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Corporate Services\Knowledge Management\Knowledge Zone - Ad hoc processing\Processing\"/>
    </mc:Choice>
  </mc:AlternateContent>
  <bookViews>
    <workbookView xWindow="0" yWindow="0" windowWidth="25200" windowHeight="11430"/>
    <workbookView xWindow="0" yWindow="0" windowWidth="28800" windowHeight="12795" firstSheet="7" activeTab="10"/>
  </bookViews>
  <sheets>
    <sheet name="Disclaimer" sheetId="30" r:id="rId1"/>
    <sheet name="Emission and cost factors" sheetId="28" r:id="rId2"/>
    <sheet name="All buildings" sheetId="29" r:id="rId3"/>
    <sheet name="B2_AvgWeather" sheetId="10" r:id="rId4"/>
    <sheet name="B2_ColdWeather" sheetId="11" r:id="rId5"/>
    <sheet name="B4_AvgWeather" sheetId="2" r:id="rId6"/>
    <sheet name="B4_ColdWeather" sheetId="18" r:id="rId7"/>
    <sheet name="B5_AvgWeather" sheetId="3" r:id="rId8"/>
    <sheet name="B5_ColdWeather" sheetId="19" r:id="rId9"/>
    <sheet name="B2_2occpats_Avg" sheetId="24" r:id="rId10"/>
    <sheet name="B2_2occpats_Cold" sheetId="25" r:id="rId11"/>
  </sheets>
  <definedNames>
    <definedName name="_xlnm._FilterDatabase" localSheetId="2" hidden="1">'All buildings'!$B$1:$L$1377</definedName>
    <definedName name="_xlnm._FilterDatabase" localSheetId="9" hidden="1">B2_2occpats_Avg!$B$1:$L$241</definedName>
    <definedName name="_xlnm._FilterDatabase" localSheetId="10" hidden="1">B2_2occpats_Cold!$B$1:$L$243</definedName>
    <definedName name="_xlnm._FilterDatabase" localSheetId="3" hidden="1">B2_AvgWeather!$B$1:$L$1</definedName>
    <definedName name="_xlnm._FilterDatabase" localSheetId="4" hidden="1">B2_ColdWeather!$B$1:$L$1</definedName>
    <definedName name="_xlnm._FilterDatabase" localSheetId="5" hidden="1">B4_AvgWeather!$B$1:$L$58</definedName>
    <definedName name="_xlnm._FilterDatabase" localSheetId="6" hidden="1">B4_ColdWeather!$B$1:$L$58</definedName>
    <definedName name="_xlnm._FilterDatabase" localSheetId="7" hidden="1">B5_AvgWeather!$B$1:$L$130</definedName>
    <definedName name="_xlnm._FilterDatabase" localSheetId="8" hidden="1">B5_ColdWeather!$B$1:$L$171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377" i="29" l="1"/>
  <c r="O1377" i="29"/>
  <c r="P1376" i="29"/>
  <c r="O1376" i="29"/>
  <c r="P1375" i="29"/>
  <c r="O1375" i="29"/>
  <c r="P1374" i="29"/>
  <c r="O1374" i="29"/>
  <c r="P1373" i="29"/>
  <c r="O1373" i="29"/>
  <c r="P1372" i="29"/>
  <c r="O1372" i="29"/>
  <c r="P1371" i="29"/>
  <c r="O1371" i="29"/>
  <c r="P1370" i="29"/>
  <c r="O1370" i="29"/>
  <c r="P1369" i="29"/>
  <c r="O1369" i="29"/>
  <c r="P1368" i="29"/>
  <c r="O1368" i="29"/>
  <c r="P1367" i="29"/>
  <c r="O1367" i="29"/>
  <c r="P1366" i="29"/>
  <c r="O1366" i="29"/>
  <c r="P1365" i="29"/>
  <c r="O1365" i="29"/>
  <c r="P1364" i="29"/>
  <c r="O1364" i="29"/>
  <c r="P1363" i="29"/>
  <c r="O1363" i="29"/>
  <c r="P1362" i="29"/>
  <c r="O1362" i="29"/>
  <c r="P1361" i="29"/>
  <c r="O1361" i="29"/>
  <c r="P1360" i="29"/>
  <c r="O1360" i="29"/>
  <c r="P1359" i="29"/>
  <c r="O1359" i="29"/>
  <c r="P1358" i="29"/>
  <c r="O1358" i="29"/>
  <c r="P1357" i="29"/>
  <c r="O1357" i="29"/>
  <c r="P1356" i="29"/>
  <c r="O1356" i="29"/>
  <c r="P1355" i="29"/>
  <c r="O1355" i="29"/>
  <c r="P1354" i="29"/>
  <c r="O1354" i="29"/>
  <c r="P1353" i="29"/>
  <c r="O1353" i="29"/>
  <c r="P1352" i="29"/>
  <c r="O1352" i="29"/>
  <c r="P1351" i="29"/>
  <c r="O1351" i="29"/>
  <c r="P1350" i="29"/>
  <c r="O1350" i="29"/>
  <c r="P1349" i="29"/>
  <c r="O1349" i="29"/>
  <c r="P1348" i="29"/>
  <c r="O1348" i="29"/>
  <c r="P1347" i="29"/>
  <c r="O1347" i="29"/>
  <c r="P1346" i="29"/>
  <c r="O1346" i="29"/>
  <c r="P1345" i="29"/>
  <c r="O1345" i="29"/>
  <c r="P1344" i="29"/>
  <c r="O1344" i="29"/>
  <c r="P1343" i="29"/>
  <c r="O1343" i="29"/>
  <c r="P1342" i="29"/>
  <c r="O1342" i="29"/>
  <c r="P1341" i="29"/>
  <c r="O1341" i="29"/>
  <c r="P1340" i="29"/>
  <c r="O1340" i="29"/>
  <c r="P1339" i="29"/>
  <c r="O1339" i="29"/>
  <c r="P1338" i="29"/>
  <c r="O1338" i="29"/>
  <c r="P1337" i="29"/>
  <c r="O1337" i="29"/>
  <c r="P1336" i="29"/>
  <c r="O1336" i="29"/>
  <c r="P1335" i="29"/>
  <c r="O1335" i="29"/>
  <c r="P1334" i="29"/>
  <c r="O1334" i="29"/>
  <c r="P1333" i="29"/>
  <c r="O1333" i="29"/>
  <c r="P1332" i="29"/>
  <c r="O1332" i="29"/>
  <c r="P1331" i="29"/>
  <c r="O1331" i="29"/>
  <c r="P1330" i="29"/>
  <c r="O1330" i="29"/>
  <c r="P1329" i="29"/>
  <c r="O1329" i="29"/>
  <c r="P1328" i="29"/>
  <c r="O1328" i="29"/>
  <c r="P1327" i="29"/>
  <c r="O1327" i="29"/>
  <c r="P1326" i="29"/>
  <c r="O1326" i="29"/>
  <c r="P1325" i="29"/>
  <c r="O1325" i="29"/>
  <c r="P1324" i="29"/>
  <c r="O1324" i="29"/>
  <c r="P1323" i="29"/>
  <c r="O1323" i="29"/>
  <c r="P1322" i="29"/>
  <c r="O1322" i="29"/>
  <c r="P1321" i="29"/>
  <c r="O1321" i="29"/>
  <c r="P1320" i="29"/>
  <c r="O1320" i="29"/>
  <c r="P1319" i="29"/>
  <c r="O1319" i="29"/>
  <c r="P1318" i="29"/>
  <c r="O1318" i="29"/>
  <c r="P1317" i="29"/>
  <c r="O1317" i="29"/>
  <c r="P1316" i="29"/>
  <c r="O1316" i="29"/>
  <c r="P1315" i="29"/>
  <c r="O1315" i="29"/>
  <c r="P1314" i="29"/>
  <c r="O1314" i="29"/>
  <c r="P1313" i="29"/>
  <c r="O1313" i="29"/>
  <c r="P1312" i="29"/>
  <c r="O1312" i="29"/>
  <c r="P1311" i="29"/>
  <c r="O1311" i="29"/>
  <c r="P1310" i="29"/>
  <c r="O1310" i="29"/>
  <c r="P1309" i="29"/>
  <c r="O1309" i="29"/>
  <c r="P1308" i="29"/>
  <c r="O1308" i="29"/>
  <c r="P1307" i="29"/>
  <c r="O1307" i="29"/>
  <c r="P1306" i="29"/>
  <c r="O1306" i="29"/>
  <c r="P1305" i="29"/>
  <c r="O1305" i="29"/>
  <c r="P1304" i="29"/>
  <c r="O1304" i="29"/>
  <c r="P1303" i="29"/>
  <c r="O1303" i="29"/>
  <c r="P1302" i="29"/>
  <c r="O1302" i="29"/>
  <c r="P1301" i="29"/>
  <c r="O1301" i="29"/>
  <c r="P1300" i="29"/>
  <c r="O1300" i="29"/>
  <c r="P1299" i="29"/>
  <c r="O1299" i="29"/>
  <c r="P1298" i="29"/>
  <c r="O1298" i="29"/>
  <c r="P1297" i="29"/>
  <c r="O1297" i="29"/>
  <c r="P1296" i="29"/>
  <c r="O1296" i="29"/>
  <c r="P1295" i="29"/>
  <c r="O1295" i="29"/>
  <c r="P1294" i="29"/>
  <c r="O1294" i="29"/>
  <c r="P1293" i="29"/>
  <c r="O1293" i="29"/>
  <c r="P1292" i="29"/>
  <c r="O1292" i="29"/>
  <c r="P1291" i="29"/>
  <c r="O1291" i="29"/>
  <c r="P1290" i="29"/>
  <c r="O1290" i="29"/>
  <c r="P1289" i="29"/>
  <c r="O1289" i="29"/>
  <c r="P1288" i="29"/>
  <c r="O1288" i="29"/>
  <c r="P1287" i="29"/>
  <c r="O1287" i="29"/>
  <c r="P1286" i="29"/>
  <c r="O1286" i="29"/>
  <c r="P1285" i="29"/>
  <c r="O1285" i="29"/>
  <c r="P1284" i="29"/>
  <c r="O1284" i="29"/>
  <c r="P1283" i="29"/>
  <c r="O1283" i="29"/>
  <c r="P1282" i="29"/>
  <c r="O1282" i="29"/>
  <c r="P1281" i="29"/>
  <c r="O1281" i="29"/>
  <c r="P1280" i="29"/>
  <c r="O1280" i="29"/>
  <c r="P1279" i="29"/>
  <c r="O1279" i="29"/>
  <c r="P1278" i="29"/>
  <c r="O1278" i="29"/>
  <c r="P1277" i="29"/>
  <c r="O1277" i="29"/>
  <c r="P1276" i="29"/>
  <c r="O1276" i="29"/>
  <c r="P1275" i="29"/>
  <c r="O1275" i="29"/>
  <c r="P1274" i="29"/>
  <c r="O1274" i="29"/>
  <c r="P1273" i="29"/>
  <c r="O1273" i="29"/>
  <c r="P1272" i="29"/>
  <c r="O1272" i="29"/>
  <c r="P1271" i="29"/>
  <c r="O1271" i="29"/>
  <c r="P1270" i="29"/>
  <c r="O1270" i="29"/>
  <c r="P1269" i="29"/>
  <c r="O1269" i="29"/>
  <c r="P1268" i="29"/>
  <c r="O1268" i="29"/>
  <c r="P1267" i="29"/>
  <c r="O1267" i="29"/>
  <c r="P1266" i="29"/>
  <c r="O1266" i="29"/>
  <c r="P1265" i="29"/>
  <c r="O1265" i="29"/>
  <c r="P1264" i="29"/>
  <c r="O1264" i="29"/>
  <c r="P1263" i="29"/>
  <c r="O1263" i="29"/>
  <c r="P1262" i="29"/>
  <c r="O1262" i="29"/>
  <c r="P1261" i="29"/>
  <c r="O1261" i="29"/>
  <c r="P1260" i="29"/>
  <c r="O1260" i="29"/>
  <c r="P1259" i="29"/>
  <c r="O1259" i="29"/>
  <c r="P1258" i="29"/>
  <c r="O1258" i="29"/>
  <c r="P1257" i="29"/>
  <c r="O1257" i="29"/>
  <c r="P1256" i="29"/>
  <c r="O1256" i="29"/>
  <c r="P1255" i="29"/>
  <c r="O1255" i="29"/>
  <c r="P1254" i="29"/>
  <c r="O1254" i="29"/>
  <c r="P1253" i="29"/>
  <c r="O1253" i="29"/>
  <c r="P1252" i="29"/>
  <c r="O1252" i="29"/>
  <c r="P1251" i="29"/>
  <c r="O1251" i="29"/>
  <c r="P1250" i="29"/>
  <c r="O1250" i="29"/>
  <c r="P1249" i="29"/>
  <c r="O1249" i="29"/>
  <c r="P1248" i="29"/>
  <c r="O1248" i="29"/>
  <c r="P1247" i="29"/>
  <c r="O1247" i="29"/>
  <c r="P1246" i="29"/>
  <c r="O1246" i="29"/>
  <c r="P1245" i="29"/>
  <c r="O1245" i="29"/>
  <c r="P1244" i="29"/>
  <c r="O1244" i="29"/>
  <c r="P1243" i="29"/>
  <c r="O1243" i="29"/>
  <c r="P1242" i="29"/>
  <c r="O1242" i="29"/>
  <c r="P1241" i="29"/>
  <c r="O1241" i="29"/>
  <c r="P1240" i="29"/>
  <c r="O1240" i="29"/>
  <c r="P1239" i="29"/>
  <c r="O1239" i="29"/>
  <c r="P1238" i="29"/>
  <c r="O1238" i="29"/>
  <c r="P1237" i="29"/>
  <c r="O1237" i="29"/>
  <c r="P1236" i="29"/>
  <c r="O1236" i="29"/>
  <c r="P1235" i="29"/>
  <c r="O1235" i="29"/>
  <c r="P1234" i="29"/>
  <c r="O1234" i="29"/>
  <c r="P1233" i="29"/>
  <c r="O1233" i="29"/>
  <c r="P1232" i="29"/>
  <c r="O1232" i="29"/>
  <c r="P1231" i="29"/>
  <c r="O1231" i="29"/>
  <c r="P1230" i="29"/>
  <c r="O1230" i="29"/>
  <c r="P1229" i="29"/>
  <c r="O1229" i="29"/>
  <c r="P1228" i="29"/>
  <c r="O1228" i="29"/>
  <c r="P1227" i="29"/>
  <c r="O1227" i="29"/>
  <c r="P1226" i="29"/>
  <c r="O1226" i="29"/>
  <c r="P1225" i="29"/>
  <c r="O1225" i="29"/>
  <c r="P1224" i="29"/>
  <c r="O1224" i="29"/>
  <c r="P1223" i="29"/>
  <c r="O1223" i="29"/>
  <c r="P1222" i="29"/>
  <c r="O1222" i="29"/>
  <c r="P1221" i="29"/>
  <c r="O1221" i="29"/>
  <c r="P1220" i="29"/>
  <c r="O1220" i="29"/>
  <c r="P1219" i="29"/>
  <c r="O1219" i="29"/>
  <c r="P1218" i="29"/>
  <c r="O1218" i="29"/>
  <c r="P1217" i="29"/>
  <c r="O1217" i="29"/>
  <c r="P1216" i="29"/>
  <c r="O1216" i="29"/>
  <c r="P1215" i="29"/>
  <c r="O1215" i="29"/>
  <c r="P1214" i="29"/>
  <c r="O1214" i="29"/>
  <c r="P1213" i="29"/>
  <c r="O1213" i="29"/>
  <c r="P1212" i="29"/>
  <c r="O1212" i="29"/>
  <c r="P1211" i="29"/>
  <c r="O1211" i="29"/>
  <c r="P1210" i="29"/>
  <c r="O1210" i="29"/>
  <c r="P1209" i="29"/>
  <c r="O1209" i="29"/>
  <c r="P1208" i="29"/>
  <c r="O1208" i="29"/>
  <c r="P1207" i="29"/>
  <c r="O1207" i="29"/>
  <c r="P1206" i="29"/>
  <c r="O1206" i="29"/>
  <c r="P1205" i="29"/>
  <c r="O1205" i="29"/>
  <c r="P1204" i="29"/>
  <c r="O1204" i="29"/>
  <c r="P1203" i="29"/>
  <c r="O1203" i="29"/>
  <c r="P1202" i="29"/>
  <c r="O1202" i="29"/>
  <c r="P1201" i="29"/>
  <c r="O1201" i="29"/>
  <c r="P1200" i="29"/>
  <c r="O1200" i="29"/>
  <c r="P1199" i="29"/>
  <c r="O1199" i="29"/>
  <c r="P1198" i="29"/>
  <c r="O1198" i="29"/>
  <c r="P1197" i="29"/>
  <c r="O1197" i="29"/>
  <c r="P1196" i="29"/>
  <c r="O1196" i="29"/>
  <c r="P1195" i="29"/>
  <c r="O1195" i="29"/>
  <c r="P1194" i="29"/>
  <c r="O1194" i="29"/>
  <c r="P1193" i="29"/>
  <c r="O1193" i="29"/>
  <c r="P1192" i="29"/>
  <c r="O1192" i="29"/>
  <c r="P1191" i="29"/>
  <c r="O1191" i="29"/>
  <c r="P1190" i="29"/>
  <c r="O1190" i="29"/>
  <c r="P1189" i="29"/>
  <c r="O1189" i="29"/>
  <c r="P1188" i="29"/>
  <c r="O1188" i="29"/>
  <c r="P1187" i="29"/>
  <c r="O1187" i="29"/>
  <c r="P1186" i="29"/>
  <c r="O1186" i="29"/>
  <c r="P1185" i="29"/>
  <c r="O1185" i="29"/>
  <c r="P1184" i="29"/>
  <c r="O1184" i="29"/>
  <c r="P1183" i="29"/>
  <c r="O1183" i="29"/>
  <c r="P1182" i="29"/>
  <c r="O1182" i="29"/>
  <c r="P1181" i="29"/>
  <c r="O1181" i="29"/>
  <c r="P1180" i="29"/>
  <c r="O1180" i="29"/>
  <c r="P1179" i="29"/>
  <c r="O1179" i="29"/>
  <c r="P1178" i="29"/>
  <c r="O1178" i="29"/>
  <c r="P1177" i="29"/>
  <c r="O1177" i="29"/>
  <c r="P1176" i="29"/>
  <c r="O1176" i="29"/>
  <c r="P1175" i="29"/>
  <c r="O1175" i="29"/>
  <c r="P1174" i="29"/>
  <c r="O1174" i="29"/>
  <c r="P1173" i="29"/>
  <c r="O1173" i="29"/>
  <c r="P1172" i="29"/>
  <c r="O1172" i="29"/>
  <c r="P1171" i="29"/>
  <c r="O1171" i="29"/>
  <c r="P1170" i="29"/>
  <c r="O1170" i="29"/>
  <c r="P1169" i="29"/>
  <c r="O1169" i="29"/>
  <c r="P1168" i="29"/>
  <c r="O1168" i="29"/>
  <c r="P1167" i="29"/>
  <c r="O1167" i="29"/>
  <c r="P1166" i="29"/>
  <c r="O1166" i="29"/>
  <c r="P1165" i="29"/>
  <c r="O1165" i="29"/>
  <c r="P1164" i="29"/>
  <c r="O1164" i="29"/>
  <c r="P1163" i="29"/>
  <c r="O1163" i="29"/>
  <c r="P1162" i="29"/>
  <c r="O1162" i="29"/>
  <c r="P1161" i="29"/>
  <c r="O1161" i="29"/>
  <c r="P1160" i="29"/>
  <c r="O1160" i="29"/>
  <c r="P1159" i="29"/>
  <c r="O1159" i="29"/>
  <c r="P1158" i="29"/>
  <c r="O1158" i="29"/>
  <c r="P1157" i="29"/>
  <c r="O1157" i="29"/>
  <c r="P1156" i="29"/>
  <c r="O1156" i="29"/>
  <c r="P1155" i="29"/>
  <c r="O1155" i="29"/>
  <c r="P1154" i="29"/>
  <c r="O1154" i="29"/>
  <c r="P1153" i="29"/>
  <c r="O1153" i="29"/>
  <c r="P1152" i="29"/>
  <c r="O1152" i="29"/>
  <c r="P1151" i="29"/>
  <c r="O1151" i="29"/>
  <c r="P1150" i="29"/>
  <c r="O1150" i="29"/>
  <c r="P1149" i="29"/>
  <c r="O1149" i="29"/>
  <c r="P1148" i="29"/>
  <c r="O1148" i="29"/>
  <c r="P1147" i="29"/>
  <c r="O1147" i="29"/>
  <c r="P1146" i="29"/>
  <c r="O1146" i="29"/>
  <c r="P1145" i="29"/>
  <c r="O1145" i="29"/>
  <c r="P1144" i="29"/>
  <c r="O1144" i="29"/>
  <c r="P1143" i="29"/>
  <c r="O1143" i="29"/>
  <c r="P1142" i="29"/>
  <c r="O1142" i="29"/>
  <c r="P1141" i="29"/>
  <c r="O1141" i="29"/>
  <c r="P1140" i="29"/>
  <c r="O1140" i="29"/>
  <c r="P1139" i="29"/>
  <c r="O1139" i="29"/>
  <c r="P1138" i="29"/>
  <c r="O1138" i="29"/>
  <c r="P1137" i="29"/>
  <c r="O1137" i="29"/>
  <c r="P1136" i="29"/>
  <c r="O1136" i="29"/>
  <c r="P1135" i="29"/>
  <c r="O1135" i="29"/>
  <c r="P1134" i="29"/>
  <c r="O1134" i="29"/>
  <c r="P1133" i="29"/>
  <c r="O1133" i="29"/>
  <c r="P1132" i="29"/>
  <c r="O1132" i="29"/>
  <c r="P1131" i="29"/>
  <c r="O1131" i="29"/>
  <c r="P1130" i="29"/>
  <c r="O1130" i="29"/>
  <c r="P1129" i="29"/>
  <c r="O1129" i="29"/>
  <c r="P1128" i="29"/>
  <c r="O1128" i="29"/>
  <c r="P1127" i="29"/>
  <c r="O1127" i="29"/>
  <c r="P1126" i="29"/>
  <c r="O1126" i="29"/>
  <c r="P1125" i="29"/>
  <c r="O1125" i="29"/>
  <c r="P1124" i="29"/>
  <c r="O1124" i="29"/>
  <c r="P1123" i="29"/>
  <c r="O1123" i="29"/>
  <c r="P1122" i="29"/>
  <c r="O1122" i="29"/>
  <c r="P1121" i="29"/>
  <c r="O1121" i="29"/>
  <c r="P1120" i="29"/>
  <c r="O1120" i="29"/>
  <c r="P1119" i="29"/>
  <c r="O1119" i="29"/>
  <c r="P1118" i="29"/>
  <c r="O1118" i="29"/>
  <c r="P1117" i="29"/>
  <c r="O1117" i="29"/>
  <c r="P1116" i="29"/>
  <c r="O1116" i="29"/>
  <c r="P1115" i="29"/>
  <c r="O1115" i="29"/>
  <c r="P1114" i="29"/>
  <c r="O1114" i="29"/>
  <c r="P1113" i="29"/>
  <c r="O1113" i="29"/>
  <c r="P1112" i="29"/>
  <c r="O1112" i="29"/>
  <c r="P1111" i="29"/>
  <c r="O1111" i="29"/>
  <c r="P1110" i="29"/>
  <c r="O1110" i="29"/>
  <c r="P1109" i="29"/>
  <c r="O1109" i="29"/>
  <c r="P1108" i="29"/>
  <c r="O1108" i="29"/>
  <c r="P1107" i="29"/>
  <c r="O1107" i="29"/>
  <c r="P1106" i="29"/>
  <c r="O1106" i="29"/>
  <c r="P1105" i="29"/>
  <c r="O1105" i="29"/>
  <c r="P1104" i="29"/>
  <c r="O1104" i="29"/>
  <c r="P1103" i="29"/>
  <c r="O1103" i="29"/>
  <c r="P1102" i="29"/>
  <c r="O1102" i="29"/>
  <c r="P1101" i="29"/>
  <c r="O1101" i="29"/>
  <c r="P1100" i="29"/>
  <c r="O1100" i="29"/>
  <c r="P1099" i="29"/>
  <c r="O1099" i="29"/>
  <c r="P1098" i="29"/>
  <c r="O1098" i="29"/>
  <c r="P1097" i="29"/>
  <c r="O1097" i="29"/>
  <c r="P1096" i="29"/>
  <c r="O1096" i="29"/>
  <c r="P1095" i="29"/>
  <c r="O1095" i="29"/>
  <c r="P1094" i="29"/>
  <c r="O1094" i="29"/>
  <c r="P1093" i="29"/>
  <c r="O1093" i="29"/>
  <c r="P1092" i="29"/>
  <c r="O1092" i="29"/>
  <c r="P1091" i="29"/>
  <c r="O1091" i="29"/>
  <c r="P1090" i="29"/>
  <c r="O1090" i="29"/>
  <c r="P1089" i="29"/>
  <c r="O1089" i="29"/>
  <c r="P1088" i="29"/>
  <c r="O1088" i="29"/>
  <c r="P1087" i="29"/>
  <c r="O1087" i="29"/>
  <c r="P1086" i="29"/>
  <c r="O1086" i="29"/>
  <c r="P1085" i="29"/>
  <c r="O1085" i="29"/>
  <c r="P1084" i="29"/>
  <c r="O1084" i="29"/>
  <c r="P1083" i="29"/>
  <c r="O1083" i="29"/>
  <c r="P1082" i="29"/>
  <c r="O1082" i="29"/>
  <c r="P1081" i="29"/>
  <c r="O1081" i="29"/>
  <c r="P1080" i="29"/>
  <c r="O1080" i="29"/>
  <c r="P1079" i="29"/>
  <c r="O1079" i="29"/>
  <c r="P1078" i="29"/>
  <c r="O1078" i="29"/>
  <c r="P1077" i="29"/>
  <c r="O1077" i="29"/>
  <c r="P1076" i="29"/>
  <c r="O1076" i="29"/>
  <c r="P1075" i="29"/>
  <c r="O1075" i="29"/>
  <c r="P1074" i="29"/>
  <c r="O1074" i="29"/>
  <c r="P1073" i="29"/>
  <c r="O1073" i="29"/>
  <c r="P1072" i="29"/>
  <c r="O1072" i="29"/>
  <c r="P1071" i="29"/>
  <c r="O1071" i="29"/>
  <c r="P1070" i="29"/>
  <c r="O1070" i="29"/>
  <c r="P1069" i="29"/>
  <c r="O1069" i="29"/>
  <c r="P1068" i="29"/>
  <c r="O1068" i="29"/>
  <c r="P1067" i="29"/>
  <c r="O1067" i="29"/>
  <c r="P1066" i="29"/>
  <c r="O1066" i="29"/>
  <c r="P1065" i="29"/>
  <c r="O1065" i="29"/>
  <c r="P1064" i="29"/>
  <c r="O1064" i="29"/>
  <c r="P1063" i="29"/>
  <c r="O1063" i="29"/>
  <c r="P1062" i="29"/>
  <c r="O1062" i="29"/>
  <c r="P1061" i="29"/>
  <c r="O1061" i="29"/>
  <c r="P1060" i="29"/>
  <c r="O1060" i="29"/>
  <c r="P1059" i="29"/>
  <c r="O1059" i="29"/>
  <c r="P1058" i="29"/>
  <c r="O1058" i="29"/>
  <c r="P1057" i="29"/>
  <c r="O1057" i="29"/>
  <c r="P1056" i="29"/>
  <c r="O1056" i="29"/>
  <c r="P1055" i="29"/>
  <c r="O1055" i="29"/>
  <c r="P1054" i="29"/>
  <c r="O1054" i="29"/>
  <c r="P1053" i="29"/>
  <c r="O1053" i="29"/>
  <c r="P1052" i="29"/>
  <c r="O1052" i="29"/>
  <c r="P1051" i="29"/>
  <c r="O1051" i="29"/>
  <c r="P1050" i="29"/>
  <c r="O1050" i="29"/>
  <c r="P1049" i="29"/>
  <c r="O1049" i="29"/>
  <c r="P1048" i="29"/>
  <c r="O1048" i="29"/>
  <c r="P1047" i="29"/>
  <c r="O1047" i="29"/>
  <c r="P1046" i="29"/>
  <c r="O1046" i="29"/>
  <c r="P1045" i="29"/>
  <c r="O1045" i="29"/>
  <c r="P1044" i="29"/>
  <c r="O1044" i="29"/>
  <c r="P1043" i="29"/>
  <c r="O1043" i="29"/>
  <c r="P1042" i="29"/>
  <c r="O1042" i="29"/>
  <c r="P1041" i="29"/>
  <c r="O1041" i="29"/>
  <c r="P1040" i="29"/>
  <c r="O1040" i="29"/>
  <c r="P1039" i="29"/>
  <c r="O1039" i="29"/>
  <c r="P1038" i="29"/>
  <c r="O1038" i="29"/>
  <c r="P1037" i="29"/>
  <c r="O1037" i="29"/>
  <c r="P1036" i="29"/>
  <c r="O1036" i="29"/>
  <c r="P1035" i="29"/>
  <c r="O1035" i="29"/>
  <c r="P1034" i="29"/>
  <c r="O1034" i="29"/>
  <c r="P1033" i="29"/>
  <c r="O1033" i="29"/>
  <c r="P1032" i="29"/>
  <c r="O1032" i="29"/>
  <c r="P1031" i="29"/>
  <c r="O1031" i="29"/>
  <c r="P1030" i="29"/>
  <c r="O1030" i="29"/>
  <c r="P1029" i="29"/>
  <c r="O1029" i="29"/>
  <c r="P1028" i="29"/>
  <c r="O1028" i="29"/>
  <c r="P1027" i="29"/>
  <c r="O1027" i="29"/>
  <c r="P1026" i="29"/>
  <c r="O1026" i="29"/>
  <c r="P1025" i="29"/>
  <c r="O1025" i="29"/>
  <c r="P1024" i="29"/>
  <c r="O1024" i="29"/>
  <c r="P1023" i="29"/>
  <c r="O1023" i="29"/>
  <c r="P1022" i="29"/>
  <c r="O1022" i="29"/>
  <c r="P1021" i="29"/>
  <c r="O1021" i="29"/>
  <c r="P1020" i="29"/>
  <c r="O1020" i="29"/>
  <c r="P1019" i="29"/>
  <c r="O1019" i="29"/>
  <c r="P1018" i="29"/>
  <c r="O1018" i="29"/>
  <c r="P1017" i="29"/>
  <c r="O1017" i="29"/>
  <c r="P1016" i="29"/>
  <c r="O1016" i="29"/>
  <c r="P1015" i="29"/>
  <c r="O1015" i="29"/>
  <c r="P1014" i="29"/>
  <c r="O1014" i="29"/>
  <c r="P1013" i="29"/>
  <c r="O1013" i="29"/>
  <c r="P1012" i="29"/>
  <c r="O1012" i="29"/>
  <c r="P1011" i="29"/>
  <c r="O1011" i="29"/>
  <c r="P1010" i="29"/>
  <c r="O1010" i="29"/>
  <c r="P1009" i="29"/>
  <c r="O1009" i="29"/>
  <c r="P1008" i="29"/>
  <c r="O1008" i="29"/>
  <c r="P1007" i="29"/>
  <c r="O1007" i="29"/>
  <c r="P1006" i="29"/>
  <c r="O1006" i="29"/>
  <c r="P1005" i="29"/>
  <c r="O1005" i="29"/>
  <c r="P1004" i="29"/>
  <c r="O1004" i="29"/>
  <c r="P1003" i="29"/>
  <c r="O1003" i="29"/>
  <c r="P1002" i="29"/>
  <c r="O1002" i="29"/>
  <c r="P1001" i="29"/>
  <c r="O1001" i="29"/>
  <c r="P1000" i="29"/>
  <c r="O1000" i="29"/>
  <c r="P999" i="29"/>
  <c r="O999" i="29"/>
  <c r="P998" i="29"/>
  <c r="O998" i="29"/>
  <c r="P997" i="29"/>
  <c r="O997" i="29"/>
  <c r="P996" i="29"/>
  <c r="O996" i="29"/>
  <c r="P995" i="29"/>
  <c r="O995" i="29"/>
  <c r="P994" i="29"/>
  <c r="O994" i="29"/>
  <c r="P993" i="29"/>
  <c r="O993" i="29"/>
  <c r="P992" i="29"/>
  <c r="O992" i="29"/>
  <c r="P991" i="29"/>
  <c r="O991" i="29"/>
  <c r="P990" i="29"/>
  <c r="O990" i="29"/>
  <c r="P989" i="29"/>
  <c r="O989" i="29"/>
  <c r="P988" i="29"/>
  <c r="O988" i="29"/>
  <c r="P987" i="29"/>
  <c r="O987" i="29"/>
  <c r="P986" i="29"/>
  <c r="O986" i="29"/>
  <c r="P985" i="29"/>
  <c r="O985" i="29"/>
  <c r="P984" i="29"/>
  <c r="O984" i="29"/>
  <c r="P983" i="29"/>
  <c r="O983" i="29"/>
  <c r="P982" i="29"/>
  <c r="O982" i="29"/>
  <c r="P981" i="29"/>
  <c r="O981" i="29"/>
  <c r="P980" i="29"/>
  <c r="O980" i="29"/>
  <c r="P979" i="29"/>
  <c r="O979" i="29"/>
  <c r="P978" i="29"/>
  <c r="O978" i="29"/>
  <c r="P977" i="29"/>
  <c r="O977" i="29"/>
  <c r="P976" i="29"/>
  <c r="O976" i="29"/>
  <c r="P975" i="29"/>
  <c r="O975" i="29"/>
  <c r="P974" i="29"/>
  <c r="O974" i="29"/>
  <c r="P973" i="29"/>
  <c r="O973" i="29"/>
  <c r="P972" i="29"/>
  <c r="O972" i="29"/>
  <c r="P971" i="29"/>
  <c r="O971" i="29"/>
  <c r="P970" i="29"/>
  <c r="O970" i="29"/>
  <c r="P969" i="29"/>
  <c r="O969" i="29"/>
  <c r="P968" i="29"/>
  <c r="O968" i="29"/>
  <c r="P967" i="29"/>
  <c r="O967" i="29"/>
  <c r="P966" i="29"/>
  <c r="O966" i="29"/>
  <c r="P965" i="29"/>
  <c r="O965" i="29"/>
  <c r="P964" i="29"/>
  <c r="O964" i="29"/>
  <c r="P963" i="29"/>
  <c r="O963" i="29"/>
  <c r="P962" i="29"/>
  <c r="O962" i="29"/>
  <c r="P961" i="29"/>
  <c r="O961" i="29"/>
  <c r="P960" i="29"/>
  <c r="O960" i="29"/>
  <c r="P959" i="29"/>
  <c r="O959" i="29"/>
  <c r="P958" i="29"/>
  <c r="O958" i="29"/>
  <c r="P957" i="29"/>
  <c r="O957" i="29"/>
  <c r="P956" i="29"/>
  <c r="O956" i="29"/>
  <c r="P955" i="29"/>
  <c r="O955" i="29"/>
  <c r="P954" i="29"/>
  <c r="O954" i="29"/>
  <c r="P953" i="29"/>
  <c r="O953" i="29"/>
  <c r="P952" i="29"/>
  <c r="O952" i="29"/>
  <c r="P951" i="29"/>
  <c r="O951" i="29"/>
  <c r="P950" i="29"/>
  <c r="O950" i="29"/>
  <c r="P949" i="29"/>
  <c r="O949" i="29"/>
  <c r="P948" i="29"/>
  <c r="O948" i="29"/>
  <c r="P947" i="29"/>
  <c r="O947" i="29"/>
  <c r="P946" i="29"/>
  <c r="O946" i="29"/>
  <c r="P945" i="29"/>
  <c r="O945" i="29"/>
  <c r="P944" i="29"/>
  <c r="O944" i="29"/>
  <c r="P943" i="29"/>
  <c r="O943" i="29"/>
  <c r="P942" i="29"/>
  <c r="O942" i="29"/>
  <c r="P941" i="29"/>
  <c r="O941" i="29"/>
  <c r="P940" i="29"/>
  <c r="O940" i="29"/>
  <c r="P939" i="29"/>
  <c r="O939" i="29"/>
  <c r="P938" i="29"/>
  <c r="O938" i="29"/>
  <c r="P937" i="29"/>
  <c r="O937" i="29"/>
  <c r="P936" i="29"/>
  <c r="O936" i="29"/>
  <c r="P935" i="29"/>
  <c r="O935" i="29"/>
  <c r="P934" i="29"/>
  <c r="O934" i="29"/>
  <c r="P933" i="29"/>
  <c r="O933" i="29"/>
  <c r="P932" i="29"/>
  <c r="O932" i="29"/>
  <c r="P931" i="29"/>
  <c r="O931" i="29"/>
  <c r="P930" i="29"/>
  <c r="O930" i="29"/>
  <c r="P929" i="29"/>
  <c r="O929" i="29"/>
  <c r="P928" i="29"/>
  <c r="O928" i="29"/>
  <c r="P927" i="29"/>
  <c r="O927" i="29"/>
  <c r="P926" i="29"/>
  <c r="O926" i="29"/>
  <c r="P925" i="29"/>
  <c r="O925" i="29"/>
  <c r="P924" i="29"/>
  <c r="O924" i="29"/>
  <c r="P923" i="29"/>
  <c r="O923" i="29"/>
  <c r="P922" i="29"/>
  <c r="O922" i="29"/>
  <c r="P921" i="29"/>
  <c r="O921" i="29"/>
  <c r="P920" i="29"/>
  <c r="O920" i="29"/>
  <c r="P919" i="29"/>
  <c r="O919" i="29"/>
  <c r="P918" i="29"/>
  <c r="O918" i="29"/>
  <c r="P917" i="29"/>
  <c r="O917" i="29"/>
  <c r="P916" i="29"/>
  <c r="O916" i="29"/>
  <c r="P915" i="29"/>
  <c r="O915" i="29"/>
  <c r="P914" i="29"/>
  <c r="O914" i="29"/>
  <c r="P913" i="29"/>
  <c r="O913" i="29"/>
  <c r="P912" i="29"/>
  <c r="O912" i="29"/>
  <c r="P911" i="29"/>
  <c r="O911" i="29"/>
  <c r="P910" i="29"/>
  <c r="O910" i="29"/>
  <c r="P909" i="29"/>
  <c r="O909" i="29"/>
  <c r="P908" i="29"/>
  <c r="O908" i="29"/>
  <c r="P907" i="29"/>
  <c r="O907" i="29"/>
  <c r="P906" i="29"/>
  <c r="O906" i="29"/>
  <c r="P905" i="29"/>
  <c r="O905" i="29"/>
  <c r="P904" i="29"/>
  <c r="O904" i="29"/>
  <c r="P903" i="29"/>
  <c r="O903" i="29"/>
  <c r="P902" i="29"/>
  <c r="O902" i="29"/>
  <c r="P901" i="29"/>
  <c r="O901" i="29"/>
  <c r="P900" i="29"/>
  <c r="O900" i="29"/>
  <c r="P899" i="29"/>
  <c r="O899" i="29"/>
  <c r="P898" i="29"/>
  <c r="O898" i="29"/>
  <c r="P897" i="29"/>
  <c r="O897" i="29"/>
  <c r="P896" i="29"/>
  <c r="O896" i="29"/>
  <c r="P895" i="29"/>
  <c r="O895" i="29"/>
  <c r="P894" i="29"/>
  <c r="O894" i="29"/>
  <c r="P893" i="29"/>
  <c r="O893" i="29"/>
  <c r="P892" i="29"/>
  <c r="O892" i="29"/>
  <c r="P891" i="29"/>
  <c r="O891" i="29"/>
  <c r="P890" i="29"/>
  <c r="O890" i="29"/>
  <c r="P889" i="29"/>
  <c r="O889" i="29"/>
  <c r="P888" i="29"/>
  <c r="O888" i="29"/>
  <c r="P887" i="29"/>
  <c r="O887" i="29"/>
  <c r="P886" i="29"/>
  <c r="O886" i="29"/>
  <c r="P885" i="29"/>
  <c r="O885" i="29"/>
  <c r="P884" i="29"/>
  <c r="O884" i="29"/>
  <c r="P883" i="29"/>
  <c r="O883" i="29"/>
  <c r="P882" i="29"/>
  <c r="O882" i="29"/>
  <c r="P881" i="29"/>
  <c r="O881" i="29"/>
  <c r="P880" i="29"/>
  <c r="O880" i="29"/>
  <c r="P879" i="29"/>
  <c r="O879" i="29"/>
  <c r="P878" i="29"/>
  <c r="O878" i="29"/>
  <c r="P877" i="29"/>
  <c r="O877" i="29"/>
  <c r="P876" i="29"/>
  <c r="O876" i="29"/>
  <c r="P875" i="29"/>
  <c r="O875" i="29"/>
  <c r="P874" i="29"/>
  <c r="O874" i="29"/>
  <c r="P873" i="29"/>
  <c r="O873" i="29"/>
  <c r="P872" i="29"/>
  <c r="O872" i="29"/>
  <c r="P871" i="29"/>
  <c r="O871" i="29"/>
  <c r="P870" i="29"/>
  <c r="O870" i="29"/>
  <c r="P869" i="29"/>
  <c r="O869" i="29"/>
  <c r="P868" i="29"/>
  <c r="O868" i="29"/>
  <c r="P867" i="29"/>
  <c r="O867" i="29"/>
  <c r="P866" i="29"/>
  <c r="O866" i="29"/>
  <c r="P865" i="29"/>
  <c r="O865" i="29"/>
  <c r="P864" i="29"/>
  <c r="O864" i="29"/>
  <c r="P863" i="29"/>
  <c r="O863" i="29"/>
  <c r="P862" i="29"/>
  <c r="O862" i="29"/>
  <c r="P861" i="29"/>
  <c r="O861" i="29"/>
  <c r="P860" i="29"/>
  <c r="O860" i="29"/>
  <c r="P859" i="29"/>
  <c r="O859" i="29"/>
  <c r="P858" i="29"/>
  <c r="O858" i="29"/>
  <c r="P857" i="29"/>
  <c r="O857" i="29"/>
  <c r="P856" i="29"/>
  <c r="O856" i="29"/>
  <c r="P855" i="29"/>
  <c r="O855" i="29"/>
  <c r="P854" i="29"/>
  <c r="O854" i="29"/>
  <c r="P853" i="29"/>
  <c r="O853" i="29"/>
  <c r="P852" i="29"/>
  <c r="O852" i="29"/>
  <c r="P851" i="29"/>
  <c r="O851" i="29"/>
  <c r="P850" i="29"/>
  <c r="O850" i="29"/>
  <c r="P849" i="29"/>
  <c r="O849" i="29"/>
  <c r="P848" i="29"/>
  <c r="O848" i="29"/>
  <c r="P847" i="29"/>
  <c r="O847" i="29"/>
  <c r="P846" i="29"/>
  <c r="O846" i="29"/>
  <c r="P845" i="29"/>
  <c r="O845" i="29"/>
  <c r="P844" i="29"/>
  <c r="O844" i="29"/>
  <c r="P843" i="29"/>
  <c r="O843" i="29"/>
  <c r="P842" i="29"/>
  <c r="O842" i="29"/>
  <c r="P841" i="29"/>
  <c r="O841" i="29"/>
  <c r="P840" i="29"/>
  <c r="O840" i="29"/>
  <c r="P839" i="29"/>
  <c r="O839" i="29"/>
  <c r="P838" i="29"/>
  <c r="O838" i="29"/>
  <c r="P837" i="29"/>
  <c r="O837" i="29"/>
  <c r="P836" i="29"/>
  <c r="O836" i="29"/>
  <c r="P835" i="29"/>
  <c r="O835" i="29"/>
  <c r="P834" i="29"/>
  <c r="O834" i="29"/>
  <c r="P833" i="29"/>
  <c r="O833" i="29"/>
  <c r="P832" i="29"/>
  <c r="O832" i="29"/>
  <c r="P831" i="29"/>
  <c r="O831" i="29"/>
  <c r="P830" i="29"/>
  <c r="O830" i="29"/>
  <c r="P829" i="29"/>
  <c r="O829" i="29"/>
  <c r="P828" i="29"/>
  <c r="O828" i="29"/>
  <c r="P827" i="29"/>
  <c r="O827" i="29"/>
  <c r="P826" i="29"/>
  <c r="O826" i="29"/>
  <c r="P825" i="29"/>
  <c r="O825" i="29"/>
  <c r="P824" i="29"/>
  <c r="O824" i="29"/>
  <c r="P823" i="29"/>
  <c r="O823" i="29"/>
  <c r="P822" i="29"/>
  <c r="O822" i="29"/>
  <c r="P821" i="29"/>
  <c r="O821" i="29"/>
  <c r="P820" i="29"/>
  <c r="O820" i="29"/>
  <c r="P819" i="29"/>
  <c r="O819" i="29"/>
  <c r="P818" i="29"/>
  <c r="O818" i="29"/>
  <c r="P817" i="29"/>
  <c r="O817" i="29"/>
  <c r="P816" i="29"/>
  <c r="O816" i="29"/>
  <c r="P815" i="29"/>
  <c r="O815" i="29"/>
  <c r="P814" i="29"/>
  <c r="O814" i="29"/>
  <c r="P813" i="29"/>
  <c r="O813" i="29"/>
  <c r="P812" i="29"/>
  <c r="O812" i="29"/>
  <c r="P811" i="29"/>
  <c r="O811" i="29"/>
  <c r="P810" i="29"/>
  <c r="O810" i="29"/>
  <c r="P809" i="29"/>
  <c r="O809" i="29"/>
  <c r="P808" i="29"/>
  <c r="O808" i="29"/>
  <c r="P807" i="29"/>
  <c r="O807" i="29"/>
  <c r="P806" i="29"/>
  <c r="O806" i="29"/>
  <c r="P805" i="29"/>
  <c r="O805" i="29"/>
  <c r="P804" i="29"/>
  <c r="O804" i="29"/>
  <c r="P803" i="29"/>
  <c r="O803" i="29"/>
  <c r="P802" i="29"/>
  <c r="O802" i="29"/>
  <c r="P801" i="29"/>
  <c r="O801" i="29"/>
  <c r="P800" i="29"/>
  <c r="O800" i="29"/>
  <c r="P799" i="29"/>
  <c r="O799" i="29"/>
  <c r="P798" i="29"/>
  <c r="O798" i="29"/>
  <c r="P797" i="29"/>
  <c r="O797" i="29"/>
  <c r="P796" i="29"/>
  <c r="O796" i="29"/>
  <c r="P795" i="29"/>
  <c r="O795" i="29"/>
  <c r="P794" i="29"/>
  <c r="O794" i="29"/>
  <c r="P793" i="29"/>
  <c r="O793" i="29"/>
  <c r="P792" i="29"/>
  <c r="O792" i="29"/>
  <c r="P791" i="29"/>
  <c r="O791" i="29"/>
  <c r="P790" i="29"/>
  <c r="O790" i="29"/>
  <c r="P789" i="29"/>
  <c r="O789" i="29"/>
  <c r="P788" i="29"/>
  <c r="O788" i="29"/>
  <c r="P787" i="29"/>
  <c r="O787" i="29"/>
  <c r="P786" i="29"/>
  <c r="O786" i="29"/>
  <c r="P785" i="29"/>
  <c r="O785" i="29"/>
  <c r="P784" i="29"/>
  <c r="O784" i="29"/>
  <c r="P783" i="29"/>
  <c r="O783" i="29"/>
  <c r="P782" i="29"/>
  <c r="O782" i="29"/>
  <c r="P781" i="29"/>
  <c r="O781" i="29"/>
  <c r="P780" i="29"/>
  <c r="O780" i="29"/>
  <c r="P779" i="29"/>
  <c r="O779" i="29"/>
  <c r="P778" i="29"/>
  <c r="O778" i="29"/>
  <c r="P777" i="29"/>
  <c r="O777" i="29"/>
  <c r="P776" i="29"/>
  <c r="O776" i="29"/>
  <c r="P775" i="29"/>
  <c r="O775" i="29"/>
  <c r="P774" i="29"/>
  <c r="O774" i="29"/>
  <c r="P773" i="29"/>
  <c r="O773" i="29"/>
  <c r="P772" i="29"/>
  <c r="O772" i="29"/>
  <c r="P771" i="29"/>
  <c r="O771" i="29"/>
  <c r="P770" i="29"/>
  <c r="O770" i="29"/>
  <c r="P769" i="29"/>
  <c r="O769" i="29"/>
  <c r="P768" i="29"/>
  <c r="O768" i="29"/>
  <c r="P767" i="29"/>
  <c r="O767" i="29"/>
  <c r="P766" i="29"/>
  <c r="O766" i="29"/>
  <c r="P765" i="29"/>
  <c r="O765" i="29"/>
  <c r="P764" i="29"/>
  <c r="O764" i="29"/>
  <c r="P763" i="29"/>
  <c r="O763" i="29"/>
  <c r="P762" i="29"/>
  <c r="O762" i="29"/>
  <c r="P761" i="29"/>
  <c r="O761" i="29"/>
  <c r="P760" i="29"/>
  <c r="O760" i="29"/>
  <c r="P759" i="29"/>
  <c r="O759" i="29"/>
  <c r="P758" i="29"/>
  <c r="O758" i="29"/>
  <c r="P757" i="29"/>
  <c r="O757" i="29"/>
  <c r="P756" i="29"/>
  <c r="O756" i="29"/>
  <c r="P755" i="29"/>
  <c r="O755" i="29"/>
  <c r="P754" i="29"/>
  <c r="O754" i="29"/>
  <c r="P753" i="29"/>
  <c r="O753" i="29"/>
  <c r="P752" i="29"/>
  <c r="O752" i="29"/>
  <c r="P751" i="29"/>
  <c r="O751" i="29"/>
  <c r="P750" i="29"/>
  <c r="O750" i="29"/>
  <c r="P749" i="29"/>
  <c r="O749" i="29"/>
  <c r="P748" i="29"/>
  <c r="O748" i="29"/>
  <c r="P747" i="29"/>
  <c r="O747" i="29"/>
  <c r="P746" i="29"/>
  <c r="O746" i="29"/>
  <c r="P745" i="29"/>
  <c r="O745" i="29"/>
  <c r="P744" i="29"/>
  <c r="O744" i="29"/>
  <c r="P743" i="29"/>
  <c r="O743" i="29"/>
  <c r="P742" i="29"/>
  <c r="O742" i="29"/>
  <c r="P741" i="29"/>
  <c r="O741" i="29"/>
  <c r="P740" i="29"/>
  <c r="O740" i="29"/>
  <c r="P739" i="29"/>
  <c r="O739" i="29"/>
  <c r="P738" i="29"/>
  <c r="O738" i="29"/>
  <c r="P737" i="29"/>
  <c r="O737" i="29"/>
  <c r="P736" i="29"/>
  <c r="O736" i="29"/>
  <c r="P735" i="29"/>
  <c r="O735" i="29"/>
  <c r="P734" i="29"/>
  <c r="O734" i="29"/>
  <c r="P733" i="29"/>
  <c r="O733" i="29"/>
  <c r="P732" i="29"/>
  <c r="O732" i="29"/>
  <c r="P731" i="29"/>
  <c r="O731" i="29"/>
  <c r="P730" i="29"/>
  <c r="O730" i="29"/>
  <c r="P729" i="29"/>
  <c r="O729" i="29"/>
  <c r="P728" i="29"/>
  <c r="O728" i="29"/>
  <c r="P727" i="29"/>
  <c r="O727" i="29"/>
  <c r="P726" i="29"/>
  <c r="O726" i="29"/>
  <c r="P725" i="29"/>
  <c r="O725" i="29"/>
  <c r="P724" i="29"/>
  <c r="O724" i="29"/>
  <c r="P723" i="29"/>
  <c r="O723" i="29"/>
  <c r="P722" i="29"/>
  <c r="O722" i="29"/>
  <c r="P721" i="29"/>
  <c r="O721" i="29"/>
  <c r="P720" i="29"/>
  <c r="O720" i="29"/>
  <c r="P719" i="29"/>
  <c r="O719" i="29"/>
  <c r="P718" i="29"/>
  <c r="O718" i="29"/>
  <c r="P717" i="29"/>
  <c r="O717" i="29"/>
  <c r="P716" i="29"/>
  <c r="O716" i="29"/>
  <c r="P715" i="29"/>
  <c r="O715" i="29"/>
  <c r="P714" i="29"/>
  <c r="O714" i="29"/>
  <c r="P713" i="29"/>
  <c r="O713" i="29"/>
  <c r="P712" i="29"/>
  <c r="O712" i="29"/>
  <c r="P711" i="29"/>
  <c r="O711" i="29"/>
  <c r="P710" i="29"/>
  <c r="O710" i="29"/>
  <c r="P709" i="29"/>
  <c r="O709" i="29"/>
  <c r="P708" i="29"/>
  <c r="O708" i="29"/>
  <c r="P707" i="29"/>
  <c r="O707" i="29"/>
  <c r="P706" i="29"/>
  <c r="O706" i="29"/>
  <c r="P705" i="29"/>
  <c r="O705" i="29"/>
  <c r="P704" i="29"/>
  <c r="O704" i="29"/>
  <c r="P703" i="29"/>
  <c r="O703" i="29"/>
  <c r="P702" i="29"/>
  <c r="O702" i="29"/>
  <c r="P701" i="29"/>
  <c r="O701" i="29"/>
  <c r="P700" i="29"/>
  <c r="O700" i="29"/>
  <c r="P699" i="29"/>
  <c r="O699" i="29"/>
  <c r="P698" i="29"/>
  <c r="O698" i="29"/>
  <c r="P697" i="29"/>
  <c r="O697" i="29"/>
  <c r="P696" i="29"/>
  <c r="O696" i="29"/>
  <c r="P695" i="29"/>
  <c r="O695" i="29"/>
  <c r="P694" i="29"/>
  <c r="O694" i="29"/>
  <c r="P693" i="29"/>
  <c r="O693" i="29"/>
  <c r="P692" i="29"/>
  <c r="O692" i="29"/>
  <c r="P691" i="29"/>
  <c r="O691" i="29"/>
  <c r="P690" i="29"/>
  <c r="O690" i="29"/>
  <c r="P689" i="29"/>
  <c r="O689" i="29"/>
  <c r="P688" i="29"/>
  <c r="O688" i="29"/>
  <c r="P687" i="29"/>
  <c r="O687" i="29"/>
  <c r="P686" i="29"/>
  <c r="O686" i="29"/>
  <c r="P685" i="29"/>
  <c r="O685" i="29"/>
  <c r="P684" i="29"/>
  <c r="O684" i="29"/>
  <c r="P683" i="29"/>
  <c r="O683" i="29"/>
  <c r="P682" i="29"/>
  <c r="O682" i="29"/>
  <c r="P681" i="29"/>
  <c r="O681" i="29"/>
  <c r="P680" i="29"/>
  <c r="O680" i="29"/>
  <c r="P679" i="29"/>
  <c r="O679" i="29"/>
  <c r="P678" i="29"/>
  <c r="O678" i="29"/>
  <c r="P677" i="29"/>
  <c r="O677" i="29"/>
  <c r="P676" i="29"/>
  <c r="O676" i="29"/>
  <c r="P675" i="29"/>
  <c r="O675" i="29"/>
  <c r="P674" i="29"/>
  <c r="O674" i="29"/>
  <c r="P673" i="29"/>
  <c r="O673" i="29"/>
  <c r="P672" i="29"/>
  <c r="O672" i="29"/>
  <c r="P671" i="29"/>
  <c r="O671" i="29"/>
  <c r="P670" i="29"/>
  <c r="O670" i="29"/>
  <c r="P669" i="29"/>
  <c r="O669" i="29"/>
  <c r="P668" i="29"/>
  <c r="O668" i="29"/>
  <c r="P667" i="29"/>
  <c r="O667" i="29"/>
  <c r="P666" i="29"/>
  <c r="O666" i="29"/>
  <c r="P665" i="29"/>
  <c r="O665" i="29"/>
  <c r="P664" i="29"/>
  <c r="O664" i="29"/>
  <c r="P663" i="29"/>
  <c r="O663" i="29"/>
  <c r="P662" i="29"/>
  <c r="O662" i="29"/>
  <c r="P661" i="29"/>
  <c r="O661" i="29"/>
  <c r="P660" i="29"/>
  <c r="O660" i="29"/>
  <c r="P659" i="29"/>
  <c r="O659" i="29"/>
  <c r="P658" i="29"/>
  <c r="O658" i="29"/>
  <c r="P657" i="29"/>
  <c r="O657" i="29"/>
  <c r="P656" i="29"/>
  <c r="O656" i="29"/>
  <c r="P655" i="29"/>
  <c r="O655" i="29"/>
  <c r="P654" i="29"/>
  <c r="O654" i="29"/>
  <c r="P653" i="29"/>
  <c r="O653" i="29"/>
  <c r="P652" i="29"/>
  <c r="O652" i="29"/>
  <c r="P651" i="29"/>
  <c r="O651" i="29"/>
  <c r="P650" i="29"/>
  <c r="O650" i="29"/>
  <c r="P649" i="29"/>
  <c r="O649" i="29"/>
  <c r="P648" i="29"/>
  <c r="O648" i="29"/>
  <c r="P647" i="29"/>
  <c r="O647" i="29"/>
  <c r="P646" i="29"/>
  <c r="O646" i="29"/>
  <c r="P645" i="29"/>
  <c r="O645" i="29"/>
  <c r="P644" i="29"/>
  <c r="O644" i="29"/>
  <c r="P643" i="29"/>
  <c r="O643" i="29"/>
  <c r="P642" i="29"/>
  <c r="O642" i="29"/>
  <c r="P641" i="29"/>
  <c r="O641" i="29"/>
  <c r="P640" i="29"/>
  <c r="O640" i="29"/>
  <c r="P639" i="29"/>
  <c r="O639" i="29"/>
  <c r="P638" i="29"/>
  <c r="O638" i="29"/>
  <c r="P637" i="29"/>
  <c r="O637" i="29"/>
  <c r="P636" i="29"/>
  <c r="O636" i="29"/>
  <c r="P635" i="29"/>
  <c r="O635" i="29"/>
  <c r="P634" i="29"/>
  <c r="O634" i="29"/>
  <c r="P633" i="29"/>
  <c r="O633" i="29"/>
  <c r="P632" i="29"/>
  <c r="O632" i="29"/>
  <c r="P631" i="29"/>
  <c r="O631" i="29"/>
  <c r="P630" i="29"/>
  <c r="O630" i="29"/>
  <c r="P629" i="29"/>
  <c r="O629" i="29"/>
  <c r="P628" i="29"/>
  <c r="O628" i="29"/>
  <c r="P627" i="29"/>
  <c r="O627" i="29"/>
  <c r="P626" i="29"/>
  <c r="O626" i="29"/>
  <c r="P625" i="29"/>
  <c r="O625" i="29"/>
  <c r="P624" i="29"/>
  <c r="O624" i="29"/>
  <c r="P623" i="29"/>
  <c r="O623" i="29"/>
  <c r="P622" i="29"/>
  <c r="O622" i="29"/>
  <c r="P621" i="29"/>
  <c r="O621" i="29"/>
  <c r="P620" i="29"/>
  <c r="O620" i="29"/>
  <c r="P619" i="29"/>
  <c r="O619" i="29"/>
  <c r="P618" i="29"/>
  <c r="O618" i="29"/>
  <c r="P617" i="29"/>
  <c r="O617" i="29"/>
  <c r="P616" i="29"/>
  <c r="O616" i="29"/>
  <c r="P615" i="29"/>
  <c r="O615" i="29"/>
  <c r="P614" i="29"/>
  <c r="O614" i="29"/>
  <c r="P613" i="29"/>
  <c r="O613" i="29"/>
  <c r="P612" i="29"/>
  <c r="O612" i="29"/>
  <c r="P611" i="29"/>
  <c r="O611" i="29"/>
  <c r="P610" i="29"/>
  <c r="O610" i="29"/>
  <c r="P609" i="29"/>
  <c r="O609" i="29"/>
  <c r="P608" i="29"/>
  <c r="O608" i="29"/>
  <c r="P607" i="29"/>
  <c r="O607" i="29"/>
  <c r="P606" i="29"/>
  <c r="O606" i="29"/>
  <c r="P605" i="29"/>
  <c r="O605" i="29"/>
  <c r="P604" i="29"/>
  <c r="O604" i="29"/>
  <c r="P603" i="29"/>
  <c r="O603" i="29"/>
  <c r="P602" i="29"/>
  <c r="O602" i="29"/>
  <c r="P601" i="29"/>
  <c r="O601" i="29"/>
  <c r="P600" i="29"/>
  <c r="O600" i="29"/>
  <c r="P599" i="29"/>
  <c r="O599" i="29"/>
  <c r="P598" i="29"/>
  <c r="O598" i="29"/>
  <c r="P597" i="29"/>
  <c r="O597" i="29"/>
  <c r="P596" i="29"/>
  <c r="O596" i="29"/>
  <c r="P595" i="29"/>
  <c r="O595" i="29"/>
  <c r="P594" i="29"/>
  <c r="O594" i="29"/>
  <c r="P593" i="29"/>
  <c r="O593" i="29"/>
  <c r="P592" i="29"/>
  <c r="O592" i="29"/>
  <c r="P591" i="29"/>
  <c r="O591" i="29"/>
  <c r="P590" i="29"/>
  <c r="O590" i="29"/>
  <c r="P589" i="29"/>
  <c r="O589" i="29"/>
  <c r="P588" i="29"/>
  <c r="O588" i="29"/>
  <c r="P587" i="29"/>
  <c r="O587" i="29"/>
  <c r="P586" i="29"/>
  <c r="O586" i="29"/>
  <c r="P585" i="29"/>
  <c r="O585" i="29"/>
  <c r="P584" i="29"/>
  <c r="O584" i="29"/>
  <c r="P583" i="29"/>
  <c r="O583" i="29"/>
  <c r="P582" i="29"/>
  <c r="O582" i="29"/>
  <c r="P581" i="29"/>
  <c r="O581" i="29"/>
  <c r="P580" i="29"/>
  <c r="O580" i="29"/>
  <c r="P579" i="29"/>
  <c r="O579" i="29"/>
  <c r="P578" i="29"/>
  <c r="O578" i="29"/>
  <c r="P577" i="29"/>
  <c r="O577" i="29"/>
  <c r="P576" i="29"/>
  <c r="O576" i="29"/>
  <c r="P575" i="29"/>
  <c r="O575" i="29"/>
  <c r="P574" i="29"/>
  <c r="O574" i="29"/>
  <c r="P573" i="29"/>
  <c r="O573" i="29"/>
  <c r="P572" i="29"/>
  <c r="O572" i="29"/>
  <c r="P571" i="29"/>
  <c r="O571" i="29"/>
  <c r="P570" i="29"/>
  <c r="O570" i="29"/>
  <c r="P569" i="29"/>
  <c r="O569" i="29"/>
  <c r="P568" i="29"/>
  <c r="O568" i="29"/>
  <c r="P567" i="29"/>
  <c r="O567" i="29"/>
  <c r="P566" i="29"/>
  <c r="O566" i="29"/>
  <c r="P565" i="29"/>
  <c r="O565" i="29"/>
  <c r="P564" i="29"/>
  <c r="O564" i="29"/>
  <c r="P563" i="29"/>
  <c r="O563" i="29"/>
  <c r="P562" i="29"/>
  <c r="O562" i="29"/>
  <c r="P561" i="29"/>
  <c r="O561" i="29"/>
  <c r="P560" i="29"/>
  <c r="O560" i="29"/>
  <c r="P559" i="29"/>
  <c r="O559" i="29"/>
  <c r="P558" i="29"/>
  <c r="O558" i="29"/>
  <c r="P557" i="29"/>
  <c r="O557" i="29"/>
  <c r="P556" i="29"/>
  <c r="O556" i="29"/>
  <c r="P555" i="29"/>
  <c r="O555" i="29"/>
  <c r="P554" i="29"/>
  <c r="O554" i="29"/>
  <c r="P553" i="29"/>
  <c r="O553" i="29"/>
  <c r="P552" i="29"/>
  <c r="O552" i="29"/>
  <c r="P551" i="29"/>
  <c r="O551" i="29"/>
  <c r="P550" i="29"/>
  <c r="O550" i="29"/>
  <c r="P549" i="29"/>
  <c r="O549" i="29"/>
  <c r="P548" i="29"/>
  <c r="O548" i="29"/>
  <c r="P547" i="29"/>
  <c r="O547" i="29"/>
  <c r="P546" i="29"/>
  <c r="O546" i="29"/>
  <c r="P545" i="29"/>
  <c r="O545" i="29"/>
  <c r="P544" i="29"/>
  <c r="O544" i="29"/>
  <c r="P543" i="29"/>
  <c r="O543" i="29"/>
  <c r="P542" i="29"/>
  <c r="O542" i="29"/>
  <c r="P541" i="29"/>
  <c r="O541" i="29"/>
  <c r="P540" i="29"/>
  <c r="O540" i="29"/>
  <c r="P539" i="29"/>
  <c r="O539" i="29"/>
  <c r="P538" i="29"/>
  <c r="O538" i="29"/>
  <c r="P537" i="29"/>
  <c r="O537" i="29"/>
  <c r="P536" i="29"/>
  <c r="O536" i="29"/>
  <c r="P535" i="29"/>
  <c r="O535" i="29"/>
  <c r="P534" i="29"/>
  <c r="O534" i="29"/>
  <c r="P533" i="29"/>
  <c r="O533" i="29"/>
  <c r="P532" i="29"/>
  <c r="O532" i="29"/>
  <c r="P531" i="29"/>
  <c r="O531" i="29"/>
  <c r="P530" i="29"/>
  <c r="O530" i="29"/>
  <c r="P529" i="29"/>
  <c r="O529" i="29"/>
  <c r="P528" i="29"/>
  <c r="O528" i="29"/>
  <c r="P527" i="29"/>
  <c r="O527" i="29"/>
  <c r="P526" i="29"/>
  <c r="O526" i="29"/>
  <c r="P525" i="29"/>
  <c r="O525" i="29"/>
  <c r="P524" i="29"/>
  <c r="O524" i="29"/>
  <c r="P523" i="29"/>
  <c r="O523" i="29"/>
  <c r="P522" i="29"/>
  <c r="O522" i="29"/>
  <c r="P521" i="29"/>
  <c r="O521" i="29"/>
  <c r="P520" i="29"/>
  <c r="O520" i="29"/>
  <c r="P519" i="29"/>
  <c r="O519" i="29"/>
  <c r="P518" i="29"/>
  <c r="O518" i="29"/>
  <c r="P517" i="29"/>
  <c r="O517" i="29"/>
  <c r="P516" i="29"/>
  <c r="O516" i="29"/>
  <c r="P515" i="29"/>
  <c r="O515" i="29"/>
  <c r="P514" i="29"/>
  <c r="O514" i="29"/>
  <c r="P513" i="29"/>
  <c r="O513" i="29"/>
  <c r="P512" i="29"/>
  <c r="O512" i="29"/>
  <c r="P511" i="29"/>
  <c r="O511" i="29"/>
  <c r="P510" i="29"/>
  <c r="O510" i="29"/>
  <c r="P509" i="29"/>
  <c r="O509" i="29"/>
  <c r="P508" i="29"/>
  <c r="O508" i="29"/>
  <c r="P507" i="29"/>
  <c r="O507" i="29"/>
  <c r="P506" i="29"/>
  <c r="O506" i="29"/>
  <c r="P505" i="29"/>
  <c r="O505" i="29"/>
  <c r="P504" i="29"/>
  <c r="O504" i="29"/>
  <c r="P503" i="29"/>
  <c r="O503" i="29"/>
  <c r="P502" i="29"/>
  <c r="O502" i="29"/>
  <c r="P501" i="29"/>
  <c r="O501" i="29"/>
  <c r="P500" i="29"/>
  <c r="O500" i="29"/>
  <c r="P499" i="29"/>
  <c r="O499" i="29"/>
  <c r="P498" i="29"/>
  <c r="O498" i="29"/>
  <c r="P497" i="29"/>
  <c r="O497" i="29"/>
  <c r="P496" i="29"/>
  <c r="O496" i="29"/>
  <c r="P495" i="29"/>
  <c r="O495" i="29"/>
  <c r="P494" i="29"/>
  <c r="O494" i="29"/>
  <c r="P493" i="29"/>
  <c r="O493" i="29"/>
  <c r="P492" i="29"/>
  <c r="O492" i="29"/>
  <c r="P491" i="29"/>
  <c r="O491" i="29"/>
  <c r="P490" i="29"/>
  <c r="O490" i="29"/>
  <c r="P489" i="29"/>
  <c r="O489" i="29"/>
  <c r="P488" i="29"/>
  <c r="O488" i="29"/>
  <c r="P487" i="29"/>
  <c r="O487" i="29"/>
  <c r="P486" i="29"/>
  <c r="O486" i="29"/>
  <c r="P485" i="29"/>
  <c r="O485" i="29"/>
  <c r="P484" i="29"/>
  <c r="O484" i="29"/>
  <c r="G483" i="29"/>
  <c r="F483" i="29"/>
  <c r="G482" i="29"/>
  <c r="F482" i="29"/>
  <c r="G481" i="29"/>
  <c r="F481" i="29"/>
  <c r="G480" i="29"/>
  <c r="F480" i="29"/>
  <c r="P479" i="29"/>
  <c r="O479" i="29"/>
  <c r="G479" i="29"/>
  <c r="F479" i="29"/>
  <c r="P478" i="29"/>
  <c r="O478" i="29"/>
  <c r="G478" i="29"/>
  <c r="F478" i="29"/>
  <c r="G477" i="29"/>
  <c r="F477" i="29"/>
  <c r="O476" i="29"/>
  <c r="P476" i="29"/>
  <c r="G476" i="29"/>
  <c r="F476" i="29"/>
  <c r="P475" i="29"/>
  <c r="O475" i="29"/>
  <c r="G475" i="29"/>
  <c r="F475" i="29"/>
  <c r="P474" i="29"/>
  <c r="O474" i="29"/>
  <c r="G474" i="29"/>
  <c r="F474" i="29"/>
  <c r="G473" i="29"/>
  <c r="F473" i="29"/>
  <c r="O472" i="29"/>
  <c r="P472" i="29"/>
  <c r="G472" i="29"/>
  <c r="F472" i="29"/>
  <c r="P471" i="29"/>
  <c r="O471" i="29"/>
  <c r="G471" i="29"/>
  <c r="F471" i="29"/>
  <c r="P470" i="29"/>
  <c r="O470" i="29"/>
  <c r="G470" i="29"/>
  <c r="F470" i="29"/>
  <c r="G469" i="29"/>
  <c r="F469" i="29"/>
  <c r="G468" i="29"/>
  <c r="F468" i="29"/>
  <c r="P467" i="29"/>
  <c r="O467" i="29"/>
  <c r="G467" i="29"/>
  <c r="F467" i="29"/>
  <c r="P466" i="29"/>
  <c r="O466" i="29"/>
  <c r="G466" i="29"/>
  <c r="F466" i="29"/>
  <c r="G465" i="29"/>
  <c r="F465" i="29"/>
  <c r="G464" i="29"/>
  <c r="F464" i="29"/>
  <c r="O463" i="29"/>
  <c r="P463" i="29"/>
  <c r="G463" i="29"/>
  <c r="F463" i="29"/>
  <c r="P462" i="29"/>
  <c r="O462" i="29"/>
  <c r="G462" i="29"/>
  <c r="F462" i="29"/>
  <c r="G461" i="29"/>
  <c r="F461" i="29"/>
  <c r="G460" i="29"/>
  <c r="F460" i="29"/>
  <c r="P459" i="29"/>
  <c r="O459" i="29"/>
  <c r="G459" i="29"/>
  <c r="F459" i="29"/>
  <c r="P458" i="29"/>
  <c r="O458" i="29"/>
  <c r="G458" i="29"/>
  <c r="F458" i="29"/>
  <c r="G457" i="29"/>
  <c r="F457" i="29"/>
  <c r="G456" i="29"/>
  <c r="F456" i="29"/>
  <c r="P455" i="29"/>
  <c r="O455" i="29"/>
  <c r="G455" i="29"/>
  <c r="F455" i="29"/>
  <c r="P454" i="29"/>
  <c r="O454" i="29"/>
  <c r="G454" i="29"/>
  <c r="F454" i="29"/>
  <c r="G453" i="29"/>
  <c r="F453" i="29"/>
  <c r="G452" i="29"/>
  <c r="F452" i="29"/>
  <c r="P451" i="29"/>
  <c r="O451" i="29"/>
  <c r="G451" i="29"/>
  <c r="F451" i="29"/>
  <c r="P450" i="29"/>
  <c r="O450" i="29"/>
  <c r="G450" i="29"/>
  <c r="F450" i="29"/>
  <c r="G449" i="29"/>
  <c r="F449" i="29"/>
  <c r="G448" i="29"/>
  <c r="F448" i="29"/>
  <c r="P447" i="29"/>
  <c r="O447" i="29"/>
  <c r="G447" i="29"/>
  <c r="F447" i="29"/>
  <c r="P446" i="29"/>
  <c r="O446" i="29"/>
  <c r="G446" i="29"/>
  <c r="F446" i="29"/>
  <c r="G445" i="29"/>
  <c r="F445" i="29"/>
  <c r="G444" i="29"/>
  <c r="F444" i="29"/>
  <c r="O443" i="29"/>
  <c r="P443" i="29"/>
  <c r="G443" i="29"/>
  <c r="F443" i="29"/>
  <c r="P442" i="29"/>
  <c r="O442" i="29"/>
  <c r="G442" i="29"/>
  <c r="F442" i="29"/>
  <c r="G441" i="29"/>
  <c r="F441" i="29"/>
  <c r="G440" i="29"/>
  <c r="F440" i="29"/>
  <c r="O439" i="29"/>
  <c r="P439" i="29"/>
  <c r="G439" i="29"/>
  <c r="F439" i="29"/>
  <c r="P438" i="29"/>
  <c r="O438" i="29"/>
  <c r="G438" i="29"/>
  <c r="F438" i="29"/>
  <c r="G437" i="29"/>
  <c r="F437" i="29"/>
  <c r="G436" i="29"/>
  <c r="F436" i="29"/>
  <c r="P435" i="29"/>
  <c r="O435" i="29"/>
  <c r="G435" i="29"/>
  <c r="F435" i="29"/>
  <c r="P434" i="29"/>
  <c r="O434" i="29"/>
  <c r="G434" i="29"/>
  <c r="F434" i="29"/>
  <c r="G433" i="29"/>
  <c r="F433" i="29"/>
  <c r="G432" i="29"/>
  <c r="F432" i="29"/>
  <c r="O431" i="29"/>
  <c r="P431" i="29"/>
  <c r="G431" i="29"/>
  <c r="F431" i="29"/>
  <c r="P430" i="29"/>
  <c r="O430" i="29"/>
  <c r="G430" i="29"/>
  <c r="F430" i="29"/>
  <c r="G429" i="29"/>
  <c r="F429" i="29"/>
  <c r="G428" i="29"/>
  <c r="F428" i="29"/>
  <c r="O427" i="29"/>
  <c r="P427" i="29"/>
  <c r="G427" i="29"/>
  <c r="F427" i="29"/>
  <c r="P426" i="29"/>
  <c r="O426" i="29"/>
  <c r="G426" i="29"/>
  <c r="F426" i="29"/>
  <c r="G425" i="29"/>
  <c r="F425" i="29"/>
  <c r="G424" i="29"/>
  <c r="F424" i="29"/>
  <c r="O423" i="29"/>
  <c r="P423" i="29"/>
  <c r="G423" i="29"/>
  <c r="F423" i="29"/>
  <c r="P422" i="29"/>
  <c r="O422" i="29"/>
  <c r="G422" i="29"/>
  <c r="F422" i="29"/>
  <c r="G421" i="29"/>
  <c r="F421" i="29"/>
  <c r="G420" i="29"/>
  <c r="F420" i="29"/>
  <c r="O419" i="29"/>
  <c r="P419" i="29"/>
  <c r="G419" i="29"/>
  <c r="F419" i="29"/>
  <c r="P418" i="29"/>
  <c r="O418" i="29"/>
  <c r="G418" i="29"/>
  <c r="F418" i="29"/>
  <c r="G417" i="29"/>
  <c r="F417" i="29"/>
  <c r="G416" i="29"/>
  <c r="F416" i="29"/>
  <c r="O415" i="29"/>
  <c r="P415" i="29"/>
  <c r="G415" i="29"/>
  <c r="F415" i="29"/>
  <c r="P414" i="29"/>
  <c r="O414" i="29"/>
  <c r="G414" i="29"/>
  <c r="F414" i="29"/>
  <c r="G413" i="29"/>
  <c r="F413" i="29"/>
  <c r="G412" i="29"/>
  <c r="F412" i="29"/>
  <c r="O411" i="29"/>
  <c r="P411" i="29"/>
  <c r="G411" i="29"/>
  <c r="F411" i="29"/>
  <c r="P410" i="29"/>
  <c r="O410" i="29"/>
  <c r="G410" i="29"/>
  <c r="F410" i="29"/>
  <c r="G409" i="29"/>
  <c r="F409" i="29"/>
  <c r="G408" i="29"/>
  <c r="F408" i="29"/>
  <c r="O407" i="29"/>
  <c r="P407" i="29"/>
  <c r="G407" i="29"/>
  <c r="F407" i="29"/>
  <c r="P406" i="29"/>
  <c r="O406" i="29"/>
  <c r="G406" i="29"/>
  <c r="F406" i="29"/>
  <c r="G405" i="29"/>
  <c r="F405" i="29"/>
  <c r="G404" i="29"/>
  <c r="F404" i="29"/>
  <c r="O403" i="29"/>
  <c r="P403" i="29"/>
  <c r="G403" i="29"/>
  <c r="F403" i="29"/>
  <c r="P402" i="29"/>
  <c r="O402" i="29"/>
  <c r="G402" i="29"/>
  <c r="F402" i="29"/>
  <c r="G401" i="29"/>
  <c r="F401" i="29"/>
  <c r="G400" i="29"/>
  <c r="F400" i="29"/>
  <c r="O399" i="29"/>
  <c r="P399" i="29"/>
  <c r="G399" i="29"/>
  <c r="F399" i="29"/>
  <c r="P398" i="29"/>
  <c r="O398" i="29"/>
  <c r="G398" i="29"/>
  <c r="F398" i="29"/>
  <c r="G397" i="29"/>
  <c r="F397" i="29"/>
  <c r="G396" i="29"/>
  <c r="F396" i="29"/>
  <c r="P395" i="29"/>
  <c r="O395" i="29"/>
  <c r="G395" i="29"/>
  <c r="F395" i="29"/>
  <c r="P394" i="29"/>
  <c r="O394" i="29"/>
  <c r="G394" i="29"/>
  <c r="F394" i="29"/>
  <c r="G393" i="29"/>
  <c r="F393" i="29"/>
  <c r="G392" i="29"/>
  <c r="F392" i="29"/>
  <c r="P391" i="29"/>
  <c r="O391" i="29"/>
  <c r="G391" i="29"/>
  <c r="F391" i="29"/>
  <c r="P390" i="29"/>
  <c r="O390" i="29"/>
  <c r="G390" i="29"/>
  <c r="F390" i="29"/>
  <c r="G389" i="29"/>
  <c r="F389" i="29"/>
  <c r="G388" i="29"/>
  <c r="F388" i="29"/>
  <c r="P387" i="29"/>
  <c r="O387" i="29"/>
  <c r="G387" i="29"/>
  <c r="F387" i="29"/>
  <c r="P386" i="29"/>
  <c r="O386" i="29"/>
  <c r="G386" i="29"/>
  <c r="F386" i="29"/>
  <c r="G385" i="29"/>
  <c r="F385" i="29"/>
  <c r="G384" i="29"/>
  <c r="F384" i="29"/>
  <c r="P383" i="29"/>
  <c r="O383" i="29"/>
  <c r="G383" i="29"/>
  <c r="F383" i="29"/>
  <c r="P382" i="29"/>
  <c r="O382" i="29"/>
  <c r="G382" i="29"/>
  <c r="F382" i="29"/>
  <c r="G381" i="29"/>
  <c r="F381" i="29"/>
  <c r="G380" i="29"/>
  <c r="F380" i="29"/>
  <c r="O379" i="29"/>
  <c r="P379" i="29"/>
  <c r="G379" i="29"/>
  <c r="F379" i="29"/>
  <c r="P378" i="29"/>
  <c r="O378" i="29"/>
  <c r="G378" i="29"/>
  <c r="F378" i="29"/>
  <c r="G377" i="29"/>
  <c r="F377" i="29"/>
  <c r="G376" i="29"/>
  <c r="F376" i="29"/>
  <c r="P375" i="29"/>
  <c r="O375" i="29"/>
  <c r="G375" i="29"/>
  <c r="F375" i="29"/>
  <c r="P374" i="29"/>
  <c r="O374" i="29"/>
  <c r="G374" i="29"/>
  <c r="F374" i="29"/>
  <c r="G373" i="29"/>
  <c r="F373" i="29"/>
  <c r="G372" i="29"/>
  <c r="F372" i="29"/>
  <c r="P371" i="29"/>
  <c r="O371" i="29"/>
  <c r="G371" i="29"/>
  <c r="F371" i="29"/>
  <c r="P370" i="29"/>
  <c r="O370" i="29"/>
  <c r="G370" i="29"/>
  <c r="F370" i="29"/>
  <c r="G369" i="29"/>
  <c r="F369" i="29"/>
  <c r="G368" i="29"/>
  <c r="F368" i="29"/>
  <c r="O367" i="29"/>
  <c r="P367" i="29"/>
  <c r="G367" i="29"/>
  <c r="F367" i="29"/>
  <c r="P366" i="29"/>
  <c r="O366" i="29"/>
  <c r="G366" i="29"/>
  <c r="F366" i="29"/>
  <c r="G365" i="29"/>
  <c r="F365" i="29"/>
  <c r="G364" i="29"/>
  <c r="F364" i="29"/>
  <c r="O363" i="29"/>
  <c r="P363" i="29"/>
  <c r="G363" i="29"/>
  <c r="F363" i="29"/>
  <c r="P362" i="29"/>
  <c r="O362" i="29"/>
  <c r="G362" i="29"/>
  <c r="F362" i="29"/>
  <c r="G361" i="29"/>
  <c r="F361" i="29"/>
  <c r="G360" i="29"/>
  <c r="F360" i="29"/>
  <c r="P359" i="29"/>
  <c r="O359" i="29"/>
  <c r="G359" i="29"/>
  <c r="F359" i="29"/>
  <c r="P358" i="29"/>
  <c r="O358" i="29"/>
  <c r="G358" i="29"/>
  <c r="F358" i="29"/>
  <c r="G357" i="29"/>
  <c r="F357" i="29"/>
  <c r="G356" i="29"/>
  <c r="F356" i="29"/>
  <c r="P355" i="29"/>
  <c r="O355" i="29"/>
  <c r="G355" i="29"/>
  <c r="F355" i="29"/>
  <c r="P354" i="29"/>
  <c r="O354" i="29"/>
  <c r="G354" i="29"/>
  <c r="F354" i="29"/>
  <c r="G353" i="29"/>
  <c r="F353" i="29"/>
  <c r="O352" i="29"/>
  <c r="G352" i="29"/>
  <c r="F352" i="29"/>
  <c r="P351" i="29"/>
  <c r="O351" i="29"/>
  <c r="G351" i="29"/>
  <c r="F351" i="29"/>
  <c r="P350" i="29"/>
  <c r="O350" i="29"/>
  <c r="G350" i="29"/>
  <c r="F350" i="29"/>
  <c r="G349" i="29"/>
  <c r="F349" i="29"/>
  <c r="O348" i="29"/>
  <c r="G348" i="29"/>
  <c r="F348" i="29"/>
  <c r="P347" i="29"/>
  <c r="O347" i="29"/>
  <c r="G347" i="29"/>
  <c r="F347" i="29"/>
  <c r="P346" i="29"/>
  <c r="O346" i="29"/>
  <c r="G346" i="29"/>
  <c r="F346" i="29"/>
  <c r="G345" i="29"/>
  <c r="F345" i="29"/>
  <c r="O344" i="29"/>
  <c r="P344" i="29"/>
  <c r="G344" i="29"/>
  <c r="F344" i="29"/>
  <c r="P343" i="29"/>
  <c r="O343" i="29"/>
  <c r="G343" i="29"/>
  <c r="F343" i="29"/>
  <c r="P342" i="29"/>
  <c r="O342" i="29"/>
  <c r="G342" i="29"/>
  <c r="F342" i="29"/>
  <c r="G341" i="29"/>
  <c r="F341" i="29"/>
  <c r="O340" i="29"/>
  <c r="P340" i="29"/>
  <c r="G340" i="29"/>
  <c r="F340" i="29"/>
  <c r="P339" i="29"/>
  <c r="O339" i="29"/>
  <c r="G339" i="29"/>
  <c r="F339" i="29"/>
  <c r="P338" i="29"/>
  <c r="O338" i="29"/>
  <c r="G338" i="29"/>
  <c r="F338" i="29"/>
  <c r="G337" i="29"/>
  <c r="F337" i="29"/>
  <c r="G336" i="29"/>
  <c r="F336" i="29"/>
  <c r="P335" i="29"/>
  <c r="O335" i="29"/>
  <c r="G335" i="29"/>
  <c r="F335" i="29"/>
  <c r="P334" i="29"/>
  <c r="O334" i="29"/>
  <c r="G334" i="29"/>
  <c r="F334" i="29"/>
  <c r="G333" i="29"/>
  <c r="F333" i="29"/>
  <c r="G332" i="29"/>
  <c r="F332" i="29"/>
  <c r="P331" i="29"/>
  <c r="O331" i="29"/>
  <c r="G331" i="29"/>
  <c r="F331" i="29"/>
  <c r="P330" i="29"/>
  <c r="O330" i="29"/>
  <c r="G330" i="29"/>
  <c r="F330" i="29"/>
  <c r="G329" i="29"/>
  <c r="F329" i="29"/>
  <c r="G328" i="29"/>
  <c r="F328" i="29"/>
  <c r="P327" i="29"/>
  <c r="O327" i="29"/>
  <c r="G327" i="29"/>
  <c r="F327" i="29"/>
  <c r="P326" i="29"/>
  <c r="O326" i="29"/>
  <c r="G326" i="29"/>
  <c r="F326" i="29"/>
  <c r="G325" i="29"/>
  <c r="F325" i="29"/>
  <c r="G324" i="29"/>
  <c r="F324" i="29"/>
  <c r="O323" i="29"/>
  <c r="P323" i="29"/>
  <c r="G323" i="29"/>
  <c r="F323" i="29"/>
  <c r="P322" i="29"/>
  <c r="O322" i="29"/>
  <c r="G322" i="29"/>
  <c r="F322" i="29"/>
  <c r="G321" i="29"/>
  <c r="F321" i="29"/>
  <c r="G320" i="29"/>
  <c r="F320" i="29"/>
  <c r="P319" i="29"/>
  <c r="O319" i="29"/>
  <c r="G319" i="29"/>
  <c r="F319" i="29"/>
  <c r="P318" i="29"/>
  <c r="O318" i="29"/>
  <c r="G318" i="29"/>
  <c r="F318" i="29"/>
  <c r="G317" i="29"/>
  <c r="F317" i="29"/>
  <c r="G316" i="29"/>
  <c r="F316" i="29"/>
  <c r="P315" i="29"/>
  <c r="O315" i="29"/>
  <c r="G315" i="29"/>
  <c r="F315" i="29"/>
  <c r="P314" i="29"/>
  <c r="O314" i="29"/>
  <c r="G314" i="29"/>
  <c r="F314" i="29"/>
  <c r="G313" i="29"/>
  <c r="F313" i="29"/>
  <c r="G312" i="29"/>
  <c r="F312" i="29"/>
  <c r="O311" i="29"/>
  <c r="P311" i="29"/>
  <c r="G311" i="29"/>
  <c r="F311" i="29"/>
  <c r="P310" i="29"/>
  <c r="O310" i="29"/>
  <c r="G310" i="29"/>
  <c r="F310" i="29"/>
  <c r="P309" i="29"/>
  <c r="G309" i="29"/>
  <c r="F309" i="29"/>
  <c r="O308" i="29"/>
  <c r="P308" i="29"/>
  <c r="G308" i="29"/>
  <c r="F308" i="29"/>
  <c r="P307" i="29"/>
  <c r="O307" i="29"/>
  <c r="G307" i="29"/>
  <c r="F307" i="29"/>
  <c r="P306" i="29"/>
  <c r="O306" i="29"/>
  <c r="G306" i="29"/>
  <c r="F306" i="29"/>
  <c r="P305" i="29"/>
  <c r="G305" i="29"/>
  <c r="F305" i="29"/>
  <c r="O304" i="29"/>
  <c r="P304" i="29"/>
  <c r="G304" i="29"/>
  <c r="F304" i="29"/>
  <c r="P303" i="29"/>
  <c r="O303" i="29"/>
  <c r="G303" i="29"/>
  <c r="F303" i="29"/>
  <c r="P302" i="29"/>
  <c r="O302" i="29"/>
  <c r="G302" i="29"/>
  <c r="F302" i="29"/>
  <c r="P301" i="29"/>
  <c r="G301" i="29"/>
  <c r="F301" i="29"/>
  <c r="O300" i="29"/>
  <c r="P300" i="29"/>
  <c r="G300" i="29"/>
  <c r="F300" i="29"/>
  <c r="P299" i="29"/>
  <c r="O299" i="29"/>
  <c r="G299" i="29"/>
  <c r="F299" i="29"/>
  <c r="P298" i="29"/>
  <c r="O298" i="29"/>
  <c r="G298" i="29"/>
  <c r="F298" i="29"/>
  <c r="P297" i="29"/>
  <c r="G297" i="29"/>
  <c r="F297" i="29"/>
  <c r="O296" i="29"/>
  <c r="P296" i="29"/>
  <c r="G296" i="29"/>
  <c r="F296" i="29"/>
  <c r="P295" i="29"/>
  <c r="O295" i="29"/>
  <c r="G295" i="29"/>
  <c r="F295" i="29"/>
  <c r="P294" i="29"/>
  <c r="O294" i="29"/>
  <c r="G294" i="29"/>
  <c r="F294" i="29"/>
  <c r="P293" i="29"/>
  <c r="G293" i="29"/>
  <c r="F293" i="29"/>
  <c r="O292" i="29"/>
  <c r="P292" i="29"/>
  <c r="G292" i="29"/>
  <c r="F292" i="29"/>
  <c r="P291" i="29"/>
  <c r="O291" i="29"/>
  <c r="G291" i="29"/>
  <c r="F291" i="29"/>
  <c r="P290" i="29"/>
  <c r="O290" i="29"/>
  <c r="G290" i="29"/>
  <c r="F290" i="29"/>
  <c r="P289" i="29"/>
  <c r="G289" i="29"/>
  <c r="F289" i="29"/>
  <c r="P288" i="29"/>
  <c r="G288" i="29"/>
  <c r="F288" i="29"/>
  <c r="P287" i="29"/>
  <c r="O287" i="29"/>
  <c r="G287" i="29"/>
  <c r="F287" i="29"/>
  <c r="P286" i="29"/>
  <c r="O286" i="29"/>
  <c r="G286" i="29"/>
  <c r="F286" i="29"/>
  <c r="P285" i="29"/>
  <c r="G285" i="29"/>
  <c r="F285" i="29"/>
  <c r="P284" i="29"/>
  <c r="G284" i="29"/>
  <c r="F284" i="29"/>
  <c r="P283" i="29"/>
  <c r="O283" i="29"/>
  <c r="G283" i="29"/>
  <c r="F283" i="29"/>
  <c r="P282" i="29"/>
  <c r="O282" i="29"/>
  <c r="G282" i="29"/>
  <c r="F282" i="29"/>
  <c r="P281" i="29"/>
  <c r="G281" i="29"/>
  <c r="F281" i="29"/>
  <c r="P280" i="29"/>
  <c r="G280" i="29"/>
  <c r="F280" i="29"/>
  <c r="P279" i="29"/>
  <c r="O279" i="29"/>
  <c r="G279" i="29"/>
  <c r="F279" i="29"/>
  <c r="P278" i="29"/>
  <c r="O278" i="29"/>
  <c r="G278" i="29"/>
  <c r="F278" i="29"/>
  <c r="P277" i="29"/>
  <c r="G277" i="29"/>
  <c r="F277" i="29"/>
  <c r="O276" i="29"/>
  <c r="P276" i="29"/>
  <c r="G276" i="29"/>
  <c r="F276" i="29"/>
  <c r="P275" i="29"/>
  <c r="O275" i="29"/>
  <c r="G275" i="29"/>
  <c r="F275" i="29"/>
  <c r="P274" i="29"/>
  <c r="O274" i="29"/>
  <c r="G274" i="29"/>
  <c r="F274" i="29"/>
  <c r="P273" i="29"/>
  <c r="G273" i="29"/>
  <c r="F273" i="29"/>
  <c r="O272" i="29"/>
  <c r="P272" i="29"/>
  <c r="G272" i="29"/>
  <c r="F272" i="29"/>
  <c r="P271" i="29"/>
  <c r="O271" i="29"/>
  <c r="G271" i="29"/>
  <c r="F271" i="29"/>
  <c r="P270" i="29"/>
  <c r="O270" i="29"/>
  <c r="G270" i="29"/>
  <c r="F270" i="29"/>
  <c r="P269" i="29"/>
  <c r="G269" i="29"/>
  <c r="F269" i="29"/>
  <c r="P268" i="29"/>
  <c r="G268" i="29"/>
  <c r="F268" i="29"/>
  <c r="P267" i="29"/>
  <c r="O267" i="29"/>
  <c r="G267" i="29"/>
  <c r="F267" i="29"/>
  <c r="P266" i="29"/>
  <c r="O266" i="29"/>
  <c r="G266" i="29"/>
  <c r="F266" i="29"/>
  <c r="P265" i="29"/>
  <c r="G265" i="29"/>
  <c r="F265" i="29"/>
  <c r="P264" i="29"/>
  <c r="G264" i="29"/>
  <c r="F264" i="29"/>
  <c r="P263" i="29"/>
  <c r="O263" i="29"/>
  <c r="G263" i="29"/>
  <c r="F263" i="29"/>
  <c r="P262" i="29"/>
  <c r="O262" i="29"/>
  <c r="G262" i="29"/>
  <c r="F262" i="29"/>
  <c r="P261" i="29"/>
  <c r="G261" i="29"/>
  <c r="F261" i="29"/>
  <c r="P260" i="29"/>
  <c r="G260" i="29"/>
  <c r="F260" i="29"/>
  <c r="P259" i="29"/>
  <c r="O259" i="29"/>
  <c r="G259" i="29"/>
  <c r="F259" i="29"/>
  <c r="P258" i="29"/>
  <c r="O258" i="29"/>
  <c r="G258" i="29"/>
  <c r="F258" i="29"/>
  <c r="P257" i="29"/>
  <c r="G257" i="29"/>
  <c r="F257" i="29"/>
  <c r="P256" i="29"/>
  <c r="G256" i="29"/>
  <c r="F256" i="29"/>
  <c r="P255" i="29"/>
  <c r="O255" i="29"/>
  <c r="G255" i="29"/>
  <c r="F255" i="29"/>
  <c r="P254" i="29"/>
  <c r="O254" i="29"/>
  <c r="G254" i="29"/>
  <c r="F254" i="29"/>
  <c r="P253" i="29"/>
  <c r="G253" i="29"/>
  <c r="F253" i="29"/>
  <c r="P252" i="29"/>
  <c r="G252" i="29"/>
  <c r="F252" i="29"/>
  <c r="P251" i="29"/>
  <c r="O251" i="29"/>
  <c r="G251" i="29"/>
  <c r="F251" i="29"/>
  <c r="P250" i="29"/>
  <c r="O250" i="29"/>
  <c r="G250" i="29"/>
  <c r="F250" i="29"/>
  <c r="P249" i="29"/>
  <c r="G249" i="29"/>
  <c r="F249" i="29"/>
  <c r="P248" i="29"/>
  <c r="G248" i="29"/>
  <c r="F248" i="29"/>
  <c r="P247" i="29"/>
  <c r="O247" i="29"/>
  <c r="G247" i="29"/>
  <c r="F247" i="29"/>
  <c r="P246" i="29"/>
  <c r="O246" i="29"/>
  <c r="G246" i="29"/>
  <c r="F246" i="29"/>
  <c r="P245" i="29"/>
  <c r="G245" i="29"/>
  <c r="F245" i="29"/>
  <c r="P244" i="29"/>
  <c r="G244" i="29"/>
  <c r="F244" i="29"/>
  <c r="P243" i="29"/>
  <c r="O243" i="29"/>
  <c r="G243" i="29"/>
  <c r="F243" i="29"/>
  <c r="P242" i="29"/>
  <c r="O242" i="29"/>
  <c r="G242" i="29"/>
  <c r="F242" i="29"/>
  <c r="P241" i="29"/>
  <c r="G241" i="29"/>
  <c r="F241" i="29"/>
  <c r="P240" i="29"/>
  <c r="O240" i="29"/>
  <c r="G240" i="29"/>
  <c r="F240" i="29"/>
  <c r="P239" i="29"/>
  <c r="O239" i="29"/>
  <c r="G239" i="29"/>
  <c r="F239" i="29"/>
  <c r="P238" i="29"/>
  <c r="O238" i="29"/>
  <c r="G238" i="29"/>
  <c r="F238" i="29"/>
  <c r="P237" i="29"/>
  <c r="O237" i="29"/>
  <c r="G237" i="29"/>
  <c r="F237" i="29"/>
  <c r="P236" i="29"/>
  <c r="O236" i="29"/>
  <c r="G236" i="29"/>
  <c r="F236" i="29"/>
  <c r="P235" i="29"/>
  <c r="O235" i="29"/>
  <c r="G235" i="29"/>
  <c r="F235" i="29"/>
  <c r="P234" i="29"/>
  <c r="O234" i="29"/>
  <c r="G234" i="29"/>
  <c r="F234" i="29"/>
  <c r="P233" i="29"/>
  <c r="O233" i="29"/>
  <c r="G233" i="29"/>
  <c r="F233" i="29"/>
  <c r="P232" i="29"/>
  <c r="O232" i="29"/>
  <c r="G232" i="29"/>
  <c r="F232" i="29"/>
  <c r="P231" i="29"/>
  <c r="O231" i="29"/>
  <c r="G231" i="29"/>
  <c r="F231" i="29"/>
  <c r="P230" i="29"/>
  <c r="O230" i="29"/>
  <c r="G230" i="29"/>
  <c r="F230" i="29"/>
  <c r="P229" i="29"/>
  <c r="O229" i="29"/>
  <c r="G229" i="29"/>
  <c r="F229" i="29"/>
  <c r="P228" i="29"/>
  <c r="O228" i="29"/>
  <c r="G228" i="29"/>
  <c r="F228" i="29"/>
  <c r="P227" i="29"/>
  <c r="O227" i="29"/>
  <c r="G227" i="29"/>
  <c r="F227" i="29"/>
  <c r="P226" i="29"/>
  <c r="O226" i="29"/>
  <c r="G226" i="29"/>
  <c r="F226" i="29"/>
  <c r="P225" i="29"/>
  <c r="O225" i="29"/>
  <c r="G225" i="29"/>
  <c r="F225" i="29"/>
  <c r="P224" i="29"/>
  <c r="O224" i="29"/>
  <c r="G224" i="29"/>
  <c r="F224" i="29"/>
  <c r="P223" i="29"/>
  <c r="O223" i="29"/>
  <c r="G223" i="29"/>
  <c r="F223" i="29"/>
  <c r="P222" i="29"/>
  <c r="O222" i="29"/>
  <c r="G222" i="29"/>
  <c r="F222" i="29"/>
  <c r="P221" i="29"/>
  <c r="O221" i="29"/>
  <c r="G221" i="29"/>
  <c r="F221" i="29"/>
  <c r="P220" i="29"/>
  <c r="O220" i="29"/>
  <c r="G220" i="29"/>
  <c r="F220" i="29"/>
  <c r="P219" i="29"/>
  <c r="O219" i="29"/>
  <c r="G219" i="29"/>
  <c r="F219" i="29"/>
  <c r="P218" i="29"/>
  <c r="O218" i="29"/>
  <c r="G218" i="29"/>
  <c r="F218" i="29"/>
  <c r="P217" i="29"/>
  <c r="O217" i="29"/>
  <c r="G217" i="29"/>
  <c r="F217" i="29"/>
  <c r="P216" i="29"/>
  <c r="O216" i="29"/>
  <c r="G216" i="29"/>
  <c r="F216" i="29"/>
  <c r="P215" i="29"/>
  <c r="O215" i="29"/>
  <c r="G215" i="29"/>
  <c r="F215" i="29"/>
  <c r="P214" i="29"/>
  <c r="O214" i="29"/>
  <c r="G214" i="29"/>
  <c r="F214" i="29"/>
  <c r="P213" i="29"/>
  <c r="O213" i="29"/>
  <c r="G213" i="29"/>
  <c r="F213" i="29"/>
  <c r="P212" i="29"/>
  <c r="O212" i="29"/>
  <c r="G212" i="29"/>
  <c r="F212" i="29"/>
  <c r="P211" i="29"/>
  <c r="O211" i="29"/>
  <c r="G211" i="29"/>
  <c r="F211" i="29"/>
  <c r="P210" i="29"/>
  <c r="O210" i="29"/>
  <c r="G210" i="29"/>
  <c r="F210" i="29"/>
  <c r="P209" i="29"/>
  <c r="O209" i="29"/>
  <c r="G209" i="29"/>
  <c r="F209" i="29"/>
  <c r="P208" i="29"/>
  <c r="O208" i="29"/>
  <c r="G208" i="29"/>
  <c r="F208" i="29"/>
  <c r="P207" i="29"/>
  <c r="O207" i="29"/>
  <c r="G207" i="29"/>
  <c r="F207" i="29"/>
  <c r="P206" i="29"/>
  <c r="O206" i="29"/>
  <c r="G206" i="29"/>
  <c r="F206" i="29"/>
  <c r="P205" i="29"/>
  <c r="O205" i="29"/>
  <c r="G205" i="29"/>
  <c r="F205" i="29"/>
  <c r="P204" i="29"/>
  <c r="O204" i="29"/>
  <c r="G204" i="29"/>
  <c r="F204" i="29"/>
  <c r="P203" i="29"/>
  <c r="O203" i="29"/>
  <c r="G203" i="29"/>
  <c r="F203" i="29"/>
  <c r="P202" i="29"/>
  <c r="O202" i="29"/>
  <c r="G202" i="29"/>
  <c r="F202" i="29"/>
  <c r="P201" i="29"/>
  <c r="O201" i="29"/>
  <c r="G201" i="29"/>
  <c r="F201" i="29"/>
  <c r="P200" i="29"/>
  <c r="O200" i="29"/>
  <c r="G200" i="29"/>
  <c r="F200" i="29"/>
  <c r="P199" i="29"/>
  <c r="O199" i="29"/>
  <c r="G199" i="29"/>
  <c r="F199" i="29"/>
  <c r="P198" i="29"/>
  <c r="O198" i="29"/>
  <c r="G198" i="29"/>
  <c r="F198" i="29"/>
  <c r="P197" i="29"/>
  <c r="O197" i="29"/>
  <c r="G197" i="29"/>
  <c r="F197" i="29"/>
  <c r="P196" i="29"/>
  <c r="O196" i="29"/>
  <c r="G196" i="29"/>
  <c r="F196" i="29"/>
  <c r="P195" i="29"/>
  <c r="O195" i="29"/>
  <c r="G195" i="29"/>
  <c r="F195" i="29"/>
  <c r="P194" i="29"/>
  <c r="O194" i="29"/>
  <c r="G194" i="29"/>
  <c r="F194" i="29"/>
  <c r="P193" i="29"/>
  <c r="O193" i="29"/>
  <c r="G193" i="29"/>
  <c r="F193" i="29"/>
  <c r="P192" i="29"/>
  <c r="O192" i="29"/>
  <c r="G192" i="29"/>
  <c r="F192" i="29"/>
  <c r="P191" i="29"/>
  <c r="O191" i="29"/>
  <c r="G191" i="29"/>
  <c r="F191" i="29"/>
  <c r="P190" i="29"/>
  <c r="O190" i="29"/>
  <c r="G190" i="29"/>
  <c r="F190" i="29"/>
  <c r="P189" i="29"/>
  <c r="O189" i="29"/>
  <c r="G189" i="29"/>
  <c r="F189" i="29"/>
  <c r="P188" i="29"/>
  <c r="O188" i="29"/>
  <c r="G188" i="29"/>
  <c r="F188" i="29"/>
  <c r="P187" i="29"/>
  <c r="O187" i="29"/>
  <c r="G187" i="29"/>
  <c r="F187" i="29"/>
  <c r="P186" i="29"/>
  <c r="O186" i="29"/>
  <c r="G186" i="29"/>
  <c r="F186" i="29"/>
  <c r="P185" i="29"/>
  <c r="O185" i="29"/>
  <c r="G185" i="29"/>
  <c r="F185" i="29"/>
  <c r="P184" i="29"/>
  <c r="O184" i="29"/>
  <c r="G184" i="29"/>
  <c r="F184" i="29"/>
  <c r="P183" i="29"/>
  <c r="O183" i="29"/>
  <c r="G183" i="29"/>
  <c r="F183" i="29"/>
  <c r="P182" i="29"/>
  <c r="O182" i="29"/>
  <c r="G182" i="29"/>
  <c r="F182" i="29"/>
  <c r="P181" i="29"/>
  <c r="O181" i="29"/>
  <c r="G181" i="29"/>
  <c r="F181" i="29"/>
  <c r="P180" i="29"/>
  <c r="O180" i="29"/>
  <c r="G180" i="29"/>
  <c r="F180" i="29"/>
  <c r="P179" i="29"/>
  <c r="O179" i="29"/>
  <c r="G179" i="29"/>
  <c r="F179" i="29"/>
  <c r="P178" i="29"/>
  <c r="O178" i="29"/>
  <c r="G178" i="29"/>
  <c r="F178" i="29"/>
  <c r="P177" i="29"/>
  <c r="O177" i="29"/>
  <c r="G177" i="29"/>
  <c r="F177" i="29"/>
  <c r="P176" i="29"/>
  <c r="O176" i="29"/>
  <c r="G176" i="29"/>
  <c r="F176" i="29"/>
  <c r="P175" i="29"/>
  <c r="O175" i="29"/>
  <c r="G175" i="29"/>
  <c r="F175" i="29"/>
  <c r="P174" i="29"/>
  <c r="O174" i="29"/>
  <c r="G174" i="29"/>
  <c r="F174" i="29"/>
  <c r="P173" i="29"/>
  <c r="O173" i="29"/>
  <c r="G173" i="29"/>
  <c r="F173" i="29"/>
  <c r="P172" i="29"/>
  <c r="O172" i="29"/>
  <c r="G172" i="29"/>
  <c r="F172" i="29"/>
  <c r="P171" i="29"/>
  <c r="O171" i="29"/>
  <c r="G171" i="29"/>
  <c r="F171" i="29"/>
  <c r="P170" i="29"/>
  <c r="O170" i="29"/>
  <c r="G170" i="29"/>
  <c r="F170" i="29"/>
  <c r="P169" i="29"/>
  <c r="O169" i="29"/>
  <c r="G169" i="29"/>
  <c r="F169" i="29"/>
  <c r="P168" i="29"/>
  <c r="O168" i="29"/>
  <c r="G168" i="29"/>
  <c r="F168" i="29"/>
  <c r="P167" i="29"/>
  <c r="O167" i="29"/>
  <c r="G167" i="29"/>
  <c r="F167" i="29"/>
  <c r="P166" i="29"/>
  <c r="O166" i="29"/>
  <c r="G166" i="29"/>
  <c r="F166" i="29"/>
  <c r="P165" i="29"/>
  <c r="O165" i="29"/>
  <c r="G165" i="29"/>
  <c r="F165" i="29"/>
  <c r="P164" i="29"/>
  <c r="O164" i="29"/>
  <c r="G164" i="29"/>
  <c r="F164" i="29"/>
  <c r="P163" i="29"/>
  <c r="O163" i="29"/>
  <c r="G163" i="29"/>
  <c r="F163" i="29"/>
  <c r="P162" i="29"/>
  <c r="O162" i="29"/>
  <c r="G162" i="29"/>
  <c r="F162" i="29"/>
  <c r="P161" i="29"/>
  <c r="O161" i="29"/>
  <c r="G161" i="29"/>
  <c r="F161" i="29"/>
  <c r="P160" i="29"/>
  <c r="O160" i="29"/>
  <c r="G160" i="29"/>
  <c r="F160" i="29"/>
  <c r="P159" i="29"/>
  <c r="O159" i="29"/>
  <c r="G159" i="29"/>
  <c r="F159" i="29"/>
  <c r="P158" i="29"/>
  <c r="O158" i="29"/>
  <c r="G158" i="29"/>
  <c r="F158" i="29"/>
  <c r="P157" i="29"/>
  <c r="O157" i="29"/>
  <c r="G157" i="29"/>
  <c r="F157" i="29"/>
  <c r="P156" i="29"/>
  <c r="O156" i="29"/>
  <c r="G156" i="29"/>
  <c r="F156" i="29"/>
  <c r="P155" i="29"/>
  <c r="O155" i="29"/>
  <c r="G155" i="29"/>
  <c r="F155" i="29"/>
  <c r="P154" i="29"/>
  <c r="O154" i="29"/>
  <c r="G154" i="29"/>
  <c r="F154" i="29"/>
  <c r="P153" i="29"/>
  <c r="O153" i="29"/>
  <c r="G153" i="29"/>
  <c r="F153" i="29"/>
  <c r="P152" i="29"/>
  <c r="O152" i="29"/>
  <c r="G152" i="29"/>
  <c r="F152" i="29"/>
  <c r="P151" i="29"/>
  <c r="O151" i="29"/>
  <c r="G151" i="29"/>
  <c r="F151" i="29"/>
  <c r="P150" i="29"/>
  <c r="O150" i="29"/>
  <c r="G150" i="29"/>
  <c r="F150" i="29"/>
  <c r="P149" i="29"/>
  <c r="O149" i="29"/>
  <c r="G149" i="29"/>
  <c r="F149" i="29"/>
  <c r="P148" i="29"/>
  <c r="O148" i="29"/>
  <c r="G148" i="29"/>
  <c r="F148" i="29"/>
  <c r="P147" i="29"/>
  <c r="O147" i="29"/>
  <c r="G147" i="29"/>
  <c r="F147" i="29"/>
  <c r="P146" i="29"/>
  <c r="O146" i="29"/>
  <c r="G146" i="29"/>
  <c r="F146" i="29"/>
  <c r="P145" i="29"/>
  <c r="O145" i="29"/>
  <c r="G145" i="29"/>
  <c r="F145" i="29"/>
  <c r="P144" i="29"/>
  <c r="O144" i="29"/>
  <c r="G144" i="29"/>
  <c r="F144" i="29"/>
  <c r="P143" i="29"/>
  <c r="O143" i="29"/>
  <c r="G143" i="29"/>
  <c r="F143" i="29"/>
  <c r="P142" i="29"/>
  <c r="O142" i="29"/>
  <c r="G142" i="29"/>
  <c r="F142" i="29"/>
  <c r="P141" i="29"/>
  <c r="O141" i="29"/>
  <c r="G141" i="29"/>
  <c r="F141" i="29"/>
  <c r="P140" i="29"/>
  <c r="O140" i="29"/>
  <c r="G140" i="29"/>
  <c r="F140" i="29"/>
  <c r="P139" i="29"/>
  <c r="O139" i="29"/>
  <c r="G139" i="29"/>
  <c r="F139" i="29"/>
  <c r="P138" i="29"/>
  <c r="O138" i="29"/>
  <c r="G138" i="29"/>
  <c r="F138" i="29"/>
  <c r="P137" i="29"/>
  <c r="O137" i="29"/>
  <c r="G137" i="29"/>
  <c r="F137" i="29"/>
  <c r="P136" i="29"/>
  <c r="O136" i="29"/>
  <c r="G136" i="29"/>
  <c r="F136" i="29"/>
  <c r="P135" i="29"/>
  <c r="O135" i="29"/>
  <c r="G135" i="29"/>
  <c r="F135" i="29"/>
  <c r="P134" i="29"/>
  <c r="O134" i="29"/>
  <c r="G134" i="29"/>
  <c r="F134" i="29"/>
  <c r="P133" i="29"/>
  <c r="O133" i="29"/>
  <c r="G133" i="29"/>
  <c r="F133" i="29"/>
  <c r="P132" i="29"/>
  <c r="O132" i="29"/>
  <c r="G132" i="29"/>
  <c r="F132" i="29"/>
  <c r="P131" i="29"/>
  <c r="O131" i="29"/>
  <c r="G131" i="29"/>
  <c r="F131" i="29"/>
  <c r="P130" i="29"/>
  <c r="O130" i="29"/>
  <c r="G130" i="29"/>
  <c r="F130" i="29"/>
  <c r="P129" i="29"/>
  <c r="O129" i="29"/>
  <c r="G129" i="29"/>
  <c r="F129" i="29"/>
  <c r="P128" i="29"/>
  <c r="O128" i="29"/>
  <c r="G128" i="29"/>
  <c r="F128" i="29"/>
  <c r="P127" i="29"/>
  <c r="O127" i="29"/>
  <c r="G127" i="29"/>
  <c r="F127" i="29"/>
  <c r="P126" i="29"/>
  <c r="O126" i="29"/>
  <c r="G126" i="29"/>
  <c r="F126" i="29"/>
  <c r="P125" i="29"/>
  <c r="O125" i="29"/>
  <c r="G125" i="29"/>
  <c r="F125" i="29"/>
  <c r="P124" i="29"/>
  <c r="O124" i="29"/>
  <c r="G124" i="29"/>
  <c r="F124" i="29"/>
  <c r="P123" i="29"/>
  <c r="O123" i="29"/>
  <c r="G123" i="29"/>
  <c r="F123" i="29"/>
  <c r="P122" i="29"/>
  <c r="O122" i="29"/>
  <c r="G122" i="29"/>
  <c r="F122" i="29"/>
  <c r="P121" i="29"/>
  <c r="O121" i="29"/>
  <c r="G121" i="29"/>
  <c r="F121" i="29"/>
  <c r="P120" i="29"/>
  <c r="O120" i="29"/>
  <c r="G120" i="29"/>
  <c r="F120" i="29"/>
  <c r="P119" i="29"/>
  <c r="O119" i="29"/>
  <c r="G119" i="29"/>
  <c r="F119" i="29"/>
  <c r="P118" i="29"/>
  <c r="O118" i="29"/>
  <c r="G118" i="29"/>
  <c r="F118" i="29"/>
  <c r="P117" i="29"/>
  <c r="O117" i="29"/>
  <c r="G117" i="29"/>
  <c r="F117" i="29"/>
  <c r="P116" i="29"/>
  <c r="O116" i="29"/>
  <c r="G116" i="29"/>
  <c r="F116" i="29"/>
  <c r="P115" i="29"/>
  <c r="O115" i="29"/>
  <c r="G115" i="29"/>
  <c r="F115" i="29"/>
  <c r="P114" i="29"/>
  <c r="O114" i="29"/>
  <c r="G114" i="29"/>
  <c r="F114" i="29"/>
  <c r="P113" i="29"/>
  <c r="O113" i="29"/>
  <c r="G113" i="29"/>
  <c r="F113" i="29"/>
  <c r="P112" i="29"/>
  <c r="O112" i="29"/>
  <c r="G112" i="29"/>
  <c r="F112" i="29"/>
  <c r="P111" i="29"/>
  <c r="O111" i="29"/>
  <c r="G111" i="29"/>
  <c r="F111" i="29"/>
  <c r="P110" i="29"/>
  <c r="O110" i="29"/>
  <c r="G110" i="29"/>
  <c r="F110" i="29"/>
  <c r="P109" i="29"/>
  <c r="O109" i="29"/>
  <c r="G109" i="29"/>
  <c r="F109" i="29"/>
  <c r="P108" i="29"/>
  <c r="O108" i="29"/>
  <c r="G108" i="29"/>
  <c r="F108" i="29"/>
  <c r="P107" i="29"/>
  <c r="O107" i="29"/>
  <c r="G107" i="29"/>
  <c r="F107" i="29"/>
  <c r="P106" i="29"/>
  <c r="O106" i="29"/>
  <c r="G106" i="29"/>
  <c r="F106" i="29"/>
  <c r="P105" i="29"/>
  <c r="O105" i="29"/>
  <c r="G105" i="29"/>
  <c r="F105" i="29"/>
  <c r="P104" i="29"/>
  <c r="O104" i="29"/>
  <c r="G104" i="29"/>
  <c r="F104" i="29"/>
  <c r="P103" i="29"/>
  <c r="O103" i="29"/>
  <c r="G103" i="29"/>
  <c r="F103" i="29"/>
  <c r="P102" i="29"/>
  <c r="O102" i="29"/>
  <c r="G102" i="29"/>
  <c r="F102" i="29"/>
  <c r="P101" i="29"/>
  <c r="O101" i="29"/>
  <c r="G101" i="29"/>
  <c r="F101" i="29"/>
  <c r="P100" i="29"/>
  <c r="O100" i="29"/>
  <c r="G100" i="29"/>
  <c r="F100" i="29"/>
  <c r="P99" i="29"/>
  <c r="O99" i="29"/>
  <c r="G99" i="29"/>
  <c r="F99" i="29"/>
  <c r="P98" i="29"/>
  <c r="O98" i="29"/>
  <c r="G98" i="29"/>
  <c r="F98" i="29"/>
  <c r="P97" i="29"/>
  <c r="O97" i="29"/>
  <c r="G97" i="29"/>
  <c r="F97" i="29"/>
  <c r="P96" i="29"/>
  <c r="O96" i="29"/>
  <c r="G96" i="29"/>
  <c r="F96" i="29"/>
  <c r="P95" i="29"/>
  <c r="O95" i="29"/>
  <c r="G95" i="29"/>
  <c r="F95" i="29"/>
  <c r="P94" i="29"/>
  <c r="O94" i="29"/>
  <c r="G94" i="29"/>
  <c r="F94" i="29"/>
  <c r="P93" i="29"/>
  <c r="O93" i="29"/>
  <c r="G93" i="29"/>
  <c r="F93" i="29"/>
  <c r="P92" i="29"/>
  <c r="O92" i="29"/>
  <c r="G92" i="29"/>
  <c r="F92" i="29"/>
  <c r="P91" i="29"/>
  <c r="O91" i="29"/>
  <c r="G91" i="29"/>
  <c r="F91" i="29"/>
  <c r="P90" i="29"/>
  <c r="O90" i="29"/>
  <c r="G90" i="29"/>
  <c r="F90" i="29"/>
  <c r="P89" i="29"/>
  <c r="O89" i="29"/>
  <c r="G89" i="29"/>
  <c r="F89" i="29"/>
  <c r="P88" i="29"/>
  <c r="O88" i="29"/>
  <c r="G88" i="29"/>
  <c r="F88" i="29"/>
  <c r="P87" i="29"/>
  <c r="O87" i="29"/>
  <c r="G87" i="29"/>
  <c r="F87" i="29"/>
  <c r="P86" i="29"/>
  <c r="O86" i="29"/>
  <c r="G86" i="29"/>
  <c r="F86" i="29"/>
  <c r="P85" i="29"/>
  <c r="O85" i="29"/>
  <c r="G85" i="29"/>
  <c r="F85" i="29"/>
  <c r="P84" i="29"/>
  <c r="O84" i="29"/>
  <c r="G84" i="29"/>
  <c r="F84" i="29"/>
  <c r="P83" i="29"/>
  <c r="O83" i="29"/>
  <c r="G83" i="29"/>
  <c r="F83" i="29"/>
  <c r="P82" i="29"/>
  <c r="O82" i="29"/>
  <c r="G82" i="29"/>
  <c r="F82" i="29"/>
  <c r="P81" i="29"/>
  <c r="O81" i="29"/>
  <c r="G81" i="29"/>
  <c r="F81" i="29"/>
  <c r="P80" i="29"/>
  <c r="O80" i="29"/>
  <c r="G80" i="29"/>
  <c r="F80" i="29"/>
  <c r="P79" i="29"/>
  <c r="O79" i="29"/>
  <c r="G79" i="29"/>
  <c r="F79" i="29"/>
  <c r="P78" i="29"/>
  <c r="O78" i="29"/>
  <c r="G78" i="29"/>
  <c r="F78" i="29"/>
  <c r="P77" i="29"/>
  <c r="O77" i="29"/>
  <c r="G77" i="29"/>
  <c r="F77" i="29"/>
  <c r="P76" i="29"/>
  <c r="O76" i="29"/>
  <c r="G76" i="29"/>
  <c r="F76" i="29"/>
  <c r="P75" i="29"/>
  <c r="O75" i="29"/>
  <c r="G75" i="29"/>
  <c r="F75" i="29"/>
  <c r="P74" i="29"/>
  <c r="O74" i="29"/>
  <c r="G74" i="29"/>
  <c r="F74" i="29"/>
  <c r="P73" i="29"/>
  <c r="O73" i="29"/>
  <c r="G73" i="29"/>
  <c r="F73" i="29"/>
  <c r="P72" i="29"/>
  <c r="O72" i="29"/>
  <c r="G72" i="29"/>
  <c r="F72" i="29"/>
  <c r="P71" i="29"/>
  <c r="O71" i="29"/>
  <c r="G71" i="29"/>
  <c r="F71" i="29"/>
  <c r="P70" i="29"/>
  <c r="O70" i="29"/>
  <c r="G70" i="29"/>
  <c r="F70" i="29"/>
  <c r="P69" i="29"/>
  <c r="O69" i="29"/>
  <c r="G69" i="29"/>
  <c r="F69" i="29"/>
  <c r="P68" i="29"/>
  <c r="O68" i="29"/>
  <c r="G68" i="29"/>
  <c r="F68" i="29"/>
  <c r="P67" i="29"/>
  <c r="O67" i="29"/>
  <c r="G67" i="29"/>
  <c r="F67" i="29"/>
  <c r="P66" i="29"/>
  <c r="O66" i="29"/>
  <c r="G66" i="29"/>
  <c r="F66" i="29"/>
  <c r="P65" i="29"/>
  <c r="O65" i="29"/>
  <c r="G65" i="29"/>
  <c r="F65" i="29"/>
  <c r="P64" i="29"/>
  <c r="O64" i="29"/>
  <c r="G64" i="29"/>
  <c r="F64" i="29"/>
  <c r="P63" i="29"/>
  <c r="O63" i="29"/>
  <c r="G63" i="29"/>
  <c r="F63" i="29"/>
  <c r="P62" i="29"/>
  <c r="O62" i="29"/>
  <c r="G62" i="29"/>
  <c r="F62" i="29"/>
  <c r="P61" i="29"/>
  <c r="O61" i="29"/>
  <c r="G61" i="29"/>
  <c r="F61" i="29"/>
  <c r="P60" i="29"/>
  <c r="O60" i="29"/>
  <c r="G60" i="29"/>
  <c r="F60" i="29"/>
  <c r="P59" i="29"/>
  <c r="O59" i="29"/>
  <c r="G59" i="29"/>
  <c r="F59" i="29"/>
  <c r="P58" i="29"/>
  <c r="O58" i="29"/>
  <c r="G58" i="29"/>
  <c r="F58" i="29"/>
  <c r="P57" i="29"/>
  <c r="O57" i="29"/>
  <c r="G57" i="29"/>
  <c r="F57" i="29"/>
  <c r="P56" i="29"/>
  <c r="O56" i="29"/>
  <c r="G56" i="29"/>
  <c r="F56" i="29"/>
  <c r="P55" i="29"/>
  <c r="O55" i="29"/>
  <c r="G55" i="29"/>
  <c r="F55" i="29"/>
  <c r="P54" i="29"/>
  <c r="O54" i="29"/>
  <c r="G54" i="29"/>
  <c r="F54" i="29"/>
  <c r="P53" i="29"/>
  <c r="O53" i="29"/>
  <c r="G53" i="29"/>
  <c r="F53" i="29"/>
  <c r="P52" i="29"/>
  <c r="O52" i="29"/>
  <c r="G52" i="29"/>
  <c r="F52" i="29"/>
  <c r="P51" i="29"/>
  <c r="O51" i="29"/>
  <c r="G51" i="29"/>
  <c r="F51" i="29"/>
  <c r="P50" i="29"/>
  <c r="O50" i="29"/>
  <c r="G50" i="29"/>
  <c r="F50" i="29"/>
  <c r="P49" i="29"/>
  <c r="O49" i="29"/>
  <c r="G49" i="29"/>
  <c r="F49" i="29"/>
  <c r="P48" i="29"/>
  <c r="O48" i="29"/>
  <c r="G48" i="29"/>
  <c r="F48" i="29"/>
  <c r="P47" i="29"/>
  <c r="O47" i="29"/>
  <c r="G47" i="29"/>
  <c r="F47" i="29"/>
  <c r="P46" i="29"/>
  <c r="O46" i="29"/>
  <c r="G46" i="29"/>
  <c r="F46" i="29"/>
  <c r="P45" i="29"/>
  <c r="O45" i="29"/>
  <c r="G45" i="29"/>
  <c r="F45" i="29"/>
  <c r="P44" i="29"/>
  <c r="O44" i="29"/>
  <c r="G44" i="29"/>
  <c r="F44" i="29"/>
  <c r="P43" i="29"/>
  <c r="O43" i="29"/>
  <c r="G43" i="29"/>
  <c r="F43" i="29"/>
  <c r="P42" i="29"/>
  <c r="O42" i="29"/>
  <c r="G42" i="29"/>
  <c r="F42" i="29"/>
  <c r="P41" i="29"/>
  <c r="O41" i="29"/>
  <c r="G41" i="29"/>
  <c r="F41" i="29"/>
  <c r="P40" i="29"/>
  <c r="O40" i="29"/>
  <c r="G40" i="29"/>
  <c r="F40" i="29"/>
  <c r="P39" i="29"/>
  <c r="O39" i="29"/>
  <c r="G39" i="29"/>
  <c r="F39" i="29"/>
  <c r="P38" i="29"/>
  <c r="O38" i="29"/>
  <c r="G38" i="29"/>
  <c r="F38" i="29"/>
  <c r="P37" i="29"/>
  <c r="O37" i="29"/>
  <c r="G37" i="29"/>
  <c r="F37" i="29"/>
  <c r="P36" i="29"/>
  <c r="O36" i="29"/>
  <c r="G36" i="29"/>
  <c r="F36" i="29"/>
  <c r="P35" i="29"/>
  <c r="O35" i="29"/>
  <c r="G35" i="29"/>
  <c r="F35" i="29"/>
  <c r="P34" i="29"/>
  <c r="O34" i="29"/>
  <c r="G34" i="29"/>
  <c r="F34" i="29"/>
  <c r="P33" i="29"/>
  <c r="O33" i="29"/>
  <c r="G33" i="29"/>
  <c r="F33" i="29"/>
  <c r="P32" i="29"/>
  <c r="O32" i="29"/>
  <c r="G32" i="29"/>
  <c r="F32" i="29"/>
  <c r="P31" i="29"/>
  <c r="O31" i="29"/>
  <c r="G31" i="29"/>
  <c r="F31" i="29"/>
  <c r="P30" i="29"/>
  <c r="O30" i="29"/>
  <c r="G30" i="29"/>
  <c r="F30" i="29"/>
  <c r="P29" i="29"/>
  <c r="O29" i="29"/>
  <c r="G29" i="29"/>
  <c r="F29" i="29"/>
  <c r="P28" i="29"/>
  <c r="O28" i="29"/>
  <c r="G28" i="29"/>
  <c r="F28" i="29"/>
  <c r="P27" i="29"/>
  <c r="O27" i="29"/>
  <c r="G27" i="29"/>
  <c r="F27" i="29"/>
  <c r="P26" i="29"/>
  <c r="O26" i="29"/>
  <c r="G26" i="29"/>
  <c r="F26" i="29"/>
  <c r="P25" i="29"/>
  <c r="O25" i="29"/>
  <c r="G25" i="29"/>
  <c r="F25" i="29"/>
  <c r="P24" i="29"/>
  <c r="O24" i="29"/>
  <c r="G24" i="29"/>
  <c r="F24" i="29"/>
  <c r="P23" i="29"/>
  <c r="O23" i="29"/>
  <c r="G23" i="29"/>
  <c r="F23" i="29"/>
  <c r="P22" i="29"/>
  <c r="O22" i="29"/>
  <c r="G22" i="29"/>
  <c r="F22" i="29"/>
  <c r="P21" i="29"/>
  <c r="O21" i="29"/>
  <c r="G21" i="29"/>
  <c r="F21" i="29"/>
  <c r="P20" i="29"/>
  <c r="O20" i="29"/>
  <c r="G20" i="29"/>
  <c r="F20" i="29"/>
  <c r="P19" i="29"/>
  <c r="O19" i="29"/>
  <c r="G19" i="29"/>
  <c r="F19" i="29"/>
  <c r="P18" i="29"/>
  <c r="O18" i="29"/>
  <c r="G18" i="29"/>
  <c r="F18" i="29"/>
  <c r="P17" i="29"/>
  <c r="O17" i="29"/>
  <c r="G17" i="29"/>
  <c r="F17" i="29"/>
  <c r="P16" i="29"/>
  <c r="O16" i="29"/>
  <c r="G16" i="29"/>
  <c r="F16" i="29"/>
  <c r="P15" i="29"/>
  <c r="O15" i="29"/>
  <c r="G15" i="29"/>
  <c r="F15" i="29"/>
  <c r="P14" i="29"/>
  <c r="O14" i="29"/>
  <c r="G14" i="29"/>
  <c r="F14" i="29"/>
  <c r="P13" i="29"/>
  <c r="O13" i="29"/>
  <c r="G13" i="29"/>
  <c r="F13" i="29"/>
  <c r="P12" i="29"/>
  <c r="O12" i="29"/>
  <c r="G12" i="29"/>
  <c r="F12" i="29"/>
  <c r="P11" i="29"/>
  <c r="O11" i="29"/>
  <c r="G11" i="29"/>
  <c r="F11" i="29"/>
  <c r="P10" i="29"/>
  <c r="O10" i="29"/>
  <c r="G10" i="29"/>
  <c r="F10" i="29"/>
  <c r="P9" i="29"/>
  <c r="O9" i="29"/>
  <c r="G9" i="29"/>
  <c r="F9" i="29"/>
  <c r="P8" i="29"/>
  <c r="O8" i="29"/>
  <c r="G8" i="29"/>
  <c r="F8" i="29"/>
  <c r="P7" i="29"/>
  <c r="O7" i="29"/>
  <c r="G7" i="29"/>
  <c r="F7" i="29"/>
  <c r="P6" i="29"/>
  <c r="O6" i="29"/>
  <c r="G6" i="29"/>
  <c r="F6" i="29"/>
  <c r="P5" i="29"/>
  <c r="O5" i="29"/>
  <c r="G5" i="29"/>
  <c r="F5" i="29"/>
  <c r="P4" i="29"/>
  <c r="O4" i="29"/>
  <c r="G4" i="29"/>
  <c r="F4" i="29"/>
  <c r="P3" i="29"/>
  <c r="O3" i="29"/>
  <c r="G3" i="29"/>
  <c r="F3" i="29"/>
  <c r="P2" i="29"/>
  <c r="O2" i="29"/>
  <c r="G2" i="29"/>
  <c r="F2" i="29"/>
  <c r="P320" i="29" l="1"/>
  <c r="O320" i="29"/>
  <c r="O244" i="29"/>
  <c r="O248" i="29"/>
  <c r="O252" i="29"/>
  <c r="O256" i="29"/>
  <c r="O260" i="29"/>
  <c r="O264" i="29"/>
  <c r="O268" i="29"/>
  <c r="O280" i="29"/>
  <c r="O284" i="29"/>
  <c r="O288" i="29"/>
  <c r="P316" i="29"/>
  <c r="O316" i="29"/>
  <c r="P328" i="29"/>
  <c r="O328" i="29"/>
  <c r="P337" i="29"/>
  <c r="O337" i="29"/>
  <c r="P353" i="29"/>
  <c r="O353" i="29"/>
  <c r="P360" i="29"/>
  <c r="O360" i="29"/>
  <c r="P365" i="29"/>
  <c r="O365" i="29"/>
  <c r="P368" i="29"/>
  <c r="O368" i="29"/>
  <c r="P377" i="29"/>
  <c r="O377" i="29"/>
  <c r="P380" i="29"/>
  <c r="O380" i="29"/>
  <c r="P389" i="29"/>
  <c r="O389" i="29"/>
  <c r="P396" i="29"/>
  <c r="O396" i="29"/>
  <c r="P401" i="29"/>
  <c r="O401" i="29"/>
  <c r="P404" i="29"/>
  <c r="O404" i="29"/>
  <c r="P409" i="29"/>
  <c r="O409" i="29"/>
  <c r="P412" i="29"/>
  <c r="O412" i="29"/>
  <c r="P417" i="29"/>
  <c r="O417" i="29"/>
  <c r="P420" i="29"/>
  <c r="O420" i="29"/>
  <c r="P425" i="29"/>
  <c r="O425" i="29"/>
  <c r="P428" i="29"/>
  <c r="O428" i="29"/>
  <c r="P433" i="29"/>
  <c r="O433" i="29"/>
  <c r="P448" i="29"/>
  <c r="O448" i="29"/>
  <c r="P457" i="29"/>
  <c r="O457" i="29"/>
  <c r="P469" i="29"/>
  <c r="O469" i="29"/>
  <c r="P313" i="29"/>
  <c r="O313" i="29"/>
  <c r="O241" i="29"/>
  <c r="O245" i="29"/>
  <c r="O249" i="29"/>
  <c r="O253" i="29"/>
  <c r="O257" i="29"/>
  <c r="O261" i="29"/>
  <c r="O265" i="29"/>
  <c r="O269" i="29"/>
  <c r="O273" i="29"/>
  <c r="O277" i="29"/>
  <c r="O281" i="29"/>
  <c r="O285" i="29"/>
  <c r="O289" i="29"/>
  <c r="O293" i="29"/>
  <c r="O297" i="29"/>
  <c r="O301" i="29"/>
  <c r="O305" i="29"/>
  <c r="O309" i="29"/>
  <c r="P312" i="29"/>
  <c r="O312" i="29"/>
  <c r="P321" i="29"/>
  <c r="O321" i="29"/>
  <c r="P324" i="29"/>
  <c r="O324" i="29"/>
  <c r="P333" i="29"/>
  <c r="O333" i="29"/>
  <c r="P349" i="29"/>
  <c r="O349" i="29"/>
  <c r="P352" i="29"/>
  <c r="P356" i="29"/>
  <c r="O356" i="29"/>
  <c r="P373" i="29"/>
  <c r="O373" i="29"/>
  <c r="P385" i="29"/>
  <c r="O385" i="29"/>
  <c r="P392" i="29"/>
  <c r="O392" i="29"/>
  <c r="P436" i="29"/>
  <c r="O436" i="29"/>
  <c r="P441" i="29"/>
  <c r="O441" i="29"/>
  <c r="P444" i="29"/>
  <c r="O444" i="29"/>
  <c r="P453" i="29"/>
  <c r="O453" i="29"/>
  <c r="P460" i="29"/>
  <c r="O460" i="29"/>
  <c r="P465" i="29"/>
  <c r="O465" i="29"/>
  <c r="P317" i="29"/>
  <c r="O317" i="29"/>
  <c r="P329" i="29"/>
  <c r="O329" i="29"/>
  <c r="P336" i="29"/>
  <c r="O336" i="29"/>
  <c r="P345" i="29"/>
  <c r="O345" i="29"/>
  <c r="P348" i="29"/>
  <c r="P361" i="29"/>
  <c r="O361" i="29"/>
  <c r="P364" i="29"/>
  <c r="O364" i="29"/>
  <c r="P369" i="29"/>
  <c r="O369" i="29"/>
  <c r="P376" i="29"/>
  <c r="O376" i="29"/>
  <c r="P381" i="29"/>
  <c r="O381" i="29"/>
  <c r="P388" i="29"/>
  <c r="O388" i="29"/>
  <c r="P397" i="29"/>
  <c r="O397" i="29"/>
  <c r="P400" i="29"/>
  <c r="O400" i="29"/>
  <c r="P405" i="29"/>
  <c r="O405" i="29"/>
  <c r="P408" i="29"/>
  <c r="O408" i="29"/>
  <c r="P413" i="29"/>
  <c r="O413" i="29"/>
  <c r="P416" i="29"/>
  <c r="O416" i="29"/>
  <c r="P421" i="29"/>
  <c r="O421" i="29"/>
  <c r="P424" i="29"/>
  <c r="O424" i="29"/>
  <c r="P429" i="29"/>
  <c r="O429" i="29"/>
  <c r="P432" i="29"/>
  <c r="O432" i="29"/>
  <c r="P449" i="29"/>
  <c r="O449" i="29"/>
  <c r="P456" i="29"/>
  <c r="O456" i="29"/>
  <c r="P468" i="29"/>
  <c r="O468" i="29"/>
  <c r="P477" i="29"/>
  <c r="O477" i="29"/>
  <c r="P325" i="29"/>
  <c r="O325" i="29"/>
  <c r="P332" i="29"/>
  <c r="O332" i="29"/>
  <c r="P341" i="29"/>
  <c r="O341" i="29"/>
  <c r="P357" i="29"/>
  <c r="O357" i="29"/>
  <c r="P372" i="29"/>
  <c r="O372" i="29"/>
  <c r="P384" i="29"/>
  <c r="O384" i="29"/>
  <c r="P393" i="29"/>
  <c r="O393" i="29"/>
  <c r="P437" i="29"/>
  <c r="O437" i="29"/>
  <c r="P440" i="29"/>
  <c r="O440" i="29"/>
  <c r="P445" i="29"/>
  <c r="O445" i="29"/>
  <c r="P452" i="29"/>
  <c r="O452" i="29"/>
  <c r="P461" i="29"/>
  <c r="O461" i="29"/>
  <c r="P464" i="29"/>
  <c r="O464" i="29"/>
  <c r="P473" i="29"/>
  <c r="O473" i="29"/>
  <c r="Q3" i="11"/>
  <c r="R3" i="11"/>
  <c r="S3" i="11"/>
  <c r="T3" i="11"/>
  <c r="U3" i="11"/>
  <c r="V3" i="11"/>
  <c r="W3" i="11"/>
  <c r="Q4" i="11"/>
  <c r="R4" i="11"/>
  <c r="S4" i="11"/>
  <c r="T4" i="11"/>
  <c r="U4" i="11"/>
  <c r="V4" i="11"/>
  <c r="W4" i="11"/>
  <c r="Q5" i="11"/>
  <c r="R5" i="11"/>
  <c r="S5" i="11"/>
  <c r="T5" i="11"/>
  <c r="U5" i="11"/>
  <c r="V5" i="11"/>
  <c r="W5" i="11"/>
  <c r="Q6" i="11"/>
  <c r="R6" i="11"/>
  <c r="S6" i="11"/>
  <c r="T6" i="11"/>
  <c r="U6" i="11"/>
  <c r="V6" i="11"/>
  <c r="W6" i="11"/>
  <c r="Q7" i="11"/>
  <c r="R7" i="11"/>
  <c r="S7" i="11"/>
  <c r="T7" i="11"/>
  <c r="U7" i="11"/>
  <c r="V7" i="11"/>
  <c r="W7" i="11"/>
  <c r="Q8" i="11"/>
  <c r="R8" i="11"/>
  <c r="S8" i="11"/>
  <c r="T8" i="11"/>
  <c r="U8" i="11"/>
  <c r="V8" i="11"/>
  <c r="W8" i="11"/>
  <c r="Q9" i="11"/>
  <c r="R9" i="11"/>
  <c r="S9" i="11"/>
  <c r="T9" i="11"/>
  <c r="U9" i="11"/>
  <c r="V9" i="11"/>
  <c r="W9" i="11"/>
  <c r="Q10" i="11"/>
  <c r="R10" i="11"/>
  <c r="S10" i="11"/>
  <c r="T10" i="11"/>
  <c r="U10" i="11"/>
  <c r="V10" i="11"/>
  <c r="W10" i="11"/>
  <c r="Q11" i="11"/>
  <c r="R11" i="11"/>
  <c r="S11" i="11"/>
  <c r="T11" i="11"/>
  <c r="U11" i="11"/>
  <c r="V11" i="11"/>
  <c r="W11" i="11"/>
  <c r="Q12" i="11"/>
  <c r="R12" i="11"/>
  <c r="S12" i="11"/>
  <c r="T12" i="11"/>
  <c r="U12" i="11"/>
  <c r="V12" i="11"/>
  <c r="W12" i="11"/>
  <c r="Q13" i="11"/>
  <c r="R13" i="11"/>
  <c r="S13" i="11"/>
  <c r="T13" i="11"/>
  <c r="U13" i="11"/>
  <c r="V13" i="11"/>
  <c r="W13" i="11"/>
  <c r="Q14" i="11"/>
  <c r="R14" i="11"/>
  <c r="S14" i="11"/>
  <c r="T14" i="11"/>
  <c r="U14" i="11"/>
  <c r="V14" i="11"/>
  <c r="W14" i="11"/>
  <c r="Q15" i="11"/>
  <c r="R15" i="11"/>
  <c r="S15" i="11"/>
  <c r="T15" i="11"/>
  <c r="U15" i="11"/>
  <c r="V15" i="11"/>
  <c r="W15" i="11"/>
  <c r="Q16" i="11"/>
  <c r="R16" i="11"/>
  <c r="S16" i="11"/>
  <c r="T16" i="11"/>
  <c r="U16" i="11"/>
  <c r="V16" i="11"/>
  <c r="W16" i="11"/>
  <c r="Q17" i="11"/>
  <c r="R17" i="11"/>
  <c r="S17" i="11"/>
  <c r="T17" i="11"/>
  <c r="U17" i="11"/>
  <c r="V17" i="11"/>
  <c r="W17" i="11"/>
  <c r="Q18" i="11"/>
  <c r="R18" i="11"/>
  <c r="S18" i="11"/>
  <c r="T18" i="11"/>
  <c r="U18" i="11"/>
  <c r="V18" i="11"/>
  <c r="W18" i="11"/>
  <c r="Q19" i="11"/>
  <c r="R19" i="11"/>
  <c r="S19" i="11"/>
  <c r="T19" i="11"/>
  <c r="U19" i="11"/>
  <c r="V19" i="11"/>
  <c r="W19" i="11"/>
  <c r="Q20" i="11"/>
  <c r="R20" i="11"/>
  <c r="S20" i="11"/>
  <c r="T20" i="11"/>
  <c r="U20" i="11"/>
  <c r="V20" i="11"/>
  <c r="W20" i="11"/>
  <c r="Q21" i="11"/>
  <c r="R21" i="11"/>
  <c r="S21" i="11"/>
  <c r="T21" i="11"/>
  <c r="U21" i="11"/>
  <c r="V21" i="11"/>
  <c r="W21" i="11"/>
  <c r="Q22" i="11"/>
  <c r="R22" i="11"/>
  <c r="S22" i="11"/>
  <c r="T22" i="11"/>
  <c r="U22" i="11"/>
  <c r="V22" i="11"/>
  <c r="W22" i="11"/>
  <c r="Q23" i="11"/>
  <c r="R23" i="11"/>
  <c r="S23" i="11"/>
  <c r="T23" i="11"/>
  <c r="U23" i="11"/>
  <c r="V23" i="11"/>
  <c r="W23" i="11"/>
  <c r="Q24" i="11"/>
  <c r="R24" i="11"/>
  <c r="S24" i="11"/>
  <c r="T24" i="11"/>
  <c r="U24" i="11"/>
  <c r="V24" i="11"/>
  <c r="W24" i="11"/>
  <c r="Q25" i="11"/>
  <c r="R25" i="11"/>
  <c r="S25" i="11"/>
  <c r="T25" i="11"/>
  <c r="U25" i="11"/>
  <c r="V25" i="11"/>
  <c r="W25" i="11"/>
  <c r="Q26" i="11"/>
  <c r="R26" i="11"/>
  <c r="S26" i="11"/>
  <c r="T26" i="11"/>
  <c r="U26" i="11"/>
  <c r="V26" i="11"/>
  <c r="W26" i="11"/>
  <c r="Q27" i="11"/>
  <c r="R27" i="11"/>
  <c r="S27" i="11"/>
  <c r="T27" i="11"/>
  <c r="U27" i="11"/>
  <c r="V27" i="11"/>
  <c r="W27" i="11"/>
  <c r="Q28" i="11"/>
  <c r="R28" i="11"/>
  <c r="S28" i="11"/>
  <c r="T28" i="11"/>
  <c r="U28" i="11"/>
  <c r="V28" i="11"/>
  <c r="W28" i="11"/>
  <c r="Q29" i="11"/>
  <c r="R29" i="11"/>
  <c r="S29" i="11"/>
  <c r="T29" i="11"/>
  <c r="U29" i="11"/>
  <c r="V29" i="11"/>
  <c r="W29" i="11"/>
  <c r="Q30" i="11"/>
  <c r="R30" i="11"/>
  <c r="S30" i="11"/>
  <c r="T30" i="11"/>
  <c r="U30" i="11"/>
  <c r="V30" i="11"/>
  <c r="W30" i="11"/>
  <c r="Q31" i="11"/>
  <c r="R31" i="11"/>
  <c r="S31" i="11"/>
  <c r="T31" i="11"/>
  <c r="U31" i="11"/>
  <c r="V31" i="11"/>
  <c r="W31" i="11"/>
  <c r="Q32" i="11"/>
  <c r="R32" i="11"/>
  <c r="S32" i="11"/>
  <c r="T32" i="11"/>
  <c r="U32" i="11"/>
  <c r="V32" i="11"/>
  <c r="W32" i="11"/>
  <c r="Q33" i="11"/>
  <c r="R33" i="11"/>
  <c r="S33" i="11"/>
  <c r="T33" i="11"/>
  <c r="U33" i="11"/>
  <c r="V33" i="11"/>
  <c r="W33" i="11"/>
  <c r="Q34" i="11"/>
  <c r="R34" i="11"/>
  <c r="S34" i="11"/>
  <c r="T34" i="11"/>
  <c r="U34" i="11"/>
  <c r="V34" i="11"/>
  <c r="W34" i="11"/>
  <c r="Q35" i="11"/>
  <c r="R35" i="11"/>
  <c r="S35" i="11"/>
  <c r="T35" i="11"/>
  <c r="U35" i="11"/>
  <c r="V35" i="11"/>
  <c r="W35" i="11"/>
  <c r="Q36" i="11"/>
  <c r="R36" i="11"/>
  <c r="S36" i="11"/>
  <c r="T36" i="11"/>
  <c r="U36" i="11"/>
  <c r="V36" i="11"/>
  <c r="W36" i="11"/>
  <c r="Q37" i="11"/>
  <c r="R37" i="11"/>
  <c r="S37" i="11"/>
  <c r="T37" i="11"/>
  <c r="U37" i="11"/>
  <c r="V37" i="11"/>
  <c r="W37" i="11"/>
  <c r="Q38" i="11"/>
  <c r="R38" i="11"/>
  <c r="S38" i="11"/>
  <c r="T38" i="11"/>
  <c r="U38" i="11"/>
  <c r="V38" i="11"/>
  <c r="W38" i="11"/>
  <c r="Q39" i="11"/>
  <c r="R39" i="11"/>
  <c r="S39" i="11"/>
  <c r="T39" i="11"/>
  <c r="U39" i="11"/>
  <c r="V39" i="11"/>
  <c r="W39" i="11"/>
  <c r="Q40" i="11"/>
  <c r="R40" i="11"/>
  <c r="S40" i="11"/>
  <c r="T40" i="11"/>
  <c r="U40" i="11"/>
  <c r="V40" i="11"/>
  <c r="W40" i="11"/>
  <c r="Q41" i="11"/>
  <c r="R41" i="11"/>
  <c r="S41" i="11"/>
  <c r="T41" i="11"/>
  <c r="U41" i="11"/>
  <c r="V41" i="11"/>
  <c r="W41" i="11"/>
  <c r="Q42" i="11"/>
  <c r="R42" i="11"/>
  <c r="S42" i="11"/>
  <c r="T42" i="11"/>
  <c r="U42" i="11"/>
  <c r="V42" i="11"/>
  <c r="W42" i="11"/>
  <c r="Q43" i="11"/>
  <c r="R43" i="11"/>
  <c r="S43" i="11"/>
  <c r="T43" i="11"/>
  <c r="U43" i="11"/>
  <c r="V43" i="11"/>
  <c r="W43" i="11"/>
  <c r="Q44" i="11"/>
  <c r="R44" i="11"/>
  <c r="S44" i="11"/>
  <c r="T44" i="11"/>
  <c r="U44" i="11"/>
  <c r="V44" i="11"/>
  <c r="W44" i="11"/>
  <c r="Q45" i="11"/>
  <c r="R45" i="11"/>
  <c r="S45" i="11"/>
  <c r="T45" i="11"/>
  <c r="U45" i="11"/>
  <c r="V45" i="11"/>
  <c r="W45" i="11"/>
  <c r="Q46" i="11"/>
  <c r="R46" i="11"/>
  <c r="S46" i="11"/>
  <c r="T46" i="11"/>
  <c r="U46" i="11"/>
  <c r="V46" i="11"/>
  <c r="W46" i="11"/>
  <c r="Q47" i="11"/>
  <c r="R47" i="11"/>
  <c r="S47" i="11"/>
  <c r="T47" i="11"/>
  <c r="U47" i="11"/>
  <c r="V47" i="11"/>
  <c r="W47" i="11"/>
  <c r="Q48" i="11"/>
  <c r="R48" i="11"/>
  <c r="S48" i="11"/>
  <c r="T48" i="11"/>
  <c r="U48" i="11"/>
  <c r="V48" i="11"/>
  <c r="W48" i="11"/>
  <c r="Q49" i="11"/>
  <c r="R49" i="11"/>
  <c r="S49" i="11"/>
  <c r="T49" i="11"/>
  <c r="U49" i="11"/>
  <c r="V49" i="11"/>
  <c r="W49" i="11"/>
  <c r="Q50" i="11"/>
  <c r="R50" i="11"/>
  <c r="S50" i="11"/>
  <c r="T50" i="11"/>
  <c r="U50" i="11"/>
  <c r="V50" i="11"/>
  <c r="W50" i="11"/>
  <c r="Q51" i="11"/>
  <c r="R51" i="11"/>
  <c r="S51" i="11"/>
  <c r="T51" i="11"/>
  <c r="U51" i="11"/>
  <c r="V51" i="11"/>
  <c r="W51" i="11"/>
  <c r="Q52" i="11"/>
  <c r="R52" i="11"/>
  <c r="S52" i="11"/>
  <c r="T52" i="11"/>
  <c r="U52" i="11"/>
  <c r="V52" i="11"/>
  <c r="W52" i="11"/>
  <c r="Q53" i="11"/>
  <c r="R53" i="11"/>
  <c r="S53" i="11"/>
  <c r="T53" i="11"/>
  <c r="U53" i="11"/>
  <c r="V53" i="11"/>
  <c r="W53" i="11"/>
  <c r="Q54" i="11"/>
  <c r="R54" i="11"/>
  <c r="S54" i="11"/>
  <c r="T54" i="11"/>
  <c r="U54" i="11"/>
  <c r="V54" i="11"/>
  <c r="W54" i="11"/>
  <c r="Q55" i="11"/>
  <c r="R55" i="11"/>
  <c r="S55" i="11"/>
  <c r="T55" i="11"/>
  <c r="U55" i="11"/>
  <c r="V55" i="11"/>
  <c r="W55" i="11"/>
  <c r="Q56" i="11"/>
  <c r="R56" i="11"/>
  <c r="S56" i="11"/>
  <c r="T56" i="11"/>
  <c r="U56" i="11"/>
  <c r="V56" i="11"/>
  <c r="W56" i="11"/>
  <c r="Q57" i="11"/>
  <c r="R57" i="11"/>
  <c r="S57" i="11"/>
  <c r="T57" i="11"/>
  <c r="U57" i="11"/>
  <c r="V57" i="11"/>
  <c r="W57" i="11"/>
  <c r="Q58" i="11"/>
  <c r="R58" i="11"/>
  <c r="S58" i="11"/>
  <c r="T58" i="11"/>
  <c r="U58" i="11"/>
  <c r="V58" i="11"/>
  <c r="W58" i="11"/>
  <c r="Q59" i="11"/>
  <c r="R59" i="11"/>
  <c r="S59" i="11"/>
  <c r="T59" i="11"/>
  <c r="U59" i="11"/>
  <c r="V59" i="11"/>
  <c r="W59" i="11"/>
  <c r="Q60" i="11"/>
  <c r="R60" i="11"/>
  <c r="S60" i="11"/>
  <c r="T60" i="11"/>
  <c r="U60" i="11"/>
  <c r="V60" i="11"/>
  <c r="W60" i="11"/>
  <c r="Q61" i="11"/>
  <c r="R61" i="11"/>
  <c r="S61" i="11"/>
  <c r="T61" i="11"/>
  <c r="U61" i="11"/>
  <c r="V61" i="11"/>
  <c r="W61" i="11"/>
  <c r="Q62" i="11"/>
  <c r="R62" i="11"/>
  <c r="S62" i="11"/>
  <c r="T62" i="11"/>
  <c r="U62" i="11"/>
  <c r="V62" i="11"/>
  <c r="W62" i="11"/>
  <c r="Q63" i="11"/>
  <c r="R63" i="11"/>
  <c r="S63" i="11"/>
  <c r="T63" i="11"/>
  <c r="U63" i="11"/>
  <c r="V63" i="11"/>
  <c r="W63" i="11"/>
  <c r="Q64" i="11"/>
  <c r="R64" i="11"/>
  <c r="S64" i="11"/>
  <c r="T64" i="11"/>
  <c r="U64" i="11"/>
  <c r="V64" i="11"/>
  <c r="W64" i="11"/>
  <c r="Q65" i="11"/>
  <c r="R65" i="11"/>
  <c r="S65" i="11"/>
  <c r="T65" i="11"/>
  <c r="U65" i="11"/>
  <c r="V65" i="11"/>
  <c r="W65" i="11"/>
  <c r="Q66" i="11"/>
  <c r="R66" i="11"/>
  <c r="S66" i="11"/>
  <c r="T66" i="11"/>
  <c r="U66" i="11"/>
  <c r="V66" i="11"/>
  <c r="W66" i="11"/>
  <c r="Q67" i="11"/>
  <c r="R67" i="11"/>
  <c r="S67" i="11"/>
  <c r="T67" i="11"/>
  <c r="U67" i="11"/>
  <c r="V67" i="11"/>
  <c r="W67" i="11"/>
  <c r="Q68" i="11"/>
  <c r="R68" i="11"/>
  <c r="S68" i="11"/>
  <c r="T68" i="11"/>
  <c r="U68" i="11"/>
  <c r="V68" i="11"/>
  <c r="W68" i="11"/>
  <c r="Q69" i="11"/>
  <c r="R69" i="11"/>
  <c r="S69" i="11"/>
  <c r="T69" i="11"/>
  <c r="U69" i="11"/>
  <c r="V69" i="11"/>
  <c r="W69" i="11"/>
  <c r="Q70" i="11"/>
  <c r="R70" i="11"/>
  <c r="S70" i="11"/>
  <c r="T70" i="11"/>
  <c r="U70" i="11"/>
  <c r="V70" i="11"/>
  <c r="W70" i="11"/>
  <c r="Q71" i="11"/>
  <c r="R71" i="11"/>
  <c r="S71" i="11"/>
  <c r="T71" i="11"/>
  <c r="U71" i="11"/>
  <c r="V71" i="11"/>
  <c r="W71" i="11"/>
  <c r="Q72" i="11"/>
  <c r="R72" i="11"/>
  <c r="S72" i="11"/>
  <c r="T72" i="11"/>
  <c r="U72" i="11"/>
  <c r="V72" i="11"/>
  <c r="W72" i="11"/>
  <c r="Q73" i="11"/>
  <c r="R73" i="11"/>
  <c r="S73" i="11"/>
  <c r="T73" i="11"/>
  <c r="U73" i="11"/>
  <c r="V73" i="11"/>
  <c r="W73" i="11"/>
  <c r="Q74" i="11"/>
  <c r="R74" i="11"/>
  <c r="S74" i="11"/>
  <c r="T74" i="11"/>
  <c r="U74" i="11"/>
  <c r="V74" i="11"/>
  <c r="W74" i="11"/>
  <c r="Q75" i="11"/>
  <c r="R75" i="11"/>
  <c r="S75" i="11"/>
  <c r="T75" i="11"/>
  <c r="U75" i="11"/>
  <c r="V75" i="11"/>
  <c r="W75" i="11"/>
  <c r="Q76" i="11"/>
  <c r="R76" i="11"/>
  <c r="S76" i="11"/>
  <c r="T76" i="11"/>
  <c r="U76" i="11"/>
  <c r="V76" i="11"/>
  <c r="W76" i="11"/>
  <c r="Q77" i="11"/>
  <c r="R77" i="11"/>
  <c r="S77" i="11"/>
  <c r="T77" i="11"/>
  <c r="U77" i="11"/>
  <c r="V77" i="11"/>
  <c r="W77" i="11"/>
  <c r="Q78" i="11"/>
  <c r="R78" i="11"/>
  <c r="S78" i="11"/>
  <c r="T78" i="11"/>
  <c r="U78" i="11"/>
  <c r="V78" i="11"/>
  <c r="W78" i="11"/>
  <c r="Q79" i="11"/>
  <c r="R79" i="11"/>
  <c r="S79" i="11"/>
  <c r="T79" i="11"/>
  <c r="U79" i="11"/>
  <c r="V79" i="11"/>
  <c r="W79" i="11"/>
  <c r="Q80" i="11"/>
  <c r="R80" i="11"/>
  <c r="S80" i="11"/>
  <c r="T80" i="11"/>
  <c r="U80" i="11"/>
  <c r="V80" i="11"/>
  <c r="W80" i="11"/>
  <c r="Q81" i="11"/>
  <c r="R81" i="11"/>
  <c r="S81" i="11"/>
  <c r="T81" i="11"/>
  <c r="U81" i="11"/>
  <c r="V81" i="11"/>
  <c r="W81" i="11"/>
  <c r="Q82" i="11"/>
  <c r="R82" i="11"/>
  <c r="S82" i="11"/>
  <c r="T82" i="11"/>
  <c r="U82" i="11"/>
  <c r="V82" i="11"/>
  <c r="W82" i="11"/>
  <c r="Q83" i="11"/>
  <c r="R83" i="11"/>
  <c r="S83" i="11"/>
  <c r="T83" i="11"/>
  <c r="U83" i="11"/>
  <c r="V83" i="11"/>
  <c r="W83" i="11"/>
  <c r="Q84" i="11"/>
  <c r="R84" i="11"/>
  <c r="S84" i="11"/>
  <c r="T84" i="11"/>
  <c r="U84" i="11"/>
  <c r="V84" i="11"/>
  <c r="W84" i="11"/>
  <c r="Q85" i="11"/>
  <c r="R85" i="11"/>
  <c r="S85" i="11"/>
  <c r="T85" i="11"/>
  <c r="U85" i="11"/>
  <c r="V85" i="11"/>
  <c r="W85" i="11"/>
  <c r="Q86" i="11"/>
  <c r="R86" i="11"/>
  <c r="S86" i="11"/>
  <c r="T86" i="11"/>
  <c r="U86" i="11"/>
  <c r="V86" i="11"/>
  <c r="W86" i="11"/>
  <c r="Q87" i="11"/>
  <c r="R87" i="11"/>
  <c r="S87" i="11"/>
  <c r="T87" i="11"/>
  <c r="U87" i="11"/>
  <c r="V87" i="11"/>
  <c r="W87" i="11"/>
  <c r="Q88" i="11"/>
  <c r="R88" i="11"/>
  <c r="S88" i="11"/>
  <c r="T88" i="11"/>
  <c r="U88" i="11"/>
  <c r="V88" i="11"/>
  <c r="W88" i="11"/>
  <c r="Q89" i="11"/>
  <c r="R89" i="11"/>
  <c r="S89" i="11"/>
  <c r="T89" i="11"/>
  <c r="U89" i="11"/>
  <c r="V89" i="11"/>
  <c r="W89" i="11"/>
  <c r="Q90" i="11"/>
  <c r="R90" i="11"/>
  <c r="S90" i="11"/>
  <c r="T90" i="11"/>
  <c r="U90" i="11"/>
  <c r="V90" i="11"/>
  <c r="W90" i="11"/>
  <c r="Q91" i="11"/>
  <c r="R91" i="11"/>
  <c r="S91" i="11"/>
  <c r="T91" i="11"/>
  <c r="U91" i="11"/>
  <c r="V91" i="11"/>
  <c r="W91" i="11"/>
  <c r="Q92" i="11"/>
  <c r="R92" i="11"/>
  <c r="S92" i="11"/>
  <c r="T92" i="11"/>
  <c r="U92" i="11"/>
  <c r="V92" i="11"/>
  <c r="W92" i="11"/>
  <c r="Q93" i="11"/>
  <c r="R93" i="11"/>
  <c r="S93" i="11"/>
  <c r="T93" i="11"/>
  <c r="U93" i="11"/>
  <c r="V93" i="11"/>
  <c r="W93" i="11"/>
  <c r="Q94" i="11"/>
  <c r="R94" i="11"/>
  <c r="S94" i="11"/>
  <c r="T94" i="11"/>
  <c r="U94" i="11"/>
  <c r="V94" i="11"/>
  <c r="W94" i="11"/>
  <c r="Q95" i="11"/>
  <c r="R95" i="11"/>
  <c r="S95" i="11"/>
  <c r="T95" i="11"/>
  <c r="U95" i="11"/>
  <c r="V95" i="11"/>
  <c r="W95" i="11"/>
  <c r="Q96" i="11"/>
  <c r="R96" i="11"/>
  <c r="S96" i="11"/>
  <c r="T96" i="11"/>
  <c r="U96" i="11"/>
  <c r="V96" i="11"/>
  <c r="W96" i="11"/>
  <c r="Q97" i="11"/>
  <c r="R97" i="11"/>
  <c r="S97" i="11"/>
  <c r="T97" i="11"/>
  <c r="U97" i="11"/>
  <c r="V97" i="11"/>
  <c r="W97" i="11"/>
  <c r="Q98" i="11"/>
  <c r="R98" i="11"/>
  <c r="S98" i="11"/>
  <c r="T98" i="11"/>
  <c r="U98" i="11"/>
  <c r="V98" i="11"/>
  <c r="W98" i="11"/>
  <c r="Q99" i="11"/>
  <c r="R99" i="11"/>
  <c r="S99" i="11"/>
  <c r="T99" i="11"/>
  <c r="U99" i="11"/>
  <c r="V99" i="11"/>
  <c r="W99" i="11"/>
  <c r="Q100" i="11"/>
  <c r="R100" i="11"/>
  <c r="S100" i="11"/>
  <c r="T100" i="11"/>
  <c r="U100" i="11"/>
  <c r="V100" i="11"/>
  <c r="W100" i="11"/>
  <c r="Q101" i="11"/>
  <c r="R101" i="11"/>
  <c r="S101" i="11"/>
  <c r="T101" i="11"/>
  <c r="U101" i="11"/>
  <c r="V101" i="11"/>
  <c r="W101" i="11"/>
  <c r="Q102" i="11"/>
  <c r="R102" i="11"/>
  <c r="S102" i="11"/>
  <c r="T102" i="11"/>
  <c r="U102" i="11"/>
  <c r="V102" i="11"/>
  <c r="W102" i="11"/>
  <c r="Q103" i="11"/>
  <c r="R103" i="11"/>
  <c r="S103" i="11"/>
  <c r="T103" i="11"/>
  <c r="U103" i="11"/>
  <c r="V103" i="11"/>
  <c r="W103" i="11"/>
  <c r="Q104" i="11"/>
  <c r="R104" i="11"/>
  <c r="S104" i="11"/>
  <c r="T104" i="11"/>
  <c r="U104" i="11"/>
  <c r="V104" i="11"/>
  <c r="W104" i="11"/>
  <c r="Q105" i="11"/>
  <c r="R105" i="11"/>
  <c r="S105" i="11"/>
  <c r="T105" i="11"/>
  <c r="U105" i="11"/>
  <c r="V105" i="11"/>
  <c r="W105" i="11"/>
  <c r="Q106" i="11"/>
  <c r="R106" i="11"/>
  <c r="S106" i="11"/>
  <c r="T106" i="11"/>
  <c r="U106" i="11"/>
  <c r="V106" i="11"/>
  <c r="W106" i="11"/>
  <c r="Q107" i="11"/>
  <c r="R107" i="11"/>
  <c r="S107" i="11"/>
  <c r="T107" i="11"/>
  <c r="U107" i="11"/>
  <c r="V107" i="11"/>
  <c r="W107" i="11"/>
  <c r="Q108" i="11"/>
  <c r="R108" i="11"/>
  <c r="S108" i="11"/>
  <c r="T108" i="11"/>
  <c r="U108" i="11"/>
  <c r="V108" i="11"/>
  <c r="W108" i="11"/>
  <c r="Q109" i="11"/>
  <c r="R109" i="11"/>
  <c r="S109" i="11"/>
  <c r="T109" i="11"/>
  <c r="U109" i="11"/>
  <c r="V109" i="11"/>
  <c r="W109" i="11"/>
  <c r="Q110" i="11"/>
  <c r="R110" i="11"/>
  <c r="S110" i="11"/>
  <c r="T110" i="11"/>
  <c r="U110" i="11"/>
  <c r="V110" i="11"/>
  <c r="W110" i="11"/>
  <c r="Q111" i="11"/>
  <c r="R111" i="11"/>
  <c r="S111" i="11"/>
  <c r="T111" i="11"/>
  <c r="U111" i="11"/>
  <c r="V111" i="11"/>
  <c r="W111" i="11"/>
  <c r="Q112" i="11"/>
  <c r="R112" i="11"/>
  <c r="S112" i="11"/>
  <c r="T112" i="11"/>
  <c r="U112" i="11"/>
  <c r="V112" i="11"/>
  <c r="W112" i="11"/>
  <c r="Q113" i="11"/>
  <c r="R113" i="11"/>
  <c r="S113" i="11"/>
  <c r="T113" i="11"/>
  <c r="U113" i="11"/>
  <c r="V113" i="11"/>
  <c r="W113" i="11"/>
  <c r="Q114" i="11"/>
  <c r="R114" i="11"/>
  <c r="S114" i="11"/>
  <c r="T114" i="11"/>
  <c r="U114" i="11"/>
  <c r="V114" i="11"/>
  <c r="W114" i="11"/>
  <c r="Q115" i="11"/>
  <c r="R115" i="11"/>
  <c r="S115" i="11"/>
  <c r="T115" i="11"/>
  <c r="U115" i="11"/>
  <c r="V115" i="11"/>
  <c r="W115" i="11"/>
  <c r="Q116" i="11"/>
  <c r="R116" i="11"/>
  <c r="S116" i="11"/>
  <c r="T116" i="11"/>
  <c r="U116" i="11"/>
  <c r="V116" i="11"/>
  <c r="W116" i="11"/>
  <c r="Q117" i="11"/>
  <c r="R117" i="11"/>
  <c r="S117" i="11"/>
  <c r="T117" i="11"/>
  <c r="U117" i="11"/>
  <c r="V117" i="11"/>
  <c r="W117" i="11"/>
  <c r="Q118" i="11"/>
  <c r="R118" i="11"/>
  <c r="S118" i="11"/>
  <c r="T118" i="11"/>
  <c r="U118" i="11"/>
  <c r="V118" i="11"/>
  <c r="W118" i="11"/>
  <c r="Q119" i="11"/>
  <c r="R119" i="11"/>
  <c r="S119" i="11"/>
  <c r="T119" i="11"/>
  <c r="U119" i="11"/>
  <c r="V119" i="11"/>
  <c r="W119" i="11"/>
  <c r="Q120" i="11"/>
  <c r="R120" i="11"/>
  <c r="S120" i="11"/>
  <c r="T120" i="11"/>
  <c r="U120" i="11"/>
  <c r="V120" i="11"/>
  <c r="W120" i="11"/>
  <c r="Q121" i="11"/>
  <c r="R121" i="11"/>
  <c r="S121" i="11"/>
  <c r="T121" i="11"/>
  <c r="U121" i="11"/>
  <c r="V121" i="11"/>
  <c r="W121" i="11"/>
  <c r="Q122" i="11"/>
  <c r="R122" i="11"/>
  <c r="S122" i="11"/>
  <c r="T122" i="11"/>
  <c r="U122" i="11"/>
  <c r="V122" i="11"/>
  <c r="W122" i="11"/>
  <c r="Q123" i="11"/>
  <c r="R123" i="11"/>
  <c r="S123" i="11"/>
  <c r="T123" i="11"/>
  <c r="U123" i="11"/>
  <c r="V123" i="11"/>
  <c r="W123" i="11"/>
  <c r="Q124" i="11"/>
  <c r="R124" i="11"/>
  <c r="S124" i="11"/>
  <c r="T124" i="11"/>
  <c r="U124" i="11"/>
  <c r="V124" i="11"/>
  <c r="W124" i="11"/>
  <c r="Q125" i="11"/>
  <c r="R125" i="11"/>
  <c r="S125" i="11"/>
  <c r="T125" i="11"/>
  <c r="U125" i="11"/>
  <c r="V125" i="11"/>
  <c r="W125" i="11"/>
  <c r="Q126" i="11"/>
  <c r="R126" i="11"/>
  <c r="S126" i="11"/>
  <c r="T126" i="11"/>
  <c r="U126" i="11"/>
  <c r="V126" i="11"/>
  <c r="W126" i="11"/>
  <c r="Q127" i="11"/>
  <c r="R127" i="11"/>
  <c r="S127" i="11"/>
  <c r="T127" i="11"/>
  <c r="U127" i="11"/>
  <c r="V127" i="11"/>
  <c r="W127" i="11"/>
  <c r="Q128" i="11"/>
  <c r="R128" i="11"/>
  <c r="S128" i="11"/>
  <c r="T128" i="11"/>
  <c r="U128" i="11"/>
  <c r="V128" i="11"/>
  <c r="W128" i="11"/>
  <c r="Q129" i="11"/>
  <c r="R129" i="11"/>
  <c r="S129" i="11"/>
  <c r="T129" i="11"/>
  <c r="U129" i="11"/>
  <c r="V129" i="11"/>
  <c r="W129" i="11"/>
  <c r="Q130" i="11"/>
  <c r="R130" i="11"/>
  <c r="S130" i="11"/>
  <c r="T130" i="11"/>
  <c r="U130" i="11"/>
  <c r="V130" i="11"/>
  <c r="W130" i="11"/>
  <c r="Q131" i="11"/>
  <c r="R131" i="11"/>
  <c r="S131" i="11"/>
  <c r="T131" i="11"/>
  <c r="U131" i="11"/>
  <c r="V131" i="11"/>
  <c r="W131" i="11"/>
  <c r="Q132" i="11"/>
  <c r="R132" i="11"/>
  <c r="S132" i="11"/>
  <c r="T132" i="11"/>
  <c r="U132" i="11"/>
  <c r="V132" i="11"/>
  <c r="W132" i="11"/>
  <c r="Q133" i="11"/>
  <c r="R133" i="11"/>
  <c r="S133" i="11"/>
  <c r="T133" i="11"/>
  <c r="U133" i="11"/>
  <c r="V133" i="11"/>
  <c r="W133" i="11"/>
  <c r="Q134" i="11"/>
  <c r="R134" i="11"/>
  <c r="S134" i="11"/>
  <c r="T134" i="11"/>
  <c r="U134" i="11"/>
  <c r="V134" i="11"/>
  <c r="W134" i="11"/>
  <c r="Q135" i="11"/>
  <c r="R135" i="11"/>
  <c r="S135" i="11"/>
  <c r="T135" i="11"/>
  <c r="U135" i="11"/>
  <c r="V135" i="11"/>
  <c r="W135" i="11"/>
  <c r="Q136" i="11"/>
  <c r="R136" i="11"/>
  <c r="S136" i="11"/>
  <c r="T136" i="11"/>
  <c r="U136" i="11"/>
  <c r="V136" i="11"/>
  <c r="W136" i="11"/>
  <c r="Q137" i="11"/>
  <c r="R137" i="11"/>
  <c r="S137" i="11"/>
  <c r="T137" i="11"/>
  <c r="U137" i="11"/>
  <c r="V137" i="11"/>
  <c r="W137" i="11"/>
  <c r="Q138" i="11"/>
  <c r="R138" i="11"/>
  <c r="S138" i="11"/>
  <c r="T138" i="11"/>
  <c r="U138" i="11"/>
  <c r="V138" i="11"/>
  <c r="W138" i="11"/>
  <c r="Q139" i="11"/>
  <c r="R139" i="11"/>
  <c r="S139" i="11"/>
  <c r="T139" i="11"/>
  <c r="U139" i="11"/>
  <c r="V139" i="11"/>
  <c r="W139" i="11"/>
  <c r="Q140" i="11"/>
  <c r="R140" i="11"/>
  <c r="S140" i="11"/>
  <c r="T140" i="11"/>
  <c r="U140" i="11"/>
  <c r="V140" i="11"/>
  <c r="W140" i="11"/>
  <c r="Q141" i="11"/>
  <c r="R141" i="11"/>
  <c r="S141" i="11"/>
  <c r="T141" i="11"/>
  <c r="U141" i="11"/>
  <c r="V141" i="11"/>
  <c r="W141" i="11"/>
  <c r="Q142" i="11"/>
  <c r="R142" i="11"/>
  <c r="S142" i="11"/>
  <c r="T142" i="11"/>
  <c r="U142" i="11"/>
  <c r="V142" i="11"/>
  <c r="W142" i="11"/>
  <c r="Q143" i="11"/>
  <c r="R143" i="11"/>
  <c r="S143" i="11"/>
  <c r="T143" i="11"/>
  <c r="U143" i="11"/>
  <c r="V143" i="11"/>
  <c r="W143" i="11"/>
  <c r="Q144" i="11"/>
  <c r="R144" i="11"/>
  <c r="S144" i="11"/>
  <c r="T144" i="11"/>
  <c r="U144" i="11"/>
  <c r="V144" i="11"/>
  <c r="W144" i="11"/>
  <c r="Q145" i="11"/>
  <c r="R145" i="11"/>
  <c r="S145" i="11"/>
  <c r="T145" i="11"/>
  <c r="U145" i="11"/>
  <c r="V145" i="11"/>
  <c r="W145" i="11"/>
  <c r="Q146" i="11"/>
  <c r="R146" i="11"/>
  <c r="S146" i="11"/>
  <c r="T146" i="11"/>
  <c r="U146" i="11"/>
  <c r="V146" i="11"/>
  <c r="W146" i="11"/>
  <c r="Q147" i="11"/>
  <c r="R147" i="11"/>
  <c r="S147" i="11"/>
  <c r="T147" i="11"/>
  <c r="U147" i="11"/>
  <c r="V147" i="11"/>
  <c r="W147" i="11"/>
  <c r="Q148" i="11"/>
  <c r="R148" i="11"/>
  <c r="S148" i="11"/>
  <c r="T148" i="11"/>
  <c r="U148" i="11"/>
  <c r="V148" i="11"/>
  <c r="W148" i="11"/>
  <c r="Q149" i="11"/>
  <c r="R149" i="11"/>
  <c r="S149" i="11"/>
  <c r="T149" i="11"/>
  <c r="U149" i="11"/>
  <c r="V149" i="11"/>
  <c r="W149" i="11"/>
  <c r="Q150" i="11"/>
  <c r="R150" i="11"/>
  <c r="S150" i="11"/>
  <c r="T150" i="11"/>
  <c r="U150" i="11"/>
  <c r="V150" i="11"/>
  <c r="W150" i="11"/>
  <c r="Q151" i="11"/>
  <c r="R151" i="11"/>
  <c r="S151" i="11"/>
  <c r="T151" i="11"/>
  <c r="U151" i="11"/>
  <c r="V151" i="11"/>
  <c r="W151" i="11"/>
  <c r="Q152" i="11"/>
  <c r="R152" i="11"/>
  <c r="S152" i="11"/>
  <c r="T152" i="11"/>
  <c r="U152" i="11"/>
  <c r="V152" i="11"/>
  <c r="W152" i="11"/>
  <c r="Q153" i="11"/>
  <c r="R153" i="11"/>
  <c r="S153" i="11"/>
  <c r="T153" i="11"/>
  <c r="U153" i="11"/>
  <c r="V153" i="11"/>
  <c r="W153" i="11"/>
  <c r="Q154" i="11"/>
  <c r="R154" i="11"/>
  <c r="S154" i="11"/>
  <c r="T154" i="11"/>
  <c r="U154" i="11"/>
  <c r="V154" i="11"/>
  <c r="W154" i="11"/>
  <c r="Q155" i="11"/>
  <c r="R155" i="11"/>
  <c r="S155" i="11"/>
  <c r="T155" i="11"/>
  <c r="U155" i="11"/>
  <c r="V155" i="11"/>
  <c r="W155" i="11"/>
  <c r="Q156" i="11"/>
  <c r="R156" i="11"/>
  <c r="S156" i="11"/>
  <c r="T156" i="11"/>
  <c r="U156" i="11"/>
  <c r="V156" i="11"/>
  <c r="W156" i="11"/>
  <c r="Q157" i="11"/>
  <c r="R157" i="11"/>
  <c r="S157" i="11"/>
  <c r="T157" i="11"/>
  <c r="U157" i="11"/>
  <c r="V157" i="11"/>
  <c r="W157" i="11"/>
  <c r="Q158" i="11"/>
  <c r="R158" i="11"/>
  <c r="S158" i="11"/>
  <c r="T158" i="11"/>
  <c r="U158" i="11"/>
  <c r="V158" i="11"/>
  <c r="W158" i="11"/>
  <c r="Q159" i="11"/>
  <c r="R159" i="11"/>
  <c r="S159" i="11"/>
  <c r="T159" i="11"/>
  <c r="U159" i="11"/>
  <c r="V159" i="11"/>
  <c r="W159" i="11"/>
  <c r="Q160" i="11"/>
  <c r="R160" i="11"/>
  <c r="S160" i="11"/>
  <c r="T160" i="11"/>
  <c r="U160" i="11"/>
  <c r="V160" i="11"/>
  <c r="W160" i="11"/>
  <c r="Q161" i="11"/>
  <c r="R161" i="11"/>
  <c r="S161" i="11"/>
  <c r="T161" i="11"/>
  <c r="U161" i="11"/>
  <c r="V161" i="11"/>
  <c r="W161" i="11"/>
  <c r="Q162" i="11"/>
  <c r="R162" i="11"/>
  <c r="S162" i="11"/>
  <c r="T162" i="11"/>
  <c r="U162" i="11"/>
  <c r="V162" i="11"/>
  <c r="W162" i="11"/>
  <c r="Q163" i="11"/>
  <c r="R163" i="11"/>
  <c r="S163" i="11"/>
  <c r="T163" i="11"/>
  <c r="U163" i="11"/>
  <c r="V163" i="11"/>
  <c r="W163" i="11"/>
  <c r="Q164" i="11"/>
  <c r="R164" i="11"/>
  <c r="S164" i="11"/>
  <c r="T164" i="11"/>
  <c r="U164" i="11"/>
  <c r="V164" i="11"/>
  <c r="W164" i="11"/>
  <c r="Q165" i="11"/>
  <c r="R165" i="11"/>
  <c r="S165" i="11"/>
  <c r="T165" i="11"/>
  <c r="U165" i="11"/>
  <c r="V165" i="11"/>
  <c r="W165" i="11"/>
  <c r="Q166" i="11"/>
  <c r="R166" i="11"/>
  <c r="S166" i="11"/>
  <c r="T166" i="11"/>
  <c r="U166" i="11"/>
  <c r="V166" i="11"/>
  <c r="W166" i="11"/>
  <c r="Q167" i="11"/>
  <c r="R167" i="11"/>
  <c r="S167" i="11"/>
  <c r="T167" i="11"/>
  <c r="U167" i="11"/>
  <c r="V167" i="11"/>
  <c r="W167" i="11"/>
  <c r="Q168" i="11"/>
  <c r="R168" i="11"/>
  <c r="S168" i="11"/>
  <c r="T168" i="11"/>
  <c r="U168" i="11"/>
  <c r="V168" i="11"/>
  <c r="W168" i="11"/>
  <c r="Q169" i="11"/>
  <c r="R169" i="11"/>
  <c r="S169" i="11"/>
  <c r="T169" i="11"/>
  <c r="U169" i="11"/>
  <c r="V169" i="11"/>
  <c r="W169" i="11"/>
  <c r="Q170" i="11"/>
  <c r="R170" i="11"/>
  <c r="S170" i="11"/>
  <c r="T170" i="11"/>
  <c r="U170" i="11"/>
  <c r="V170" i="11"/>
  <c r="W170" i="11"/>
  <c r="Q171" i="11"/>
  <c r="R171" i="11"/>
  <c r="S171" i="11"/>
  <c r="T171" i="11"/>
  <c r="U171" i="11"/>
  <c r="V171" i="11"/>
  <c r="W171" i="11"/>
  <c r="Q172" i="11"/>
  <c r="R172" i="11"/>
  <c r="S172" i="11"/>
  <c r="T172" i="11"/>
  <c r="U172" i="11"/>
  <c r="V172" i="11"/>
  <c r="W172" i="11"/>
  <c r="Q173" i="11"/>
  <c r="R173" i="11"/>
  <c r="S173" i="11"/>
  <c r="T173" i="11"/>
  <c r="U173" i="11"/>
  <c r="V173" i="11"/>
  <c r="W173" i="11"/>
  <c r="Q174" i="11"/>
  <c r="R174" i="11"/>
  <c r="S174" i="11"/>
  <c r="T174" i="11"/>
  <c r="U174" i="11"/>
  <c r="V174" i="11"/>
  <c r="W174" i="11"/>
  <c r="Q175" i="11"/>
  <c r="R175" i="11"/>
  <c r="S175" i="11"/>
  <c r="T175" i="11"/>
  <c r="U175" i="11"/>
  <c r="V175" i="11"/>
  <c r="W175" i="11"/>
  <c r="Q176" i="11"/>
  <c r="R176" i="11"/>
  <c r="S176" i="11"/>
  <c r="T176" i="11"/>
  <c r="U176" i="11"/>
  <c r="V176" i="11"/>
  <c r="W176" i="11"/>
  <c r="Q177" i="11"/>
  <c r="R177" i="11"/>
  <c r="S177" i="11"/>
  <c r="T177" i="11"/>
  <c r="U177" i="11"/>
  <c r="V177" i="11"/>
  <c r="W177" i="11"/>
  <c r="Q178" i="11"/>
  <c r="R178" i="11"/>
  <c r="S178" i="11"/>
  <c r="T178" i="11"/>
  <c r="U178" i="11"/>
  <c r="V178" i="11"/>
  <c r="W178" i="11"/>
  <c r="Q179" i="11"/>
  <c r="R179" i="11"/>
  <c r="S179" i="11"/>
  <c r="T179" i="11"/>
  <c r="U179" i="11"/>
  <c r="V179" i="11"/>
  <c r="W179" i="11"/>
  <c r="Q180" i="11"/>
  <c r="R180" i="11"/>
  <c r="S180" i="11"/>
  <c r="T180" i="11"/>
  <c r="U180" i="11"/>
  <c r="V180" i="11"/>
  <c r="W180" i="11"/>
  <c r="Q181" i="11"/>
  <c r="R181" i="11"/>
  <c r="S181" i="11"/>
  <c r="T181" i="11"/>
  <c r="U181" i="11"/>
  <c r="V181" i="11"/>
  <c r="W181" i="11"/>
  <c r="Q182" i="11"/>
  <c r="R182" i="11"/>
  <c r="S182" i="11"/>
  <c r="T182" i="11"/>
  <c r="U182" i="11"/>
  <c r="V182" i="11"/>
  <c r="W182" i="11"/>
  <c r="Q183" i="11"/>
  <c r="R183" i="11"/>
  <c r="S183" i="11"/>
  <c r="T183" i="11"/>
  <c r="U183" i="11"/>
  <c r="V183" i="11"/>
  <c r="W183" i="11"/>
  <c r="Q184" i="11"/>
  <c r="R184" i="11"/>
  <c r="S184" i="11"/>
  <c r="T184" i="11"/>
  <c r="U184" i="11"/>
  <c r="V184" i="11"/>
  <c r="W184" i="11"/>
  <c r="Q185" i="11"/>
  <c r="R185" i="11"/>
  <c r="S185" i="11"/>
  <c r="T185" i="11"/>
  <c r="U185" i="11"/>
  <c r="V185" i="11"/>
  <c r="W185" i="11"/>
  <c r="Q186" i="11"/>
  <c r="R186" i="11"/>
  <c r="S186" i="11"/>
  <c r="T186" i="11"/>
  <c r="U186" i="11"/>
  <c r="V186" i="11"/>
  <c r="W186" i="11"/>
  <c r="Q187" i="11"/>
  <c r="R187" i="11"/>
  <c r="S187" i="11"/>
  <c r="T187" i="11"/>
  <c r="U187" i="11"/>
  <c r="V187" i="11"/>
  <c r="W187" i="11"/>
  <c r="Q188" i="11"/>
  <c r="R188" i="11"/>
  <c r="S188" i="11"/>
  <c r="T188" i="11"/>
  <c r="U188" i="11"/>
  <c r="V188" i="11"/>
  <c r="W188" i="11"/>
  <c r="Q189" i="11"/>
  <c r="R189" i="11"/>
  <c r="S189" i="11"/>
  <c r="T189" i="11"/>
  <c r="U189" i="11"/>
  <c r="V189" i="11"/>
  <c r="W189" i="11"/>
  <c r="Q190" i="11"/>
  <c r="R190" i="11"/>
  <c r="S190" i="11"/>
  <c r="T190" i="11"/>
  <c r="U190" i="11"/>
  <c r="V190" i="11"/>
  <c r="W190" i="11"/>
  <c r="Q191" i="11"/>
  <c r="R191" i="11"/>
  <c r="S191" i="11"/>
  <c r="T191" i="11"/>
  <c r="U191" i="11"/>
  <c r="V191" i="11"/>
  <c r="W191" i="11"/>
  <c r="Q192" i="11"/>
  <c r="R192" i="11"/>
  <c r="S192" i="11"/>
  <c r="T192" i="11"/>
  <c r="U192" i="11"/>
  <c r="V192" i="11"/>
  <c r="W192" i="11"/>
  <c r="Q193" i="11"/>
  <c r="R193" i="11"/>
  <c r="S193" i="11"/>
  <c r="T193" i="11"/>
  <c r="U193" i="11"/>
  <c r="V193" i="11"/>
  <c r="W193" i="11"/>
  <c r="Q194" i="11"/>
  <c r="R194" i="11"/>
  <c r="S194" i="11"/>
  <c r="T194" i="11"/>
  <c r="U194" i="11"/>
  <c r="V194" i="11"/>
  <c r="W194" i="11"/>
  <c r="Q195" i="11"/>
  <c r="R195" i="11"/>
  <c r="S195" i="11"/>
  <c r="T195" i="11"/>
  <c r="U195" i="11"/>
  <c r="V195" i="11"/>
  <c r="W195" i="11"/>
  <c r="Q196" i="11"/>
  <c r="R196" i="11"/>
  <c r="S196" i="11"/>
  <c r="T196" i="11"/>
  <c r="U196" i="11"/>
  <c r="V196" i="11"/>
  <c r="W196" i="11"/>
  <c r="Q197" i="11"/>
  <c r="R197" i="11"/>
  <c r="S197" i="11"/>
  <c r="T197" i="11"/>
  <c r="U197" i="11"/>
  <c r="V197" i="11"/>
  <c r="W197" i="11"/>
  <c r="Q198" i="11"/>
  <c r="R198" i="11"/>
  <c r="S198" i="11"/>
  <c r="T198" i="11"/>
  <c r="U198" i="11"/>
  <c r="V198" i="11"/>
  <c r="W198" i="11"/>
  <c r="Q199" i="11"/>
  <c r="R199" i="11"/>
  <c r="S199" i="11"/>
  <c r="T199" i="11"/>
  <c r="U199" i="11"/>
  <c r="V199" i="11"/>
  <c r="W199" i="11"/>
  <c r="Q200" i="11"/>
  <c r="R200" i="11"/>
  <c r="S200" i="11"/>
  <c r="T200" i="11"/>
  <c r="U200" i="11"/>
  <c r="V200" i="11"/>
  <c r="W200" i="11"/>
  <c r="Q201" i="11"/>
  <c r="R201" i="11"/>
  <c r="S201" i="11"/>
  <c r="T201" i="11"/>
  <c r="U201" i="11"/>
  <c r="V201" i="11"/>
  <c r="W201" i="11"/>
  <c r="Q202" i="11"/>
  <c r="R202" i="11"/>
  <c r="S202" i="11"/>
  <c r="T202" i="11"/>
  <c r="U202" i="11"/>
  <c r="V202" i="11"/>
  <c r="W202" i="11"/>
  <c r="Q203" i="11"/>
  <c r="R203" i="11"/>
  <c r="S203" i="11"/>
  <c r="T203" i="11"/>
  <c r="U203" i="11"/>
  <c r="V203" i="11"/>
  <c r="W203" i="11"/>
  <c r="Q204" i="11"/>
  <c r="R204" i="11"/>
  <c r="S204" i="11"/>
  <c r="T204" i="11"/>
  <c r="U204" i="11"/>
  <c r="V204" i="11"/>
  <c r="W204" i="11"/>
  <c r="Q205" i="11"/>
  <c r="R205" i="11"/>
  <c r="S205" i="11"/>
  <c r="T205" i="11"/>
  <c r="U205" i="11"/>
  <c r="V205" i="11"/>
  <c r="W205" i="11"/>
  <c r="Q206" i="11"/>
  <c r="R206" i="11"/>
  <c r="S206" i="11"/>
  <c r="T206" i="11"/>
  <c r="U206" i="11"/>
  <c r="V206" i="11"/>
  <c r="W206" i="11"/>
  <c r="Q207" i="11"/>
  <c r="R207" i="11"/>
  <c r="S207" i="11"/>
  <c r="T207" i="11"/>
  <c r="U207" i="11"/>
  <c r="V207" i="11"/>
  <c r="W207" i="11"/>
  <c r="Q208" i="11"/>
  <c r="R208" i="11"/>
  <c r="S208" i="11"/>
  <c r="T208" i="11"/>
  <c r="U208" i="11"/>
  <c r="V208" i="11"/>
  <c r="W208" i="11"/>
  <c r="Q209" i="11"/>
  <c r="R209" i="11"/>
  <c r="S209" i="11"/>
  <c r="T209" i="11"/>
  <c r="U209" i="11"/>
  <c r="V209" i="11"/>
  <c r="W209" i="11"/>
  <c r="Q210" i="11"/>
  <c r="R210" i="11"/>
  <c r="S210" i="11"/>
  <c r="T210" i="11"/>
  <c r="U210" i="11"/>
  <c r="V210" i="11"/>
  <c r="W210" i="11"/>
  <c r="Q211" i="11"/>
  <c r="R211" i="11"/>
  <c r="S211" i="11"/>
  <c r="T211" i="11"/>
  <c r="U211" i="11"/>
  <c r="V211" i="11"/>
  <c r="W211" i="11"/>
  <c r="Q212" i="11"/>
  <c r="R212" i="11"/>
  <c r="S212" i="11"/>
  <c r="T212" i="11"/>
  <c r="U212" i="11"/>
  <c r="V212" i="11"/>
  <c r="W212" i="11"/>
  <c r="Q213" i="11"/>
  <c r="R213" i="11"/>
  <c r="S213" i="11"/>
  <c r="T213" i="11"/>
  <c r="U213" i="11"/>
  <c r="V213" i="11"/>
  <c r="W213" i="11"/>
  <c r="Q214" i="11"/>
  <c r="R214" i="11"/>
  <c r="S214" i="11"/>
  <c r="T214" i="11"/>
  <c r="U214" i="11"/>
  <c r="V214" i="11"/>
  <c r="W214" i="11"/>
  <c r="Q215" i="11"/>
  <c r="R215" i="11"/>
  <c r="S215" i="11"/>
  <c r="T215" i="11"/>
  <c r="U215" i="11"/>
  <c r="V215" i="11"/>
  <c r="W215" i="11"/>
  <c r="Q216" i="11"/>
  <c r="R216" i="11"/>
  <c r="S216" i="11"/>
  <c r="T216" i="11"/>
  <c r="U216" i="11"/>
  <c r="V216" i="11"/>
  <c r="W216" i="11"/>
  <c r="Q217" i="11"/>
  <c r="R217" i="11"/>
  <c r="S217" i="11"/>
  <c r="T217" i="11"/>
  <c r="U217" i="11"/>
  <c r="V217" i="11"/>
  <c r="W217" i="11"/>
  <c r="Q218" i="11"/>
  <c r="R218" i="11"/>
  <c r="S218" i="11"/>
  <c r="T218" i="11"/>
  <c r="U218" i="11"/>
  <c r="V218" i="11"/>
  <c r="W218" i="11"/>
  <c r="Q219" i="11"/>
  <c r="R219" i="11"/>
  <c r="S219" i="11"/>
  <c r="T219" i="11"/>
  <c r="U219" i="11"/>
  <c r="V219" i="11"/>
  <c r="W219" i="11"/>
  <c r="Q220" i="11"/>
  <c r="R220" i="11"/>
  <c r="S220" i="11"/>
  <c r="T220" i="11"/>
  <c r="U220" i="11"/>
  <c r="V220" i="11"/>
  <c r="W220" i="11"/>
  <c r="Q221" i="11"/>
  <c r="R221" i="11"/>
  <c r="S221" i="11"/>
  <c r="T221" i="11"/>
  <c r="U221" i="11"/>
  <c r="V221" i="11"/>
  <c r="W221" i="11"/>
  <c r="Q222" i="11"/>
  <c r="R222" i="11"/>
  <c r="S222" i="11"/>
  <c r="T222" i="11"/>
  <c r="U222" i="11"/>
  <c r="V222" i="11"/>
  <c r="W222" i="11"/>
  <c r="Q223" i="11"/>
  <c r="R223" i="11"/>
  <c r="S223" i="11"/>
  <c r="T223" i="11"/>
  <c r="U223" i="11"/>
  <c r="V223" i="11"/>
  <c r="W223" i="11"/>
  <c r="Q224" i="11"/>
  <c r="R224" i="11"/>
  <c r="S224" i="11"/>
  <c r="T224" i="11"/>
  <c r="U224" i="11"/>
  <c r="V224" i="11"/>
  <c r="W224" i="11"/>
  <c r="Q225" i="11"/>
  <c r="R225" i="11"/>
  <c r="S225" i="11"/>
  <c r="T225" i="11"/>
  <c r="U225" i="11"/>
  <c r="V225" i="11"/>
  <c r="W225" i="11"/>
  <c r="Q226" i="11"/>
  <c r="R226" i="11"/>
  <c r="S226" i="11"/>
  <c r="T226" i="11"/>
  <c r="U226" i="11"/>
  <c r="V226" i="11"/>
  <c r="W226" i="11"/>
  <c r="Q227" i="11"/>
  <c r="R227" i="11"/>
  <c r="S227" i="11"/>
  <c r="T227" i="11"/>
  <c r="U227" i="11"/>
  <c r="V227" i="11"/>
  <c r="W227" i="11"/>
  <c r="Q228" i="11"/>
  <c r="R228" i="11"/>
  <c r="S228" i="11"/>
  <c r="T228" i="11"/>
  <c r="U228" i="11"/>
  <c r="V228" i="11"/>
  <c r="W228" i="11"/>
  <c r="Q229" i="11"/>
  <c r="R229" i="11"/>
  <c r="S229" i="11"/>
  <c r="T229" i="11"/>
  <c r="U229" i="11"/>
  <c r="V229" i="11"/>
  <c r="W229" i="11"/>
  <c r="Q230" i="11"/>
  <c r="R230" i="11"/>
  <c r="S230" i="11"/>
  <c r="T230" i="11"/>
  <c r="U230" i="11"/>
  <c r="V230" i="11"/>
  <c r="W230" i="11"/>
  <c r="Q231" i="11"/>
  <c r="R231" i="11"/>
  <c r="S231" i="11"/>
  <c r="T231" i="11"/>
  <c r="U231" i="11"/>
  <c r="V231" i="11"/>
  <c r="W231" i="11"/>
  <c r="Q232" i="11"/>
  <c r="R232" i="11"/>
  <c r="S232" i="11"/>
  <c r="T232" i="11"/>
  <c r="U232" i="11"/>
  <c r="V232" i="11"/>
  <c r="W232" i="11"/>
  <c r="Q233" i="11"/>
  <c r="R233" i="11"/>
  <c r="S233" i="11"/>
  <c r="T233" i="11"/>
  <c r="U233" i="11"/>
  <c r="V233" i="11"/>
  <c r="W233" i="11"/>
  <c r="Q234" i="11"/>
  <c r="R234" i="11"/>
  <c r="S234" i="11"/>
  <c r="T234" i="11"/>
  <c r="U234" i="11"/>
  <c r="V234" i="11"/>
  <c r="W234" i="11"/>
  <c r="Q235" i="11"/>
  <c r="R235" i="11"/>
  <c r="S235" i="11"/>
  <c r="T235" i="11"/>
  <c r="U235" i="11"/>
  <c r="V235" i="11"/>
  <c r="W235" i="11"/>
  <c r="Q236" i="11"/>
  <c r="R236" i="11"/>
  <c r="S236" i="11"/>
  <c r="T236" i="11"/>
  <c r="U236" i="11"/>
  <c r="V236" i="11"/>
  <c r="W236" i="11"/>
  <c r="Q237" i="11"/>
  <c r="R237" i="11"/>
  <c r="S237" i="11"/>
  <c r="T237" i="11"/>
  <c r="U237" i="11"/>
  <c r="V237" i="11"/>
  <c r="W237" i="11"/>
  <c r="Q238" i="11"/>
  <c r="R238" i="11"/>
  <c r="S238" i="11"/>
  <c r="T238" i="11"/>
  <c r="U238" i="11"/>
  <c r="V238" i="11"/>
  <c r="W238" i="11"/>
  <c r="Q239" i="11"/>
  <c r="R239" i="11"/>
  <c r="S239" i="11"/>
  <c r="T239" i="11"/>
  <c r="U239" i="11"/>
  <c r="V239" i="11"/>
  <c r="W239" i="11"/>
  <c r="Q240" i="11"/>
  <c r="R240" i="11"/>
  <c r="S240" i="11"/>
  <c r="T240" i="11"/>
  <c r="U240" i="11"/>
  <c r="V240" i="11"/>
  <c r="W240" i="11"/>
  <c r="Q241" i="11"/>
  <c r="R241" i="11"/>
  <c r="S241" i="11"/>
  <c r="T241" i="11"/>
  <c r="U241" i="11"/>
  <c r="V241" i="11"/>
  <c r="W241" i="11"/>
  <c r="Q242" i="11"/>
  <c r="R242" i="11"/>
  <c r="S242" i="11"/>
  <c r="T242" i="11"/>
  <c r="U242" i="11"/>
  <c r="V242" i="11"/>
  <c r="W242" i="11"/>
  <c r="Q243" i="11"/>
  <c r="R243" i="11"/>
  <c r="S243" i="11"/>
  <c r="T243" i="11"/>
  <c r="U243" i="11"/>
  <c r="V243" i="11"/>
  <c r="W243" i="11"/>
  <c r="Q244" i="11"/>
  <c r="R244" i="11"/>
  <c r="S244" i="11"/>
  <c r="T244" i="11"/>
  <c r="U244" i="11"/>
  <c r="V244" i="11"/>
  <c r="W244" i="11"/>
  <c r="V3" i="18"/>
  <c r="W3" i="18"/>
  <c r="V4" i="18"/>
  <c r="W4" i="18"/>
  <c r="V5" i="18"/>
  <c r="W5" i="18"/>
  <c r="V6" i="18"/>
  <c r="W6" i="18"/>
  <c r="V7" i="18"/>
  <c r="W7" i="18"/>
  <c r="V8" i="18"/>
  <c r="W8" i="18"/>
  <c r="V9" i="18"/>
  <c r="W9" i="18"/>
  <c r="V10" i="18"/>
  <c r="W10" i="18"/>
  <c r="V11" i="18"/>
  <c r="W11" i="18"/>
  <c r="V12" i="18"/>
  <c r="W12" i="18"/>
  <c r="V13" i="18"/>
  <c r="W13" i="18"/>
  <c r="V14" i="18"/>
  <c r="W14" i="18"/>
  <c r="V15" i="18"/>
  <c r="W15" i="18"/>
  <c r="V16" i="18"/>
  <c r="W16" i="18"/>
  <c r="V17" i="18"/>
  <c r="W17" i="18"/>
  <c r="V18" i="18"/>
  <c r="W18" i="18"/>
  <c r="V19" i="18"/>
  <c r="W19" i="18"/>
  <c r="V20" i="18"/>
  <c r="W20" i="18"/>
  <c r="V21" i="18"/>
  <c r="W21" i="18"/>
  <c r="V22" i="18"/>
  <c r="W22" i="18"/>
  <c r="V23" i="18"/>
  <c r="W23" i="18"/>
  <c r="V24" i="18"/>
  <c r="W24" i="18"/>
  <c r="V25" i="18"/>
  <c r="W25" i="18"/>
  <c r="V26" i="18"/>
  <c r="W26" i="18"/>
  <c r="V27" i="18"/>
  <c r="W27" i="18"/>
  <c r="V28" i="18"/>
  <c r="W28" i="18"/>
  <c r="V29" i="18"/>
  <c r="W29" i="18"/>
  <c r="V30" i="18"/>
  <c r="W30" i="18"/>
  <c r="V31" i="18"/>
  <c r="W31" i="18"/>
  <c r="V32" i="18"/>
  <c r="W32" i="18"/>
  <c r="V33" i="18"/>
  <c r="W33" i="18"/>
  <c r="V34" i="18"/>
  <c r="W34" i="18"/>
  <c r="V35" i="18"/>
  <c r="W35" i="18"/>
  <c r="V36" i="18"/>
  <c r="W36" i="18"/>
  <c r="V37" i="18"/>
  <c r="W37" i="18"/>
  <c r="V38" i="18"/>
  <c r="W38" i="18"/>
  <c r="V39" i="18"/>
  <c r="W39" i="18"/>
  <c r="V40" i="18"/>
  <c r="W40" i="18"/>
  <c r="V41" i="18"/>
  <c r="W41" i="18"/>
  <c r="V42" i="18"/>
  <c r="W42" i="18"/>
  <c r="V43" i="18"/>
  <c r="W43" i="18"/>
  <c r="V44" i="18"/>
  <c r="W44" i="18"/>
  <c r="V45" i="18"/>
  <c r="W45" i="18"/>
  <c r="V46" i="18"/>
  <c r="W46" i="18"/>
  <c r="V47" i="18"/>
  <c r="W47" i="18"/>
  <c r="V48" i="18"/>
  <c r="W48" i="18"/>
  <c r="V49" i="18"/>
  <c r="W49" i="18"/>
  <c r="V50" i="18"/>
  <c r="W50" i="18"/>
  <c r="V51" i="18"/>
  <c r="W51" i="18"/>
  <c r="V52" i="18"/>
  <c r="W52" i="18"/>
  <c r="V53" i="18"/>
  <c r="W53" i="18"/>
  <c r="V54" i="18"/>
  <c r="W54" i="18"/>
  <c r="V55" i="18"/>
  <c r="W55" i="18"/>
  <c r="V56" i="18"/>
  <c r="W56" i="18"/>
  <c r="V57" i="18"/>
  <c r="W57" i="18"/>
  <c r="V58" i="18"/>
  <c r="W58" i="18"/>
  <c r="O241" i="24"/>
  <c r="P241" i="24"/>
  <c r="O241" i="25"/>
  <c r="P241" i="25"/>
  <c r="O242" i="25"/>
  <c r="P242" i="25"/>
  <c r="O243" i="25"/>
  <c r="P243" i="25"/>
  <c r="P240" i="25"/>
  <c r="O240" i="25"/>
  <c r="P239" i="25"/>
  <c r="O239" i="25"/>
  <c r="P238" i="25"/>
  <c r="O238" i="25"/>
  <c r="P237" i="25"/>
  <c r="O237" i="25"/>
  <c r="P236" i="25"/>
  <c r="O236" i="25"/>
  <c r="P235" i="25"/>
  <c r="O235" i="25"/>
  <c r="P234" i="25"/>
  <c r="O234" i="25"/>
  <c r="P233" i="25"/>
  <c r="O233" i="25"/>
  <c r="P232" i="25"/>
  <c r="O232" i="25"/>
  <c r="P231" i="25"/>
  <c r="O231" i="25"/>
  <c r="P230" i="25"/>
  <c r="O230" i="25"/>
  <c r="P229" i="25"/>
  <c r="O229" i="25"/>
  <c r="P228" i="25"/>
  <c r="O228" i="25"/>
  <c r="P227" i="25"/>
  <c r="O227" i="25"/>
  <c r="P226" i="25"/>
  <c r="O226" i="25"/>
  <c r="P225" i="25"/>
  <c r="O225" i="25"/>
  <c r="P224" i="25"/>
  <c r="O224" i="25"/>
  <c r="P223" i="25"/>
  <c r="O223" i="25"/>
  <c r="P222" i="25"/>
  <c r="O222" i="25"/>
  <c r="P221" i="25"/>
  <c r="O221" i="25"/>
  <c r="P220" i="25"/>
  <c r="O220" i="25"/>
  <c r="P219" i="25"/>
  <c r="O219" i="25"/>
  <c r="P218" i="25"/>
  <c r="O218" i="25"/>
  <c r="P217" i="25"/>
  <c r="O217" i="25"/>
  <c r="P216" i="25"/>
  <c r="O216" i="25"/>
  <c r="P215" i="25"/>
  <c r="O215" i="25"/>
  <c r="P214" i="25"/>
  <c r="O214" i="25"/>
  <c r="P213" i="25"/>
  <c r="O213" i="25"/>
  <c r="P212" i="25"/>
  <c r="O212" i="25"/>
  <c r="P211" i="25"/>
  <c r="O211" i="25"/>
  <c r="P210" i="25"/>
  <c r="O210" i="25"/>
  <c r="P209" i="25"/>
  <c r="O209" i="25"/>
  <c r="P208" i="25"/>
  <c r="O208" i="25"/>
  <c r="P207" i="25"/>
  <c r="O207" i="25"/>
  <c r="P206" i="25"/>
  <c r="O206" i="25"/>
  <c r="P205" i="25"/>
  <c r="O205" i="25"/>
  <c r="P204" i="25"/>
  <c r="O204" i="25"/>
  <c r="P203" i="25"/>
  <c r="O203" i="25"/>
  <c r="P202" i="25"/>
  <c r="O202" i="25"/>
  <c r="P201" i="25"/>
  <c r="O201" i="25"/>
  <c r="P200" i="25"/>
  <c r="O200" i="25"/>
  <c r="P199" i="25"/>
  <c r="O199" i="25"/>
  <c r="P198" i="25"/>
  <c r="O198" i="25"/>
  <c r="P197" i="25"/>
  <c r="O197" i="25"/>
  <c r="P196" i="25"/>
  <c r="O196" i="25"/>
  <c r="P195" i="25"/>
  <c r="O195" i="25"/>
  <c r="P194" i="25"/>
  <c r="O194" i="25"/>
  <c r="P193" i="25"/>
  <c r="O193" i="25"/>
  <c r="P192" i="25"/>
  <c r="O192" i="25"/>
  <c r="P191" i="25"/>
  <c r="O191" i="25"/>
  <c r="P190" i="25"/>
  <c r="O190" i="25"/>
  <c r="P189" i="25"/>
  <c r="O189" i="25"/>
  <c r="P188" i="25"/>
  <c r="O188" i="25"/>
  <c r="P187" i="25"/>
  <c r="O187" i="25"/>
  <c r="P186" i="25"/>
  <c r="O186" i="25"/>
  <c r="P185" i="25"/>
  <c r="O185" i="25"/>
  <c r="P184" i="25"/>
  <c r="O184" i="25"/>
  <c r="P183" i="25"/>
  <c r="O183" i="25"/>
  <c r="P182" i="25"/>
  <c r="O182" i="25"/>
  <c r="P181" i="25"/>
  <c r="O181" i="25"/>
  <c r="P180" i="25"/>
  <c r="O180" i="25"/>
  <c r="P179" i="25"/>
  <c r="O179" i="25"/>
  <c r="P178" i="25"/>
  <c r="O178" i="25"/>
  <c r="P177" i="25"/>
  <c r="O177" i="25"/>
  <c r="P176" i="25"/>
  <c r="O176" i="25"/>
  <c r="P175" i="25"/>
  <c r="O175" i="25"/>
  <c r="P174" i="25"/>
  <c r="O174" i="25"/>
  <c r="P173" i="25"/>
  <c r="O173" i="25"/>
  <c r="P172" i="25"/>
  <c r="O172" i="25"/>
  <c r="P171" i="25"/>
  <c r="O171" i="25"/>
  <c r="P170" i="25"/>
  <c r="O170" i="25"/>
  <c r="P169" i="25"/>
  <c r="O169" i="25"/>
  <c r="P168" i="25"/>
  <c r="O168" i="25"/>
  <c r="P167" i="25"/>
  <c r="O167" i="25"/>
  <c r="P166" i="25"/>
  <c r="O166" i="25"/>
  <c r="P165" i="25"/>
  <c r="O165" i="25"/>
  <c r="P164" i="25"/>
  <c r="O164" i="25"/>
  <c r="P163" i="25"/>
  <c r="O163" i="25"/>
  <c r="P162" i="25"/>
  <c r="O162" i="25"/>
  <c r="P161" i="25"/>
  <c r="O161" i="25"/>
  <c r="P160" i="25"/>
  <c r="O160" i="25"/>
  <c r="P159" i="25"/>
  <c r="O159" i="25"/>
  <c r="P158" i="25"/>
  <c r="O158" i="25"/>
  <c r="P157" i="25"/>
  <c r="O157" i="25"/>
  <c r="P156" i="25"/>
  <c r="O156" i="25"/>
  <c r="P155" i="25"/>
  <c r="O155" i="25"/>
  <c r="P154" i="25"/>
  <c r="O154" i="25"/>
  <c r="P153" i="25"/>
  <c r="O153" i="25"/>
  <c r="P152" i="25"/>
  <c r="O152" i="25"/>
  <c r="P151" i="25"/>
  <c r="O151" i="25"/>
  <c r="P150" i="25"/>
  <c r="O150" i="25"/>
  <c r="P149" i="25"/>
  <c r="O149" i="25"/>
  <c r="P148" i="25"/>
  <c r="O148" i="25"/>
  <c r="P147" i="25"/>
  <c r="O147" i="25"/>
  <c r="P146" i="25"/>
  <c r="O146" i="25"/>
  <c r="P145" i="25"/>
  <c r="O145" i="25"/>
  <c r="P144" i="25"/>
  <c r="O144" i="25"/>
  <c r="P143" i="25"/>
  <c r="O143" i="25"/>
  <c r="P142" i="25"/>
  <c r="O142" i="25"/>
  <c r="P141" i="25"/>
  <c r="O141" i="25"/>
  <c r="P140" i="25"/>
  <c r="O140" i="25"/>
  <c r="P139" i="25"/>
  <c r="O139" i="25"/>
  <c r="P138" i="25"/>
  <c r="O138" i="25"/>
  <c r="P137" i="25"/>
  <c r="O137" i="25"/>
  <c r="P136" i="25"/>
  <c r="O136" i="25"/>
  <c r="P135" i="25"/>
  <c r="O135" i="25"/>
  <c r="P134" i="25"/>
  <c r="O134" i="25"/>
  <c r="P133" i="25"/>
  <c r="O133" i="25"/>
  <c r="P132" i="25"/>
  <c r="O132" i="25"/>
  <c r="P131" i="25"/>
  <c r="O131" i="25"/>
  <c r="P130" i="25"/>
  <c r="O130" i="25"/>
  <c r="P129" i="25"/>
  <c r="O129" i="25"/>
  <c r="P128" i="25"/>
  <c r="O128" i="25"/>
  <c r="P127" i="25"/>
  <c r="O127" i="25"/>
  <c r="P126" i="25"/>
  <c r="O126" i="25"/>
  <c r="P125" i="25"/>
  <c r="O125" i="25"/>
  <c r="P124" i="25"/>
  <c r="O124" i="25"/>
  <c r="P123" i="25"/>
  <c r="O123" i="25"/>
  <c r="P122" i="25"/>
  <c r="O122" i="25"/>
  <c r="P121" i="25"/>
  <c r="O121" i="25"/>
  <c r="P120" i="25"/>
  <c r="O120" i="25"/>
  <c r="P119" i="25"/>
  <c r="O119" i="25"/>
  <c r="P118" i="25"/>
  <c r="O118" i="25"/>
  <c r="P117" i="25"/>
  <c r="O117" i="25"/>
  <c r="P116" i="25"/>
  <c r="O116" i="25"/>
  <c r="P115" i="25"/>
  <c r="O115" i="25"/>
  <c r="P114" i="25"/>
  <c r="O114" i="25"/>
  <c r="P113" i="25"/>
  <c r="O113" i="25"/>
  <c r="P112" i="25"/>
  <c r="O112" i="25"/>
  <c r="P111" i="25"/>
  <c r="O111" i="25"/>
  <c r="P110" i="25"/>
  <c r="O110" i="25"/>
  <c r="P109" i="25"/>
  <c r="O109" i="25"/>
  <c r="P108" i="25"/>
  <c r="O108" i="25"/>
  <c r="P107" i="25"/>
  <c r="O107" i="25"/>
  <c r="P106" i="25"/>
  <c r="O106" i="25"/>
  <c r="P105" i="25"/>
  <c r="O105" i="25"/>
  <c r="P104" i="25"/>
  <c r="O104" i="25"/>
  <c r="P103" i="25"/>
  <c r="O103" i="25"/>
  <c r="P102" i="25"/>
  <c r="O102" i="25"/>
  <c r="P101" i="25"/>
  <c r="O101" i="25"/>
  <c r="P100" i="25"/>
  <c r="O100" i="25"/>
  <c r="P99" i="25"/>
  <c r="O99" i="25"/>
  <c r="P98" i="25"/>
  <c r="O98" i="25"/>
  <c r="P97" i="25"/>
  <c r="O97" i="25"/>
  <c r="P96" i="25"/>
  <c r="O96" i="25"/>
  <c r="P95" i="25"/>
  <c r="O95" i="25"/>
  <c r="P94" i="25"/>
  <c r="O94" i="25"/>
  <c r="P93" i="25"/>
  <c r="O93" i="25"/>
  <c r="P92" i="25"/>
  <c r="O92" i="25"/>
  <c r="P91" i="25"/>
  <c r="O91" i="25"/>
  <c r="P90" i="25"/>
  <c r="O90" i="25"/>
  <c r="P89" i="25"/>
  <c r="O89" i="25"/>
  <c r="P88" i="25"/>
  <c r="O88" i="25"/>
  <c r="P87" i="25"/>
  <c r="O87" i="25"/>
  <c r="P86" i="25"/>
  <c r="O86" i="25"/>
  <c r="P85" i="25"/>
  <c r="O85" i="25"/>
  <c r="P84" i="25"/>
  <c r="O84" i="25"/>
  <c r="P83" i="25"/>
  <c r="O83" i="25"/>
  <c r="P82" i="25"/>
  <c r="O82" i="25"/>
  <c r="P81" i="25"/>
  <c r="O81" i="25"/>
  <c r="P80" i="25"/>
  <c r="O80" i="25"/>
  <c r="P79" i="25"/>
  <c r="O79" i="25"/>
  <c r="P78" i="25"/>
  <c r="O78" i="25"/>
  <c r="P77" i="25"/>
  <c r="O77" i="25"/>
  <c r="P76" i="25"/>
  <c r="O76" i="25"/>
  <c r="P75" i="25"/>
  <c r="O75" i="25"/>
  <c r="P74" i="25"/>
  <c r="O74" i="25"/>
  <c r="P73" i="25"/>
  <c r="O73" i="25"/>
  <c r="P72" i="25"/>
  <c r="O72" i="25"/>
  <c r="P71" i="25"/>
  <c r="O71" i="25"/>
  <c r="P70" i="25"/>
  <c r="O70" i="25"/>
  <c r="P69" i="25"/>
  <c r="O69" i="25"/>
  <c r="P68" i="25"/>
  <c r="O68" i="25"/>
  <c r="P67" i="25"/>
  <c r="O67" i="25"/>
  <c r="P66" i="25"/>
  <c r="O66" i="25"/>
  <c r="P65" i="25"/>
  <c r="O65" i="25"/>
  <c r="P64" i="25"/>
  <c r="O64" i="25"/>
  <c r="P63" i="25"/>
  <c r="O63" i="25"/>
  <c r="P62" i="25"/>
  <c r="O62" i="25"/>
  <c r="P61" i="25"/>
  <c r="O61" i="25"/>
  <c r="P60" i="25"/>
  <c r="O60" i="25"/>
  <c r="P59" i="25"/>
  <c r="O59" i="25"/>
  <c r="P58" i="25"/>
  <c r="O58" i="25"/>
  <c r="P57" i="25"/>
  <c r="O57" i="25"/>
  <c r="P56" i="25"/>
  <c r="O56" i="25"/>
  <c r="P55" i="25"/>
  <c r="O55" i="25"/>
  <c r="P54" i="25"/>
  <c r="O54" i="25"/>
  <c r="P53" i="25"/>
  <c r="O53" i="25"/>
  <c r="P52" i="25"/>
  <c r="O52" i="25"/>
  <c r="P51" i="25"/>
  <c r="O51" i="25"/>
  <c r="P50" i="25"/>
  <c r="O50" i="25"/>
  <c r="P49" i="25"/>
  <c r="O49" i="25"/>
  <c r="P48" i="25"/>
  <c r="O48" i="25"/>
  <c r="P47" i="25"/>
  <c r="O47" i="25"/>
  <c r="P46" i="25"/>
  <c r="O46" i="25"/>
  <c r="P45" i="25"/>
  <c r="O45" i="25"/>
  <c r="P44" i="25"/>
  <c r="O44" i="25"/>
  <c r="P43" i="25"/>
  <c r="O43" i="25"/>
  <c r="P42" i="25"/>
  <c r="O42" i="25"/>
  <c r="P41" i="25"/>
  <c r="O41" i="25"/>
  <c r="P40" i="25"/>
  <c r="O40" i="25"/>
  <c r="P39" i="25"/>
  <c r="O39" i="25"/>
  <c r="P38" i="25"/>
  <c r="O38" i="25"/>
  <c r="P37" i="25"/>
  <c r="O37" i="25"/>
  <c r="P36" i="25"/>
  <c r="O36" i="25"/>
  <c r="P35" i="25"/>
  <c r="O35" i="25"/>
  <c r="P34" i="25"/>
  <c r="O34" i="25"/>
  <c r="P33" i="25"/>
  <c r="O33" i="25"/>
  <c r="P32" i="25"/>
  <c r="O32" i="25"/>
  <c r="P31" i="25"/>
  <c r="O31" i="25"/>
  <c r="P30" i="25"/>
  <c r="O30" i="25"/>
  <c r="P29" i="25"/>
  <c r="O29" i="25"/>
  <c r="P28" i="25"/>
  <c r="O28" i="25"/>
  <c r="P27" i="25"/>
  <c r="O27" i="25"/>
  <c r="P26" i="25"/>
  <c r="O26" i="25"/>
  <c r="P25" i="25"/>
  <c r="O25" i="25"/>
  <c r="P24" i="25"/>
  <c r="O24" i="25"/>
  <c r="P23" i="25"/>
  <c r="O23" i="25"/>
  <c r="P22" i="25"/>
  <c r="O22" i="25"/>
  <c r="P21" i="25"/>
  <c r="O21" i="25"/>
  <c r="P20" i="25"/>
  <c r="O20" i="25"/>
  <c r="P19" i="25"/>
  <c r="O19" i="25"/>
  <c r="P18" i="25"/>
  <c r="O18" i="25"/>
  <c r="P17" i="25"/>
  <c r="O17" i="25"/>
  <c r="P16" i="25"/>
  <c r="O16" i="25"/>
  <c r="P15" i="25"/>
  <c r="O15" i="25"/>
  <c r="P14" i="25"/>
  <c r="O14" i="25"/>
  <c r="P13" i="25"/>
  <c r="O13" i="25"/>
  <c r="P12" i="25"/>
  <c r="O12" i="25"/>
  <c r="P11" i="25"/>
  <c r="O11" i="25"/>
  <c r="P10" i="25"/>
  <c r="O10" i="25"/>
  <c r="P9" i="25"/>
  <c r="O9" i="25"/>
  <c r="P8" i="25"/>
  <c r="O8" i="25"/>
  <c r="P7" i="25"/>
  <c r="O7" i="25"/>
  <c r="P6" i="25"/>
  <c r="O6" i="25"/>
  <c r="P5" i="25"/>
  <c r="O5" i="25"/>
  <c r="P4" i="25"/>
  <c r="O4" i="25"/>
  <c r="P3" i="25"/>
  <c r="O3" i="25"/>
  <c r="P2" i="25"/>
  <c r="O2" i="25"/>
  <c r="P240" i="24"/>
  <c r="O240" i="24"/>
  <c r="P239" i="24"/>
  <c r="O239" i="24"/>
  <c r="P238" i="24"/>
  <c r="O238" i="24"/>
  <c r="P237" i="24"/>
  <c r="O237" i="24"/>
  <c r="P236" i="24"/>
  <c r="O236" i="24"/>
  <c r="P235" i="24"/>
  <c r="O235" i="24"/>
  <c r="P234" i="24"/>
  <c r="O234" i="24"/>
  <c r="P233" i="24"/>
  <c r="O233" i="24"/>
  <c r="P232" i="24"/>
  <c r="O232" i="24"/>
  <c r="P231" i="24"/>
  <c r="O231" i="24"/>
  <c r="P230" i="24"/>
  <c r="O230" i="24"/>
  <c r="P229" i="24"/>
  <c r="O229" i="24"/>
  <c r="P228" i="24"/>
  <c r="O228" i="24"/>
  <c r="P227" i="24"/>
  <c r="O227" i="24"/>
  <c r="P226" i="24"/>
  <c r="O226" i="24"/>
  <c r="P225" i="24"/>
  <c r="O225" i="24"/>
  <c r="P224" i="24"/>
  <c r="O224" i="24"/>
  <c r="P223" i="24"/>
  <c r="O223" i="24"/>
  <c r="P222" i="24"/>
  <c r="O222" i="24"/>
  <c r="P221" i="24"/>
  <c r="O221" i="24"/>
  <c r="P220" i="24"/>
  <c r="O220" i="24"/>
  <c r="P219" i="24"/>
  <c r="O219" i="24"/>
  <c r="P218" i="24"/>
  <c r="O218" i="24"/>
  <c r="P217" i="24"/>
  <c r="O217" i="24"/>
  <c r="P216" i="24"/>
  <c r="O216" i="24"/>
  <c r="P215" i="24"/>
  <c r="O215" i="24"/>
  <c r="P214" i="24"/>
  <c r="O214" i="24"/>
  <c r="P213" i="24"/>
  <c r="O213" i="24"/>
  <c r="P212" i="24"/>
  <c r="O212" i="24"/>
  <c r="P211" i="24"/>
  <c r="O211" i="24"/>
  <c r="P210" i="24"/>
  <c r="O210" i="24"/>
  <c r="P209" i="24"/>
  <c r="O209" i="24"/>
  <c r="P208" i="24"/>
  <c r="O208" i="24"/>
  <c r="P207" i="24"/>
  <c r="O207" i="24"/>
  <c r="P206" i="24"/>
  <c r="O206" i="24"/>
  <c r="P205" i="24"/>
  <c r="O205" i="24"/>
  <c r="P204" i="24"/>
  <c r="O204" i="24"/>
  <c r="P203" i="24"/>
  <c r="O203" i="24"/>
  <c r="P202" i="24"/>
  <c r="O202" i="24"/>
  <c r="P201" i="24"/>
  <c r="O201" i="24"/>
  <c r="P200" i="24"/>
  <c r="O200" i="24"/>
  <c r="P199" i="24"/>
  <c r="O199" i="24"/>
  <c r="P198" i="24"/>
  <c r="O198" i="24"/>
  <c r="P197" i="24"/>
  <c r="O197" i="24"/>
  <c r="P196" i="24"/>
  <c r="O196" i="24"/>
  <c r="P195" i="24"/>
  <c r="O195" i="24"/>
  <c r="P194" i="24"/>
  <c r="O194" i="24"/>
  <c r="P193" i="24"/>
  <c r="O193" i="24"/>
  <c r="P192" i="24"/>
  <c r="O192" i="24"/>
  <c r="P191" i="24"/>
  <c r="O191" i="24"/>
  <c r="P190" i="24"/>
  <c r="O190" i="24"/>
  <c r="P189" i="24"/>
  <c r="O189" i="24"/>
  <c r="P188" i="24"/>
  <c r="O188" i="24"/>
  <c r="P187" i="24"/>
  <c r="O187" i="24"/>
  <c r="P186" i="24"/>
  <c r="O186" i="24"/>
  <c r="P185" i="24"/>
  <c r="O185" i="24"/>
  <c r="P184" i="24"/>
  <c r="O184" i="24"/>
  <c r="P183" i="24"/>
  <c r="O183" i="24"/>
  <c r="P182" i="24"/>
  <c r="O182" i="24"/>
  <c r="P181" i="24"/>
  <c r="O181" i="24"/>
  <c r="P180" i="24"/>
  <c r="O180" i="24"/>
  <c r="P179" i="24"/>
  <c r="O179" i="24"/>
  <c r="P178" i="24"/>
  <c r="O178" i="24"/>
  <c r="P177" i="24"/>
  <c r="O177" i="24"/>
  <c r="P176" i="24"/>
  <c r="O176" i="24"/>
  <c r="P175" i="24"/>
  <c r="O175" i="24"/>
  <c r="P174" i="24"/>
  <c r="O174" i="24"/>
  <c r="P173" i="24"/>
  <c r="O173" i="24"/>
  <c r="P172" i="24"/>
  <c r="O172" i="24"/>
  <c r="P171" i="24"/>
  <c r="O171" i="24"/>
  <c r="P170" i="24"/>
  <c r="O170" i="24"/>
  <c r="P169" i="24"/>
  <c r="O169" i="24"/>
  <c r="P168" i="24"/>
  <c r="O168" i="24"/>
  <c r="P167" i="24"/>
  <c r="O167" i="24"/>
  <c r="P166" i="24"/>
  <c r="O166" i="24"/>
  <c r="P165" i="24"/>
  <c r="O165" i="24"/>
  <c r="P164" i="24"/>
  <c r="O164" i="24"/>
  <c r="P163" i="24"/>
  <c r="O163" i="24"/>
  <c r="P162" i="24"/>
  <c r="O162" i="24"/>
  <c r="P161" i="24"/>
  <c r="O161" i="24"/>
  <c r="P160" i="24"/>
  <c r="O160"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4" i="24"/>
  <c r="O14" i="24"/>
  <c r="P13" i="24"/>
  <c r="O13" i="24"/>
  <c r="P12" i="24"/>
  <c r="O12" i="24"/>
  <c r="P11" i="24"/>
  <c r="O11" i="24"/>
  <c r="P10" i="24"/>
  <c r="O10" i="24"/>
  <c r="P9" i="24"/>
  <c r="O9" i="24"/>
  <c r="P8" i="24"/>
  <c r="O8" i="24"/>
  <c r="P7" i="24"/>
  <c r="O7" i="24"/>
  <c r="P6" i="24"/>
  <c r="O6" i="24"/>
  <c r="P5" i="24"/>
  <c r="O5" i="24"/>
  <c r="P4" i="24"/>
  <c r="O4" i="24"/>
  <c r="P3" i="24"/>
  <c r="O3" i="24"/>
  <c r="P2" i="24"/>
  <c r="O2" i="24"/>
  <c r="P171" i="19"/>
  <c r="O171" i="19"/>
  <c r="P170" i="19"/>
  <c r="O170" i="19"/>
  <c r="P169" i="19"/>
  <c r="O169" i="19"/>
  <c r="P168" i="19"/>
  <c r="O168" i="19"/>
  <c r="P167" i="19"/>
  <c r="O167" i="19"/>
  <c r="P166" i="19"/>
  <c r="O166" i="19"/>
  <c r="P165" i="19"/>
  <c r="O165" i="19"/>
  <c r="P164" i="19"/>
  <c r="O164" i="19"/>
  <c r="P163" i="19"/>
  <c r="O163" i="19"/>
  <c r="P162" i="19"/>
  <c r="O162" i="19"/>
  <c r="P161" i="19"/>
  <c r="O161" i="19"/>
  <c r="P160" i="19"/>
  <c r="O160" i="19"/>
  <c r="P159" i="19"/>
  <c r="O159" i="19"/>
  <c r="P158" i="19"/>
  <c r="O158" i="19"/>
  <c r="P157" i="19"/>
  <c r="O157" i="19"/>
  <c r="P156" i="19"/>
  <c r="O156" i="19"/>
  <c r="P155" i="19"/>
  <c r="O155" i="19"/>
  <c r="P154" i="19"/>
  <c r="O154" i="19"/>
  <c r="P153" i="19"/>
  <c r="O153" i="19"/>
  <c r="P152" i="19"/>
  <c r="O152" i="19"/>
  <c r="P151" i="19"/>
  <c r="O151" i="19"/>
  <c r="P150" i="19"/>
  <c r="O150" i="19"/>
  <c r="P149" i="19"/>
  <c r="O149" i="19"/>
  <c r="P148" i="19"/>
  <c r="O148" i="19"/>
  <c r="P147" i="19"/>
  <c r="O147" i="19"/>
  <c r="P146" i="19"/>
  <c r="O146" i="19"/>
  <c r="P145" i="19"/>
  <c r="O145" i="19"/>
  <c r="P144" i="19"/>
  <c r="O144" i="19"/>
  <c r="P143" i="19"/>
  <c r="O143" i="19"/>
  <c r="P142" i="19"/>
  <c r="O142" i="19"/>
  <c r="P141" i="19"/>
  <c r="O141" i="19"/>
  <c r="P140" i="19"/>
  <c r="O140" i="19"/>
  <c r="P139" i="19"/>
  <c r="O139" i="19"/>
  <c r="P138" i="19"/>
  <c r="O138" i="19"/>
  <c r="P137" i="19"/>
  <c r="O137" i="19"/>
  <c r="P136" i="19"/>
  <c r="O136" i="19"/>
  <c r="P135" i="19"/>
  <c r="O135" i="19"/>
  <c r="P134" i="19"/>
  <c r="O134" i="19"/>
  <c r="P133" i="19"/>
  <c r="O133" i="19"/>
  <c r="P132" i="19"/>
  <c r="O132" i="19"/>
  <c r="P131" i="19"/>
  <c r="O131" i="19"/>
  <c r="P130" i="19"/>
  <c r="O130" i="19"/>
  <c r="P129" i="19"/>
  <c r="O129" i="19"/>
  <c r="P128" i="19"/>
  <c r="O128" i="19"/>
  <c r="P127" i="19"/>
  <c r="O127" i="19"/>
  <c r="P126" i="19"/>
  <c r="O126" i="19"/>
  <c r="P125" i="19"/>
  <c r="O125" i="19"/>
  <c r="P124" i="19"/>
  <c r="O124" i="19"/>
  <c r="P123" i="19"/>
  <c r="O123" i="19"/>
  <c r="P122" i="19"/>
  <c r="O122" i="19"/>
  <c r="P121" i="19"/>
  <c r="O121" i="19"/>
  <c r="P120" i="19"/>
  <c r="O120" i="19"/>
  <c r="P119" i="19"/>
  <c r="O119" i="19"/>
  <c r="P118" i="19"/>
  <c r="O118" i="19"/>
  <c r="P117" i="19"/>
  <c r="O117" i="19"/>
  <c r="P116" i="19"/>
  <c r="O116" i="19"/>
  <c r="P115" i="19"/>
  <c r="O115" i="19"/>
  <c r="P114" i="19"/>
  <c r="O114" i="19"/>
  <c r="P113" i="19"/>
  <c r="O113" i="19"/>
  <c r="P112" i="19"/>
  <c r="O112" i="19"/>
  <c r="P111" i="19"/>
  <c r="O111" i="19"/>
  <c r="P110" i="19"/>
  <c r="O110" i="19"/>
  <c r="P109" i="19"/>
  <c r="O109" i="19"/>
  <c r="P108" i="19"/>
  <c r="O108" i="19"/>
  <c r="P107" i="19"/>
  <c r="O107" i="19"/>
  <c r="P106" i="19"/>
  <c r="O106" i="19"/>
  <c r="P105" i="19"/>
  <c r="O105" i="19"/>
  <c r="P104" i="19"/>
  <c r="O104" i="19"/>
  <c r="P103" i="19"/>
  <c r="O103" i="19"/>
  <c r="P102" i="19"/>
  <c r="O102" i="19"/>
  <c r="P101" i="19"/>
  <c r="O101" i="19"/>
  <c r="P100" i="19"/>
  <c r="O100" i="19"/>
  <c r="P99" i="19"/>
  <c r="O99" i="19"/>
  <c r="P98" i="19"/>
  <c r="O98" i="19"/>
  <c r="P97" i="19"/>
  <c r="O97" i="19"/>
  <c r="P96" i="19"/>
  <c r="O96" i="19"/>
  <c r="P95" i="19"/>
  <c r="O95" i="19"/>
  <c r="P94" i="19"/>
  <c r="O94" i="19"/>
  <c r="P93" i="19"/>
  <c r="O93" i="19"/>
  <c r="P92" i="19"/>
  <c r="O92" i="19"/>
  <c r="P91" i="19"/>
  <c r="O91" i="19"/>
  <c r="P90" i="19"/>
  <c r="O90" i="19"/>
  <c r="P89" i="19"/>
  <c r="O89" i="19"/>
  <c r="P88" i="19"/>
  <c r="O88" i="19"/>
  <c r="P87" i="19"/>
  <c r="O87" i="19"/>
  <c r="P86" i="19"/>
  <c r="O86" i="19"/>
  <c r="P85" i="19"/>
  <c r="O85" i="19"/>
  <c r="P84" i="19"/>
  <c r="O84" i="19"/>
  <c r="P83" i="19"/>
  <c r="O83" i="19"/>
  <c r="P82" i="19"/>
  <c r="O82" i="19"/>
  <c r="P81" i="19"/>
  <c r="O81" i="19"/>
  <c r="P80" i="19"/>
  <c r="O80" i="19"/>
  <c r="P79" i="19"/>
  <c r="O79" i="19"/>
  <c r="P78" i="19"/>
  <c r="O78" i="19"/>
  <c r="P77" i="19"/>
  <c r="O77" i="19"/>
  <c r="P76" i="19"/>
  <c r="O76" i="19"/>
  <c r="P75" i="19"/>
  <c r="O75" i="19"/>
  <c r="P74" i="19"/>
  <c r="O74" i="19"/>
  <c r="P73" i="19"/>
  <c r="O73" i="19"/>
  <c r="P72" i="19"/>
  <c r="O72" i="19"/>
  <c r="P71" i="19"/>
  <c r="O71" i="19"/>
  <c r="P70" i="19"/>
  <c r="O70" i="19"/>
  <c r="P69" i="19"/>
  <c r="O69" i="19"/>
  <c r="P68" i="19"/>
  <c r="O68" i="19"/>
  <c r="P67" i="19"/>
  <c r="O67" i="19"/>
  <c r="P66" i="19"/>
  <c r="O66" i="19"/>
  <c r="P65" i="19"/>
  <c r="O65" i="19"/>
  <c r="P64" i="19"/>
  <c r="O64" i="19"/>
  <c r="P63" i="19"/>
  <c r="O63" i="19"/>
  <c r="P62" i="19"/>
  <c r="O62" i="19"/>
  <c r="P61" i="19"/>
  <c r="O61" i="19"/>
  <c r="P60" i="19"/>
  <c r="O60" i="19"/>
  <c r="P59" i="19"/>
  <c r="O59" i="19"/>
  <c r="P58" i="19"/>
  <c r="O58" i="19"/>
  <c r="P57" i="19"/>
  <c r="O57" i="19"/>
  <c r="P56" i="19"/>
  <c r="O56" i="19"/>
  <c r="P55" i="19"/>
  <c r="O55" i="19"/>
  <c r="P54" i="19"/>
  <c r="O54" i="19"/>
  <c r="P53" i="19"/>
  <c r="O53" i="19"/>
  <c r="P52" i="19"/>
  <c r="O52" i="19"/>
  <c r="P51" i="19"/>
  <c r="O51" i="19"/>
  <c r="P50" i="19"/>
  <c r="O50" i="19"/>
  <c r="P49" i="19"/>
  <c r="O49" i="19"/>
  <c r="P48" i="19"/>
  <c r="O48" i="19"/>
  <c r="P47" i="19"/>
  <c r="O47" i="19"/>
  <c r="P46" i="19"/>
  <c r="O46" i="19"/>
  <c r="P45" i="19"/>
  <c r="O45" i="19"/>
  <c r="P44" i="19"/>
  <c r="O44" i="19"/>
  <c r="P43" i="19"/>
  <c r="O43" i="19"/>
  <c r="P42" i="19"/>
  <c r="O42" i="19"/>
  <c r="P41" i="19"/>
  <c r="O41" i="19"/>
  <c r="P40" i="19"/>
  <c r="O40" i="19"/>
  <c r="P39" i="19"/>
  <c r="O39" i="19"/>
  <c r="P38" i="19"/>
  <c r="O38" i="19"/>
  <c r="P37" i="19"/>
  <c r="O37" i="19"/>
  <c r="P36" i="19"/>
  <c r="O36" i="19"/>
  <c r="P35" i="19"/>
  <c r="O35" i="19"/>
  <c r="P34" i="19"/>
  <c r="O34" i="19"/>
  <c r="P33" i="19"/>
  <c r="O33" i="19"/>
  <c r="P32" i="19"/>
  <c r="O32" i="19"/>
  <c r="P31" i="19"/>
  <c r="O31" i="19"/>
  <c r="P30" i="19"/>
  <c r="O30" i="19"/>
  <c r="P29" i="19"/>
  <c r="O29" i="19"/>
  <c r="P28" i="19"/>
  <c r="O28" i="19"/>
  <c r="P27" i="19"/>
  <c r="O27" i="19"/>
  <c r="P26" i="19"/>
  <c r="O26" i="19"/>
  <c r="P25" i="19"/>
  <c r="O25" i="19"/>
  <c r="P24" i="19"/>
  <c r="O24" i="19"/>
  <c r="P23" i="19"/>
  <c r="O23" i="19"/>
  <c r="P22" i="19"/>
  <c r="O22" i="19"/>
  <c r="P21" i="19"/>
  <c r="O21" i="19"/>
  <c r="P20" i="19"/>
  <c r="O20" i="19"/>
  <c r="P19" i="19"/>
  <c r="O19" i="19"/>
  <c r="P18" i="19"/>
  <c r="O18" i="19"/>
  <c r="P17" i="19"/>
  <c r="O17" i="19"/>
  <c r="P16" i="19"/>
  <c r="O16" i="19"/>
  <c r="P15" i="19"/>
  <c r="O15" i="19"/>
  <c r="P14" i="19"/>
  <c r="O14" i="19"/>
  <c r="P13" i="19"/>
  <c r="O13" i="19"/>
  <c r="P12" i="19"/>
  <c r="O12" i="19"/>
  <c r="P11" i="19"/>
  <c r="O11" i="19"/>
  <c r="P10" i="19"/>
  <c r="O10" i="19"/>
  <c r="P9" i="19"/>
  <c r="O9" i="19"/>
  <c r="P8" i="19"/>
  <c r="O8" i="19"/>
  <c r="P7" i="19"/>
  <c r="O7" i="19"/>
  <c r="P6" i="19"/>
  <c r="O6" i="19"/>
  <c r="P5" i="19"/>
  <c r="O5" i="19"/>
  <c r="P4" i="19"/>
  <c r="O4" i="19"/>
  <c r="P3" i="19"/>
  <c r="O3" i="19"/>
  <c r="P2" i="19"/>
  <c r="O2" i="19"/>
  <c r="P129" i="3"/>
  <c r="O129" i="3"/>
  <c r="P128" i="3"/>
  <c r="O128" i="3"/>
  <c r="P127" i="3"/>
  <c r="O127" i="3"/>
  <c r="P126" i="3"/>
  <c r="O126" i="3"/>
  <c r="P125" i="3"/>
  <c r="O125" i="3"/>
  <c r="P124" i="3"/>
  <c r="O124" i="3"/>
  <c r="P123" i="3"/>
  <c r="O123" i="3"/>
  <c r="P122" i="3"/>
  <c r="O122" i="3"/>
  <c r="P121" i="3"/>
  <c r="O121" i="3"/>
  <c r="P120" i="3"/>
  <c r="O120" i="3"/>
  <c r="P119" i="3"/>
  <c r="O119" i="3"/>
  <c r="P118" i="3"/>
  <c r="O118" i="3"/>
  <c r="P117" i="3"/>
  <c r="O117" i="3"/>
  <c r="P116" i="3"/>
  <c r="O116" i="3"/>
  <c r="P115" i="3"/>
  <c r="O115" i="3"/>
  <c r="P114" i="3"/>
  <c r="O114" i="3"/>
  <c r="P113" i="3"/>
  <c r="O113" i="3"/>
  <c r="P112" i="3"/>
  <c r="O112" i="3"/>
  <c r="P111" i="3"/>
  <c r="O111" i="3"/>
  <c r="P110" i="3"/>
  <c r="O110" i="3"/>
  <c r="P109" i="3"/>
  <c r="O109" i="3"/>
  <c r="P108" i="3"/>
  <c r="O108" i="3"/>
  <c r="P107" i="3"/>
  <c r="O107" i="3"/>
  <c r="P106" i="3"/>
  <c r="O106" i="3"/>
  <c r="P105" i="3"/>
  <c r="O105" i="3"/>
  <c r="P104" i="3"/>
  <c r="O104" i="3"/>
  <c r="P103" i="3"/>
  <c r="O103" i="3"/>
  <c r="P102" i="3"/>
  <c r="O102" i="3"/>
  <c r="P101" i="3"/>
  <c r="O101" i="3"/>
  <c r="P100" i="3"/>
  <c r="O100" i="3"/>
  <c r="P99" i="3"/>
  <c r="O99" i="3"/>
  <c r="P98" i="3"/>
  <c r="O98" i="3"/>
  <c r="P97" i="3"/>
  <c r="O97" i="3"/>
  <c r="P96" i="3"/>
  <c r="O96" i="3"/>
  <c r="P95" i="3"/>
  <c r="O95" i="3"/>
  <c r="P94" i="3"/>
  <c r="O94" i="3"/>
  <c r="P93" i="3"/>
  <c r="O93" i="3"/>
  <c r="P92" i="3"/>
  <c r="O92" i="3"/>
  <c r="P91" i="3"/>
  <c r="O91" i="3"/>
  <c r="P90" i="3"/>
  <c r="O90" i="3"/>
  <c r="P89" i="3"/>
  <c r="O89" i="3"/>
  <c r="P88" i="3"/>
  <c r="O88" i="3"/>
  <c r="P87" i="3"/>
  <c r="O87" i="3"/>
  <c r="P86" i="3"/>
  <c r="O86" i="3"/>
  <c r="P85" i="3"/>
  <c r="O85" i="3"/>
  <c r="P84" i="3"/>
  <c r="O84" i="3"/>
  <c r="P83" i="3"/>
  <c r="O83" i="3"/>
  <c r="P82" i="3"/>
  <c r="O82" i="3"/>
  <c r="P81" i="3"/>
  <c r="O81" i="3"/>
  <c r="P80" i="3"/>
  <c r="O80" i="3"/>
  <c r="P79" i="3"/>
  <c r="O79" i="3"/>
  <c r="P78" i="3"/>
  <c r="O78" i="3"/>
  <c r="P77" i="3"/>
  <c r="O77" i="3"/>
  <c r="P76" i="3"/>
  <c r="O76" i="3"/>
  <c r="P75" i="3"/>
  <c r="O75" i="3"/>
  <c r="P74" i="3"/>
  <c r="O74" i="3"/>
  <c r="P73" i="3"/>
  <c r="O73" i="3"/>
  <c r="P72" i="3"/>
  <c r="O72" i="3"/>
  <c r="P71" i="3"/>
  <c r="O71" i="3"/>
  <c r="P70" i="3"/>
  <c r="O70" i="3"/>
  <c r="P69" i="3"/>
  <c r="O69" i="3"/>
  <c r="P68" i="3"/>
  <c r="O68" i="3"/>
  <c r="P67" i="3"/>
  <c r="O67" i="3"/>
  <c r="P66" i="3"/>
  <c r="O66" i="3"/>
  <c r="P65" i="3"/>
  <c r="O65" i="3"/>
  <c r="P64" i="3"/>
  <c r="O64" i="3"/>
  <c r="P63" i="3"/>
  <c r="O63" i="3"/>
  <c r="P62" i="3"/>
  <c r="O62" i="3"/>
  <c r="P61" i="3"/>
  <c r="O61" i="3"/>
  <c r="P60" i="3"/>
  <c r="O60" i="3"/>
  <c r="P59" i="3"/>
  <c r="O59" i="3"/>
  <c r="P58" i="3"/>
  <c r="O58" i="3"/>
  <c r="P57" i="3"/>
  <c r="O57" i="3"/>
  <c r="P56" i="3"/>
  <c r="O56" i="3"/>
  <c r="P55" i="3"/>
  <c r="O55" i="3"/>
  <c r="P54" i="3"/>
  <c r="O54" i="3"/>
  <c r="P53" i="3"/>
  <c r="O53" i="3"/>
  <c r="P52" i="3"/>
  <c r="O52" i="3"/>
  <c r="P51" i="3"/>
  <c r="O51" i="3"/>
  <c r="P50" i="3"/>
  <c r="O50" i="3"/>
  <c r="P49" i="3"/>
  <c r="O49" i="3"/>
  <c r="P48" i="3"/>
  <c r="O48" i="3"/>
  <c r="P47" i="3"/>
  <c r="O47" i="3"/>
  <c r="P46" i="3"/>
  <c r="O46" i="3"/>
  <c r="P45" i="3"/>
  <c r="O45" i="3"/>
  <c r="P44" i="3"/>
  <c r="O44" i="3"/>
  <c r="P43" i="3"/>
  <c r="O43" i="3"/>
  <c r="P42" i="3"/>
  <c r="O42" i="3"/>
  <c r="P41" i="3"/>
  <c r="O41" i="3"/>
  <c r="P40" i="3"/>
  <c r="O40" i="3"/>
  <c r="P39" i="3"/>
  <c r="O39" i="3"/>
  <c r="P38" i="3"/>
  <c r="O38" i="3"/>
  <c r="P37" i="3"/>
  <c r="O37" i="3"/>
  <c r="P36" i="3"/>
  <c r="O36" i="3"/>
  <c r="P35" i="3"/>
  <c r="O35" i="3"/>
  <c r="P34" i="3"/>
  <c r="O34" i="3"/>
  <c r="P33" i="3"/>
  <c r="O33" i="3"/>
  <c r="P32" i="3"/>
  <c r="O32" i="3"/>
  <c r="P31" i="3"/>
  <c r="O31" i="3"/>
  <c r="P30" i="3"/>
  <c r="O30" i="3"/>
  <c r="P29" i="3"/>
  <c r="O29" i="3"/>
  <c r="P28" i="3"/>
  <c r="O28" i="3"/>
  <c r="P27" i="3"/>
  <c r="O27" i="3"/>
  <c r="P26" i="3"/>
  <c r="O26" i="3"/>
  <c r="P25" i="3"/>
  <c r="O25" i="3"/>
  <c r="P24" i="3"/>
  <c r="O24" i="3"/>
  <c r="P23" i="3"/>
  <c r="O23" i="3"/>
  <c r="P22" i="3"/>
  <c r="O22" i="3"/>
  <c r="P21" i="3"/>
  <c r="O21" i="3"/>
  <c r="P20" i="3"/>
  <c r="O20" i="3"/>
  <c r="P19" i="3"/>
  <c r="O19" i="3"/>
  <c r="P18" i="3"/>
  <c r="O18" i="3"/>
  <c r="P17" i="3"/>
  <c r="O17" i="3"/>
  <c r="P16" i="3"/>
  <c r="O16" i="3"/>
  <c r="P15" i="3"/>
  <c r="O15" i="3"/>
  <c r="P14" i="3"/>
  <c r="O14" i="3"/>
  <c r="P13" i="3"/>
  <c r="O13" i="3"/>
  <c r="P12" i="3"/>
  <c r="O12" i="3"/>
  <c r="P11" i="3"/>
  <c r="O11" i="3"/>
  <c r="P10" i="3"/>
  <c r="O10" i="3"/>
  <c r="P9" i="3"/>
  <c r="O9" i="3"/>
  <c r="P8" i="3"/>
  <c r="O8" i="3"/>
  <c r="P7" i="3"/>
  <c r="O7" i="3"/>
  <c r="P6" i="3"/>
  <c r="O6" i="3"/>
  <c r="P5" i="3"/>
  <c r="O5" i="3"/>
  <c r="P4" i="3"/>
  <c r="O4" i="3"/>
  <c r="P3" i="3"/>
  <c r="O3" i="3"/>
  <c r="P2" i="3"/>
  <c r="O2" i="3"/>
  <c r="P58" i="18"/>
  <c r="O58" i="18"/>
  <c r="P57" i="18"/>
  <c r="O57" i="18"/>
  <c r="P56" i="18"/>
  <c r="O56" i="18"/>
  <c r="P55" i="18"/>
  <c r="O55" i="18"/>
  <c r="P54" i="18"/>
  <c r="O54" i="18"/>
  <c r="P53" i="18"/>
  <c r="O53" i="18"/>
  <c r="P52" i="18"/>
  <c r="O52" i="18"/>
  <c r="P51" i="18"/>
  <c r="O51" i="18"/>
  <c r="P50" i="18"/>
  <c r="O50" i="18"/>
  <c r="P49" i="18"/>
  <c r="O49" i="18"/>
  <c r="P48" i="18"/>
  <c r="O48" i="18"/>
  <c r="P47" i="18"/>
  <c r="O47" i="18"/>
  <c r="P46" i="18"/>
  <c r="O46" i="18"/>
  <c r="P45" i="18"/>
  <c r="O45" i="18"/>
  <c r="P44" i="18"/>
  <c r="O44" i="18"/>
  <c r="P43" i="18"/>
  <c r="O43" i="18"/>
  <c r="P42" i="18"/>
  <c r="O42" i="18"/>
  <c r="P41" i="18"/>
  <c r="O41" i="18"/>
  <c r="P40" i="18"/>
  <c r="O40" i="18"/>
  <c r="P39" i="18"/>
  <c r="O39" i="18"/>
  <c r="P38" i="18"/>
  <c r="O38" i="18"/>
  <c r="P37" i="18"/>
  <c r="O37" i="18"/>
  <c r="P36" i="18"/>
  <c r="O36" i="18"/>
  <c r="P35" i="18"/>
  <c r="O35" i="18"/>
  <c r="P34" i="18"/>
  <c r="O34" i="18"/>
  <c r="P33" i="18"/>
  <c r="O33" i="18"/>
  <c r="P32" i="18"/>
  <c r="O32" i="18"/>
  <c r="P31" i="18"/>
  <c r="O31" i="18"/>
  <c r="P30" i="18"/>
  <c r="O30" i="18"/>
  <c r="P29" i="18"/>
  <c r="O29" i="18"/>
  <c r="P28" i="18"/>
  <c r="O28" i="18"/>
  <c r="P27" i="18"/>
  <c r="O27" i="18"/>
  <c r="P26" i="18"/>
  <c r="O26" i="18"/>
  <c r="P25" i="18"/>
  <c r="O25" i="18"/>
  <c r="P24" i="18"/>
  <c r="O24" i="18"/>
  <c r="P23" i="18"/>
  <c r="O23" i="18"/>
  <c r="P22" i="18"/>
  <c r="O22" i="18"/>
  <c r="P21" i="18"/>
  <c r="O21" i="18"/>
  <c r="P20" i="18"/>
  <c r="O20" i="18"/>
  <c r="P19" i="18"/>
  <c r="O19" i="18"/>
  <c r="P18" i="18"/>
  <c r="O18" i="18"/>
  <c r="P17" i="18"/>
  <c r="O17" i="18"/>
  <c r="P16" i="18"/>
  <c r="O16" i="18"/>
  <c r="P15" i="18"/>
  <c r="O15" i="18"/>
  <c r="P14" i="18"/>
  <c r="O14" i="18"/>
  <c r="P13" i="18"/>
  <c r="O13" i="18"/>
  <c r="P12" i="18"/>
  <c r="O12" i="18"/>
  <c r="P11" i="18"/>
  <c r="O11" i="18"/>
  <c r="P10" i="18"/>
  <c r="O10" i="18"/>
  <c r="P9" i="18"/>
  <c r="O9" i="18"/>
  <c r="P8" i="18"/>
  <c r="O8" i="18"/>
  <c r="P7" i="18"/>
  <c r="O7" i="18"/>
  <c r="P6" i="18"/>
  <c r="O6" i="18"/>
  <c r="P5" i="18"/>
  <c r="O5" i="18"/>
  <c r="P4" i="18"/>
  <c r="O4" i="18"/>
  <c r="P3" i="18"/>
  <c r="O3" i="18"/>
  <c r="P2" i="18"/>
  <c r="O2" i="18"/>
  <c r="P58" i="2"/>
  <c r="O58" i="2"/>
  <c r="P57" i="2"/>
  <c r="O57" i="2"/>
  <c r="P56" i="2"/>
  <c r="O56" i="2"/>
  <c r="P55" i="2"/>
  <c r="O55" i="2"/>
  <c r="P54" i="2"/>
  <c r="O54" i="2"/>
  <c r="P53" i="2"/>
  <c r="O53" i="2"/>
  <c r="P52" i="2"/>
  <c r="O52" i="2"/>
  <c r="P51" i="2"/>
  <c r="O51" i="2"/>
  <c r="P50" i="2"/>
  <c r="O50" i="2"/>
  <c r="P49" i="2"/>
  <c r="O49" i="2"/>
  <c r="P48" i="2"/>
  <c r="O48" i="2"/>
  <c r="P47" i="2"/>
  <c r="O47" i="2"/>
  <c r="P46" i="2"/>
  <c r="O46" i="2"/>
  <c r="P45" i="2"/>
  <c r="O45" i="2"/>
  <c r="P44" i="2"/>
  <c r="O44" i="2"/>
  <c r="P43" i="2"/>
  <c r="O43" i="2"/>
  <c r="P42" i="2"/>
  <c r="O42" i="2"/>
  <c r="P41" i="2"/>
  <c r="O41" i="2"/>
  <c r="P40" i="2"/>
  <c r="O40" i="2"/>
  <c r="P39" i="2"/>
  <c r="O39" i="2"/>
  <c r="P38" i="2"/>
  <c r="O38" i="2"/>
  <c r="P37" i="2"/>
  <c r="O37" i="2"/>
  <c r="P36" i="2"/>
  <c r="O36" i="2"/>
  <c r="P35" i="2"/>
  <c r="O35" i="2"/>
  <c r="P34" i="2"/>
  <c r="O34" i="2"/>
  <c r="P33" i="2"/>
  <c r="O33" i="2"/>
  <c r="P32" i="2"/>
  <c r="O32" i="2"/>
  <c r="P31" i="2"/>
  <c r="O31" i="2"/>
  <c r="P30" i="2"/>
  <c r="O30" i="2"/>
  <c r="P29" i="2"/>
  <c r="O29" i="2"/>
  <c r="P28" i="2"/>
  <c r="O28" i="2"/>
  <c r="P27" i="2"/>
  <c r="O27" i="2"/>
  <c r="P26" i="2"/>
  <c r="O26" i="2"/>
  <c r="P25" i="2"/>
  <c r="O25" i="2"/>
  <c r="P24" i="2"/>
  <c r="O24" i="2"/>
  <c r="P23" i="2"/>
  <c r="O23" i="2"/>
  <c r="P22" i="2"/>
  <c r="O22" i="2"/>
  <c r="P21" i="2"/>
  <c r="O21" i="2"/>
  <c r="P20" i="2"/>
  <c r="O20" i="2"/>
  <c r="P19" i="2"/>
  <c r="O19" i="2"/>
  <c r="P18" i="2"/>
  <c r="O18" i="2"/>
  <c r="P17" i="2"/>
  <c r="O17" i="2"/>
  <c r="P16" i="2"/>
  <c r="O16" i="2"/>
  <c r="P15" i="2"/>
  <c r="O15" i="2"/>
  <c r="P14" i="2"/>
  <c r="O14" i="2"/>
  <c r="P13" i="2"/>
  <c r="O13" i="2"/>
  <c r="P12" i="2"/>
  <c r="O12" i="2"/>
  <c r="P11" i="2"/>
  <c r="O11" i="2"/>
  <c r="P10" i="2"/>
  <c r="O10" i="2"/>
  <c r="P9" i="2"/>
  <c r="O9" i="2"/>
  <c r="P8" i="2"/>
  <c r="O8" i="2"/>
  <c r="P7" i="2"/>
  <c r="O7" i="2"/>
  <c r="P6" i="2"/>
  <c r="O6" i="2"/>
  <c r="P5" i="2"/>
  <c r="O5" i="2"/>
  <c r="P4" i="2"/>
  <c r="O4" i="2"/>
  <c r="P3" i="2"/>
  <c r="O3" i="2"/>
  <c r="P2" i="2"/>
  <c r="O2" i="2"/>
  <c r="O3" i="10"/>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3" i="11"/>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P4" i="11"/>
  <c r="P3" i="11"/>
  <c r="P2" i="11"/>
  <c r="P3" i="10"/>
  <c r="P4" i="10"/>
  <c r="P5" i="10"/>
  <c r="P6" i="10"/>
  <c r="P7" i="10"/>
  <c r="P8"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 i="10"/>
  <c r="O2" i="10"/>
  <c r="Q3" i="24"/>
  <c r="R3" i="24"/>
  <c r="S3" i="24"/>
  <c r="T3" i="24"/>
  <c r="U3" i="24"/>
  <c r="V3" i="24"/>
  <c r="W3" i="24"/>
  <c r="Q4" i="24"/>
  <c r="R4" i="24"/>
  <c r="S4" i="24"/>
  <c r="T4" i="24"/>
  <c r="U4" i="24"/>
  <c r="V4" i="24"/>
  <c r="W4" i="24"/>
  <c r="Q5" i="24"/>
  <c r="R5" i="24"/>
  <c r="S5" i="24"/>
  <c r="T5" i="24"/>
  <c r="U5" i="24"/>
  <c r="V5" i="24"/>
  <c r="W5" i="24"/>
  <c r="Q6" i="24"/>
  <c r="R6" i="24"/>
  <c r="S6" i="24"/>
  <c r="T6" i="24"/>
  <c r="U6" i="24"/>
  <c r="V6" i="24"/>
  <c r="W6" i="24"/>
  <c r="Q7" i="24"/>
  <c r="R7" i="24"/>
  <c r="S7" i="24"/>
  <c r="T7" i="24"/>
  <c r="U7" i="24"/>
  <c r="V7" i="24"/>
  <c r="W7" i="24"/>
  <c r="Q8" i="24"/>
  <c r="R8" i="24"/>
  <c r="S8" i="24"/>
  <c r="T8" i="24"/>
  <c r="U8" i="24"/>
  <c r="V8" i="24"/>
  <c r="W8" i="24"/>
  <c r="Q9" i="24"/>
  <c r="R9" i="24"/>
  <c r="S9" i="24"/>
  <c r="T9" i="24"/>
  <c r="U9" i="24"/>
  <c r="V9" i="24"/>
  <c r="W9" i="24"/>
  <c r="Q10" i="24"/>
  <c r="R10" i="24"/>
  <c r="S10" i="24"/>
  <c r="T10" i="24"/>
  <c r="U10" i="24"/>
  <c r="V10" i="24"/>
  <c r="W10" i="24"/>
  <c r="Q11" i="24"/>
  <c r="R11" i="24"/>
  <c r="S11" i="24"/>
  <c r="T11" i="24"/>
  <c r="U11" i="24"/>
  <c r="V11" i="24"/>
  <c r="W11" i="24"/>
  <c r="Q12" i="24"/>
  <c r="R12" i="24"/>
  <c r="S12" i="24"/>
  <c r="T12" i="24"/>
  <c r="U12" i="24"/>
  <c r="V12" i="24"/>
  <c r="W12" i="24"/>
  <c r="Q13" i="24"/>
  <c r="R13" i="24"/>
  <c r="S13" i="24"/>
  <c r="T13" i="24"/>
  <c r="U13" i="24"/>
  <c r="V13" i="24"/>
  <c r="W13" i="24"/>
  <c r="Q14" i="24"/>
  <c r="R14" i="24"/>
  <c r="S14" i="24"/>
  <c r="T14" i="24"/>
  <c r="U14" i="24"/>
  <c r="V14" i="24"/>
  <c r="W14" i="24"/>
  <c r="Q15" i="24"/>
  <c r="R15" i="24"/>
  <c r="S15" i="24"/>
  <c r="T15" i="24"/>
  <c r="U15" i="24"/>
  <c r="V15" i="24"/>
  <c r="W15" i="24"/>
  <c r="Q16" i="24"/>
  <c r="R16" i="24"/>
  <c r="S16" i="24"/>
  <c r="T16" i="24"/>
  <c r="U16" i="24"/>
  <c r="V16" i="24"/>
  <c r="W16" i="24"/>
  <c r="Q17" i="24"/>
  <c r="R17" i="24"/>
  <c r="S17" i="24"/>
  <c r="T17" i="24"/>
  <c r="U17" i="24"/>
  <c r="V17" i="24"/>
  <c r="W17" i="24"/>
  <c r="Q18" i="24"/>
  <c r="R18" i="24"/>
  <c r="S18" i="24"/>
  <c r="T18" i="24"/>
  <c r="U18" i="24"/>
  <c r="V18" i="24"/>
  <c r="W18" i="24"/>
  <c r="Q19" i="24"/>
  <c r="R19" i="24"/>
  <c r="S19" i="24"/>
  <c r="T19" i="24"/>
  <c r="U19" i="24"/>
  <c r="V19" i="24"/>
  <c r="W19" i="24"/>
  <c r="Q20" i="24"/>
  <c r="R20" i="24"/>
  <c r="S20" i="24"/>
  <c r="T20" i="24"/>
  <c r="U20" i="24"/>
  <c r="V20" i="24"/>
  <c r="W20" i="24"/>
  <c r="Q21" i="24"/>
  <c r="R21" i="24"/>
  <c r="S21" i="24"/>
  <c r="T21" i="24"/>
  <c r="U21" i="24"/>
  <c r="V21" i="24"/>
  <c r="W21" i="24"/>
  <c r="Q22" i="24"/>
  <c r="R22" i="24"/>
  <c r="S22" i="24"/>
  <c r="T22" i="24"/>
  <c r="U22" i="24"/>
  <c r="V22" i="24"/>
  <c r="W22" i="24"/>
  <c r="Q23" i="24"/>
  <c r="R23" i="24"/>
  <c r="S23" i="24"/>
  <c r="T23" i="24"/>
  <c r="U23" i="24"/>
  <c r="V23" i="24"/>
  <c r="W23" i="24"/>
  <c r="Q24" i="24"/>
  <c r="R24" i="24"/>
  <c r="S24" i="24"/>
  <c r="T24" i="24"/>
  <c r="U24" i="24"/>
  <c r="V24" i="24"/>
  <c r="W24" i="24"/>
  <c r="Q25" i="24"/>
  <c r="R25" i="24"/>
  <c r="S25" i="24"/>
  <c r="T25" i="24"/>
  <c r="U25" i="24"/>
  <c r="V25" i="24"/>
  <c r="W25" i="24"/>
  <c r="Q26" i="24"/>
  <c r="R26" i="24"/>
  <c r="S26" i="24"/>
  <c r="T26" i="24"/>
  <c r="U26" i="24"/>
  <c r="V26" i="24"/>
  <c r="W26" i="24"/>
  <c r="Q27" i="24"/>
  <c r="R27" i="24"/>
  <c r="S27" i="24"/>
  <c r="T27" i="24"/>
  <c r="U27" i="24"/>
  <c r="V27" i="24"/>
  <c r="W27" i="24"/>
  <c r="Q28" i="24"/>
  <c r="R28" i="24"/>
  <c r="S28" i="24"/>
  <c r="T28" i="24"/>
  <c r="U28" i="24"/>
  <c r="V28" i="24"/>
  <c r="W28" i="24"/>
  <c r="Q29" i="24"/>
  <c r="R29" i="24"/>
  <c r="S29" i="24"/>
  <c r="T29" i="24"/>
  <c r="U29" i="24"/>
  <c r="V29" i="24"/>
  <c r="W29" i="24"/>
  <c r="Q30" i="24"/>
  <c r="R30" i="24"/>
  <c r="S30" i="24"/>
  <c r="T30" i="24"/>
  <c r="U30" i="24"/>
  <c r="V30" i="24"/>
  <c r="W30" i="24"/>
  <c r="Q31" i="24"/>
  <c r="R31" i="24"/>
  <c r="S31" i="24"/>
  <c r="T31" i="24"/>
  <c r="U31" i="24"/>
  <c r="V31" i="24"/>
  <c r="W31" i="24"/>
  <c r="Q32" i="24"/>
  <c r="R32" i="24"/>
  <c r="S32" i="24"/>
  <c r="T32" i="24"/>
  <c r="U32" i="24"/>
  <c r="V32" i="24"/>
  <c r="W32" i="24"/>
  <c r="Q33" i="24"/>
  <c r="R33" i="24"/>
  <c r="S33" i="24"/>
  <c r="T33" i="24"/>
  <c r="U33" i="24"/>
  <c r="V33" i="24"/>
  <c r="W33" i="24"/>
  <c r="Q34" i="24"/>
  <c r="R34" i="24"/>
  <c r="S34" i="24"/>
  <c r="T34" i="24"/>
  <c r="U34" i="24"/>
  <c r="V34" i="24"/>
  <c r="W34" i="24"/>
  <c r="Q35" i="24"/>
  <c r="R35" i="24"/>
  <c r="S35" i="24"/>
  <c r="T35" i="24"/>
  <c r="U35" i="24"/>
  <c r="V35" i="24"/>
  <c r="W35" i="24"/>
  <c r="Q36" i="24"/>
  <c r="R36" i="24"/>
  <c r="S36" i="24"/>
  <c r="T36" i="24"/>
  <c r="U36" i="24"/>
  <c r="V36" i="24"/>
  <c r="W36" i="24"/>
  <c r="Q37" i="24"/>
  <c r="R37" i="24"/>
  <c r="S37" i="24"/>
  <c r="T37" i="24"/>
  <c r="U37" i="24"/>
  <c r="V37" i="24"/>
  <c r="W37" i="24"/>
  <c r="Q38" i="24"/>
  <c r="R38" i="24"/>
  <c r="S38" i="24"/>
  <c r="T38" i="24"/>
  <c r="U38" i="24"/>
  <c r="V38" i="24"/>
  <c r="W38" i="24"/>
  <c r="Q39" i="24"/>
  <c r="R39" i="24"/>
  <c r="S39" i="24"/>
  <c r="T39" i="24"/>
  <c r="U39" i="24"/>
  <c r="V39" i="24"/>
  <c r="W39" i="24"/>
  <c r="Q40" i="24"/>
  <c r="R40" i="24"/>
  <c r="S40" i="24"/>
  <c r="T40" i="24"/>
  <c r="U40" i="24"/>
  <c r="V40" i="24"/>
  <c r="W40" i="24"/>
  <c r="Q41" i="24"/>
  <c r="R41" i="24"/>
  <c r="S41" i="24"/>
  <c r="T41" i="24"/>
  <c r="U41" i="24"/>
  <c r="V41" i="24"/>
  <c r="W41" i="24"/>
  <c r="Q42" i="24"/>
  <c r="R42" i="24"/>
  <c r="S42" i="24"/>
  <c r="T42" i="24"/>
  <c r="U42" i="24"/>
  <c r="V42" i="24"/>
  <c r="W42" i="24"/>
  <c r="Q43" i="24"/>
  <c r="R43" i="24"/>
  <c r="S43" i="24"/>
  <c r="T43" i="24"/>
  <c r="U43" i="24"/>
  <c r="V43" i="24"/>
  <c r="W43" i="24"/>
  <c r="Q44" i="24"/>
  <c r="R44" i="24"/>
  <c r="S44" i="24"/>
  <c r="T44" i="24"/>
  <c r="U44" i="24"/>
  <c r="V44" i="24"/>
  <c r="W44" i="24"/>
  <c r="Q45" i="24"/>
  <c r="R45" i="24"/>
  <c r="S45" i="24"/>
  <c r="T45" i="24"/>
  <c r="U45" i="24"/>
  <c r="V45" i="24"/>
  <c r="W45" i="24"/>
  <c r="Q46" i="24"/>
  <c r="R46" i="24"/>
  <c r="S46" i="24"/>
  <c r="T46" i="24"/>
  <c r="U46" i="24"/>
  <c r="V46" i="24"/>
  <c r="W46" i="24"/>
  <c r="Q47" i="24"/>
  <c r="R47" i="24"/>
  <c r="S47" i="24"/>
  <c r="T47" i="24"/>
  <c r="U47" i="24"/>
  <c r="V47" i="24"/>
  <c r="W47" i="24"/>
  <c r="Q48" i="24"/>
  <c r="R48" i="24"/>
  <c r="S48" i="24"/>
  <c r="T48" i="24"/>
  <c r="U48" i="24"/>
  <c r="V48" i="24"/>
  <c r="W48" i="24"/>
  <c r="Q49" i="24"/>
  <c r="R49" i="24"/>
  <c r="S49" i="24"/>
  <c r="T49" i="24"/>
  <c r="U49" i="24"/>
  <c r="V49" i="24"/>
  <c r="W49" i="24"/>
  <c r="Q50" i="24"/>
  <c r="R50" i="24"/>
  <c r="S50" i="24"/>
  <c r="T50" i="24"/>
  <c r="U50" i="24"/>
  <c r="V50" i="24"/>
  <c r="W50" i="24"/>
  <c r="Q51" i="24"/>
  <c r="R51" i="24"/>
  <c r="S51" i="24"/>
  <c r="T51" i="24"/>
  <c r="U51" i="24"/>
  <c r="V51" i="24"/>
  <c r="W51" i="24"/>
  <c r="Q52" i="24"/>
  <c r="R52" i="24"/>
  <c r="S52" i="24"/>
  <c r="T52" i="24"/>
  <c r="U52" i="24"/>
  <c r="V52" i="24"/>
  <c r="W52" i="24"/>
  <c r="Q53" i="24"/>
  <c r="R53" i="24"/>
  <c r="S53" i="24"/>
  <c r="T53" i="24"/>
  <c r="U53" i="24"/>
  <c r="V53" i="24"/>
  <c r="W53" i="24"/>
  <c r="Q54" i="24"/>
  <c r="R54" i="24"/>
  <c r="S54" i="24"/>
  <c r="T54" i="24"/>
  <c r="U54" i="24"/>
  <c r="V54" i="24"/>
  <c r="W54" i="24"/>
  <c r="Q55" i="24"/>
  <c r="R55" i="24"/>
  <c r="S55" i="24"/>
  <c r="T55" i="24"/>
  <c r="U55" i="24"/>
  <c r="V55" i="24"/>
  <c r="W55" i="24"/>
  <c r="Q56" i="24"/>
  <c r="R56" i="24"/>
  <c r="S56" i="24"/>
  <c r="T56" i="24"/>
  <c r="U56" i="24"/>
  <c r="V56" i="24"/>
  <c r="W56" i="24"/>
  <c r="Q57" i="24"/>
  <c r="R57" i="24"/>
  <c r="S57" i="24"/>
  <c r="T57" i="24"/>
  <c r="U57" i="24"/>
  <c r="V57" i="24"/>
  <c r="W57" i="24"/>
  <c r="Q58" i="24"/>
  <c r="R58" i="24"/>
  <c r="S58" i="24"/>
  <c r="T58" i="24"/>
  <c r="U58" i="24"/>
  <c r="V58" i="24"/>
  <c r="W58" i="24"/>
  <c r="Q59" i="24"/>
  <c r="R59" i="24"/>
  <c r="S59" i="24"/>
  <c r="T59" i="24"/>
  <c r="U59" i="24"/>
  <c r="V59" i="24"/>
  <c r="W59" i="24"/>
  <c r="Q60" i="24"/>
  <c r="R60" i="24"/>
  <c r="S60" i="24"/>
  <c r="T60" i="24"/>
  <c r="U60" i="24"/>
  <c r="V60" i="24"/>
  <c r="W60" i="24"/>
  <c r="Q61" i="24"/>
  <c r="R61" i="24"/>
  <c r="S61" i="24"/>
  <c r="T61" i="24"/>
  <c r="U61" i="24"/>
  <c r="V61" i="24"/>
  <c r="W61" i="24"/>
  <c r="Q62" i="24"/>
  <c r="R62" i="24"/>
  <c r="S62" i="24"/>
  <c r="T62" i="24"/>
  <c r="U62" i="24"/>
  <c r="V62" i="24"/>
  <c r="W62" i="24"/>
  <c r="Q63" i="24"/>
  <c r="R63" i="24"/>
  <c r="S63" i="24"/>
  <c r="T63" i="24"/>
  <c r="U63" i="24"/>
  <c r="V63" i="24"/>
  <c r="W63" i="24"/>
  <c r="Q64" i="24"/>
  <c r="R64" i="24"/>
  <c r="S64" i="24"/>
  <c r="T64" i="24"/>
  <c r="U64" i="24"/>
  <c r="V64" i="24"/>
  <c r="W64" i="24"/>
  <c r="Q65" i="24"/>
  <c r="R65" i="24"/>
  <c r="S65" i="24"/>
  <c r="T65" i="24"/>
  <c r="U65" i="24"/>
  <c r="V65" i="24"/>
  <c r="W65" i="24"/>
  <c r="Q66" i="24"/>
  <c r="R66" i="24"/>
  <c r="S66" i="24"/>
  <c r="T66" i="24"/>
  <c r="U66" i="24"/>
  <c r="V66" i="24"/>
  <c r="W66" i="24"/>
  <c r="Q67" i="24"/>
  <c r="R67" i="24"/>
  <c r="S67" i="24"/>
  <c r="T67" i="24"/>
  <c r="U67" i="24"/>
  <c r="V67" i="24"/>
  <c r="W67" i="24"/>
  <c r="Q68" i="24"/>
  <c r="R68" i="24"/>
  <c r="S68" i="24"/>
  <c r="T68" i="24"/>
  <c r="U68" i="24"/>
  <c r="V68" i="24"/>
  <c r="W68" i="24"/>
  <c r="Q69" i="24"/>
  <c r="R69" i="24"/>
  <c r="S69" i="24"/>
  <c r="T69" i="24"/>
  <c r="U69" i="24"/>
  <c r="V69" i="24"/>
  <c r="W69" i="24"/>
  <c r="Q70" i="24"/>
  <c r="R70" i="24"/>
  <c r="S70" i="24"/>
  <c r="T70" i="24"/>
  <c r="U70" i="24"/>
  <c r="V70" i="24"/>
  <c r="W70" i="24"/>
  <c r="Q71" i="24"/>
  <c r="R71" i="24"/>
  <c r="S71" i="24"/>
  <c r="T71" i="24"/>
  <c r="U71" i="24"/>
  <c r="V71" i="24"/>
  <c r="W71" i="24"/>
  <c r="Q72" i="24"/>
  <c r="R72" i="24"/>
  <c r="S72" i="24"/>
  <c r="T72" i="24"/>
  <c r="U72" i="24"/>
  <c r="V72" i="24"/>
  <c r="W72" i="24"/>
  <c r="Q73" i="24"/>
  <c r="R73" i="24"/>
  <c r="S73" i="24"/>
  <c r="T73" i="24"/>
  <c r="U73" i="24"/>
  <c r="V73" i="24"/>
  <c r="W73" i="24"/>
  <c r="Q74" i="24"/>
  <c r="R74" i="24"/>
  <c r="S74" i="24"/>
  <c r="T74" i="24"/>
  <c r="U74" i="24"/>
  <c r="V74" i="24"/>
  <c r="W74" i="24"/>
  <c r="Q75" i="24"/>
  <c r="R75" i="24"/>
  <c r="S75" i="24"/>
  <c r="T75" i="24"/>
  <c r="U75" i="24"/>
  <c r="V75" i="24"/>
  <c r="W75" i="24"/>
  <c r="Q76" i="24"/>
  <c r="R76" i="24"/>
  <c r="S76" i="24"/>
  <c r="T76" i="24"/>
  <c r="U76" i="24"/>
  <c r="V76" i="24"/>
  <c r="W76" i="24"/>
  <c r="Q77" i="24"/>
  <c r="R77" i="24"/>
  <c r="S77" i="24"/>
  <c r="T77" i="24"/>
  <c r="U77" i="24"/>
  <c r="V77" i="24"/>
  <c r="W77" i="24"/>
  <c r="Q78" i="24"/>
  <c r="R78" i="24"/>
  <c r="S78" i="24"/>
  <c r="T78" i="24"/>
  <c r="U78" i="24"/>
  <c r="V78" i="24"/>
  <c r="W78" i="24"/>
  <c r="Q79" i="24"/>
  <c r="R79" i="24"/>
  <c r="S79" i="24"/>
  <c r="T79" i="24"/>
  <c r="U79" i="24"/>
  <c r="V79" i="24"/>
  <c r="W79" i="24"/>
  <c r="Q80" i="24"/>
  <c r="R80" i="24"/>
  <c r="S80" i="24"/>
  <c r="T80" i="24"/>
  <c r="U80" i="24"/>
  <c r="V80" i="24"/>
  <c r="W80" i="24"/>
  <c r="Q81" i="24"/>
  <c r="R81" i="24"/>
  <c r="S81" i="24"/>
  <c r="T81" i="24"/>
  <c r="U81" i="24"/>
  <c r="V81" i="24"/>
  <c r="W81" i="24"/>
  <c r="Q82" i="24"/>
  <c r="R82" i="24"/>
  <c r="S82" i="24"/>
  <c r="T82" i="24"/>
  <c r="U82" i="24"/>
  <c r="V82" i="24"/>
  <c r="W82" i="24"/>
  <c r="Q83" i="24"/>
  <c r="R83" i="24"/>
  <c r="S83" i="24"/>
  <c r="T83" i="24"/>
  <c r="U83" i="24"/>
  <c r="V83" i="24"/>
  <c r="W83" i="24"/>
  <c r="Q84" i="24"/>
  <c r="R84" i="24"/>
  <c r="S84" i="24"/>
  <c r="T84" i="24"/>
  <c r="U84" i="24"/>
  <c r="V84" i="24"/>
  <c r="W84" i="24"/>
  <c r="Q85" i="24"/>
  <c r="R85" i="24"/>
  <c r="S85" i="24"/>
  <c r="T85" i="24"/>
  <c r="U85" i="24"/>
  <c r="V85" i="24"/>
  <c r="W85" i="24"/>
  <c r="Q86" i="24"/>
  <c r="R86" i="24"/>
  <c r="S86" i="24"/>
  <c r="T86" i="24"/>
  <c r="U86" i="24"/>
  <c r="V86" i="24"/>
  <c r="W86" i="24"/>
  <c r="Q87" i="24"/>
  <c r="R87" i="24"/>
  <c r="S87" i="24"/>
  <c r="T87" i="24"/>
  <c r="U87" i="24"/>
  <c r="V87" i="24"/>
  <c r="W87" i="24"/>
  <c r="Q88" i="24"/>
  <c r="R88" i="24"/>
  <c r="S88" i="24"/>
  <c r="T88" i="24"/>
  <c r="U88" i="24"/>
  <c r="V88" i="24"/>
  <c r="W88" i="24"/>
  <c r="Q89" i="24"/>
  <c r="R89" i="24"/>
  <c r="S89" i="24"/>
  <c r="T89" i="24"/>
  <c r="U89" i="24"/>
  <c r="V89" i="24"/>
  <c r="W89" i="24"/>
  <c r="Q90" i="24"/>
  <c r="R90" i="24"/>
  <c r="S90" i="24"/>
  <c r="T90" i="24"/>
  <c r="U90" i="24"/>
  <c r="V90" i="24"/>
  <c r="W90" i="24"/>
  <c r="Q91" i="24"/>
  <c r="R91" i="24"/>
  <c r="S91" i="24"/>
  <c r="T91" i="24"/>
  <c r="U91" i="24"/>
  <c r="V91" i="24"/>
  <c r="W91" i="24"/>
  <c r="Q92" i="24"/>
  <c r="R92" i="24"/>
  <c r="S92" i="24"/>
  <c r="T92" i="24"/>
  <c r="U92" i="24"/>
  <c r="V92" i="24"/>
  <c r="W92" i="24"/>
  <c r="Q93" i="24"/>
  <c r="R93" i="24"/>
  <c r="S93" i="24"/>
  <c r="T93" i="24"/>
  <c r="U93" i="24"/>
  <c r="V93" i="24"/>
  <c r="W93" i="24"/>
  <c r="Q94" i="24"/>
  <c r="R94" i="24"/>
  <c r="S94" i="24"/>
  <c r="T94" i="24"/>
  <c r="U94" i="24"/>
  <c r="V94" i="24"/>
  <c r="W94" i="24"/>
  <c r="Q95" i="24"/>
  <c r="R95" i="24"/>
  <c r="S95" i="24"/>
  <c r="T95" i="24"/>
  <c r="U95" i="24"/>
  <c r="V95" i="24"/>
  <c r="W95" i="24"/>
  <c r="Q96" i="24"/>
  <c r="R96" i="24"/>
  <c r="S96" i="24"/>
  <c r="T96" i="24"/>
  <c r="U96" i="24"/>
  <c r="V96" i="24"/>
  <c r="W96" i="24"/>
  <c r="Q97" i="24"/>
  <c r="R97" i="24"/>
  <c r="S97" i="24"/>
  <c r="T97" i="24"/>
  <c r="U97" i="24"/>
  <c r="V97" i="24"/>
  <c r="W97" i="24"/>
  <c r="Q98" i="24"/>
  <c r="R98" i="24"/>
  <c r="S98" i="24"/>
  <c r="T98" i="24"/>
  <c r="U98" i="24"/>
  <c r="V98" i="24"/>
  <c r="W98" i="24"/>
  <c r="Q99" i="24"/>
  <c r="R99" i="24"/>
  <c r="S99" i="24"/>
  <c r="T99" i="24"/>
  <c r="U99" i="24"/>
  <c r="V99" i="24"/>
  <c r="W99" i="24"/>
  <c r="Q100" i="24"/>
  <c r="R100" i="24"/>
  <c r="S100" i="24"/>
  <c r="T100" i="24"/>
  <c r="U100" i="24"/>
  <c r="V100" i="24"/>
  <c r="W100" i="24"/>
  <c r="Q101" i="24"/>
  <c r="R101" i="24"/>
  <c r="S101" i="24"/>
  <c r="T101" i="24"/>
  <c r="U101" i="24"/>
  <c r="V101" i="24"/>
  <c r="W101" i="24"/>
  <c r="Q102" i="24"/>
  <c r="R102" i="24"/>
  <c r="S102" i="24"/>
  <c r="T102" i="24"/>
  <c r="U102" i="24"/>
  <c r="V102" i="24"/>
  <c r="W102" i="24"/>
  <c r="Q103" i="24"/>
  <c r="R103" i="24"/>
  <c r="S103" i="24"/>
  <c r="T103" i="24"/>
  <c r="U103" i="24"/>
  <c r="V103" i="24"/>
  <c r="W103" i="24"/>
  <c r="Q104" i="24"/>
  <c r="R104" i="24"/>
  <c r="S104" i="24"/>
  <c r="T104" i="24"/>
  <c r="U104" i="24"/>
  <c r="V104" i="24"/>
  <c r="W104" i="24"/>
  <c r="Q105" i="24"/>
  <c r="R105" i="24"/>
  <c r="S105" i="24"/>
  <c r="T105" i="24"/>
  <c r="U105" i="24"/>
  <c r="V105" i="24"/>
  <c r="W105" i="24"/>
  <c r="Q106" i="24"/>
  <c r="R106" i="24"/>
  <c r="S106" i="24"/>
  <c r="T106" i="24"/>
  <c r="U106" i="24"/>
  <c r="V106" i="24"/>
  <c r="W106" i="24"/>
  <c r="Q107" i="24"/>
  <c r="R107" i="24"/>
  <c r="S107" i="24"/>
  <c r="T107" i="24"/>
  <c r="U107" i="24"/>
  <c r="V107" i="24"/>
  <c r="W107" i="24"/>
  <c r="Q108" i="24"/>
  <c r="R108" i="24"/>
  <c r="S108" i="24"/>
  <c r="T108" i="24"/>
  <c r="U108" i="24"/>
  <c r="V108" i="24"/>
  <c r="W108" i="24"/>
  <c r="Q109" i="24"/>
  <c r="R109" i="24"/>
  <c r="S109" i="24"/>
  <c r="T109" i="24"/>
  <c r="U109" i="24"/>
  <c r="V109" i="24"/>
  <c r="W109" i="24"/>
  <c r="Q110" i="24"/>
  <c r="R110" i="24"/>
  <c r="S110" i="24"/>
  <c r="T110" i="24"/>
  <c r="U110" i="24"/>
  <c r="V110" i="24"/>
  <c r="W110" i="24"/>
  <c r="Q111" i="24"/>
  <c r="R111" i="24"/>
  <c r="S111" i="24"/>
  <c r="T111" i="24"/>
  <c r="U111" i="24"/>
  <c r="V111" i="24"/>
  <c r="W111" i="24"/>
  <c r="Q112" i="24"/>
  <c r="R112" i="24"/>
  <c r="S112" i="24"/>
  <c r="T112" i="24"/>
  <c r="U112" i="24"/>
  <c r="V112" i="24"/>
  <c r="W112" i="24"/>
  <c r="Q113" i="24"/>
  <c r="R113" i="24"/>
  <c r="S113" i="24"/>
  <c r="T113" i="24"/>
  <c r="U113" i="24"/>
  <c r="V113" i="24"/>
  <c r="W113" i="24"/>
  <c r="Q114" i="24"/>
  <c r="R114" i="24"/>
  <c r="S114" i="24"/>
  <c r="T114" i="24"/>
  <c r="U114" i="24"/>
  <c r="V114" i="24"/>
  <c r="W114" i="24"/>
  <c r="Q115" i="24"/>
  <c r="R115" i="24"/>
  <c r="S115" i="24"/>
  <c r="T115" i="24"/>
  <c r="U115" i="24"/>
  <c r="V115" i="24"/>
  <c r="W115" i="24"/>
  <c r="Q116" i="24"/>
  <c r="R116" i="24"/>
  <c r="S116" i="24"/>
  <c r="T116" i="24"/>
  <c r="U116" i="24"/>
  <c r="V116" i="24"/>
  <c r="W116" i="24"/>
  <c r="Q117" i="24"/>
  <c r="R117" i="24"/>
  <c r="S117" i="24"/>
  <c r="T117" i="24"/>
  <c r="U117" i="24"/>
  <c r="V117" i="24"/>
  <c r="W117" i="24"/>
  <c r="Q118" i="24"/>
  <c r="R118" i="24"/>
  <c r="S118" i="24"/>
  <c r="T118" i="24"/>
  <c r="U118" i="24"/>
  <c r="V118" i="24"/>
  <c r="W118" i="24"/>
  <c r="Q119" i="24"/>
  <c r="R119" i="24"/>
  <c r="S119" i="24"/>
  <c r="T119" i="24"/>
  <c r="U119" i="24"/>
  <c r="V119" i="24"/>
  <c r="W119" i="24"/>
  <c r="Q120" i="24"/>
  <c r="R120" i="24"/>
  <c r="S120" i="24"/>
  <c r="T120" i="24"/>
  <c r="U120" i="24"/>
  <c r="V120" i="24"/>
  <c r="W120" i="24"/>
  <c r="Q121" i="24"/>
  <c r="R121" i="24"/>
  <c r="S121" i="24"/>
  <c r="T121" i="24"/>
  <c r="U121" i="24"/>
  <c r="V121" i="24"/>
  <c r="W121" i="24"/>
  <c r="Q122" i="24"/>
  <c r="R122" i="24"/>
  <c r="S122" i="24"/>
  <c r="T122" i="24"/>
  <c r="U122" i="24"/>
  <c r="V122" i="24"/>
  <c r="W122" i="24"/>
  <c r="Q123" i="24"/>
  <c r="R123" i="24"/>
  <c r="S123" i="24"/>
  <c r="T123" i="24"/>
  <c r="U123" i="24"/>
  <c r="V123" i="24"/>
  <c r="W123" i="24"/>
  <c r="Q124" i="24"/>
  <c r="R124" i="24"/>
  <c r="S124" i="24"/>
  <c r="T124" i="24"/>
  <c r="U124" i="24"/>
  <c r="V124" i="24"/>
  <c r="W124" i="24"/>
  <c r="Q125" i="24"/>
  <c r="R125" i="24"/>
  <c r="S125" i="24"/>
  <c r="T125" i="24"/>
  <c r="U125" i="24"/>
  <c r="V125" i="24"/>
  <c r="W125" i="24"/>
  <c r="Q126" i="24"/>
  <c r="R126" i="24"/>
  <c r="S126" i="24"/>
  <c r="T126" i="24"/>
  <c r="U126" i="24"/>
  <c r="V126" i="24"/>
  <c r="W126" i="24"/>
  <c r="Q127" i="24"/>
  <c r="R127" i="24"/>
  <c r="S127" i="24"/>
  <c r="T127" i="24"/>
  <c r="U127" i="24"/>
  <c r="V127" i="24"/>
  <c r="W127" i="24"/>
  <c r="Q128" i="24"/>
  <c r="R128" i="24"/>
  <c r="S128" i="24"/>
  <c r="T128" i="24"/>
  <c r="U128" i="24"/>
  <c r="V128" i="24"/>
  <c r="W128" i="24"/>
  <c r="Q129" i="24"/>
  <c r="R129" i="24"/>
  <c r="S129" i="24"/>
  <c r="T129" i="24"/>
  <c r="U129" i="24"/>
  <c r="V129" i="24"/>
  <c r="W129" i="24"/>
  <c r="Q130" i="24"/>
  <c r="R130" i="24"/>
  <c r="S130" i="24"/>
  <c r="T130" i="24"/>
  <c r="U130" i="24"/>
  <c r="V130" i="24"/>
  <c r="W130" i="24"/>
  <c r="Q131" i="24"/>
  <c r="R131" i="24"/>
  <c r="S131" i="24"/>
  <c r="T131" i="24"/>
  <c r="U131" i="24"/>
  <c r="V131" i="24"/>
  <c r="W131" i="24"/>
  <c r="Q132" i="24"/>
  <c r="R132" i="24"/>
  <c r="S132" i="24"/>
  <c r="T132" i="24"/>
  <c r="U132" i="24"/>
  <c r="V132" i="24"/>
  <c r="W132" i="24"/>
  <c r="Q133" i="24"/>
  <c r="R133" i="24"/>
  <c r="S133" i="24"/>
  <c r="T133" i="24"/>
  <c r="U133" i="24"/>
  <c r="V133" i="24"/>
  <c r="W133" i="24"/>
  <c r="Q134" i="24"/>
  <c r="R134" i="24"/>
  <c r="S134" i="24"/>
  <c r="T134" i="24"/>
  <c r="U134" i="24"/>
  <c r="V134" i="24"/>
  <c r="W134" i="24"/>
  <c r="Q135" i="24"/>
  <c r="R135" i="24"/>
  <c r="S135" i="24"/>
  <c r="T135" i="24"/>
  <c r="U135" i="24"/>
  <c r="V135" i="24"/>
  <c r="W135" i="24"/>
  <c r="Q136" i="24"/>
  <c r="R136" i="24"/>
  <c r="S136" i="24"/>
  <c r="T136" i="24"/>
  <c r="U136" i="24"/>
  <c r="V136" i="24"/>
  <c r="W136" i="24"/>
  <c r="Q137" i="24"/>
  <c r="R137" i="24"/>
  <c r="S137" i="24"/>
  <c r="T137" i="24"/>
  <c r="U137" i="24"/>
  <c r="V137" i="24"/>
  <c r="W137" i="24"/>
  <c r="Q138" i="24"/>
  <c r="R138" i="24"/>
  <c r="S138" i="24"/>
  <c r="T138" i="24"/>
  <c r="U138" i="24"/>
  <c r="V138" i="24"/>
  <c r="W138" i="24"/>
  <c r="Q139" i="24"/>
  <c r="R139" i="24"/>
  <c r="S139" i="24"/>
  <c r="T139" i="24"/>
  <c r="U139" i="24"/>
  <c r="V139" i="24"/>
  <c r="W139" i="24"/>
  <c r="Q140" i="24"/>
  <c r="R140" i="24"/>
  <c r="S140" i="24"/>
  <c r="T140" i="24"/>
  <c r="U140" i="24"/>
  <c r="V140" i="24"/>
  <c r="W140" i="24"/>
  <c r="Q141" i="24"/>
  <c r="R141" i="24"/>
  <c r="S141" i="24"/>
  <c r="T141" i="24"/>
  <c r="U141" i="24"/>
  <c r="V141" i="24"/>
  <c r="W141" i="24"/>
  <c r="Q142" i="24"/>
  <c r="R142" i="24"/>
  <c r="S142" i="24"/>
  <c r="T142" i="24"/>
  <c r="U142" i="24"/>
  <c r="V142" i="24"/>
  <c r="W142" i="24"/>
  <c r="Q143" i="24"/>
  <c r="R143" i="24"/>
  <c r="S143" i="24"/>
  <c r="T143" i="24"/>
  <c r="U143" i="24"/>
  <c r="V143" i="24"/>
  <c r="W143" i="24"/>
  <c r="Q144" i="24"/>
  <c r="R144" i="24"/>
  <c r="S144" i="24"/>
  <c r="T144" i="24"/>
  <c r="U144" i="24"/>
  <c r="V144" i="24"/>
  <c r="W144" i="24"/>
  <c r="Q145" i="24"/>
  <c r="R145" i="24"/>
  <c r="S145" i="24"/>
  <c r="T145" i="24"/>
  <c r="U145" i="24"/>
  <c r="V145" i="24"/>
  <c r="W145" i="24"/>
  <c r="Q146" i="24"/>
  <c r="R146" i="24"/>
  <c r="S146" i="24"/>
  <c r="T146" i="24"/>
  <c r="U146" i="24"/>
  <c r="V146" i="24"/>
  <c r="W146" i="24"/>
  <c r="Q147" i="24"/>
  <c r="R147" i="24"/>
  <c r="S147" i="24"/>
  <c r="T147" i="24"/>
  <c r="U147" i="24"/>
  <c r="V147" i="24"/>
  <c r="W147" i="24"/>
  <c r="Q148" i="24"/>
  <c r="R148" i="24"/>
  <c r="S148" i="24"/>
  <c r="T148" i="24"/>
  <c r="U148" i="24"/>
  <c r="V148" i="24"/>
  <c r="W148" i="24"/>
  <c r="Q149" i="24"/>
  <c r="R149" i="24"/>
  <c r="S149" i="24"/>
  <c r="T149" i="24"/>
  <c r="U149" i="24"/>
  <c r="V149" i="24"/>
  <c r="W149" i="24"/>
  <c r="Q150" i="24"/>
  <c r="R150" i="24"/>
  <c r="S150" i="24"/>
  <c r="T150" i="24"/>
  <c r="U150" i="24"/>
  <c r="V150" i="24"/>
  <c r="W150" i="24"/>
  <c r="Q151" i="24"/>
  <c r="R151" i="24"/>
  <c r="S151" i="24"/>
  <c r="T151" i="24"/>
  <c r="U151" i="24"/>
  <c r="V151" i="24"/>
  <c r="W151" i="24"/>
  <c r="Q152" i="24"/>
  <c r="R152" i="24"/>
  <c r="S152" i="24"/>
  <c r="T152" i="24"/>
  <c r="U152" i="24"/>
  <c r="V152" i="24"/>
  <c r="W152" i="24"/>
  <c r="Q153" i="24"/>
  <c r="R153" i="24"/>
  <c r="S153" i="24"/>
  <c r="T153" i="24"/>
  <c r="U153" i="24"/>
  <c r="V153" i="24"/>
  <c r="W153" i="24"/>
  <c r="Q154" i="24"/>
  <c r="R154" i="24"/>
  <c r="S154" i="24"/>
  <c r="T154" i="24"/>
  <c r="U154" i="24"/>
  <c r="V154" i="24"/>
  <c r="W154" i="24"/>
  <c r="Q155" i="24"/>
  <c r="R155" i="24"/>
  <c r="S155" i="24"/>
  <c r="T155" i="24"/>
  <c r="U155" i="24"/>
  <c r="V155" i="24"/>
  <c r="W155" i="24"/>
  <c r="Q156" i="24"/>
  <c r="R156" i="24"/>
  <c r="S156" i="24"/>
  <c r="T156" i="24"/>
  <c r="U156" i="24"/>
  <c r="V156" i="24"/>
  <c r="W156" i="24"/>
  <c r="Q157" i="24"/>
  <c r="R157" i="24"/>
  <c r="S157" i="24"/>
  <c r="T157" i="24"/>
  <c r="U157" i="24"/>
  <c r="V157" i="24"/>
  <c r="W157" i="24"/>
  <c r="Q158" i="24"/>
  <c r="R158" i="24"/>
  <c r="S158" i="24"/>
  <c r="T158" i="24"/>
  <c r="U158" i="24"/>
  <c r="V158" i="24"/>
  <c r="W158" i="24"/>
  <c r="Q159" i="24"/>
  <c r="R159" i="24"/>
  <c r="S159" i="24"/>
  <c r="T159" i="24"/>
  <c r="U159" i="24"/>
  <c r="V159" i="24"/>
  <c r="W159" i="24"/>
  <c r="Q160" i="24"/>
  <c r="R160" i="24"/>
  <c r="S160" i="24"/>
  <c r="T160" i="24"/>
  <c r="U160" i="24"/>
  <c r="V160" i="24"/>
  <c r="W160" i="24"/>
  <c r="Q161" i="24"/>
  <c r="R161" i="24"/>
  <c r="S161" i="24"/>
  <c r="T161" i="24"/>
  <c r="U161" i="24"/>
  <c r="V161" i="24"/>
  <c r="W161" i="24"/>
  <c r="Q162" i="24"/>
  <c r="R162" i="24"/>
  <c r="S162" i="24"/>
  <c r="T162" i="24"/>
  <c r="U162" i="24"/>
  <c r="V162" i="24"/>
  <c r="W162" i="24"/>
  <c r="Q163" i="24"/>
  <c r="R163" i="24"/>
  <c r="S163" i="24"/>
  <c r="T163" i="24"/>
  <c r="U163" i="24"/>
  <c r="V163" i="24"/>
  <c r="W163" i="24"/>
  <c r="Q164" i="24"/>
  <c r="R164" i="24"/>
  <c r="S164" i="24"/>
  <c r="T164" i="24"/>
  <c r="U164" i="24"/>
  <c r="V164" i="24"/>
  <c r="W164" i="24"/>
  <c r="Q165" i="24"/>
  <c r="R165" i="24"/>
  <c r="S165" i="24"/>
  <c r="T165" i="24"/>
  <c r="U165" i="24"/>
  <c r="V165" i="24"/>
  <c r="W165" i="24"/>
  <c r="Q166" i="24"/>
  <c r="R166" i="24"/>
  <c r="S166" i="24"/>
  <c r="T166" i="24"/>
  <c r="U166" i="24"/>
  <c r="V166" i="24"/>
  <c r="W166" i="24"/>
  <c r="Q167" i="24"/>
  <c r="R167" i="24"/>
  <c r="S167" i="24"/>
  <c r="T167" i="24"/>
  <c r="U167" i="24"/>
  <c r="V167" i="24"/>
  <c r="W167" i="24"/>
  <c r="Q168" i="24"/>
  <c r="R168" i="24"/>
  <c r="S168" i="24"/>
  <c r="T168" i="24"/>
  <c r="U168" i="24"/>
  <c r="V168" i="24"/>
  <c r="W168" i="24"/>
  <c r="Q169" i="24"/>
  <c r="R169" i="24"/>
  <c r="S169" i="24"/>
  <c r="T169" i="24"/>
  <c r="U169" i="24"/>
  <c r="V169" i="24"/>
  <c r="W169" i="24"/>
  <c r="Q170" i="24"/>
  <c r="R170" i="24"/>
  <c r="S170" i="24"/>
  <c r="T170" i="24"/>
  <c r="U170" i="24"/>
  <c r="V170" i="24"/>
  <c r="W170" i="24"/>
  <c r="Q171" i="24"/>
  <c r="R171" i="24"/>
  <c r="S171" i="24"/>
  <c r="T171" i="24"/>
  <c r="U171" i="24"/>
  <c r="V171" i="24"/>
  <c r="W171" i="24"/>
  <c r="Q172" i="24"/>
  <c r="R172" i="24"/>
  <c r="S172" i="24"/>
  <c r="T172" i="24"/>
  <c r="U172" i="24"/>
  <c r="V172" i="24"/>
  <c r="W172" i="24"/>
  <c r="Q173" i="24"/>
  <c r="R173" i="24"/>
  <c r="S173" i="24"/>
  <c r="T173" i="24"/>
  <c r="U173" i="24"/>
  <c r="V173" i="24"/>
  <c r="W173" i="24"/>
  <c r="Q174" i="24"/>
  <c r="R174" i="24"/>
  <c r="S174" i="24"/>
  <c r="T174" i="24"/>
  <c r="U174" i="24"/>
  <c r="V174" i="24"/>
  <c r="W174" i="24"/>
  <c r="Q175" i="24"/>
  <c r="R175" i="24"/>
  <c r="S175" i="24"/>
  <c r="T175" i="24"/>
  <c r="U175" i="24"/>
  <c r="V175" i="24"/>
  <c r="W175" i="24"/>
  <c r="Q176" i="24"/>
  <c r="R176" i="24"/>
  <c r="S176" i="24"/>
  <c r="T176" i="24"/>
  <c r="U176" i="24"/>
  <c r="V176" i="24"/>
  <c r="W176" i="24"/>
  <c r="Q177" i="24"/>
  <c r="R177" i="24"/>
  <c r="S177" i="24"/>
  <c r="T177" i="24"/>
  <c r="U177" i="24"/>
  <c r="V177" i="24"/>
  <c r="W177" i="24"/>
  <c r="Q178" i="24"/>
  <c r="R178" i="24"/>
  <c r="S178" i="24"/>
  <c r="T178" i="24"/>
  <c r="U178" i="24"/>
  <c r="V178" i="24"/>
  <c r="W178" i="24"/>
  <c r="Q179" i="24"/>
  <c r="R179" i="24"/>
  <c r="S179" i="24"/>
  <c r="T179" i="24"/>
  <c r="U179" i="24"/>
  <c r="V179" i="24"/>
  <c r="W179" i="24"/>
  <c r="Q180" i="24"/>
  <c r="R180" i="24"/>
  <c r="S180" i="24"/>
  <c r="T180" i="24"/>
  <c r="U180" i="24"/>
  <c r="V180" i="24"/>
  <c r="W180" i="24"/>
  <c r="Q181" i="24"/>
  <c r="R181" i="24"/>
  <c r="S181" i="24"/>
  <c r="T181" i="24"/>
  <c r="U181" i="24"/>
  <c r="V181" i="24"/>
  <c r="W181" i="24"/>
  <c r="Q182" i="24"/>
  <c r="R182" i="24"/>
  <c r="S182" i="24"/>
  <c r="T182" i="24"/>
  <c r="U182" i="24"/>
  <c r="V182" i="24"/>
  <c r="W182" i="24"/>
  <c r="Q183" i="24"/>
  <c r="R183" i="24"/>
  <c r="S183" i="24"/>
  <c r="T183" i="24"/>
  <c r="U183" i="24"/>
  <c r="V183" i="24"/>
  <c r="W183" i="24"/>
  <c r="Q184" i="24"/>
  <c r="R184" i="24"/>
  <c r="S184" i="24"/>
  <c r="T184" i="24"/>
  <c r="U184" i="24"/>
  <c r="V184" i="24"/>
  <c r="W184" i="24"/>
  <c r="Q185" i="24"/>
  <c r="R185" i="24"/>
  <c r="S185" i="24"/>
  <c r="T185" i="24"/>
  <c r="U185" i="24"/>
  <c r="V185" i="24"/>
  <c r="W185" i="24"/>
  <c r="Q186" i="24"/>
  <c r="R186" i="24"/>
  <c r="S186" i="24"/>
  <c r="T186" i="24"/>
  <c r="U186" i="24"/>
  <c r="V186" i="24"/>
  <c r="W186" i="24"/>
  <c r="Q187" i="24"/>
  <c r="R187" i="24"/>
  <c r="S187" i="24"/>
  <c r="T187" i="24"/>
  <c r="U187" i="24"/>
  <c r="V187" i="24"/>
  <c r="W187" i="24"/>
  <c r="Q188" i="24"/>
  <c r="R188" i="24"/>
  <c r="S188" i="24"/>
  <c r="T188" i="24"/>
  <c r="U188" i="24"/>
  <c r="V188" i="24"/>
  <c r="W188" i="24"/>
  <c r="Q189" i="24"/>
  <c r="R189" i="24"/>
  <c r="S189" i="24"/>
  <c r="T189" i="24"/>
  <c r="U189" i="24"/>
  <c r="V189" i="24"/>
  <c r="W189" i="24"/>
  <c r="Q190" i="24"/>
  <c r="R190" i="24"/>
  <c r="S190" i="24"/>
  <c r="T190" i="24"/>
  <c r="U190" i="24"/>
  <c r="V190" i="24"/>
  <c r="W190" i="24"/>
  <c r="Q191" i="24"/>
  <c r="R191" i="24"/>
  <c r="S191" i="24"/>
  <c r="T191" i="24"/>
  <c r="U191" i="24"/>
  <c r="V191" i="24"/>
  <c r="W191" i="24"/>
  <c r="Q192" i="24"/>
  <c r="R192" i="24"/>
  <c r="S192" i="24"/>
  <c r="T192" i="24"/>
  <c r="U192" i="24"/>
  <c r="V192" i="24"/>
  <c r="W192" i="24"/>
  <c r="Q193" i="24"/>
  <c r="R193" i="24"/>
  <c r="S193" i="24"/>
  <c r="T193" i="24"/>
  <c r="U193" i="24"/>
  <c r="V193" i="24"/>
  <c r="W193" i="24"/>
  <c r="Q194" i="24"/>
  <c r="R194" i="24"/>
  <c r="S194" i="24"/>
  <c r="T194" i="24"/>
  <c r="U194" i="24"/>
  <c r="V194" i="24"/>
  <c r="W194" i="24"/>
  <c r="Q195" i="24"/>
  <c r="R195" i="24"/>
  <c r="S195" i="24"/>
  <c r="T195" i="24"/>
  <c r="U195" i="24"/>
  <c r="V195" i="24"/>
  <c r="W195" i="24"/>
  <c r="Q196" i="24"/>
  <c r="R196" i="24"/>
  <c r="S196" i="24"/>
  <c r="T196" i="24"/>
  <c r="U196" i="24"/>
  <c r="V196" i="24"/>
  <c r="W196" i="24"/>
  <c r="Q197" i="24"/>
  <c r="R197" i="24"/>
  <c r="S197" i="24"/>
  <c r="T197" i="24"/>
  <c r="U197" i="24"/>
  <c r="V197" i="24"/>
  <c r="W197" i="24"/>
  <c r="Q198" i="24"/>
  <c r="R198" i="24"/>
  <c r="S198" i="24"/>
  <c r="T198" i="24"/>
  <c r="U198" i="24"/>
  <c r="V198" i="24"/>
  <c r="W198" i="24"/>
  <c r="Q199" i="24"/>
  <c r="R199" i="24"/>
  <c r="S199" i="24"/>
  <c r="T199" i="24"/>
  <c r="U199" i="24"/>
  <c r="V199" i="24"/>
  <c r="W199" i="24"/>
  <c r="Q200" i="24"/>
  <c r="R200" i="24"/>
  <c r="S200" i="24"/>
  <c r="T200" i="24"/>
  <c r="U200" i="24"/>
  <c r="V200" i="24"/>
  <c r="W200" i="24"/>
  <c r="Q201" i="24"/>
  <c r="R201" i="24"/>
  <c r="S201" i="24"/>
  <c r="T201" i="24"/>
  <c r="U201" i="24"/>
  <c r="V201" i="24"/>
  <c r="W201" i="24"/>
  <c r="Q202" i="24"/>
  <c r="R202" i="24"/>
  <c r="S202" i="24"/>
  <c r="T202" i="24"/>
  <c r="U202" i="24"/>
  <c r="V202" i="24"/>
  <c r="W202" i="24"/>
  <c r="Q203" i="24"/>
  <c r="R203" i="24"/>
  <c r="S203" i="24"/>
  <c r="T203" i="24"/>
  <c r="U203" i="24"/>
  <c r="V203" i="24"/>
  <c r="W203" i="24"/>
  <c r="Q204" i="24"/>
  <c r="R204" i="24"/>
  <c r="S204" i="24"/>
  <c r="T204" i="24"/>
  <c r="U204" i="24"/>
  <c r="V204" i="24"/>
  <c r="W204" i="24"/>
  <c r="Q205" i="24"/>
  <c r="R205" i="24"/>
  <c r="S205" i="24"/>
  <c r="T205" i="24"/>
  <c r="U205" i="24"/>
  <c r="V205" i="24"/>
  <c r="W205" i="24"/>
  <c r="Q206" i="24"/>
  <c r="R206" i="24"/>
  <c r="S206" i="24"/>
  <c r="T206" i="24"/>
  <c r="U206" i="24"/>
  <c r="V206" i="24"/>
  <c r="W206" i="24"/>
  <c r="Q207" i="24"/>
  <c r="R207" i="24"/>
  <c r="S207" i="24"/>
  <c r="T207" i="24"/>
  <c r="U207" i="24"/>
  <c r="V207" i="24"/>
  <c r="W207" i="24"/>
  <c r="Q208" i="24"/>
  <c r="R208" i="24"/>
  <c r="S208" i="24"/>
  <c r="T208" i="24"/>
  <c r="U208" i="24"/>
  <c r="V208" i="24"/>
  <c r="W208" i="24"/>
  <c r="Q209" i="24"/>
  <c r="R209" i="24"/>
  <c r="S209" i="24"/>
  <c r="T209" i="24"/>
  <c r="U209" i="24"/>
  <c r="V209" i="24"/>
  <c r="W209" i="24"/>
  <c r="Q210" i="24"/>
  <c r="R210" i="24"/>
  <c r="S210" i="24"/>
  <c r="T210" i="24"/>
  <c r="U210" i="24"/>
  <c r="V210" i="24"/>
  <c r="W210" i="24"/>
  <c r="Q211" i="24"/>
  <c r="R211" i="24"/>
  <c r="S211" i="24"/>
  <c r="T211" i="24"/>
  <c r="U211" i="24"/>
  <c r="V211" i="24"/>
  <c r="W211" i="24"/>
  <c r="Q212" i="24"/>
  <c r="R212" i="24"/>
  <c r="S212" i="24"/>
  <c r="T212" i="24"/>
  <c r="U212" i="24"/>
  <c r="V212" i="24"/>
  <c r="W212" i="24"/>
  <c r="Q213" i="24"/>
  <c r="R213" i="24"/>
  <c r="S213" i="24"/>
  <c r="T213" i="24"/>
  <c r="U213" i="24"/>
  <c r="V213" i="24"/>
  <c r="W213" i="24"/>
  <c r="Q214" i="24"/>
  <c r="R214" i="24"/>
  <c r="S214" i="24"/>
  <c r="T214" i="24"/>
  <c r="U214" i="24"/>
  <c r="V214" i="24"/>
  <c r="W214" i="24"/>
  <c r="Q215" i="24"/>
  <c r="R215" i="24"/>
  <c r="S215" i="24"/>
  <c r="T215" i="24"/>
  <c r="U215" i="24"/>
  <c r="V215" i="24"/>
  <c r="W215" i="24"/>
  <c r="Q216" i="24"/>
  <c r="R216" i="24"/>
  <c r="S216" i="24"/>
  <c r="T216" i="24"/>
  <c r="U216" i="24"/>
  <c r="V216" i="24"/>
  <c r="W216" i="24"/>
  <c r="Q217" i="24"/>
  <c r="R217" i="24"/>
  <c r="S217" i="24"/>
  <c r="T217" i="24"/>
  <c r="U217" i="24"/>
  <c r="V217" i="24"/>
  <c r="W217" i="24"/>
  <c r="Q218" i="24"/>
  <c r="R218" i="24"/>
  <c r="S218" i="24"/>
  <c r="T218" i="24"/>
  <c r="U218" i="24"/>
  <c r="V218" i="24"/>
  <c r="W218" i="24"/>
  <c r="Q219" i="24"/>
  <c r="R219" i="24"/>
  <c r="S219" i="24"/>
  <c r="T219" i="24"/>
  <c r="U219" i="24"/>
  <c r="V219" i="24"/>
  <c r="W219" i="24"/>
  <c r="Q220" i="24"/>
  <c r="R220" i="24"/>
  <c r="S220" i="24"/>
  <c r="T220" i="24"/>
  <c r="U220" i="24"/>
  <c r="V220" i="24"/>
  <c r="W220" i="24"/>
  <c r="Q221" i="24"/>
  <c r="R221" i="24"/>
  <c r="S221" i="24"/>
  <c r="T221" i="24"/>
  <c r="U221" i="24"/>
  <c r="V221" i="24"/>
  <c r="W221" i="24"/>
  <c r="Q222" i="24"/>
  <c r="R222" i="24"/>
  <c r="S222" i="24"/>
  <c r="T222" i="24"/>
  <c r="U222" i="24"/>
  <c r="V222" i="24"/>
  <c r="W222" i="24"/>
  <c r="Q223" i="24"/>
  <c r="R223" i="24"/>
  <c r="S223" i="24"/>
  <c r="T223" i="24"/>
  <c r="U223" i="24"/>
  <c r="V223" i="24"/>
  <c r="W223" i="24"/>
  <c r="Q224" i="24"/>
  <c r="R224" i="24"/>
  <c r="S224" i="24"/>
  <c r="T224" i="24"/>
  <c r="U224" i="24"/>
  <c r="V224" i="24"/>
  <c r="W224" i="24"/>
  <c r="Q225" i="24"/>
  <c r="R225" i="24"/>
  <c r="S225" i="24"/>
  <c r="T225" i="24"/>
  <c r="U225" i="24"/>
  <c r="V225" i="24"/>
  <c r="W225" i="24"/>
  <c r="Q226" i="24"/>
  <c r="R226" i="24"/>
  <c r="S226" i="24"/>
  <c r="T226" i="24"/>
  <c r="U226" i="24"/>
  <c r="V226" i="24"/>
  <c r="W226" i="24"/>
  <c r="Q227" i="24"/>
  <c r="R227" i="24"/>
  <c r="S227" i="24"/>
  <c r="T227" i="24"/>
  <c r="U227" i="24"/>
  <c r="V227" i="24"/>
  <c r="W227" i="24"/>
  <c r="Q228" i="24"/>
  <c r="R228" i="24"/>
  <c r="S228" i="24"/>
  <c r="T228" i="24"/>
  <c r="U228" i="24"/>
  <c r="V228" i="24"/>
  <c r="W228" i="24"/>
  <c r="Q229" i="24"/>
  <c r="R229" i="24"/>
  <c r="S229" i="24"/>
  <c r="T229" i="24"/>
  <c r="U229" i="24"/>
  <c r="V229" i="24"/>
  <c r="W229" i="24"/>
  <c r="Q230" i="24"/>
  <c r="R230" i="24"/>
  <c r="S230" i="24"/>
  <c r="T230" i="24"/>
  <c r="U230" i="24"/>
  <c r="V230" i="24"/>
  <c r="W230" i="24"/>
  <c r="Q231" i="24"/>
  <c r="R231" i="24"/>
  <c r="S231" i="24"/>
  <c r="T231" i="24"/>
  <c r="U231" i="24"/>
  <c r="V231" i="24"/>
  <c r="W231" i="24"/>
  <c r="Q232" i="24"/>
  <c r="R232" i="24"/>
  <c r="S232" i="24"/>
  <c r="T232" i="24"/>
  <c r="U232" i="24"/>
  <c r="V232" i="24"/>
  <c r="W232" i="24"/>
  <c r="Q233" i="24"/>
  <c r="R233" i="24"/>
  <c r="S233" i="24"/>
  <c r="T233" i="24"/>
  <c r="U233" i="24"/>
  <c r="V233" i="24"/>
  <c r="W233" i="24"/>
  <c r="Q234" i="24"/>
  <c r="R234" i="24"/>
  <c r="S234" i="24"/>
  <c r="T234" i="24"/>
  <c r="U234" i="24"/>
  <c r="V234" i="24"/>
  <c r="W234" i="24"/>
  <c r="Q235" i="24"/>
  <c r="R235" i="24"/>
  <c r="S235" i="24"/>
  <c r="T235" i="24"/>
  <c r="U235" i="24"/>
  <c r="V235" i="24"/>
  <c r="W235" i="24"/>
  <c r="Q236" i="24"/>
  <c r="R236" i="24"/>
  <c r="S236" i="24"/>
  <c r="T236" i="24"/>
  <c r="U236" i="24"/>
  <c r="V236" i="24"/>
  <c r="W236" i="24"/>
  <c r="Q237" i="24"/>
  <c r="R237" i="24"/>
  <c r="S237" i="24"/>
  <c r="T237" i="24"/>
  <c r="U237" i="24"/>
  <c r="V237" i="24"/>
  <c r="W237" i="24"/>
  <c r="Q238" i="24"/>
  <c r="R238" i="24"/>
  <c r="S238" i="24"/>
  <c r="T238" i="24"/>
  <c r="U238" i="24"/>
  <c r="V238" i="24"/>
  <c r="W238" i="24"/>
  <c r="Q239" i="24"/>
  <c r="R239" i="24"/>
  <c r="S239" i="24"/>
  <c r="T239" i="24"/>
  <c r="U239" i="24"/>
  <c r="V239" i="24"/>
  <c r="W239" i="24"/>
  <c r="Q240" i="24"/>
  <c r="R240" i="24"/>
  <c r="S240" i="24"/>
  <c r="T240" i="24"/>
  <c r="U240" i="24"/>
  <c r="V240" i="24"/>
  <c r="W240" i="24"/>
  <c r="Q241" i="24"/>
  <c r="R241" i="24"/>
  <c r="S241" i="24"/>
  <c r="T241" i="24"/>
  <c r="U241" i="24"/>
  <c r="V241" i="24"/>
  <c r="W241" i="24"/>
  <c r="W2" i="24"/>
  <c r="V2" i="24"/>
  <c r="U2" i="24"/>
  <c r="T2" i="24"/>
  <c r="S2" i="24"/>
  <c r="R2" i="24"/>
  <c r="Q2" i="24"/>
  <c r="Q3" i="3"/>
  <c r="R3" i="3"/>
  <c r="S3" i="3"/>
  <c r="T3" i="3"/>
  <c r="U3" i="3"/>
  <c r="V3" i="3"/>
  <c r="W3" i="3"/>
  <c r="Q4" i="3"/>
  <c r="R4" i="3"/>
  <c r="S4" i="3"/>
  <c r="T4" i="3"/>
  <c r="U4" i="3"/>
  <c r="V4" i="3"/>
  <c r="W4" i="3"/>
  <c r="Q5" i="3"/>
  <c r="R5" i="3"/>
  <c r="S5" i="3"/>
  <c r="T5" i="3"/>
  <c r="U5" i="3"/>
  <c r="V5" i="3"/>
  <c r="W5" i="3"/>
  <c r="Q6" i="3"/>
  <c r="R6" i="3"/>
  <c r="S6" i="3"/>
  <c r="T6" i="3"/>
  <c r="U6" i="3"/>
  <c r="V6" i="3"/>
  <c r="W6" i="3"/>
  <c r="Q7" i="3"/>
  <c r="R7" i="3"/>
  <c r="S7" i="3"/>
  <c r="T7" i="3"/>
  <c r="U7" i="3"/>
  <c r="V7" i="3"/>
  <c r="W7" i="3"/>
  <c r="Q8" i="3"/>
  <c r="R8" i="3"/>
  <c r="S8" i="3"/>
  <c r="T8" i="3"/>
  <c r="U8" i="3"/>
  <c r="V8" i="3"/>
  <c r="W8" i="3"/>
  <c r="Q9" i="3"/>
  <c r="R9" i="3"/>
  <c r="S9" i="3"/>
  <c r="T9" i="3"/>
  <c r="U9" i="3"/>
  <c r="V9" i="3"/>
  <c r="W9" i="3"/>
  <c r="Q10" i="3"/>
  <c r="R10" i="3"/>
  <c r="S10" i="3"/>
  <c r="T10" i="3"/>
  <c r="U10" i="3"/>
  <c r="V10" i="3"/>
  <c r="W10" i="3"/>
  <c r="Q11" i="3"/>
  <c r="R11" i="3"/>
  <c r="S11" i="3"/>
  <c r="T11" i="3"/>
  <c r="U11" i="3"/>
  <c r="V11" i="3"/>
  <c r="W11" i="3"/>
  <c r="Q12" i="3"/>
  <c r="R12" i="3"/>
  <c r="S12" i="3"/>
  <c r="T12" i="3"/>
  <c r="U12" i="3"/>
  <c r="V12" i="3"/>
  <c r="W12" i="3"/>
  <c r="Q13" i="3"/>
  <c r="R13" i="3"/>
  <c r="S13" i="3"/>
  <c r="T13" i="3"/>
  <c r="U13" i="3"/>
  <c r="V13" i="3"/>
  <c r="W13" i="3"/>
  <c r="Q14" i="3"/>
  <c r="R14" i="3"/>
  <c r="S14" i="3"/>
  <c r="T14" i="3"/>
  <c r="U14" i="3"/>
  <c r="V14" i="3"/>
  <c r="W14" i="3"/>
  <c r="Q15" i="3"/>
  <c r="R15" i="3"/>
  <c r="S15" i="3"/>
  <c r="T15" i="3"/>
  <c r="U15" i="3"/>
  <c r="V15" i="3"/>
  <c r="W15" i="3"/>
  <c r="Q16" i="3"/>
  <c r="R16" i="3"/>
  <c r="S16" i="3"/>
  <c r="T16" i="3"/>
  <c r="U16" i="3"/>
  <c r="V16" i="3"/>
  <c r="W16" i="3"/>
  <c r="Q17" i="3"/>
  <c r="R17" i="3"/>
  <c r="S17" i="3"/>
  <c r="T17" i="3"/>
  <c r="U17" i="3"/>
  <c r="V17" i="3"/>
  <c r="W17" i="3"/>
  <c r="Q18" i="3"/>
  <c r="R18" i="3"/>
  <c r="S18" i="3"/>
  <c r="T18" i="3"/>
  <c r="U18" i="3"/>
  <c r="V18" i="3"/>
  <c r="W18" i="3"/>
  <c r="Q19" i="3"/>
  <c r="R19" i="3"/>
  <c r="S19" i="3"/>
  <c r="T19" i="3"/>
  <c r="U19" i="3"/>
  <c r="V19" i="3"/>
  <c r="W19" i="3"/>
  <c r="Q20" i="3"/>
  <c r="R20" i="3"/>
  <c r="S20" i="3"/>
  <c r="T20" i="3"/>
  <c r="U20" i="3"/>
  <c r="V20" i="3"/>
  <c r="W20" i="3"/>
  <c r="Q21" i="3"/>
  <c r="R21" i="3"/>
  <c r="S21" i="3"/>
  <c r="T21" i="3"/>
  <c r="U21" i="3"/>
  <c r="V21" i="3"/>
  <c r="W21" i="3"/>
  <c r="Q22" i="3"/>
  <c r="R22" i="3"/>
  <c r="S22" i="3"/>
  <c r="T22" i="3"/>
  <c r="U22" i="3"/>
  <c r="V22" i="3"/>
  <c r="W22" i="3"/>
  <c r="Q23" i="3"/>
  <c r="R23" i="3"/>
  <c r="S23" i="3"/>
  <c r="T23" i="3"/>
  <c r="U23" i="3"/>
  <c r="V23" i="3"/>
  <c r="W23" i="3"/>
  <c r="Q24" i="3"/>
  <c r="R24" i="3"/>
  <c r="S24" i="3"/>
  <c r="T24" i="3"/>
  <c r="U24" i="3"/>
  <c r="V24" i="3"/>
  <c r="W24" i="3"/>
  <c r="Q25" i="3"/>
  <c r="R25" i="3"/>
  <c r="S25" i="3"/>
  <c r="T25" i="3"/>
  <c r="U25" i="3"/>
  <c r="V25" i="3"/>
  <c r="W25" i="3"/>
  <c r="Q26" i="3"/>
  <c r="R26" i="3"/>
  <c r="S26" i="3"/>
  <c r="T26" i="3"/>
  <c r="U26" i="3"/>
  <c r="V26" i="3"/>
  <c r="W26" i="3"/>
  <c r="Q27" i="3"/>
  <c r="R27" i="3"/>
  <c r="S27" i="3"/>
  <c r="T27" i="3"/>
  <c r="U27" i="3"/>
  <c r="V27" i="3"/>
  <c r="W27" i="3"/>
  <c r="Q28" i="3"/>
  <c r="R28" i="3"/>
  <c r="S28" i="3"/>
  <c r="T28" i="3"/>
  <c r="U28" i="3"/>
  <c r="V28" i="3"/>
  <c r="W28" i="3"/>
  <c r="Q29" i="3"/>
  <c r="R29" i="3"/>
  <c r="S29" i="3"/>
  <c r="T29" i="3"/>
  <c r="U29" i="3"/>
  <c r="V29" i="3"/>
  <c r="W29" i="3"/>
  <c r="Q30" i="3"/>
  <c r="R30" i="3"/>
  <c r="S30" i="3"/>
  <c r="T30" i="3"/>
  <c r="U30" i="3"/>
  <c r="V30" i="3"/>
  <c r="W30" i="3"/>
  <c r="Q31" i="3"/>
  <c r="R31" i="3"/>
  <c r="S31" i="3"/>
  <c r="T31" i="3"/>
  <c r="U31" i="3"/>
  <c r="V31" i="3"/>
  <c r="W31" i="3"/>
  <c r="Q32" i="3"/>
  <c r="R32" i="3"/>
  <c r="S32" i="3"/>
  <c r="T32" i="3"/>
  <c r="U32" i="3"/>
  <c r="V32" i="3"/>
  <c r="W32" i="3"/>
  <c r="Q33" i="3"/>
  <c r="R33" i="3"/>
  <c r="S33" i="3"/>
  <c r="T33" i="3"/>
  <c r="U33" i="3"/>
  <c r="V33" i="3"/>
  <c r="W33" i="3"/>
  <c r="Q34" i="3"/>
  <c r="R34" i="3"/>
  <c r="S34" i="3"/>
  <c r="T34" i="3"/>
  <c r="U34" i="3"/>
  <c r="V34" i="3"/>
  <c r="W34" i="3"/>
  <c r="Q35" i="3"/>
  <c r="R35" i="3"/>
  <c r="S35" i="3"/>
  <c r="T35" i="3"/>
  <c r="U35" i="3"/>
  <c r="V35" i="3"/>
  <c r="W35" i="3"/>
  <c r="Q36" i="3"/>
  <c r="R36" i="3"/>
  <c r="S36" i="3"/>
  <c r="T36" i="3"/>
  <c r="U36" i="3"/>
  <c r="V36" i="3"/>
  <c r="W36" i="3"/>
  <c r="Q37" i="3"/>
  <c r="R37" i="3"/>
  <c r="S37" i="3"/>
  <c r="T37" i="3"/>
  <c r="U37" i="3"/>
  <c r="V37" i="3"/>
  <c r="W37" i="3"/>
  <c r="Q38" i="3"/>
  <c r="R38" i="3"/>
  <c r="S38" i="3"/>
  <c r="T38" i="3"/>
  <c r="U38" i="3"/>
  <c r="V38" i="3"/>
  <c r="W38" i="3"/>
  <c r="Q39" i="3"/>
  <c r="R39" i="3"/>
  <c r="S39" i="3"/>
  <c r="T39" i="3"/>
  <c r="U39" i="3"/>
  <c r="V39" i="3"/>
  <c r="W39" i="3"/>
  <c r="Q40" i="3"/>
  <c r="R40" i="3"/>
  <c r="S40" i="3"/>
  <c r="T40" i="3"/>
  <c r="U40" i="3"/>
  <c r="V40" i="3"/>
  <c r="W40" i="3"/>
  <c r="Q41" i="3"/>
  <c r="R41" i="3"/>
  <c r="S41" i="3"/>
  <c r="T41" i="3"/>
  <c r="U41" i="3"/>
  <c r="V41" i="3"/>
  <c r="W41" i="3"/>
  <c r="Q42" i="3"/>
  <c r="R42" i="3"/>
  <c r="S42" i="3"/>
  <c r="T42" i="3"/>
  <c r="U42" i="3"/>
  <c r="V42" i="3"/>
  <c r="W42" i="3"/>
  <c r="Q43" i="3"/>
  <c r="R43" i="3"/>
  <c r="S43" i="3"/>
  <c r="T43" i="3"/>
  <c r="U43" i="3"/>
  <c r="V43" i="3"/>
  <c r="W43" i="3"/>
  <c r="Q44" i="3"/>
  <c r="R44" i="3"/>
  <c r="S44" i="3"/>
  <c r="T44" i="3"/>
  <c r="U44" i="3"/>
  <c r="V44" i="3"/>
  <c r="W44" i="3"/>
  <c r="Q45" i="3"/>
  <c r="R45" i="3"/>
  <c r="S45" i="3"/>
  <c r="T45" i="3"/>
  <c r="U45" i="3"/>
  <c r="V45" i="3"/>
  <c r="W45" i="3"/>
  <c r="Q46" i="3"/>
  <c r="R46" i="3"/>
  <c r="S46" i="3"/>
  <c r="T46" i="3"/>
  <c r="U46" i="3"/>
  <c r="V46" i="3"/>
  <c r="W46" i="3"/>
  <c r="Q47" i="3"/>
  <c r="R47" i="3"/>
  <c r="S47" i="3"/>
  <c r="T47" i="3"/>
  <c r="U47" i="3"/>
  <c r="V47" i="3"/>
  <c r="W47" i="3"/>
  <c r="Q48" i="3"/>
  <c r="R48" i="3"/>
  <c r="S48" i="3"/>
  <c r="T48" i="3"/>
  <c r="U48" i="3"/>
  <c r="V48" i="3"/>
  <c r="W48" i="3"/>
  <c r="Q49" i="3"/>
  <c r="R49" i="3"/>
  <c r="S49" i="3"/>
  <c r="T49" i="3"/>
  <c r="U49" i="3"/>
  <c r="V49" i="3"/>
  <c r="W49" i="3"/>
  <c r="Q50" i="3"/>
  <c r="R50" i="3"/>
  <c r="S50" i="3"/>
  <c r="T50" i="3"/>
  <c r="U50" i="3"/>
  <c r="V50" i="3"/>
  <c r="W50" i="3"/>
  <c r="Q51" i="3"/>
  <c r="R51" i="3"/>
  <c r="S51" i="3"/>
  <c r="T51" i="3"/>
  <c r="U51" i="3"/>
  <c r="V51" i="3"/>
  <c r="W51" i="3"/>
  <c r="Q52" i="3"/>
  <c r="R52" i="3"/>
  <c r="S52" i="3"/>
  <c r="T52" i="3"/>
  <c r="U52" i="3"/>
  <c r="V52" i="3"/>
  <c r="W52" i="3"/>
  <c r="Q53" i="3"/>
  <c r="R53" i="3"/>
  <c r="S53" i="3"/>
  <c r="T53" i="3"/>
  <c r="U53" i="3"/>
  <c r="V53" i="3"/>
  <c r="W53" i="3"/>
  <c r="Q54" i="3"/>
  <c r="R54" i="3"/>
  <c r="S54" i="3"/>
  <c r="T54" i="3"/>
  <c r="U54" i="3"/>
  <c r="V54" i="3"/>
  <c r="W54" i="3"/>
  <c r="Q55" i="3"/>
  <c r="R55" i="3"/>
  <c r="S55" i="3"/>
  <c r="T55" i="3"/>
  <c r="U55" i="3"/>
  <c r="V55" i="3"/>
  <c r="W55" i="3"/>
  <c r="Q56" i="3"/>
  <c r="R56" i="3"/>
  <c r="S56" i="3"/>
  <c r="T56" i="3"/>
  <c r="U56" i="3"/>
  <c r="V56" i="3"/>
  <c r="W56" i="3"/>
  <c r="Q57" i="3"/>
  <c r="R57" i="3"/>
  <c r="S57" i="3"/>
  <c r="T57" i="3"/>
  <c r="U57" i="3"/>
  <c r="V57" i="3"/>
  <c r="W57" i="3"/>
  <c r="Q58" i="3"/>
  <c r="R58" i="3"/>
  <c r="S58" i="3"/>
  <c r="T58" i="3"/>
  <c r="U58" i="3"/>
  <c r="V58" i="3"/>
  <c r="W58" i="3"/>
  <c r="Q59" i="3"/>
  <c r="R59" i="3"/>
  <c r="S59" i="3"/>
  <c r="T59" i="3"/>
  <c r="U59" i="3"/>
  <c r="V59" i="3"/>
  <c r="W59" i="3"/>
  <c r="Q60" i="3"/>
  <c r="R60" i="3"/>
  <c r="S60" i="3"/>
  <c r="T60" i="3"/>
  <c r="U60" i="3"/>
  <c r="V60" i="3"/>
  <c r="W60" i="3"/>
  <c r="Q61" i="3"/>
  <c r="R61" i="3"/>
  <c r="S61" i="3"/>
  <c r="T61" i="3"/>
  <c r="U61" i="3"/>
  <c r="V61" i="3"/>
  <c r="W61" i="3"/>
  <c r="Q62" i="3"/>
  <c r="R62" i="3"/>
  <c r="S62" i="3"/>
  <c r="T62" i="3"/>
  <c r="U62" i="3"/>
  <c r="V62" i="3"/>
  <c r="W62" i="3"/>
  <c r="Q63" i="3"/>
  <c r="R63" i="3"/>
  <c r="S63" i="3"/>
  <c r="T63" i="3"/>
  <c r="U63" i="3"/>
  <c r="V63" i="3"/>
  <c r="W63" i="3"/>
  <c r="Q64" i="3"/>
  <c r="R64" i="3"/>
  <c r="S64" i="3"/>
  <c r="T64" i="3"/>
  <c r="U64" i="3"/>
  <c r="V64" i="3"/>
  <c r="W64" i="3"/>
  <c r="Q65" i="3"/>
  <c r="R65" i="3"/>
  <c r="S65" i="3"/>
  <c r="T65" i="3"/>
  <c r="U65" i="3"/>
  <c r="V65" i="3"/>
  <c r="W65" i="3"/>
  <c r="Q66" i="3"/>
  <c r="R66" i="3"/>
  <c r="S66" i="3"/>
  <c r="T66" i="3"/>
  <c r="U66" i="3"/>
  <c r="V66" i="3"/>
  <c r="W66" i="3"/>
  <c r="Q67" i="3"/>
  <c r="R67" i="3"/>
  <c r="S67" i="3"/>
  <c r="T67" i="3"/>
  <c r="U67" i="3"/>
  <c r="V67" i="3"/>
  <c r="W67" i="3"/>
  <c r="Q68" i="3"/>
  <c r="R68" i="3"/>
  <c r="S68" i="3"/>
  <c r="T68" i="3"/>
  <c r="U68" i="3"/>
  <c r="V68" i="3"/>
  <c r="W68" i="3"/>
  <c r="Q69" i="3"/>
  <c r="R69" i="3"/>
  <c r="S69" i="3"/>
  <c r="T69" i="3"/>
  <c r="U69" i="3"/>
  <c r="V69" i="3"/>
  <c r="W69" i="3"/>
  <c r="Q70" i="3"/>
  <c r="R70" i="3"/>
  <c r="S70" i="3"/>
  <c r="T70" i="3"/>
  <c r="U70" i="3"/>
  <c r="V70" i="3"/>
  <c r="W70" i="3"/>
  <c r="Q71" i="3"/>
  <c r="R71" i="3"/>
  <c r="S71" i="3"/>
  <c r="T71" i="3"/>
  <c r="U71" i="3"/>
  <c r="V71" i="3"/>
  <c r="W71" i="3"/>
  <c r="Q72" i="3"/>
  <c r="R72" i="3"/>
  <c r="S72" i="3"/>
  <c r="T72" i="3"/>
  <c r="U72" i="3"/>
  <c r="V72" i="3"/>
  <c r="W72" i="3"/>
  <c r="Q73" i="3"/>
  <c r="R73" i="3"/>
  <c r="S73" i="3"/>
  <c r="T73" i="3"/>
  <c r="U73" i="3"/>
  <c r="V73" i="3"/>
  <c r="W73" i="3"/>
  <c r="Q74" i="3"/>
  <c r="R74" i="3"/>
  <c r="S74" i="3"/>
  <c r="T74" i="3"/>
  <c r="U74" i="3"/>
  <c r="V74" i="3"/>
  <c r="W74" i="3"/>
  <c r="Q75" i="3"/>
  <c r="R75" i="3"/>
  <c r="S75" i="3"/>
  <c r="T75" i="3"/>
  <c r="U75" i="3"/>
  <c r="V75" i="3"/>
  <c r="W75" i="3"/>
  <c r="Q76" i="3"/>
  <c r="R76" i="3"/>
  <c r="S76" i="3"/>
  <c r="T76" i="3"/>
  <c r="U76" i="3"/>
  <c r="V76" i="3"/>
  <c r="W76" i="3"/>
  <c r="Q77" i="3"/>
  <c r="R77" i="3"/>
  <c r="S77" i="3"/>
  <c r="T77" i="3"/>
  <c r="U77" i="3"/>
  <c r="V77" i="3"/>
  <c r="W77" i="3"/>
  <c r="Q78" i="3"/>
  <c r="R78" i="3"/>
  <c r="S78" i="3"/>
  <c r="T78" i="3"/>
  <c r="U78" i="3"/>
  <c r="V78" i="3"/>
  <c r="W78" i="3"/>
  <c r="Q79" i="3"/>
  <c r="R79" i="3"/>
  <c r="S79" i="3"/>
  <c r="T79" i="3"/>
  <c r="U79" i="3"/>
  <c r="V79" i="3"/>
  <c r="W79" i="3"/>
  <c r="Q80" i="3"/>
  <c r="R80" i="3"/>
  <c r="S80" i="3"/>
  <c r="T80" i="3"/>
  <c r="U80" i="3"/>
  <c r="V80" i="3"/>
  <c r="W80" i="3"/>
  <c r="Q81" i="3"/>
  <c r="R81" i="3"/>
  <c r="S81" i="3"/>
  <c r="T81" i="3"/>
  <c r="U81" i="3"/>
  <c r="V81" i="3"/>
  <c r="W81" i="3"/>
  <c r="Q82" i="3"/>
  <c r="R82" i="3"/>
  <c r="S82" i="3"/>
  <c r="T82" i="3"/>
  <c r="U82" i="3"/>
  <c r="V82" i="3"/>
  <c r="W82" i="3"/>
  <c r="Q83" i="3"/>
  <c r="R83" i="3"/>
  <c r="S83" i="3"/>
  <c r="T83" i="3"/>
  <c r="U83" i="3"/>
  <c r="V83" i="3"/>
  <c r="W83" i="3"/>
  <c r="Q84" i="3"/>
  <c r="R84" i="3"/>
  <c r="S84" i="3"/>
  <c r="T84" i="3"/>
  <c r="U84" i="3"/>
  <c r="V84" i="3"/>
  <c r="W84" i="3"/>
  <c r="Q85" i="3"/>
  <c r="R85" i="3"/>
  <c r="S85" i="3"/>
  <c r="T85" i="3"/>
  <c r="U85" i="3"/>
  <c r="V85" i="3"/>
  <c r="W85" i="3"/>
  <c r="Q86" i="3"/>
  <c r="R86" i="3"/>
  <c r="S86" i="3"/>
  <c r="T86" i="3"/>
  <c r="U86" i="3"/>
  <c r="V86" i="3"/>
  <c r="W86" i="3"/>
  <c r="Q87" i="3"/>
  <c r="R87" i="3"/>
  <c r="S87" i="3"/>
  <c r="T87" i="3"/>
  <c r="U87" i="3"/>
  <c r="V87" i="3"/>
  <c r="W87" i="3"/>
  <c r="Q88" i="3"/>
  <c r="R88" i="3"/>
  <c r="S88" i="3"/>
  <c r="T88" i="3"/>
  <c r="U88" i="3"/>
  <c r="V88" i="3"/>
  <c r="W88" i="3"/>
  <c r="Q89" i="3"/>
  <c r="R89" i="3"/>
  <c r="S89" i="3"/>
  <c r="T89" i="3"/>
  <c r="U89" i="3"/>
  <c r="V89" i="3"/>
  <c r="W89" i="3"/>
  <c r="Q90" i="3"/>
  <c r="R90" i="3"/>
  <c r="S90" i="3"/>
  <c r="T90" i="3"/>
  <c r="U90" i="3"/>
  <c r="V90" i="3"/>
  <c r="W90" i="3"/>
  <c r="Q91" i="3"/>
  <c r="R91" i="3"/>
  <c r="S91" i="3"/>
  <c r="T91" i="3"/>
  <c r="U91" i="3"/>
  <c r="V91" i="3"/>
  <c r="W91" i="3"/>
  <c r="Q92" i="3"/>
  <c r="R92" i="3"/>
  <c r="S92" i="3"/>
  <c r="T92" i="3"/>
  <c r="U92" i="3"/>
  <c r="V92" i="3"/>
  <c r="W92" i="3"/>
  <c r="Q93" i="3"/>
  <c r="R93" i="3"/>
  <c r="S93" i="3"/>
  <c r="T93" i="3"/>
  <c r="U93" i="3"/>
  <c r="V93" i="3"/>
  <c r="W93" i="3"/>
  <c r="Q94" i="3"/>
  <c r="R94" i="3"/>
  <c r="S94" i="3"/>
  <c r="T94" i="3"/>
  <c r="U94" i="3"/>
  <c r="V94" i="3"/>
  <c r="W94" i="3"/>
  <c r="Q95" i="3"/>
  <c r="R95" i="3"/>
  <c r="S95" i="3"/>
  <c r="T95" i="3"/>
  <c r="U95" i="3"/>
  <c r="V95" i="3"/>
  <c r="W95" i="3"/>
  <c r="Q96" i="3"/>
  <c r="R96" i="3"/>
  <c r="S96" i="3"/>
  <c r="T96" i="3"/>
  <c r="U96" i="3"/>
  <c r="V96" i="3"/>
  <c r="W96" i="3"/>
  <c r="Q97" i="3"/>
  <c r="R97" i="3"/>
  <c r="S97" i="3"/>
  <c r="T97" i="3"/>
  <c r="U97" i="3"/>
  <c r="V97" i="3"/>
  <c r="W97" i="3"/>
  <c r="Q98" i="3"/>
  <c r="R98" i="3"/>
  <c r="S98" i="3"/>
  <c r="T98" i="3"/>
  <c r="U98" i="3"/>
  <c r="V98" i="3"/>
  <c r="W98" i="3"/>
  <c r="Q99" i="3"/>
  <c r="R99" i="3"/>
  <c r="S99" i="3"/>
  <c r="T99" i="3"/>
  <c r="U99" i="3"/>
  <c r="V99" i="3"/>
  <c r="W99" i="3"/>
  <c r="Q100" i="3"/>
  <c r="R100" i="3"/>
  <c r="S100" i="3"/>
  <c r="T100" i="3"/>
  <c r="U100" i="3"/>
  <c r="V100" i="3"/>
  <c r="W100" i="3"/>
  <c r="Q101" i="3"/>
  <c r="R101" i="3"/>
  <c r="S101" i="3"/>
  <c r="T101" i="3"/>
  <c r="U101" i="3"/>
  <c r="V101" i="3"/>
  <c r="W101" i="3"/>
  <c r="Q102" i="3"/>
  <c r="R102" i="3"/>
  <c r="S102" i="3"/>
  <c r="T102" i="3"/>
  <c r="U102" i="3"/>
  <c r="V102" i="3"/>
  <c r="W102" i="3"/>
  <c r="Q103" i="3"/>
  <c r="R103" i="3"/>
  <c r="S103" i="3"/>
  <c r="T103" i="3"/>
  <c r="U103" i="3"/>
  <c r="V103" i="3"/>
  <c r="W103" i="3"/>
  <c r="Q104" i="3"/>
  <c r="R104" i="3"/>
  <c r="S104" i="3"/>
  <c r="T104" i="3"/>
  <c r="U104" i="3"/>
  <c r="V104" i="3"/>
  <c r="W104" i="3"/>
  <c r="Q105" i="3"/>
  <c r="R105" i="3"/>
  <c r="S105" i="3"/>
  <c r="T105" i="3"/>
  <c r="U105" i="3"/>
  <c r="V105" i="3"/>
  <c r="W105" i="3"/>
  <c r="Q106" i="3"/>
  <c r="R106" i="3"/>
  <c r="S106" i="3"/>
  <c r="T106" i="3"/>
  <c r="U106" i="3"/>
  <c r="V106" i="3"/>
  <c r="W106" i="3"/>
  <c r="Q107" i="3"/>
  <c r="R107" i="3"/>
  <c r="S107" i="3"/>
  <c r="T107" i="3"/>
  <c r="U107" i="3"/>
  <c r="V107" i="3"/>
  <c r="W107" i="3"/>
  <c r="Q108" i="3"/>
  <c r="R108" i="3"/>
  <c r="S108" i="3"/>
  <c r="T108" i="3"/>
  <c r="U108" i="3"/>
  <c r="V108" i="3"/>
  <c r="W108" i="3"/>
  <c r="Q109" i="3"/>
  <c r="R109" i="3"/>
  <c r="S109" i="3"/>
  <c r="T109" i="3"/>
  <c r="U109" i="3"/>
  <c r="V109" i="3"/>
  <c r="W109" i="3"/>
  <c r="Q110" i="3"/>
  <c r="R110" i="3"/>
  <c r="S110" i="3"/>
  <c r="T110" i="3"/>
  <c r="U110" i="3"/>
  <c r="V110" i="3"/>
  <c r="W110" i="3"/>
  <c r="Q111" i="3"/>
  <c r="R111" i="3"/>
  <c r="S111" i="3"/>
  <c r="T111" i="3"/>
  <c r="U111" i="3"/>
  <c r="V111" i="3"/>
  <c r="W111" i="3"/>
  <c r="Q112" i="3"/>
  <c r="R112" i="3"/>
  <c r="S112" i="3"/>
  <c r="T112" i="3"/>
  <c r="U112" i="3"/>
  <c r="V112" i="3"/>
  <c r="W112" i="3"/>
  <c r="Q113" i="3"/>
  <c r="R113" i="3"/>
  <c r="S113" i="3"/>
  <c r="T113" i="3"/>
  <c r="U113" i="3"/>
  <c r="V113" i="3"/>
  <c r="W113" i="3"/>
  <c r="Q114" i="3"/>
  <c r="R114" i="3"/>
  <c r="S114" i="3"/>
  <c r="T114" i="3"/>
  <c r="U114" i="3"/>
  <c r="V114" i="3"/>
  <c r="W114" i="3"/>
  <c r="Q115" i="3"/>
  <c r="R115" i="3"/>
  <c r="S115" i="3"/>
  <c r="T115" i="3"/>
  <c r="U115" i="3"/>
  <c r="V115" i="3"/>
  <c r="W115" i="3"/>
  <c r="Q116" i="3"/>
  <c r="R116" i="3"/>
  <c r="S116" i="3"/>
  <c r="T116" i="3"/>
  <c r="U116" i="3"/>
  <c r="V116" i="3"/>
  <c r="W116" i="3"/>
  <c r="Q117" i="3"/>
  <c r="R117" i="3"/>
  <c r="S117" i="3"/>
  <c r="T117" i="3"/>
  <c r="U117" i="3"/>
  <c r="V117" i="3"/>
  <c r="W117" i="3"/>
  <c r="Q118" i="3"/>
  <c r="R118" i="3"/>
  <c r="S118" i="3"/>
  <c r="T118" i="3"/>
  <c r="U118" i="3"/>
  <c r="V118" i="3"/>
  <c r="W118" i="3"/>
  <c r="Q119" i="3"/>
  <c r="R119" i="3"/>
  <c r="S119" i="3"/>
  <c r="T119" i="3"/>
  <c r="U119" i="3"/>
  <c r="V119" i="3"/>
  <c r="W119" i="3"/>
  <c r="Q120" i="3"/>
  <c r="R120" i="3"/>
  <c r="S120" i="3"/>
  <c r="T120" i="3"/>
  <c r="U120" i="3"/>
  <c r="V120" i="3"/>
  <c r="W120" i="3"/>
  <c r="Q121" i="3"/>
  <c r="R121" i="3"/>
  <c r="S121" i="3"/>
  <c r="T121" i="3"/>
  <c r="U121" i="3"/>
  <c r="V121" i="3"/>
  <c r="W121" i="3"/>
  <c r="Q122" i="3"/>
  <c r="R122" i="3"/>
  <c r="S122" i="3"/>
  <c r="T122" i="3"/>
  <c r="U122" i="3"/>
  <c r="V122" i="3"/>
  <c r="W122" i="3"/>
  <c r="Q123" i="3"/>
  <c r="R123" i="3"/>
  <c r="S123" i="3"/>
  <c r="T123" i="3"/>
  <c r="U123" i="3"/>
  <c r="V123" i="3"/>
  <c r="W123" i="3"/>
  <c r="Q124" i="3"/>
  <c r="R124" i="3"/>
  <c r="S124" i="3"/>
  <c r="T124" i="3"/>
  <c r="U124" i="3"/>
  <c r="V124" i="3"/>
  <c r="W124" i="3"/>
  <c r="Q125" i="3"/>
  <c r="R125" i="3"/>
  <c r="S125" i="3"/>
  <c r="T125" i="3"/>
  <c r="U125" i="3"/>
  <c r="V125" i="3"/>
  <c r="W125" i="3"/>
  <c r="Q126" i="3"/>
  <c r="R126" i="3"/>
  <c r="S126" i="3"/>
  <c r="T126" i="3"/>
  <c r="U126" i="3"/>
  <c r="V126" i="3"/>
  <c r="W126" i="3"/>
  <c r="Q127" i="3"/>
  <c r="R127" i="3"/>
  <c r="S127" i="3"/>
  <c r="T127" i="3"/>
  <c r="U127" i="3"/>
  <c r="V127" i="3"/>
  <c r="W127" i="3"/>
  <c r="Q128" i="3"/>
  <c r="R128" i="3"/>
  <c r="S128" i="3"/>
  <c r="T128" i="3"/>
  <c r="U128" i="3"/>
  <c r="V128" i="3"/>
  <c r="W128" i="3"/>
  <c r="Q129" i="3"/>
  <c r="R129" i="3"/>
  <c r="S129" i="3"/>
  <c r="T129" i="3"/>
  <c r="U129" i="3"/>
  <c r="V129" i="3"/>
  <c r="W129" i="3"/>
  <c r="W2" i="3"/>
  <c r="V2" i="3"/>
  <c r="U2" i="3"/>
  <c r="T2" i="3"/>
  <c r="S2" i="3"/>
  <c r="R2" i="3"/>
  <c r="Q2" i="3"/>
  <c r="W3" i="10"/>
  <c r="W4" i="10"/>
  <c r="W5"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W190" i="10"/>
  <c r="W191" i="10"/>
  <c r="W192" i="10"/>
  <c r="W193" i="10"/>
  <c r="W194" i="10"/>
  <c r="W195" i="10"/>
  <c r="W196" i="10"/>
  <c r="W197" i="10"/>
  <c r="W198" i="10"/>
  <c r="W199" i="10"/>
  <c r="W200" i="10"/>
  <c r="W201" i="10"/>
  <c r="W202" i="10"/>
  <c r="W203" i="10"/>
  <c r="W204" i="10"/>
  <c r="W205" i="10"/>
  <c r="W206" i="10"/>
  <c r="W207" i="10"/>
  <c r="W208" i="10"/>
  <c r="W209" i="10"/>
  <c r="W210" i="10"/>
  <c r="W211" i="10"/>
  <c r="W212" i="10"/>
  <c r="W213" i="10"/>
  <c r="W214" i="10"/>
  <c r="W215" i="10"/>
  <c r="W216" i="10"/>
  <c r="W217" i="10"/>
  <c r="W218" i="10"/>
  <c r="W219" i="10"/>
  <c r="W220" i="10"/>
  <c r="W221" i="10"/>
  <c r="W222" i="10"/>
  <c r="W223" i="10"/>
  <c r="W224" i="10"/>
  <c r="W225" i="10"/>
  <c r="W226" i="10"/>
  <c r="W227" i="10"/>
  <c r="W228" i="10"/>
  <c r="W229" i="10"/>
  <c r="W230" i="10"/>
  <c r="W231" i="10"/>
  <c r="W232" i="10"/>
  <c r="W233" i="10"/>
  <c r="W234" i="10"/>
  <c r="W235" i="10"/>
  <c r="W236" i="10"/>
  <c r="W237" i="10"/>
  <c r="W238" i="10"/>
  <c r="W239" i="10"/>
  <c r="W240" i="10"/>
  <c r="W2" i="10"/>
  <c r="Q3" i="2"/>
  <c r="R3" i="2"/>
  <c r="S3" i="2"/>
  <c r="T3" i="2"/>
  <c r="U3" i="2"/>
  <c r="V3" i="2"/>
  <c r="W3" i="2"/>
  <c r="Q4" i="2"/>
  <c r="R4" i="2"/>
  <c r="S4" i="2"/>
  <c r="T4" i="2"/>
  <c r="U4" i="2"/>
  <c r="V4" i="2"/>
  <c r="W4" i="2"/>
  <c r="Q5" i="2"/>
  <c r="R5" i="2"/>
  <c r="S5" i="2"/>
  <c r="T5" i="2"/>
  <c r="U5" i="2"/>
  <c r="V5" i="2"/>
  <c r="W5" i="2"/>
  <c r="Q6" i="2"/>
  <c r="R6" i="2"/>
  <c r="S6" i="2"/>
  <c r="T6" i="2"/>
  <c r="U6" i="2"/>
  <c r="V6" i="2"/>
  <c r="W6" i="2"/>
  <c r="Q7" i="2"/>
  <c r="R7" i="2"/>
  <c r="S7" i="2"/>
  <c r="T7" i="2"/>
  <c r="U7" i="2"/>
  <c r="V7" i="2"/>
  <c r="W7" i="2"/>
  <c r="Q8" i="2"/>
  <c r="R8" i="2"/>
  <c r="S8" i="2"/>
  <c r="T8" i="2"/>
  <c r="U8" i="2"/>
  <c r="V8" i="2"/>
  <c r="W8" i="2"/>
  <c r="Q9" i="2"/>
  <c r="R9" i="2"/>
  <c r="S9" i="2"/>
  <c r="T9" i="2"/>
  <c r="U9" i="2"/>
  <c r="V9" i="2"/>
  <c r="W9" i="2"/>
  <c r="Q10" i="2"/>
  <c r="R10" i="2"/>
  <c r="S10" i="2"/>
  <c r="T10" i="2"/>
  <c r="U10" i="2"/>
  <c r="V10" i="2"/>
  <c r="W10" i="2"/>
  <c r="Q11" i="2"/>
  <c r="R11" i="2"/>
  <c r="S11" i="2"/>
  <c r="T11" i="2"/>
  <c r="U11" i="2"/>
  <c r="V11" i="2"/>
  <c r="W11" i="2"/>
  <c r="Q12" i="2"/>
  <c r="R12" i="2"/>
  <c r="S12" i="2"/>
  <c r="T12" i="2"/>
  <c r="U12" i="2"/>
  <c r="V12" i="2"/>
  <c r="W12" i="2"/>
  <c r="Q13" i="2"/>
  <c r="R13" i="2"/>
  <c r="S13" i="2"/>
  <c r="T13" i="2"/>
  <c r="U13" i="2"/>
  <c r="V13" i="2"/>
  <c r="W13" i="2"/>
  <c r="Q14" i="2"/>
  <c r="R14" i="2"/>
  <c r="S14" i="2"/>
  <c r="T14" i="2"/>
  <c r="U14" i="2"/>
  <c r="V14" i="2"/>
  <c r="W14" i="2"/>
  <c r="Q15" i="2"/>
  <c r="R15" i="2"/>
  <c r="S15" i="2"/>
  <c r="T15" i="2"/>
  <c r="U15" i="2"/>
  <c r="V15" i="2"/>
  <c r="W15" i="2"/>
  <c r="Q16" i="2"/>
  <c r="R16" i="2"/>
  <c r="S16" i="2"/>
  <c r="T16" i="2"/>
  <c r="U16" i="2"/>
  <c r="V16" i="2"/>
  <c r="W16" i="2"/>
  <c r="Q17" i="2"/>
  <c r="R17" i="2"/>
  <c r="S17" i="2"/>
  <c r="T17" i="2"/>
  <c r="U17" i="2"/>
  <c r="V17" i="2"/>
  <c r="W17" i="2"/>
  <c r="Q18" i="2"/>
  <c r="R18" i="2"/>
  <c r="S18" i="2"/>
  <c r="T18" i="2"/>
  <c r="U18" i="2"/>
  <c r="V18" i="2"/>
  <c r="W18" i="2"/>
  <c r="Q19" i="2"/>
  <c r="R19" i="2"/>
  <c r="S19" i="2"/>
  <c r="T19" i="2"/>
  <c r="U19" i="2"/>
  <c r="V19" i="2"/>
  <c r="W19" i="2"/>
  <c r="Q20" i="2"/>
  <c r="R20" i="2"/>
  <c r="S20" i="2"/>
  <c r="T20" i="2"/>
  <c r="U20" i="2"/>
  <c r="V20" i="2"/>
  <c r="W20" i="2"/>
  <c r="Q21" i="2"/>
  <c r="R21" i="2"/>
  <c r="S21" i="2"/>
  <c r="T21" i="2"/>
  <c r="U21" i="2"/>
  <c r="V21" i="2"/>
  <c r="W21" i="2"/>
  <c r="Q22" i="2"/>
  <c r="R22" i="2"/>
  <c r="S22" i="2"/>
  <c r="T22" i="2"/>
  <c r="U22" i="2"/>
  <c r="V22" i="2"/>
  <c r="W22" i="2"/>
  <c r="Q23" i="2"/>
  <c r="R23" i="2"/>
  <c r="S23" i="2"/>
  <c r="T23" i="2"/>
  <c r="U23" i="2"/>
  <c r="V23" i="2"/>
  <c r="W23" i="2"/>
  <c r="Q24" i="2"/>
  <c r="R24" i="2"/>
  <c r="S24" i="2"/>
  <c r="T24" i="2"/>
  <c r="U24" i="2"/>
  <c r="V24" i="2"/>
  <c r="W24" i="2"/>
  <c r="Q25" i="2"/>
  <c r="R25" i="2"/>
  <c r="S25" i="2"/>
  <c r="T25" i="2"/>
  <c r="U25" i="2"/>
  <c r="V25" i="2"/>
  <c r="W25" i="2"/>
  <c r="Q26" i="2"/>
  <c r="R26" i="2"/>
  <c r="S26" i="2"/>
  <c r="T26" i="2"/>
  <c r="U26" i="2"/>
  <c r="V26" i="2"/>
  <c r="W26" i="2"/>
  <c r="Q27" i="2"/>
  <c r="R27" i="2"/>
  <c r="S27" i="2"/>
  <c r="T27" i="2"/>
  <c r="U27" i="2"/>
  <c r="V27" i="2"/>
  <c r="W27" i="2"/>
  <c r="Q28" i="2"/>
  <c r="R28" i="2"/>
  <c r="S28" i="2"/>
  <c r="T28" i="2"/>
  <c r="U28" i="2"/>
  <c r="V28" i="2"/>
  <c r="W28" i="2"/>
  <c r="Q29" i="2"/>
  <c r="R29" i="2"/>
  <c r="S29" i="2"/>
  <c r="T29" i="2"/>
  <c r="U29" i="2"/>
  <c r="V29" i="2"/>
  <c r="W29" i="2"/>
  <c r="Q30" i="2"/>
  <c r="R30" i="2"/>
  <c r="S30" i="2"/>
  <c r="T30" i="2"/>
  <c r="U30" i="2"/>
  <c r="V30" i="2"/>
  <c r="W30" i="2"/>
  <c r="Q31" i="2"/>
  <c r="R31" i="2"/>
  <c r="S31" i="2"/>
  <c r="T31" i="2"/>
  <c r="U31" i="2"/>
  <c r="V31" i="2"/>
  <c r="W31" i="2"/>
  <c r="Q32" i="2"/>
  <c r="R32" i="2"/>
  <c r="S32" i="2"/>
  <c r="T32" i="2"/>
  <c r="U32" i="2"/>
  <c r="V32" i="2"/>
  <c r="W32" i="2"/>
  <c r="Q33" i="2"/>
  <c r="R33" i="2"/>
  <c r="S33" i="2"/>
  <c r="T33" i="2"/>
  <c r="U33" i="2"/>
  <c r="V33" i="2"/>
  <c r="W33" i="2"/>
  <c r="Q34" i="2"/>
  <c r="R34" i="2"/>
  <c r="S34" i="2"/>
  <c r="T34" i="2"/>
  <c r="U34" i="2"/>
  <c r="V34" i="2"/>
  <c r="W34" i="2"/>
  <c r="Q35" i="2"/>
  <c r="R35" i="2"/>
  <c r="S35" i="2"/>
  <c r="T35" i="2"/>
  <c r="U35" i="2"/>
  <c r="V35" i="2"/>
  <c r="W35" i="2"/>
  <c r="Q36" i="2"/>
  <c r="R36" i="2"/>
  <c r="S36" i="2"/>
  <c r="T36" i="2"/>
  <c r="U36" i="2"/>
  <c r="V36" i="2"/>
  <c r="W36" i="2"/>
  <c r="Q37" i="2"/>
  <c r="R37" i="2"/>
  <c r="S37" i="2"/>
  <c r="T37" i="2"/>
  <c r="U37" i="2"/>
  <c r="V37" i="2"/>
  <c r="W37" i="2"/>
  <c r="Q38" i="2"/>
  <c r="R38" i="2"/>
  <c r="S38" i="2"/>
  <c r="T38" i="2"/>
  <c r="U38" i="2"/>
  <c r="V38" i="2"/>
  <c r="W38" i="2"/>
  <c r="Q39" i="2"/>
  <c r="R39" i="2"/>
  <c r="S39" i="2"/>
  <c r="T39" i="2"/>
  <c r="U39" i="2"/>
  <c r="V39" i="2"/>
  <c r="W39" i="2"/>
  <c r="Q40" i="2"/>
  <c r="R40" i="2"/>
  <c r="S40" i="2"/>
  <c r="T40" i="2"/>
  <c r="U40" i="2"/>
  <c r="V40" i="2"/>
  <c r="W40" i="2"/>
  <c r="Q41" i="2"/>
  <c r="R41" i="2"/>
  <c r="S41" i="2"/>
  <c r="T41" i="2"/>
  <c r="U41" i="2"/>
  <c r="V41" i="2"/>
  <c r="W41" i="2"/>
  <c r="Q42" i="2"/>
  <c r="R42" i="2"/>
  <c r="S42" i="2"/>
  <c r="T42" i="2"/>
  <c r="U42" i="2"/>
  <c r="V42" i="2"/>
  <c r="W42" i="2"/>
  <c r="Q43" i="2"/>
  <c r="R43" i="2"/>
  <c r="S43" i="2"/>
  <c r="T43" i="2"/>
  <c r="U43" i="2"/>
  <c r="V43" i="2"/>
  <c r="W43" i="2"/>
  <c r="Q44" i="2"/>
  <c r="R44" i="2"/>
  <c r="S44" i="2"/>
  <c r="T44" i="2"/>
  <c r="U44" i="2"/>
  <c r="V44" i="2"/>
  <c r="W44" i="2"/>
  <c r="Q45" i="2"/>
  <c r="R45" i="2"/>
  <c r="S45" i="2"/>
  <c r="T45" i="2"/>
  <c r="U45" i="2"/>
  <c r="V45" i="2"/>
  <c r="W45" i="2"/>
  <c r="Q46" i="2"/>
  <c r="R46" i="2"/>
  <c r="S46" i="2"/>
  <c r="T46" i="2"/>
  <c r="U46" i="2"/>
  <c r="V46" i="2"/>
  <c r="W46" i="2"/>
  <c r="Q47" i="2"/>
  <c r="R47" i="2"/>
  <c r="S47" i="2"/>
  <c r="T47" i="2"/>
  <c r="U47" i="2"/>
  <c r="V47" i="2"/>
  <c r="W47" i="2"/>
  <c r="Q48" i="2"/>
  <c r="R48" i="2"/>
  <c r="S48" i="2"/>
  <c r="T48" i="2"/>
  <c r="U48" i="2"/>
  <c r="V48" i="2"/>
  <c r="W48" i="2"/>
  <c r="Q49" i="2"/>
  <c r="R49" i="2"/>
  <c r="S49" i="2"/>
  <c r="T49" i="2"/>
  <c r="U49" i="2"/>
  <c r="V49" i="2"/>
  <c r="W49" i="2"/>
  <c r="Q50" i="2"/>
  <c r="R50" i="2"/>
  <c r="S50" i="2"/>
  <c r="T50" i="2"/>
  <c r="U50" i="2"/>
  <c r="V50" i="2"/>
  <c r="W50" i="2"/>
  <c r="Q51" i="2"/>
  <c r="R51" i="2"/>
  <c r="S51" i="2"/>
  <c r="T51" i="2"/>
  <c r="U51" i="2"/>
  <c r="V51" i="2"/>
  <c r="W51" i="2"/>
  <c r="Q52" i="2"/>
  <c r="R52" i="2"/>
  <c r="S52" i="2"/>
  <c r="T52" i="2"/>
  <c r="U52" i="2"/>
  <c r="V52" i="2"/>
  <c r="W52" i="2"/>
  <c r="Q53" i="2"/>
  <c r="R53" i="2"/>
  <c r="S53" i="2"/>
  <c r="T53" i="2"/>
  <c r="U53" i="2"/>
  <c r="V53" i="2"/>
  <c r="W53" i="2"/>
  <c r="Q54" i="2"/>
  <c r="R54" i="2"/>
  <c r="S54" i="2"/>
  <c r="T54" i="2"/>
  <c r="U54" i="2"/>
  <c r="V54" i="2"/>
  <c r="W54" i="2"/>
  <c r="Q55" i="2"/>
  <c r="R55" i="2"/>
  <c r="S55" i="2"/>
  <c r="T55" i="2"/>
  <c r="U55" i="2"/>
  <c r="V55" i="2"/>
  <c r="W55" i="2"/>
  <c r="Q56" i="2"/>
  <c r="R56" i="2"/>
  <c r="S56" i="2"/>
  <c r="T56" i="2"/>
  <c r="U56" i="2"/>
  <c r="V56" i="2"/>
  <c r="W56" i="2"/>
  <c r="Q57" i="2"/>
  <c r="R57" i="2"/>
  <c r="S57" i="2"/>
  <c r="T57" i="2"/>
  <c r="U57" i="2"/>
  <c r="V57" i="2"/>
  <c r="W57" i="2"/>
  <c r="Q58" i="2"/>
  <c r="R58" i="2"/>
  <c r="S58" i="2"/>
  <c r="T58" i="2"/>
  <c r="U58" i="2"/>
  <c r="V58" i="2"/>
  <c r="W58" i="2"/>
  <c r="R2" i="2"/>
  <c r="W2" i="2"/>
  <c r="V2" i="2"/>
  <c r="U2" i="2"/>
  <c r="T2" i="2"/>
  <c r="S2" i="2"/>
  <c r="Q2" i="2"/>
  <c r="T3" i="10"/>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Q3" i="10"/>
  <c r="Q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U3" i="10"/>
  <c r="V3" i="10"/>
  <c r="U4" i="10"/>
  <c r="V4" i="10"/>
  <c r="U5" i="10"/>
  <c r="V5" i="10"/>
  <c r="U6" i="10"/>
  <c r="V6" i="10"/>
  <c r="U7" i="10"/>
  <c r="V7" i="10"/>
  <c r="U8" i="10"/>
  <c r="V8" i="10"/>
  <c r="U9" i="10"/>
  <c r="V9" i="10"/>
  <c r="U10" i="10"/>
  <c r="V10" i="10"/>
  <c r="U11" i="10"/>
  <c r="V11" i="10"/>
  <c r="U12" i="10"/>
  <c r="V12" i="10"/>
  <c r="U13" i="10"/>
  <c r="V13" i="10"/>
  <c r="U14" i="10"/>
  <c r="V14" i="10"/>
  <c r="U15" i="10"/>
  <c r="V15" i="10"/>
  <c r="U16" i="10"/>
  <c r="V16" i="10"/>
  <c r="U17" i="10"/>
  <c r="V17" i="10"/>
  <c r="U18" i="10"/>
  <c r="V18" i="10"/>
  <c r="U19" i="10"/>
  <c r="V19" i="10"/>
  <c r="U20" i="10"/>
  <c r="V20" i="10"/>
  <c r="U21" i="10"/>
  <c r="V21" i="10"/>
  <c r="U22" i="10"/>
  <c r="V22" i="10"/>
  <c r="U23" i="10"/>
  <c r="V23" i="10"/>
  <c r="U24" i="10"/>
  <c r="V24" i="10"/>
  <c r="U25" i="10"/>
  <c r="V25" i="10"/>
  <c r="U26" i="10"/>
  <c r="V26" i="10"/>
  <c r="U27" i="10"/>
  <c r="V27" i="10"/>
  <c r="U28" i="10"/>
  <c r="V28" i="10"/>
  <c r="U29" i="10"/>
  <c r="V29" i="10"/>
  <c r="U30" i="10"/>
  <c r="V30" i="10"/>
  <c r="U31" i="10"/>
  <c r="V31" i="10"/>
  <c r="U32" i="10"/>
  <c r="V32" i="10"/>
  <c r="U33" i="10"/>
  <c r="V33" i="10"/>
  <c r="U34" i="10"/>
  <c r="V34" i="10"/>
  <c r="U35" i="10"/>
  <c r="V35" i="10"/>
  <c r="U36" i="10"/>
  <c r="V36" i="10"/>
  <c r="U37" i="10"/>
  <c r="V37" i="10"/>
  <c r="U38" i="10"/>
  <c r="V38" i="10"/>
  <c r="U39" i="10"/>
  <c r="V39" i="10"/>
  <c r="U40" i="10"/>
  <c r="V40" i="10"/>
  <c r="U41" i="10"/>
  <c r="V41" i="10"/>
  <c r="U42" i="10"/>
  <c r="V42" i="10"/>
  <c r="U43" i="10"/>
  <c r="V43" i="10"/>
  <c r="U44" i="10"/>
  <c r="V44" i="10"/>
  <c r="U45" i="10"/>
  <c r="V45" i="10"/>
  <c r="U46" i="10"/>
  <c r="V46" i="10"/>
  <c r="U47" i="10"/>
  <c r="V47" i="10"/>
  <c r="U48" i="10"/>
  <c r="V48" i="10"/>
  <c r="U49" i="10"/>
  <c r="V49" i="10"/>
  <c r="U50" i="10"/>
  <c r="V50" i="10"/>
  <c r="U51" i="10"/>
  <c r="V51" i="10"/>
  <c r="U52" i="10"/>
  <c r="V52" i="10"/>
  <c r="U53" i="10"/>
  <c r="V53" i="10"/>
  <c r="U54" i="10"/>
  <c r="V54" i="10"/>
  <c r="U55" i="10"/>
  <c r="V55" i="10"/>
  <c r="U56" i="10"/>
  <c r="V56" i="10"/>
  <c r="U57" i="10"/>
  <c r="V57" i="10"/>
  <c r="U58" i="10"/>
  <c r="V58" i="10"/>
  <c r="U59" i="10"/>
  <c r="V59" i="10"/>
  <c r="U60" i="10"/>
  <c r="V60" i="10"/>
  <c r="U61" i="10"/>
  <c r="V61" i="10"/>
  <c r="U62" i="10"/>
  <c r="V62" i="10"/>
  <c r="U63" i="10"/>
  <c r="V63" i="10"/>
  <c r="U64" i="10"/>
  <c r="V64" i="10"/>
  <c r="U65" i="10"/>
  <c r="V65" i="10"/>
  <c r="U66" i="10"/>
  <c r="V66" i="10"/>
  <c r="U67" i="10"/>
  <c r="V67" i="10"/>
  <c r="U68" i="10"/>
  <c r="V68" i="10"/>
  <c r="U69" i="10"/>
  <c r="V69" i="10"/>
  <c r="U70" i="10"/>
  <c r="V70" i="10"/>
  <c r="U71" i="10"/>
  <c r="V71" i="10"/>
  <c r="U72" i="10"/>
  <c r="V72" i="10"/>
  <c r="U73" i="10"/>
  <c r="V73" i="10"/>
  <c r="U74" i="10"/>
  <c r="V74" i="10"/>
  <c r="U75" i="10"/>
  <c r="V75" i="10"/>
  <c r="U76" i="10"/>
  <c r="V76" i="10"/>
  <c r="U77" i="10"/>
  <c r="V77" i="10"/>
  <c r="U78" i="10"/>
  <c r="V78" i="10"/>
  <c r="U79" i="10"/>
  <c r="V79" i="10"/>
  <c r="U80" i="10"/>
  <c r="V80" i="10"/>
  <c r="U81" i="10"/>
  <c r="V81" i="10"/>
  <c r="U82" i="10"/>
  <c r="V82" i="10"/>
  <c r="U83" i="10"/>
  <c r="V83" i="10"/>
  <c r="U84" i="10"/>
  <c r="V84" i="10"/>
  <c r="U85" i="10"/>
  <c r="V85" i="10"/>
  <c r="U86" i="10"/>
  <c r="V86" i="10"/>
  <c r="U87" i="10"/>
  <c r="V87" i="10"/>
  <c r="U88" i="10"/>
  <c r="V88" i="10"/>
  <c r="U89" i="10"/>
  <c r="V89" i="10"/>
  <c r="U90" i="10"/>
  <c r="V90" i="10"/>
  <c r="U91" i="10"/>
  <c r="V91" i="10"/>
  <c r="U92" i="10"/>
  <c r="V92" i="10"/>
  <c r="U93" i="10"/>
  <c r="V93" i="10"/>
  <c r="U94" i="10"/>
  <c r="V94" i="10"/>
  <c r="U95" i="10"/>
  <c r="V95" i="10"/>
  <c r="U96" i="10"/>
  <c r="V96" i="10"/>
  <c r="U97" i="10"/>
  <c r="V97" i="10"/>
  <c r="U98" i="10"/>
  <c r="V98" i="10"/>
  <c r="U99" i="10"/>
  <c r="V99" i="10"/>
  <c r="U100" i="10"/>
  <c r="V100" i="10"/>
  <c r="U101" i="10"/>
  <c r="V101" i="10"/>
  <c r="U102" i="10"/>
  <c r="V102" i="10"/>
  <c r="U103" i="10"/>
  <c r="V103" i="10"/>
  <c r="U104" i="10"/>
  <c r="V104" i="10"/>
  <c r="U105" i="10"/>
  <c r="V105" i="10"/>
  <c r="U106" i="10"/>
  <c r="V106" i="10"/>
  <c r="U107" i="10"/>
  <c r="V107" i="10"/>
  <c r="U108" i="10"/>
  <c r="V108" i="10"/>
  <c r="U109" i="10"/>
  <c r="V109" i="10"/>
  <c r="U110" i="10"/>
  <c r="V110" i="10"/>
  <c r="U111" i="10"/>
  <c r="V111" i="10"/>
  <c r="U112" i="10"/>
  <c r="V112" i="10"/>
  <c r="U113" i="10"/>
  <c r="V113" i="10"/>
  <c r="U114" i="10"/>
  <c r="V114" i="10"/>
  <c r="U115" i="10"/>
  <c r="V115" i="10"/>
  <c r="U116" i="10"/>
  <c r="V116" i="10"/>
  <c r="U117" i="10"/>
  <c r="V117" i="10"/>
  <c r="U118" i="10"/>
  <c r="V118" i="10"/>
  <c r="U119" i="10"/>
  <c r="V119" i="10"/>
  <c r="U120" i="10"/>
  <c r="V120" i="10"/>
  <c r="U121" i="10"/>
  <c r="V121" i="10"/>
  <c r="U122" i="10"/>
  <c r="V122" i="10"/>
  <c r="U123" i="10"/>
  <c r="V123" i="10"/>
  <c r="U124" i="10"/>
  <c r="V124" i="10"/>
  <c r="U125" i="10"/>
  <c r="V125" i="10"/>
  <c r="U126" i="10"/>
  <c r="V126" i="10"/>
  <c r="U127" i="10"/>
  <c r="V127" i="10"/>
  <c r="U128" i="10"/>
  <c r="V128" i="10"/>
  <c r="U129" i="10"/>
  <c r="V129" i="10"/>
  <c r="U130" i="10"/>
  <c r="V130" i="10"/>
  <c r="U131" i="10"/>
  <c r="V131" i="10"/>
  <c r="U132" i="10"/>
  <c r="V132" i="10"/>
  <c r="U133" i="10"/>
  <c r="V133" i="10"/>
  <c r="U134" i="10"/>
  <c r="V134" i="10"/>
  <c r="U135" i="10"/>
  <c r="V135" i="10"/>
  <c r="U136" i="10"/>
  <c r="V136" i="10"/>
  <c r="U137" i="10"/>
  <c r="V137" i="10"/>
  <c r="U138" i="10"/>
  <c r="V138" i="10"/>
  <c r="U139" i="10"/>
  <c r="V139" i="10"/>
  <c r="U140" i="10"/>
  <c r="V140" i="10"/>
  <c r="U141" i="10"/>
  <c r="V141" i="10"/>
  <c r="U142" i="10"/>
  <c r="V142" i="10"/>
  <c r="U143" i="10"/>
  <c r="V143" i="10"/>
  <c r="U144" i="10"/>
  <c r="V144" i="10"/>
  <c r="U145" i="10"/>
  <c r="V145" i="10"/>
  <c r="U146" i="10"/>
  <c r="V146" i="10"/>
  <c r="U147" i="10"/>
  <c r="V147" i="10"/>
  <c r="U148" i="10"/>
  <c r="V148" i="10"/>
  <c r="U149" i="10"/>
  <c r="V149" i="10"/>
  <c r="U150" i="10"/>
  <c r="V150" i="10"/>
  <c r="U151" i="10"/>
  <c r="V151" i="10"/>
  <c r="U152" i="10"/>
  <c r="V152" i="10"/>
  <c r="U153" i="10"/>
  <c r="V153" i="10"/>
  <c r="U154" i="10"/>
  <c r="V154" i="10"/>
  <c r="U155" i="10"/>
  <c r="V155" i="10"/>
  <c r="U156" i="10"/>
  <c r="V156" i="10"/>
  <c r="U157" i="10"/>
  <c r="V157" i="10"/>
  <c r="U158" i="10"/>
  <c r="V158" i="10"/>
  <c r="U159" i="10"/>
  <c r="V159" i="10"/>
  <c r="U160" i="10"/>
  <c r="V160" i="10"/>
  <c r="U161" i="10"/>
  <c r="V161" i="10"/>
  <c r="U162" i="10"/>
  <c r="V162" i="10"/>
  <c r="U163" i="10"/>
  <c r="V163" i="10"/>
  <c r="U164" i="10"/>
  <c r="V164" i="10"/>
  <c r="U165" i="10"/>
  <c r="V165" i="10"/>
  <c r="U166" i="10"/>
  <c r="V166" i="10"/>
  <c r="U167" i="10"/>
  <c r="V167" i="10"/>
  <c r="U168" i="10"/>
  <c r="V168" i="10"/>
  <c r="U169" i="10"/>
  <c r="V169" i="10"/>
  <c r="U170" i="10"/>
  <c r="V170" i="10"/>
  <c r="U171" i="10"/>
  <c r="V171" i="10"/>
  <c r="U172" i="10"/>
  <c r="V172" i="10"/>
  <c r="U173" i="10"/>
  <c r="V173" i="10"/>
  <c r="U174" i="10"/>
  <c r="V174" i="10"/>
  <c r="U175" i="10"/>
  <c r="V175" i="10"/>
  <c r="U176" i="10"/>
  <c r="V176" i="10"/>
  <c r="U177" i="10"/>
  <c r="V177" i="10"/>
  <c r="U178" i="10"/>
  <c r="V178" i="10"/>
  <c r="U179" i="10"/>
  <c r="V179" i="10"/>
  <c r="U180" i="10"/>
  <c r="V180" i="10"/>
  <c r="U181" i="10"/>
  <c r="V181" i="10"/>
  <c r="U182" i="10"/>
  <c r="V182" i="10"/>
  <c r="U183" i="10"/>
  <c r="V183" i="10"/>
  <c r="U184" i="10"/>
  <c r="V184" i="10"/>
  <c r="U185" i="10"/>
  <c r="V185" i="10"/>
  <c r="U186" i="10"/>
  <c r="V186" i="10"/>
  <c r="U187" i="10"/>
  <c r="V187" i="10"/>
  <c r="U188" i="10"/>
  <c r="V188" i="10"/>
  <c r="U189" i="10"/>
  <c r="V189" i="10"/>
  <c r="U190" i="10"/>
  <c r="V190" i="10"/>
  <c r="U191" i="10"/>
  <c r="V191" i="10"/>
  <c r="U192" i="10"/>
  <c r="V192" i="10"/>
  <c r="U193" i="10"/>
  <c r="V193" i="10"/>
  <c r="U194" i="10"/>
  <c r="V194" i="10"/>
  <c r="U195" i="10"/>
  <c r="V195" i="10"/>
  <c r="U196" i="10"/>
  <c r="V196" i="10"/>
  <c r="U197" i="10"/>
  <c r="V197" i="10"/>
  <c r="U198" i="10"/>
  <c r="V198" i="10"/>
  <c r="U199" i="10"/>
  <c r="V199" i="10"/>
  <c r="U200" i="10"/>
  <c r="V200" i="10"/>
  <c r="U201" i="10"/>
  <c r="V201" i="10"/>
  <c r="U202" i="10"/>
  <c r="V202" i="10"/>
  <c r="U203" i="10"/>
  <c r="V203" i="10"/>
  <c r="U204" i="10"/>
  <c r="V204" i="10"/>
  <c r="U205" i="10"/>
  <c r="V205" i="10"/>
  <c r="U206" i="10"/>
  <c r="V206" i="10"/>
  <c r="U207" i="10"/>
  <c r="V207" i="10"/>
  <c r="U208" i="10"/>
  <c r="V208" i="10"/>
  <c r="U209" i="10"/>
  <c r="V209" i="10"/>
  <c r="U210" i="10"/>
  <c r="V210" i="10"/>
  <c r="U211" i="10"/>
  <c r="V211" i="10"/>
  <c r="U212" i="10"/>
  <c r="V212" i="10"/>
  <c r="U213" i="10"/>
  <c r="V213" i="10"/>
  <c r="U214" i="10"/>
  <c r="V214" i="10"/>
  <c r="U215" i="10"/>
  <c r="V215" i="10"/>
  <c r="U216" i="10"/>
  <c r="V216" i="10"/>
  <c r="U217" i="10"/>
  <c r="V217" i="10"/>
  <c r="U218" i="10"/>
  <c r="V218" i="10"/>
  <c r="U219" i="10"/>
  <c r="V219" i="10"/>
  <c r="U220" i="10"/>
  <c r="V220" i="10"/>
  <c r="U221" i="10"/>
  <c r="V221" i="10"/>
  <c r="U222" i="10"/>
  <c r="V222" i="10"/>
  <c r="U223" i="10"/>
  <c r="V223" i="10"/>
  <c r="U224" i="10"/>
  <c r="V224" i="10"/>
  <c r="U225" i="10"/>
  <c r="V225" i="10"/>
  <c r="U226" i="10"/>
  <c r="V226" i="10"/>
  <c r="U227" i="10"/>
  <c r="V227" i="10"/>
  <c r="U228" i="10"/>
  <c r="V228" i="10"/>
  <c r="U229" i="10"/>
  <c r="V229" i="10"/>
  <c r="U230" i="10"/>
  <c r="V230" i="10"/>
  <c r="U231" i="10"/>
  <c r="V231" i="10"/>
  <c r="U232" i="10"/>
  <c r="V232" i="10"/>
  <c r="U233" i="10"/>
  <c r="V233" i="10"/>
  <c r="U234" i="10"/>
  <c r="V234" i="10"/>
  <c r="U235" i="10"/>
  <c r="V235" i="10"/>
  <c r="U236" i="10"/>
  <c r="V236" i="10"/>
  <c r="U237" i="10"/>
  <c r="V237" i="10"/>
  <c r="U238" i="10"/>
  <c r="V238" i="10"/>
  <c r="U239" i="10"/>
  <c r="V239" i="10"/>
  <c r="U240" i="10"/>
  <c r="V240" i="10"/>
  <c r="V2" i="10"/>
  <c r="U2" i="10"/>
  <c r="T2" i="10"/>
  <c r="S2" i="10"/>
  <c r="Q3" i="25"/>
  <c r="R3" i="25"/>
  <c r="S3" i="25"/>
  <c r="T3" i="25"/>
  <c r="U3" i="25"/>
  <c r="V3" i="25"/>
  <c r="W3" i="25"/>
  <c r="Q4" i="25"/>
  <c r="R4" i="25"/>
  <c r="S4" i="25"/>
  <c r="T4" i="25"/>
  <c r="U4" i="25"/>
  <c r="V4" i="25"/>
  <c r="W4" i="25"/>
  <c r="Q5" i="25"/>
  <c r="R5" i="25"/>
  <c r="S5" i="25"/>
  <c r="T5" i="25"/>
  <c r="U5" i="25"/>
  <c r="V5" i="25"/>
  <c r="W5" i="25"/>
  <c r="Q6" i="25"/>
  <c r="R6" i="25"/>
  <c r="S6" i="25"/>
  <c r="T6" i="25"/>
  <c r="U6" i="25"/>
  <c r="V6" i="25"/>
  <c r="W6" i="25"/>
  <c r="Q7" i="25"/>
  <c r="R7" i="25"/>
  <c r="S7" i="25"/>
  <c r="T7" i="25"/>
  <c r="U7" i="25"/>
  <c r="V7" i="25"/>
  <c r="W7" i="25"/>
  <c r="Q8" i="25"/>
  <c r="R8" i="25"/>
  <c r="S8" i="25"/>
  <c r="T8" i="25"/>
  <c r="U8" i="25"/>
  <c r="V8" i="25"/>
  <c r="W8" i="25"/>
  <c r="Q9" i="25"/>
  <c r="R9" i="25"/>
  <c r="S9" i="25"/>
  <c r="T9" i="25"/>
  <c r="U9" i="25"/>
  <c r="V9" i="25"/>
  <c r="W9" i="25"/>
  <c r="Q10" i="25"/>
  <c r="R10" i="25"/>
  <c r="S10" i="25"/>
  <c r="T10" i="25"/>
  <c r="U10" i="25"/>
  <c r="V10" i="25"/>
  <c r="W10" i="25"/>
  <c r="Q11" i="25"/>
  <c r="R11" i="25"/>
  <c r="S11" i="25"/>
  <c r="T11" i="25"/>
  <c r="U11" i="25"/>
  <c r="V11" i="25"/>
  <c r="W11" i="25"/>
  <c r="Q12" i="25"/>
  <c r="R12" i="25"/>
  <c r="S12" i="25"/>
  <c r="T12" i="25"/>
  <c r="U12" i="25"/>
  <c r="V12" i="25"/>
  <c r="W12" i="25"/>
  <c r="Q13" i="25"/>
  <c r="R13" i="25"/>
  <c r="S13" i="25"/>
  <c r="T13" i="25"/>
  <c r="U13" i="25"/>
  <c r="V13" i="25"/>
  <c r="W13" i="25"/>
  <c r="Q14" i="25"/>
  <c r="R14" i="25"/>
  <c r="S14" i="25"/>
  <c r="T14" i="25"/>
  <c r="U14" i="25"/>
  <c r="V14" i="25"/>
  <c r="W14" i="25"/>
  <c r="Q15" i="25"/>
  <c r="R15" i="25"/>
  <c r="S15" i="25"/>
  <c r="T15" i="25"/>
  <c r="U15" i="25"/>
  <c r="V15" i="25"/>
  <c r="W15" i="25"/>
  <c r="Q16" i="25"/>
  <c r="R16" i="25"/>
  <c r="S16" i="25"/>
  <c r="T16" i="25"/>
  <c r="U16" i="25"/>
  <c r="V16" i="25"/>
  <c r="W16" i="25"/>
  <c r="Q17" i="25"/>
  <c r="R17" i="25"/>
  <c r="S17" i="25"/>
  <c r="T17" i="25"/>
  <c r="U17" i="25"/>
  <c r="V17" i="25"/>
  <c r="W17" i="25"/>
  <c r="Q18" i="25"/>
  <c r="R18" i="25"/>
  <c r="S18" i="25"/>
  <c r="T18" i="25"/>
  <c r="U18" i="25"/>
  <c r="V18" i="25"/>
  <c r="W18" i="25"/>
  <c r="Q19" i="25"/>
  <c r="R19" i="25"/>
  <c r="S19" i="25"/>
  <c r="T19" i="25"/>
  <c r="U19" i="25"/>
  <c r="V19" i="25"/>
  <c r="W19" i="25"/>
  <c r="Q20" i="25"/>
  <c r="R20" i="25"/>
  <c r="S20" i="25"/>
  <c r="T20" i="25"/>
  <c r="U20" i="25"/>
  <c r="V20" i="25"/>
  <c r="W20" i="25"/>
  <c r="Q21" i="25"/>
  <c r="R21" i="25"/>
  <c r="S21" i="25"/>
  <c r="T21" i="25"/>
  <c r="U21" i="25"/>
  <c r="V21" i="25"/>
  <c r="W21" i="25"/>
  <c r="Q22" i="25"/>
  <c r="R22" i="25"/>
  <c r="S22" i="25"/>
  <c r="T22" i="25"/>
  <c r="U22" i="25"/>
  <c r="V22" i="25"/>
  <c r="W22" i="25"/>
  <c r="Q23" i="25"/>
  <c r="R23" i="25"/>
  <c r="S23" i="25"/>
  <c r="T23" i="25"/>
  <c r="U23" i="25"/>
  <c r="V23" i="25"/>
  <c r="W23" i="25"/>
  <c r="Q24" i="25"/>
  <c r="R24" i="25"/>
  <c r="S24" i="25"/>
  <c r="T24" i="25"/>
  <c r="U24" i="25"/>
  <c r="V24" i="25"/>
  <c r="W24" i="25"/>
  <c r="Q25" i="25"/>
  <c r="R25" i="25"/>
  <c r="S25" i="25"/>
  <c r="T25" i="25"/>
  <c r="U25" i="25"/>
  <c r="V25" i="25"/>
  <c r="W25" i="25"/>
  <c r="Q26" i="25"/>
  <c r="R26" i="25"/>
  <c r="S26" i="25"/>
  <c r="T26" i="25"/>
  <c r="U26" i="25"/>
  <c r="V26" i="25"/>
  <c r="W26" i="25"/>
  <c r="Q27" i="25"/>
  <c r="R27" i="25"/>
  <c r="S27" i="25"/>
  <c r="T27" i="25"/>
  <c r="U27" i="25"/>
  <c r="V27" i="25"/>
  <c r="W27" i="25"/>
  <c r="Q28" i="25"/>
  <c r="R28" i="25"/>
  <c r="S28" i="25"/>
  <c r="T28" i="25"/>
  <c r="U28" i="25"/>
  <c r="V28" i="25"/>
  <c r="W28" i="25"/>
  <c r="Q29" i="25"/>
  <c r="R29" i="25"/>
  <c r="S29" i="25"/>
  <c r="T29" i="25"/>
  <c r="U29" i="25"/>
  <c r="V29" i="25"/>
  <c r="W29" i="25"/>
  <c r="Q30" i="25"/>
  <c r="R30" i="25"/>
  <c r="S30" i="25"/>
  <c r="T30" i="25"/>
  <c r="U30" i="25"/>
  <c r="V30" i="25"/>
  <c r="W30" i="25"/>
  <c r="Q31" i="25"/>
  <c r="R31" i="25"/>
  <c r="S31" i="25"/>
  <c r="T31" i="25"/>
  <c r="U31" i="25"/>
  <c r="V31" i="25"/>
  <c r="W31" i="25"/>
  <c r="Q32" i="25"/>
  <c r="R32" i="25"/>
  <c r="S32" i="25"/>
  <c r="T32" i="25"/>
  <c r="U32" i="25"/>
  <c r="V32" i="25"/>
  <c r="W32" i="25"/>
  <c r="Q33" i="25"/>
  <c r="R33" i="25"/>
  <c r="S33" i="25"/>
  <c r="T33" i="25"/>
  <c r="U33" i="25"/>
  <c r="V33" i="25"/>
  <c r="W33" i="25"/>
  <c r="Q34" i="25"/>
  <c r="R34" i="25"/>
  <c r="S34" i="25"/>
  <c r="T34" i="25"/>
  <c r="U34" i="25"/>
  <c r="V34" i="25"/>
  <c r="W34" i="25"/>
  <c r="Q35" i="25"/>
  <c r="R35" i="25"/>
  <c r="S35" i="25"/>
  <c r="T35" i="25"/>
  <c r="U35" i="25"/>
  <c r="V35" i="25"/>
  <c r="W35" i="25"/>
  <c r="Q36" i="25"/>
  <c r="R36" i="25"/>
  <c r="S36" i="25"/>
  <c r="T36" i="25"/>
  <c r="U36" i="25"/>
  <c r="V36" i="25"/>
  <c r="W36" i="25"/>
  <c r="Q37" i="25"/>
  <c r="R37" i="25"/>
  <c r="S37" i="25"/>
  <c r="T37" i="25"/>
  <c r="U37" i="25"/>
  <c r="V37" i="25"/>
  <c r="W37" i="25"/>
  <c r="Q38" i="25"/>
  <c r="R38" i="25"/>
  <c r="S38" i="25"/>
  <c r="T38" i="25"/>
  <c r="U38" i="25"/>
  <c r="V38" i="25"/>
  <c r="W38" i="25"/>
  <c r="Q39" i="25"/>
  <c r="R39" i="25"/>
  <c r="S39" i="25"/>
  <c r="T39" i="25"/>
  <c r="U39" i="25"/>
  <c r="V39" i="25"/>
  <c r="W39" i="25"/>
  <c r="Q40" i="25"/>
  <c r="R40" i="25"/>
  <c r="S40" i="25"/>
  <c r="T40" i="25"/>
  <c r="U40" i="25"/>
  <c r="V40" i="25"/>
  <c r="W40" i="25"/>
  <c r="Q41" i="25"/>
  <c r="R41" i="25"/>
  <c r="S41" i="25"/>
  <c r="T41" i="25"/>
  <c r="U41" i="25"/>
  <c r="V41" i="25"/>
  <c r="W41" i="25"/>
  <c r="Q42" i="25"/>
  <c r="R42" i="25"/>
  <c r="S42" i="25"/>
  <c r="T42" i="25"/>
  <c r="U42" i="25"/>
  <c r="V42" i="25"/>
  <c r="W42" i="25"/>
  <c r="Q43" i="25"/>
  <c r="R43" i="25"/>
  <c r="S43" i="25"/>
  <c r="T43" i="25"/>
  <c r="U43" i="25"/>
  <c r="V43" i="25"/>
  <c r="W43" i="25"/>
  <c r="Q44" i="25"/>
  <c r="R44" i="25"/>
  <c r="S44" i="25"/>
  <c r="T44" i="25"/>
  <c r="U44" i="25"/>
  <c r="V44" i="25"/>
  <c r="W44" i="25"/>
  <c r="Q45" i="25"/>
  <c r="R45" i="25"/>
  <c r="S45" i="25"/>
  <c r="T45" i="25"/>
  <c r="U45" i="25"/>
  <c r="V45" i="25"/>
  <c r="W45" i="25"/>
  <c r="Q46" i="25"/>
  <c r="R46" i="25"/>
  <c r="S46" i="25"/>
  <c r="T46" i="25"/>
  <c r="U46" i="25"/>
  <c r="V46" i="25"/>
  <c r="W46" i="25"/>
  <c r="Q47" i="25"/>
  <c r="R47" i="25"/>
  <c r="S47" i="25"/>
  <c r="T47" i="25"/>
  <c r="U47" i="25"/>
  <c r="V47" i="25"/>
  <c r="W47" i="25"/>
  <c r="Q48" i="25"/>
  <c r="R48" i="25"/>
  <c r="S48" i="25"/>
  <c r="T48" i="25"/>
  <c r="U48" i="25"/>
  <c r="V48" i="25"/>
  <c r="W48" i="25"/>
  <c r="Q49" i="25"/>
  <c r="R49" i="25"/>
  <c r="S49" i="25"/>
  <c r="T49" i="25"/>
  <c r="U49" i="25"/>
  <c r="V49" i="25"/>
  <c r="W49" i="25"/>
  <c r="Q50" i="25"/>
  <c r="R50" i="25"/>
  <c r="S50" i="25"/>
  <c r="T50" i="25"/>
  <c r="U50" i="25"/>
  <c r="V50" i="25"/>
  <c r="W50" i="25"/>
  <c r="Q51" i="25"/>
  <c r="R51" i="25"/>
  <c r="S51" i="25"/>
  <c r="T51" i="25"/>
  <c r="U51" i="25"/>
  <c r="V51" i="25"/>
  <c r="W51" i="25"/>
  <c r="Q52" i="25"/>
  <c r="R52" i="25"/>
  <c r="S52" i="25"/>
  <c r="T52" i="25"/>
  <c r="U52" i="25"/>
  <c r="V52" i="25"/>
  <c r="W52" i="25"/>
  <c r="Q53" i="25"/>
  <c r="R53" i="25"/>
  <c r="S53" i="25"/>
  <c r="T53" i="25"/>
  <c r="U53" i="25"/>
  <c r="V53" i="25"/>
  <c r="W53" i="25"/>
  <c r="Q54" i="25"/>
  <c r="R54" i="25"/>
  <c r="S54" i="25"/>
  <c r="T54" i="25"/>
  <c r="U54" i="25"/>
  <c r="V54" i="25"/>
  <c r="W54" i="25"/>
  <c r="Q55" i="25"/>
  <c r="R55" i="25"/>
  <c r="S55" i="25"/>
  <c r="T55" i="25"/>
  <c r="U55" i="25"/>
  <c r="V55" i="25"/>
  <c r="W55" i="25"/>
  <c r="Q56" i="25"/>
  <c r="R56" i="25"/>
  <c r="S56" i="25"/>
  <c r="T56" i="25"/>
  <c r="U56" i="25"/>
  <c r="V56" i="25"/>
  <c r="W56" i="25"/>
  <c r="Q57" i="25"/>
  <c r="R57" i="25"/>
  <c r="S57" i="25"/>
  <c r="T57" i="25"/>
  <c r="U57" i="25"/>
  <c r="V57" i="25"/>
  <c r="W57" i="25"/>
  <c r="Q58" i="25"/>
  <c r="R58" i="25"/>
  <c r="S58" i="25"/>
  <c r="T58" i="25"/>
  <c r="U58" i="25"/>
  <c r="V58" i="25"/>
  <c r="W58" i="25"/>
  <c r="Q59" i="25"/>
  <c r="R59" i="25"/>
  <c r="S59" i="25"/>
  <c r="T59" i="25"/>
  <c r="U59" i="25"/>
  <c r="V59" i="25"/>
  <c r="W59" i="25"/>
  <c r="Q60" i="25"/>
  <c r="R60" i="25"/>
  <c r="S60" i="25"/>
  <c r="T60" i="25"/>
  <c r="U60" i="25"/>
  <c r="V60" i="25"/>
  <c r="W60" i="25"/>
  <c r="Q61" i="25"/>
  <c r="R61" i="25"/>
  <c r="S61" i="25"/>
  <c r="T61" i="25"/>
  <c r="U61" i="25"/>
  <c r="V61" i="25"/>
  <c r="W61" i="25"/>
  <c r="Q62" i="25"/>
  <c r="R62" i="25"/>
  <c r="S62" i="25"/>
  <c r="T62" i="25"/>
  <c r="U62" i="25"/>
  <c r="V62" i="25"/>
  <c r="W62" i="25"/>
  <c r="Q63" i="25"/>
  <c r="R63" i="25"/>
  <c r="S63" i="25"/>
  <c r="T63" i="25"/>
  <c r="U63" i="25"/>
  <c r="V63" i="25"/>
  <c r="W63" i="25"/>
  <c r="Q64" i="25"/>
  <c r="R64" i="25"/>
  <c r="S64" i="25"/>
  <c r="T64" i="25"/>
  <c r="U64" i="25"/>
  <c r="V64" i="25"/>
  <c r="W64" i="25"/>
  <c r="Q65" i="25"/>
  <c r="R65" i="25"/>
  <c r="S65" i="25"/>
  <c r="T65" i="25"/>
  <c r="U65" i="25"/>
  <c r="V65" i="25"/>
  <c r="W65" i="25"/>
  <c r="Q66" i="25"/>
  <c r="R66" i="25"/>
  <c r="S66" i="25"/>
  <c r="T66" i="25"/>
  <c r="U66" i="25"/>
  <c r="V66" i="25"/>
  <c r="W66" i="25"/>
  <c r="Q67" i="25"/>
  <c r="R67" i="25"/>
  <c r="S67" i="25"/>
  <c r="T67" i="25"/>
  <c r="U67" i="25"/>
  <c r="V67" i="25"/>
  <c r="W67" i="25"/>
  <c r="Q68" i="25"/>
  <c r="R68" i="25"/>
  <c r="S68" i="25"/>
  <c r="T68" i="25"/>
  <c r="U68" i="25"/>
  <c r="V68" i="25"/>
  <c r="W68" i="25"/>
  <c r="Q69" i="25"/>
  <c r="R69" i="25"/>
  <c r="S69" i="25"/>
  <c r="T69" i="25"/>
  <c r="U69" i="25"/>
  <c r="V69" i="25"/>
  <c r="W69" i="25"/>
  <c r="Q70" i="25"/>
  <c r="R70" i="25"/>
  <c r="S70" i="25"/>
  <c r="T70" i="25"/>
  <c r="U70" i="25"/>
  <c r="V70" i="25"/>
  <c r="W70" i="25"/>
  <c r="Q71" i="25"/>
  <c r="R71" i="25"/>
  <c r="S71" i="25"/>
  <c r="T71" i="25"/>
  <c r="U71" i="25"/>
  <c r="V71" i="25"/>
  <c r="W71" i="25"/>
  <c r="Q72" i="25"/>
  <c r="R72" i="25"/>
  <c r="S72" i="25"/>
  <c r="T72" i="25"/>
  <c r="U72" i="25"/>
  <c r="V72" i="25"/>
  <c r="W72" i="25"/>
  <c r="Q73" i="25"/>
  <c r="R73" i="25"/>
  <c r="S73" i="25"/>
  <c r="T73" i="25"/>
  <c r="U73" i="25"/>
  <c r="V73" i="25"/>
  <c r="W73" i="25"/>
  <c r="Q74" i="25"/>
  <c r="R74" i="25"/>
  <c r="S74" i="25"/>
  <c r="T74" i="25"/>
  <c r="U74" i="25"/>
  <c r="V74" i="25"/>
  <c r="W74" i="25"/>
  <c r="Q75" i="25"/>
  <c r="R75" i="25"/>
  <c r="S75" i="25"/>
  <c r="T75" i="25"/>
  <c r="U75" i="25"/>
  <c r="V75" i="25"/>
  <c r="W75" i="25"/>
  <c r="Q76" i="25"/>
  <c r="R76" i="25"/>
  <c r="S76" i="25"/>
  <c r="T76" i="25"/>
  <c r="U76" i="25"/>
  <c r="V76" i="25"/>
  <c r="W76" i="25"/>
  <c r="Q77" i="25"/>
  <c r="R77" i="25"/>
  <c r="S77" i="25"/>
  <c r="T77" i="25"/>
  <c r="U77" i="25"/>
  <c r="V77" i="25"/>
  <c r="W77" i="25"/>
  <c r="Q78" i="25"/>
  <c r="R78" i="25"/>
  <c r="S78" i="25"/>
  <c r="T78" i="25"/>
  <c r="U78" i="25"/>
  <c r="V78" i="25"/>
  <c r="W78" i="25"/>
  <c r="Q79" i="25"/>
  <c r="R79" i="25"/>
  <c r="S79" i="25"/>
  <c r="T79" i="25"/>
  <c r="U79" i="25"/>
  <c r="V79" i="25"/>
  <c r="W79" i="25"/>
  <c r="Q80" i="25"/>
  <c r="R80" i="25"/>
  <c r="S80" i="25"/>
  <c r="T80" i="25"/>
  <c r="U80" i="25"/>
  <c r="V80" i="25"/>
  <c r="W80" i="25"/>
  <c r="Q81" i="25"/>
  <c r="R81" i="25"/>
  <c r="S81" i="25"/>
  <c r="T81" i="25"/>
  <c r="U81" i="25"/>
  <c r="V81" i="25"/>
  <c r="W81" i="25"/>
  <c r="Q82" i="25"/>
  <c r="R82" i="25"/>
  <c r="S82" i="25"/>
  <c r="T82" i="25"/>
  <c r="U82" i="25"/>
  <c r="V82" i="25"/>
  <c r="W82" i="25"/>
  <c r="Q83" i="25"/>
  <c r="R83" i="25"/>
  <c r="S83" i="25"/>
  <c r="T83" i="25"/>
  <c r="U83" i="25"/>
  <c r="V83" i="25"/>
  <c r="W83" i="25"/>
  <c r="Q84" i="25"/>
  <c r="R84" i="25"/>
  <c r="S84" i="25"/>
  <c r="T84" i="25"/>
  <c r="U84" i="25"/>
  <c r="V84" i="25"/>
  <c r="W84" i="25"/>
  <c r="Q85" i="25"/>
  <c r="R85" i="25"/>
  <c r="S85" i="25"/>
  <c r="T85" i="25"/>
  <c r="U85" i="25"/>
  <c r="V85" i="25"/>
  <c r="W85" i="25"/>
  <c r="Q86" i="25"/>
  <c r="R86" i="25"/>
  <c r="S86" i="25"/>
  <c r="T86" i="25"/>
  <c r="U86" i="25"/>
  <c r="V86" i="25"/>
  <c r="W86" i="25"/>
  <c r="Q87" i="25"/>
  <c r="R87" i="25"/>
  <c r="S87" i="25"/>
  <c r="T87" i="25"/>
  <c r="U87" i="25"/>
  <c r="V87" i="25"/>
  <c r="W87" i="25"/>
  <c r="Q88" i="25"/>
  <c r="R88" i="25"/>
  <c r="S88" i="25"/>
  <c r="T88" i="25"/>
  <c r="U88" i="25"/>
  <c r="V88" i="25"/>
  <c r="W88" i="25"/>
  <c r="Q89" i="25"/>
  <c r="R89" i="25"/>
  <c r="S89" i="25"/>
  <c r="T89" i="25"/>
  <c r="U89" i="25"/>
  <c r="V89" i="25"/>
  <c r="W89" i="25"/>
  <c r="Q90" i="25"/>
  <c r="R90" i="25"/>
  <c r="S90" i="25"/>
  <c r="T90" i="25"/>
  <c r="U90" i="25"/>
  <c r="V90" i="25"/>
  <c r="W90" i="25"/>
  <c r="Q91" i="25"/>
  <c r="R91" i="25"/>
  <c r="S91" i="25"/>
  <c r="T91" i="25"/>
  <c r="U91" i="25"/>
  <c r="V91" i="25"/>
  <c r="W91" i="25"/>
  <c r="Q92" i="25"/>
  <c r="R92" i="25"/>
  <c r="S92" i="25"/>
  <c r="T92" i="25"/>
  <c r="U92" i="25"/>
  <c r="V92" i="25"/>
  <c r="W92" i="25"/>
  <c r="Q93" i="25"/>
  <c r="R93" i="25"/>
  <c r="S93" i="25"/>
  <c r="T93" i="25"/>
  <c r="U93" i="25"/>
  <c r="V93" i="25"/>
  <c r="W93" i="25"/>
  <c r="Q94" i="25"/>
  <c r="R94" i="25"/>
  <c r="S94" i="25"/>
  <c r="T94" i="25"/>
  <c r="U94" i="25"/>
  <c r="V94" i="25"/>
  <c r="W94" i="25"/>
  <c r="Q95" i="25"/>
  <c r="R95" i="25"/>
  <c r="S95" i="25"/>
  <c r="T95" i="25"/>
  <c r="U95" i="25"/>
  <c r="V95" i="25"/>
  <c r="W95" i="25"/>
  <c r="Q96" i="25"/>
  <c r="R96" i="25"/>
  <c r="S96" i="25"/>
  <c r="T96" i="25"/>
  <c r="U96" i="25"/>
  <c r="V96" i="25"/>
  <c r="W96" i="25"/>
  <c r="Q97" i="25"/>
  <c r="R97" i="25"/>
  <c r="S97" i="25"/>
  <c r="T97" i="25"/>
  <c r="U97" i="25"/>
  <c r="V97" i="25"/>
  <c r="W97" i="25"/>
  <c r="Q98" i="25"/>
  <c r="R98" i="25"/>
  <c r="S98" i="25"/>
  <c r="T98" i="25"/>
  <c r="U98" i="25"/>
  <c r="V98" i="25"/>
  <c r="W98" i="25"/>
  <c r="Q99" i="25"/>
  <c r="R99" i="25"/>
  <c r="S99" i="25"/>
  <c r="T99" i="25"/>
  <c r="U99" i="25"/>
  <c r="V99" i="25"/>
  <c r="W99" i="25"/>
  <c r="Q100" i="25"/>
  <c r="R100" i="25"/>
  <c r="S100" i="25"/>
  <c r="T100" i="25"/>
  <c r="U100" i="25"/>
  <c r="V100" i="25"/>
  <c r="W100" i="25"/>
  <c r="Q101" i="25"/>
  <c r="R101" i="25"/>
  <c r="S101" i="25"/>
  <c r="T101" i="25"/>
  <c r="U101" i="25"/>
  <c r="V101" i="25"/>
  <c r="W101" i="25"/>
  <c r="Q102" i="25"/>
  <c r="R102" i="25"/>
  <c r="S102" i="25"/>
  <c r="T102" i="25"/>
  <c r="U102" i="25"/>
  <c r="V102" i="25"/>
  <c r="W102" i="25"/>
  <c r="Q103" i="25"/>
  <c r="R103" i="25"/>
  <c r="S103" i="25"/>
  <c r="T103" i="25"/>
  <c r="U103" i="25"/>
  <c r="V103" i="25"/>
  <c r="W103" i="25"/>
  <c r="Q104" i="25"/>
  <c r="R104" i="25"/>
  <c r="S104" i="25"/>
  <c r="T104" i="25"/>
  <c r="U104" i="25"/>
  <c r="V104" i="25"/>
  <c r="W104" i="25"/>
  <c r="Q105" i="25"/>
  <c r="R105" i="25"/>
  <c r="S105" i="25"/>
  <c r="T105" i="25"/>
  <c r="U105" i="25"/>
  <c r="V105" i="25"/>
  <c r="W105" i="25"/>
  <c r="Q106" i="25"/>
  <c r="R106" i="25"/>
  <c r="S106" i="25"/>
  <c r="T106" i="25"/>
  <c r="U106" i="25"/>
  <c r="V106" i="25"/>
  <c r="W106" i="25"/>
  <c r="Q107" i="25"/>
  <c r="R107" i="25"/>
  <c r="S107" i="25"/>
  <c r="T107" i="25"/>
  <c r="U107" i="25"/>
  <c r="V107" i="25"/>
  <c r="W107" i="25"/>
  <c r="Q108" i="25"/>
  <c r="R108" i="25"/>
  <c r="S108" i="25"/>
  <c r="T108" i="25"/>
  <c r="U108" i="25"/>
  <c r="V108" i="25"/>
  <c r="W108" i="25"/>
  <c r="Q109" i="25"/>
  <c r="R109" i="25"/>
  <c r="S109" i="25"/>
  <c r="T109" i="25"/>
  <c r="U109" i="25"/>
  <c r="V109" i="25"/>
  <c r="W109" i="25"/>
  <c r="Q110" i="25"/>
  <c r="R110" i="25"/>
  <c r="S110" i="25"/>
  <c r="T110" i="25"/>
  <c r="U110" i="25"/>
  <c r="V110" i="25"/>
  <c r="W110" i="25"/>
  <c r="Q111" i="25"/>
  <c r="R111" i="25"/>
  <c r="S111" i="25"/>
  <c r="T111" i="25"/>
  <c r="U111" i="25"/>
  <c r="V111" i="25"/>
  <c r="W111" i="25"/>
  <c r="Q112" i="25"/>
  <c r="R112" i="25"/>
  <c r="S112" i="25"/>
  <c r="T112" i="25"/>
  <c r="U112" i="25"/>
  <c r="V112" i="25"/>
  <c r="W112" i="25"/>
  <c r="Q113" i="25"/>
  <c r="R113" i="25"/>
  <c r="S113" i="25"/>
  <c r="T113" i="25"/>
  <c r="U113" i="25"/>
  <c r="V113" i="25"/>
  <c r="W113" i="25"/>
  <c r="Q114" i="25"/>
  <c r="R114" i="25"/>
  <c r="S114" i="25"/>
  <c r="T114" i="25"/>
  <c r="U114" i="25"/>
  <c r="V114" i="25"/>
  <c r="W114" i="25"/>
  <c r="Q115" i="25"/>
  <c r="R115" i="25"/>
  <c r="S115" i="25"/>
  <c r="T115" i="25"/>
  <c r="U115" i="25"/>
  <c r="V115" i="25"/>
  <c r="W115" i="25"/>
  <c r="Q116" i="25"/>
  <c r="R116" i="25"/>
  <c r="S116" i="25"/>
  <c r="T116" i="25"/>
  <c r="U116" i="25"/>
  <c r="V116" i="25"/>
  <c r="W116" i="25"/>
  <c r="Q117" i="25"/>
  <c r="R117" i="25"/>
  <c r="S117" i="25"/>
  <c r="T117" i="25"/>
  <c r="U117" i="25"/>
  <c r="V117" i="25"/>
  <c r="W117" i="25"/>
  <c r="Q118" i="25"/>
  <c r="R118" i="25"/>
  <c r="S118" i="25"/>
  <c r="T118" i="25"/>
  <c r="U118" i="25"/>
  <c r="V118" i="25"/>
  <c r="W118" i="25"/>
  <c r="Q119" i="25"/>
  <c r="R119" i="25"/>
  <c r="S119" i="25"/>
  <c r="T119" i="25"/>
  <c r="U119" i="25"/>
  <c r="V119" i="25"/>
  <c r="W119" i="25"/>
  <c r="Q120" i="25"/>
  <c r="R120" i="25"/>
  <c r="S120" i="25"/>
  <c r="T120" i="25"/>
  <c r="U120" i="25"/>
  <c r="V120" i="25"/>
  <c r="W120" i="25"/>
  <c r="Q121" i="25"/>
  <c r="R121" i="25"/>
  <c r="S121" i="25"/>
  <c r="T121" i="25"/>
  <c r="U121" i="25"/>
  <c r="V121" i="25"/>
  <c r="W121" i="25"/>
  <c r="Q122" i="25"/>
  <c r="R122" i="25"/>
  <c r="S122" i="25"/>
  <c r="T122" i="25"/>
  <c r="U122" i="25"/>
  <c r="V122" i="25"/>
  <c r="W122" i="25"/>
  <c r="Q123" i="25"/>
  <c r="R123" i="25"/>
  <c r="S123" i="25"/>
  <c r="T123" i="25"/>
  <c r="U123" i="25"/>
  <c r="V123" i="25"/>
  <c r="W123" i="25"/>
  <c r="Q124" i="25"/>
  <c r="R124" i="25"/>
  <c r="S124" i="25"/>
  <c r="T124" i="25"/>
  <c r="U124" i="25"/>
  <c r="V124" i="25"/>
  <c r="W124" i="25"/>
  <c r="Q125" i="25"/>
  <c r="R125" i="25"/>
  <c r="S125" i="25"/>
  <c r="T125" i="25"/>
  <c r="U125" i="25"/>
  <c r="V125" i="25"/>
  <c r="W125" i="25"/>
  <c r="Q126" i="25"/>
  <c r="R126" i="25"/>
  <c r="S126" i="25"/>
  <c r="T126" i="25"/>
  <c r="U126" i="25"/>
  <c r="V126" i="25"/>
  <c r="W126" i="25"/>
  <c r="Q127" i="25"/>
  <c r="R127" i="25"/>
  <c r="S127" i="25"/>
  <c r="T127" i="25"/>
  <c r="U127" i="25"/>
  <c r="V127" i="25"/>
  <c r="W127" i="25"/>
  <c r="Q128" i="25"/>
  <c r="R128" i="25"/>
  <c r="S128" i="25"/>
  <c r="T128" i="25"/>
  <c r="U128" i="25"/>
  <c r="V128" i="25"/>
  <c r="W128" i="25"/>
  <c r="Q129" i="25"/>
  <c r="R129" i="25"/>
  <c r="S129" i="25"/>
  <c r="T129" i="25"/>
  <c r="U129" i="25"/>
  <c r="V129" i="25"/>
  <c r="W129" i="25"/>
  <c r="Q130" i="25"/>
  <c r="R130" i="25"/>
  <c r="S130" i="25"/>
  <c r="T130" i="25"/>
  <c r="U130" i="25"/>
  <c r="V130" i="25"/>
  <c r="W130" i="25"/>
  <c r="Q131" i="25"/>
  <c r="R131" i="25"/>
  <c r="S131" i="25"/>
  <c r="T131" i="25"/>
  <c r="U131" i="25"/>
  <c r="V131" i="25"/>
  <c r="W131" i="25"/>
  <c r="Q132" i="25"/>
  <c r="R132" i="25"/>
  <c r="S132" i="25"/>
  <c r="T132" i="25"/>
  <c r="U132" i="25"/>
  <c r="V132" i="25"/>
  <c r="W132" i="25"/>
  <c r="Q133" i="25"/>
  <c r="R133" i="25"/>
  <c r="S133" i="25"/>
  <c r="T133" i="25"/>
  <c r="U133" i="25"/>
  <c r="V133" i="25"/>
  <c r="W133" i="25"/>
  <c r="Q134" i="25"/>
  <c r="R134" i="25"/>
  <c r="S134" i="25"/>
  <c r="T134" i="25"/>
  <c r="U134" i="25"/>
  <c r="V134" i="25"/>
  <c r="W134" i="25"/>
  <c r="Q135" i="25"/>
  <c r="R135" i="25"/>
  <c r="S135" i="25"/>
  <c r="T135" i="25"/>
  <c r="U135" i="25"/>
  <c r="V135" i="25"/>
  <c r="W135" i="25"/>
  <c r="Q136" i="25"/>
  <c r="R136" i="25"/>
  <c r="S136" i="25"/>
  <c r="T136" i="25"/>
  <c r="U136" i="25"/>
  <c r="V136" i="25"/>
  <c r="W136" i="25"/>
  <c r="Q137" i="25"/>
  <c r="R137" i="25"/>
  <c r="S137" i="25"/>
  <c r="T137" i="25"/>
  <c r="U137" i="25"/>
  <c r="V137" i="25"/>
  <c r="W137" i="25"/>
  <c r="Q138" i="25"/>
  <c r="R138" i="25"/>
  <c r="S138" i="25"/>
  <c r="T138" i="25"/>
  <c r="U138" i="25"/>
  <c r="V138" i="25"/>
  <c r="W138" i="25"/>
  <c r="Q139" i="25"/>
  <c r="R139" i="25"/>
  <c r="S139" i="25"/>
  <c r="T139" i="25"/>
  <c r="U139" i="25"/>
  <c r="V139" i="25"/>
  <c r="W139" i="25"/>
  <c r="Q140" i="25"/>
  <c r="R140" i="25"/>
  <c r="S140" i="25"/>
  <c r="T140" i="25"/>
  <c r="U140" i="25"/>
  <c r="V140" i="25"/>
  <c r="W140" i="25"/>
  <c r="Q141" i="25"/>
  <c r="R141" i="25"/>
  <c r="S141" i="25"/>
  <c r="T141" i="25"/>
  <c r="U141" i="25"/>
  <c r="V141" i="25"/>
  <c r="W141" i="25"/>
  <c r="Q142" i="25"/>
  <c r="R142" i="25"/>
  <c r="S142" i="25"/>
  <c r="T142" i="25"/>
  <c r="U142" i="25"/>
  <c r="V142" i="25"/>
  <c r="W142" i="25"/>
  <c r="Q143" i="25"/>
  <c r="R143" i="25"/>
  <c r="S143" i="25"/>
  <c r="T143" i="25"/>
  <c r="U143" i="25"/>
  <c r="V143" i="25"/>
  <c r="W143" i="25"/>
  <c r="Q144" i="25"/>
  <c r="R144" i="25"/>
  <c r="S144" i="25"/>
  <c r="T144" i="25"/>
  <c r="U144" i="25"/>
  <c r="V144" i="25"/>
  <c r="W144" i="25"/>
  <c r="Q145" i="25"/>
  <c r="R145" i="25"/>
  <c r="S145" i="25"/>
  <c r="T145" i="25"/>
  <c r="U145" i="25"/>
  <c r="V145" i="25"/>
  <c r="W145" i="25"/>
  <c r="Q146" i="25"/>
  <c r="R146" i="25"/>
  <c r="S146" i="25"/>
  <c r="T146" i="25"/>
  <c r="U146" i="25"/>
  <c r="V146" i="25"/>
  <c r="W146" i="25"/>
  <c r="Q147" i="25"/>
  <c r="R147" i="25"/>
  <c r="S147" i="25"/>
  <c r="T147" i="25"/>
  <c r="U147" i="25"/>
  <c r="V147" i="25"/>
  <c r="W147" i="25"/>
  <c r="Q148" i="25"/>
  <c r="R148" i="25"/>
  <c r="S148" i="25"/>
  <c r="T148" i="25"/>
  <c r="U148" i="25"/>
  <c r="V148" i="25"/>
  <c r="W148" i="25"/>
  <c r="Q149" i="25"/>
  <c r="R149" i="25"/>
  <c r="S149" i="25"/>
  <c r="T149" i="25"/>
  <c r="U149" i="25"/>
  <c r="V149" i="25"/>
  <c r="W149" i="25"/>
  <c r="Q150" i="25"/>
  <c r="R150" i="25"/>
  <c r="S150" i="25"/>
  <c r="T150" i="25"/>
  <c r="U150" i="25"/>
  <c r="V150" i="25"/>
  <c r="W150" i="25"/>
  <c r="Q151" i="25"/>
  <c r="R151" i="25"/>
  <c r="S151" i="25"/>
  <c r="T151" i="25"/>
  <c r="U151" i="25"/>
  <c r="V151" i="25"/>
  <c r="W151" i="25"/>
  <c r="Q152" i="25"/>
  <c r="R152" i="25"/>
  <c r="S152" i="25"/>
  <c r="T152" i="25"/>
  <c r="U152" i="25"/>
  <c r="V152" i="25"/>
  <c r="W152" i="25"/>
  <c r="Q153" i="25"/>
  <c r="R153" i="25"/>
  <c r="S153" i="25"/>
  <c r="T153" i="25"/>
  <c r="U153" i="25"/>
  <c r="V153" i="25"/>
  <c r="W153" i="25"/>
  <c r="Q154" i="25"/>
  <c r="R154" i="25"/>
  <c r="S154" i="25"/>
  <c r="T154" i="25"/>
  <c r="U154" i="25"/>
  <c r="V154" i="25"/>
  <c r="W154" i="25"/>
  <c r="Q155" i="25"/>
  <c r="R155" i="25"/>
  <c r="S155" i="25"/>
  <c r="T155" i="25"/>
  <c r="U155" i="25"/>
  <c r="V155" i="25"/>
  <c r="W155" i="25"/>
  <c r="Q156" i="25"/>
  <c r="R156" i="25"/>
  <c r="S156" i="25"/>
  <c r="T156" i="25"/>
  <c r="U156" i="25"/>
  <c r="V156" i="25"/>
  <c r="W156" i="25"/>
  <c r="Q157" i="25"/>
  <c r="R157" i="25"/>
  <c r="S157" i="25"/>
  <c r="T157" i="25"/>
  <c r="U157" i="25"/>
  <c r="V157" i="25"/>
  <c r="W157" i="25"/>
  <c r="Q158" i="25"/>
  <c r="R158" i="25"/>
  <c r="S158" i="25"/>
  <c r="T158" i="25"/>
  <c r="U158" i="25"/>
  <c r="V158" i="25"/>
  <c r="W158" i="25"/>
  <c r="Q159" i="25"/>
  <c r="R159" i="25"/>
  <c r="S159" i="25"/>
  <c r="T159" i="25"/>
  <c r="U159" i="25"/>
  <c r="V159" i="25"/>
  <c r="W159" i="25"/>
  <c r="Q160" i="25"/>
  <c r="R160" i="25"/>
  <c r="S160" i="25"/>
  <c r="T160" i="25"/>
  <c r="U160" i="25"/>
  <c r="V160" i="25"/>
  <c r="W160" i="25"/>
  <c r="Q161" i="25"/>
  <c r="R161" i="25"/>
  <c r="S161" i="25"/>
  <c r="T161" i="25"/>
  <c r="U161" i="25"/>
  <c r="V161" i="25"/>
  <c r="W161" i="25"/>
  <c r="Q162" i="25"/>
  <c r="R162" i="25"/>
  <c r="S162" i="25"/>
  <c r="T162" i="25"/>
  <c r="U162" i="25"/>
  <c r="V162" i="25"/>
  <c r="W162" i="25"/>
  <c r="Q163" i="25"/>
  <c r="R163" i="25"/>
  <c r="S163" i="25"/>
  <c r="T163" i="25"/>
  <c r="U163" i="25"/>
  <c r="V163" i="25"/>
  <c r="W163" i="25"/>
  <c r="Q164" i="25"/>
  <c r="R164" i="25"/>
  <c r="S164" i="25"/>
  <c r="T164" i="25"/>
  <c r="U164" i="25"/>
  <c r="V164" i="25"/>
  <c r="W164" i="25"/>
  <c r="Q165" i="25"/>
  <c r="R165" i="25"/>
  <c r="S165" i="25"/>
  <c r="T165" i="25"/>
  <c r="U165" i="25"/>
  <c r="V165" i="25"/>
  <c r="W165" i="25"/>
  <c r="Q166" i="25"/>
  <c r="R166" i="25"/>
  <c r="S166" i="25"/>
  <c r="T166" i="25"/>
  <c r="U166" i="25"/>
  <c r="V166" i="25"/>
  <c r="W166" i="25"/>
  <c r="Q167" i="25"/>
  <c r="R167" i="25"/>
  <c r="S167" i="25"/>
  <c r="T167" i="25"/>
  <c r="U167" i="25"/>
  <c r="V167" i="25"/>
  <c r="W167" i="25"/>
  <c r="Q168" i="25"/>
  <c r="R168" i="25"/>
  <c r="S168" i="25"/>
  <c r="T168" i="25"/>
  <c r="U168" i="25"/>
  <c r="V168" i="25"/>
  <c r="W168" i="25"/>
  <c r="Q169" i="25"/>
  <c r="R169" i="25"/>
  <c r="S169" i="25"/>
  <c r="T169" i="25"/>
  <c r="U169" i="25"/>
  <c r="V169" i="25"/>
  <c r="W169" i="25"/>
  <c r="Q170" i="25"/>
  <c r="R170" i="25"/>
  <c r="S170" i="25"/>
  <c r="T170" i="25"/>
  <c r="U170" i="25"/>
  <c r="V170" i="25"/>
  <c r="W170" i="25"/>
  <c r="Q171" i="25"/>
  <c r="R171" i="25"/>
  <c r="S171" i="25"/>
  <c r="T171" i="25"/>
  <c r="U171" i="25"/>
  <c r="V171" i="25"/>
  <c r="W171" i="25"/>
  <c r="Q172" i="25"/>
  <c r="R172" i="25"/>
  <c r="S172" i="25"/>
  <c r="T172" i="25"/>
  <c r="U172" i="25"/>
  <c r="V172" i="25"/>
  <c r="W172" i="25"/>
  <c r="Q173" i="25"/>
  <c r="R173" i="25"/>
  <c r="S173" i="25"/>
  <c r="T173" i="25"/>
  <c r="U173" i="25"/>
  <c r="V173" i="25"/>
  <c r="W173" i="25"/>
  <c r="Q174" i="25"/>
  <c r="R174" i="25"/>
  <c r="S174" i="25"/>
  <c r="T174" i="25"/>
  <c r="U174" i="25"/>
  <c r="V174" i="25"/>
  <c r="W174" i="25"/>
  <c r="Q175" i="25"/>
  <c r="R175" i="25"/>
  <c r="S175" i="25"/>
  <c r="T175" i="25"/>
  <c r="U175" i="25"/>
  <c r="V175" i="25"/>
  <c r="W175" i="25"/>
  <c r="Q176" i="25"/>
  <c r="R176" i="25"/>
  <c r="S176" i="25"/>
  <c r="T176" i="25"/>
  <c r="U176" i="25"/>
  <c r="V176" i="25"/>
  <c r="W176" i="25"/>
  <c r="Q177" i="25"/>
  <c r="R177" i="25"/>
  <c r="S177" i="25"/>
  <c r="T177" i="25"/>
  <c r="U177" i="25"/>
  <c r="V177" i="25"/>
  <c r="W177" i="25"/>
  <c r="Q178" i="25"/>
  <c r="R178" i="25"/>
  <c r="S178" i="25"/>
  <c r="T178" i="25"/>
  <c r="U178" i="25"/>
  <c r="V178" i="25"/>
  <c r="W178" i="25"/>
  <c r="Q179" i="25"/>
  <c r="R179" i="25"/>
  <c r="S179" i="25"/>
  <c r="T179" i="25"/>
  <c r="U179" i="25"/>
  <c r="V179" i="25"/>
  <c r="W179" i="25"/>
  <c r="Q180" i="25"/>
  <c r="R180" i="25"/>
  <c r="S180" i="25"/>
  <c r="T180" i="25"/>
  <c r="U180" i="25"/>
  <c r="V180" i="25"/>
  <c r="W180" i="25"/>
  <c r="Q181" i="25"/>
  <c r="R181" i="25"/>
  <c r="S181" i="25"/>
  <c r="T181" i="25"/>
  <c r="U181" i="25"/>
  <c r="V181" i="25"/>
  <c r="W181" i="25"/>
  <c r="Q182" i="25"/>
  <c r="R182" i="25"/>
  <c r="S182" i="25"/>
  <c r="T182" i="25"/>
  <c r="U182" i="25"/>
  <c r="V182" i="25"/>
  <c r="W182" i="25"/>
  <c r="Q183" i="25"/>
  <c r="R183" i="25"/>
  <c r="S183" i="25"/>
  <c r="T183" i="25"/>
  <c r="U183" i="25"/>
  <c r="V183" i="25"/>
  <c r="W183" i="25"/>
  <c r="Q184" i="25"/>
  <c r="R184" i="25"/>
  <c r="S184" i="25"/>
  <c r="T184" i="25"/>
  <c r="U184" i="25"/>
  <c r="V184" i="25"/>
  <c r="W184" i="25"/>
  <c r="Q185" i="25"/>
  <c r="R185" i="25"/>
  <c r="S185" i="25"/>
  <c r="T185" i="25"/>
  <c r="U185" i="25"/>
  <c r="V185" i="25"/>
  <c r="W185" i="25"/>
  <c r="Q186" i="25"/>
  <c r="R186" i="25"/>
  <c r="S186" i="25"/>
  <c r="T186" i="25"/>
  <c r="U186" i="25"/>
  <c r="V186" i="25"/>
  <c r="W186" i="25"/>
  <c r="Q187" i="25"/>
  <c r="R187" i="25"/>
  <c r="S187" i="25"/>
  <c r="T187" i="25"/>
  <c r="U187" i="25"/>
  <c r="V187" i="25"/>
  <c r="W187" i="25"/>
  <c r="Q188" i="25"/>
  <c r="R188" i="25"/>
  <c r="S188" i="25"/>
  <c r="T188" i="25"/>
  <c r="U188" i="25"/>
  <c r="V188" i="25"/>
  <c r="W188" i="25"/>
  <c r="Q189" i="25"/>
  <c r="R189" i="25"/>
  <c r="S189" i="25"/>
  <c r="T189" i="25"/>
  <c r="U189" i="25"/>
  <c r="V189" i="25"/>
  <c r="W189" i="25"/>
  <c r="Q190" i="25"/>
  <c r="R190" i="25"/>
  <c r="S190" i="25"/>
  <c r="T190" i="25"/>
  <c r="U190" i="25"/>
  <c r="V190" i="25"/>
  <c r="W190" i="25"/>
  <c r="Q191" i="25"/>
  <c r="R191" i="25"/>
  <c r="S191" i="25"/>
  <c r="T191" i="25"/>
  <c r="U191" i="25"/>
  <c r="V191" i="25"/>
  <c r="W191" i="25"/>
  <c r="Q192" i="25"/>
  <c r="R192" i="25"/>
  <c r="S192" i="25"/>
  <c r="T192" i="25"/>
  <c r="U192" i="25"/>
  <c r="V192" i="25"/>
  <c r="W192" i="25"/>
  <c r="Q193" i="25"/>
  <c r="R193" i="25"/>
  <c r="S193" i="25"/>
  <c r="T193" i="25"/>
  <c r="U193" i="25"/>
  <c r="V193" i="25"/>
  <c r="W193" i="25"/>
  <c r="Q194" i="25"/>
  <c r="R194" i="25"/>
  <c r="S194" i="25"/>
  <c r="T194" i="25"/>
  <c r="U194" i="25"/>
  <c r="V194" i="25"/>
  <c r="W194" i="25"/>
  <c r="Q195" i="25"/>
  <c r="R195" i="25"/>
  <c r="S195" i="25"/>
  <c r="T195" i="25"/>
  <c r="U195" i="25"/>
  <c r="V195" i="25"/>
  <c r="W195" i="25"/>
  <c r="Q196" i="25"/>
  <c r="R196" i="25"/>
  <c r="S196" i="25"/>
  <c r="T196" i="25"/>
  <c r="U196" i="25"/>
  <c r="V196" i="25"/>
  <c r="W196" i="25"/>
  <c r="Q197" i="25"/>
  <c r="R197" i="25"/>
  <c r="S197" i="25"/>
  <c r="T197" i="25"/>
  <c r="U197" i="25"/>
  <c r="V197" i="25"/>
  <c r="W197" i="25"/>
  <c r="Q198" i="25"/>
  <c r="R198" i="25"/>
  <c r="S198" i="25"/>
  <c r="T198" i="25"/>
  <c r="U198" i="25"/>
  <c r="V198" i="25"/>
  <c r="W198" i="25"/>
  <c r="Q199" i="25"/>
  <c r="R199" i="25"/>
  <c r="S199" i="25"/>
  <c r="T199" i="25"/>
  <c r="U199" i="25"/>
  <c r="V199" i="25"/>
  <c r="W199" i="25"/>
  <c r="Q200" i="25"/>
  <c r="R200" i="25"/>
  <c r="S200" i="25"/>
  <c r="T200" i="25"/>
  <c r="U200" i="25"/>
  <c r="V200" i="25"/>
  <c r="W200" i="25"/>
  <c r="Q201" i="25"/>
  <c r="R201" i="25"/>
  <c r="S201" i="25"/>
  <c r="T201" i="25"/>
  <c r="U201" i="25"/>
  <c r="V201" i="25"/>
  <c r="W201" i="25"/>
  <c r="Q202" i="25"/>
  <c r="R202" i="25"/>
  <c r="S202" i="25"/>
  <c r="T202" i="25"/>
  <c r="U202" i="25"/>
  <c r="V202" i="25"/>
  <c r="W202" i="25"/>
  <c r="Q203" i="25"/>
  <c r="R203" i="25"/>
  <c r="S203" i="25"/>
  <c r="T203" i="25"/>
  <c r="U203" i="25"/>
  <c r="V203" i="25"/>
  <c r="W203" i="25"/>
  <c r="Q204" i="25"/>
  <c r="R204" i="25"/>
  <c r="S204" i="25"/>
  <c r="T204" i="25"/>
  <c r="U204" i="25"/>
  <c r="V204" i="25"/>
  <c r="W204" i="25"/>
  <c r="Q205" i="25"/>
  <c r="R205" i="25"/>
  <c r="S205" i="25"/>
  <c r="T205" i="25"/>
  <c r="U205" i="25"/>
  <c r="V205" i="25"/>
  <c r="W205" i="25"/>
  <c r="Q206" i="25"/>
  <c r="R206" i="25"/>
  <c r="S206" i="25"/>
  <c r="T206" i="25"/>
  <c r="U206" i="25"/>
  <c r="V206" i="25"/>
  <c r="W206" i="25"/>
  <c r="Q207" i="25"/>
  <c r="R207" i="25"/>
  <c r="S207" i="25"/>
  <c r="T207" i="25"/>
  <c r="U207" i="25"/>
  <c r="V207" i="25"/>
  <c r="W207" i="25"/>
  <c r="Q208" i="25"/>
  <c r="R208" i="25"/>
  <c r="S208" i="25"/>
  <c r="T208" i="25"/>
  <c r="U208" i="25"/>
  <c r="V208" i="25"/>
  <c r="W208" i="25"/>
  <c r="Q209" i="25"/>
  <c r="R209" i="25"/>
  <c r="S209" i="25"/>
  <c r="T209" i="25"/>
  <c r="U209" i="25"/>
  <c r="V209" i="25"/>
  <c r="W209" i="25"/>
  <c r="Q210" i="25"/>
  <c r="R210" i="25"/>
  <c r="S210" i="25"/>
  <c r="T210" i="25"/>
  <c r="U210" i="25"/>
  <c r="V210" i="25"/>
  <c r="W210" i="25"/>
  <c r="Q211" i="25"/>
  <c r="R211" i="25"/>
  <c r="S211" i="25"/>
  <c r="T211" i="25"/>
  <c r="U211" i="25"/>
  <c r="V211" i="25"/>
  <c r="W211" i="25"/>
  <c r="Q212" i="25"/>
  <c r="R212" i="25"/>
  <c r="S212" i="25"/>
  <c r="T212" i="25"/>
  <c r="U212" i="25"/>
  <c r="V212" i="25"/>
  <c r="W212" i="25"/>
  <c r="Q213" i="25"/>
  <c r="R213" i="25"/>
  <c r="S213" i="25"/>
  <c r="T213" i="25"/>
  <c r="U213" i="25"/>
  <c r="V213" i="25"/>
  <c r="W213" i="25"/>
  <c r="Q214" i="25"/>
  <c r="R214" i="25"/>
  <c r="S214" i="25"/>
  <c r="T214" i="25"/>
  <c r="U214" i="25"/>
  <c r="V214" i="25"/>
  <c r="W214" i="25"/>
  <c r="Q215" i="25"/>
  <c r="R215" i="25"/>
  <c r="S215" i="25"/>
  <c r="T215" i="25"/>
  <c r="U215" i="25"/>
  <c r="V215" i="25"/>
  <c r="W215" i="25"/>
  <c r="Q216" i="25"/>
  <c r="R216" i="25"/>
  <c r="S216" i="25"/>
  <c r="T216" i="25"/>
  <c r="U216" i="25"/>
  <c r="V216" i="25"/>
  <c r="W216" i="25"/>
  <c r="Q217" i="25"/>
  <c r="R217" i="25"/>
  <c r="S217" i="25"/>
  <c r="T217" i="25"/>
  <c r="U217" i="25"/>
  <c r="V217" i="25"/>
  <c r="W217" i="25"/>
  <c r="Q218" i="25"/>
  <c r="R218" i="25"/>
  <c r="S218" i="25"/>
  <c r="T218" i="25"/>
  <c r="U218" i="25"/>
  <c r="V218" i="25"/>
  <c r="W218" i="25"/>
  <c r="Q219" i="25"/>
  <c r="R219" i="25"/>
  <c r="S219" i="25"/>
  <c r="T219" i="25"/>
  <c r="U219" i="25"/>
  <c r="V219" i="25"/>
  <c r="W219" i="25"/>
  <c r="Q220" i="25"/>
  <c r="R220" i="25"/>
  <c r="S220" i="25"/>
  <c r="T220" i="25"/>
  <c r="U220" i="25"/>
  <c r="V220" i="25"/>
  <c r="W220" i="25"/>
  <c r="Q221" i="25"/>
  <c r="R221" i="25"/>
  <c r="S221" i="25"/>
  <c r="T221" i="25"/>
  <c r="U221" i="25"/>
  <c r="V221" i="25"/>
  <c r="W221" i="25"/>
  <c r="Q222" i="25"/>
  <c r="R222" i="25"/>
  <c r="S222" i="25"/>
  <c r="T222" i="25"/>
  <c r="U222" i="25"/>
  <c r="V222" i="25"/>
  <c r="W222" i="25"/>
  <c r="Q223" i="25"/>
  <c r="R223" i="25"/>
  <c r="S223" i="25"/>
  <c r="T223" i="25"/>
  <c r="U223" i="25"/>
  <c r="V223" i="25"/>
  <c r="W223" i="25"/>
  <c r="Q224" i="25"/>
  <c r="R224" i="25"/>
  <c r="S224" i="25"/>
  <c r="T224" i="25"/>
  <c r="U224" i="25"/>
  <c r="V224" i="25"/>
  <c r="W224" i="25"/>
  <c r="Q225" i="25"/>
  <c r="R225" i="25"/>
  <c r="S225" i="25"/>
  <c r="T225" i="25"/>
  <c r="U225" i="25"/>
  <c r="V225" i="25"/>
  <c r="W225" i="25"/>
  <c r="Q226" i="25"/>
  <c r="R226" i="25"/>
  <c r="S226" i="25"/>
  <c r="T226" i="25"/>
  <c r="U226" i="25"/>
  <c r="V226" i="25"/>
  <c r="W226" i="25"/>
  <c r="Q227" i="25"/>
  <c r="R227" i="25"/>
  <c r="S227" i="25"/>
  <c r="T227" i="25"/>
  <c r="U227" i="25"/>
  <c r="V227" i="25"/>
  <c r="W227" i="25"/>
  <c r="Q228" i="25"/>
  <c r="R228" i="25"/>
  <c r="S228" i="25"/>
  <c r="T228" i="25"/>
  <c r="U228" i="25"/>
  <c r="V228" i="25"/>
  <c r="W228" i="25"/>
  <c r="Q229" i="25"/>
  <c r="R229" i="25"/>
  <c r="S229" i="25"/>
  <c r="T229" i="25"/>
  <c r="U229" i="25"/>
  <c r="V229" i="25"/>
  <c r="W229" i="25"/>
  <c r="Q230" i="25"/>
  <c r="R230" i="25"/>
  <c r="S230" i="25"/>
  <c r="T230" i="25"/>
  <c r="U230" i="25"/>
  <c r="V230" i="25"/>
  <c r="W230" i="25"/>
  <c r="Q231" i="25"/>
  <c r="R231" i="25"/>
  <c r="S231" i="25"/>
  <c r="T231" i="25"/>
  <c r="U231" i="25"/>
  <c r="V231" i="25"/>
  <c r="W231" i="25"/>
  <c r="Q232" i="25"/>
  <c r="R232" i="25"/>
  <c r="S232" i="25"/>
  <c r="T232" i="25"/>
  <c r="U232" i="25"/>
  <c r="V232" i="25"/>
  <c r="W232" i="25"/>
  <c r="Q233" i="25"/>
  <c r="R233" i="25"/>
  <c r="S233" i="25"/>
  <c r="T233" i="25"/>
  <c r="U233" i="25"/>
  <c r="V233" i="25"/>
  <c r="W233" i="25"/>
  <c r="Q234" i="25"/>
  <c r="R234" i="25"/>
  <c r="S234" i="25"/>
  <c r="T234" i="25"/>
  <c r="U234" i="25"/>
  <c r="V234" i="25"/>
  <c r="W234" i="25"/>
  <c r="Q235" i="25"/>
  <c r="R235" i="25"/>
  <c r="S235" i="25"/>
  <c r="T235" i="25"/>
  <c r="U235" i="25"/>
  <c r="V235" i="25"/>
  <c r="W235" i="25"/>
  <c r="Q236" i="25"/>
  <c r="R236" i="25"/>
  <c r="S236" i="25"/>
  <c r="T236" i="25"/>
  <c r="U236" i="25"/>
  <c r="V236" i="25"/>
  <c r="W236" i="25"/>
  <c r="Q237" i="25"/>
  <c r="R237" i="25"/>
  <c r="S237" i="25"/>
  <c r="T237" i="25"/>
  <c r="U237" i="25"/>
  <c r="V237" i="25"/>
  <c r="W237" i="25"/>
  <c r="Q238" i="25"/>
  <c r="R238" i="25"/>
  <c r="S238" i="25"/>
  <c r="T238" i="25"/>
  <c r="U238" i="25"/>
  <c r="V238" i="25"/>
  <c r="W238" i="25"/>
  <c r="Q239" i="25"/>
  <c r="R239" i="25"/>
  <c r="S239" i="25"/>
  <c r="T239" i="25"/>
  <c r="U239" i="25"/>
  <c r="V239" i="25"/>
  <c r="W239" i="25"/>
  <c r="Q240" i="25"/>
  <c r="R240" i="25"/>
  <c r="S240" i="25"/>
  <c r="T240" i="25"/>
  <c r="U240" i="25"/>
  <c r="V240" i="25"/>
  <c r="W240" i="25"/>
  <c r="Q241" i="25"/>
  <c r="R241" i="25"/>
  <c r="S241" i="25"/>
  <c r="T241" i="25"/>
  <c r="U241" i="25"/>
  <c r="V241" i="25"/>
  <c r="W241" i="25"/>
  <c r="Q242" i="25"/>
  <c r="R242" i="25"/>
  <c r="S242" i="25"/>
  <c r="T242" i="25"/>
  <c r="U242" i="25"/>
  <c r="V242" i="25"/>
  <c r="W242" i="25"/>
  <c r="Q243" i="25"/>
  <c r="R243" i="25"/>
  <c r="S243" i="25"/>
  <c r="T243" i="25"/>
  <c r="U243" i="25"/>
  <c r="V243" i="25"/>
  <c r="W243" i="25"/>
  <c r="W2" i="25"/>
  <c r="V2" i="25"/>
  <c r="U2" i="25"/>
  <c r="T2" i="25"/>
  <c r="S2" i="25"/>
  <c r="R2" i="25"/>
  <c r="Q2" i="25"/>
  <c r="U3" i="18"/>
  <c r="U4" i="18"/>
  <c r="U5" i="18"/>
  <c r="U6" i="18"/>
  <c r="U7" i="18"/>
  <c r="U8" i="18"/>
  <c r="U9" i="18"/>
  <c r="U10" i="18"/>
  <c r="U11" i="18"/>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3" i="19"/>
  <c r="U4" i="19"/>
  <c r="U5" i="19"/>
  <c r="U6" i="19"/>
  <c r="U7" i="19"/>
  <c r="U8" i="19"/>
  <c r="U9" i="19"/>
  <c r="U10" i="19"/>
  <c r="U11"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5" i="19"/>
  <c r="U166" i="19"/>
  <c r="U167" i="19"/>
  <c r="U168" i="19"/>
  <c r="U169" i="19"/>
  <c r="U170" i="19"/>
  <c r="U171" i="19"/>
  <c r="Q3" i="19"/>
  <c r="R3" i="19"/>
  <c r="S3" i="19"/>
  <c r="T3" i="19"/>
  <c r="V3" i="19"/>
  <c r="W3" i="19"/>
  <c r="Q4" i="19"/>
  <c r="R4" i="19"/>
  <c r="S4" i="19"/>
  <c r="T4" i="19"/>
  <c r="V4" i="19"/>
  <c r="W4" i="19"/>
  <c r="Q5" i="19"/>
  <c r="R5" i="19"/>
  <c r="S5" i="19"/>
  <c r="T5" i="19"/>
  <c r="V5" i="19"/>
  <c r="W5" i="19"/>
  <c r="Q6" i="19"/>
  <c r="R6" i="19"/>
  <c r="S6" i="19"/>
  <c r="T6" i="19"/>
  <c r="V6" i="19"/>
  <c r="W6" i="19"/>
  <c r="Q7" i="19"/>
  <c r="R7" i="19"/>
  <c r="S7" i="19"/>
  <c r="T7" i="19"/>
  <c r="V7" i="19"/>
  <c r="W7" i="19"/>
  <c r="Q8" i="19"/>
  <c r="R8" i="19"/>
  <c r="S8" i="19"/>
  <c r="T8" i="19"/>
  <c r="V8" i="19"/>
  <c r="W8" i="19"/>
  <c r="Q9" i="19"/>
  <c r="R9" i="19"/>
  <c r="S9" i="19"/>
  <c r="T9" i="19"/>
  <c r="V9" i="19"/>
  <c r="W9" i="19"/>
  <c r="Q10" i="19"/>
  <c r="R10" i="19"/>
  <c r="S10" i="19"/>
  <c r="T10" i="19"/>
  <c r="V10" i="19"/>
  <c r="W10" i="19"/>
  <c r="Q11" i="19"/>
  <c r="R11" i="19"/>
  <c r="S11" i="19"/>
  <c r="T11" i="19"/>
  <c r="V11" i="19"/>
  <c r="W11" i="19"/>
  <c r="Q12" i="19"/>
  <c r="R12" i="19"/>
  <c r="S12" i="19"/>
  <c r="T12" i="19"/>
  <c r="V12" i="19"/>
  <c r="W12" i="19"/>
  <c r="Q13" i="19"/>
  <c r="R13" i="19"/>
  <c r="S13" i="19"/>
  <c r="T13" i="19"/>
  <c r="V13" i="19"/>
  <c r="W13" i="19"/>
  <c r="Q14" i="19"/>
  <c r="R14" i="19"/>
  <c r="S14" i="19"/>
  <c r="T14" i="19"/>
  <c r="V14" i="19"/>
  <c r="W14" i="19"/>
  <c r="Q15" i="19"/>
  <c r="R15" i="19"/>
  <c r="S15" i="19"/>
  <c r="T15" i="19"/>
  <c r="V15" i="19"/>
  <c r="W15" i="19"/>
  <c r="Q16" i="19"/>
  <c r="R16" i="19"/>
  <c r="S16" i="19"/>
  <c r="T16" i="19"/>
  <c r="V16" i="19"/>
  <c r="W16" i="19"/>
  <c r="Q17" i="19"/>
  <c r="R17" i="19"/>
  <c r="S17" i="19"/>
  <c r="T17" i="19"/>
  <c r="V17" i="19"/>
  <c r="W17" i="19"/>
  <c r="Q18" i="19"/>
  <c r="R18" i="19"/>
  <c r="S18" i="19"/>
  <c r="T18" i="19"/>
  <c r="V18" i="19"/>
  <c r="W18" i="19"/>
  <c r="Q19" i="19"/>
  <c r="R19" i="19"/>
  <c r="S19" i="19"/>
  <c r="T19" i="19"/>
  <c r="V19" i="19"/>
  <c r="W19" i="19"/>
  <c r="Q20" i="19"/>
  <c r="R20" i="19"/>
  <c r="S20" i="19"/>
  <c r="T20" i="19"/>
  <c r="V20" i="19"/>
  <c r="W20" i="19"/>
  <c r="Q21" i="19"/>
  <c r="R21" i="19"/>
  <c r="S21" i="19"/>
  <c r="T21" i="19"/>
  <c r="V21" i="19"/>
  <c r="W21" i="19"/>
  <c r="Q22" i="19"/>
  <c r="R22" i="19"/>
  <c r="S22" i="19"/>
  <c r="T22" i="19"/>
  <c r="V22" i="19"/>
  <c r="W22" i="19"/>
  <c r="Q23" i="19"/>
  <c r="R23" i="19"/>
  <c r="S23" i="19"/>
  <c r="T23" i="19"/>
  <c r="V23" i="19"/>
  <c r="W23" i="19"/>
  <c r="Q24" i="19"/>
  <c r="R24" i="19"/>
  <c r="S24" i="19"/>
  <c r="T24" i="19"/>
  <c r="V24" i="19"/>
  <c r="W24" i="19"/>
  <c r="Q25" i="19"/>
  <c r="R25" i="19"/>
  <c r="S25" i="19"/>
  <c r="T25" i="19"/>
  <c r="V25" i="19"/>
  <c r="W25" i="19"/>
  <c r="Q26" i="19"/>
  <c r="R26" i="19"/>
  <c r="S26" i="19"/>
  <c r="T26" i="19"/>
  <c r="V26" i="19"/>
  <c r="W26" i="19"/>
  <c r="Q27" i="19"/>
  <c r="R27" i="19"/>
  <c r="S27" i="19"/>
  <c r="T27" i="19"/>
  <c r="V27" i="19"/>
  <c r="W27" i="19"/>
  <c r="Q28" i="19"/>
  <c r="R28" i="19"/>
  <c r="S28" i="19"/>
  <c r="T28" i="19"/>
  <c r="V28" i="19"/>
  <c r="W28" i="19"/>
  <c r="Q29" i="19"/>
  <c r="R29" i="19"/>
  <c r="S29" i="19"/>
  <c r="T29" i="19"/>
  <c r="V29" i="19"/>
  <c r="W29" i="19"/>
  <c r="Q30" i="19"/>
  <c r="R30" i="19"/>
  <c r="S30" i="19"/>
  <c r="T30" i="19"/>
  <c r="V30" i="19"/>
  <c r="W30" i="19"/>
  <c r="Q31" i="19"/>
  <c r="R31" i="19"/>
  <c r="S31" i="19"/>
  <c r="T31" i="19"/>
  <c r="V31" i="19"/>
  <c r="W31" i="19"/>
  <c r="Q32" i="19"/>
  <c r="R32" i="19"/>
  <c r="S32" i="19"/>
  <c r="T32" i="19"/>
  <c r="V32" i="19"/>
  <c r="W32" i="19"/>
  <c r="Q33" i="19"/>
  <c r="R33" i="19"/>
  <c r="S33" i="19"/>
  <c r="T33" i="19"/>
  <c r="V33" i="19"/>
  <c r="W33" i="19"/>
  <c r="Q34" i="19"/>
  <c r="R34" i="19"/>
  <c r="S34" i="19"/>
  <c r="T34" i="19"/>
  <c r="V34" i="19"/>
  <c r="W34" i="19"/>
  <c r="Q35" i="19"/>
  <c r="R35" i="19"/>
  <c r="S35" i="19"/>
  <c r="T35" i="19"/>
  <c r="V35" i="19"/>
  <c r="W35" i="19"/>
  <c r="Q36" i="19"/>
  <c r="R36" i="19"/>
  <c r="S36" i="19"/>
  <c r="T36" i="19"/>
  <c r="V36" i="19"/>
  <c r="W36" i="19"/>
  <c r="Q37" i="19"/>
  <c r="R37" i="19"/>
  <c r="S37" i="19"/>
  <c r="T37" i="19"/>
  <c r="V37" i="19"/>
  <c r="W37" i="19"/>
  <c r="Q38" i="19"/>
  <c r="R38" i="19"/>
  <c r="S38" i="19"/>
  <c r="T38" i="19"/>
  <c r="V38" i="19"/>
  <c r="W38" i="19"/>
  <c r="Q39" i="19"/>
  <c r="R39" i="19"/>
  <c r="S39" i="19"/>
  <c r="T39" i="19"/>
  <c r="V39" i="19"/>
  <c r="W39" i="19"/>
  <c r="Q40" i="19"/>
  <c r="R40" i="19"/>
  <c r="S40" i="19"/>
  <c r="T40" i="19"/>
  <c r="V40" i="19"/>
  <c r="W40" i="19"/>
  <c r="Q41" i="19"/>
  <c r="R41" i="19"/>
  <c r="S41" i="19"/>
  <c r="T41" i="19"/>
  <c r="V41" i="19"/>
  <c r="W41" i="19"/>
  <c r="Q42" i="19"/>
  <c r="R42" i="19"/>
  <c r="S42" i="19"/>
  <c r="T42" i="19"/>
  <c r="V42" i="19"/>
  <c r="W42" i="19"/>
  <c r="Q43" i="19"/>
  <c r="R43" i="19"/>
  <c r="S43" i="19"/>
  <c r="T43" i="19"/>
  <c r="V43" i="19"/>
  <c r="W43" i="19"/>
  <c r="Q44" i="19"/>
  <c r="R44" i="19"/>
  <c r="S44" i="19"/>
  <c r="T44" i="19"/>
  <c r="V44" i="19"/>
  <c r="W44" i="19"/>
  <c r="Q45" i="19"/>
  <c r="R45" i="19"/>
  <c r="S45" i="19"/>
  <c r="T45" i="19"/>
  <c r="V45" i="19"/>
  <c r="W45" i="19"/>
  <c r="Q46" i="19"/>
  <c r="R46" i="19"/>
  <c r="S46" i="19"/>
  <c r="T46" i="19"/>
  <c r="V46" i="19"/>
  <c r="W46" i="19"/>
  <c r="Q47" i="19"/>
  <c r="R47" i="19"/>
  <c r="S47" i="19"/>
  <c r="T47" i="19"/>
  <c r="V47" i="19"/>
  <c r="W47" i="19"/>
  <c r="Q48" i="19"/>
  <c r="R48" i="19"/>
  <c r="S48" i="19"/>
  <c r="T48" i="19"/>
  <c r="V48" i="19"/>
  <c r="W48" i="19"/>
  <c r="Q49" i="19"/>
  <c r="R49" i="19"/>
  <c r="S49" i="19"/>
  <c r="T49" i="19"/>
  <c r="V49" i="19"/>
  <c r="W49" i="19"/>
  <c r="Q50" i="19"/>
  <c r="R50" i="19"/>
  <c r="S50" i="19"/>
  <c r="T50" i="19"/>
  <c r="V50" i="19"/>
  <c r="W50" i="19"/>
  <c r="Q51" i="19"/>
  <c r="R51" i="19"/>
  <c r="S51" i="19"/>
  <c r="T51" i="19"/>
  <c r="V51" i="19"/>
  <c r="W51" i="19"/>
  <c r="Q52" i="19"/>
  <c r="R52" i="19"/>
  <c r="S52" i="19"/>
  <c r="T52" i="19"/>
  <c r="V52" i="19"/>
  <c r="W52" i="19"/>
  <c r="Q53" i="19"/>
  <c r="R53" i="19"/>
  <c r="S53" i="19"/>
  <c r="T53" i="19"/>
  <c r="V53" i="19"/>
  <c r="W53" i="19"/>
  <c r="Q54" i="19"/>
  <c r="R54" i="19"/>
  <c r="S54" i="19"/>
  <c r="T54" i="19"/>
  <c r="V54" i="19"/>
  <c r="W54" i="19"/>
  <c r="Q55" i="19"/>
  <c r="R55" i="19"/>
  <c r="S55" i="19"/>
  <c r="T55" i="19"/>
  <c r="V55" i="19"/>
  <c r="W55" i="19"/>
  <c r="Q56" i="19"/>
  <c r="R56" i="19"/>
  <c r="S56" i="19"/>
  <c r="T56" i="19"/>
  <c r="V56" i="19"/>
  <c r="W56" i="19"/>
  <c r="Q57" i="19"/>
  <c r="R57" i="19"/>
  <c r="S57" i="19"/>
  <c r="T57" i="19"/>
  <c r="V57" i="19"/>
  <c r="W57" i="19"/>
  <c r="Q58" i="19"/>
  <c r="R58" i="19"/>
  <c r="S58" i="19"/>
  <c r="T58" i="19"/>
  <c r="V58" i="19"/>
  <c r="W58" i="19"/>
  <c r="Q59" i="19"/>
  <c r="R59" i="19"/>
  <c r="S59" i="19"/>
  <c r="T59" i="19"/>
  <c r="V59" i="19"/>
  <c r="W59" i="19"/>
  <c r="Q60" i="19"/>
  <c r="R60" i="19"/>
  <c r="S60" i="19"/>
  <c r="T60" i="19"/>
  <c r="V60" i="19"/>
  <c r="W60" i="19"/>
  <c r="Q61" i="19"/>
  <c r="R61" i="19"/>
  <c r="S61" i="19"/>
  <c r="T61" i="19"/>
  <c r="V61" i="19"/>
  <c r="W61" i="19"/>
  <c r="Q62" i="19"/>
  <c r="R62" i="19"/>
  <c r="S62" i="19"/>
  <c r="T62" i="19"/>
  <c r="V62" i="19"/>
  <c r="W62" i="19"/>
  <c r="Q63" i="19"/>
  <c r="R63" i="19"/>
  <c r="S63" i="19"/>
  <c r="T63" i="19"/>
  <c r="V63" i="19"/>
  <c r="W63" i="19"/>
  <c r="Q64" i="19"/>
  <c r="R64" i="19"/>
  <c r="S64" i="19"/>
  <c r="T64" i="19"/>
  <c r="V64" i="19"/>
  <c r="W64" i="19"/>
  <c r="Q65" i="19"/>
  <c r="R65" i="19"/>
  <c r="S65" i="19"/>
  <c r="T65" i="19"/>
  <c r="V65" i="19"/>
  <c r="W65" i="19"/>
  <c r="Q66" i="19"/>
  <c r="R66" i="19"/>
  <c r="S66" i="19"/>
  <c r="T66" i="19"/>
  <c r="V66" i="19"/>
  <c r="W66" i="19"/>
  <c r="Q67" i="19"/>
  <c r="R67" i="19"/>
  <c r="S67" i="19"/>
  <c r="T67" i="19"/>
  <c r="V67" i="19"/>
  <c r="W67" i="19"/>
  <c r="Q68" i="19"/>
  <c r="R68" i="19"/>
  <c r="S68" i="19"/>
  <c r="T68" i="19"/>
  <c r="V68" i="19"/>
  <c r="W68" i="19"/>
  <c r="Q69" i="19"/>
  <c r="R69" i="19"/>
  <c r="S69" i="19"/>
  <c r="T69" i="19"/>
  <c r="V69" i="19"/>
  <c r="W69" i="19"/>
  <c r="Q70" i="19"/>
  <c r="R70" i="19"/>
  <c r="S70" i="19"/>
  <c r="T70" i="19"/>
  <c r="V70" i="19"/>
  <c r="W70" i="19"/>
  <c r="Q71" i="19"/>
  <c r="R71" i="19"/>
  <c r="S71" i="19"/>
  <c r="T71" i="19"/>
  <c r="V71" i="19"/>
  <c r="W71" i="19"/>
  <c r="Q72" i="19"/>
  <c r="R72" i="19"/>
  <c r="S72" i="19"/>
  <c r="T72" i="19"/>
  <c r="V72" i="19"/>
  <c r="W72" i="19"/>
  <c r="Q73" i="19"/>
  <c r="R73" i="19"/>
  <c r="S73" i="19"/>
  <c r="T73" i="19"/>
  <c r="V73" i="19"/>
  <c r="W73" i="19"/>
  <c r="Q74" i="19"/>
  <c r="R74" i="19"/>
  <c r="S74" i="19"/>
  <c r="T74" i="19"/>
  <c r="V74" i="19"/>
  <c r="W74" i="19"/>
  <c r="Q75" i="19"/>
  <c r="R75" i="19"/>
  <c r="S75" i="19"/>
  <c r="T75" i="19"/>
  <c r="V75" i="19"/>
  <c r="W75" i="19"/>
  <c r="Q76" i="19"/>
  <c r="R76" i="19"/>
  <c r="S76" i="19"/>
  <c r="T76" i="19"/>
  <c r="V76" i="19"/>
  <c r="W76" i="19"/>
  <c r="Q77" i="19"/>
  <c r="R77" i="19"/>
  <c r="S77" i="19"/>
  <c r="T77" i="19"/>
  <c r="V77" i="19"/>
  <c r="W77" i="19"/>
  <c r="Q78" i="19"/>
  <c r="R78" i="19"/>
  <c r="S78" i="19"/>
  <c r="T78" i="19"/>
  <c r="V78" i="19"/>
  <c r="W78" i="19"/>
  <c r="Q79" i="19"/>
  <c r="R79" i="19"/>
  <c r="S79" i="19"/>
  <c r="T79" i="19"/>
  <c r="V79" i="19"/>
  <c r="W79" i="19"/>
  <c r="Q80" i="19"/>
  <c r="R80" i="19"/>
  <c r="S80" i="19"/>
  <c r="T80" i="19"/>
  <c r="V80" i="19"/>
  <c r="W80" i="19"/>
  <c r="Q81" i="19"/>
  <c r="R81" i="19"/>
  <c r="S81" i="19"/>
  <c r="T81" i="19"/>
  <c r="V81" i="19"/>
  <c r="W81" i="19"/>
  <c r="Q82" i="19"/>
  <c r="R82" i="19"/>
  <c r="S82" i="19"/>
  <c r="T82" i="19"/>
  <c r="V82" i="19"/>
  <c r="W82" i="19"/>
  <c r="Q83" i="19"/>
  <c r="R83" i="19"/>
  <c r="S83" i="19"/>
  <c r="T83" i="19"/>
  <c r="V83" i="19"/>
  <c r="W83" i="19"/>
  <c r="Q84" i="19"/>
  <c r="R84" i="19"/>
  <c r="S84" i="19"/>
  <c r="T84" i="19"/>
  <c r="V84" i="19"/>
  <c r="W84" i="19"/>
  <c r="Q85" i="19"/>
  <c r="R85" i="19"/>
  <c r="S85" i="19"/>
  <c r="T85" i="19"/>
  <c r="V85" i="19"/>
  <c r="W85" i="19"/>
  <c r="Q86" i="19"/>
  <c r="R86" i="19"/>
  <c r="S86" i="19"/>
  <c r="T86" i="19"/>
  <c r="V86" i="19"/>
  <c r="W86" i="19"/>
  <c r="Q87" i="19"/>
  <c r="R87" i="19"/>
  <c r="S87" i="19"/>
  <c r="T87" i="19"/>
  <c r="V87" i="19"/>
  <c r="W87" i="19"/>
  <c r="Q88" i="19"/>
  <c r="R88" i="19"/>
  <c r="S88" i="19"/>
  <c r="T88" i="19"/>
  <c r="V88" i="19"/>
  <c r="W88" i="19"/>
  <c r="Q89" i="19"/>
  <c r="R89" i="19"/>
  <c r="S89" i="19"/>
  <c r="T89" i="19"/>
  <c r="V89" i="19"/>
  <c r="W89" i="19"/>
  <c r="Q90" i="19"/>
  <c r="R90" i="19"/>
  <c r="S90" i="19"/>
  <c r="T90" i="19"/>
  <c r="V90" i="19"/>
  <c r="W90" i="19"/>
  <c r="Q91" i="19"/>
  <c r="R91" i="19"/>
  <c r="S91" i="19"/>
  <c r="T91" i="19"/>
  <c r="V91" i="19"/>
  <c r="W91" i="19"/>
  <c r="Q92" i="19"/>
  <c r="R92" i="19"/>
  <c r="S92" i="19"/>
  <c r="T92" i="19"/>
  <c r="V92" i="19"/>
  <c r="W92" i="19"/>
  <c r="Q93" i="19"/>
  <c r="R93" i="19"/>
  <c r="S93" i="19"/>
  <c r="T93" i="19"/>
  <c r="V93" i="19"/>
  <c r="W93" i="19"/>
  <c r="Q94" i="19"/>
  <c r="R94" i="19"/>
  <c r="S94" i="19"/>
  <c r="T94" i="19"/>
  <c r="V94" i="19"/>
  <c r="W94" i="19"/>
  <c r="Q95" i="19"/>
  <c r="R95" i="19"/>
  <c r="S95" i="19"/>
  <c r="T95" i="19"/>
  <c r="V95" i="19"/>
  <c r="W95" i="19"/>
  <c r="Q96" i="19"/>
  <c r="R96" i="19"/>
  <c r="S96" i="19"/>
  <c r="T96" i="19"/>
  <c r="V96" i="19"/>
  <c r="W96" i="19"/>
  <c r="Q97" i="19"/>
  <c r="R97" i="19"/>
  <c r="S97" i="19"/>
  <c r="T97" i="19"/>
  <c r="V97" i="19"/>
  <c r="W97" i="19"/>
  <c r="Q98" i="19"/>
  <c r="R98" i="19"/>
  <c r="S98" i="19"/>
  <c r="T98" i="19"/>
  <c r="V98" i="19"/>
  <c r="W98" i="19"/>
  <c r="Q99" i="19"/>
  <c r="R99" i="19"/>
  <c r="S99" i="19"/>
  <c r="T99" i="19"/>
  <c r="V99" i="19"/>
  <c r="W99" i="19"/>
  <c r="Q100" i="19"/>
  <c r="R100" i="19"/>
  <c r="S100" i="19"/>
  <c r="T100" i="19"/>
  <c r="V100" i="19"/>
  <c r="W100" i="19"/>
  <c r="Q101" i="19"/>
  <c r="R101" i="19"/>
  <c r="S101" i="19"/>
  <c r="T101" i="19"/>
  <c r="V101" i="19"/>
  <c r="W101" i="19"/>
  <c r="Q102" i="19"/>
  <c r="R102" i="19"/>
  <c r="S102" i="19"/>
  <c r="T102" i="19"/>
  <c r="V102" i="19"/>
  <c r="W102" i="19"/>
  <c r="Q103" i="19"/>
  <c r="R103" i="19"/>
  <c r="S103" i="19"/>
  <c r="T103" i="19"/>
  <c r="V103" i="19"/>
  <c r="W103" i="19"/>
  <c r="Q104" i="19"/>
  <c r="R104" i="19"/>
  <c r="S104" i="19"/>
  <c r="T104" i="19"/>
  <c r="V104" i="19"/>
  <c r="W104" i="19"/>
  <c r="Q105" i="19"/>
  <c r="R105" i="19"/>
  <c r="S105" i="19"/>
  <c r="T105" i="19"/>
  <c r="V105" i="19"/>
  <c r="W105" i="19"/>
  <c r="Q106" i="19"/>
  <c r="R106" i="19"/>
  <c r="S106" i="19"/>
  <c r="T106" i="19"/>
  <c r="V106" i="19"/>
  <c r="W106" i="19"/>
  <c r="Q107" i="19"/>
  <c r="R107" i="19"/>
  <c r="S107" i="19"/>
  <c r="T107" i="19"/>
  <c r="V107" i="19"/>
  <c r="W107" i="19"/>
  <c r="Q108" i="19"/>
  <c r="R108" i="19"/>
  <c r="S108" i="19"/>
  <c r="T108" i="19"/>
  <c r="V108" i="19"/>
  <c r="W108" i="19"/>
  <c r="Q109" i="19"/>
  <c r="R109" i="19"/>
  <c r="S109" i="19"/>
  <c r="T109" i="19"/>
  <c r="V109" i="19"/>
  <c r="W109" i="19"/>
  <c r="Q110" i="19"/>
  <c r="R110" i="19"/>
  <c r="S110" i="19"/>
  <c r="T110" i="19"/>
  <c r="V110" i="19"/>
  <c r="W110" i="19"/>
  <c r="Q111" i="19"/>
  <c r="R111" i="19"/>
  <c r="S111" i="19"/>
  <c r="T111" i="19"/>
  <c r="V111" i="19"/>
  <c r="W111" i="19"/>
  <c r="Q112" i="19"/>
  <c r="R112" i="19"/>
  <c r="S112" i="19"/>
  <c r="T112" i="19"/>
  <c r="V112" i="19"/>
  <c r="W112" i="19"/>
  <c r="Q113" i="19"/>
  <c r="R113" i="19"/>
  <c r="S113" i="19"/>
  <c r="T113" i="19"/>
  <c r="V113" i="19"/>
  <c r="W113" i="19"/>
  <c r="Q114" i="19"/>
  <c r="R114" i="19"/>
  <c r="S114" i="19"/>
  <c r="T114" i="19"/>
  <c r="V114" i="19"/>
  <c r="W114" i="19"/>
  <c r="Q115" i="19"/>
  <c r="R115" i="19"/>
  <c r="S115" i="19"/>
  <c r="T115" i="19"/>
  <c r="V115" i="19"/>
  <c r="W115" i="19"/>
  <c r="Q116" i="19"/>
  <c r="R116" i="19"/>
  <c r="S116" i="19"/>
  <c r="T116" i="19"/>
  <c r="V116" i="19"/>
  <c r="W116" i="19"/>
  <c r="Q117" i="19"/>
  <c r="R117" i="19"/>
  <c r="S117" i="19"/>
  <c r="T117" i="19"/>
  <c r="V117" i="19"/>
  <c r="W117" i="19"/>
  <c r="Q118" i="19"/>
  <c r="R118" i="19"/>
  <c r="S118" i="19"/>
  <c r="T118" i="19"/>
  <c r="V118" i="19"/>
  <c r="W118" i="19"/>
  <c r="Q119" i="19"/>
  <c r="R119" i="19"/>
  <c r="S119" i="19"/>
  <c r="T119" i="19"/>
  <c r="V119" i="19"/>
  <c r="W119" i="19"/>
  <c r="Q120" i="19"/>
  <c r="R120" i="19"/>
  <c r="S120" i="19"/>
  <c r="T120" i="19"/>
  <c r="V120" i="19"/>
  <c r="W120" i="19"/>
  <c r="Q121" i="19"/>
  <c r="R121" i="19"/>
  <c r="S121" i="19"/>
  <c r="T121" i="19"/>
  <c r="V121" i="19"/>
  <c r="W121" i="19"/>
  <c r="Q122" i="19"/>
  <c r="R122" i="19"/>
  <c r="S122" i="19"/>
  <c r="T122" i="19"/>
  <c r="V122" i="19"/>
  <c r="W122" i="19"/>
  <c r="Q123" i="19"/>
  <c r="R123" i="19"/>
  <c r="S123" i="19"/>
  <c r="T123" i="19"/>
  <c r="V123" i="19"/>
  <c r="W123" i="19"/>
  <c r="Q124" i="19"/>
  <c r="R124" i="19"/>
  <c r="S124" i="19"/>
  <c r="T124" i="19"/>
  <c r="V124" i="19"/>
  <c r="W124" i="19"/>
  <c r="Q125" i="19"/>
  <c r="R125" i="19"/>
  <c r="S125" i="19"/>
  <c r="T125" i="19"/>
  <c r="V125" i="19"/>
  <c r="W125" i="19"/>
  <c r="Q126" i="19"/>
  <c r="R126" i="19"/>
  <c r="S126" i="19"/>
  <c r="T126" i="19"/>
  <c r="V126" i="19"/>
  <c r="W126" i="19"/>
  <c r="Q127" i="19"/>
  <c r="R127" i="19"/>
  <c r="S127" i="19"/>
  <c r="T127" i="19"/>
  <c r="V127" i="19"/>
  <c r="W127" i="19"/>
  <c r="Q128" i="19"/>
  <c r="R128" i="19"/>
  <c r="S128" i="19"/>
  <c r="T128" i="19"/>
  <c r="V128" i="19"/>
  <c r="W128" i="19"/>
  <c r="Q129" i="19"/>
  <c r="R129" i="19"/>
  <c r="S129" i="19"/>
  <c r="T129" i="19"/>
  <c r="V129" i="19"/>
  <c r="W129" i="19"/>
  <c r="Q130" i="19"/>
  <c r="R130" i="19"/>
  <c r="S130" i="19"/>
  <c r="T130" i="19"/>
  <c r="V130" i="19"/>
  <c r="W130" i="19"/>
  <c r="Q131" i="19"/>
  <c r="R131" i="19"/>
  <c r="S131" i="19"/>
  <c r="T131" i="19"/>
  <c r="V131" i="19"/>
  <c r="W131" i="19"/>
  <c r="Q132" i="19"/>
  <c r="R132" i="19"/>
  <c r="S132" i="19"/>
  <c r="T132" i="19"/>
  <c r="V132" i="19"/>
  <c r="W132" i="19"/>
  <c r="Q133" i="19"/>
  <c r="R133" i="19"/>
  <c r="S133" i="19"/>
  <c r="T133" i="19"/>
  <c r="V133" i="19"/>
  <c r="W133" i="19"/>
  <c r="Q134" i="19"/>
  <c r="R134" i="19"/>
  <c r="S134" i="19"/>
  <c r="T134" i="19"/>
  <c r="V134" i="19"/>
  <c r="W134" i="19"/>
  <c r="Q135" i="19"/>
  <c r="R135" i="19"/>
  <c r="S135" i="19"/>
  <c r="T135" i="19"/>
  <c r="V135" i="19"/>
  <c r="W135" i="19"/>
  <c r="Q136" i="19"/>
  <c r="R136" i="19"/>
  <c r="S136" i="19"/>
  <c r="T136" i="19"/>
  <c r="V136" i="19"/>
  <c r="W136" i="19"/>
  <c r="Q137" i="19"/>
  <c r="R137" i="19"/>
  <c r="S137" i="19"/>
  <c r="T137" i="19"/>
  <c r="V137" i="19"/>
  <c r="W137" i="19"/>
  <c r="Q138" i="19"/>
  <c r="R138" i="19"/>
  <c r="S138" i="19"/>
  <c r="T138" i="19"/>
  <c r="V138" i="19"/>
  <c r="W138" i="19"/>
  <c r="Q139" i="19"/>
  <c r="R139" i="19"/>
  <c r="S139" i="19"/>
  <c r="T139" i="19"/>
  <c r="V139" i="19"/>
  <c r="W139" i="19"/>
  <c r="Q140" i="19"/>
  <c r="R140" i="19"/>
  <c r="S140" i="19"/>
  <c r="T140" i="19"/>
  <c r="V140" i="19"/>
  <c r="W140" i="19"/>
  <c r="Q141" i="19"/>
  <c r="R141" i="19"/>
  <c r="S141" i="19"/>
  <c r="T141" i="19"/>
  <c r="V141" i="19"/>
  <c r="W141" i="19"/>
  <c r="Q142" i="19"/>
  <c r="R142" i="19"/>
  <c r="S142" i="19"/>
  <c r="T142" i="19"/>
  <c r="V142" i="19"/>
  <c r="W142" i="19"/>
  <c r="Q143" i="19"/>
  <c r="R143" i="19"/>
  <c r="S143" i="19"/>
  <c r="T143" i="19"/>
  <c r="V143" i="19"/>
  <c r="W143" i="19"/>
  <c r="Q144" i="19"/>
  <c r="R144" i="19"/>
  <c r="S144" i="19"/>
  <c r="T144" i="19"/>
  <c r="V144" i="19"/>
  <c r="W144" i="19"/>
  <c r="Q145" i="19"/>
  <c r="R145" i="19"/>
  <c r="S145" i="19"/>
  <c r="T145" i="19"/>
  <c r="V145" i="19"/>
  <c r="W145" i="19"/>
  <c r="Q146" i="19"/>
  <c r="R146" i="19"/>
  <c r="S146" i="19"/>
  <c r="T146" i="19"/>
  <c r="V146" i="19"/>
  <c r="W146" i="19"/>
  <c r="Q147" i="19"/>
  <c r="R147" i="19"/>
  <c r="S147" i="19"/>
  <c r="T147" i="19"/>
  <c r="V147" i="19"/>
  <c r="W147" i="19"/>
  <c r="Q148" i="19"/>
  <c r="R148" i="19"/>
  <c r="S148" i="19"/>
  <c r="T148" i="19"/>
  <c r="V148" i="19"/>
  <c r="W148" i="19"/>
  <c r="Q149" i="19"/>
  <c r="R149" i="19"/>
  <c r="S149" i="19"/>
  <c r="T149" i="19"/>
  <c r="V149" i="19"/>
  <c r="W149" i="19"/>
  <c r="Q150" i="19"/>
  <c r="R150" i="19"/>
  <c r="S150" i="19"/>
  <c r="T150" i="19"/>
  <c r="V150" i="19"/>
  <c r="W150" i="19"/>
  <c r="Q151" i="19"/>
  <c r="R151" i="19"/>
  <c r="S151" i="19"/>
  <c r="T151" i="19"/>
  <c r="V151" i="19"/>
  <c r="W151" i="19"/>
  <c r="Q152" i="19"/>
  <c r="R152" i="19"/>
  <c r="S152" i="19"/>
  <c r="T152" i="19"/>
  <c r="V152" i="19"/>
  <c r="W152" i="19"/>
  <c r="Q153" i="19"/>
  <c r="R153" i="19"/>
  <c r="S153" i="19"/>
  <c r="T153" i="19"/>
  <c r="V153" i="19"/>
  <c r="W153" i="19"/>
  <c r="Q154" i="19"/>
  <c r="R154" i="19"/>
  <c r="S154" i="19"/>
  <c r="T154" i="19"/>
  <c r="V154" i="19"/>
  <c r="W154" i="19"/>
  <c r="Q155" i="19"/>
  <c r="R155" i="19"/>
  <c r="S155" i="19"/>
  <c r="T155" i="19"/>
  <c r="V155" i="19"/>
  <c r="W155" i="19"/>
  <c r="Q156" i="19"/>
  <c r="R156" i="19"/>
  <c r="S156" i="19"/>
  <c r="T156" i="19"/>
  <c r="V156" i="19"/>
  <c r="W156" i="19"/>
  <c r="Q157" i="19"/>
  <c r="R157" i="19"/>
  <c r="S157" i="19"/>
  <c r="T157" i="19"/>
  <c r="V157" i="19"/>
  <c r="W157" i="19"/>
  <c r="Q158" i="19"/>
  <c r="R158" i="19"/>
  <c r="S158" i="19"/>
  <c r="T158" i="19"/>
  <c r="V158" i="19"/>
  <c r="W158" i="19"/>
  <c r="Q159" i="19"/>
  <c r="R159" i="19"/>
  <c r="S159" i="19"/>
  <c r="T159" i="19"/>
  <c r="V159" i="19"/>
  <c r="W159" i="19"/>
  <c r="Q160" i="19"/>
  <c r="R160" i="19"/>
  <c r="S160" i="19"/>
  <c r="T160" i="19"/>
  <c r="V160" i="19"/>
  <c r="W160" i="19"/>
  <c r="Q161" i="19"/>
  <c r="R161" i="19"/>
  <c r="S161" i="19"/>
  <c r="T161" i="19"/>
  <c r="V161" i="19"/>
  <c r="W161" i="19"/>
  <c r="Q162" i="19"/>
  <c r="R162" i="19"/>
  <c r="S162" i="19"/>
  <c r="T162" i="19"/>
  <c r="V162" i="19"/>
  <c r="W162" i="19"/>
  <c r="Q163" i="19"/>
  <c r="R163" i="19"/>
  <c r="S163" i="19"/>
  <c r="T163" i="19"/>
  <c r="V163" i="19"/>
  <c r="W163" i="19"/>
  <c r="Q164" i="19"/>
  <c r="R164" i="19"/>
  <c r="S164" i="19"/>
  <c r="T164" i="19"/>
  <c r="V164" i="19"/>
  <c r="W164" i="19"/>
  <c r="Q165" i="19"/>
  <c r="R165" i="19"/>
  <c r="S165" i="19"/>
  <c r="T165" i="19"/>
  <c r="V165" i="19"/>
  <c r="W165" i="19"/>
  <c r="Q166" i="19"/>
  <c r="R166" i="19"/>
  <c r="S166" i="19"/>
  <c r="T166" i="19"/>
  <c r="V166" i="19"/>
  <c r="W166" i="19"/>
  <c r="Q167" i="19"/>
  <c r="R167" i="19"/>
  <c r="S167" i="19"/>
  <c r="T167" i="19"/>
  <c r="V167" i="19"/>
  <c r="W167" i="19"/>
  <c r="Q168" i="19"/>
  <c r="R168" i="19"/>
  <c r="S168" i="19"/>
  <c r="T168" i="19"/>
  <c r="V168" i="19"/>
  <c r="W168" i="19"/>
  <c r="Q169" i="19"/>
  <c r="R169" i="19"/>
  <c r="S169" i="19"/>
  <c r="T169" i="19"/>
  <c r="V169" i="19"/>
  <c r="W169" i="19"/>
  <c r="Q170" i="19"/>
  <c r="R170" i="19"/>
  <c r="S170" i="19"/>
  <c r="T170" i="19"/>
  <c r="V170" i="19"/>
  <c r="W170" i="19"/>
  <c r="Q171" i="19"/>
  <c r="R171" i="19"/>
  <c r="S171" i="19"/>
  <c r="T171" i="19"/>
  <c r="V171" i="19"/>
  <c r="W171" i="19"/>
  <c r="W2" i="19"/>
  <c r="V2" i="19"/>
  <c r="U2" i="19"/>
  <c r="T2" i="19"/>
  <c r="S2" i="19"/>
  <c r="R2" i="19"/>
  <c r="Q2" i="19"/>
  <c r="Q3" i="18"/>
  <c r="R3" i="18"/>
  <c r="S3" i="18"/>
  <c r="T3" i="18"/>
  <c r="Q4" i="18"/>
  <c r="R4" i="18"/>
  <c r="S4" i="18"/>
  <c r="T4" i="18"/>
  <c r="Q5" i="18"/>
  <c r="R5" i="18"/>
  <c r="S5" i="18"/>
  <c r="T5" i="18"/>
  <c r="Q6" i="18"/>
  <c r="R6" i="18"/>
  <c r="S6" i="18"/>
  <c r="T6" i="18"/>
  <c r="Q7" i="18"/>
  <c r="R7" i="18"/>
  <c r="S7" i="18"/>
  <c r="T7" i="18"/>
  <c r="Q8" i="18"/>
  <c r="R8" i="18"/>
  <c r="S8" i="18"/>
  <c r="T8" i="18"/>
  <c r="Q9" i="18"/>
  <c r="R9" i="18"/>
  <c r="S9" i="18"/>
  <c r="T9" i="18"/>
  <c r="Q10" i="18"/>
  <c r="R10" i="18"/>
  <c r="S10" i="18"/>
  <c r="T10" i="18"/>
  <c r="Q11" i="18"/>
  <c r="R11" i="18"/>
  <c r="S11" i="18"/>
  <c r="T11" i="18"/>
  <c r="Q12" i="18"/>
  <c r="R12" i="18"/>
  <c r="S12" i="18"/>
  <c r="T12" i="18"/>
  <c r="Q13" i="18"/>
  <c r="R13" i="18"/>
  <c r="S13" i="18"/>
  <c r="T13" i="18"/>
  <c r="Q14" i="18"/>
  <c r="R14" i="18"/>
  <c r="S14" i="18"/>
  <c r="T14" i="18"/>
  <c r="Q15" i="18"/>
  <c r="R15" i="18"/>
  <c r="S15" i="18"/>
  <c r="T15" i="18"/>
  <c r="Q16" i="18"/>
  <c r="R16" i="18"/>
  <c r="S16" i="18"/>
  <c r="T16" i="18"/>
  <c r="Q17" i="18"/>
  <c r="R17" i="18"/>
  <c r="S17" i="18"/>
  <c r="T17" i="18"/>
  <c r="Q18" i="18"/>
  <c r="R18" i="18"/>
  <c r="S18" i="18"/>
  <c r="T18" i="18"/>
  <c r="Q19" i="18"/>
  <c r="R19" i="18"/>
  <c r="S19" i="18"/>
  <c r="T19" i="18"/>
  <c r="Q20" i="18"/>
  <c r="R20" i="18"/>
  <c r="S20" i="18"/>
  <c r="T20" i="18"/>
  <c r="Q21" i="18"/>
  <c r="R21" i="18"/>
  <c r="S21" i="18"/>
  <c r="T21" i="18"/>
  <c r="Q22" i="18"/>
  <c r="R22" i="18"/>
  <c r="S22" i="18"/>
  <c r="T22" i="18"/>
  <c r="Q23" i="18"/>
  <c r="R23" i="18"/>
  <c r="S23" i="18"/>
  <c r="T23" i="18"/>
  <c r="Q24" i="18"/>
  <c r="R24" i="18"/>
  <c r="S24" i="18"/>
  <c r="T24" i="18"/>
  <c r="Q25" i="18"/>
  <c r="R25" i="18"/>
  <c r="S25" i="18"/>
  <c r="T25" i="18"/>
  <c r="Q26" i="18"/>
  <c r="R26" i="18"/>
  <c r="S26" i="18"/>
  <c r="T26" i="18"/>
  <c r="Q27" i="18"/>
  <c r="R27" i="18"/>
  <c r="S27" i="18"/>
  <c r="T27" i="18"/>
  <c r="Q28" i="18"/>
  <c r="R28" i="18"/>
  <c r="S28" i="18"/>
  <c r="T28" i="18"/>
  <c r="Q29" i="18"/>
  <c r="R29" i="18"/>
  <c r="S29" i="18"/>
  <c r="T29" i="18"/>
  <c r="Q30" i="18"/>
  <c r="R30" i="18"/>
  <c r="S30" i="18"/>
  <c r="T30" i="18"/>
  <c r="Q31" i="18"/>
  <c r="R31" i="18"/>
  <c r="S31" i="18"/>
  <c r="T31" i="18"/>
  <c r="Q32" i="18"/>
  <c r="R32" i="18"/>
  <c r="S32" i="18"/>
  <c r="T32" i="18"/>
  <c r="Q33" i="18"/>
  <c r="R33" i="18"/>
  <c r="S33" i="18"/>
  <c r="T33" i="18"/>
  <c r="Q34" i="18"/>
  <c r="R34" i="18"/>
  <c r="S34" i="18"/>
  <c r="T34" i="18"/>
  <c r="Q35" i="18"/>
  <c r="R35" i="18"/>
  <c r="S35" i="18"/>
  <c r="T35" i="18"/>
  <c r="Q36" i="18"/>
  <c r="R36" i="18"/>
  <c r="S36" i="18"/>
  <c r="T36" i="18"/>
  <c r="Q37" i="18"/>
  <c r="R37" i="18"/>
  <c r="S37" i="18"/>
  <c r="T37" i="18"/>
  <c r="Q38" i="18"/>
  <c r="R38" i="18"/>
  <c r="S38" i="18"/>
  <c r="T38" i="18"/>
  <c r="Q39" i="18"/>
  <c r="R39" i="18"/>
  <c r="S39" i="18"/>
  <c r="T39" i="18"/>
  <c r="Q40" i="18"/>
  <c r="R40" i="18"/>
  <c r="S40" i="18"/>
  <c r="T40" i="18"/>
  <c r="Q41" i="18"/>
  <c r="R41" i="18"/>
  <c r="S41" i="18"/>
  <c r="T41" i="18"/>
  <c r="Q42" i="18"/>
  <c r="R42" i="18"/>
  <c r="S42" i="18"/>
  <c r="T42" i="18"/>
  <c r="Q43" i="18"/>
  <c r="R43" i="18"/>
  <c r="S43" i="18"/>
  <c r="T43" i="18"/>
  <c r="Q44" i="18"/>
  <c r="R44" i="18"/>
  <c r="S44" i="18"/>
  <c r="T44" i="18"/>
  <c r="Q45" i="18"/>
  <c r="R45" i="18"/>
  <c r="S45" i="18"/>
  <c r="T45" i="18"/>
  <c r="Q46" i="18"/>
  <c r="R46" i="18"/>
  <c r="S46" i="18"/>
  <c r="T46" i="18"/>
  <c r="Q47" i="18"/>
  <c r="R47" i="18"/>
  <c r="S47" i="18"/>
  <c r="T47" i="18"/>
  <c r="Q48" i="18"/>
  <c r="R48" i="18"/>
  <c r="S48" i="18"/>
  <c r="T48" i="18"/>
  <c r="Q49" i="18"/>
  <c r="R49" i="18"/>
  <c r="S49" i="18"/>
  <c r="T49" i="18"/>
  <c r="Q50" i="18"/>
  <c r="R50" i="18"/>
  <c r="S50" i="18"/>
  <c r="T50" i="18"/>
  <c r="Q51" i="18"/>
  <c r="R51" i="18"/>
  <c r="S51" i="18"/>
  <c r="T51" i="18"/>
  <c r="Q52" i="18"/>
  <c r="R52" i="18"/>
  <c r="S52" i="18"/>
  <c r="T52" i="18"/>
  <c r="Q53" i="18"/>
  <c r="R53" i="18"/>
  <c r="S53" i="18"/>
  <c r="T53" i="18"/>
  <c r="Q54" i="18"/>
  <c r="R54" i="18"/>
  <c r="S54" i="18"/>
  <c r="T54" i="18"/>
  <c r="Q55" i="18"/>
  <c r="R55" i="18"/>
  <c r="S55" i="18"/>
  <c r="T55" i="18"/>
  <c r="Q56" i="18"/>
  <c r="R56" i="18"/>
  <c r="S56" i="18"/>
  <c r="T56" i="18"/>
  <c r="Q57" i="18"/>
  <c r="R57" i="18"/>
  <c r="S57" i="18"/>
  <c r="T57" i="18"/>
  <c r="Q58" i="18"/>
  <c r="R58" i="18"/>
  <c r="S58" i="18"/>
  <c r="T58" i="18"/>
  <c r="W2" i="18"/>
  <c r="V2" i="18"/>
  <c r="U2" i="18"/>
  <c r="T2" i="18"/>
  <c r="S2" i="18"/>
  <c r="R2" i="18"/>
  <c r="Q2" i="18"/>
  <c r="W2" i="11"/>
  <c r="V2" i="11"/>
  <c r="U2" i="11"/>
  <c r="T2" i="11"/>
  <c r="S2" i="11"/>
  <c r="R2" i="11"/>
  <c r="Q2" i="11"/>
  <c r="R3" i="10"/>
  <c r="S3" i="10"/>
  <c r="R4" i="10"/>
  <c r="S4" i="10"/>
  <c r="R5" i="10"/>
  <c r="S5" i="10"/>
  <c r="R6" i="10"/>
  <c r="S6" i="10"/>
  <c r="R7" i="10"/>
  <c r="S7" i="10"/>
  <c r="R8" i="10"/>
  <c r="S8" i="10"/>
  <c r="R9" i="10"/>
  <c r="S9" i="10"/>
  <c r="R10" i="10"/>
  <c r="S10" i="10"/>
  <c r="R11" i="10"/>
  <c r="S11" i="10"/>
  <c r="R12" i="10"/>
  <c r="S12" i="10"/>
  <c r="R13" i="10"/>
  <c r="S13" i="10"/>
  <c r="R14" i="10"/>
  <c r="S14" i="10"/>
  <c r="R15" i="10"/>
  <c r="S15" i="10"/>
  <c r="R16" i="10"/>
  <c r="S16" i="10"/>
  <c r="R17" i="10"/>
  <c r="S17" i="10"/>
  <c r="R18" i="10"/>
  <c r="S18" i="10"/>
  <c r="R19" i="10"/>
  <c r="S19" i="10"/>
  <c r="R20" i="10"/>
  <c r="S20" i="10"/>
  <c r="R21" i="10"/>
  <c r="S21" i="10"/>
  <c r="R22" i="10"/>
  <c r="S22" i="10"/>
  <c r="R23" i="10"/>
  <c r="S23" i="10"/>
  <c r="R24" i="10"/>
  <c r="S24" i="10"/>
  <c r="R25" i="10"/>
  <c r="S25" i="10"/>
  <c r="R26" i="10"/>
  <c r="S26" i="10"/>
  <c r="R27" i="10"/>
  <c r="S27" i="10"/>
  <c r="R28" i="10"/>
  <c r="S28" i="10"/>
  <c r="R29" i="10"/>
  <c r="S29" i="10"/>
  <c r="R30" i="10"/>
  <c r="S30" i="10"/>
  <c r="R31" i="10"/>
  <c r="S31" i="10"/>
  <c r="R32" i="10"/>
  <c r="S32" i="10"/>
  <c r="R33" i="10"/>
  <c r="S33" i="10"/>
  <c r="R34" i="10"/>
  <c r="S34" i="10"/>
  <c r="R35" i="10"/>
  <c r="S35" i="10"/>
  <c r="R36" i="10"/>
  <c r="S36" i="10"/>
  <c r="R37" i="10"/>
  <c r="S37" i="10"/>
  <c r="R38" i="10"/>
  <c r="S38" i="10"/>
  <c r="R39" i="10"/>
  <c r="S39" i="10"/>
  <c r="R40" i="10"/>
  <c r="S40" i="10"/>
  <c r="R41" i="10"/>
  <c r="S41" i="10"/>
  <c r="R42" i="10"/>
  <c r="S42" i="10"/>
  <c r="R43" i="10"/>
  <c r="S43" i="10"/>
  <c r="R44" i="10"/>
  <c r="S44" i="10"/>
  <c r="R45" i="10"/>
  <c r="S45" i="10"/>
  <c r="R46" i="10"/>
  <c r="S46" i="10"/>
  <c r="R47" i="10"/>
  <c r="S47" i="10"/>
  <c r="R48" i="10"/>
  <c r="S48" i="10"/>
  <c r="R49" i="10"/>
  <c r="S49" i="10"/>
  <c r="R50" i="10"/>
  <c r="S50" i="10"/>
  <c r="R51" i="10"/>
  <c r="S51" i="10"/>
  <c r="R52" i="10"/>
  <c r="S52" i="10"/>
  <c r="R53" i="10"/>
  <c r="S53" i="10"/>
  <c r="R54" i="10"/>
  <c r="S54" i="10"/>
  <c r="R55" i="10"/>
  <c r="S55" i="10"/>
  <c r="R56" i="10"/>
  <c r="S56" i="10"/>
  <c r="R57" i="10"/>
  <c r="S57" i="10"/>
  <c r="R58" i="10"/>
  <c r="S58" i="10"/>
  <c r="R59" i="10"/>
  <c r="S59" i="10"/>
  <c r="R60" i="10"/>
  <c r="S60" i="10"/>
  <c r="R61" i="10"/>
  <c r="S61" i="10"/>
  <c r="R62" i="10"/>
  <c r="S62" i="10"/>
  <c r="R63" i="10"/>
  <c r="S63" i="10"/>
  <c r="R64" i="10"/>
  <c r="S64" i="10"/>
  <c r="R65" i="10"/>
  <c r="S65" i="10"/>
  <c r="R66" i="10"/>
  <c r="S66" i="10"/>
  <c r="R67" i="10"/>
  <c r="S67" i="10"/>
  <c r="R68" i="10"/>
  <c r="S68" i="10"/>
  <c r="R69" i="10"/>
  <c r="S69" i="10"/>
  <c r="R70" i="10"/>
  <c r="S70" i="10"/>
  <c r="R71" i="10"/>
  <c r="S71" i="10"/>
  <c r="R72" i="10"/>
  <c r="S72" i="10"/>
  <c r="R73" i="10"/>
  <c r="S73" i="10"/>
  <c r="R74" i="10"/>
  <c r="S74" i="10"/>
  <c r="R75" i="10"/>
  <c r="S75" i="10"/>
  <c r="R76" i="10"/>
  <c r="S76" i="10"/>
  <c r="R77" i="10"/>
  <c r="S77" i="10"/>
  <c r="R78" i="10"/>
  <c r="S78" i="10"/>
  <c r="R79" i="10"/>
  <c r="S79" i="10"/>
  <c r="R80" i="10"/>
  <c r="S80" i="10"/>
  <c r="R81" i="10"/>
  <c r="S81" i="10"/>
  <c r="R82" i="10"/>
  <c r="S82" i="10"/>
  <c r="R83" i="10"/>
  <c r="S83" i="10"/>
  <c r="R84" i="10"/>
  <c r="S84" i="10"/>
  <c r="R85" i="10"/>
  <c r="S85" i="10"/>
  <c r="R86" i="10"/>
  <c r="S86" i="10"/>
  <c r="R87" i="10"/>
  <c r="S87" i="10"/>
  <c r="R88" i="10"/>
  <c r="S88" i="10"/>
  <c r="R89" i="10"/>
  <c r="S89" i="10"/>
  <c r="R90" i="10"/>
  <c r="S90" i="10"/>
  <c r="R91" i="10"/>
  <c r="S91" i="10"/>
  <c r="R92" i="10"/>
  <c r="S92" i="10"/>
  <c r="R93" i="10"/>
  <c r="S93" i="10"/>
  <c r="R94" i="10"/>
  <c r="S94" i="10"/>
  <c r="R95" i="10"/>
  <c r="S95" i="10"/>
  <c r="R96" i="10"/>
  <c r="S96" i="10"/>
  <c r="R97" i="10"/>
  <c r="S97" i="10"/>
  <c r="R98" i="10"/>
  <c r="S98" i="10"/>
  <c r="R99" i="10"/>
  <c r="S99" i="10"/>
  <c r="R100" i="10"/>
  <c r="S100" i="10"/>
  <c r="R101" i="10"/>
  <c r="S101" i="10"/>
  <c r="R102" i="10"/>
  <c r="S102" i="10"/>
  <c r="R103" i="10"/>
  <c r="S103" i="10"/>
  <c r="R104" i="10"/>
  <c r="S104" i="10"/>
  <c r="R105" i="10"/>
  <c r="S105" i="10"/>
  <c r="R106" i="10"/>
  <c r="S106" i="10"/>
  <c r="R107" i="10"/>
  <c r="S107" i="10"/>
  <c r="R108" i="10"/>
  <c r="S108" i="10"/>
  <c r="R109" i="10"/>
  <c r="S109" i="10"/>
  <c r="R110" i="10"/>
  <c r="S110" i="10"/>
  <c r="R111" i="10"/>
  <c r="S111" i="10"/>
  <c r="R112" i="10"/>
  <c r="S112" i="10"/>
  <c r="R113" i="10"/>
  <c r="S113" i="10"/>
  <c r="R114" i="10"/>
  <c r="S114" i="10"/>
  <c r="R115" i="10"/>
  <c r="S115" i="10"/>
  <c r="R116" i="10"/>
  <c r="S116" i="10"/>
  <c r="R117" i="10"/>
  <c r="S117" i="10"/>
  <c r="R118" i="10"/>
  <c r="S118" i="10"/>
  <c r="R119" i="10"/>
  <c r="S119" i="10"/>
  <c r="R120" i="10"/>
  <c r="S120" i="10"/>
  <c r="R121" i="10"/>
  <c r="S121" i="10"/>
  <c r="R122" i="10"/>
  <c r="S122" i="10"/>
  <c r="R123" i="10"/>
  <c r="S123" i="10"/>
  <c r="R124" i="10"/>
  <c r="S124" i="10"/>
  <c r="R125" i="10"/>
  <c r="S125" i="10"/>
  <c r="R126" i="10"/>
  <c r="S126" i="10"/>
  <c r="R127" i="10"/>
  <c r="S127" i="10"/>
  <c r="R128" i="10"/>
  <c r="S128" i="10"/>
  <c r="R129" i="10"/>
  <c r="S129" i="10"/>
  <c r="R130" i="10"/>
  <c r="S130" i="10"/>
  <c r="R131" i="10"/>
  <c r="S131" i="10"/>
  <c r="R132" i="10"/>
  <c r="S132" i="10"/>
  <c r="R133" i="10"/>
  <c r="S133" i="10"/>
  <c r="R134" i="10"/>
  <c r="S134" i="10"/>
  <c r="R135" i="10"/>
  <c r="S135" i="10"/>
  <c r="R136" i="10"/>
  <c r="S136" i="10"/>
  <c r="R137" i="10"/>
  <c r="S137" i="10"/>
  <c r="R138" i="10"/>
  <c r="S138" i="10"/>
  <c r="R139" i="10"/>
  <c r="S139" i="10"/>
  <c r="R140" i="10"/>
  <c r="S140" i="10"/>
  <c r="R141" i="10"/>
  <c r="S141" i="10"/>
  <c r="R142" i="10"/>
  <c r="S142" i="10"/>
  <c r="R143" i="10"/>
  <c r="S143" i="10"/>
  <c r="R144" i="10"/>
  <c r="S144" i="10"/>
  <c r="R145" i="10"/>
  <c r="S145" i="10"/>
  <c r="R146" i="10"/>
  <c r="S146" i="10"/>
  <c r="R147" i="10"/>
  <c r="S147" i="10"/>
  <c r="R148" i="10"/>
  <c r="S148" i="10"/>
  <c r="R149" i="10"/>
  <c r="S149" i="10"/>
  <c r="R150" i="10"/>
  <c r="S150" i="10"/>
  <c r="R151" i="10"/>
  <c r="S151" i="10"/>
  <c r="R152" i="10"/>
  <c r="S152" i="10"/>
  <c r="R153" i="10"/>
  <c r="S153" i="10"/>
  <c r="R154" i="10"/>
  <c r="S154" i="10"/>
  <c r="R155" i="10"/>
  <c r="S155" i="10"/>
  <c r="R156" i="10"/>
  <c r="S156" i="10"/>
  <c r="R157" i="10"/>
  <c r="S157" i="10"/>
  <c r="R158" i="10"/>
  <c r="S158" i="10"/>
  <c r="R159" i="10"/>
  <c r="S159" i="10"/>
  <c r="R160" i="10"/>
  <c r="S160" i="10"/>
  <c r="R161" i="10"/>
  <c r="S161" i="10"/>
  <c r="R162" i="10"/>
  <c r="S162" i="10"/>
  <c r="R163" i="10"/>
  <c r="S163" i="10"/>
  <c r="R164" i="10"/>
  <c r="S164" i="10"/>
  <c r="R165" i="10"/>
  <c r="S165" i="10"/>
  <c r="R166" i="10"/>
  <c r="S166" i="10"/>
  <c r="R167" i="10"/>
  <c r="S167" i="10"/>
  <c r="R168" i="10"/>
  <c r="S168" i="10"/>
  <c r="R169" i="10"/>
  <c r="S169" i="10"/>
  <c r="R170" i="10"/>
  <c r="S170" i="10"/>
  <c r="R171" i="10"/>
  <c r="S171" i="10"/>
  <c r="R172" i="10"/>
  <c r="S172" i="10"/>
  <c r="R173" i="10"/>
  <c r="S173" i="10"/>
  <c r="R174" i="10"/>
  <c r="S174" i="10"/>
  <c r="R175" i="10"/>
  <c r="S175" i="10"/>
  <c r="R176" i="10"/>
  <c r="S176" i="10"/>
  <c r="R177" i="10"/>
  <c r="S177" i="10"/>
  <c r="R178" i="10"/>
  <c r="S178" i="10"/>
  <c r="R179" i="10"/>
  <c r="S179" i="10"/>
  <c r="R180" i="10"/>
  <c r="S180" i="10"/>
  <c r="R181" i="10"/>
  <c r="S181" i="10"/>
  <c r="R182" i="10"/>
  <c r="S182" i="10"/>
  <c r="R183" i="10"/>
  <c r="S183" i="10"/>
  <c r="R184" i="10"/>
  <c r="S184" i="10"/>
  <c r="R185" i="10"/>
  <c r="S185" i="10"/>
  <c r="R186" i="10"/>
  <c r="S186" i="10"/>
  <c r="R187" i="10"/>
  <c r="S187" i="10"/>
  <c r="R188" i="10"/>
  <c r="S188" i="10"/>
  <c r="R189" i="10"/>
  <c r="S189" i="10"/>
  <c r="R190" i="10"/>
  <c r="S190" i="10"/>
  <c r="R191" i="10"/>
  <c r="S191" i="10"/>
  <c r="R192" i="10"/>
  <c r="S192" i="10"/>
  <c r="R193" i="10"/>
  <c r="S193" i="10"/>
  <c r="R194" i="10"/>
  <c r="S194" i="10"/>
  <c r="R195" i="10"/>
  <c r="S195" i="10"/>
  <c r="R196" i="10"/>
  <c r="S196" i="10"/>
  <c r="R197" i="10"/>
  <c r="S197" i="10"/>
  <c r="R198" i="10"/>
  <c r="S198" i="10"/>
  <c r="R199" i="10"/>
  <c r="S199" i="10"/>
  <c r="R200" i="10"/>
  <c r="S200" i="10"/>
  <c r="R201" i="10"/>
  <c r="S201" i="10"/>
  <c r="R202" i="10"/>
  <c r="S202" i="10"/>
  <c r="R203" i="10"/>
  <c r="S203" i="10"/>
  <c r="R204" i="10"/>
  <c r="S204" i="10"/>
  <c r="R205" i="10"/>
  <c r="S205" i="10"/>
  <c r="R206" i="10"/>
  <c r="S206" i="10"/>
  <c r="R207" i="10"/>
  <c r="S207" i="10"/>
  <c r="R208" i="10"/>
  <c r="S208" i="10"/>
  <c r="R209" i="10"/>
  <c r="S209" i="10"/>
  <c r="R210" i="10"/>
  <c r="S210" i="10"/>
  <c r="R211" i="10"/>
  <c r="S211" i="10"/>
  <c r="R212" i="10"/>
  <c r="S212" i="10"/>
  <c r="R213" i="10"/>
  <c r="S213" i="10"/>
  <c r="R214" i="10"/>
  <c r="S214" i="10"/>
  <c r="R215" i="10"/>
  <c r="S215" i="10"/>
  <c r="R216" i="10"/>
  <c r="S216" i="10"/>
  <c r="R217" i="10"/>
  <c r="S217" i="10"/>
  <c r="R218" i="10"/>
  <c r="S218" i="10"/>
  <c r="R219" i="10"/>
  <c r="S219" i="10"/>
  <c r="R220" i="10"/>
  <c r="S220" i="10"/>
  <c r="R221" i="10"/>
  <c r="S221" i="10"/>
  <c r="R222" i="10"/>
  <c r="S222" i="10"/>
  <c r="R223" i="10"/>
  <c r="S223" i="10"/>
  <c r="R224" i="10"/>
  <c r="S224" i="10"/>
  <c r="R225" i="10"/>
  <c r="S225" i="10"/>
  <c r="R226" i="10"/>
  <c r="S226" i="10"/>
  <c r="R227" i="10"/>
  <c r="S227" i="10"/>
  <c r="R228" i="10"/>
  <c r="S228" i="10"/>
  <c r="R229" i="10"/>
  <c r="S229" i="10"/>
  <c r="R230" i="10"/>
  <c r="S230" i="10"/>
  <c r="R231" i="10"/>
  <c r="S231" i="10"/>
  <c r="R232" i="10"/>
  <c r="S232" i="10"/>
  <c r="R233" i="10"/>
  <c r="S233" i="10"/>
  <c r="R234" i="10"/>
  <c r="S234" i="10"/>
  <c r="R235" i="10"/>
  <c r="S235" i="10"/>
  <c r="R236" i="10"/>
  <c r="S236" i="10"/>
  <c r="R237" i="10"/>
  <c r="S237" i="10"/>
  <c r="R238" i="10"/>
  <c r="S238" i="10"/>
  <c r="R239" i="10"/>
  <c r="S239" i="10"/>
  <c r="R240" i="10"/>
  <c r="S240" i="10"/>
  <c r="R2" i="10"/>
  <c r="Q2" i="10"/>
  <c r="N244" i="11" l="1"/>
  <c r="M244" i="11"/>
  <c r="G244" i="11"/>
  <c r="F244" i="11"/>
  <c r="N243" i="11"/>
  <c r="M243" i="11"/>
  <c r="G243" i="11"/>
  <c r="F243" i="11"/>
  <c r="N242" i="11"/>
  <c r="M242" i="11"/>
  <c r="G242" i="11"/>
  <c r="F242" i="11"/>
  <c r="N241" i="11"/>
  <c r="M241" i="11"/>
  <c r="G241" i="11"/>
  <c r="F241" i="11"/>
  <c r="N240" i="11"/>
  <c r="M240" i="11"/>
  <c r="G240" i="11"/>
  <c r="F240" i="11"/>
  <c r="N239" i="11"/>
  <c r="M239" i="11"/>
  <c r="G239" i="11"/>
  <c r="F239" i="11"/>
  <c r="N238" i="11"/>
  <c r="M238" i="11"/>
  <c r="G238" i="11"/>
  <c r="F238" i="11"/>
  <c r="N237" i="11"/>
  <c r="M237" i="11"/>
  <c r="G237" i="11"/>
  <c r="F237" i="11"/>
  <c r="N236" i="11"/>
  <c r="M236" i="11"/>
  <c r="G236" i="11"/>
  <c r="F236" i="11"/>
  <c r="N235" i="11"/>
  <c r="M235" i="11"/>
  <c r="G235" i="11"/>
  <c r="F235" i="11"/>
  <c r="N234" i="11"/>
  <c r="M234" i="11"/>
  <c r="G234" i="11"/>
  <c r="F234" i="11"/>
  <c r="N233" i="11"/>
  <c r="M233" i="11"/>
  <c r="G233" i="11"/>
  <c r="F233" i="11"/>
  <c r="N232" i="11"/>
  <c r="M232" i="11"/>
  <c r="G232" i="11"/>
  <c r="F232" i="11"/>
  <c r="N231" i="11"/>
  <c r="M231" i="11"/>
  <c r="G231" i="11"/>
  <c r="F231" i="11"/>
  <c r="N230" i="11"/>
  <c r="M230" i="11"/>
  <c r="G230" i="11"/>
  <c r="F230" i="11"/>
  <c r="N229" i="11"/>
  <c r="M229" i="11"/>
  <c r="G229" i="11"/>
  <c r="F229" i="11"/>
  <c r="N228" i="11"/>
  <c r="M228" i="11"/>
  <c r="G228" i="11"/>
  <c r="F228" i="11"/>
  <c r="N227" i="11"/>
  <c r="M227" i="11"/>
  <c r="G227" i="11"/>
  <c r="F227" i="11"/>
  <c r="N226" i="11"/>
  <c r="M226" i="11"/>
  <c r="G226" i="11"/>
  <c r="F226" i="11"/>
  <c r="N225" i="11"/>
  <c r="M225" i="11"/>
  <c r="G225" i="11"/>
  <c r="F225" i="11"/>
  <c r="N224" i="11"/>
  <c r="M224" i="11"/>
  <c r="G224" i="11"/>
  <c r="F224" i="11"/>
  <c r="N223" i="11"/>
  <c r="M223" i="11"/>
  <c r="G223" i="11"/>
  <c r="F223" i="11"/>
  <c r="N222" i="11"/>
  <c r="M222" i="11"/>
  <c r="G222" i="11"/>
  <c r="F222" i="11"/>
  <c r="N221" i="11"/>
  <c r="M221" i="11"/>
  <c r="G221" i="11"/>
  <c r="F221" i="11"/>
  <c r="N220" i="11"/>
  <c r="M220" i="11"/>
  <c r="G220" i="11"/>
  <c r="F220" i="11"/>
  <c r="N219" i="11"/>
  <c r="M219" i="11"/>
  <c r="G219" i="11"/>
  <c r="F219" i="11"/>
  <c r="N218" i="11"/>
  <c r="M218" i="11"/>
  <c r="G218" i="11"/>
  <c r="F218" i="11"/>
  <c r="N217" i="11"/>
  <c r="M217" i="11"/>
  <c r="G217" i="11"/>
  <c r="F217" i="11"/>
  <c r="N216" i="11"/>
  <c r="M216" i="11"/>
  <c r="G216" i="11"/>
  <c r="F216" i="11"/>
  <c r="N215" i="11"/>
  <c r="M215" i="11"/>
  <c r="G215" i="11"/>
  <c r="F215" i="11"/>
  <c r="N214" i="11"/>
  <c r="M214" i="11"/>
  <c r="G214" i="11"/>
  <c r="F214" i="11"/>
  <c r="N213" i="11"/>
  <c r="M213" i="11"/>
  <c r="G213" i="11"/>
  <c r="F213" i="11"/>
  <c r="N212" i="11"/>
  <c r="M212" i="11"/>
  <c r="G212" i="11"/>
  <c r="F212" i="11"/>
  <c r="N211" i="11"/>
  <c r="M211" i="11"/>
  <c r="G211" i="11"/>
  <c r="F211" i="11"/>
  <c r="N210" i="11"/>
  <c r="M210" i="11"/>
  <c r="G210" i="11"/>
  <c r="F210" i="11"/>
  <c r="N209" i="11"/>
  <c r="M209" i="11"/>
  <c r="G209" i="11"/>
  <c r="F209" i="11"/>
  <c r="N208" i="11"/>
  <c r="M208" i="11"/>
  <c r="G208" i="11"/>
  <c r="F208" i="11"/>
  <c r="N207" i="11"/>
  <c r="M207" i="11"/>
  <c r="G207" i="11"/>
  <c r="F207" i="11"/>
  <c r="N206" i="11"/>
  <c r="M206" i="11"/>
  <c r="G206" i="11"/>
  <c r="F206" i="11"/>
  <c r="N205" i="11"/>
  <c r="M205" i="11"/>
  <c r="G205" i="11"/>
  <c r="F205" i="11"/>
  <c r="N204" i="11"/>
  <c r="M204" i="11"/>
  <c r="G204" i="11"/>
  <c r="F204" i="11"/>
  <c r="N203" i="11"/>
  <c r="M203" i="11"/>
  <c r="G203" i="11"/>
  <c r="F203" i="11"/>
  <c r="N202" i="11"/>
  <c r="M202" i="11"/>
  <c r="G202" i="11"/>
  <c r="F202" i="11"/>
  <c r="N201" i="11"/>
  <c r="M201" i="11"/>
  <c r="G201" i="11"/>
  <c r="F201" i="11"/>
  <c r="N200" i="11"/>
  <c r="M200" i="11"/>
  <c r="G200" i="11"/>
  <c r="F200" i="11"/>
  <c r="N199" i="11"/>
  <c r="M199" i="11"/>
  <c r="G199" i="11"/>
  <c r="F199" i="11"/>
  <c r="N198" i="11"/>
  <c r="M198" i="11"/>
  <c r="G198" i="11"/>
  <c r="F198" i="11"/>
  <c r="N197" i="11"/>
  <c r="M197" i="11"/>
  <c r="G197" i="11"/>
  <c r="F197" i="11"/>
  <c r="N196" i="11"/>
  <c r="M196" i="11"/>
  <c r="G196" i="11"/>
  <c r="F196" i="11"/>
  <c r="N195" i="11"/>
  <c r="M195" i="11"/>
  <c r="G195" i="11"/>
  <c r="F195" i="11"/>
  <c r="N194" i="11"/>
  <c r="M194" i="11"/>
  <c r="G194" i="11"/>
  <c r="F194" i="11"/>
  <c r="N193" i="11"/>
  <c r="M193" i="11"/>
  <c r="G193" i="11"/>
  <c r="F193" i="11"/>
  <c r="N192" i="11"/>
  <c r="M192" i="11"/>
  <c r="G192" i="11"/>
  <c r="F192" i="11"/>
  <c r="N191" i="11"/>
  <c r="M191" i="11"/>
  <c r="G191" i="11"/>
  <c r="F191" i="11"/>
  <c r="N190" i="11"/>
  <c r="M190" i="11"/>
  <c r="G190" i="11"/>
  <c r="F190" i="11"/>
  <c r="N189" i="11"/>
  <c r="M189" i="11"/>
  <c r="G189" i="11"/>
  <c r="F189" i="11"/>
  <c r="N188" i="11"/>
  <c r="M188" i="11"/>
  <c r="G188" i="11"/>
  <c r="F188" i="11"/>
  <c r="N187" i="11"/>
  <c r="M187" i="11"/>
  <c r="G187" i="11"/>
  <c r="F187" i="11"/>
  <c r="N186" i="11"/>
  <c r="M186" i="11"/>
  <c r="G186" i="11"/>
  <c r="F186" i="11"/>
  <c r="N185" i="11"/>
  <c r="M185" i="11"/>
  <c r="G185" i="11"/>
  <c r="F185" i="11"/>
  <c r="N184" i="11"/>
  <c r="M184" i="11"/>
  <c r="G184" i="11"/>
  <c r="F184" i="11"/>
  <c r="N183" i="11"/>
  <c r="M183" i="11"/>
  <c r="G183" i="11"/>
  <c r="F183" i="11"/>
  <c r="N182" i="11"/>
  <c r="M182" i="11"/>
  <c r="G182" i="11"/>
  <c r="F182" i="11"/>
  <c r="N181" i="11"/>
  <c r="M181" i="11"/>
  <c r="G181" i="11"/>
  <c r="F181" i="11"/>
  <c r="N180" i="11"/>
  <c r="M180" i="11"/>
  <c r="G180" i="11"/>
  <c r="F180" i="11"/>
  <c r="N179" i="11"/>
  <c r="M179" i="11"/>
  <c r="G179" i="11"/>
  <c r="F179" i="11"/>
  <c r="N178" i="11"/>
  <c r="M178" i="11"/>
  <c r="G178" i="11"/>
  <c r="F178" i="11"/>
  <c r="N177" i="11"/>
  <c r="M177" i="11"/>
  <c r="G177" i="11"/>
  <c r="F177" i="11"/>
  <c r="N176" i="11"/>
  <c r="M176" i="11"/>
  <c r="G176" i="11"/>
  <c r="F176" i="11"/>
  <c r="N175" i="11"/>
  <c r="M175" i="11"/>
  <c r="G175" i="11"/>
  <c r="F175" i="11"/>
  <c r="N174" i="11"/>
  <c r="M174" i="11"/>
  <c r="G174" i="11"/>
  <c r="F174" i="11"/>
  <c r="N173" i="11"/>
  <c r="M173" i="11"/>
  <c r="G173" i="11"/>
  <c r="F173" i="11"/>
  <c r="N172" i="11"/>
  <c r="M172" i="11"/>
  <c r="G172" i="11"/>
  <c r="F172" i="11"/>
  <c r="N171" i="11"/>
  <c r="M171" i="11"/>
  <c r="G171" i="11"/>
  <c r="F171" i="11"/>
  <c r="N170" i="11"/>
  <c r="M170" i="11"/>
  <c r="G170" i="11"/>
  <c r="F170" i="11"/>
  <c r="N169" i="11"/>
  <c r="M169" i="11"/>
  <c r="G169" i="11"/>
  <c r="F169" i="11"/>
  <c r="N168" i="11"/>
  <c r="M168" i="11"/>
  <c r="G168" i="11"/>
  <c r="F168" i="11"/>
  <c r="N167" i="11"/>
  <c r="M167" i="11"/>
  <c r="G167" i="11"/>
  <c r="F167" i="11"/>
  <c r="N166" i="11"/>
  <c r="M166" i="11"/>
  <c r="G166" i="11"/>
  <c r="F166" i="11"/>
  <c r="N165" i="11"/>
  <c r="M165" i="11"/>
  <c r="G165" i="11"/>
  <c r="F165" i="11"/>
  <c r="N164" i="11"/>
  <c r="M164" i="11"/>
  <c r="G164" i="11"/>
  <c r="F164" i="11"/>
  <c r="N163" i="11"/>
  <c r="M163" i="11"/>
  <c r="G163" i="11"/>
  <c r="F163" i="11"/>
  <c r="N162" i="11"/>
  <c r="M162" i="11"/>
  <c r="G162" i="11"/>
  <c r="F162" i="11"/>
  <c r="N161" i="11"/>
  <c r="M161" i="11"/>
  <c r="G161" i="11"/>
  <c r="F161" i="11"/>
  <c r="N160" i="11"/>
  <c r="M160" i="11"/>
  <c r="G160" i="11"/>
  <c r="F160" i="11"/>
  <c r="N159" i="11"/>
  <c r="M159" i="11"/>
  <c r="G159" i="11"/>
  <c r="F159" i="11"/>
  <c r="N158" i="11"/>
  <c r="M158" i="11"/>
  <c r="G158" i="11"/>
  <c r="F158" i="11"/>
  <c r="N157" i="11"/>
  <c r="M157" i="11"/>
  <c r="G157" i="11"/>
  <c r="F157" i="11"/>
  <c r="N156" i="11"/>
  <c r="M156" i="11"/>
  <c r="G156" i="11"/>
  <c r="F156" i="11"/>
  <c r="N155" i="11"/>
  <c r="M155" i="11"/>
  <c r="G155" i="11"/>
  <c r="F155" i="11"/>
  <c r="N154" i="11"/>
  <c r="M154" i="11"/>
  <c r="G154" i="11"/>
  <c r="F154" i="11"/>
  <c r="N153" i="11"/>
  <c r="M153" i="11"/>
  <c r="G153" i="11"/>
  <c r="F153" i="11"/>
  <c r="N152" i="11"/>
  <c r="M152" i="11"/>
  <c r="G152" i="11"/>
  <c r="F152" i="11"/>
  <c r="N151" i="11"/>
  <c r="M151" i="11"/>
  <c r="G151" i="11"/>
  <c r="F151" i="11"/>
  <c r="N150" i="11"/>
  <c r="M150" i="11"/>
  <c r="G150" i="11"/>
  <c r="F150" i="11"/>
  <c r="N149" i="11"/>
  <c r="M149" i="11"/>
  <c r="G149" i="11"/>
  <c r="F149" i="11"/>
  <c r="N148" i="11"/>
  <c r="M148" i="11"/>
  <c r="G148" i="11"/>
  <c r="F148" i="11"/>
  <c r="N147" i="11"/>
  <c r="M147" i="11"/>
  <c r="G147" i="11"/>
  <c r="F147" i="11"/>
  <c r="N146" i="11"/>
  <c r="M146" i="11"/>
  <c r="G146" i="11"/>
  <c r="F146" i="11"/>
  <c r="N145" i="11"/>
  <c r="M145" i="11"/>
  <c r="G145" i="11"/>
  <c r="F145" i="11"/>
  <c r="N144" i="11"/>
  <c r="M144" i="11"/>
  <c r="G144" i="11"/>
  <c r="F144" i="11"/>
  <c r="N143" i="11"/>
  <c r="M143" i="11"/>
  <c r="G143" i="11"/>
  <c r="F143" i="11"/>
  <c r="N142" i="11"/>
  <c r="M142" i="11"/>
  <c r="G142" i="11"/>
  <c r="F142" i="11"/>
  <c r="N141" i="11"/>
  <c r="M141" i="11"/>
  <c r="G141" i="11"/>
  <c r="F141" i="11"/>
  <c r="N140" i="11"/>
  <c r="M140" i="11"/>
  <c r="G140" i="11"/>
  <c r="F140" i="11"/>
  <c r="N139" i="11"/>
  <c r="M139" i="11"/>
  <c r="G139" i="11"/>
  <c r="F139" i="11"/>
  <c r="N138" i="11"/>
  <c r="M138" i="11"/>
  <c r="G138" i="11"/>
  <c r="F138" i="11"/>
  <c r="N137" i="11"/>
  <c r="M137" i="11"/>
  <c r="G137" i="11"/>
  <c r="F137" i="11"/>
  <c r="N136" i="11"/>
  <c r="M136" i="11"/>
  <c r="G136" i="11"/>
  <c r="F136" i="11"/>
  <c r="N135" i="11"/>
  <c r="M135" i="11"/>
  <c r="G135" i="11"/>
  <c r="F135" i="11"/>
  <c r="N134" i="11"/>
  <c r="M134" i="11"/>
  <c r="G134" i="11"/>
  <c r="F134" i="11"/>
  <c r="N133" i="11"/>
  <c r="M133" i="11"/>
  <c r="G133" i="11"/>
  <c r="F133" i="11"/>
  <c r="N132" i="11"/>
  <c r="M132" i="11"/>
  <c r="G132" i="11"/>
  <c r="F132" i="11"/>
  <c r="N131" i="11"/>
  <c r="M131" i="11"/>
  <c r="G131" i="11"/>
  <c r="F131" i="11"/>
  <c r="N130" i="11"/>
  <c r="M130" i="11"/>
  <c r="G130" i="11"/>
  <c r="F130" i="11"/>
  <c r="N129" i="11"/>
  <c r="M129" i="11"/>
  <c r="G129" i="11"/>
  <c r="F129" i="11"/>
  <c r="N128" i="11"/>
  <c r="M128" i="11"/>
  <c r="G128" i="11"/>
  <c r="F128" i="11"/>
  <c r="N127" i="11"/>
  <c r="M127" i="11"/>
  <c r="G127" i="11"/>
  <c r="F127" i="11"/>
  <c r="N126" i="11"/>
  <c r="M126" i="11"/>
  <c r="G126" i="11"/>
  <c r="F126" i="11"/>
  <c r="N125" i="11"/>
  <c r="M125" i="11"/>
  <c r="G125" i="11"/>
  <c r="F125" i="11"/>
  <c r="N124" i="11"/>
  <c r="M124" i="11"/>
  <c r="G124" i="11"/>
  <c r="F124" i="11"/>
  <c r="N123" i="11"/>
  <c r="M123" i="11"/>
  <c r="G123" i="11"/>
  <c r="F123" i="11"/>
  <c r="N122" i="11"/>
  <c r="M122" i="11"/>
  <c r="G122" i="11"/>
  <c r="F122" i="11"/>
  <c r="N121" i="11"/>
  <c r="M121" i="11"/>
  <c r="G121" i="11"/>
  <c r="F121" i="11"/>
  <c r="N120" i="11"/>
  <c r="M120" i="11"/>
  <c r="G120" i="11"/>
  <c r="F120" i="11"/>
  <c r="N119" i="11"/>
  <c r="M119" i="11"/>
  <c r="G119" i="11"/>
  <c r="F119" i="11"/>
  <c r="N118" i="11"/>
  <c r="M118" i="11"/>
  <c r="G118" i="11"/>
  <c r="F118" i="11"/>
  <c r="N117" i="11"/>
  <c r="M117" i="11"/>
  <c r="G117" i="11"/>
  <c r="F117" i="11"/>
  <c r="N116" i="11"/>
  <c r="M116" i="11"/>
  <c r="G116" i="11"/>
  <c r="F116" i="11"/>
  <c r="N115" i="11"/>
  <c r="M115" i="11"/>
  <c r="G115" i="11"/>
  <c r="F115" i="11"/>
  <c r="N114" i="11"/>
  <c r="M114" i="11"/>
  <c r="G114" i="11"/>
  <c r="F114" i="11"/>
  <c r="N113" i="11"/>
  <c r="M113" i="11"/>
  <c r="G113" i="11"/>
  <c r="F113" i="11"/>
  <c r="N112" i="11"/>
  <c r="M112" i="11"/>
  <c r="G112" i="11"/>
  <c r="F112" i="11"/>
  <c r="N111" i="11"/>
  <c r="M111" i="11"/>
  <c r="G111" i="11"/>
  <c r="F111" i="11"/>
  <c r="N110" i="11"/>
  <c r="M110" i="11"/>
  <c r="G110" i="11"/>
  <c r="F110" i="11"/>
  <c r="N109" i="11"/>
  <c r="M109" i="11"/>
  <c r="G109" i="11"/>
  <c r="F109" i="11"/>
  <c r="N108" i="11"/>
  <c r="M108" i="11"/>
  <c r="G108" i="11"/>
  <c r="F108" i="11"/>
  <c r="N107" i="11"/>
  <c r="M107" i="11"/>
  <c r="G107" i="11"/>
  <c r="F107" i="11"/>
  <c r="N106" i="11"/>
  <c r="M106" i="11"/>
  <c r="G106" i="11"/>
  <c r="F106" i="11"/>
  <c r="N105" i="11"/>
  <c r="M105" i="11"/>
  <c r="G105" i="11"/>
  <c r="F105" i="11"/>
  <c r="N104" i="11"/>
  <c r="M104" i="11"/>
  <c r="G104" i="11"/>
  <c r="F104" i="11"/>
  <c r="N103" i="11"/>
  <c r="M103" i="11"/>
  <c r="G103" i="11"/>
  <c r="F103" i="11"/>
  <c r="N102" i="11"/>
  <c r="M102" i="11"/>
  <c r="G102" i="11"/>
  <c r="F102" i="11"/>
  <c r="N101" i="11"/>
  <c r="M101" i="11"/>
  <c r="G101" i="11"/>
  <c r="F101" i="11"/>
  <c r="N100" i="11"/>
  <c r="M100" i="11"/>
  <c r="G100" i="11"/>
  <c r="F100" i="11"/>
  <c r="N99" i="11"/>
  <c r="M99" i="11"/>
  <c r="G99" i="11"/>
  <c r="F99" i="11"/>
  <c r="N98" i="11"/>
  <c r="M98" i="11"/>
  <c r="G98" i="11"/>
  <c r="F98" i="11"/>
  <c r="N97" i="11"/>
  <c r="M97" i="11"/>
  <c r="G97" i="11"/>
  <c r="F97" i="11"/>
  <c r="N96" i="11"/>
  <c r="M96" i="11"/>
  <c r="G96" i="11"/>
  <c r="F96" i="11"/>
  <c r="N95" i="11"/>
  <c r="M95" i="11"/>
  <c r="G95" i="11"/>
  <c r="F95" i="11"/>
  <c r="N94" i="11"/>
  <c r="M94" i="11"/>
  <c r="G94" i="11"/>
  <c r="F94" i="11"/>
  <c r="N93" i="11"/>
  <c r="M93" i="11"/>
  <c r="G93" i="11"/>
  <c r="F93" i="11"/>
  <c r="N92" i="11"/>
  <c r="M92" i="11"/>
  <c r="G92" i="11"/>
  <c r="F92" i="11"/>
  <c r="N91" i="11"/>
  <c r="M91" i="11"/>
  <c r="G91" i="11"/>
  <c r="F91" i="11"/>
  <c r="N90" i="11"/>
  <c r="M90" i="11"/>
  <c r="G90" i="11"/>
  <c r="F90" i="11"/>
  <c r="N89" i="11"/>
  <c r="M89" i="11"/>
  <c r="G89" i="11"/>
  <c r="F89" i="11"/>
  <c r="N88" i="11"/>
  <c r="M88" i="11"/>
  <c r="G88" i="11"/>
  <c r="F88" i="11"/>
  <c r="N87" i="11"/>
  <c r="M87" i="11"/>
  <c r="G87" i="11"/>
  <c r="F87" i="11"/>
  <c r="N86" i="11"/>
  <c r="M86" i="11"/>
  <c r="G86" i="11"/>
  <c r="F86" i="11"/>
  <c r="N85" i="11"/>
  <c r="M85" i="11"/>
  <c r="G85" i="11"/>
  <c r="F85" i="11"/>
  <c r="N84" i="11"/>
  <c r="M84" i="11"/>
  <c r="G84" i="11"/>
  <c r="F84" i="11"/>
  <c r="N83" i="11"/>
  <c r="M83" i="11"/>
  <c r="G83" i="11"/>
  <c r="F83" i="11"/>
  <c r="N82" i="11"/>
  <c r="M82" i="11"/>
  <c r="G82" i="11"/>
  <c r="F82" i="11"/>
  <c r="N81" i="11"/>
  <c r="M81" i="11"/>
  <c r="G81" i="11"/>
  <c r="F81" i="11"/>
  <c r="N80" i="11"/>
  <c r="M80" i="11"/>
  <c r="G80" i="11"/>
  <c r="F80" i="11"/>
  <c r="N79" i="11"/>
  <c r="M79" i="11"/>
  <c r="G79" i="11"/>
  <c r="F79" i="11"/>
  <c r="N78" i="11"/>
  <c r="M78" i="11"/>
  <c r="G78" i="11"/>
  <c r="F78" i="11"/>
  <c r="N77" i="11"/>
  <c r="M77" i="11"/>
  <c r="G77" i="11"/>
  <c r="F77" i="11"/>
  <c r="N76" i="11"/>
  <c r="M76" i="11"/>
  <c r="G76" i="11"/>
  <c r="F76" i="11"/>
  <c r="N75" i="11"/>
  <c r="M75" i="11"/>
  <c r="G75" i="11"/>
  <c r="F75" i="11"/>
  <c r="N74" i="11"/>
  <c r="M74" i="11"/>
  <c r="G74" i="11"/>
  <c r="F74" i="11"/>
  <c r="N73" i="11"/>
  <c r="M73" i="11"/>
  <c r="G73" i="11"/>
  <c r="F73" i="11"/>
  <c r="N72" i="11"/>
  <c r="M72" i="11"/>
  <c r="G72" i="11"/>
  <c r="F72" i="11"/>
  <c r="N71" i="11"/>
  <c r="M71" i="11"/>
  <c r="G71" i="11"/>
  <c r="F71" i="11"/>
  <c r="N70" i="11"/>
  <c r="M70" i="11"/>
  <c r="G70" i="11"/>
  <c r="F70" i="11"/>
  <c r="N69" i="11"/>
  <c r="M69" i="11"/>
  <c r="G69" i="11"/>
  <c r="F69" i="11"/>
  <c r="N68" i="11"/>
  <c r="M68" i="11"/>
  <c r="G68" i="11"/>
  <c r="F68" i="11"/>
  <c r="N67" i="11"/>
  <c r="M67" i="11"/>
  <c r="G67" i="11"/>
  <c r="F67" i="11"/>
  <c r="N66" i="11"/>
  <c r="M66" i="11"/>
  <c r="G66" i="11"/>
  <c r="F66" i="11"/>
  <c r="N65" i="11"/>
  <c r="M65" i="11"/>
  <c r="G65" i="11"/>
  <c r="F65" i="11"/>
  <c r="N64" i="11"/>
  <c r="M64" i="11"/>
  <c r="G64" i="11"/>
  <c r="F64" i="11"/>
  <c r="N63" i="11"/>
  <c r="M63" i="11"/>
  <c r="G63" i="11"/>
  <c r="F63" i="11"/>
  <c r="N62" i="11"/>
  <c r="M62" i="11"/>
  <c r="G62" i="11"/>
  <c r="F62" i="11"/>
  <c r="N61" i="11"/>
  <c r="M61" i="11"/>
  <c r="G61" i="11"/>
  <c r="F61" i="11"/>
  <c r="N60" i="11"/>
  <c r="M60" i="11"/>
  <c r="G60" i="11"/>
  <c r="F60" i="11"/>
  <c r="N59" i="11"/>
  <c r="M59" i="11"/>
  <c r="G59" i="11"/>
  <c r="F59" i="11"/>
  <c r="N58" i="11"/>
  <c r="M58" i="11"/>
  <c r="G58" i="11"/>
  <c r="F58" i="11"/>
  <c r="N57" i="11"/>
  <c r="M57" i="11"/>
  <c r="G57" i="11"/>
  <c r="F57" i="11"/>
  <c r="N56" i="11"/>
  <c r="M56" i="11"/>
  <c r="G56" i="11"/>
  <c r="F56" i="11"/>
  <c r="N55" i="11"/>
  <c r="M55" i="11"/>
  <c r="G55" i="11"/>
  <c r="F55" i="11"/>
  <c r="N54" i="11"/>
  <c r="M54" i="11"/>
  <c r="G54" i="11"/>
  <c r="F54" i="11"/>
  <c r="N53" i="11"/>
  <c r="M53" i="11"/>
  <c r="G53" i="11"/>
  <c r="F53" i="11"/>
  <c r="N52" i="11"/>
  <c r="M52" i="11"/>
  <c r="G52" i="11"/>
  <c r="F52" i="11"/>
  <c r="N51" i="11"/>
  <c r="M51" i="11"/>
  <c r="G51" i="11"/>
  <c r="F51" i="11"/>
  <c r="N50" i="11"/>
  <c r="M50" i="11"/>
  <c r="G50" i="11"/>
  <c r="F50" i="11"/>
  <c r="N49" i="11"/>
  <c r="M49" i="11"/>
  <c r="G49" i="11"/>
  <c r="F49" i="11"/>
  <c r="N48" i="11"/>
  <c r="M48" i="11"/>
  <c r="G48" i="11"/>
  <c r="F48" i="11"/>
  <c r="N47" i="11"/>
  <c r="M47" i="11"/>
  <c r="G47" i="11"/>
  <c r="F47" i="11"/>
  <c r="N46" i="11"/>
  <c r="M46" i="11"/>
  <c r="G46" i="11"/>
  <c r="F46" i="11"/>
  <c r="N45" i="11"/>
  <c r="M45" i="11"/>
  <c r="G45" i="11"/>
  <c r="F45" i="11"/>
  <c r="N44" i="11"/>
  <c r="M44" i="11"/>
  <c r="G44" i="11"/>
  <c r="F44" i="11"/>
  <c r="N43" i="11"/>
  <c r="M43" i="11"/>
  <c r="G43" i="11"/>
  <c r="F43" i="11"/>
  <c r="N42" i="11"/>
  <c r="M42" i="11"/>
  <c r="G42" i="11"/>
  <c r="F42" i="11"/>
  <c r="N41" i="11"/>
  <c r="M41" i="11"/>
  <c r="G41" i="11"/>
  <c r="F41" i="11"/>
  <c r="N40" i="11"/>
  <c r="M40" i="11"/>
  <c r="G40" i="11"/>
  <c r="F40" i="11"/>
  <c r="N39" i="11"/>
  <c r="M39" i="11"/>
  <c r="G39" i="11"/>
  <c r="F39" i="11"/>
  <c r="N38" i="11"/>
  <c r="M38" i="11"/>
  <c r="G38" i="11"/>
  <c r="F38" i="11"/>
  <c r="N37" i="11"/>
  <c r="M37" i="11"/>
  <c r="G37" i="11"/>
  <c r="F37" i="11"/>
  <c r="N36" i="11"/>
  <c r="M36" i="11"/>
  <c r="G36" i="11"/>
  <c r="F36" i="11"/>
  <c r="N35" i="11"/>
  <c r="M35" i="11"/>
  <c r="G35" i="11"/>
  <c r="F35" i="11"/>
  <c r="N34" i="11"/>
  <c r="M34" i="11"/>
  <c r="G34" i="11"/>
  <c r="F34" i="11"/>
  <c r="N33" i="11"/>
  <c r="M33" i="11"/>
  <c r="G33" i="11"/>
  <c r="F33" i="11"/>
  <c r="N32" i="11"/>
  <c r="M32" i="11"/>
  <c r="G32" i="11"/>
  <c r="F32" i="11"/>
  <c r="N31" i="11"/>
  <c r="M31" i="11"/>
  <c r="G31" i="11"/>
  <c r="F31" i="11"/>
  <c r="N30" i="11"/>
  <c r="M30" i="11"/>
  <c r="G30" i="11"/>
  <c r="F30" i="11"/>
  <c r="N29" i="11"/>
  <c r="M29" i="11"/>
  <c r="G29" i="11"/>
  <c r="F29" i="11"/>
  <c r="N28" i="11"/>
  <c r="M28" i="11"/>
  <c r="G28" i="11"/>
  <c r="F28" i="11"/>
  <c r="N27" i="11"/>
  <c r="M27" i="11"/>
  <c r="G27" i="11"/>
  <c r="F27" i="11"/>
  <c r="N26" i="11"/>
  <c r="M26" i="11"/>
  <c r="G26" i="11"/>
  <c r="F26" i="11"/>
  <c r="N25" i="11"/>
  <c r="M25" i="11"/>
  <c r="G25" i="11"/>
  <c r="F25" i="11"/>
  <c r="N24" i="11"/>
  <c r="M24" i="11"/>
  <c r="G24" i="11"/>
  <c r="F24" i="11"/>
  <c r="N23" i="11"/>
  <c r="M23" i="11"/>
  <c r="G23" i="11"/>
  <c r="F23" i="11"/>
  <c r="N22" i="11"/>
  <c r="M22" i="11"/>
  <c r="G22" i="11"/>
  <c r="F22" i="11"/>
  <c r="N21" i="11"/>
  <c r="M21" i="11"/>
  <c r="G21" i="11"/>
  <c r="F21" i="11"/>
  <c r="N20" i="11"/>
  <c r="M20" i="11"/>
  <c r="G20" i="11"/>
  <c r="F20" i="11"/>
  <c r="N19" i="11"/>
  <c r="M19" i="11"/>
  <c r="G19" i="11"/>
  <c r="F19" i="11"/>
  <c r="N18" i="11"/>
  <c r="M18" i="11"/>
  <c r="G18" i="11"/>
  <c r="F18" i="11"/>
  <c r="N17" i="11"/>
  <c r="M17" i="11"/>
  <c r="G17" i="11"/>
  <c r="F17" i="11"/>
  <c r="N16" i="11"/>
  <c r="M16" i="11"/>
  <c r="G16" i="11"/>
  <c r="F16" i="11"/>
  <c r="N15" i="11"/>
  <c r="M15" i="11"/>
  <c r="G15" i="11"/>
  <c r="F15" i="11"/>
  <c r="N14" i="11"/>
  <c r="M14" i="11"/>
  <c r="G14" i="11"/>
  <c r="F14" i="11"/>
  <c r="N13" i="11"/>
  <c r="M13" i="11"/>
  <c r="G13" i="11"/>
  <c r="F13" i="11"/>
  <c r="N12" i="11"/>
  <c r="M12" i="11"/>
  <c r="G12" i="11"/>
  <c r="F12" i="11"/>
  <c r="N11" i="11"/>
  <c r="M11" i="11"/>
  <c r="G11" i="11"/>
  <c r="F11" i="11"/>
  <c r="N10" i="11"/>
  <c r="M10" i="11"/>
  <c r="G10" i="11"/>
  <c r="F10" i="11"/>
  <c r="N9" i="11"/>
  <c r="M9" i="11"/>
  <c r="G9" i="11"/>
  <c r="F9" i="11"/>
  <c r="N8" i="11"/>
  <c r="M8" i="11"/>
  <c r="G8" i="11"/>
  <c r="F8" i="11"/>
  <c r="N7" i="11"/>
  <c r="M7" i="11"/>
  <c r="G7" i="11"/>
  <c r="F7" i="11"/>
  <c r="N6" i="11"/>
  <c r="M6" i="11"/>
  <c r="G6" i="11"/>
  <c r="F6" i="11"/>
  <c r="N5" i="11"/>
  <c r="M5" i="11"/>
  <c r="G5" i="11"/>
  <c r="F5" i="11"/>
  <c r="N4" i="11"/>
  <c r="M4" i="11"/>
  <c r="G4" i="11"/>
  <c r="F4" i="11"/>
  <c r="N3" i="11"/>
  <c r="M3" i="11"/>
  <c r="G3" i="11"/>
  <c r="F3" i="11"/>
  <c r="N2" i="11"/>
  <c r="M2" i="11"/>
  <c r="G2" i="11"/>
  <c r="F2" i="11"/>
  <c r="G240" i="10"/>
  <c r="F240" i="10"/>
  <c r="G239" i="10"/>
  <c r="F239" i="10"/>
  <c r="G238" i="10"/>
  <c r="F238" i="10"/>
  <c r="G237" i="10"/>
  <c r="F237" i="10"/>
  <c r="G236" i="10"/>
  <c r="F236" i="10"/>
  <c r="G235" i="10"/>
  <c r="F235" i="10"/>
  <c r="G234" i="10"/>
  <c r="F234" i="10"/>
  <c r="G233" i="10"/>
  <c r="F233" i="10"/>
  <c r="G232" i="10"/>
  <c r="F232" i="10"/>
  <c r="G231" i="10"/>
  <c r="F231" i="10"/>
  <c r="G230" i="10"/>
  <c r="F230" i="10"/>
  <c r="G229" i="10"/>
  <c r="F229" i="10"/>
  <c r="G228" i="10"/>
  <c r="F228" i="10"/>
  <c r="G227" i="10"/>
  <c r="F227" i="10"/>
  <c r="G226" i="10"/>
  <c r="F226" i="10"/>
  <c r="G225" i="10"/>
  <c r="F225" i="10"/>
  <c r="G224" i="10"/>
  <c r="F224" i="10"/>
  <c r="G223" i="10"/>
  <c r="F223" i="10"/>
  <c r="G222" i="10"/>
  <c r="F222" i="10"/>
  <c r="G221" i="10"/>
  <c r="F221" i="10"/>
  <c r="G220" i="10"/>
  <c r="F220" i="10"/>
  <c r="G219" i="10"/>
  <c r="F219" i="10"/>
  <c r="G218" i="10"/>
  <c r="F218" i="10"/>
  <c r="G217" i="10"/>
  <c r="F217" i="10"/>
  <c r="G216" i="10"/>
  <c r="F216" i="10"/>
  <c r="G215" i="10"/>
  <c r="F215" i="10"/>
  <c r="G214" i="10"/>
  <c r="F214" i="10"/>
  <c r="G213" i="10"/>
  <c r="F213" i="10"/>
  <c r="G212" i="10"/>
  <c r="F212" i="10"/>
  <c r="G211" i="10"/>
  <c r="F211" i="10"/>
  <c r="G210" i="10"/>
  <c r="F210" i="10"/>
  <c r="G209" i="10"/>
  <c r="F209" i="10"/>
  <c r="G208" i="10"/>
  <c r="F208" i="10"/>
  <c r="G207" i="10"/>
  <c r="F207" i="10"/>
  <c r="G206" i="10"/>
  <c r="F206" i="10"/>
  <c r="G205" i="10"/>
  <c r="F205" i="10"/>
  <c r="G204" i="10"/>
  <c r="F204" i="10"/>
  <c r="G203" i="10"/>
  <c r="F203" i="10"/>
  <c r="G202" i="10"/>
  <c r="F202" i="10"/>
  <c r="G201" i="10"/>
  <c r="F201" i="10"/>
  <c r="G200" i="10"/>
  <c r="F200" i="10"/>
  <c r="G199" i="10"/>
  <c r="F199" i="10"/>
  <c r="G198" i="10"/>
  <c r="F198" i="10"/>
  <c r="G197" i="10"/>
  <c r="F197" i="10"/>
  <c r="G196" i="10"/>
  <c r="F196" i="10"/>
  <c r="G195" i="10"/>
  <c r="F195" i="10"/>
  <c r="G194" i="10"/>
  <c r="F194" i="10"/>
  <c r="G193" i="10"/>
  <c r="F193" i="10"/>
  <c r="G192" i="10"/>
  <c r="F192" i="10"/>
  <c r="G191" i="10"/>
  <c r="F191" i="10"/>
  <c r="G190" i="10"/>
  <c r="F190" i="10"/>
  <c r="G189" i="10"/>
  <c r="F189" i="10"/>
  <c r="G188" i="10"/>
  <c r="F188" i="10"/>
  <c r="G187" i="10"/>
  <c r="F187" i="10"/>
  <c r="G186" i="10"/>
  <c r="F186" i="10"/>
  <c r="G185" i="10"/>
  <c r="F185" i="10"/>
  <c r="G184" i="10"/>
  <c r="F184" i="10"/>
  <c r="G183" i="10"/>
  <c r="F183" i="10"/>
  <c r="G182" i="10"/>
  <c r="F182" i="10"/>
  <c r="G181" i="10"/>
  <c r="F181" i="10"/>
  <c r="G180" i="10"/>
  <c r="F180" i="10"/>
  <c r="G179" i="10"/>
  <c r="F179" i="10"/>
  <c r="G178" i="10"/>
  <c r="F178" i="10"/>
  <c r="G177" i="10"/>
  <c r="F177" i="10"/>
  <c r="G176" i="10"/>
  <c r="F176" i="10"/>
  <c r="G175" i="10"/>
  <c r="F175" i="10"/>
  <c r="G174" i="10"/>
  <c r="F174" i="10"/>
  <c r="G173" i="10"/>
  <c r="F173" i="10"/>
  <c r="G172" i="10"/>
  <c r="F172" i="10"/>
  <c r="G171" i="10"/>
  <c r="F171" i="10"/>
  <c r="G170" i="10"/>
  <c r="F170" i="10"/>
  <c r="G169" i="10"/>
  <c r="F169" i="10"/>
  <c r="G168" i="10"/>
  <c r="F168" i="10"/>
  <c r="G167" i="10"/>
  <c r="F167" i="10"/>
  <c r="G166" i="10"/>
  <c r="F166" i="10"/>
  <c r="G165" i="10"/>
  <c r="F165" i="10"/>
  <c r="G164" i="10"/>
  <c r="F164" i="10"/>
  <c r="G163" i="10"/>
  <c r="F163" i="10"/>
  <c r="G162" i="10"/>
  <c r="F162" i="10"/>
  <c r="G161" i="10"/>
  <c r="F161" i="10"/>
  <c r="G160" i="10"/>
  <c r="F160" i="10"/>
  <c r="G159" i="10"/>
  <c r="F159" i="10"/>
  <c r="G158" i="10"/>
  <c r="F158" i="10"/>
  <c r="G157" i="10"/>
  <c r="F157" i="10"/>
  <c r="G156" i="10"/>
  <c r="F156" i="10"/>
  <c r="G155" i="10"/>
  <c r="F155" i="10"/>
  <c r="G154" i="10"/>
  <c r="F154" i="10"/>
  <c r="G153" i="10"/>
  <c r="F153" i="10"/>
  <c r="G152" i="10"/>
  <c r="F152" i="10"/>
  <c r="G151" i="10"/>
  <c r="F151" i="10"/>
  <c r="G150" i="10"/>
  <c r="F150" i="10"/>
  <c r="G149" i="10"/>
  <c r="F149" i="10"/>
  <c r="G148" i="10"/>
  <c r="F148" i="10"/>
  <c r="G147" i="10"/>
  <c r="F147" i="10"/>
  <c r="G146" i="10"/>
  <c r="F146" i="10"/>
  <c r="G145" i="10"/>
  <c r="F145" i="10"/>
  <c r="G144" i="10"/>
  <c r="F144" i="10"/>
  <c r="G143" i="10"/>
  <c r="F143" i="10"/>
  <c r="G142" i="10"/>
  <c r="F142" i="10"/>
  <c r="G141" i="10"/>
  <c r="F141" i="10"/>
  <c r="G140" i="10"/>
  <c r="F140" i="10"/>
  <c r="G139" i="10"/>
  <c r="F139" i="10"/>
  <c r="G138" i="10"/>
  <c r="F138" i="10"/>
  <c r="G137" i="10"/>
  <c r="F137" i="10"/>
  <c r="G136" i="10"/>
  <c r="F136" i="10"/>
  <c r="G135" i="10"/>
  <c r="F135" i="10"/>
  <c r="G134" i="10"/>
  <c r="F134" i="10"/>
  <c r="G133" i="10"/>
  <c r="F133" i="10"/>
  <c r="G132" i="10"/>
  <c r="F132" i="10"/>
  <c r="G131" i="10"/>
  <c r="F131" i="10"/>
  <c r="G130" i="10"/>
  <c r="F130" i="10"/>
  <c r="G129" i="10"/>
  <c r="F129" i="10"/>
  <c r="G128" i="10"/>
  <c r="F128" i="10"/>
  <c r="G127" i="10"/>
  <c r="F127" i="10"/>
  <c r="G126" i="10"/>
  <c r="F126" i="10"/>
  <c r="G125" i="10"/>
  <c r="F125" i="10"/>
  <c r="G124" i="10"/>
  <c r="F124" i="10"/>
  <c r="G123" i="10"/>
  <c r="F123" i="10"/>
  <c r="G122" i="10"/>
  <c r="F122" i="10"/>
  <c r="G121" i="10"/>
  <c r="F121" i="10"/>
  <c r="G120" i="10"/>
  <c r="F120" i="10"/>
  <c r="G119" i="10"/>
  <c r="F119" i="10"/>
  <c r="G118" i="10"/>
  <c r="F118" i="10"/>
  <c r="G117" i="10"/>
  <c r="F117" i="10"/>
  <c r="G116" i="10"/>
  <c r="F116" i="10"/>
  <c r="G115" i="10"/>
  <c r="F115" i="10"/>
  <c r="G114" i="10"/>
  <c r="F114" i="10"/>
  <c r="G113" i="10"/>
  <c r="F113" i="10"/>
  <c r="G112" i="10"/>
  <c r="F112" i="10"/>
  <c r="G111" i="10"/>
  <c r="F111" i="10"/>
  <c r="G110" i="10"/>
  <c r="F110" i="10"/>
  <c r="G109" i="10"/>
  <c r="F109" i="10"/>
  <c r="G108" i="10"/>
  <c r="F108" i="10"/>
  <c r="G107" i="10"/>
  <c r="F107" i="10"/>
  <c r="G106" i="10"/>
  <c r="F106" i="10"/>
  <c r="G105" i="10"/>
  <c r="F105" i="10"/>
  <c r="G104" i="10"/>
  <c r="F104" i="10"/>
  <c r="G103" i="10"/>
  <c r="F103" i="10"/>
  <c r="G102" i="10"/>
  <c r="F102" i="10"/>
  <c r="G101" i="10"/>
  <c r="F101" i="10"/>
  <c r="G100" i="10"/>
  <c r="F100" i="10"/>
  <c r="G99" i="10"/>
  <c r="F99" i="10"/>
  <c r="G98" i="10"/>
  <c r="F98" i="10"/>
  <c r="G97" i="10"/>
  <c r="F97" i="10"/>
  <c r="G96" i="10"/>
  <c r="F96" i="10"/>
  <c r="G95" i="10"/>
  <c r="F95" i="10"/>
  <c r="G94" i="10"/>
  <c r="F94" i="10"/>
  <c r="G93" i="10"/>
  <c r="F93" i="10"/>
  <c r="G92" i="10"/>
  <c r="F92" i="10"/>
  <c r="G91" i="10"/>
  <c r="F91" i="10"/>
  <c r="G90" i="10"/>
  <c r="F90" i="10"/>
  <c r="G89" i="10"/>
  <c r="F89" i="10"/>
  <c r="G88" i="10"/>
  <c r="F88" i="10"/>
  <c r="G87" i="10"/>
  <c r="F87" i="10"/>
  <c r="G86" i="10"/>
  <c r="F86" i="10"/>
  <c r="G85" i="10"/>
  <c r="F85" i="10"/>
  <c r="G84" i="10"/>
  <c r="F84" i="10"/>
  <c r="G83" i="10"/>
  <c r="F83" i="10"/>
  <c r="G82" i="10"/>
  <c r="F82" i="10"/>
  <c r="G81" i="10"/>
  <c r="F81" i="10"/>
  <c r="G80" i="10"/>
  <c r="F80" i="10"/>
  <c r="G79" i="10"/>
  <c r="F79" i="10"/>
  <c r="G78" i="10"/>
  <c r="F78" i="10"/>
  <c r="G77" i="10"/>
  <c r="F77" i="10"/>
  <c r="G76" i="10"/>
  <c r="F76" i="10"/>
  <c r="G75" i="10"/>
  <c r="F75" i="10"/>
  <c r="G74" i="10"/>
  <c r="F74" i="10"/>
  <c r="G73" i="10"/>
  <c r="F73" i="10"/>
  <c r="G72" i="10"/>
  <c r="F72" i="10"/>
  <c r="G71" i="10"/>
  <c r="F71" i="10"/>
  <c r="G70" i="10"/>
  <c r="F70" i="10"/>
  <c r="G69" i="10"/>
  <c r="F69" i="10"/>
  <c r="G68" i="10"/>
  <c r="F68" i="10"/>
  <c r="G67" i="10"/>
  <c r="F67" i="10"/>
  <c r="G66" i="10"/>
  <c r="F66" i="10"/>
  <c r="G65" i="10"/>
  <c r="F65" i="10"/>
  <c r="G64" i="10"/>
  <c r="F64" i="10"/>
  <c r="G63" i="10"/>
  <c r="F63" i="10"/>
  <c r="G62" i="10"/>
  <c r="F62" i="10"/>
  <c r="G61" i="10"/>
  <c r="F61" i="10"/>
  <c r="G60" i="10"/>
  <c r="F60" i="10"/>
  <c r="G59" i="10"/>
  <c r="F59" i="10"/>
  <c r="G58" i="10"/>
  <c r="F58" i="10"/>
  <c r="G57" i="10"/>
  <c r="F57" i="10"/>
  <c r="G56" i="10"/>
  <c r="F56" i="10"/>
  <c r="G55" i="10"/>
  <c r="F55" i="10"/>
  <c r="G54" i="10"/>
  <c r="F54" i="10"/>
  <c r="G53" i="10"/>
  <c r="F53" i="10"/>
  <c r="G52" i="10"/>
  <c r="F52" i="10"/>
  <c r="G51" i="10"/>
  <c r="F51" i="10"/>
  <c r="G50" i="10"/>
  <c r="F50" i="10"/>
  <c r="G49" i="10"/>
  <c r="F49" i="10"/>
  <c r="G48" i="10"/>
  <c r="F48" i="10"/>
  <c r="G47" i="10"/>
  <c r="F47" i="10"/>
  <c r="G46" i="10"/>
  <c r="F46" i="10"/>
  <c r="G45" i="10"/>
  <c r="F45" i="10"/>
  <c r="G44" i="10"/>
  <c r="F44" i="10"/>
  <c r="G43" i="10"/>
  <c r="F43" i="10"/>
  <c r="G42" i="10"/>
  <c r="F42" i="10"/>
  <c r="G41" i="10"/>
  <c r="F41" i="10"/>
  <c r="G40" i="10"/>
  <c r="F40" i="10"/>
  <c r="G39" i="10"/>
  <c r="F39" i="10"/>
  <c r="G38" i="10"/>
  <c r="F38" i="10"/>
  <c r="G37" i="10"/>
  <c r="F37" i="10"/>
  <c r="G36" i="10"/>
  <c r="F36" i="10"/>
  <c r="G35" i="10"/>
  <c r="F35" i="10"/>
  <c r="G34" i="10"/>
  <c r="F34" i="10"/>
  <c r="G33" i="10"/>
  <c r="F33" i="10"/>
  <c r="G32" i="10"/>
  <c r="F32" i="10"/>
  <c r="G31" i="10"/>
  <c r="F31" i="10"/>
  <c r="G30" i="10"/>
  <c r="F30" i="10"/>
  <c r="G29" i="10"/>
  <c r="F29" i="10"/>
  <c r="G28" i="10"/>
  <c r="F28" i="10"/>
  <c r="G27" i="10"/>
  <c r="F27" i="10"/>
  <c r="G26" i="10"/>
  <c r="F26" i="10"/>
  <c r="G25" i="10"/>
  <c r="F25" i="10"/>
  <c r="G24" i="10"/>
  <c r="F24" i="10"/>
  <c r="G23" i="10"/>
  <c r="F23" i="10"/>
  <c r="G22" i="10"/>
  <c r="F22" i="10"/>
  <c r="G21" i="10"/>
  <c r="F21" i="10"/>
  <c r="G20" i="10"/>
  <c r="F20" i="10"/>
  <c r="G19" i="10"/>
  <c r="F19" i="10"/>
  <c r="G18" i="10"/>
  <c r="F18" i="10"/>
  <c r="G17" i="10"/>
  <c r="F17" i="10"/>
  <c r="G16" i="10"/>
  <c r="F16" i="10"/>
  <c r="G15" i="10"/>
  <c r="F15" i="10"/>
  <c r="G14" i="10"/>
  <c r="F14" i="10"/>
  <c r="G13" i="10"/>
  <c r="F13" i="10"/>
  <c r="G12" i="10"/>
  <c r="F12" i="10"/>
  <c r="G11" i="10"/>
  <c r="F11" i="10"/>
  <c r="G10" i="10"/>
  <c r="F10" i="10"/>
  <c r="G9" i="10"/>
  <c r="F9" i="10"/>
  <c r="G8" i="10"/>
  <c r="F8" i="10"/>
  <c r="G7" i="10"/>
  <c r="F7" i="10"/>
  <c r="G6" i="10"/>
  <c r="F6" i="10"/>
  <c r="G5" i="10"/>
  <c r="F5" i="10"/>
  <c r="G4" i="10"/>
  <c r="F4" i="10"/>
  <c r="G3" i="10"/>
  <c r="F3" i="10"/>
  <c r="G2" i="10"/>
  <c r="F2" i="10"/>
</calcChain>
</file>

<file path=xl/sharedStrings.xml><?xml version="1.0" encoding="utf-8"?>
<sst xmlns="http://schemas.openxmlformats.org/spreadsheetml/2006/main" count="26632" uniqueCount="1643">
  <si>
    <t>Base Case</t>
  </si>
  <si>
    <t>HHg</t>
  </si>
  <si>
    <t>insL</t>
  </si>
  <si>
    <t>thermL</t>
  </si>
  <si>
    <t>StorL</t>
  </si>
  <si>
    <t>StorH</t>
  </si>
  <si>
    <t>thermM</t>
  </si>
  <si>
    <t>thermH</t>
  </si>
  <si>
    <t>insM</t>
  </si>
  <si>
    <t>insH</t>
  </si>
  <si>
    <t>HHh</t>
  </si>
  <si>
    <t>Hhi</t>
  </si>
  <si>
    <t>HHj</t>
  </si>
  <si>
    <t>HHk</t>
  </si>
  <si>
    <t>Total Gas Consumption (kWh)</t>
  </si>
  <si>
    <t>Total Electrical Consumption (kWh)</t>
  </si>
  <si>
    <t>Day_1 Temp at end of DSR (LivingZone)</t>
  </si>
  <si>
    <t>Day_2 Temp at end of DSR (LivingZone)</t>
  </si>
  <si>
    <t>Day_3 Temp at end of DSR (LivingZone)</t>
  </si>
  <si>
    <t>Day_4 Temp at end of DSR (LivingZone)</t>
  </si>
  <si>
    <t>Day_5 Temp at end of DSR (LivingZone)</t>
  </si>
  <si>
    <t>Day_6 Temp at end of DSR (LivingZone)</t>
  </si>
  <si>
    <t>Day_7 Temp at end of DSR (LivingZone)</t>
  </si>
  <si>
    <t>Day_8 Temp at end of DSR (LivingZone)</t>
  </si>
  <si>
    <t>Day_9 Temp at end of DSR (LivingZone)</t>
  </si>
  <si>
    <t>Day_10 Temp at end of DSR (LivingZone)</t>
  </si>
  <si>
    <t>Day_11 Temp at end of DSR (LivingZone)</t>
  </si>
  <si>
    <t>Day_12 Temp at end of DSR (LivingZone)</t>
  </si>
  <si>
    <t>Day_13 Temp at end of DSR (LivingZone)</t>
  </si>
  <si>
    <t>Day_14 Temp at end of DSR (LivingZone)</t>
  </si>
  <si>
    <t>Day_1 Temp at end of DSR (NightZone)</t>
  </si>
  <si>
    <t>Day_2 Temp at end of DSR (NightZone)</t>
  </si>
  <si>
    <t>Day_3 Temp at end of DSR (NightZone)</t>
  </si>
  <si>
    <t>Day_4 Temp at end of DSR (NightZone)</t>
  </si>
  <si>
    <t>Day_5 Temp at end of DSR (NightZone)</t>
  </si>
  <si>
    <t>Day_6 Temp at end of DSR (NightZone)</t>
  </si>
  <si>
    <t>Day_7 Temp at end of DSR (NightZone)</t>
  </si>
  <si>
    <t>Day_8 Temp at end of DSR (NightZone)</t>
  </si>
  <si>
    <t>Day_9 Temp at end of DSR (NightZone)</t>
  </si>
  <si>
    <t>Day_10 Temp at end of DSR (NightZone)</t>
  </si>
  <si>
    <t>Day_11 Temp at end of DSR (NightZone)</t>
  </si>
  <si>
    <t>Day_12 Temp at end of DSR (NightZone)</t>
  </si>
  <si>
    <t>Day_13 Temp at end of DSR (NightZone)</t>
  </si>
  <si>
    <t>Day_14 Temp at end of DSR (NightZone)</t>
  </si>
  <si>
    <t>Day_1 Text average</t>
  </si>
  <si>
    <t>Day_2 Text average</t>
  </si>
  <si>
    <t>Day_3 Text average</t>
  </si>
  <si>
    <t>Day_4 Text average</t>
  </si>
  <si>
    <t>Day_5 Text average</t>
  </si>
  <si>
    <t>Day_6 Text average</t>
  </si>
  <si>
    <t>Day_7 Text average</t>
  </si>
  <si>
    <t>Day_8 Text average</t>
  </si>
  <si>
    <t>Day_9 Text average</t>
  </si>
  <si>
    <t>Day_10 Text average</t>
  </si>
  <si>
    <t>Day_11 Text average</t>
  </si>
  <si>
    <t>Day_12 Text average</t>
  </si>
  <si>
    <t>Day_13 Text average</t>
  </si>
  <si>
    <t>Day_14 Text average</t>
  </si>
  <si>
    <t>1_HHg_insL_VentilLD_thermL_StorL_wthrCold_HP15kW</t>
  </si>
  <si>
    <t>2_HHg_insL_VentilLD_thermL_StorL_wthrCold_HP10kW</t>
  </si>
  <si>
    <t>3_HHg_insL_VentilLD_thermL_StorH_wthrCold_HP15kW</t>
  </si>
  <si>
    <t>4_HHg_insL_VentilLD_thermL_StorH_wthrCold_HP10kW</t>
  </si>
  <si>
    <t>5_HHg_insL_VentilLD_thermM_StorL_wthrCold_HP15kW</t>
  </si>
  <si>
    <t>6_HHg_insL_VentilLD_thermM_StorL_wthrCold_HP10kW</t>
  </si>
  <si>
    <t>7_HHg_insL_VentilLD_thermM_StorH_wthrCold_HP15kW</t>
  </si>
  <si>
    <t>8_HHg_insL_VentilLD_thermM_StorH_wthrCold_HP10kW</t>
  </si>
  <si>
    <t>9_HHg_insL_VentilLD_thermH_StorL_wthrCold_HP15kW</t>
  </si>
  <si>
    <t>10_HHg_insL_VentilLD_thermH_StorL_wthrCold_HP10kW</t>
  </si>
  <si>
    <t>11_HHg_insL_VentilLD_thermH_StorH_wthrCold_HP15kW</t>
  </si>
  <si>
    <t>12_HHg_insL_VentilLD_thermH_StorH_wthrCold_HP10kW</t>
  </si>
  <si>
    <t>13_HHg_insM_VentilLD_thermL_StorL_wthrCold_HP15kW</t>
  </si>
  <si>
    <t>14_HHg_insM_VentilLD_thermL_StorL_wthrCold_HP10kW</t>
  </si>
  <si>
    <t>15_HHg_insM_VentilLD_thermL_StorH_wthrCold_HP15kW</t>
  </si>
  <si>
    <t>16_HHg_insM_VentilLD_thermL_StorH_wthrCold_HP10kW</t>
  </si>
  <si>
    <t>17_HHg_insM_VentilLD_thermM_StorL_wthrCold_HP15kW</t>
  </si>
  <si>
    <t>18_HHg_insM_VentilLD_thermM_StorL_wthrCold_HP10kW</t>
  </si>
  <si>
    <t>19_HHg_insM_VentilLD_thermM_StorH_wthrCold_HP15kW</t>
  </si>
  <si>
    <t>20_HHg_insM_VentilLD_thermM_StorH_wthrCold_HP10kW</t>
  </si>
  <si>
    <t>21_HHg_insM_VentilLD_thermH_StorL_wthrCold_HP15kW</t>
  </si>
  <si>
    <t>22_HHg_insM_VentilLD_thermH_StorL_wthrCold_HP10kW</t>
  </si>
  <si>
    <t>23_HHg_insM_VentilLD_thermH_StorH_wthrCold_HP15kW</t>
  </si>
  <si>
    <t>24_HHg_insM_VentilLD_thermH_StorH_wthrCold_HP10kW</t>
  </si>
  <si>
    <t>25_HHg_insH_VentilLD_thermL_StorL_wthrCold_HP15kW</t>
  </si>
  <si>
    <t>26_HHg_insH_VentilLD_thermL_StorL_wthrCold_HP10kW</t>
  </si>
  <si>
    <t>27_HHg_insH_VentilLD_thermL_StorH_wthrCold_HP15kW</t>
  </si>
  <si>
    <t>28_HHg_insH_VentilLD_thermL_StorH_wthrCold_HP10kW</t>
  </si>
  <si>
    <t>29_HHg_insH_VentilLD_thermM_StorL_wthrCold_HP15kW</t>
  </si>
  <si>
    <t>30_HHg_insH_VentilLD_thermM_StorL_wthrCold_HP10kW</t>
  </si>
  <si>
    <t>31_HHg_insH_VentilLD_thermM_StorH_wthrCold_HP15kW</t>
  </si>
  <si>
    <t>32_HHg_insH_VentilLD_thermM_StorH_wthrCold_HP10kW</t>
  </si>
  <si>
    <t>33_HHg_insH_VentilLD_thermH_StorL_wthrCold_HP15kW</t>
  </si>
  <si>
    <t>34_HHg_insH_VentilLD_thermH_StorL_wthrCold_HP10kW</t>
  </si>
  <si>
    <t>35_HHg_insH_VentilLD_thermH_StorH_wthrCold_HP15kW</t>
  </si>
  <si>
    <t>36_HHg_insH_VentilLD_thermH_StorH_wthrCold_HP10kW</t>
  </si>
  <si>
    <t>37_HHh_insL_VentilLD_thermL_StorL_wthrCold_HP15kW</t>
  </si>
  <si>
    <t>38_HHh_insL_VentilLD_thermL_StorL_wthrCold_HP10kW</t>
  </si>
  <si>
    <t>39_HHh_insL_VentilLD_thermL_StorH_wthrCold_HP15kW</t>
  </si>
  <si>
    <t>40_HHh_insL_VentilLD_thermL_StorH_wthrCold_HP10kW</t>
  </si>
  <si>
    <t>41_HHh_insL_VentilLD_thermM_StorL_wthrCold_HP15kW</t>
  </si>
  <si>
    <t>42_HHh_insL_VentilLD_thermM_StorL_wthrCold_HP10kW</t>
  </si>
  <si>
    <t>43_HHh_insL_VentilLD_thermM_StorH_wthrCold_HP15kW</t>
  </si>
  <si>
    <t>44_HHh_insL_VentilLD_thermM_StorH_wthrCold_HP10kW</t>
  </si>
  <si>
    <t>45_HHh_insL_VentilLD_thermH_StorL_wthrCold_HP15kW</t>
  </si>
  <si>
    <t>46_HHh_insL_VentilLD_thermH_StorL_wthrCold_HP10kW</t>
  </si>
  <si>
    <t>47_HHh_insL_VentilLD_thermH_StorH_wthrCold_HP15kW</t>
  </si>
  <si>
    <t>48_HHh_insL_VentilLD_thermH_StorH_wthrCold_HP10kW</t>
  </si>
  <si>
    <t>49_HHh_insM_VentilLD_thermL_StorL_wthrCold_HP15kW</t>
  </si>
  <si>
    <t>50_HHh_insM_VentilLD_thermL_StorL_wthrCold_HP10kW</t>
  </si>
  <si>
    <t>51_HHh_insM_VentilLD_thermL_StorH_wthrCold_HP15kW</t>
  </si>
  <si>
    <t>52_HHh_insM_VentilLD_thermL_StorH_wthrCold_HP10kW</t>
  </si>
  <si>
    <t>53_HHh_insM_VentilLD_thermM_StorL_wthrCold_HP15kW</t>
  </si>
  <si>
    <t>54_HHh_insM_VentilLD_thermM_StorL_wthrCold_HP10kW</t>
  </si>
  <si>
    <t>55_HHh_insM_VentilLD_thermM_StorH_wthrCold_HP15kW</t>
  </si>
  <si>
    <t>56_HHh_insM_VentilLD_thermM_StorH_wthrCold_HP10kW</t>
  </si>
  <si>
    <t>58_HHh_insM_VentilLD_thermH_StorL_wthrCold_HP10kW</t>
  </si>
  <si>
    <t>59_HHh_insM_VentilLD_thermH_StorH_wthrCold_HP15kW</t>
  </si>
  <si>
    <t>60_HHh_insM_VentilLD_thermH_StorH_wthrCold_HP10kW</t>
  </si>
  <si>
    <t>61_HHh_insH_VentilLD_thermL_StorL_wthrCold_HP15kW</t>
  </si>
  <si>
    <t>62_HHh_insH_VentilLD_thermL_StorL_wthrCold_HP10kW</t>
  </si>
  <si>
    <t>63_HHh_insH_VentilLD_thermL_StorH_wthrCold_HP15kW</t>
  </si>
  <si>
    <t>64_HHh_insH_VentilLD_thermL_StorH_wthrCold_HP10kW</t>
  </si>
  <si>
    <t>65_HHh_insH_VentilLD_thermM_StorL_wthrCold_HP15kW</t>
  </si>
  <si>
    <t>66_HHh_insH_VentilLD_thermM_StorL_wthrCold_HP10kW</t>
  </si>
  <si>
    <t>67_HHh_insH_VentilLD_thermM_StorH_wthrCold_HP15kW</t>
  </si>
  <si>
    <t>68_HHh_insH_VentilLD_thermM_StorH_wthrCold_HP10kW</t>
  </si>
  <si>
    <t>69_HHh_insH_VentilLD_thermH_StorL_wthrCold_HP15kW</t>
  </si>
  <si>
    <t>70_HHh_insH_VentilLD_thermH_StorL_wthrCold_HP10kW</t>
  </si>
  <si>
    <t>71_HHh_insH_VentilLD_thermH_StorH_wthrCold_HP15kW</t>
  </si>
  <si>
    <t>72_HHh_insH_VentilLD_thermH_StorH_wthrCold_HP10kW</t>
  </si>
  <si>
    <t>73_Hhi_insL_VentilLD_thermL_StorL_wthrCold_HP15kW</t>
  </si>
  <si>
    <t>74_Hhi_insL_VentilLD_thermL_StorL_wthrCold_HP10kW</t>
  </si>
  <si>
    <t>75_Hhi_insL_VentilLD_thermL_StorH_wthrCold_HP15kW</t>
  </si>
  <si>
    <t>76_Hhi_insL_VentilLD_thermL_StorH_wthrCold_HP10kW</t>
  </si>
  <si>
    <t>77_Hhi_insL_VentilLD_thermM_StorL_wthrCold_HP15kW</t>
  </si>
  <si>
    <t>78_Hhi_insL_VentilLD_thermM_StorL_wthrCold_HP10kW</t>
  </si>
  <si>
    <t>79_Hhi_insL_VentilLD_thermM_StorH_wthrCold_HP15kW</t>
  </si>
  <si>
    <t>80_Hhi_insL_VentilLD_thermM_StorH_wthrCold_HP10kW</t>
  </si>
  <si>
    <t>81_Hhi_insL_VentilLD_thermH_StorL_wthrCold_HP15kW</t>
  </si>
  <si>
    <t>82_Hhi_insL_VentilLD_thermH_StorL_wthrCold_HP10kW</t>
  </si>
  <si>
    <t>84_Hhi_insL_VentilLD_thermH_StorH_wthrCold_HP10kW</t>
  </si>
  <si>
    <t>85_Hhi_insM_VentilLD_thermL_StorL_wthrCold_HP15kW</t>
  </si>
  <si>
    <t>86_Hhi_insM_VentilLD_thermL_StorL_wthrCold_HP10kW</t>
  </si>
  <si>
    <t>87_Hhi_insM_VentilLD_thermL_StorH_wthrCold_HP15kW</t>
  </si>
  <si>
    <t>88_Hhi_insM_VentilLD_thermL_StorH_wthrCold_HP10kW</t>
  </si>
  <si>
    <t>89_Hhi_insM_VentilLD_thermM_StorL_wthrCold_HP15kW</t>
  </si>
  <si>
    <t>90_Hhi_insM_VentilLD_thermM_StorL_wthrCold_HP10kW</t>
  </si>
  <si>
    <t>91_Hhi_insM_VentilLD_thermM_StorH_wthrCold_HP15kW</t>
  </si>
  <si>
    <t>92_Hhi_insM_VentilLD_thermM_StorH_wthrCold_HP10kW</t>
  </si>
  <si>
    <t>93_Hhi_insM_VentilLD_thermH_StorL_wthrCold_HP15kW</t>
  </si>
  <si>
    <t>94_Hhi_insM_VentilLD_thermH_StorL_wthrCold_HP10kW</t>
  </si>
  <si>
    <t>95_Hhi_insM_VentilLD_thermH_StorH_wthrCold_HP15kW</t>
  </si>
  <si>
    <t>96_Hhi_insM_VentilLD_thermH_StorH_wthrCold_HP10kW</t>
  </si>
  <si>
    <t>97_Hhi_insH_VentilLD_thermL_StorL_wthrCold_HP15kW</t>
  </si>
  <si>
    <t>98_Hhi_insH_VentilLD_thermL_StorL_wthrCold_HP10kW</t>
  </si>
  <si>
    <t>99_Hhi_insH_VentilLD_thermL_StorH_wthrCold_HP15kW</t>
  </si>
  <si>
    <t>100_Hhi_insH_VentilLD_thermL_StorH_wthrCold_HP10kW</t>
  </si>
  <si>
    <t>102_Hhi_insH_VentilLD_thermM_StorL_wthrCold_HP10kW</t>
  </si>
  <si>
    <t>104_Hhi_insH_VentilLD_thermM_StorH_wthrCold_HP10kW</t>
  </si>
  <si>
    <t>105_Hhi_insH_VentilLD_thermH_StorL_wthrCold_HP15kW</t>
  </si>
  <si>
    <t>106_Hhi_insH_VentilLD_thermH_StorL_wthrCold_HP10kW</t>
  </si>
  <si>
    <t>107_Hhi_insH_VentilLD_thermH_StorH_wthrCold_HP15kW</t>
  </si>
  <si>
    <t>108_Hhi_insH_VentilLD_thermH_StorH_wthrCold_HP10kW</t>
  </si>
  <si>
    <t>109_HHj_insL_VentilLD_thermL_StorL_wthrCold_HP15kW</t>
  </si>
  <si>
    <t>110_HHj_insL_VentilLD_thermL_StorL_wthrCold_HP10kW</t>
  </si>
  <si>
    <t>111_HHj_insL_VentilLD_thermL_StorH_wthrCold_HP15kW</t>
  </si>
  <si>
    <t>112_HHj_insL_VentilLD_thermL_StorH_wthrCold_HP10kW</t>
  </si>
  <si>
    <t>113_HHj_insL_VentilLD_thermM_StorL_wthrCold_HP15kW</t>
  </si>
  <si>
    <t>114_HHj_insL_VentilLD_thermM_StorL_wthrCold_HP10kW</t>
  </si>
  <si>
    <t>115_HHj_insL_VentilLD_thermM_StorH_wthrCold_HP15kW</t>
  </si>
  <si>
    <t>116_HHj_insL_VentilLD_thermM_StorH_wthrCold_HP10kW</t>
  </si>
  <si>
    <t>118_HHj_insL_VentilLD_thermH_StorL_wthrCold_HP10kW</t>
  </si>
  <si>
    <t>119_HHj_insL_VentilLD_thermH_StorH_wthrCold_HP15kW</t>
  </si>
  <si>
    <t>120_HHj_insL_VentilLD_thermH_StorH_wthrCold_HP10kW</t>
  </si>
  <si>
    <t>122_HHj_insM_VentilLD_thermL_StorL_wthrCold_HP10kW</t>
  </si>
  <si>
    <t>123_HHj_insM_VentilLD_thermL_StorH_wthrCold_HP15kW</t>
  </si>
  <si>
    <t>124_HHj_insM_VentilLD_thermL_StorH_wthrCold_HP10kW</t>
  </si>
  <si>
    <t>125_HHj_insM_VentilLD_thermM_StorL_wthrCold_HP15kW</t>
  </si>
  <si>
    <t>126_HHj_insM_VentilLD_thermM_StorL_wthrCold_HP10kW</t>
  </si>
  <si>
    <t>127_HHj_insM_VentilLD_thermM_StorH_wthrCold_HP15kW</t>
  </si>
  <si>
    <t>128_HHj_insM_VentilLD_thermM_StorH_wthrCold_HP10kW</t>
  </si>
  <si>
    <t>129_HHj_insM_VentilLD_thermH_StorL_wthrCold_HP15kW</t>
  </si>
  <si>
    <t>130_HHj_insM_VentilLD_thermH_StorL_wthrCold_HP10kW</t>
  </si>
  <si>
    <t>131_HHj_insM_VentilLD_thermH_StorH_wthrCold_HP15kW</t>
  </si>
  <si>
    <t>132_HHj_insM_VentilLD_thermH_StorH_wthrCold_HP10kW</t>
  </si>
  <si>
    <t>133_HHj_insH_VentilLD_thermL_StorL_wthrCold_HP15kW</t>
  </si>
  <si>
    <t>134_HHj_insH_VentilLD_thermL_StorL_wthrCold_HP10kW</t>
  </si>
  <si>
    <t>135_HHj_insH_VentilLD_thermL_StorH_wthrCold_HP15kW</t>
  </si>
  <si>
    <t>136_HHj_insH_VentilLD_thermL_StorH_wthrCold_HP10kW</t>
  </si>
  <si>
    <t>137_HHj_insH_VentilLD_thermM_StorL_wthrCold_HP15kW</t>
  </si>
  <si>
    <t>138_HHj_insH_VentilLD_thermM_StorL_wthrCold_HP10kW</t>
  </si>
  <si>
    <t>139_HHj_insH_VentilLD_thermM_StorH_wthrCold_HP15kW</t>
  </si>
  <si>
    <t>140_HHj_insH_VentilLD_thermM_StorH_wthrCold_HP10kW</t>
  </si>
  <si>
    <t>141_HHj_insH_VentilLD_thermH_StorL_wthrCold_HP15kW</t>
  </si>
  <si>
    <t>142_HHj_insH_VentilLD_thermH_StorL_wthrCold_HP10kW</t>
  </si>
  <si>
    <t>143_HHj_insH_VentilLD_thermH_StorH_wthrCold_HP15kW</t>
  </si>
  <si>
    <t>144_HHj_insH_VentilLD_thermH_StorH_wthrCold_HP10kW</t>
  </si>
  <si>
    <t>145_HHk_insL_VentilLD_thermL_StorL_wthrCold_HP15kW</t>
  </si>
  <si>
    <t>146_HHk_insL_VentilLD_thermL_StorL_wthrCold_HP10kW</t>
  </si>
  <si>
    <t>148_HHk_insL_VentilLD_thermL_StorH_wthrCold_HP10kW</t>
  </si>
  <si>
    <t>149_HHk_insL_VentilLD_thermM_StorL_wthrCold_HP15kW</t>
  </si>
  <si>
    <t>150_HHk_insL_VentilLD_thermM_StorL_wthrCold_HP10kW</t>
  </si>
  <si>
    <t>152_HHk_insL_VentilLD_thermM_StorH_wthrCold_HP10kW</t>
  </si>
  <si>
    <t>153_HHk_insL_VentilLD_thermH_StorL_wthrCold_HP15kW</t>
  </si>
  <si>
    <t>154_HHk_insL_VentilLD_thermH_StorL_wthrCold_HP10kW</t>
  </si>
  <si>
    <t>155_HHk_insL_VentilLD_thermH_StorH_wthrCold_HP15kW</t>
  </si>
  <si>
    <t>156_HHk_insL_VentilLD_thermH_StorH_wthrCold_HP10kW</t>
  </si>
  <si>
    <t>157_HHk_insM_VentilLD_thermL_StorL_wthrCold_HP15kW</t>
  </si>
  <si>
    <t>158_HHk_insM_VentilLD_thermL_StorL_wthrCold_HP10kW</t>
  </si>
  <si>
    <t>159_HHk_insM_VentilLD_thermL_StorH_wthrCold_HP15kW</t>
  </si>
  <si>
    <t>160_HHk_insM_VentilLD_thermL_StorH_wthrCold_HP10kW</t>
  </si>
  <si>
    <t>161_HHk_insM_VentilLD_thermM_StorL_wthrCold_HP15kW</t>
  </si>
  <si>
    <t>162_HHk_insM_VentilLD_thermM_StorL_wthrCold_HP10kW</t>
  </si>
  <si>
    <t>163_HHk_insM_VentilLD_thermM_StorH_wthrCold_HP15kW</t>
  </si>
  <si>
    <t>164_HHk_insM_VentilLD_thermM_StorH_wthrCold_HP10kW</t>
  </si>
  <si>
    <t>165_HHk_insM_VentilLD_thermH_StorL_wthrCold_HP15kW</t>
  </si>
  <si>
    <t>166_HHk_insM_VentilLD_thermH_StorL_wthrCold_HP10kW</t>
  </si>
  <si>
    <t>167_HHk_insM_VentilLD_thermH_StorH_wthrCold_HP15kW</t>
  </si>
  <si>
    <t>168_HHk_insM_VentilLD_thermH_StorH_wthrCold_HP10kW</t>
  </si>
  <si>
    <t>169_HHk_insH_VentilLD_thermL_StorL_wthrCold_HP15kW</t>
  </si>
  <si>
    <t>170_HHk_insH_VentilLD_thermL_StorL_wthrCold_HP10kW</t>
  </si>
  <si>
    <t>171_HHk_insH_VentilLD_thermL_StorH_wthrCold_HP15kW</t>
  </si>
  <si>
    <t>172_HHk_insH_VentilLD_thermL_StorH_wthrCold_HP10kW</t>
  </si>
  <si>
    <t>173_HHk_insH_VentilLD_thermM_StorL_wthrCold_HP15kW</t>
  </si>
  <si>
    <t>174_HHk_insH_VentilLD_thermM_StorL_wthrCold_HP10kW</t>
  </si>
  <si>
    <t>175_HHk_insH_VentilLD_thermM_StorH_wthrCold_HP15kW</t>
  </si>
  <si>
    <t>176_HHk_insH_VentilLD_thermM_StorH_wthrCold_HP10kW</t>
  </si>
  <si>
    <t>177_HHk_insH_VentilLD_thermH_StorL_wthrCold_HP15kW</t>
  </si>
  <si>
    <t>178_HHk_insH_VentilLD_thermH_StorL_wthrCold_HP10kW</t>
  </si>
  <si>
    <t>179_HHk_insH_VentilLD_thermH_StorH_wthrCold_HP15kW</t>
  </si>
  <si>
    <t>180_HHk_insH_VentilLD_thermH_StorH_wthrCold_HP10kW</t>
  </si>
  <si>
    <t>Day_15 Temp at end of DSR (LivingZone)</t>
  </si>
  <si>
    <t>Day_16 Temp at end of DSR (LivingZone)</t>
  </si>
  <si>
    <t>Day_17 Temp at end of DSR (LivingZone)</t>
  </si>
  <si>
    <t>Day_18 Temp at end of DSR (LivingZone)</t>
  </si>
  <si>
    <t>Day_19 Temp at end of DSR (LivingZone)</t>
  </si>
  <si>
    <t>Day_20 Temp at end of DSR (LivingZone)</t>
  </si>
  <si>
    <t>Day_21 Temp at end of DSR (LivingZone)</t>
  </si>
  <si>
    <t>Day_22 Temp at end of DSR (LivingZone)</t>
  </si>
  <si>
    <t>Day_23 Temp at end of DSR (LivingZone)</t>
  </si>
  <si>
    <t>Day_24 Temp at end of DSR (LivingZone)</t>
  </si>
  <si>
    <t>Day_25 Temp at end of DSR (LivingZone)</t>
  </si>
  <si>
    <t>Day_26 Temp at end of DSR (LivingZone)</t>
  </si>
  <si>
    <t>Day_27 Temp at end of DSR (LivingZone)</t>
  </si>
  <si>
    <t>Day_28 Temp at end of DSR (LivingZone)</t>
  </si>
  <si>
    <t>Day_29 Temp at end of DSR (LivingZone)</t>
  </si>
  <si>
    <t>Day_30 Temp at end of DSR (LivingZone)</t>
  </si>
  <si>
    <t>Day_15 Temp at end of DSR (NightZone)</t>
  </si>
  <si>
    <t>Day_16 Temp at end of DSR (NightZone)</t>
  </si>
  <si>
    <t>Day_17 Temp at end of DSR (NightZone)</t>
  </si>
  <si>
    <t>Day_18 Temp at end of DSR (NightZone)</t>
  </si>
  <si>
    <t>Day_19 Temp at end of DSR (NightZone)</t>
  </si>
  <si>
    <t>Day_20 Temp at end of DSR (NightZone)</t>
  </si>
  <si>
    <t>Day_21 Temp at end of DSR (NightZone)</t>
  </si>
  <si>
    <t>Day_22 Temp at end of DSR (NightZone)</t>
  </si>
  <si>
    <t>Day_23 Temp at end of DSR (NightZone)</t>
  </si>
  <si>
    <t>Day_24 Temp at end of DSR (NightZone)</t>
  </si>
  <si>
    <t>Day_25 Temp at end of DSR (NightZone)</t>
  </si>
  <si>
    <t>Day_26 Temp at end of DSR (NightZone)</t>
  </si>
  <si>
    <t>Day_27 Temp at end of DSR (NightZone)</t>
  </si>
  <si>
    <t>Day_28 Temp at end of DSR (NightZone)</t>
  </si>
  <si>
    <t>Day_29 Temp at end of DSR (NightZone)</t>
  </si>
  <si>
    <t>Day_30 Temp at end of DSR (NightZone)</t>
  </si>
  <si>
    <t>Day_15 Text average</t>
  </si>
  <si>
    <t>Day_16 Text average</t>
  </si>
  <si>
    <t>Day_17 Text average</t>
  </si>
  <si>
    <t>Day_18 Text average</t>
  </si>
  <si>
    <t>Day_19 Text average</t>
  </si>
  <si>
    <t>Day_20 Text average</t>
  </si>
  <si>
    <t>Day_21 Text average</t>
  </si>
  <si>
    <t>Day_22 Text average</t>
  </si>
  <si>
    <t>Day_23 Text average</t>
  </si>
  <si>
    <t>Day_24 Text average</t>
  </si>
  <si>
    <t>Day_25 Text average</t>
  </si>
  <si>
    <t>Day_26 Text average</t>
  </si>
  <si>
    <t>Day_27 Text average</t>
  </si>
  <si>
    <t>Day_28 Text average</t>
  </si>
  <si>
    <t>Day_29 Text average</t>
  </si>
  <si>
    <t>Day_30 Text average</t>
  </si>
  <si>
    <t>2_HHg_insL_VentilLD_thermL_StorL_wthrAvr_HP10kW</t>
  </si>
  <si>
    <t>3_HHg_insL_VentilLD_thermL_StorH_wthrAvr_HP15kW</t>
  </si>
  <si>
    <t>4_HHg_insL_VentilLD_thermL_StorH_wthrAvr_HP10kW</t>
  </si>
  <si>
    <t>5_HHg_insL_VentilLD_thermM_StorL_wthrAvr_HP15kW</t>
  </si>
  <si>
    <t>6_HHg_insL_VentilLD_thermM_StorL_wthrAvr_HP10kW</t>
  </si>
  <si>
    <t>7_HHg_insL_VentilLD_thermM_StorH_wthrAvr_HP15kW</t>
  </si>
  <si>
    <t>8_HHg_insL_VentilLD_thermM_StorH_wthrAvr_HP10kW</t>
  </si>
  <si>
    <t>9_HHg_insL_VentilLD_thermH_StorL_wthrAvr_HP15kW</t>
  </si>
  <si>
    <t>10_HHg_insL_VentilLD_thermH_StorL_wthrAvr_HP10kW</t>
  </si>
  <si>
    <t>11_HHg_insL_VentilLD_thermH_StorH_wthrAvr_HP15kW</t>
  </si>
  <si>
    <t>12_HHg_insL_VentilLD_thermH_StorH_wthrAvr_HP10kW</t>
  </si>
  <si>
    <t>13_HHg_insM_VentilLD_thermL_StorL_wthrAvr_HP15kW</t>
  </si>
  <si>
    <t>14_HHg_insM_VentilLD_thermL_StorL_wthrAvr_HP10kW</t>
  </si>
  <si>
    <t>16_HHg_insM_VentilLD_thermL_StorH_wthrAvr_HP10kW</t>
  </si>
  <si>
    <t>17_HHg_insM_VentilLD_thermM_StorL_wthrAvr_HP15kW</t>
  </si>
  <si>
    <t>18_HHg_insM_VentilLD_thermM_StorL_wthrAvr_HP10kW</t>
  </si>
  <si>
    <t>19_HHg_insM_VentilLD_thermM_StorH_wthrAvr_HP15kW</t>
  </si>
  <si>
    <t>20_HHg_insM_VentilLD_thermM_StorH_wthrAvr_HP10kW</t>
  </si>
  <si>
    <t>21_HHg_insM_VentilLD_thermH_StorL_wthrAvr_HP15kW</t>
  </si>
  <si>
    <t>22_HHg_insM_VentilLD_thermH_StorL_wthrAvr_HP10kW</t>
  </si>
  <si>
    <t>23_HHg_insM_VentilLD_thermH_StorH_wthrAvr_HP15kW</t>
  </si>
  <si>
    <t>24_HHg_insM_VentilLD_thermH_StorH_wthrAvr_HP10kW</t>
  </si>
  <si>
    <t>38_HHg_insH_VentilLD_thermL_StorL_wthrAvr_HP10kW</t>
  </si>
  <si>
    <t>49_HHg_insH_VentilLD_thermL_StorL_wthrAvr_HP15kW</t>
  </si>
  <si>
    <t>50_HHg_insH_VentilLD_thermL_StorL_wthrAvr_HP10kW</t>
  </si>
  <si>
    <t>51_HHg_insH_VentilLD_thermL_StorH_wthrAvr_HP15kW</t>
  </si>
  <si>
    <t>52_HHg_insH_VentilLD_thermL_StorH_wthrAvr_HP10kW</t>
  </si>
  <si>
    <t>53_HHg_insH_VentilLD_thermM_StorL_wthrAvr_HP15kW</t>
  </si>
  <si>
    <t>54_HHg_insH_VentilLD_thermM_StorL_wthrAvr_HP10kW</t>
  </si>
  <si>
    <t>56_HHg_insH_VentilLD_thermM_StorH_wthrAvr_HP10kW</t>
  </si>
  <si>
    <t>57_HHg_insH_VentilLD_thermH_StorL_wthrAvr_HP15kW</t>
  </si>
  <si>
    <t>58_HHg_insH_VentilLD_thermH_StorL_wthrAvr_HP10kW</t>
  </si>
  <si>
    <t>59_HHg_insH_VentilLD_thermH_StorH_wthrAvr_HP15kW</t>
  </si>
  <si>
    <t>60_HHg_insH_VentilLD_thermH_StorH_wthrAvr_HP10kW</t>
  </si>
  <si>
    <t>61_HHh_insL_VentilLD_thermL_StorL_wthrAvr_HP15kW</t>
  </si>
  <si>
    <t>62_HHh_insL_VentilLD_thermL_StorL_wthrAvr_HP10kW</t>
  </si>
  <si>
    <t>63_HHh_insL_VentilLD_thermL_StorH_wthrAvr_HP15kW</t>
  </si>
  <si>
    <t>64_HHh_insL_VentilLD_thermL_StorH_wthrAvr_HP10kW</t>
  </si>
  <si>
    <t>65_HHh_insL_VentilLD_thermM_StorL_wthrAvr_HP15kW</t>
  </si>
  <si>
    <t>66_HHh_insL_VentilLD_thermM_StorL_wthrAvr_HP10kW</t>
  </si>
  <si>
    <t>67_HHh_insL_VentilLD_thermM_StorH_wthrAvr_HP15kW</t>
  </si>
  <si>
    <t>68_HHh_insL_VentilLD_thermM_StorH_wthrAvr_HP10kW</t>
  </si>
  <si>
    <t>69_HHh_insL_VentilLD_thermH_StorL_wthrAvr_HP15kW</t>
  </si>
  <si>
    <t>70_HHh_insL_VentilLD_thermH_StorL_wthrAvr_HP10kW</t>
  </si>
  <si>
    <t>71_HHh_insL_VentilLD_thermH_StorH_wthrAvr_HP15kW</t>
  </si>
  <si>
    <t>72_HHh_insL_VentilLD_thermH_StorH_wthrAvr_HP10kW</t>
  </si>
  <si>
    <t>74_HHh_insM_VentilLD_thermL_StorL_wthrAvr_HP10kW</t>
  </si>
  <si>
    <t>75_HHh_insM_VentilLD_thermL_StorH_wthrAvr_HP15kW</t>
  </si>
  <si>
    <t>76_HHh_insM_VentilLD_thermL_StorH_wthrAvr_HP10kW</t>
  </si>
  <si>
    <t>78_HHh_insM_VentilLD_thermM_StorL_wthrAvr_HP10kW</t>
  </si>
  <si>
    <t>80_HHh_insM_VentilLD_thermM_StorH_wthrAvr_HP10kW</t>
  </si>
  <si>
    <t>82_HHh_insM_VentilLD_thermH_StorL_wthrAvr_HP10kW</t>
  </si>
  <si>
    <t>83_HHh_insM_VentilLD_thermH_StorH_wthrAvr_HP15kW</t>
  </si>
  <si>
    <t>84_HHh_insM_VentilLD_thermH_StorH_wthrAvr_HP10kW</t>
  </si>
  <si>
    <t>110_HHh_insH_VentilLD_thermL_StorL_wthrAvr_HP10kW</t>
  </si>
  <si>
    <t>111_HHh_insH_VentilLD_thermL_StorH_wthrAvr_HP15kW</t>
  </si>
  <si>
    <t>112_HHh_insH_VentilLD_thermL_StorH_wthrAvr_HP10kW</t>
  </si>
  <si>
    <t>113_HHh_insH_VentilLD_thermM_StorL_wthrAvr_HP15kW</t>
  </si>
  <si>
    <t>114_HHh_insH_VentilLD_thermM_StorL_wthrAvr_HP10kW</t>
  </si>
  <si>
    <t>115_HHh_insH_VentilLD_thermM_StorH_wthrAvr_HP15kW</t>
  </si>
  <si>
    <t>116_HHh_insH_VentilLD_thermM_StorH_wthrAvr_HP10kW</t>
  </si>
  <si>
    <t>118_HHh_insH_VentilLD_thermH_StorL_wthrAvr_HP10kW</t>
  </si>
  <si>
    <t>119_HHh_insH_VentilLD_thermH_StorH_wthrAvr_HP15kW</t>
  </si>
  <si>
    <t>120_HHh_insH_VentilLD_thermH_StorH_wthrAvr_HP10kW</t>
  </si>
  <si>
    <t>121_Hhi_insL_VentilLD_thermL_StorL_wthrAvr_HP15kW</t>
  </si>
  <si>
    <t>122_Hhi_insL_VentilLD_thermL_StorL_wthrAvr_HP10kW</t>
  </si>
  <si>
    <t>123_Hhi_insL_VentilLD_thermL_StorH_wthrAvr_HP15kW</t>
  </si>
  <si>
    <t>124_Hhi_insL_VentilLD_thermL_StorH_wthrAvr_HP10kW</t>
  </si>
  <si>
    <t>125_Hhi_insL_VentilLD_thermM_StorL_wthrAvr_HP15kW</t>
  </si>
  <si>
    <t>126_Hhi_insL_VentilLD_thermM_StorL_wthrAvr_HP10kW</t>
  </si>
  <si>
    <t>127_Hhi_insL_VentilLD_thermM_StorH_wthrAvr_HP15kW</t>
  </si>
  <si>
    <t>128_Hhi_insL_VentilLD_thermM_StorH_wthrAvr_HP10kW</t>
  </si>
  <si>
    <t>129_Hhi_insL_VentilLD_thermH_StorL_wthrAvr_HP15kW</t>
  </si>
  <si>
    <t>130_Hhi_insL_VentilLD_thermH_StorL_wthrAvr_HP10kW</t>
  </si>
  <si>
    <t>131_Hhi_insL_VentilLD_thermH_StorH_wthrAvr_HP15kW</t>
  </si>
  <si>
    <t>132_Hhi_insL_VentilLD_thermH_StorH_wthrAvr_HP10kW</t>
  </si>
  <si>
    <t>134_Hhi_insM_VentilLD_thermL_StorL_wthrAvr_HP10kW</t>
  </si>
  <si>
    <t>135_Hhi_insM_VentilLD_thermL_StorH_wthrAvr_HP15kW</t>
  </si>
  <si>
    <t>136_Hhi_insM_VentilLD_thermL_StorH_wthrAvr_HP10kW</t>
  </si>
  <si>
    <t>137_Hhi_insM_VentilLD_thermM_StorL_wthrAvr_HP15kW</t>
  </si>
  <si>
    <t>138_Hhi_insM_VentilLD_thermM_StorL_wthrAvr_HP10kW</t>
  </si>
  <si>
    <t>140_Hhi_insM_VentilLD_thermM_StorH_wthrAvr_HP10kW</t>
  </si>
  <si>
    <t>141_Hhi_insM_VentilLD_thermH_StorL_wthrAvr_HP15kW</t>
  </si>
  <si>
    <t>142_Hhi_insM_VentilLD_thermH_StorL_wthrAvr_HP10kW</t>
  </si>
  <si>
    <t>143_Hhi_insM_VentilLD_thermH_StorH_wthrAvr_HP15kW</t>
  </si>
  <si>
    <t>144_Hhi_insM_VentilLD_thermH_StorH_wthrAvr_HP10kW</t>
  </si>
  <si>
    <t>169_Hhi_insH_VentilLD_thermL_StorL_wthrAvr_HP15kW</t>
  </si>
  <si>
    <t>170_Hhi_insH_VentilLD_thermL_StorL_wthrAvr_HP10kW</t>
  </si>
  <si>
    <t>171_Hhi_insH_VentilLD_thermL_StorH_wthrAvr_HP15kW</t>
  </si>
  <si>
    <t>172_Hhi_insH_VentilLD_thermL_StorH_wthrAvr_HP10kW</t>
  </si>
  <si>
    <t>173_Hhi_insH_VentilLD_thermM_StorL_wthrAvr_HP15kW</t>
  </si>
  <si>
    <t>174_Hhi_insH_VentilLD_thermM_StorL_wthrAvr_HP10kW</t>
  </si>
  <si>
    <t>175_Hhi_insH_VentilLD_thermM_StorH_wthrAvr_HP15kW</t>
  </si>
  <si>
    <t>176_Hhi_insH_VentilLD_thermM_StorH_wthrAvr_HP10kW</t>
  </si>
  <si>
    <t>177_Hhi_insH_VentilLD_thermH_StorL_wthrAvr_HP15kW</t>
  </si>
  <si>
    <t>178_Hhi_insH_VentilLD_thermH_StorL_wthrAvr_HP10kW</t>
  </si>
  <si>
    <t>179_Hhi_insH_VentilLD_thermH_StorH_wthrAvr_HP15kW</t>
  </si>
  <si>
    <t>180_Hhi_insH_VentilLD_thermH_StorH_wthrAvr_HP10kW</t>
  </si>
  <si>
    <t>181_HHj_insL_VentilLD_thermL_StorL_wthrAvr_HP15kW</t>
  </si>
  <si>
    <t>182_HHj_insL_VentilLD_thermL_StorL_wthrAvr_HP10kW</t>
  </si>
  <si>
    <t>183_HHj_insL_VentilLD_thermL_StorH_wthrAvr_HP15kW</t>
  </si>
  <si>
    <t>184_HHj_insL_VentilLD_thermL_StorH_wthrAvr_HP10kW</t>
  </si>
  <si>
    <t>185_HHj_insL_VentilLD_thermM_StorL_wthrAvr_HP15kW</t>
  </si>
  <si>
    <t>186_HHj_insL_VentilLD_thermM_StorL_wthrAvr_HP10kW</t>
  </si>
  <si>
    <t>187_HHj_insL_VentilLD_thermM_StorH_wthrAvr_HP15kW</t>
  </si>
  <si>
    <t>188_HHj_insL_VentilLD_thermM_StorH_wthrAvr_HP10kW</t>
  </si>
  <si>
    <t>189_HHj_insL_VentilLD_thermH_StorL_wthrAvr_HP15kW</t>
  </si>
  <si>
    <t>190_HHj_insL_VentilLD_thermH_StorL_wthrAvr_HP10kW</t>
  </si>
  <si>
    <t>191_HHj_insL_VentilLD_thermH_StorH_wthrAvr_HP15kW</t>
  </si>
  <si>
    <t>192_HHj_insL_VentilLD_thermH_StorH_wthrAvr_HP10kW</t>
  </si>
  <si>
    <t>193_HHj_insM_VentilLD_thermL_StorL_wthrAvr_HP15kW</t>
  </si>
  <si>
    <t>194_HHj_insM_VentilLD_thermL_StorL_wthrAvr_HP10kW</t>
  </si>
  <si>
    <t>195_HHj_insM_VentilLD_thermL_StorH_wthrAvr_HP15kW</t>
  </si>
  <si>
    <t>196_HHj_insM_VentilLD_thermL_StorH_wthrAvr_HP10kW</t>
  </si>
  <si>
    <t>197_HHj_insM_VentilLD_thermM_StorL_wthrAvr_HP15kW</t>
  </si>
  <si>
    <t>198_HHj_insM_VentilLD_thermM_StorL_wthrAvr_HP10kW</t>
  </si>
  <si>
    <t>199_HHj_insM_VentilLD_thermM_StorH_wthrAvr_HP15kW</t>
  </si>
  <si>
    <t>200_HHj_insM_VentilLD_thermM_StorH_wthrAvr_HP10kW</t>
  </si>
  <si>
    <t>202_HHj_insM_VentilLD_thermH_StorL_wthrAvr_HP10kW</t>
  </si>
  <si>
    <t>203_HHj_insM_VentilLD_thermH_StorH_wthrAvr_HP15kW</t>
  </si>
  <si>
    <t>204_HHj_insM_VentilLD_thermH_StorH_wthrAvr_HP10kW</t>
  </si>
  <si>
    <t>229_HHj_insH_VentilLD_thermL_StorL_wthrAvr_HP15kW</t>
  </si>
  <si>
    <t>230_HHj_insH_VentilLD_thermL_StorL_wthrAvr_HP10kW</t>
  </si>
  <si>
    <t>231_HHj_insH_VentilLD_thermL_StorH_wthrAvr_HP15kW</t>
  </si>
  <si>
    <t>232_HHj_insH_VentilLD_thermL_StorH_wthrAvr_HP10kW</t>
  </si>
  <si>
    <t>234_HHj_insH_VentilLD_thermM_StorL_wthrAvr_HP10kW</t>
  </si>
  <si>
    <t>236_HHj_insH_VentilLD_thermM_StorH_wthrAvr_HP10kW</t>
  </si>
  <si>
    <t>237_HHj_insH_VentilLD_thermH_StorL_wthrAvr_HP15kW</t>
  </si>
  <si>
    <t>238_HHj_insH_VentilLD_thermH_StorL_wthrAvr_HP10kW</t>
  </si>
  <si>
    <t>239_HHj_insH_VentilLD_thermH_StorH_wthrAvr_HP15kW</t>
  </si>
  <si>
    <t>240_HHj_insH_VentilLD_thermH_StorH_wthrAvr_HP10kW</t>
  </si>
  <si>
    <t>241_HHk_insL_VentilLD_thermL_StorL_wthrAvr_HP15kW</t>
  </si>
  <si>
    <t>242_HHk_insL_VentilLD_thermL_StorL_wthrAvr_HP10kW</t>
  </si>
  <si>
    <t>243_HHk_insL_VentilLD_thermL_StorH_wthrAvr_HP15kW</t>
  </si>
  <si>
    <t>244_HHk_insL_VentilLD_thermL_StorH_wthrAvr_HP10kW</t>
  </si>
  <si>
    <t>245_HHk_insL_VentilLD_thermM_StorL_wthrAvr_HP15kW</t>
  </si>
  <si>
    <t>246_HHk_insL_VentilLD_thermM_StorL_wthrAvr_HP10kW</t>
  </si>
  <si>
    <t>247_HHk_insL_VentilLD_thermM_StorH_wthrAvr_HP15kW</t>
  </si>
  <si>
    <t>248_HHk_insL_VentilLD_thermM_StorH_wthrAvr_HP10kW</t>
  </si>
  <si>
    <t>249_HHk_insL_VentilLD_thermH_StorL_wthrAvr_HP15kW</t>
  </si>
  <si>
    <t>250_HHk_insL_VentilLD_thermH_StorL_wthrAvr_HP10kW</t>
  </si>
  <si>
    <t>251_HHk_insL_VentilLD_thermH_StorH_wthrAvr_HP15kW</t>
  </si>
  <si>
    <t>252_HHk_insL_VentilLD_thermH_StorH_wthrAvr_HP10kW</t>
  </si>
  <si>
    <t>253_HHk_insM_VentilLD_thermL_StorL_wthrAvr_HP15kW</t>
  </si>
  <si>
    <t>254_HHk_insM_VentilLD_thermL_StorL_wthrAvr_HP10kW</t>
  </si>
  <si>
    <t>255_HHk_insM_VentilLD_thermL_StorH_wthrAvr_HP15kW</t>
  </si>
  <si>
    <t>256_HHk_insM_VentilLD_thermL_StorH_wthrAvr_HP10kW</t>
  </si>
  <si>
    <t>258_HHk_insM_VentilLD_thermM_StorL_wthrAvr_HP10kW</t>
  </si>
  <si>
    <t>259_HHk_insM_VentilLD_thermM_StorH_wthrAvr_HP15kW</t>
  </si>
  <si>
    <t>260_HHk_insM_VentilLD_thermM_StorH_wthrAvr_HP10kW</t>
  </si>
  <si>
    <t>261_HHk_insM_VentilLD_thermH_StorL_wthrAvr_HP15kW</t>
  </si>
  <si>
    <t>262_HHk_insM_VentilLD_thermH_StorL_wthrAvr_HP10kW</t>
  </si>
  <si>
    <t>263_HHk_insM_VentilLD_thermH_StorH_wthrAvr_HP15kW</t>
  </si>
  <si>
    <t>264_HHk_insM_VentilLD_thermH_StorH_wthrAvr_HP10kW</t>
  </si>
  <si>
    <t>289_HHk_insH_VentilLD_thermL_StorL_wthrAvr_HP15kW</t>
  </si>
  <si>
    <t>290_HHk_insH_VentilLD_thermL_StorL_wthrAvr_HP10kW</t>
  </si>
  <si>
    <t>291_HHk_insH_VentilLD_thermL_StorH_wthrAvr_HP15kW</t>
  </si>
  <si>
    <t>292_HHk_insH_VentilLD_thermL_StorH_wthrAvr_HP10kW</t>
  </si>
  <si>
    <t>293_HHk_insH_VentilLD_thermM_StorL_wthrAvr_HP15kW</t>
  </si>
  <si>
    <t>294_HHk_insH_VentilLD_thermM_StorL_wthrAvr_HP10kW</t>
  </si>
  <si>
    <t>295_HHk_insH_VentilLD_thermM_StorH_wthrAvr_HP15kW</t>
  </si>
  <si>
    <t>296_HHk_insH_VentilLD_thermM_StorH_wthrAvr_HP10kW</t>
  </si>
  <si>
    <t>297_HHk_insH_VentilLD_thermH_StorL_wthrAvr_HP15kW</t>
  </si>
  <si>
    <t>298_HHk_insH_VentilLD_thermH_StorL_wthrAvr_HP10kW</t>
  </si>
  <si>
    <t>299_HHk_insH_VentilLD_thermH_StorH_wthrAvr_HP15kW</t>
  </si>
  <si>
    <t>300_HHk_insH_VentilLD_thermH_StorH_wthrAvr_HP10kW</t>
  </si>
  <si>
    <t>1_HHg_insL_VentilLD_thermL_wthrAvr_HP10kW</t>
  </si>
  <si>
    <t>2_HHg_insL_VentilLD_thermL_wthrAvr_HP15kW</t>
  </si>
  <si>
    <t>3_HHg_insL_VentilLD_thermM_wthrAvr_HP10kW</t>
  </si>
  <si>
    <t>5_HHg_insL_VentilLD_thermH_wthrAvr_HP10kW</t>
  </si>
  <si>
    <t>6_HHg_insL_VentilLD_thermH_wthrAvr_HP15kW</t>
  </si>
  <si>
    <t>7_HHg_insM_VentilLD_thermL_wthrAvr_HP10kW</t>
  </si>
  <si>
    <t>9_HHg_insM_VentilLD_thermM_wthrAvr_HP10kW</t>
  </si>
  <si>
    <t>10_HHg_insM_VentilLD_thermM_wthrAvr_HP15kW</t>
  </si>
  <si>
    <t>11_HHg_insM_VentilLD_thermH_wthrAvr_HP10kW</t>
  </si>
  <si>
    <t>12_HHg_insM_VentilLD_thermH_wthrAvr_HP15kW</t>
  </si>
  <si>
    <t>25_HHg_insH_VentilLD_thermL_wthrAvr_HP10kW</t>
  </si>
  <si>
    <t>27_HHg_insH_VentilLD_thermM_wthrAvr_HP10kW</t>
  </si>
  <si>
    <t>28_HHg_insH_VentilLD_thermM_wthrAvr_HP15kW</t>
  </si>
  <si>
    <t>29_HHg_insH_VentilLD_thermH_wthrAvr_HP10kW</t>
  </si>
  <si>
    <t>30_HHg_insH_VentilLD_thermH_wthrAvr_HP15kW</t>
  </si>
  <si>
    <t>31_HHh_insL_VentilLD_thermL_wthrAvr_HP10kW</t>
  </si>
  <si>
    <t>33_HHh_insL_VentilLD_thermM_wthrAvr_HP10kW</t>
  </si>
  <si>
    <t>35_HHh_insL_VentilLD_thermH_wthrAvr_HP10kW</t>
  </si>
  <si>
    <t>36_HHh_insL_VentilLD_thermH_wthrAvr_HP15kW</t>
  </si>
  <si>
    <t>37_HHh_insM_VentilLD_thermL_wthrAvr_HP10kW</t>
  </si>
  <si>
    <t>38_HHh_insM_VentilLD_thermL_wthrAvr_HP15kW</t>
  </si>
  <si>
    <t>39_HHh_insM_VentilLD_thermM_wthrAvr_HP10kW</t>
  </si>
  <si>
    <t>40_HHh_insM_VentilLD_thermM_wthrAvr_HP15kW</t>
  </si>
  <si>
    <t>41_HHh_insM_VentilLD_thermH_wthrAvr_HP10kW</t>
  </si>
  <si>
    <t>42_HHh_insM_VentilLD_thermH_wthrAvr_HP15kW</t>
  </si>
  <si>
    <t>55_HHh_insH_VentilLD_thermL_wthrAvr_HP10kW</t>
  </si>
  <si>
    <t>56_HHh_insH_VentilLD_thermL_wthrAvr_HP15kW</t>
  </si>
  <si>
    <t>57_HHh_insH_VentilLD_thermM_wthrAvr_HP10kW</t>
  </si>
  <si>
    <t>58_HHh_insH_VentilLD_thermM_wthrAvr_HP15kW</t>
  </si>
  <si>
    <t>59_HHh_insH_VentilLD_thermH_wthrAvr_HP10kW</t>
  </si>
  <si>
    <t>61_Hhi_insL_VentilLD_thermL_wthrAvr_HP10kW</t>
  </si>
  <si>
    <t>63_Hhi_insL_VentilLD_thermM_wthrAvr_HP10kW</t>
  </si>
  <si>
    <t>64_Hhi_insL_VentilLD_thermM_wthrAvr_HP15kW</t>
  </si>
  <si>
    <t>65_Hhi_insL_VentilLD_thermH_wthrAvr_HP10kW</t>
  </si>
  <si>
    <t>66_Hhi_insL_VentilLD_thermH_wthrAvr_HP15kW</t>
  </si>
  <si>
    <t>67_Hhi_insM_VentilLD_thermL_wthrAvr_HP10kW</t>
  </si>
  <si>
    <t>68_Hhi_insM_VentilLD_thermL_wthrAvr_HP15kW</t>
  </si>
  <si>
    <t>69_Hhi_insM_VentilLD_thermM_wthrAvr_HP10kW</t>
  </si>
  <si>
    <t>71_Hhi_insM_VentilLD_thermH_wthrAvr_HP10kW</t>
  </si>
  <si>
    <t>72_Hhi_insM_VentilLD_thermH_wthrAvr_HP15kW</t>
  </si>
  <si>
    <t>85_Hhi_insH_VentilLD_thermL_wthrAvr_HP10kW</t>
  </si>
  <si>
    <t>87_Hhi_insH_VentilLD_thermM_wthrAvr_HP10kW</t>
  </si>
  <si>
    <t>89_Hhi_insH_VentilLD_thermH_wthrAvr_HP10kW</t>
  </si>
  <si>
    <t>90_Hhi_insH_VentilLD_thermH_wthrAvr_HP15kW</t>
  </si>
  <si>
    <t>91_HHj_insL_VentilLD_thermL_wthrAvr_HP10kW</t>
  </si>
  <si>
    <t>93_HHj_insL_VentilLD_thermM_wthrAvr_HP10kW</t>
  </si>
  <si>
    <t>94_HHj_insL_VentilLD_thermM_wthrAvr_HP15kW</t>
  </si>
  <si>
    <t>95_HHj_insL_VentilLD_thermH_wthrAvr_HP10kW</t>
  </si>
  <si>
    <t>97_HHj_insM_VentilLD_thermL_wthrAvr_HP10kW</t>
  </si>
  <si>
    <t>98_HHj_insM_VentilLD_thermL_wthrAvr_HP15kW</t>
  </si>
  <si>
    <t>99_HHj_insM_VentilLD_thermM_wthrAvr_HP10kW</t>
  </si>
  <si>
    <t>100_HHj_insM_VentilLD_thermM_wthrAvr_HP15kW</t>
  </si>
  <si>
    <t>101_HHj_insM_VentilLD_thermH_wthrAvr_HP10kW</t>
  </si>
  <si>
    <t>115_HHj_insH_VentilLD_thermL_wthrAvr_HP10kW</t>
  </si>
  <si>
    <t>116_HHj_insH_VentilLD_thermL_wthrAvr_HP15kW</t>
  </si>
  <si>
    <t>117_HHj_insH_VentilLD_thermM_wthrAvr_HP10kW</t>
  </si>
  <si>
    <t>118_HHj_insH_VentilLD_thermM_wthrAvr_HP15kW</t>
  </si>
  <si>
    <t>119_HHj_insH_VentilLD_thermH_wthrAvr_HP10kW</t>
  </si>
  <si>
    <t>121_HHk_insL_VentilLD_thermL_wthrAvr_HP10kW</t>
  </si>
  <si>
    <t>123_HHk_insL_VentilLD_thermM_wthrAvr_HP10kW</t>
  </si>
  <si>
    <t>124_HHk_insL_VentilLD_thermM_wthrAvr_HP15kW</t>
  </si>
  <si>
    <t>125_HHk_insL_VentilLD_thermH_wthrAvr_HP10kW</t>
  </si>
  <si>
    <t>126_HHk_insL_VentilLD_thermH_wthrAvr_HP15kW</t>
  </si>
  <si>
    <t>127_HHk_insM_VentilLD_thermL_wthrAvr_HP10kW</t>
  </si>
  <si>
    <t>128_HHk_insM_VentilLD_thermL_wthrAvr_HP15kW</t>
  </si>
  <si>
    <t>129_HHk_insM_VentilLD_thermM_wthrAvr_HP10kW</t>
  </si>
  <si>
    <t>130_HHk_insM_VentilLD_thermM_wthrAvr_HP15kW</t>
  </si>
  <si>
    <t>131_HHk_insM_VentilLD_thermH_wthrAvr_HP10kW</t>
  </si>
  <si>
    <t>145_HHk_insH_VentilLD_thermL_wthrAvr_HP10kW</t>
  </si>
  <si>
    <t>147_HHk_insH_VentilLD_thermM_wthrAvr_HP10kW</t>
  </si>
  <si>
    <t>148_HHk_insH_VentilLD_thermM_wthrAvr_HP15kW</t>
  </si>
  <si>
    <t>HP10kW</t>
  </si>
  <si>
    <t>HP15kW</t>
  </si>
  <si>
    <t>1_HHg_insL_VentilLD_thermL_wthrCold_HP10kW</t>
  </si>
  <si>
    <t>2_HHg_insL_VentilLD_thermL_wthrCold_HP15kW</t>
  </si>
  <si>
    <t>3_HHg_insL_VentilLD_thermM_wthrCold_HP10kW</t>
  </si>
  <si>
    <t>4_HHg_insL_VentilLD_thermM_wthrCold_HP15kW</t>
  </si>
  <si>
    <t>5_HHg_insL_VentilLD_thermH_wthrCold_HP10kW</t>
  </si>
  <si>
    <t>6_HHg_insL_VentilLD_thermH_wthrCold_HP15kW</t>
  </si>
  <si>
    <t>7_HHg_insM_VentilLD_thermL_wthrCold_HP10kW</t>
  </si>
  <si>
    <t>8_HHg_insM_VentilLD_thermL_wthrCold_HP15kW</t>
  </si>
  <si>
    <t>9_HHg_insM_VentilLD_thermM_wthrCold_HP10kW</t>
  </si>
  <si>
    <t>10_HHg_insM_VentilLD_thermM_wthrCold_HP15kW</t>
  </si>
  <si>
    <t>11_HHg_insM_VentilLD_thermH_wthrCold_HP10kW</t>
  </si>
  <si>
    <t>12_HHg_insM_VentilLD_thermH_wthrCold_HP15kW</t>
  </si>
  <si>
    <t>25_HHg_insH_VentilLD_thermL_wthrCold_HP10kW</t>
  </si>
  <si>
    <t>27_HHg_insH_VentilLD_thermM_wthrCold_HP10kW</t>
  </si>
  <si>
    <t>28_HHg_insH_VentilLD_thermM_wthrCold_HP15kW</t>
  </si>
  <si>
    <t>29_HHg_insH_VentilLD_thermH_wthrCold_HP10kW</t>
  </si>
  <si>
    <t>31_HHh_insL_VentilLD_thermL_wthrCold_HP15kW</t>
  </si>
  <si>
    <t>32_HHh_insL_VentilLD_thermL_wthrCold_HP10kW</t>
  </si>
  <si>
    <t>33_HHh_insL_VentilLD_thermM_wthrCold_HP15kW</t>
  </si>
  <si>
    <t>35_HHh_insL_VentilLD_thermH_wthrCold_HP10kW</t>
  </si>
  <si>
    <t>37_HHh_insM_VentilLD_thermL_wthrCold_HP15kW</t>
  </si>
  <si>
    <t>39_HHh_insM_VentilLD_thermM_wthrCold_HP10kW</t>
  </si>
  <si>
    <t>41_HHh_insM_VentilLD_thermH_wthrCold_HP10kW</t>
  </si>
  <si>
    <t>55_HHh_insH_VentilLD_thermL_wthrCold_HP15kW</t>
  </si>
  <si>
    <t>57_HHh_insH_VentilLD_thermM_wthrCold_HP10kW</t>
  </si>
  <si>
    <t>59_HHh_insH_VentilLD_thermH_wthrCold_HP15kW</t>
  </si>
  <si>
    <t>61_Hhi_insL_VentilLD_thermL_wthrCold_HP10kW</t>
  </si>
  <si>
    <t>62_Hhi_insL_VentilLD_thermL_wthrCold_HP15kW</t>
  </si>
  <si>
    <t>63_Hhi_insL_VentilLD_thermM_wthrCold_HP10kW</t>
  </si>
  <si>
    <t>65_Hhi_insL_VentilLD_thermH_wthrCold_HP10kW</t>
  </si>
  <si>
    <t>67_Hhi_insM_VentilLD_thermL_wthrCold_HP15kW</t>
  </si>
  <si>
    <t>68_Hhi_insM_VentilLD_thermL_wthrCold_HP10kW</t>
  </si>
  <si>
    <t>69_Hhi_insM_VentilLD_thermM_wthrCold_HP15kW</t>
  </si>
  <si>
    <t>71_Hhi_insM_VentilLD_thermH_wthrCold_HP10kW</t>
  </si>
  <si>
    <t>85_Hhi_insH_VentilLD_thermL_wthrCold_HP15kW</t>
  </si>
  <si>
    <t>86_Hhi_insH_VentilLD_thermL_wthrCold_HP10kW</t>
  </si>
  <si>
    <t>87_Hhi_insH_VentilLD_thermM_wthrCold_HP15kW</t>
  </si>
  <si>
    <t>89_Hhi_insH_VentilLD_thermH_wthrCold_HP10kW</t>
  </si>
  <si>
    <t>91_HHj_insL_VentilLD_thermL_wthrCold_HP15kW</t>
  </si>
  <si>
    <t>92_HHj_insL_VentilLD_thermL_wthrCold_HP10kW</t>
  </si>
  <si>
    <t>93_HHj_insL_VentilLD_thermM_wthrCold_HP15kW</t>
  </si>
  <si>
    <t>94_HHj_insL_VentilLD_thermM_wthrCold_HP10kW</t>
  </si>
  <si>
    <t>95_HHj_insL_VentilLD_thermH_wthrCold_HP15kW</t>
  </si>
  <si>
    <t>96_HHj_insL_VentilLD_thermH_wthrCold_HP10kW</t>
  </si>
  <si>
    <t>97_HHj_insM_VentilLD_thermL_wthrCold_HP15kW</t>
  </si>
  <si>
    <t>98_HHj_insM_VentilLD_thermL_wthrCold_HP10kW</t>
  </si>
  <si>
    <t>99_HHj_insM_VentilLD_thermM_wthrCold_HP10kW</t>
  </si>
  <si>
    <t>100_HHj_insM_VentilLD_thermM_wthrCold_HP15kW</t>
  </si>
  <si>
    <t>101_HHj_insM_VentilLD_thermH_wthrCold_HP10kW</t>
  </si>
  <si>
    <t>102_HHj_insM_VentilLD_thermH_wthrCold_HP10kW</t>
  </si>
  <si>
    <t>115_HHj_insH_VentilLD_thermL_wthrCold_HP10kW</t>
  </si>
  <si>
    <t>116_HHj_insH_VentilLD_thermL_wthrCold_HP10kW</t>
  </si>
  <si>
    <t>117_HHj_insH_VentilLD_thermM_wthrCold_HP15kW</t>
  </si>
  <si>
    <t>118_HHj_insH_VentilLD_thermM_wthrCold_HP10kW</t>
  </si>
  <si>
    <t>119_HHj_insH_VentilLD_thermH_wthrCold_HP10kW</t>
  </si>
  <si>
    <t>120_HHj_insH_VentilLD_thermH_wthrCold_HP15kW</t>
  </si>
  <si>
    <t>121_HHk_insL_VentilLD_thermL_wthrCold_HP10kW</t>
  </si>
  <si>
    <t>122_HHk_insL_VentilLD_thermL_wthrCold_HP15kW</t>
  </si>
  <si>
    <t>123_HHk_insL_VentilLD_thermM_wthrCold_HP10kW</t>
  </si>
  <si>
    <t>124_HHk_insL_VentilLD_thermM_wthrCold_HP15kW</t>
  </si>
  <si>
    <t>125_HHk_insL_VentilLD_thermH_wthrCold_HP10kW</t>
  </si>
  <si>
    <t>126_HHk_insL_VentilLD_thermH_wthrCold_HP10kW</t>
  </si>
  <si>
    <t>127_HHk_insM_VentilLD_thermL_wthrCold_HP15kW</t>
  </si>
  <si>
    <t>128_HHk_insM_VentilLD_thermL_wthrCold_HP10kW</t>
  </si>
  <si>
    <t>129_HHk_insM_VentilLD_thermM_wthrCold_HP15kW</t>
  </si>
  <si>
    <t>130_HHk_insM_VentilLD_thermM_wthrCold_HP10kW</t>
  </si>
  <si>
    <t>131_HHk_insM_VentilLD_thermH_wthrCold_HP15kW</t>
  </si>
  <si>
    <t>145_HHk_insH_VentilLD_thermL_wthrCold_HP10kW</t>
  </si>
  <si>
    <t>147_HHk_insH_VentilLD_thermM_wthrCold_HP15kW</t>
  </si>
  <si>
    <t>149_HHk_insH_VentilLD_thermH_wthrCold_HP10kW</t>
  </si>
  <si>
    <t>150_HHk_insH_VentilLD_thermH_wthrCold_HP15kW</t>
  </si>
  <si>
    <t>HHP</t>
  </si>
  <si>
    <t>B2</t>
  </si>
  <si>
    <t>Month Gas Consumption (kWh)</t>
  </si>
  <si>
    <t>Month Electrical Consumption (kWh)</t>
  </si>
  <si>
    <t>Heating system</t>
  </si>
  <si>
    <t>Building</t>
  </si>
  <si>
    <t>Simulation</t>
  </si>
  <si>
    <t>ASHP</t>
  </si>
  <si>
    <t>wthrAvr</t>
  </si>
  <si>
    <t>Sim #</t>
  </si>
  <si>
    <t>Insulation thickness</t>
  </si>
  <si>
    <t>Thermal mass</t>
  </si>
  <si>
    <t>Hotwater storage</t>
  </si>
  <si>
    <t>Weather</t>
  </si>
  <si>
    <t>Heatpump power</t>
  </si>
  <si>
    <t>DSR event</t>
  </si>
  <si>
    <t>DSR length</t>
  </si>
  <si>
    <t>Prior Temp increase</t>
  </si>
  <si>
    <t>wthrCold</t>
  </si>
  <si>
    <t>149_HHk_insH_VentilLD_thermH_wthrAvr_HP10kW</t>
  </si>
  <si>
    <t>150_HHk_insH_VentilLD_thermH_wthrAvr_HP15kW</t>
  </si>
  <si>
    <t>NA</t>
  </si>
  <si>
    <t>insHD</t>
  </si>
  <si>
    <t>StorD</t>
  </si>
  <si>
    <t>thermD</t>
  </si>
  <si>
    <t>1_HHg_insL_VentilL_thermD_StorD_wthrCold_HP21kW</t>
  </si>
  <si>
    <t>2_HHg_insL_VentilL_thermD_StorH_wthrCold_HP21kW</t>
  </si>
  <si>
    <t>3_HHg_insL_VentilL_thermH_StorD_wthrCold_HP21kW</t>
  </si>
  <si>
    <t>4_HHg_insL_VentilL_thermH_StorH_wthrCold_HP21kW</t>
  </si>
  <si>
    <t>6_HHg_insL_VentilL_thermL_StorH_wthrCold_HP21kW</t>
  </si>
  <si>
    <t>13_HHg_insM_VentilL_thermD_StorD_wthrCold_HP21kW</t>
  </si>
  <si>
    <t>14_HHg_insM_VentilL_thermD_StorH_wthrCold_HP21kW</t>
  </si>
  <si>
    <t>15_HHg_insM_VentilL_thermH_StorD_wthrCold_HP21kW</t>
  </si>
  <si>
    <t>16_HHg_insM_VentilL_thermH_StorH_wthrCold_HP21kW</t>
  </si>
  <si>
    <t>17_HHg_insM_VentilL_thermL_StorD_wthrCold_HP21kW</t>
  </si>
  <si>
    <t>18_HHg_insM_VentilL_thermL_StorH_wthrCold_HP21kW</t>
  </si>
  <si>
    <t>25_HHg_insH_VentilL_thermD_StorD_wthrCold_HP21kW</t>
  </si>
  <si>
    <t>27_HHg_insH_VentilL_thermH_StorD_wthrCold_HP21kW</t>
  </si>
  <si>
    <t>28_HHg_insH_VentilL_thermH_StorH_wthrCold_HP21kW</t>
  </si>
  <si>
    <t>30_HHg_insH_VentilL_thermL_StorH_wthrCold_HP21kW</t>
  </si>
  <si>
    <t>39_HHh_insL_VentilL_thermH_StorD_wthrCold_HP21kW</t>
  </si>
  <si>
    <t>40_HHh_insL_VentilL_thermH_StorH_wthrCold_HP21kW</t>
  </si>
  <si>
    <t>41_HHh_insL_VentilL_thermL_StorD_wthrCold_HP21kW</t>
  </si>
  <si>
    <t>42_HHh_insL_VentilL_thermL_StorH_wthrCold_HP21kW</t>
  </si>
  <si>
    <t>49_HHh_insM_VentilL_thermD_StorD_wthrCold_HP21kW</t>
  </si>
  <si>
    <t>50_HHh_insM_VentilL_thermD_StorH_wthrCold_HP21kW</t>
  </si>
  <si>
    <t>51_HHh_insM_VentilL_thermH_StorD_wthrCold_HP21kW</t>
  </si>
  <si>
    <t>52_HHh_insM_VentilL_thermH_StorH_wthrCold_HP21kW</t>
  </si>
  <si>
    <t>53_HHh_insM_VentilL_thermL_StorD_wthrCold_HP21kW</t>
  </si>
  <si>
    <t>54_HHh_insM_VentilL_thermL_StorH_wthrCold_HP21kW</t>
  </si>
  <si>
    <t>61_HHh_insH_VentilL_thermD_StorD_wthrCold_HP21kW</t>
  </si>
  <si>
    <t>62_HHh_insH_VentilL_thermD_StorH_wthrCold_HP21kW</t>
  </si>
  <si>
    <t>63_HHh_insH_VentilL_thermH_StorD_wthrCold_HP21kW</t>
  </si>
  <si>
    <t>64_HHh_insH_VentilL_thermH_StorH_wthrCold_HP21kW</t>
  </si>
  <si>
    <t>65_HHh_insH_VentilL_thermL_StorD_wthrCold_HP21kW</t>
  </si>
  <si>
    <t>66_HHh_insH_VentilL_thermL_StorH_wthrCold_HP21kW</t>
  </si>
  <si>
    <t>73_Hhi_insL_VentilL_thermD_StorD_wthrCold_HP21kW</t>
  </si>
  <si>
    <t>74_Hhi_insL_VentilL_thermD_StorH_wthrCold_HP21kW</t>
  </si>
  <si>
    <t>75_Hhi_insL_VentilL_thermH_StorD_wthrCold_HP21kW</t>
  </si>
  <si>
    <t>76_Hhi_insL_VentilL_thermH_StorH_wthrCold_HP21kW</t>
  </si>
  <si>
    <t>77_Hhi_insL_VentilL_thermL_StorD_wthrCold_HP21kW</t>
  </si>
  <si>
    <t>78_Hhi_insL_VentilL_thermL_StorH_wthrCold_HP21kW</t>
  </si>
  <si>
    <t>85_Hhi_insM_VentilL_thermD_StorD_wthrCold_HP21kW</t>
  </si>
  <si>
    <t>86_Hhi_insM_VentilL_thermD_StorH_wthrCold_HP21kW</t>
  </si>
  <si>
    <t>87_Hhi_insM_VentilL_thermH_StorD_wthrCold_HP21kW</t>
  </si>
  <si>
    <t>88_Hhi_insM_VentilL_thermH_StorH_wthrCold_HP21kW</t>
  </si>
  <si>
    <t>89_Hhi_insM_VentilL_thermL_StorD_wthrCold_HP21kW</t>
  </si>
  <si>
    <t>90_Hhi_insM_VentilL_thermL_StorH_wthrCold_HP21kW</t>
  </si>
  <si>
    <t>97_Hhi_insH_VentilL_thermD_StorD_wthrCold_HP21kW</t>
  </si>
  <si>
    <t>98_Hhi_insH_VentilL_thermD_StorH_wthrCold_HP21kW</t>
  </si>
  <si>
    <t>99_Hhi_insH_VentilL_thermH_StorD_wthrCold_HP21kW</t>
  </si>
  <si>
    <t>100_Hhi_insH_VentilL_thermH_StorH_wthrCold_HP21kW</t>
  </si>
  <si>
    <t>101_Hhi_insH_VentilL_thermL_StorD_wthrCold_HP21kW</t>
  </si>
  <si>
    <t>102_Hhi_insH_VentilL_thermL_StorH_wthrCold_HP21kW</t>
  </si>
  <si>
    <t>109_HHj_insL_VentilL_thermD_StorD_wthrCold_HP21kW</t>
  </si>
  <si>
    <t>110_HHj_insL_VentilL_thermD_StorH_wthrCold_HP21kW</t>
  </si>
  <si>
    <t>111_HHj_insL_VentilL_thermH_StorD_wthrCold_HP21kW</t>
  </si>
  <si>
    <t>113_HHj_insL_VentilL_thermL_StorD_wthrCold_HP21kW</t>
  </si>
  <si>
    <t>114_HHj_insL_VentilL_thermL_StorH_wthrCold_HP21kW</t>
  </si>
  <si>
    <t>121_HHj_insM_VentilL_thermD_StorD_wthrCold_HP21kW</t>
  </si>
  <si>
    <t>122_HHj_insM_VentilL_thermD_StorH_wthrCold_HP21kW</t>
  </si>
  <si>
    <t>123_HHj_insM_VentilL_thermH_StorD_wthrCold_HP21kW</t>
  </si>
  <si>
    <t>124_HHj_insM_VentilL_thermH_StorH_wthrCold_HP21kW</t>
  </si>
  <si>
    <t>125_HHj_insM_VentilL_thermL_StorD_wthrCold_HP21kW</t>
  </si>
  <si>
    <t>126_HHj_insM_VentilL_thermL_StorH_wthrCold_HP21kW</t>
  </si>
  <si>
    <t>133_HHj_insH_VentilL_thermD_StorD_wthrCold_HP21kW</t>
  </si>
  <si>
    <t>134_HHj_insH_VentilL_thermD_StorH_wthrCold_HP21kW</t>
  </si>
  <si>
    <t>135_HHj_insH_VentilL_thermH_StorD_wthrCold_HP21kW</t>
  </si>
  <si>
    <t>136_HHj_insH_VentilL_thermH_StorH_wthrCold_HP21kW</t>
  </si>
  <si>
    <t>137_HHj_insH_VentilL_thermL_StorD_wthrCold_HP21kW</t>
  </si>
  <si>
    <t>138_HHj_insH_VentilL_thermL_StorH_wthrCold_HP21kW</t>
  </si>
  <si>
    <t>145_HHk_insL_VentilL_thermD_StorD_wthrCold_HP21kW</t>
  </si>
  <si>
    <t>146_HHk_insL_VentilL_thermD_StorH_wthrCold_HP21kW</t>
  </si>
  <si>
    <t>147_HHk_insL_VentilL_thermH_StorD_wthrCold_HP21kW</t>
  </si>
  <si>
    <t>149_HHk_insL_VentilL_thermL_StorD_wthrCold_HP21kW</t>
  </si>
  <si>
    <t>150_HHk_insL_VentilL_thermL_StorH_wthrCold_HP21kW</t>
  </si>
  <si>
    <t>157_HHk_insM_VentilL_thermD_StorD_wthrCold_HP21kW</t>
  </si>
  <si>
    <t>158_HHk_insM_VentilL_thermD_StorH_wthrCold_HP21kW</t>
  </si>
  <si>
    <t>159_HHk_insM_VentilL_thermH_StorD_wthrCold_HP21kW</t>
  </si>
  <si>
    <t>160_HHk_insM_VentilL_thermH_StorH_wthrCold_HP21kW</t>
  </si>
  <si>
    <t>161_HHk_insM_VentilL_thermL_StorD_wthrCold_HP21kW</t>
  </si>
  <si>
    <t>162_HHk_insM_VentilL_thermL_StorH_wthrCold_HP21kW</t>
  </si>
  <si>
    <t>169_HHk_insH_VentilL_thermD_StorD_wthrCold_HP21kW</t>
  </si>
  <si>
    <t>170_HHk_insH_VentilL_thermD_StorH_wthrCold_HP21kW</t>
  </si>
  <si>
    <t>171_HHk_insH_VentilL_thermH_StorD_wthrCold_HP21kW</t>
  </si>
  <si>
    <t>172_HHk_insH_VentilL_thermH_StorH_wthrCold_HP21kW</t>
  </si>
  <si>
    <t>173_HHk_insH_VentilL_thermL_StorD_wthrCold_HP21kW</t>
  </si>
  <si>
    <t>174_HHk_insH_VentilL_thermL_StorH_wthrCold_HP21kW</t>
  </si>
  <si>
    <t>1_HHg_insL_VentilL_thermD_StorD_wthravr_HP21kW</t>
  </si>
  <si>
    <t>2_HHg_insL_VentilL_thermD_StorH_wthravr_HP21kW</t>
  </si>
  <si>
    <t>3_HHg_insL_VentilL_thermH_StorD_wthravr_HP21kW</t>
  </si>
  <si>
    <t>4_HHg_insL_VentilL_thermH_StorH_wthravr_HP21kW</t>
  </si>
  <si>
    <t>5_HHg_insL_VentilL_thermL_StorD_wthravr_HP21kW</t>
  </si>
  <si>
    <t>6_HHg_insL_VentilL_thermL_StorH_wthravr_HP21kW</t>
  </si>
  <si>
    <t>13_HHg_insM_VentilL_thermD_StorD_wthravr_HP21kW</t>
  </si>
  <si>
    <t>14_HHg_insM_VentilL_thermD_StorH_wthravr_HP21kW</t>
  </si>
  <si>
    <t>15_HHg_insM_VentilL_thermH_StorD_wthravr_HP21kW</t>
  </si>
  <si>
    <t>16_HHg_insM_VentilL_thermH_StorH_wthravr_HP21kW</t>
  </si>
  <si>
    <t>17_HHg_insM_VentilL_thermL_StorD_wthravr_HP21kW</t>
  </si>
  <si>
    <t>18_HHg_insM_VentilL_thermL_StorH_wthravr_HP21kW</t>
  </si>
  <si>
    <t>25_HHg_insH_VentilL_thermD_StorD_wthravr_HP21kW</t>
  </si>
  <si>
    <t>26_HHg_insH_VentilL_thermD_StorH_wthravr_HP21kW</t>
  </si>
  <si>
    <t>27_HHg_insH_VentilL_thermH_StorD_wthravr_HP21kW</t>
  </si>
  <si>
    <t>28_HHg_insH_VentilL_thermH_StorH_wthravr_HP21kW</t>
  </si>
  <si>
    <t>29_HHg_insH_VentilL_thermL_StorD_wthravr_HP21kW</t>
  </si>
  <si>
    <t>30_HHg_insH_VentilL_thermL_StorH_wthravr_HP21kW</t>
  </si>
  <si>
    <t>37_HHh_insL_VentilL_thermD_StorD_wthravr_HP21kW</t>
  </si>
  <si>
    <t>38_HHh_insL_VentilL_thermD_StorH_wthravr_HP21kW</t>
  </si>
  <si>
    <t>39_HHh_insL_VentilL_thermH_StorD_wthravr_HP21kW</t>
  </si>
  <si>
    <t>40_HHh_insL_VentilL_thermH_StorH_wthravr_HP21kW</t>
  </si>
  <si>
    <t>41_HHh_insL_VentilL_thermL_StorD_wthravr_HP21kW</t>
  </si>
  <si>
    <t>42_HHh_insL_VentilL_thermL_StorH_wthravr_HP21kW</t>
  </si>
  <si>
    <t>51_HHh_insM_VentilL_thermH_StorD_wthravr_HP21kW</t>
  </si>
  <si>
    <t>52_HHh_insM_VentilL_thermH_StorH_wthravr_HP21kW</t>
  </si>
  <si>
    <t>54_HHh_insM_VentilL_thermL_StorH_wthravr_HP21kW</t>
  </si>
  <si>
    <t>61_HHh_insH_VentilL_thermD_StorD_wthravr_HP21kW</t>
  </si>
  <si>
    <t>62_HHh_insH_VentilL_thermD_StorH_wthravr_HP21kW</t>
  </si>
  <si>
    <t>63_HHh_insH_VentilL_thermH_StorD_wthravr_HP21kW</t>
  </si>
  <si>
    <t>64_HHh_insH_VentilL_thermH_StorH_wthravr_HP21kW</t>
  </si>
  <si>
    <t>65_HHh_insH_VentilL_thermL_StorD_wthravr_HP21kW</t>
  </si>
  <si>
    <t>66_HHh_insH_VentilL_thermL_StorH_wthravr_HP21kW</t>
  </si>
  <si>
    <t>73_Hhi_insL_VentilL_thermD_StorD_wthravr_HP21kW</t>
  </si>
  <si>
    <t>74_Hhi_insL_VentilL_thermD_StorH_wthravr_HP21kW</t>
  </si>
  <si>
    <t>75_Hhi_insL_VentilL_thermH_StorD_wthravr_HP21kW</t>
  </si>
  <si>
    <t>77_Hhi_insL_VentilL_thermL_StorD_wthravr_HP21kW</t>
  </si>
  <si>
    <t>85_Hhi_insM_VentilL_thermD_StorD_wthravr_HP21kW</t>
  </si>
  <si>
    <t>86_Hhi_insM_VentilL_thermD_StorH_wthravr_HP21kW</t>
  </si>
  <si>
    <t>87_Hhi_insM_VentilL_thermH_StorD_wthravr_HP21kW</t>
  </si>
  <si>
    <t>88_Hhi_insM_VentilL_thermH_StorH_wthravr_HP21kW</t>
  </si>
  <si>
    <t>89_Hhi_insM_VentilL_thermL_StorD_wthravr_HP21kW</t>
  </si>
  <si>
    <t>90_Hhi_insM_VentilL_thermL_StorH_wthravr_HP21kW</t>
  </si>
  <si>
    <t>97_Hhi_insH_VentilL_thermD_StorD_wthravr_HP21kW</t>
  </si>
  <si>
    <t>98_Hhi_insH_VentilL_thermD_StorH_wthravr_HP21kW</t>
  </si>
  <si>
    <t>99_Hhi_insH_VentilL_thermH_StorD_wthravr_HP21kW</t>
  </si>
  <si>
    <t>100_Hhi_insH_VentilL_thermH_StorH_wthravr_HP21kW</t>
  </si>
  <si>
    <t>101_Hhi_insH_VentilL_thermL_StorD_wthravr_HP21kW</t>
  </si>
  <si>
    <t>102_Hhi_insH_VentilL_thermL_StorH_wthravr_HP21kW</t>
  </si>
  <si>
    <t>109_HHj_insL_VentilL_thermD_StorD_wthravr_HP21kW</t>
  </si>
  <si>
    <t>110_HHj_insL_VentilL_thermD_StorH_wthravr_HP21kW</t>
  </si>
  <si>
    <t>112_HHj_insL_VentilL_thermH_StorH_wthravr_HP21kW</t>
  </si>
  <si>
    <t>113_HHj_insL_VentilL_thermL_StorD_wthravr_HP21kW</t>
  </si>
  <si>
    <t>114_HHj_insL_VentilL_thermL_StorH_wthravr_HP21kW</t>
  </si>
  <si>
    <t>121_HHj_insM_VentilL_thermD_StorD_wthravr_HP21kW</t>
  </si>
  <si>
    <t>123_HHj_insM_VentilL_thermH_StorD_wthravr_HP21kW</t>
  </si>
  <si>
    <t>124_HHj_insM_VentilL_thermH_StorH_wthravr_HP21kW</t>
  </si>
  <si>
    <t>125_HHj_insM_VentilL_thermL_StorD_wthravr_HP21kW</t>
  </si>
  <si>
    <t>126_HHj_insM_VentilL_thermL_StorH_wthravr_HP21kW</t>
  </si>
  <si>
    <t>133_HHj_insH_VentilL_thermD_StorD_wthravr_HP21kW</t>
  </si>
  <si>
    <t>134_HHj_insH_VentilL_thermD_StorH_wthravr_HP21kW</t>
  </si>
  <si>
    <t>136_HHj_insH_VentilL_thermH_StorH_wthravr_HP21kW</t>
  </si>
  <si>
    <t>137_HHj_insH_VentilL_thermL_StorD_wthravr_HP21kW</t>
  </si>
  <si>
    <t>145_HHk_insL_VentilL_thermD_StorD_wthravr_HP21kW</t>
  </si>
  <si>
    <t>146_HHk_insL_VentilL_thermD_StorH_wthravr_HP21kW</t>
  </si>
  <si>
    <t>147_HHk_insL_VentilL_thermH_StorD_wthravr_HP21kW</t>
  </si>
  <si>
    <t>148_HHk_insL_VentilL_thermH_StorH_wthravr_HP21kW</t>
  </si>
  <si>
    <t>149_HHk_insL_VentilL_thermL_StorD_wthravr_HP21kW</t>
  </si>
  <si>
    <t>150_HHk_insL_VentilL_thermL_StorH_wthravr_HP21kW</t>
  </si>
  <si>
    <t>157_HHk_insM_VentilL_thermD_StorD_wthravr_HP21kW</t>
  </si>
  <si>
    <t>158_HHk_insM_VentilL_thermD_StorH_wthravr_HP21kW</t>
  </si>
  <si>
    <t>159_HHk_insM_VentilL_thermH_StorD_wthravr_HP21kW</t>
  </si>
  <si>
    <t>160_HHk_insM_VentilL_thermH_StorH_wthravr_HP21kW</t>
  </si>
  <si>
    <t>161_HHk_insM_VentilL_thermL_StorD_wthravr_HP21kW</t>
  </si>
  <si>
    <t>162_HHk_insM_VentilL_thermL_StorH_wthravr_HP21kW</t>
  </si>
  <si>
    <t>169_HHk_insH_VentilL_thermD_StorD_wthravr_HP21kW</t>
  </si>
  <si>
    <t>170_HHk_insH_VentilL_thermD_StorH_wthravr_HP21kW</t>
  </si>
  <si>
    <t>171_HHk_insH_VentilL_thermH_StorD_wthravr_HP21kW</t>
  </si>
  <si>
    <t>172_HHk_insH_VentilL_thermH_StorH_wthravr_HP21kW</t>
  </si>
  <si>
    <t>173_HHk_insH_VentilL_thermL_StorD_wthravr_HP21kW</t>
  </si>
  <si>
    <t>174_HHk_insH_VentilL_thermL_StorH_wthravr_HP21kW</t>
  </si>
  <si>
    <t>5_HHg_insL_VentilL_thermL_StorD_wthrCold_HP21kW</t>
  </si>
  <si>
    <t>26_HHg_insH_VentilL_thermD_StorH_wthrCold_HP21kW</t>
  </si>
  <si>
    <t>29_HHg_insH_VentilL_thermL_StorD_wthrCold_HP21kW</t>
  </si>
  <si>
    <t>37_HHh_insL_VentilL_thermD_StorD_wthrCold_HP21kW</t>
  </si>
  <si>
    <t>38_HHh_insL_VentilL_thermD_StorH_wthrCold_HP21kW</t>
  </si>
  <si>
    <t>148_HHk_insL_VentilL_thermH_StorH_wthrCold_HP21kW</t>
  </si>
  <si>
    <t>1_HHg_insL_VentilL_thermD_StorD_Wthravr_HP21kW</t>
  </si>
  <si>
    <t>2_HHg_insL_VentilL_thermD_StorH_Wthravr_HP21kW</t>
  </si>
  <si>
    <t>3_HHg_insL_VentilL_thermH_StorD_Wthravr_HP21kW</t>
  </si>
  <si>
    <t>4_HHg_insL_VentilL_thermH_StorH_Wthravr_HP21kW</t>
  </si>
  <si>
    <t>5_HHg_insL_VentilL_thermL_StorD_Wthravr_HP21kW</t>
  </si>
  <si>
    <t>13_HHg_insM_VentilL_thermD_StorD_Wthravr_HP21kW</t>
  </si>
  <si>
    <t>16_HHg_insM_VentilL_thermH_StorH_Wthravr_HP21kW</t>
  </si>
  <si>
    <t>25_HHg_insH_VentilL_thermD_StorD_Wthravr_HP21kW</t>
  </si>
  <si>
    <t>26_HHg_insH_VentilL_thermD_StorH_Wthravr_HP21kW</t>
  </si>
  <si>
    <t>27_HHg_insH_VentilL_thermH_StorD_Wthravr_HP21kW</t>
  </si>
  <si>
    <t>28_HHg_insH_VentilL_thermH_StorH_Wthravr_HP21kW</t>
  </si>
  <si>
    <t>29_HHg_insH_VentilL_thermL_StorD_Wthravr_HP21kW</t>
  </si>
  <si>
    <t>30_HHg_insH_VentilL_thermL_StorH_Wthravr_HP21kW</t>
  </si>
  <si>
    <t>37_HHh_insL_VentilL_thermD_StorD_Wthravr_HP21kW</t>
  </si>
  <si>
    <t>38_HHh_insL_VentilL_thermD_StorH_Wthravr_HP21kW</t>
  </si>
  <si>
    <t>39_HHh_insL_VentilL_thermH_StorD_Wthravr_HP21kW</t>
  </si>
  <si>
    <t>40_HHh_insL_VentilL_thermH_StorH_Wthravr_HP21kW</t>
  </si>
  <si>
    <t>41_HHh_insL_VentilL_thermL_StorD_Wthravr_HP21kW</t>
  </si>
  <si>
    <t>42_HHh_insL_VentilL_thermL_StorH_Wthravr_HP21kW</t>
  </si>
  <si>
    <t>49_HHh_insM_VentilL_thermD_StorD_Wthravr_HP21kW</t>
  </si>
  <si>
    <t>50_HHh_insM_VentilL_thermD_StorH_Wthravr_HP21kW</t>
  </si>
  <si>
    <t>52_HHh_insM_VentilL_thermH_StorH_Wthravr_HP21kW</t>
  </si>
  <si>
    <t>53_HHh_insM_VentilL_thermL_StorD_Wthravr_HP21kW</t>
  </si>
  <si>
    <t>54_HHh_insM_VentilL_thermL_StorH_Wthravr_HP21kW</t>
  </si>
  <si>
    <t>61_HHh_insH_VentilL_thermD_StorD_Wthravr_HP21kW</t>
  </si>
  <si>
    <t>63_HHh_insH_VentilL_thermH_StorD_Wthravr_HP21kW</t>
  </si>
  <si>
    <t>64_HHh_insH_VentilL_thermH_StorH_Wthravr_HP21kW</t>
  </si>
  <si>
    <t>65_HHh_insH_VentilL_thermL_StorD_Wthravr_HP21kW</t>
  </si>
  <si>
    <t>66_HHh_insH_VentilL_thermL_StorH_Wthravr_HP21kW</t>
  </si>
  <si>
    <t>73_Hhi_insL_VentilL_thermD_StorD_Wthravr_HP21kW</t>
  </si>
  <si>
    <t>74_Hhi_insL_VentilL_thermD_StorH_Wthravr_HP21kW</t>
  </si>
  <si>
    <t>75_Hhi_insL_VentilL_thermH_StorD_Wthravr_HP21kW</t>
  </si>
  <si>
    <t>78_Hhi_insL_VentilL_thermL_StorH_Wthravr_HP21kW</t>
  </si>
  <si>
    <t>85_Hhi_insM_VentilL_thermD_StorD_Wthravr_HP21kW</t>
  </si>
  <si>
    <t>86_Hhi_insM_VentilL_thermD_StorH_Wthravr_HP21kW</t>
  </si>
  <si>
    <t>88_Hhi_insM_VentilL_thermH_StorH_Wthravr_HP21kW</t>
  </si>
  <si>
    <t>89_Hhi_insM_VentilL_thermL_StorD_Wthravr_HP21kW</t>
  </si>
  <si>
    <t>90_Hhi_insM_VentilL_thermL_StorH_Wthravr_HP21kW</t>
  </si>
  <si>
    <t>98_Hhi_insH_VentilL_thermD_StorH_Wthravr_HP21kW</t>
  </si>
  <si>
    <t>99_Hhi_insH_VentilL_thermH_StorD_Wthravr_HP21kW</t>
  </si>
  <si>
    <t>100_Hhi_insH_VentilL_thermH_StorH_Wthravr_HP21kW</t>
  </si>
  <si>
    <t>101_Hhi_insH_VentilL_thermL_StorD_Wthravr_HP21kW</t>
  </si>
  <si>
    <t>102_Hhi_insH_VentilL_thermL_StorH_Wthravr_HP21kW</t>
  </si>
  <si>
    <t>109_HHj_insL_VentilL_thermD_StorD_Wthravr_HP21kW</t>
  </si>
  <si>
    <t>110_HHj_insL_VentilL_thermD_StorH_Wthravr_HP21kW</t>
  </si>
  <si>
    <t>111_HHj_insL_VentilL_thermH_StorD_Wthravr_HP21kW</t>
  </si>
  <si>
    <t>112_HHj_insL_VentilL_thermH_StorH_Wthravr_HP21kW</t>
  </si>
  <si>
    <t>Wthravr</t>
  </si>
  <si>
    <t>HP21kW</t>
  </si>
  <si>
    <t>B4</t>
  </si>
  <si>
    <t>B5</t>
  </si>
  <si>
    <t>wthravr</t>
  </si>
  <si>
    <t>HHgg</t>
  </si>
  <si>
    <t>HHhh</t>
  </si>
  <si>
    <t>Hhii</t>
  </si>
  <si>
    <t>HHjj</t>
  </si>
  <si>
    <t>HHkk</t>
  </si>
  <si>
    <t>1_HHgg_insL_VentilLD_thermL_StorL_wthrCold_HP15kW</t>
  </si>
  <si>
    <t>2_HHgg_insL_VentilLD_thermL_StorL_wthrCold_HP10kW</t>
  </si>
  <si>
    <t>4_HHgg_insL_VentilLD_thermL_StorH_wthrCold_HP10kW</t>
  </si>
  <si>
    <t>6_HHgg_insL_VentilLD_thermM_StorL_wthrCold_HP10kW</t>
  </si>
  <si>
    <t>8_HHgg_insL_VentilLD_thermM_StorH_wthrCold_HP10kW</t>
  </si>
  <si>
    <t>10_HHgg_insL_VentilLD_thermH_StorL_wthrCold_HP10kW</t>
  </si>
  <si>
    <t>11_HHgg_insL_VentilLD_thermH_StorH_wthrCold_HP15kW</t>
  </si>
  <si>
    <t>12_HHgg_insL_VentilLD_thermH_StorH_wthrCold_HP10kW</t>
  </si>
  <si>
    <t>13_HHgg_insM_VentilLD_thermL_StorL_wthrCold_HP15kW</t>
  </si>
  <si>
    <t>14_HHgg_insM_VentilLD_thermL_StorL_wthrCold_HP10kW</t>
  </si>
  <si>
    <t>15_HHgg_insM_VentilLD_thermL_StorH_wthrCold_HP15kW</t>
  </si>
  <si>
    <t>16_HHgg_insM_VentilLD_thermL_StorH_wthrCold_HP10kW</t>
  </si>
  <si>
    <t>17_HHgg_insM_VentilLD_thermM_StorL_wthrCold_HP15kW</t>
  </si>
  <si>
    <t>18_HHgg_insM_VentilLD_thermM_StorL_wthrCold_HP10kW</t>
  </si>
  <si>
    <t>19_HHgg_insM_VentilLD_thermM_StorH_wthrCold_HP15kW</t>
  </si>
  <si>
    <t>20_HHgg_insM_VentilLD_thermM_StorH_wthrCold_HP10kW</t>
  </si>
  <si>
    <t>21_HHgg_insM_VentilLD_thermH_StorL_wthrCold_HP15kW</t>
  </si>
  <si>
    <t>22_HHgg_insM_VentilLD_thermH_StorL_wthrCold_HP10kW</t>
  </si>
  <si>
    <t>23_HHgg_insM_VentilLD_thermH_StorH_wthrCold_HP15kW</t>
  </si>
  <si>
    <t>24_HHgg_insM_VentilLD_thermH_StorH_wthrCold_HP10kW</t>
  </si>
  <si>
    <t>25_HHgg_insH_VentilLD_thermL_StorL_wthrCold_HP15kW</t>
  </si>
  <si>
    <t>26_HHgg_insH_VentilLD_thermL_StorL_wthrCold_HP10kW</t>
  </si>
  <si>
    <t>27_HHgg_insH_VentilLD_thermL_StorH_wthrCold_HP15kW</t>
  </si>
  <si>
    <t>28_HHgg_insH_VentilLD_thermL_StorH_wthrCold_HP10kW</t>
  </si>
  <si>
    <t>30_HHgg_insH_VentilLD_thermM_StorL_wthrCold_HP10kW</t>
  </si>
  <si>
    <t>31_HHgg_insH_VentilLD_thermM_StorH_wthrCold_HP15kW</t>
  </si>
  <si>
    <t>32_HHgg_insH_VentilLD_thermM_StorH_wthrCold_HP10kW</t>
  </si>
  <si>
    <t>33_HHgg_insH_VentilLD_thermH_StorL_wthrCold_HP15kW</t>
  </si>
  <si>
    <t>34_HHgg_insH_VentilLD_thermH_StorL_wthrCold_HP10kW</t>
  </si>
  <si>
    <t>35_HHgg_insH_VentilLD_thermH_StorH_wthrCold_HP15kW</t>
  </si>
  <si>
    <t>36_HHgg_insH_VentilLD_thermH_StorH_wthrCold_HP10kW</t>
  </si>
  <si>
    <t>37_HHhh_insL_VentilLD_thermL_StorL_wthrCold_HP15kW</t>
  </si>
  <si>
    <t>38_HHhh_insL_VentilLD_thermL_StorL_wthrCold_HP10kW</t>
  </si>
  <si>
    <t>39_HHhh_insL_VentilLD_thermL_StorH_wthrCold_HP15kW</t>
  </si>
  <si>
    <t>40_HHhh_insL_VentilLD_thermL_StorH_wthrCold_HP10kW</t>
  </si>
  <si>
    <t>41_HHhh_insL_VentilLD_thermM_StorL_wthrCold_HP15kW</t>
  </si>
  <si>
    <t>42_HHhh_insL_VentilLD_thermM_StorL_wthrCold_HP10kW</t>
  </si>
  <si>
    <t>44_HHhh_insL_VentilLD_thermM_StorH_wthrCold_HP10kW</t>
  </si>
  <si>
    <t>46_HHhh_insL_VentilLD_thermH_StorL_wthrCold_HP10kW</t>
  </si>
  <si>
    <t>47_HHhh_insL_VentilLD_thermH_StorH_wthrCold_HP15kW</t>
  </si>
  <si>
    <t>48_HHhh_insL_VentilLD_thermH_StorH_wthrCold_HP10kW</t>
  </si>
  <si>
    <t>49_HHhh_insM_VentilLD_thermL_StorL_wthrCold_HP15kW</t>
  </si>
  <si>
    <t>50_HHhh_insM_VentilLD_thermL_StorL_wthrCold_HP10kW</t>
  </si>
  <si>
    <t>51_HHhh_insM_VentilLD_thermL_StorH_wthrCold_HP15kW</t>
  </si>
  <si>
    <t>53_HHhh_insM_VentilLD_thermM_StorL_wthrCold_HP15kW</t>
  </si>
  <si>
    <t>54_HHhh_insM_VentilLD_thermM_StorL_wthrCold_HP10kW</t>
  </si>
  <si>
    <t>56_HHhh_insM_VentilLD_thermM_StorH_wthrCold_HP10kW</t>
  </si>
  <si>
    <t>57_HHhh_insM_VentilLD_thermH_StorL_wthrCold_HP15kW</t>
  </si>
  <si>
    <t>58_HHhh_insM_VentilLD_thermH_StorL_wthrCold_HP10kW</t>
  </si>
  <si>
    <t>59_HHhh_insM_VentilLD_thermH_StorH_wthrCold_HP15kW</t>
  </si>
  <si>
    <t>60_HHhh_insM_VentilLD_thermH_StorH_wthrCold_HP10kW</t>
  </si>
  <si>
    <t>61_HHhh_insH_VentilLD_thermL_StorL_wthrCold_HP15kW</t>
  </si>
  <si>
    <t>62_HHhh_insH_VentilLD_thermL_StorL_wthrCold_HP10kW</t>
  </si>
  <si>
    <t>63_HHhh_insH_VentilLD_thermL_StorH_wthrCold_HP15kW</t>
  </si>
  <si>
    <t>64_HHhh_insH_VentilLD_thermL_StorH_wthrCold_HP10kW</t>
  </si>
  <si>
    <t>65_HHhh_insH_VentilLD_thermM_StorL_wthrCold_HP15kW</t>
  </si>
  <si>
    <t>66_HHhh_insH_VentilLD_thermM_StorL_wthrCold_HP10kW</t>
  </si>
  <si>
    <t>67_HHhh_insH_VentilLD_thermM_StorH_wthrCold_HP15kW</t>
  </si>
  <si>
    <t>68_HHhh_insH_VentilLD_thermM_StorH_wthrCold_HP10kW</t>
  </si>
  <si>
    <t>69_HHhh_insH_VentilLD_thermH_StorL_wthrCold_HP15kW</t>
  </si>
  <si>
    <t>70_HHhh_insH_VentilLD_thermH_StorL_wthrCold_HP10kW</t>
  </si>
  <si>
    <t>71_HHhh_insH_VentilLD_thermH_StorH_wthrCold_HP15kW</t>
  </si>
  <si>
    <t>72_HHhh_insH_VentilLD_thermH_StorH_wthrCold_HP10kW</t>
  </si>
  <si>
    <t>73_Hhii_insL_VentilLD_thermL_StorL_wthrCold_HP15kW</t>
  </si>
  <si>
    <t>74_Hhii_insL_VentilLD_thermL_StorL_wthrCold_HP10kW</t>
  </si>
  <si>
    <t>75_Hhii_insL_VentilLD_thermL_StorH_wthrCold_HP15kW</t>
  </si>
  <si>
    <t>76_Hhii_insL_VentilLD_thermL_StorH_wthrCold_HP10kW</t>
  </si>
  <si>
    <t>77_Hhii_insL_VentilLD_thermM_StorL_wthrCold_HP15kW</t>
  </si>
  <si>
    <t>78_Hhii_insL_VentilLD_thermM_StorL_wthrCold_HP10kW</t>
  </si>
  <si>
    <t>80_Hhii_insL_VentilLD_thermM_StorH_wthrCold_HP10kW</t>
  </si>
  <si>
    <t>81_Hhii_insL_VentilLD_thermH_StorL_wthrCold_HP15kW</t>
  </si>
  <si>
    <t>82_Hhii_insL_VentilLD_thermH_StorL_wthrCold_HP10kW</t>
  </si>
  <si>
    <t>83_Hhii_insL_VentilLD_thermH_StorH_wthrCold_HP15kW</t>
  </si>
  <si>
    <t>84_Hhii_insL_VentilLD_thermH_StorH_wthrCold_HP10kW</t>
  </si>
  <si>
    <t>85_Hhii_insM_VentilLD_thermL_StorL_wthrCold_HP15kW</t>
  </si>
  <si>
    <t>86_Hhii_insM_VentilLD_thermL_StorL_wthrCold_HP10kW</t>
  </si>
  <si>
    <t>87_Hhii_insM_VentilLD_thermL_StorH_wthrCold_HP15kW</t>
  </si>
  <si>
    <t>88_Hhii_insM_VentilLD_thermL_StorH_wthrCold_HP10kW</t>
  </si>
  <si>
    <t>89_Hhii_insM_VentilLD_thermM_StorL_wthrCold_HP15kW</t>
  </si>
  <si>
    <t>90_Hhii_insM_VentilLD_thermM_StorL_wthrCold_HP10kW</t>
  </si>
  <si>
    <t>91_Hhii_insM_VentilLD_thermM_StorH_wthrCold_HP15kW</t>
  </si>
  <si>
    <t>92_Hhii_insM_VentilLD_thermM_StorH_wthrCold_HP10kW</t>
  </si>
  <si>
    <t>93_Hhii_insM_VentilLD_thermH_StorL_wthrCold_HP15kW</t>
  </si>
  <si>
    <t>94_Hhii_insM_VentilLD_thermH_StorL_wthrCold_HP10kW</t>
  </si>
  <si>
    <t>95_Hhii_insM_VentilLD_thermH_StorH_wthrCold_HP15kW</t>
  </si>
  <si>
    <t>96_Hhii_insM_VentilLD_thermH_StorH_wthrCold_HP10kW</t>
  </si>
  <si>
    <t>97_Hhii_insH_VentilLD_thermL_StorL_wthrCold_HP15kW</t>
  </si>
  <si>
    <t>98_Hhii_insH_VentilLD_thermL_StorL_wthrCold_HP10kW</t>
  </si>
  <si>
    <t>99_Hhii_insH_VentilLD_thermL_StorH_wthrCold_HP15kW</t>
  </si>
  <si>
    <t>100_Hhii_insH_VentilLD_thermL_StorH_wthrCold_HP10kW</t>
  </si>
  <si>
    <t>101_Hhii_insH_VentilLD_thermM_StorL_wthrCold_HP15kW</t>
  </si>
  <si>
    <t>102_Hhii_insH_VentilLD_thermM_StorL_wthrCold_HP10kW</t>
  </si>
  <si>
    <t>103_Hhii_insH_VentilLD_thermM_StorH_wthrCold_HP15kW</t>
  </si>
  <si>
    <t>104_Hhii_insH_VentilLD_thermM_StorH_wthrCold_HP10kW</t>
  </si>
  <si>
    <t>106_Hhii_insH_VentilLD_thermH_StorL_wthrCold_HP10kW</t>
  </si>
  <si>
    <t>107_Hhii_insH_VentilLD_thermH_StorH_wthrCold_HP15kW</t>
  </si>
  <si>
    <t>108_Hhii_insH_VentilLD_thermH_StorH_wthrCold_HP10kW</t>
  </si>
  <si>
    <t>109_HHjj_insL_VentilLD_thermL_StorL_wthrCold_HP15kW</t>
  </si>
  <si>
    <t>110_HHjj_insL_VentilLD_thermL_StorL_wthrCold_HP10kW</t>
  </si>
  <si>
    <t>111_HHjj_insL_VentilLD_thermL_StorH_wthrCold_HP15kW</t>
  </si>
  <si>
    <t>112_HHjj_insL_VentilLD_thermL_StorH_wthrCold_HP10kW</t>
  </si>
  <si>
    <t>113_HHjj_insL_VentilLD_thermM_StorL_wthrCold_HP15kW</t>
  </si>
  <si>
    <t>114_HHjj_insL_VentilLD_thermM_StorL_wthrCold_HP10kW</t>
  </si>
  <si>
    <t>115_HHjj_insL_VentilLD_thermM_StorH_wthrCold_HP15kW</t>
  </si>
  <si>
    <t>116_HHjj_insL_VentilLD_thermM_StorH_wthrCold_HP10kW</t>
  </si>
  <si>
    <t>117_HHjj_insL_VentilLD_thermH_StorL_wthrCold_HP15kW</t>
  </si>
  <si>
    <t>118_HHjj_insL_VentilLD_thermH_StorL_wthrCold_HP10kW</t>
  </si>
  <si>
    <t>119_HHjj_insL_VentilLD_thermH_StorH_wthrCold_HP15kW</t>
  </si>
  <si>
    <t>120_HHjj_insL_VentilLD_thermH_StorH_wthrCold_HP10kW</t>
  </si>
  <si>
    <t>121_HHjj_insM_VentilLD_thermL_StorL_wthrCold_HP15kW</t>
  </si>
  <si>
    <t>122_HHjj_insM_VentilLD_thermL_StorL_wthrCold_HP10kW</t>
  </si>
  <si>
    <t>123_HHjj_insM_VentilLD_thermL_StorH_wthrCold_HP15kW</t>
  </si>
  <si>
    <t>124_HHjj_insM_VentilLD_thermL_StorH_wthrCold_HP10kW</t>
  </si>
  <si>
    <t>126_HHjj_insM_VentilLD_thermM_StorL_wthrCold_HP10kW</t>
  </si>
  <si>
    <t>128_HHjj_insM_VentilLD_thermM_StorH_wthrCold_HP10kW</t>
  </si>
  <si>
    <t>129_HHjj_insM_VentilLD_thermH_StorL_wthrCold_HP15kW</t>
  </si>
  <si>
    <t>130_HHjj_insM_VentilLD_thermH_StorL_wthrCold_HP10kW</t>
  </si>
  <si>
    <t>132_HHjj_insM_VentilLD_thermH_StorH_wthrCold_HP10kW</t>
  </si>
  <si>
    <t>134_HHjj_insH_VentilLD_thermL_StorL_wthrCold_HP10kW</t>
  </si>
  <si>
    <t>135_HHjj_insH_VentilLD_thermL_StorH_wthrCold_HP15kW</t>
  </si>
  <si>
    <t>136_HHjj_insH_VentilLD_thermL_StorH_wthrCold_HP10kW</t>
  </si>
  <si>
    <t>137_HHjj_insH_VentilLD_thermM_StorL_wthrCold_HP15kW</t>
  </si>
  <si>
    <t>138_HHjj_insH_VentilLD_thermM_StorL_wthrCold_HP10kW</t>
  </si>
  <si>
    <t>139_HHjj_insH_VentilLD_thermM_StorH_wthrCold_HP15kW</t>
  </si>
  <si>
    <t>140_HHjj_insH_VentilLD_thermM_StorH_wthrCold_HP10kW</t>
  </si>
  <si>
    <t>141_HHjj_insH_VentilLD_thermH_StorL_wthrCold_HP15kW</t>
  </si>
  <si>
    <t>142_HHjj_insH_VentilLD_thermH_StorL_wthrCold_HP10kW</t>
  </si>
  <si>
    <t>143_HHjj_insH_VentilLD_thermH_StorH_wthrCold_HP15kW</t>
  </si>
  <si>
    <t>144_HHjj_insH_VentilLD_thermH_StorH_wthrCold_HP10kW</t>
  </si>
  <si>
    <t>145_HHkk_insL_VentilLD_thermL_StorL_wthrCold_HP15kW</t>
  </si>
  <si>
    <t>146_HHkk_insL_VentilLD_thermL_StorL_wthrCold_HP10kW</t>
  </si>
  <si>
    <t>147_HHkk_insL_VentilLD_thermL_StorH_wthrCold_HP15kW</t>
  </si>
  <si>
    <t>148_HHkk_insL_VentilLD_thermL_StorH_wthrCold_HP10kW</t>
  </si>
  <si>
    <t>149_HHkk_insL_VentilLD_thermM_StorL_wthrCold_HP15kW</t>
  </si>
  <si>
    <t>150_HHkk_insL_VentilLD_thermM_StorL_wthrCold_HP10kW</t>
  </si>
  <si>
    <t>151_HHkk_insL_VentilLD_thermM_StorH_wthrCold_HP15kW</t>
  </si>
  <si>
    <t>152_HHkk_insL_VentilLD_thermM_StorH_wthrCold_HP10kW</t>
  </si>
  <si>
    <t>153_HHkk_insL_VentilLD_thermH_StorL_wthrCold_HP15kW</t>
  </si>
  <si>
    <t>154_HHkk_insL_VentilLD_thermH_StorL_wthrCold_HP10kW</t>
  </si>
  <si>
    <t>155_HHkk_insL_VentilLD_thermH_StorH_wthrCold_HP15kW</t>
  </si>
  <si>
    <t>156_HHkk_insL_VentilLD_thermH_StorH_wthrCold_HP10kW</t>
  </si>
  <si>
    <t>157_HHkk_insM_VentilLD_thermL_StorL_wthrCold_HP15kW</t>
  </si>
  <si>
    <t>158_HHkk_insM_VentilLD_thermL_StorL_wthrCold_HP10kW</t>
  </si>
  <si>
    <t>160_HHkk_insM_VentilLD_thermL_StorH_wthrCold_HP10kW</t>
  </si>
  <si>
    <t>162_HHkk_insM_VentilLD_thermM_StorL_wthrCold_HP10kW</t>
  </si>
  <si>
    <t>163_HHkk_insM_VentilLD_thermM_StorH_wthrCold_HP15kW</t>
  </si>
  <si>
    <t>164_HHkk_insM_VentilLD_thermM_StorH_wthrCold_HP10kW</t>
  </si>
  <si>
    <t>165_HHkk_insM_VentilLD_thermH_StorL_wthrCold_HP15kW</t>
  </si>
  <si>
    <t>166_HHkk_insM_VentilLD_thermH_StorL_wthrCold_HP10kW</t>
  </si>
  <si>
    <t>167_HHkk_insM_VentilLD_thermH_StorH_wthrCold_HP15kW</t>
  </si>
  <si>
    <t>168_HHkk_insM_VentilLD_thermH_StorH_wthrCold_HP10kW</t>
  </si>
  <si>
    <t>169_HHkk_insH_VentilLD_thermL_StorL_wthrCold_HP15kW</t>
  </si>
  <si>
    <t>170_HHkk_insH_VentilLD_thermL_StorL_wthrCold_HP10kW</t>
  </si>
  <si>
    <t>171_HHkk_insH_VentilLD_thermL_StorH_wthrCold_HP15kW</t>
  </si>
  <si>
    <t>172_HHkk_insH_VentilLD_thermL_StorH_wthrCold_HP10kW</t>
  </si>
  <si>
    <t>173_HHkk_insH_VentilLD_thermM_StorL_wthrCold_HP15kW</t>
  </si>
  <si>
    <t>174_HHkk_insH_VentilLD_thermM_StorL_wthrCold_HP10kW</t>
  </si>
  <si>
    <t>175_HHkk_insH_VentilLD_thermM_StorH_wthrCold_HP15kW</t>
  </si>
  <si>
    <t>176_HHkk_insH_VentilLD_thermM_StorH_wthrCold_HP10kW</t>
  </si>
  <si>
    <t>178_HHkk_insH_VentilLD_thermH_StorL_wthrCold_HP10kW</t>
  </si>
  <si>
    <t>180_HHkk_insH_VentilLD_thermH_StorH_wthrCold_HP10kW</t>
  </si>
  <si>
    <t>1_HHgg_insL_VentilLD_thermL_StorL_wthrAvr_HP15kW</t>
  </si>
  <si>
    <t>2_HHgg_insL_VentilLD_thermL_StorL_wthrAvr_HP10kW</t>
  </si>
  <si>
    <t>3_HHgg_insL_VentilLD_thermL_StorH_wthrAvr_HP15kW</t>
  </si>
  <si>
    <t>4_HHgg_insL_VentilLD_thermL_StorH_wthrAvr_HP10kW</t>
  </si>
  <si>
    <t>5_HHgg_insL_VentilLD_thermM_StorL_wthrAvr_HP15kW</t>
  </si>
  <si>
    <t>6_HHgg_insL_VentilLD_thermM_StorL_wthrAvr_HP10kW</t>
  </si>
  <si>
    <t>8_HHgg_insL_VentilLD_thermM_StorH_wthrAvr_HP10kW</t>
  </si>
  <si>
    <t>9_HHgg_insL_VentilLD_thermH_StorL_wthrAvr_HP15kW</t>
  </si>
  <si>
    <t>10_HHgg_insL_VentilLD_thermH_StorL_wthrAvr_HP10kW</t>
  </si>
  <si>
    <t>11_HHgg_insL_VentilLD_thermH_StorH_wthrAvr_HP15kW</t>
  </si>
  <si>
    <t>12_HHgg_insL_VentilLD_thermH_StorH_wthrAvr_HP10kW</t>
  </si>
  <si>
    <t>14_HHgg_insM_VentilLD_thermL_StorL_wthrAvr_HP10kW</t>
  </si>
  <si>
    <t>16_HHgg_insM_VentilLD_thermL_StorH_wthrAvr_HP10kW</t>
  </si>
  <si>
    <t>17_HHgg_insM_VentilLD_thermM_StorL_wthrAvr_HP15kW</t>
  </si>
  <si>
    <t>18_HHgg_insM_VentilLD_thermM_StorL_wthrAvr_HP10kW</t>
  </si>
  <si>
    <t>19_HHgg_insM_VentilLD_thermM_StorH_wthrAvr_HP15kW</t>
  </si>
  <si>
    <t>20_HHgg_insM_VentilLD_thermM_StorH_wthrAvr_HP10kW</t>
  </si>
  <si>
    <t>22_HHgg_insM_VentilLD_thermH_StorL_wthrAvr_HP10kW</t>
  </si>
  <si>
    <t>23_HHgg_insM_VentilLD_thermH_StorH_wthrAvr_HP15kW</t>
  </si>
  <si>
    <t>24_HHgg_insM_VentilLD_thermH_StorH_wthrAvr_HP10kW</t>
  </si>
  <si>
    <t>25_HHgg_insH_VentilLD_thermL_StorL_wthrAvr_HP15kW</t>
  </si>
  <si>
    <t>26_HHgg_insH_VentilLD_thermL_StorL_wthrAvr_HP10kW</t>
  </si>
  <si>
    <t>27_HHgg_insH_VentilLD_thermL_StorH_wthrAvr_HP15kW</t>
  </si>
  <si>
    <t>28_HHgg_insH_VentilLD_thermL_StorH_wthrAvr_HP10kW</t>
  </si>
  <si>
    <t>29_HHgg_insH_VentilLD_thermM_StorL_wthrAvr_HP15kW</t>
  </si>
  <si>
    <t>30_HHgg_insH_VentilLD_thermM_StorL_wthrAvr_HP10kW</t>
  </si>
  <si>
    <t>31_HHgg_insH_VentilLD_thermM_StorH_wthrAvr_HP15kW</t>
  </si>
  <si>
    <t>32_HHgg_insH_VentilLD_thermM_StorH_wthrAvr_HP10kW</t>
  </si>
  <si>
    <t>33_HHgg_insH_VentilLD_thermH_StorL_wthrAvr_HP15kW</t>
  </si>
  <si>
    <t>34_HHgg_insH_VentilLD_thermH_StorL_wthrAvr_HP10kW</t>
  </si>
  <si>
    <t>36_HHgg_insH_VentilLD_thermH_StorH_wthrAvr_HP10kW</t>
  </si>
  <si>
    <t>37_HHhh_insL_VentilLD_thermL_StorL_wthrAvr_HP15kW</t>
  </si>
  <si>
    <t>38_HHhh_insL_VentilLD_thermL_StorL_wthrAvr_HP10kW</t>
  </si>
  <si>
    <t>39_HHhh_insL_VentilLD_thermL_StorH_wthrAvr_HP15kW</t>
  </si>
  <si>
    <t>40_HHhh_insL_VentilLD_thermL_StorH_wthrAvr_HP10kW</t>
  </si>
  <si>
    <t>41_HHhh_insL_VentilLD_thermM_StorL_wthrAvr_HP15kW</t>
  </si>
  <si>
    <t>42_HHhh_insL_VentilLD_thermM_StorL_wthrAvr_HP10kW</t>
  </si>
  <si>
    <t>43_HHhh_insL_VentilLD_thermM_StorH_wthrAvr_HP15kW</t>
  </si>
  <si>
    <t>44_HHhh_insL_VentilLD_thermM_StorH_wthrAvr_HP10kW</t>
  </si>
  <si>
    <t>45_HHhh_insL_VentilLD_thermH_StorL_wthrAvr_HP15kW</t>
  </si>
  <si>
    <t>46_HHhh_insL_VentilLD_thermH_StorL_wthrAvr_HP10kW</t>
  </si>
  <si>
    <t>47_HHhh_insL_VentilLD_thermH_StorH_wthrAvr_HP15kW</t>
  </si>
  <si>
    <t>50_HHhh_insM_VentilLD_thermL_StorL_wthrAvr_HP10kW</t>
  </si>
  <si>
    <t>51_HHhh_insM_VentilLD_thermL_StorH_wthrAvr_HP15kW</t>
  </si>
  <si>
    <t>52_HHhh_insM_VentilLD_thermL_StorH_wthrAvr_HP10kW</t>
  </si>
  <si>
    <t>53_HHhh_insM_VentilLD_thermM_StorL_wthrAvr_HP15kW</t>
  </si>
  <si>
    <t>54_HHhh_insM_VentilLD_thermM_StorL_wthrAvr_HP10kW</t>
  </si>
  <si>
    <t>55_HHhh_insM_VentilLD_thermM_StorH_wthrAvr_HP15kW</t>
  </si>
  <si>
    <t>57_HHhh_insM_VentilLD_thermH_StorL_wthrAvr_HP15kW</t>
  </si>
  <si>
    <t>58_HHhh_insM_VentilLD_thermH_StorL_wthrAvr_HP10kW</t>
  </si>
  <si>
    <t>59_HHhh_insM_VentilLD_thermH_StorH_wthrAvr_HP15kW</t>
  </si>
  <si>
    <t>60_HHhh_insM_VentilLD_thermH_StorH_wthrAvr_HP10kW</t>
  </si>
  <si>
    <t>62_HHhh_insH_VentilLD_thermL_StorL_wthrAvr_HP10kW</t>
  </si>
  <si>
    <t>63_HHhh_insH_VentilLD_thermL_StorH_wthrAvr_HP15kW</t>
  </si>
  <si>
    <t>64_HHhh_insH_VentilLD_thermL_StorH_wthrAvr_HP10kW</t>
  </si>
  <si>
    <t>66_HHhh_insH_VentilLD_thermM_StorL_wthrAvr_HP10kW</t>
  </si>
  <si>
    <t>67_HHhh_insH_VentilLD_thermM_StorH_wthrAvr_HP15kW</t>
  </si>
  <si>
    <t>68_HHhh_insH_VentilLD_thermM_StorH_wthrAvr_HP10kW</t>
  </si>
  <si>
    <t>69_HHhh_insH_VentilLD_thermH_StorL_wthrAvr_HP15kW</t>
  </si>
  <si>
    <t>70_HHhh_insH_VentilLD_thermH_StorL_wthrAvr_HP10kW</t>
  </si>
  <si>
    <t>72_HHhh_insH_VentilLD_thermH_StorH_wthrAvr_HP10kW</t>
  </si>
  <si>
    <t>73_Hhii_insL_VentilLD_thermL_StorL_wthrAvr_HP15kW</t>
  </si>
  <si>
    <t>74_Hhii_insL_VentilLD_thermL_StorL_wthrAvr_HP10kW</t>
  </si>
  <si>
    <t>75_Hhii_insL_VentilLD_thermL_StorH_wthrAvr_HP15kW</t>
  </si>
  <si>
    <t>76_Hhii_insL_VentilLD_thermL_StorH_wthrAvr_HP10kW</t>
  </si>
  <si>
    <t>77_Hhii_insL_VentilLD_thermM_StorL_wthrAvr_HP15kW</t>
  </si>
  <si>
    <t>78_Hhii_insL_VentilLD_thermM_StorL_wthrAvr_HP10kW</t>
  </si>
  <si>
    <t>79_Hhii_insL_VentilLD_thermM_StorH_wthrAvr_HP15kW</t>
  </si>
  <si>
    <t>80_Hhii_insL_VentilLD_thermM_StorH_wthrAvr_HP10kW</t>
  </si>
  <si>
    <t>81_Hhii_insL_VentilLD_thermH_StorL_wthrAvr_HP15kW</t>
  </si>
  <si>
    <t>82_Hhii_insL_VentilLD_thermH_StorL_wthrAvr_HP10kW</t>
  </si>
  <si>
    <t>83_Hhii_insL_VentilLD_thermH_StorH_wthrAvr_HP15kW</t>
  </si>
  <si>
    <t>84_Hhii_insL_VentilLD_thermH_StorH_wthrAvr_HP10kW</t>
  </si>
  <si>
    <t>86_Hhii_insM_VentilLD_thermL_StorL_wthrAvr_HP10kW</t>
  </si>
  <si>
    <t>87_Hhii_insM_VentilLD_thermL_StorH_wthrAvr_HP15kW</t>
  </si>
  <si>
    <t>88_Hhii_insM_VentilLD_thermL_StorH_wthrAvr_HP10kW</t>
  </si>
  <si>
    <t>89_Hhii_insM_VentilLD_thermM_StorL_wthrAvr_HP15kW</t>
  </si>
  <si>
    <t>90_Hhii_insM_VentilLD_thermM_StorL_wthrAvr_HP10kW</t>
  </si>
  <si>
    <t>91_Hhii_insM_VentilLD_thermM_StorH_wthrAvr_HP15kW</t>
  </si>
  <si>
    <t>92_Hhii_insM_VentilLD_thermM_StorH_wthrAvr_HP10kW</t>
  </si>
  <si>
    <t>93_Hhii_insM_VentilLD_thermH_StorL_wthrAvr_HP15kW</t>
  </si>
  <si>
    <t>94_Hhii_insM_VentilLD_thermH_StorL_wthrAvr_HP10kW</t>
  </si>
  <si>
    <t>95_Hhii_insM_VentilLD_thermH_StorH_wthrAvr_HP15kW</t>
  </si>
  <si>
    <t>96_Hhii_insM_VentilLD_thermH_StorH_wthrAvr_HP10kW</t>
  </si>
  <si>
    <t>97_Hhii_insH_VentilLD_thermL_StorL_wthrAvr_HP15kW</t>
  </si>
  <si>
    <t>98_Hhii_insH_VentilLD_thermL_StorL_wthrAvr_HP10kW</t>
  </si>
  <si>
    <t>100_Hhii_insH_VentilLD_thermL_StorH_wthrAvr_HP10kW</t>
  </si>
  <si>
    <t>101_Hhii_insH_VentilLD_thermM_StorL_wthrAvr_HP15kW</t>
  </si>
  <si>
    <t>102_Hhii_insH_VentilLD_thermM_StorL_wthrAvr_HP10kW</t>
  </si>
  <si>
    <t>103_Hhii_insH_VentilLD_thermM_StorH_wthrAvr_HP15kW</t>
  </si>
  <si>
    <t>104_Hhii_insH_VentilLD_thermM_StorH_wthrAvr_HP10kW</t>
  </si>
  <si>
    <t>105_Hhii_insH_VentilLD_thermH_StorL_wthrAvr_HP15kW</t>
  </si>
  <si>
    <t>106_Hhii_insH_VentilLD_thermH_StorL_wthrAvr_HP10kW</t>
  </si>
  <si>
    <t>108_Hhii_insH_VentilLD_thermH_StorH_wthrAvr_HP10kW</t>
  </si>
  <si>
    <t>109_HHjj_insL_VentilLD_thermL_StorL_wthrAvr_HP15kW</t>
  </si>
  <si>
    <t>110_HHjj_insL_VentilLD_thermL_StorL_wthrAvr_HP10kW</t>
  </si>
  <si>
    <t>111_HHjj_insL_VentilLD_thermL_StorH_wthrAvr_HP15kW</t>
  </si>
  <si>
    <t>112_HHjj_insL_VentilLD_thermL_StorH_wthrAvr_HP10kW</t>
  </si>
  <si>
    <t>113_HHjj_insL_VentilLD_thermM_StorL_wthrAvr_HP15kW</t>
  </si>
  <si>
    <t>114_HHjj_insL_VentilLD_thermM_StorL_wthrAvr_HP10kW</t>
  </si>
  <si>
    <t>115_HHjj_insL_VentilLD_thermM_StorH_wthrAvr_HP15kW</t>
  </si>
  <si>
    <t>116_HHjj_insL_VentilLD_thermM_StorH_wthrAvr_HP10kW</t>
  </si>
  <si>
    <t>117_HHjj_insL_VentilLD_thermH_StorL_wthrAvr_HP15kW</t>
  </si>
  <si>
    <t>118_HHjj_insL_VentilLD_thermH_StorL_wthrAvr_HP10kW</t>
  </si>
  <si>
    <t>119_HHjj_insL_VentilLD_thermH_StorH_wthrAvr_HP15kW</t>
  </si>
  <si>
    <t>120_HHjj_insL_VentilLD_thermH_StorH_wthrAvr_HP10kW</t>
  </si>
  <si>
    <t>121_HHjj_insM_VentilLD_thermL_StorL_wthrAvr_HP15kW</t>
  </si>
  <si>
    <t>122_HHjj_insM_VentilLD_thermL_StorL_wthrAvr_HP10kW</t>
  </si>
  <si>
    <t>123_HHjj_insM_VentilLD_thermL_StorH_wthrAvr_HP15kW</t>
  </si>
  <si>
    <t>124_HHjj_insM_VentilLD_thermL_StorH_wthrAvr_HP10kW</t>
  </si>
  <si>
    <t>125_HHjj_insM_VentilLD_thermM_StorL_wthrAvr_HP15kW</t>
  </si>
  <si>
    <t>126_HHjj_insM_VentilLD_thermM_StorL_wthrAvr_HP10kW</t>
  </si>
  <si>
    <t>127_HHjj_insM_VentilLD_thermM_StorH_wthrAvr_HP15kW</t>
  </si>
  <si>
    <t>128_HHjj_insM_VentilLD_thermM_StorH_wthrAvr_HP10kW</t>
  </si>
  <si>
    <t>129_HHjj_insM_VentilLD_thermH_StorL_wthrAvr_HP15kW</t>
  </si>
  <si>
    <t>130_HHjj_insM_VentilLD_thermH_StorL_wthrAvr_HP10kW</t>
  </si>
  <si>
    <t>131_HHjj_insM_VentilLD_thermH_StorH_wthrAvr_HP15kW</t>
  </si>
  <si>
    <t>132_HHjj_insM_VentilLD_thermH_StorH_wthrAvr_HP10kW</t>
  </si>
  <si>
    <t>133_HHjj_insH_VentilLD_thermL_StorL_wthrAvr_HP15kW</t>
  </si>
  <si>
    <t>134_HHjj_insH_VentilLD_thermL_StorL_wthrAvr_HP10kW</t>
  </si>
  <si>
    <t>135_HHjj_insH_VentilLD_thermL_StorH_wthrAvr_HP15kW</t>
  </si>
  <si>
    <t>136_HHjj_insH_VentilLD_thermL_StorH_wthrAvr_HP10kW</t>
  </si>
  <si>
    <t>137_HHjj_insH_VentilLD_thermM_StorL_wthrAvr_HP15kW</t>
  </si>
  <si>
    <t>138_HHjj_insH_VentilLD_thermM_StorL_wthrAvr_HP10kW</t>
  </si>
  <si>
    <t>139_HHjj_insH_VentilLD_thermM_StorH_wthrAvr_HP15kW</t>
  </si>
  <si>
    <t>140_HHjj_insH_VentilLD_thermM_StorH_wthrAvr_HP10kW</t>
  </si>
  <si>
    <t>141_HHjj_insH_VentilLD_thermH_StorL_wthrAvr_HP15kW</t>
  </si>
  <si>
    <t>142_HHjj_insH_VentilLD_thermH_StorL_wthrAvr_HP10kW</t>
  </si>
  <si>
    <t>143_HHjj_insH_VentilLD_thermH_StorH_wthrAvr_HP15kW</t>
  </si>
  <si>
    <t>144_HHjj_insH_VentilLD_thermH_StorH_wthrAvr_HP10kW</t>
  </si>
  <si>
    <t>145_HHkk_insL_VentilLD_thermL_StorL_wthrAvr_HP15kW</t>
  </si>
  <si>
    <t>146_HHkk_insL_VentilLD_thermL_StorL_wthrAvr_HP10kW</t>
  </si>
  <si>
    <t>147_HHkk_insL_VentilLD_thermL_StorH_wthrAvr_HP15kW</t>
  </si>
  <si>
    <t>148_HHkk_insL_VentilLD_thermL_StorH_wthrAvr_HP10kW</t>
  </si>
  <si>
    <t>149_HHkk_insL_VentilLD_thermM_StorL_wthrAvr_HP15kW</t>
  </si>
  <si>
    <t>150_HHkk_insL_VentilLD_thermM_StorL_wthrAvr_HP10kW</t>
  </si>
  <si>
    <t>151_HHkk_insL_VentilLD_thermM_StorH_wthrAvr_HP15kW</t>
  </si>
  <si>
    <t>152_HHkk_insL_VentilLD_thermM_StorH_wthrAvr_HP10kW</t>
  </si>
  <si>
    <t>153_HHkk_insL_VentilLD_thermH_StorL_wthrAvr_HP15kW</t>
  </si>
  <si>
    <t>154_HHkk_insL_VentilLD_thermH_StorL_wthrAvr_HP10kW</t>
  </si>
  <si>
    <t>155_HHkk_insL_VentilLD_thermH_StorH_wthrAvr_HP15kW</t>
  </si>
  <si>
    <t>156_HHkk_insL_VentilLD_thermH_StorH_wthrAvr_HP10kW</t>
  </si>
  <si>
    <t>157_HHkk_insM_VentilLD_thermL_StorL_wthrAvr_HP15kW</t>
  </si>
  <si>
    <t>158_HHkk_insM_VentilLD_thermL_StorL_wthrAvr_HP10kW</t>
  </si>
  <si>
    <t>159_HHkk_insM_VentilLD_thermL_StorH_wthrAvr_HP15kW</t>
  </si>
  <si>
    <t>160_HHkk_insM_VentilLD_thermL_StorH_wthrAvr_HP10kW</t>
  </si>
  <si>
    <t>161_HHkk_insM_VentilLD_thermM_StorL_wthrAvr_HP15kW</t>
  </si>
  <si>
    <t>162_HHkk_insM_VentilLD_thermM_StorL_wthrAvr_HP10kW</t>
  </si>
  <si>
    <t>163_HHkk_insM_VentilLD_thermM_StorH_wthrAvr_HP15kW</t>
  </si>
  <si>
    <t>164_HHkk_insM_VentilLD_thermM_StorH_wthrAvr_HP10kW</t>
  </si>
  <si>
    <t>165_HHkk_insM_VentilLD_thermH_StorL_wthrAvr_HP15kW</t>
  </si>
  <si>
    <t>166_HHkk_insM_VentilLD_thermH_StorL_wthrAvr_HP10kW</t>
  </si>
  <si>
    <t>167_HHkk_insM_VentilLD_thermH_StorH_wthrAvr_HP15kW</t>
  </si>
  <si>
    <t>168_HHkk_insM_VentilLD_thermH_StorH_wthrAvr_HP10kW</t>
  </si>
  <si>
    <t>169_HHkk_insH_VentilLD_thermL_StorL_wthrAvr_HP15kW</t>
  </si>
  <si>
    <t>170_HHkk_insH_VentilLD_thermL_StorL_wthrAvr_HP10kW</t>
  </si>
  <si>
    <t>171_HHkk_insH_VentilLD_thermL_StorH_wthrAvr_HP15kW</t>
  </si>
  <si>
    <t>172_HHkk_insH_VentilLD_thermL_StorH_wthrAvr_HP10kW</t>
  </si>
  <si>
    <t>173_HHkk_insH_VentilLD_thermM_StorL_wthrAvr_HP15kW</t>
  </si>
  <si>
    <t>174_HHkk_insH_VentilLD_thermM_StorL_wthrAvr_HP10kW</t>
  </si>
  <si>
    <t>176_HHkk_insH_VentilLD_thermM_StorH_wthrAvr_HP10kW</t>
  </si>
  <si>
    <t>177_HHkk_insH_VentilLD_thermH_StorL_wthrAvr_HP15kW</t>
  </si>
  <si>
    <t>178_HHkk_insH_VentilLD_thermH_StorL_wthrAvr_HP10kW</t>
  </si>
  <si>
    <t>179_HHkk_insH_VentilLD_thermH_StorH_wthrAvr_HP15kW</t>
  </si>
  <si>
    <t>180_HHkk_insH_VentilLD_thermH_StorH_wthrAvr_HP10kW</t>
  </si>
  <si>
    <t>1_HHgg_insL_VentilLD_thermL_wthrCold_HP10kW</t>
  </si>
  <si>
    <t>2_HHgg_insL_VentilLD_thermL_wthrCold_HP15kW</t>
  </si>
  <si>
    <t>3_HHgg_insL_VentilLD_thermM_wthrCold_HP10kW</t>
  </si>
  <si>
    <t>4_HHgg_insL_VentilLD_thermM_wthrCold_HP15kW</t>
  </si>
  <si>
    <t>5_HHgg_insL_VentilLD_thermH_wthrCold_HP10kW</t>
  </si>
  <si>
    <t>6_HHgg_insL_VentilLD_thermH_wthrCold_HP15kW</t>
  </si>
  <si>
    <t>7_HHgg_insM_VentilLD_thermL_wthrCold_HP10kW</t>
  </si>
  <si>
    <t>9_HHgg_insM_VentilLD_thermM_wthrCold_HP10kW</t>
  </si>
  <si>
    <t>10_HHgg_insM_VentilLD_thermM_wthrCold_HP15kW</t>
  </si>
  <si>
    <t>11_HHgg_insM_VentilLD_thermH_wthrCold_HP10kW</t>
  </si>
  <si>
    <t>13_HHgg_insH_VentilLD_thermL_wthrCold_HP10kW</t>
  </si>
  <si>
    <t>15_HHgg_insH_VentilLD_thermM_wthrCold_HP10kW</t>
  </si>
  <si>
    <t>16_HHgg_insH_VentilLD_thermM_wthrCold_HP15kW</t>
  </si>
  <si>
    <t>17_HHgg_insH_VentilLD_thermH_wthrCold_HP10kW</t>
  </si>
  <si>
    <t>18_HHgg_insH_VentilLD_thermH_wthrCold_HP15kW</t>
  </si>
  <si>
    <t>19_HHhh_insL_VentilLD_thermL_wthrCold_HP10kW</t>
  </si>
  <si>
    <t>21_HHhh_insL_VentilLD_thermM_wthrCold_HP10kW</t>
  </si>
  <si>
    <t>22_HHhh_insL_VentilLD_thermM_wthrCold_HP15kW</t>
  </si>
  <si>
    <t>23_HHhh_insL_VentilLD_thermH_wthrCold_HP10kW</t>
  </si>
  <si>
    <t>24_HHhh_insL_VentilLD_thermH_wthrCold_HP15kW</t>
  </si>
  <si>
    <t>25_HHhh_insM_VentilLD_thermL_wthrCold_HP10kW</t>
  </si>
  <si>
    <t>26_HHhh_insM_VentilLD_thermL_wthrCold_HP15kW</t>
  </si>
  <si>
    <t>27_HHhh_insM_VentilLD_thermM_wthrCold_HP10kW</t>
  </si>
  <si>
    <t>28_HHhh_insM_VentilLD_thermM_wthrCold_HP15kW</t>
  </si>
  <si>
    <t>29_HHhh_insM_VentilLD_thermH_wthrCold_HP10kW</t>
  </si>
  <si>
    <t>30_HHhh_insM_VentilLD_thermH_wthrCold_HP15kW</t>
  </si>
  <si>
    <t>31_HHhh_insH_VentilLD_thermL_wthrCold_HP10kW</t>
  </si>
  <si>
    <t>32_HHhh_insH_VentilLD_thermL_wthrCold_HP15kW</t>
  </si>
  <si>
    <t>33_HHhh_insH_VentilLD_thermM_wthrCold_HP10kW</t>
  </si>
  <si>
    <t>34_HHhh_insH_VentilLD_thermM_wthrCold_HP15kW</t>
  </si>
  <si>
    <t>35_HHhh_insH_VentilLD_thermH_wthrCold_HP10kW</t>
  </si>
  <si>
    <t>36_HHhh_insH_VentilLD_thermH_wthrCold_HP15kW</t>
  </si>
  <si>
    <t>37_Hhii_insL_VentilLD_thermL_wthrCold_HP10kW</t>
  </si>
  <si>
    <t>38_Hhii_insL_VentilLD_thermL_wthrCold_HP15kW</t>
  </si>
  <si>
    <t>39_Hhii_insL_VentilLD_thermM_wthrCold_HP10kW</t>
  </si>
  <si>
    <t>40_Hhii_insL_VentilLD_thermM_wthrCold_HP15kW</t>
  </si>
  <si>
    <t>41_Hhii_insL_VentilLD_thermH_wthrCold_HP10kW</t>
  </si>
  <si>
    <t>42_Hhii_insL_VentilLD_thermH_wthrCold_HP15kW</t>
  </si>
  <si>
    <t>43_Hhii_insM_VentilLD_thermL_wthrCold_HP10kW</t>
  </si>
  <si>
    <t>45_Hhii_insM_VentilLD_thermM_wthrCold_HP10kW</t>
  </si>
  <si>
    <t>46_Hhii_insM_VentilLD_thermM_wthrCold_HP15kW</t>
  </si>
  <si>
    <t>47_Hhii_insM_VentilLD_thermH_wthrCold_HP10kW</t>
  </si>
  <si>
    <t>48_Hhii_insM_VentilLD_thermH_wthrCold_HP15kW</t>
  </si>
  <si>
    <t>49_Hhii_insH_VentilLD_thermL_wthrCold_HP10kW</t>
  </si>
  <si>
    <t>50_Hhii_insH_VentilLD_thermL_wthrCold_HP15kW</t>
  </si>
  <si>
    <t>51_Hhii_insH_VentilLD_thermM_wthrCold_HP10kW</t>
  </si>
  <si>
    <t>52_Hhii_insH_VentilLD_thermM_wthrCold_HP15kW</t>
  </si>
  <si>
    <t>53_Hhii_insH_VentilLD_thermH_wthrCold_HP10kW</t>
  </si>
  <si>
    <t>54_Hhii_insH_VentilLD_thermH_wthrCold_HP15kW</t>
  </si>
  <si>
    <t>55_HHjj_insL_VentilLD_thermL_wthrCold_HP10kW</t>
  </si>
  <si>
    <t>56_HHjj_insL_VentilLD_thermL_wthrCold_HP15kW</t>
  </si>
  <si>
    <t>57_HHjj_insL_VentilLD_thermM_wthrCold_HP10kW</t>
  </si>
  <si>
    <t>58_HHjj_insL_VentilLD_thermM_wthrCold_HP15kW</t>
  </si>
  <si>
    <t>59_HHjj_insL_VentilLD_thermH_wthrCold_HP10kW</t>
  </si>
  <si>
    <t>60_HHjj_insL_VentilLD_thermH_wthrCold_HP15kW</t>
  </si>
  <si>
    <t>61_HHjj_insM_VentilLD_thermL_wthrCold_HP10kW</t>
  </si>
  <si>
    <t>62_HHjj_insM_VentilLD_thermL_wthrCold_HP15kW</t>
  </si>
  <si>
    <t>63_HHjj_insM_VentilLD_thermM_wthrCold_HP10kW</t>
  </si>
  <si>
    <t>65_HHjj_insM_VentilLD_thermH_wthrCold_HP10kW</t>
  </si>
  <si>
    <t>66_HHjj_insM_VentilLD_thermH_wthrCold_HP15kW</t>
  </si>
  <si>
    <t>67_HHjj_insH_VentilLD_thermL_wthrCold_HP10kW</t>
  </si>
  <si>
    <t>68_HHjj_insH_VentilLD_thermL_wthrCold_HP15kW</t>
  </si>
  <si>
    <t>69_HHjj_insH_VentilLD_thermM_wthrCold_HP10kW</t>
  </si>
  <si>
    <t>70_HHjj_insH_VentilLD_thermM_wthrCold_HP15kW</t>
  </si>
  <si>
    <t>71_HHjj_insH_VentilLD_thermH_wthrCold_HP10kW</t>
  </si>
  <si>
    <t>73_HHkk_insL_VentilLD_thermL_wthrCold_HP10kW</t>
  </si>
  <si>
    <t>75_HHkk_insL_VentilLD_thermM_wthrCold_HP10kW</t>
  </si>
  <si>
    <t>76_HHkk_insL_VentilLD_thermM_wthrCold_HP15kW</t>
  </si>
  <si>
    <t>77_HHkk_insL_VentilLD_thermH_wthrCold_HP10kW</t>
  </si>
  <si>
    <t>78_HHkk_insL_VentilLD_thermH_wthrCold_HP15kW</t>
  </si>
  <si>
    <t>79_HHkk_insM_VentilLD_thermL_wthrCold_HP10kW</t>
  </si>
  <si>
    <t>80_HHkk_insM_VentilLD_thermL_wthrCold_HP15kW</t>
  </si>
  <si>
    <t>81_HHkk_insM_VentilLD_thermM_wthrCold_HP10kW</t>
  </si>
  <si>
    <t>83_HHkk_insM_VentilLD_thermH_wthrCold_HP10kW</t>
  </si>
  <si>
    <t>84_HHkk_insM_VentilLD_thermH_wthrCold_HP15kW</t>
  </si>
  <si>
    <t>85_HHkk_insH_VentilLD_thermL_wthrCold_HP10kW</t>
  </si>
  <si>
    <t>86_HHkk_insH_VentilLD_thermL_wthrCold_HP15kW</t>
  </si>
  <si>
    <t>87_HHkk_insH_VentilLD_thermM_wthrCold_HP10kW</t>
  </si>
  <si>
    <t>88_HHkk_insH_VentilLD_thermM_wthrCold_HP15kW</t>
  </si>
  <si>
    <t>89_HHkk_insH_VentilLD_thermH_wthrCold_HP10kW</t>
  </si>
  <si>
    <t>90_HHkk_insH_VentilLD_thermH_wthrCold_HP15kW</t>
  </si>
  <si>
    <t>1_HHgg_insL_VentilLD_thermL_wthrAvr_HP10kW</t>
  </si>
  <si>
    <t>2_HHgg_insL_VentilLD_thermL_wthrAvr_HP15kW</t>
  </si>
  <si>
    <t>3_HHgg_insL_VentilLD_thermM_wthrAvr_HP10kW</t>
  </si>
  <si>
    <t>4_HHgg_insL_VentilLD_thermM_wthrAvr_HP15kW</t>
  </si>
  <si>
    <t>5_HHgg_insL_VentilLD_thermH_wthrAvr_HP10kW</t>
  </si>
  <si>
    <t>7_HHgg_insM_VentilLD_thermL_wthrAvr_HP10kW</t>
  </si>
  <si>
    <t>8_HHgg_insM_VentilLD_thermL_wthrAvr_HP15kW</t>
  </si>
  <si>
    <t>9_HHgg_insM_VentilLD_thermM_wthrAvr_HP10kW</t>
  </si>
  <si>
    <t>11_HHgg_insM_VentilLD_thermH_wthrAvr_HP10kW</t>
  </si>
  <si>
    <t>12_HHgg_insM_VentilLD_thermH_wthrAvr_HP15kW</t>
  </si>
  <si>
    <t>13_HHgg_insH_VentilLD_thermL_wthrAvr_HP10kW</t>
  </si>
  <si>
    <t>15_HHgg_insH_VentilLD_thermM_wthrAvr_HP10kW</t>
  </si>
  <si>
    <t>16_HHgg_insH_VentilLD_thermM_wthrAvr_HP15kW</t>
  </si>
  <si>
    <t>17_HHgg_insH_VentilLD_thermH_wthrAvr_HP10kW</t>
  </si>
  <si>
    <t>18_HHgg_insH_VentilLD_thermH_wthrAvr_HP15kW</t>
  </si>
  <si>
    <t>19_HHhh_insL_VentilLD_thermL_wthrAvr_HP10kW</t>
  </si>
  <si>
    <t>20_HHhh_insL_VentilLD_thermL_wthrAvr_HP15kW</t>
  </si>
  <si>
    <t>21_HHhh_insL_VentilLD_thermM_wthrAvr_HP10kW</t>
  </si>
  <si>
    <t>23_HHhh_insL_VentilLD_thermH_wthrAvr_HP10kW</t>
  </si>
  <si>
    <t>25_HHhh_insM_VentilLD_thermL_wthrAvr_HP10kW</t>
  </si>
  <si>
    <t>26_HHhh_insM_VentilLD_thermL_wthrAvr_HP15kW</t>
  </si>
  <si>
    <t>27_HHhh_insM_VentilLD_thermM_wthrAvr_HP10kW</t>
  </si>
  <si>
    <t>28_HHhh_insM_VentilLD_thermM_wthrAvr_HP15kW</t>
  </si>
  <si>
    <t>29_HHhh_insM_VentilLD_thermH_wthrAvr_HP10kW</t>
  </si>
  <si>
    <t>30_HHhh_insM_VentilLD_thermH_wthrAvr_HP15kW</t>
  </si>
  <si>
    <t>31_HHhh_insH_VentilLD_thermL_wthrAvr_HP10kW</t>
  </si>
  <si>
    <t>32_HHhh_insH_VentilLD_thermL_wthrAvr_HP15kW</t>
  </si>
  <si>
    <t>33_HHhh_insH_VentilLD_thermM_wthrAvr_HP10kW</t>
  </si>
  <si>
    <t>35_HHhh_insH_VentilLD_thermH_wthrAvr_HP10kW</t>
  </si>
  <si>
    <t>36_HHhh_insH_VentilLD_thermH_wthrAvr_HP15kW</t>
  </si>
  <si>
    <t>37_Hhii_insL_VentilLD_thermL_wthrAvr_HP10kW</t>
  </si>
  <si>
    <t>38_Hhii_insL_VentilLD_thermL_wthrAvr_HP15kW</t>
  </si>
  <si>
    <t>39_Hhii_insL_VentilLD_thermM_wthrAvr_HP10kW</t>
  </si>
  <si>
    <t>40_Hhii_insL_VentilLD_thermM_wthrAvr_HP15kW</t>
  </si>
  <si>
    <t>41_Hhii_insL_VentilLD_thermH_wthrAvr_HP10kW</t>
  </si>
  <si>
    <t>42_Hhii_insL_VentilLD_thermH_wthrAvr_HP15kW</t>
  </si>
  <si>
    <t>43_Hhii_insM_VentilLD_thermL_wthrAvr_HP10kW</t>
  </si>
  <si>
    <t>44_Hhii_insM_VentilLD_thermL_wthrAvr_HP15kW</t>
  </si>
  <si>
    <t>45_Hhii_insM_VentilLD_thermM_wthrAvr_HP10kW</t>
  </si>
  <si>
    <t>46_Hhii_insM_VentilLD_thermM_wthrAvr_HP15kW</t>
  </si>
  <si>
    <t>47_Hhii_insM_VentilLD_thermH_wthrAvr_HP10kW</t>
  </si>
  <si>
    <t>48_Hhii_insM_VentilLD_thermH_wthrAvr_HP15kW</t>
  </si>
  <si>
    <t>49_Hhii_insH_VentilLD_thermL_wthrAvr_HP10kW</t>
  </si>
  <si>
    <t>50_Hhii_insH_VentilLD_thermL_wthrAvr_HP15kW</t>
  </si>
  <si>
    <t>51_Hhii_insH_VentilLD_thermM_wthrAvr_HP10kW</t>
  </si>
  <si>
    <t>52_Hhii_insH_VentilLD_thermM_wthrAvr_HP15kW</t>
  </si>
  <si>
    <t>53_Hhii_insH_VentilLD_thermH_wthrAvr_HP10kW</t>
  </si>
  <si>
    <t>54_Hhii_insH_VentilLD_thermH_wthrAvr_HP15kW</t>
  </si>
  <si>
    <t>55_HHjj_insL_VentilLD_thermL_wthrAvr_HP10kW</t>
  </si>
  <si>
    <t>56_HHjj_insL_VentilLD_thermL_wthrAvr_HP15kW</t>
  </si>
  <si>
    <t>57_HHjj_insL_VentilLD_thermM_wthrAvr_HP10kW</t>
  </si>
  <si>
    <t>59_HHjj_insL_VentilLD_thermH_wthrAvr_HP10kW</t>
  </si>
  <si>
    <t>61_HHjj_insM_VentilLD_thermL_wthrAvr_HP10kW</t>
  </si>
  <si>
    <t>62_HHjj_insM_VentilLD_thermL_wthrAvr_HP15kW</t>
  </si>
  <si>
    <t>63_HHjj_insM_VentilLD_thermM_wthrAvr_HP10kW</t>
  </si>
  <si>
    <t>64_HHjj_insM_VentilLD_thermM_wthrAvr_HP15kW</t>
  </si>
  <si>
    <t>65_HHjj_insM_VentilLD_thermH_wthrAvr_HP10kW</t>
  </si>
  <si>
    <t>66_HHjj_insM_VentilLD_thermH_wthrAvr_HP15kW</t>
  </si>
  <si>
    <t>67_HHjj_insH_VentilLD_thermL_wthrAvr_HP10kW</t>
  </si>
  <si>
    <t>69_HHjj_insH_VentilLD_thermM_wthrAvr_HP10kW</t>
  </si>
  <si>
    <t>71_HHjj_insH_VentilLD_thermH_wthrAvr_HP10kW</t>
  </si>
  <si>
    <t>72_HHjj_insH_VentilLD_thermH_wthrAvr_HP15kW</t>
  </si>
  <si>
    <t>73_HHkk_insL_VentilLD_thermL_wthrAvr_HP10kW</t>
  </si>
  <si>
    <t>75_HHkk_insL_VentilLD_thermM_wthrAvr_HP10kW</t>
  </si>
  <si>
    <t>76_HHkk_insL_VentilLD_thermM_wthrAvr_HP15kW</t>
  </si>
  <si>
    <t>77_HHkk_insL_VentilLD_thermH_wthrAvr_HP10kW</t>
  </si>
  <si>
    <t>79_HHkk_insM_VentilLD_thermL_wthrAvr_HP10kW</t>
  </si>
  <si>
    <t>81_HHkk_insM_VentilLD_thermM_wthrAvr_HP10kW</t>
  </si>
  <si>
    <t>83_HHkk_insM_VentilLD_thermH_wthrAvr_HP10kW</t>
  </si>
  <si>
    <t>84_HHkk_insM_VentilLD_thermH_wthrAvr_HP15kW</t>
  </si>
  <si>
    <t>85_HHkk_insH_VentilLD_thermL_wthrAvr_HP10kW</t>
  </si>
  <si>
    <t>87_HHkk_insH_VentilLD_thermM_wthrAvr_HP10kW</t>
  </si>
  <si>
    <t>88_HHkk_insH_VentilLD_thermM_wthrAvr_HP15kW</t>
  </si>
  <si>
    <t>89_HHkk_insH_VentilLD_thermH_wthrAvr_HP10kW</t>
  </si>
  <si>
    <t>90_HHkk_insH_VentilLD_thermH_wthrAvr_HP15kW</t>
  </si>
  <si>
    <t>B2_2 OccPatts</t>
  </si>
  <si>
    <t>Average Temp at end of DSR (LivingZone)</t>
  </si>
  <si>
    <t>Total days below 20 °C  at end of DSR (LivingZone)</t>
  </si>
  <si>
    <t>Total days below 19 °C  at end of DSR (LivingZone)</t>
  </si>
  <si>
    <t>Total % Time below Tset during DSR (LivingZone)</t>
  </si>
  <si>
    <t>Total % Time below Tset -1 during DSR (LivingZone)</t>
  </si>
  <si>
    <t>Total % Time below Tset -2 during DSR (LivingZone)</t>
  </si>
  <si>
    <t>Total days below 18 °C  at end of DSR (LivingZone)</t>
  </si>
  <si>
    <t>Day_1 % Time below Tset (LivingZone)</t>
  </si>
  <si>
    <t>Day_2 % Time below Tset (LivingZone)</t>
  </si>
  <si>
    <t>Day_3 % Time below Tset (LivingZone)</t>
  </si>
  <si>
    <t>Day_4 % Time below Tset (LivingZone)</t>
  </si>
  <si>
    <t>Day_5 % Time below Tset (LivingZone)</t>
  </si>
  <si>
    <t>Day_6 % Time below Tset (LivingZone)</t>
  </si>
  <si>
    <t>Day_7 % Time below Tset (LivingZone)</t>
  </si>
  <si>
    <t>Day_8 % Time below Tset (LivingZone)</t>
  </si>
  <si>
    <t>Day_9 % Time below Tset (LivingZone)</t>
  </si>
  <si>
    <t>Day_10 % Time below Tset (LivingZone)</t>
  </si>
  <si>
    <t>Day_11 % Time below Tset (LivingZone)</t>
  </si>
  <si>
    <t>Day_12 % Time below Tset (LivingZone)</t>
  </si>
  <si>
    <t>Day_13 % Time below Tset (LivingZone)</t>
  </si>
  <si>
    <t>Day_14 % Time below Tset (LivingZone)</t>
  </si>
  <si>
    <t>Day_15 % Time below Tset (LivingZone)</t>
  </si>
  <si>
    <t>Day_16 % Time below Tset (LivingZone)</t>
  </si>
  <si>
    <t>Day_17 % Time below Tset (LivingZone)</t>
  </si>
  <si>
    <t>Day_18 % Time below Tset (LivingZone)</t>
  </si>
  <si>
    <t>Day_19 % Time below Tset (LivingZone)</t>
  </si>
  <si>
    <t>Day_20 % Time below Tset (LivingZone)</t>
  </si>
  <si>
    <t>Day_21 % Time below Tset (LivingZone)</t>
  </si>
  <si>
    <t>Day_22 % Time below Tset (LivingZone)</t>
  </si>
  <si>
    <t>Day_23 % Time below Tset (LivingZone)</t>
  </si>
  <si>
    <t>Day_24 % Time below Tset (LivingZone)</t>
  </si>
  <si>
    <t>Day_25 % Time below Tset (LivingZone)</t>
  </si>
  <si>
    <t>Day_26 % Time below Tset (LivingZone)</t>
  </si>
  <si>
    <t>Day_27 % Time below Tset (LivingZone)</t>
  </si>
  <si>
    <t>Day_28 % Time below Tset (LivingZone)</t>
  </si>
  <si>
    <t>Day_29 % Time below Tset (LivingZone)</t>
  </si>
  <si>
    <t>Day_30 % Time below Tset (LivingZone)</t>
  </si>
  <si>
    <t>Day_1 % Time below Tset -1 (LivingZone)</t>
  </si>
  <si>
    <t>Day_2 % Time below Tset -1 (LivingZone)</t>
  </si>
  <si>
    <t>Day_3 % Time below Tset -1 (LivingZone)</t>
  </si>
  <si>
    <t>Day_4 % Time below Tset -1 (LivingZone)</t>
  </si>
  <si>
    <t>Day_5 % Time below Tset -1 (LivingZone)</t>
  </si>
  <si>
    <t>Day_6 % Time below Tset -1 (LivingZone)</t>
  </si>
  <si>
    <t>Day_7 % Time below Tset -1 (LivingZone)</t>
  </si>
  <si>
    <t>Day_8 % Time below Tset -1 (LivingZone)</t>
  </si>
  <si>
    <t>Day_9 % Time below Tset -1 (LivingZone)</t>
  </si>
  <si>
    <t>Day_10 % Time below Tset -1 (LivingZone)</t>
  </si>
  <si>
    <t>Day_11 % Time below Tset -1 (LivingZone)</t>
  </si>
  <si>
    <t>Day_12 % Time below Tset -1 (LivingZone)</t>
  </si>
  <si>
    <t>Day_13 % Time below Tset -1 (LivingZone)</t>
  </si>
  <si>
    <t>Day_14 % Time below Tset -1 (LivingZone)</t>
  </si>
  <si>
    <t>Day_15 % Time below Tset -1 (LivingZone)</t>
  </si>
  <si>
    <t>Day_16 % Time below Tset -1 (LivingZone)</t>
  </si>
  <si>
    <t>Day_17 % Time below Tset -1 (LivingZone)</t>
  </si>
  <si>
    <t>Day_18 % Time below Tset -1 (LivingZone)</t>
  </si>
  <si>
    <t>Day_19 % Time below Tset -1 (LivingZone)</t>
  </si>
  <si>
    <t>Day_20 % Time below Tset -1 (LivingZone)</t>
  </si>
  <si>
    <t>Day_21 % Time below Tset -1 (LivingZone)</t>
  </si>
  <si>
    <t>Day_22 % Time below Tset -1 (LivingZone)</t>
  </si>
  <si>
    <t>Day_23 % Time below Tset -1 (LivingZone)</t>
  </si>
  <si>
    <t>Day_24 % Time below Tset -1 (LivingZone)</t>
  </si>
  <si>
    <t>Day_25 % Time below Tset -1 (LivingZone)</t>
  </si>
  <si>
    <t>Day_26 % Time below Tset -1 (LivingZone)</t>
  </si>
  <si>
    <t>Day_27 % Time below Tset -1 (LivingZone)</t>
  </si>
  <si>
    <t>Day_28 % Time below Tset -1 (LivingZone)</t>
  </si>
  <si>
    <t>Day_29 % Time below Tset -1 (LivingZone)</t>
  </si>
  <si>
    <t>Day_30 % Time below Tset -1 (LivingZone)</t>
  </si>
  <si>
    <t>Day_1 % Time below Tset -2 (LivingZone)</t>
  </si>
  <si>
    <t>Day_2 % Time below Tset -2 (LivingZone)</t>
  </si>
  <si>
    <t>Day_3 % Time below Tset -2 (LivingZone)</t>
  </si>
  <si>
    <t>Day_4 % Time below Tset -2 (LivingZone)</t>
  </si>
  <si>
    <t>Day_5 % Time below Tset -2 (LivingZone)</t>
  </si>
  <si>
    <t>Day_6 % Time below Tset -2 (LivingZone)</t>
  </si>
  <si>
    <t>Day_7 % Time below Tset -2 (LivingZone)</t>
  </si>
  <si>
    <t>Day_8 % Time below Tset -2 (LivingZone)</t>
  </si>
  <si>
    <t>Day_9 % Time below Tset -2 (LivingZone)</t>
  </si>
  <si>
    <t>Day_10 % Time below Tset -2 (LivingZone)</t>
  </si>
  <si>
    <t>Day_11 % Time below Tset -2 (LivingZone)</t>
  </si>
  <si>
    <t>Day_12 % Time below Tset -2 (LivingZone)</t>
  </si>
  <si>
    <t>Day_13 % Time below Tset -2 (LivingZone)</t>
  </si>
  <si>
    <t>Day_14 % Time below Tset -2 (LivingZone)</t>
  </si>
  <si>
    <t>Day_15 % Time below Tset -2 (LivingZone)</t>
  </si>
  <si>
    <t>Day_16 % Time below Tset -2 (LivingZone)</t>
  </si>
  <si>
    <t>Day_17 % Time below Tset -2 (LivingZone)</t>
  </si>
  <si>
    <t>Day_18 % Time below Tset -2 (LivingZone)</t>
  </si>
  <si>
    <t>Day_19 % Time below Tset -2 (LivingZone)</t>
  </si>
  <si>
    <t>Day_20 % Time below Tset -2 (LivingZone)</t>
  </si>
  <si>
    <t>Day_21 % Time below Tset -2 (LivingZone)</t>
  </si>
  <si>
    <t>Day_22 % Time below Tset -2 (LivingZone)</t>
  </si>
  <si>
    <t>Day_23 % Time below Tset -2 (LivingZone)</t>
  </si>
  <si>
    <t>Day_24 % Time below Tset -2 (LivingZone)</t>
  </si>
  <si>
    <t>Day_25 % Time below Tset -2 (LivingZone)</t>
  </si>
  <si>
    <t>Day_26 % Time below Tset -2 (LivingZone)</t>
  </si>
  <si>
    <t>Day_27 % Time below Tset -2 (LivingZone)</t>
  </si>
  <si>
    <t>Day_28 % Time below Tset -2 (LivingZone)</t>
  </si>
  <si>
    <t>Day_29 % Time below Tset -2 (LivingZone)</t>
  </si>
  <si>
    <t>Day_30 % Time below Tset -2 (LivingZone)</t>
  </si>
  <si>
    <t>Day_1 % Time below Tset (NightZone)</t>
  </si>
  <si>
    <t>Day_2 % Time below Tset (NightZone)</t>
  </si>
  <si>
    <t>Day_3 % Time below Tset (NightZone)</t>
  </si>
  <si>
    <t>Day_4 % Time below Tset (NightZone)</t>
  </si>
  <si>
    <t>Day_5 % Time below Tset (NightZone)</t>
  </si>
  <si>
    <t>Day_6 % Time below Tset (NightZone)</t>
  </si>
  <si>
    <t>Day_7 % Time below Tset (NightZone)</t>
  </si>
  <si>
    <t>Day_8 % Time below Tset (NightZone)</t>
  </si>
  <si>
    <t>Day_9 % Time below Tset (NightZone)</t>
  </si>
  <si>
    <t>Day_10 % Time below Tset (NightZone)</t>
  </si>
  <si>
    <t>Day_11 % Time below Tset (NightZone)</t>
  </si>
  <si>
    <t>Day_12 % Time below Tset (NightZone)</t>
  </si>
  <si>
    <t>Day_13 % Time below Tset (NightZone)</t>
  </si>
  <si>
    <t>Day_14 % Time below Tset (NightZone)</t>
  </si>
  <si>
    <t>Day_15 % Time below Tset (NightZone)</t>
  </si>
  <si>
    <t>Day_16 % Time below Tset (NightZone)</t>
  </si>
  <si>
    <t>Day_17 % Time below Tset (NightZone)</t>
  </si>
  <si>
    <t>Day_18 % Time below Tset (NightZone)</t>
  </si>
  <si>
    <t>Day_19 % Time below Tset (NightZone)</t>
  </si>
  <si>
    <t>Day_20 % Time below Tset (NightZone)</t>
  </si>
  <si>
    <t>Day_21 % Time below Tset (NightZone)</t>
  </si>
  <si>
    <t>Day_22 % Time below Tset (NightZone)</t>
  </si>
  <si>
    <t>Day_23 % Time below Tset (NightZone)</t>
  </si>
  <si>
    <t>Day_24 % Time below Tset (NightZone)</t>
  </si>
  <si>
    <t>Day_25 % Time below Tset (NightZone)</t>
  </si>
  <si>
    <t>Day_26 % Time below Tset (NightZone)</t>
  </si>
  <si>
    <t>Day_27 % Time below Tset (NightZone)</t>
  </si>
  <si>
    <t>Day_28 % Time below Tset (NightZone)</t>
  </si>
  <si>
    <t>Day_29 % Time below Tset (NightZone)</t>
  </si>
  <si>
    <t>Day_30 % Time below Tset (NightZone)</t>
  </si>
  <si>
    <t>Day_1 % Time below Tset -1 (NightZone)</t>
  </si>
  <si>
    <t>Day_2 % Time below Tset -1 (NightZone)</t>
  </si>
  <si>
    <t>Day_3 % Time below Tset -1 (NightZone)</t>
  </si>
  <si>
    <t>Day_4 % Time below Tset -1 (NightZone)</t>
  </si>
  <si>
    <t>Day_5 % Time below Tset -1 (NightZone)</t>
  </si>
  <si>
    <t>Day_6 % Time below Tset -1 (NightZone)</t>
  </si>
  <si>
    <t>Day_7 % Time below Tset -1 (NightZone)</t>
  </si>
  <si>
    <t>Day_8 % Time below Tset -1 (NightZone)</t>
  </si>
  <si>
    <t>Day_9 % Time below Tset -1 (NightZone)</t>
  </si>
  <si>
    <t>Day_10 % Time below Tset -1 (NightZone)</t>
  </si>
  <si>
    <t>Day_11 % Time below Tset -1 (NightZone)</t>
  </si>
  <si>
    <t>Day_12 % Time below Tset -1 (NightZone)</t>
  </si>
  <si>
    <t>Day_13 % Time below Tset -1 (NightZone)</t>
  </si>
  <si>
    <t>Day_14 % Time below Tset -1 (NightZone)</t>
  </si>
  <si>
    <t>Day_15 % Time below Tset -1 (NightZone)</t>
  </si>
  <si>
    <t>Day_16 % Time below Tset -1 (NightZone)</t>
  </si>
  <si>
    <t>Day_17 % Time below Tset -1 (NightZone)</t>
  </si>
  <si>
    <t>Day_18 % Time below Tset -1 (NightZone)</t>
  </si>
  <si>
    <t>Day_19 % Time below Tset -1 (NightZone)</t>
  </si>
  <si>
    <t>Day_20 % Time below Tset -1 (NightZone)</t>
  </si>
  <si>
    <t>Day_21 % Time below Tset -1 (NightZone)</t>
  </si>
  <si>
    <t>Day_22 % Time below Tset -1 (NightZone)</t>
  </si>
  <si>
    <t>Day_23 % Time below Tset -1 (NightZone)</t>
  </si>
  <si>
    <t>Day_24 % Time below Tset -1 (NightZone)</t>
  </si>
  <si>
    <t>Day_25 % Time below Tset -1 (NightZone)</t>
  </si>
  <si>
    <t>Day_26 % Time below Tset -1 (NightZone)</t>
  </si>
  <si>
    <t>Day_27 % Time below Tset -1 (NightZone)</t>
  </si>
  <si>
    <t>Day_28 % Time below Tset -1 (NightZone)</t>
  </si>
  <si>
    <t>Day_29 % Time below Tset -1 (NightZone)</t>
  </si>
  <si>
    <t>Day_30 % Time below Tset -1 (NightZone)</t>
  </si>
  <si>
    <t>Day_1 % Time below Tset -2 (NightZone)</t>
  </si>
  <si>
    <t>Day_2 % Time below Tset -2 (NightZone)</t>
  </si>
  <si>
    <t>Day_3 % Time below Tset -2 (NightZone)</t>
  </si>
  <si>
    <t>Day_4 % Time below Tset -2 (NightZone)</t>
  </si>
  <si>
    <t>Day_5 % Time below Tset -2 (NightZone)</t>
  </si>
  <si>
    <t>Day_6 % Time below Tset -2 (NightZone)</t>
  </si>
  <si>
    <t>Day_7 % Time below Tset -2 (NightZone)</t>
  </si>
  <si>
    <t>Day_8 % Time below Tset -2 (NightZone)</t>
  </si>
  <si>
    <t>Day_9 % Time below Tset -2 (NightZone)</t>
  </si>
  <si>
    <t>Day_10 % Time below Tset -2 (NightZone)</t>
  </si>
  <si>
    <t>Day_11 % Time below Tset -2 (NightZone)</t>
  </si>
  <si>
    <t>Day_12 % Time below Tset -2 (NightZone)</t>
  </si>
  <si>
    <t>Day_13 % Time below Tset -2 (NightZone)</t>
  </si>
  <si>
    <t>Day_14 % Time below Tset -2 (NightZone)</t>
  </si>
  <si>
    <t>Day_15 % Time below Tset -2 (NightZone)</t>
  </si>
  <si>
    <t>Day_16 % Time below Tset -2 (NightZone)</t>
  </si>
  <si>
    <t>Day_17 % Time below Tset -2 (NightZone)</t>
  </si>
  <si>
    <t>Day_18 % Time below Tset -2 (NightZone)</t>
  </si>
  <si>
    <t>Day_19 % Time below Tset -2 (NightZone)</t>
  </si>
  <si>
    <t>Day_20 % Time below Tset -2 (NightZone)</t>
  </si>
  <si>
    <t>Day_21 % Time below Tset -2 (NightZone)</t>
  </si>
  <si>
    <t>Day_22 % Time below Tset -2 (NightZone)</t>
  </si>
  <si>
    <t>Day_23 % Time below Tset -2 (NightZone)</t>
  </si>
  <si>
    <t>Day_24 % Time below Tset -2 (NightZone)</t>
  </si>
  <si>
    <t>Day_25 % Time below Tset -2 (NightZone)</t>
  </si>
  <si>
    <t>Day_26 % Time below Tset -2 (NightZone)</t>
  </si>
  <si>
    <t>Day_27 % Time below Tset -2 (NightZone)</t>
  </si>
  <si>
    <t>Day_28 % Time below Tset -2 (NightZone)</t>
  </si>
  <si>
    <t>Day_29 % Time below Tset -2 (NightZone)</t>
  </si>
  <si>
    <t>Day_30 % Time below Tset -2 (NightZone)</t>
  </si>
  <si>
    <t>79_HHh_insL_VentilLD_StorD_thermH_wthrCold_HP21kW</t>
  </si>
  <si>
    <t>80_HHh_insL_VentilLD_StorH_thermH_wthrCold_HP21kW</t>
  </si>
  <si>
    <t>81_HHh_insL_VentilLD_StorD_thermM_wthrCold_HP21kW</t>
  </si>
  <si>
    <t>82_HHh_insL_VentilLD_StorH_thermM_wthrCold_HP21kW</t>
  </si>
  <si>
    <t>83_HHh_insL_VentilLD_StorD_thermL_wthrCold_HP21kW</t>
  </si>
  <si>
    <t>84_HHh_insL_VentilLD_StorH_thermL_wthrCold_HP21kW</t>
  </si>
  <si>
    <t>91_Hhi_insL_VentilLD_StorD_thermH_wthrCold_HP21kW</t>
  </si>
  <si>
    <t>92_Hhi_insL_VentilLD_StorH_thermH_wthrCold_HP21kW</t>
  </si>
  <si>
    <t>93_Hhi_insL_VentilLD_StorD_thermM_wthrCold_HP21kW</t>
  </si>
  <si>
    <t>94_Hhi_insL_VentilLD_StorH_thermM_wthrCold_HP21kW</t>
  </si>
  <si>
    <t>95_Hhi_insL_VentilLD_StorD_thermL_wthrCold_HP21kW</t>
  </si>
  <si>
    <t>96_Hhi_insL_VentilLD_StorH_thermL_wthrCold_HP21kW</t>
  </si>
  <si>
    <t>103_HHj_insL_VentilLD_StorD_thermH_wthrCold_HP21kW</t>
  </si>
  <si>
    <t>104_HHj_insL_VentilLD_StorH_thermH_wthrCold_HP21kW</t>
  </si>
  <si>
    <t>105_HHj_insL_VentilLD_StorD_thermM_wthrCold_HP21kW</t>
  </si>
  <si>
    <t>106_HHj_insL_VentilLD_StorH_thermM_wthrCold_HP21kW</t>
  </si>
  <si>
    <t>107_HHj_insL_VentilLD_StorD_thermL_wthrCold_HP21kW</t>
  </si>
  <si>
    <t>108_HHj_insL_VentilLD_StorH_thermL_wthrCold_HP21kW</t>
  </si>
  <si>
    <t>115_HHk_insL_VentilLD_StorD_thermH_wthrCold_HP21kW</t>
  </si>
  <si>
    <t>116_HHk_insL_VentilLD_StorH_thermH_wthrCold_HP21kW</t>
  </si>
  <si>
    <t>117_HHk_insL_VentilLD_StorD_thermM_wthrCold_HP21kW</t>
  </si>
  <si>
    <t>118_HHk_insL_VentilLD_StorH_thermM_wthrCold_HP21kW</t>
  </si>
  <si>
    <t>119_HHk_insL_VentilLD_StorD_thermL_wthrCold_HP21kW</t>
  </si>
  <si>
    <t>120_HHk_insL_VentilLD_StorH_thermL_wthrCold_HP21kW</t>
  </si>
  <si>
    <t>1_HHg_insHD_VentilLD_StorD_thermH_wthrCold_HP21kW</t>
  </si>
  <si>
    <t>2_HHg_insHD_VentilLD_StorH_thermH_wthrCold_HP21kW</t>
  </si>
  <si>
    <t>3_HHg_insHD_VentilLD_StorD_thermM_wthrCold_HP21kW</t>
  </si>
  <si>
    <t>5_HHg_insHD_VentilLD_StorD_thermL_wthrCold_HP21kW</t>
  </si>
  <si>
    <t>6_HHg_insHD_VentilLD_StorH_thermL_wthrCold_HP21kW</t>
  </si>
  <si>
    <t>13_HHh_insHD_VentilLD_StorD_thermH_wthrCold_HP21kW</t>
  </si>
  <si>
    <t>14_HHh_insHD_VentilLD_StorH_thermH_wthrCold_HP21kW</t>
  </si>
  <si>
    <t>15_HHh_insHD_VentilLD_StorD_thermM_wthrCold_HP21kW</t>
  </si>
  <si>
    <t>16_HHh_insHD_VentilLD_StorH_thermM_wthrCold_HP21kW</t>
  </si>
  <si>
    <t>17_HHh_insHD_VentilLD_StorD_thermL_wthrCold_HP21kW</t>
  </si>
  <si>
    <t>18_HHh_insHD_VentilLD_StorH_thermL_wthrCold_HP21kW</t>
  </si>
  <si>
    <t>25_Hhi_insHD_VentilLD_StorD_thermH_wthrCold_HP21kW</t>
  </si>
  <si>
    <t>26_Hhi_insHD_VentilLD_StorH_thermH_wthrCold_HP21kW</t>
  </si>
  <si>
    <t>27_Hhi_insHD_VentilLD_StorD_thermM_wthrCold_HP21kW</t>
  </si>
  <si>
    <t>28_Hhi_insHD_VentilLD_StorH_thermM_wthrCold_HP21kW</t>
  </si>
  <si>
    <t>29_Hhi_insHD_VentilLD_StorD_thermL_wthrCold_HP21kW</t>
  </si>
  <si>
    <t>30_Hhi_insHD_VentilLD_StorH_thermL_wthrCold_HP21kW</t>
  </si>
  <si>
    <t>37_HHj_insHD_VentilLD_StorD_thermH_wthrCold_HP21kW</t>
  </si>
  <si>
    <t>38_HHj_insHD_VentilLD_StorH_thermH_wthrCold_HP21kW</t>
  </si>
  <si>
    <t>39_HHj_insHD_VentilLD_StorD_thermM_wthrCold_HP21kW</t>
  </si>
  <si>
    <t>41_HHj_insHD_VentilLD_StorD_thermL_wthrCold_HP21kW</t>
  </si>
  <si>
    <t>42_HHj_insHD_VentilLD_StorH_thermL_wthrCold_HP21kW</t>
  </si>
  <si>
    <t>49_HHk_insHD_VentilLD_StorD_thermH_wthrCold_HP21kW</t>
  </si>
  <si>
    <t>51_HHk_insHD_VentilLD_StorD_thermM_wthrCold_HP21kW</t>
  </si>
  <si>
    <t>52_HHk_insHD_VentilLD_StorH_thermM_wthrCold_HP21kW</t>
  </si>
  <si>
    <t>53_HHk_insHD_VentilLD_StorD_thermL_wthrCold_HP21kW</t>
  </si>
  <si>
    <t>54_HHk_insHD_VentilLD_StorH_thermL_wthrCold_HP21kW</t>
  </si>
  <si>
    <t>67_HHg_insL_VentilLD_StorD_thermH_wthrCold_HP21kW</t>
  </si>
  <si>
    <t>68_HHg_insL_VentilLD_StorH_thermH_wthrCold_HP21kW</t>
  </si>
  <si>
    <t>69_HHg_insL_VentilLD_StorD_thermM_wthrCold_HP21kW</t>
  </si>
  <si>
    <t>70_HHg_insL_VentilLD_StorH_thermM_wthrCold_HP21kW</t>
  </si>
  <si>
    <t>71_HHg_insL_VentilLD_StorD_thermL_wthrCold_HP21kW</t>
  </si>
  <si>
    <t>72_HHg_insL_VentilLD_StorH_thermL_wthrCold_HP21kW</t>
  </si>
  <si>
    <t>1_HHg_insHD_VentilLD_StorD_thermH_wthrAvr_HP21kW</t>
  </si>
  <si>
    <t>2_HHg_insHD_VentilLD_StorH_thermH_wthrAvr_HP21kW</t>
  </si>
  <si>
    <t>4_HHg_insHD_VentilLD_StorH_thermM_wthrAvr_HP21kW</t>
  </si>
  <si>
    <t>5_HHg_insHD_VentilLD_StorD_thermL_wthrAvr_HP21kW</t>
  </si>
  <si>
    <t>6_HHg_insHD_VentilLD_StorH_thermL_wthrAvr_HP21kW</t>
  </si>
  <si>
    <t>13_HHh_insHD_VentilLD_StorD_thermH_wthrAvr_HP21kW</t>
  </si>
  <si>
    <t>14_HHh_insHD_VentilLD_StorH_thermH_wthrAvr_HP21kW</t>
  </si>
  <si>
    <t>15_HHh_insHD_VentilLD_StorD_thermM_wthrAvr_HP21kW</t>
  </si>
  <si>
    <t>16_HHh_insHD_VentilLD_StorH_thermM_wthrAvr_HP21kW</t>
  </si>
  <si>
    <t>17_HHh_insHD_VentilLD_StorD_thermL_wthrAvr_HP21kW</t>
  </si>
  <si>
    <t>18_HHh_insHD_VentilLD_StorH_thermL_wthrAvr_HP21kW</t>
  </si>
  <si>
    <t>25_Hhi_insHD_VentilLD_StorD_thermH_wthrAvr_HP21kW</t>
  </si>
  <si>
    <t>26_Hhi_insHD_VentilLD_StorH_thermH_wthrAvr_HP21kW</t>
  </si>
  <si>
    <t>27_Hhi_insHD_VentilLD_StorD_thermM_wthrAvr_HP21kW</t>
  </si>
  <si>
    <t>28_Hhi_insHD_VentilLD_StorH_thermM_wthrAvr_HP21kW</t>
  </si>
  <si>
    <t>29_Hhi_insHD_VentilLD_StorD_thermL_wthrAvr_HP21kW</t>
  </si>
  <si>
    <t>37_HHj_insHD_VentilLD_StorD_thermH_wthrAvr_HP21kW</t>
  </si>
  <si>
    <t>38_HHj_insHD_VentilLD_StorH_thermH_wthrAvr_HP21kW</t>
  </si>
  <si>
    <t>39_HHj_insHD_VentilLD_StorD_thermM_wthrAvr_HP21kW</t>
  </si>
  <si>
    <t>40_HHj_insHD_VentilLD_StorH_thermM_wthrAvr_HP21kW</t>
  </si>
  <si>
    <t>41_HHj_insHD_VentilLD_StorD_thermL_wthrAvr_HP21kW</t>
  </si>
  <si>
    <t>42_HHj_insHD_VentilLD_StorH_thermL_wthrAvr_HP21kW</t>
  </si>
  <si>
    <t>49_HHk_insHD_VentilLD_StorD_thermH_wthrAvr_HP21kW</t>
  </si>
  <si>
    <t>50_HHk_insHD_VentilLD_StorH_thermH_wthrAvr_HP21kW</t>
  </si>
  <si>
    <t>51_HHk_insHD_VentilLD_StorD_thermM_wthrAvr_HP21kW</t>
  </si>
  <si>
    <t>52_HHk_insHD_VentilLD_StorH_thermM_wthrAvr_HP21kW</t>
  </si>
  <si>
    <t>53_HHk_insHD_VentilLD_StorD_thermL_wthrAvr_HP21kW</t>
  </si>
  <si>
    <t>54_HHk_insHD_VentilLD_StorH_thermL_wthrAvr_HP21kW</t>
  </si>
  <si>
    <t>67_HHg_insL_VentilLD_StorD_thermH_wthrAvr_HP21kW</t>
  </si>
  <si>
    <t>68_HHg_insL_VentilLD_StorH_thermH_wthrAvr_HP21kW</t>
  </si>
  <si>
    <t>69_HHg_insL_VentilLD_StorD_thermM_wthrAvr_HP21kW</t>
  </si>
  <si>
    <t>70_HHg_insL_VentilLD_StorH_thermM_wthrAvr_HP21kW</t>
  </si>
  <si>
    <t>71_HHg_insL_VentilLD_StorD_thermL_wthrAvr_HP21kW</t>
  </si>
  <si>
    <t>72_HHg_insL_VentilLD_StorH_thermL_wthrAvr_HP21kW</t>
  </si>
  <si>
    <t>79_HHh_insL_VentilLD_StorD_thermH_wthrAvr_HP21kW</t>
  </si>
  <si>
    <t>80_HHh_insL_VentilLD_StorH_thermH_wthrAvr_HP21kW</t>
  </si>
  <si>
    <t>81_HHh_insL_VentilLD_StorD_thermM_wthrAvr_HP21kW</t>
  </si>
  <si>
    <t>82_HHh_insL_VentilLD_StorH_thermM_wthrAvr_HP21kW</t>
  </si>
  <si>
    <t>83_HHh_insL_VentilLD_StorD_thermL_wthrAvr_HP21kW</t>
  </si>
  <si>
    <t>84_HHh_insL_VentilLD_StorH_thermL_wthrAvr_HP21kW</t>
  </si>
  <si>
    <t>91_Hhi_insL_VentilLD_StorD_thermH_wthrAvr_HP21kW</t>
  </si>
  <si>
    <t>92_Hhi_insL_VentilLD_StorH_thermH_wthrAvr_HP21kW</t>
  </si>
  <si>
    <t>93_Hhi_insL_VentilLD_StorD_thermM_wthrAvr_HP21kW</t>
  </si>
  <si>
    <t>94_Hhi_insL_VentilLD_StorH_thermM_wthrAvr_HP21kW</t>
  </si>
  <si>
    <t>95_Hhi_insL_VentilLD_StorD_thermL_wthrAvr_HP21kW</t>
  </si>
  <si>
    <t>96_Hhi_insL_VentilLD_StorH_thermL_wthrAvr_HP21kW</t>
  </si>
  <si>
    <t>103_HHj_insL_VentilLD_StorD_thermH_wthrAvr_HP21kW</t>
  </si>
  <si>
    <t>104_HHj_insL_VentilLD_StorH_thermH_wthrAvr_HP21kW</t>
  </si>
  <si>
    <t>105_HHj_insL_VentilLD_StorD_thermM_wthrAvr_HP21kW</t>
  </si>
  <si>
    <t>106_HHj_insL_VentilLD_StorH_thermM_wthrAvr_HP21kW</t>
  </si>
  <si>
    <t>107_HHj_insL_VentilLD_StorD_thermL_wthrAvr_HP21kW</t>
  </si>
  <si>
    <t>108_HHj_insL_VentilLD_StorH_thermL_wthrAvr_HP21kW</t>
  </si>
  <si>
    <t>115_HHk_insL_VentilLD_StorD_thermH_wthrAvr_HP21kW</t>
  </si>
  <si>
    <t>116_HHk_insL_VentilLD_StorH_thermH_wthrAvr_HP21kW</t>
  </si>
  <si>
    <t>118_HHk_insL_VentilLD_StorH_thermM_wthrAvr_HP21kW</t>
  </si>
  <si>
    <t>119_HHk_insL_VentilLD_StorD_thermL_wthrAvr_HP21kW</t>
  </si>
  <si>
    <t>120_HHk_insL_VentilLD_StorH_thermL_wthrAvr_HP21kW</t>
  </si>
  <si>
    <t>Electicity</t>
  </si>
  <si>
    <t>Gas</t>
  </si>
  <si>
    <t>CO2 emission factor</t>
  </si>
  <si>
    <t>Cost</t>
  </si>
  <si>
    <t>£ / kWh</t>
  </si>
  <si>
    <t>Monthly cost</t>
  </si>
  <si>
    <r>
      <t>kgCO</t>
    </r>
    <r>
      <rPr>
        <sz val="11"/>
        <color theme="1"/>
        <rFont val="Calibri"/>
        <family val="2"/>
      </rPr>
      <t>₂</t>
    </r>
    <r>
      <rPr>
        <sz val="11"/>
        <color theme="1"/>
        <rFont val="Calibri"/>
        <family val="2"/>
        <scheme val="minor"/>
      </rPr>
      <t xml:space="preserve"> / kWh</t>
    </r>
  </si>
  <si>
    <t>Monthly CO₂ emissions (kg)</t>
  </si>
  <si>
    <t>These are un referenced values.  Please use your own values in this table to generate monthly cost and CO₂ emissions values</t>
  </si>
  <si>
    <t xml:space="preserve"> </t>
  </si>
  <si>
    <t>Programme Area:</t>
  </si>
  <si>
    <t>Smart Systems and Heat</t>
  </si>
  <si>
    <t>Project:</t>
  </si>
  <si>
    <t>WP1 Integrated Electrical Heat</t>
  </si>
  <si>
    <t>Title:</t>
  </si>
  <si>
    <t>Supporting simulations for BEIS response to IEA Annex 42</t>
  </si>
  <si>
    <t>Context:</t>
  </si>
  <si>
    <t>The Integrated Electric Heating Project provided a modelling tool to evaluate the opportunities and challenges for electric heating to meet UK household requirements. The tool will be used to create and evaluate upgrade pathways for a small number of housing archetypes informed by detailed information gathered from dwelling participating in the recent Home Energy Management System trial.</t>
  </si>
  <si>
    <t>Disclaimer: The Energy Technologies Institute is making this document available to use under the Energy Technologies Institute Open Licence for Materials. Please refer to the Energy Technologies Institute website for the terms and conditions of this licence. The Information is licensed ‘as is’ and the Energy Technologies Institute excludes all representations, warranties, obligations and liabilities in relation to the Information to the maximum extent permitted by law. The Energy Technologies Institute is not liable for any errors or omissions in the Information and shall not be liable for any loss, injury or damage of any kind caused by its use. This exclusion of liability includes, but is not limited to, any direct, indirect, special, incidental, consequential, punitive, or exemplary damages in each case such as loss of revenue, data, anticipated profits, and lost business. The Energy Technologies Institute does not guarantee the continued supply of the Information. Notwithstanding any statement to the contrary contained on the face of this document, the Energy Technologies Institute confirms that it has the right to publish this document.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</si>
</sst>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_(&quot;£&quot;* \(#,##0.00\);_(&quot;£&quot;* &quot;-&quot;??_);_(@_)"/>
  </numFmts>
  <fonts count="25" x14ac:knownFonts="1">
    <font>
      <sz val="11"/>
      <color theme="1"/>
      <name val="Calibri"/>
      <family val="2"/>
      <scheme val="minor"/>
    </font>
    <font>
      <sz val="11"/>
      <color theme="1"/>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4"/>
      <color rgb="FFFF6600"/>
      <name val="Arial"/>
      <family val="2"/>
    </font>
    <font>
      <sz val="14"/>
      <color theme="1" tint="0.34998626667073579"/>
      <name val="Arial"/>
      <family val="2"/>
    </font>
    <font>
      <sz val="10"/>
      <color theme="1" tint="0.34998626667073579"/>
      <name val="Arial"/>
      <family val="2"/>
    </font>
    <font>
      <sz val="10"/>
      <color theme="1"/>
      <name val="Arial"/>
      <family val="2"/>
    </font>
    <font>
      <sz val="8"/>
      <color theme="1" tint="0.34998626667073579"/>
      <name val="Arial"/>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0" tint="-0.499984740745262"/>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0" tint="-0.24994659260841701"/>
      </bottom>
      <diagonal/>
    </border>
    <border>
      <left/>
      <right/>
      <top style="medium">
        <color theme="0" tint="-0.24994659260841701"/>
      </top>
      <bottom/>
      <diagonal/>
    </border>
  </borders>
  <cellStyleXfs count="44">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44" fontId="2" fillId="0" borderId="0" applyFont="0" applyFill="0" applyBorder="0" applyAlignment="0" applyProtection="0"/>
    <xf numFmtId="0" fontId="1" fillId="0" borderId="0"/>
  </cellStyleXfs>
  <cellXfs count="37">
    <xf numFmtId="0" fontId="0" fillId="0" borderId="0" xfId="0"/>
    <xf numFmtId="0" fontId="0" fillId="0" borderId="0" xfId="0"/>
    <xf numFmtId="0" fontId="0" fillId="0" borderId="0" xfId="0"/>
    <xf numFmtId="0" fontId="0" fillId="0" borderId="0" xfId="0" applyAlignment="1">
      <alignment wrapText="1"/>
    </xf>
    <xf numFmtId="0" fontId="0" fillId="33" borderId="0" xfId="0" applyFill="1" applyAlignment="1">
      <alignment wrapText="1"/>
    </xf>
    <xf numFmtId="0" fontId="0" fillId="34" borderId="0" xfId="0" applyFill="1" applyAlignment="1">
      <alignment wrapText="1"/>
    </xf>
    <xf numFmtId="0" fontId="0" fillId="35" borderId="0" xfId="0" applyFill="1" applyAlignment="1">
      <alignment wrapText="1"/>
    </xf>
    <xf numFmtId="2" fontId="0" fillId="0" borderId="0" xfId="0" applyNumberFormat="1"/>
    <xf numFmtId="44" fontId="0" fillId="0" borderId="0" xfId="42" applyFont="1"/>
    <xf numFmtId="0" fontId="0" fillId="36" borderId="0" xfId="0" applyFill="1"/>
    <xf numFmtId="0" fontId="0" fillId="35" borderId="0" xfId="0" applyFill="1" applyAlignment="1">
      <alignment wrapText="1"/>
    </xf>
    <xf numFmtId="0" fontId="0" fillId="35" borderId="0" xfId="0" applyFill="1" applyAlignment="1">
      <alignment wrapText="1"/>
    </xf>
    <xf numFmtId="0" fontId="0" fillId="35" borderId="0" xfId="0" applyFill="1" applyAlignment="1">
      <alignment wrapText="1"/>
    </xf>
    <xf numFmtId="0" fontId="0" fillId="35" borderId="0" xfId="0" applyFill="1" applyAlignment="1">
      <alignment wrapText="1"/>
    </xf>
    <xf numFmtId="0" fontId="0" fillId="35" borderId="0" xfId="0" applyFill="1" applyAlignment="1">
      <alignment wrapText="1"/>
    </xf>
    <xf numFmtId="0" fontId="0" fillId="35" borderId="0" xfId="0" applyFill="1" applyAlignment="1">
      <alignment wrapText="1"/>
    </xf>
    <xf numFmtId="0" fontId="0" fillId="35" borderId="0" xfId="0" applyFill="1" applyAlignment="1">
      <alignment wrapText="1"/>
    </xf>
    <xf numFmtId="0" fontId="0" fillId="0" borderId="0" xfId="0"/>
    <xf numFmtId="0" fontId="0" fillId="35" borderId="0" xfId="0" applyFill="1" applyAlignment="1">
      <alignment wrapText="1"/>
    </xf>
    <xf numFmtId="0" fontId="0" fillId="0" borderId="0" xfId="0" applyFill="1" applyAlignment="1">
      <alignment wrapText="1"/>
    </xf>
    <xf numFmtId="0" fontId="1" fillId="0" borderId="0" xfId="43" applyFill="1"/>
    <xf numFmtId="0" fontId="1" fillId="0" borderId="10" xfId="43" applyFill="1" applyBorder="1"/>
    <xf numFmtId="0" fontId="1" fillId="37" borderId="0" xfId="43" applyFill="1"/>
    <xf numFmtId="0" fontId="1" fillId="0" borderId="0" xfId="43" applyFill="1" applyBorder="1"/>
    <xf numFmtId="0" fontId="1" fillId="0" borderId="11" xfId="43" applyFill="1" applyBorder="1"/>
    <xf numFmtId="0" fontId="20" fillId="0" borderId="0" xfId="43" applyFont="1" applyFill="1" applyAlignment="1"/>
    <xf numFmtId="0" fontId="1" fillId="0" borderId="0" xfId="43" applyFill="1" applyAlignment="1"/>
    <xf numFmtId="0" fontId="21" fillId="0" borderId="0" xfId="43" applyFont="1" applyFill="1" applyAlignment="1">
      <alignment horizontal="left" vertical="top" wrapText="1"/>
    </xf>
    <xf numFmtId="0" fontId="1" fillId="0" borderId="0" xfId="43" applyFill="1" applyAlignment="1">
      <alignment horizontal="left" vertical="top" wrapText="1"/>
    </xf>
    <xf numFmtId="0" fontId="20" fillId="0" borderId="0" xfId="43" applyFont="1" applyFill="1"/>
    <xf numFmtId="0" fontId="21" fillId="0" borderId="0" xfId="43" applyFont="1" applyFill="1"/>
    <xf numFmtId="0" fontId="1" fillId="0" borderId="10" xfId="43" applyFill="1" applyBorder="1" applyAlignment="1"/>
    <xf numFmtId="0" fontId="22" fillId="0" borderId="0" xfId="43" applyFont="1" applyFill="1" applyAlignment="1">
      <alignment vertical="top" wrapText="1"/>
    </xf>
    <xf numFmtId="0" fontId="23" fillId="0" borderId="0" xfId="43" applyFont="1" applyFill="1" applyAlignment="1"/>
    <xf numFmtId="0" fontId="1" fillId="0" borderId="0" xfId="43" applyFill="1" applyAlignment="1"/>
    <xf numFmtId="0" fontId="24" fillId="0" borderId="0" xfId="43" applyFont="1" applyFill="1" applyAlignment="1">
      <alignment vertical="top" wrapText="1"/>
    </xf>
    <xf numFmtId="0" fontId="1" fillId="0" borderId="0" xfId="43" applyFill="1" applyAlignment="1">
      <alignment vertical="top"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5"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11907</xdr:rowOff>
    </xdr:from>
    <xdr:to>
      <xdr:col>3</xdr:col>
      <xdr:colOff>616744</xdr:colOff>
      <xdr:row>7</xdr:row>
      <xdr:rowOff>183356</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202407"/>
          <a:ext cx="1254919" cy="1257299"/>
        </a:xfrm>
        <a:prstGeom prst="rect">
          <a:avLst/>
        </a:prstGeom>
      </xdr:spPr>
    </xdr:pic>
    <xdr:clientData/>
  </xdr:twoCellAnchor>
  <xdr:twoCellAnchor editAs="oneCell">
    <xdr:from>
      <xdr:col>6</xdr:col>
      <xdr:colOff>251221</xdr:colOff>
      <xdr:row>1</xdr:row>
      <xdr:rowOff>89295</xdr:rowOff>
    </xdr:from>
    <xdr:to>
      <xdr:col>8</xdr:col>
      <xdr:colOff>2116</xdr:colOff>
      <xdr:row>7</xdr:row>
      <xdr:rowOff>94374</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80371" y="279795"/>
          <a:ext cx="1522545" cy="10909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52"/>
  <sheetViews>
    <sheetView showGridLines="0" tabSelected="1" topLeftCell="A14" zoomScale="180" zoomScaleNormal="180" zoomScaleSheetLayoutView="160" workbookViewId="0">
      <selection activeCell="B20" sqref="B20:H31"/>
    </sheetView>
    <sheetView workbookViewId="1"/>
  </sheetViews>
  <sheetFormatPr defaultRowHeight="14.25" x14ac:dyDescent="0.2"/>
  <cols>
    <col min="1" max="1" width="2.7109375" style="22" customWidth="1"/>
    <col min="2" max="2" width="6.85546875" style="22" customWidth="1"/>
    <col min="3" max="3" width="2.85546875" style="22" customWidth="1"/>
    <col min="4" max="4" width="12.140625" style="22" customWidth="1"/>
    <col min="5" max="5" width="13.28515625" style="22" customWidth="1"/>
    <col min="6" max="6" width="31.5703125" style="22" customWidth="1"/>
    <col min="7" max="8" width="13.28515625" style="22" customWidth="1"/>
    <col min="9" max="9" width="2.7109375" style="22" customWidth="1"/>
    <col min="10" max="16384" width="9.140625" style="22"/>
  </cols>
  <sheetData>
    <row r="1" spans="1:9" ht="15" thickBot="1" x14ac:dyDescent="0.25">
      <c r="A1" s="20"/>
      <c r="B1" s="21"/>
      <c r="C1" s="21"/>
      <c r="D1" s="21"/>
      <c r="E1" s="21"/>
      <c r="F1" s="21"/>
      <c r="G1" s="21"/>
      <c r="H1" s="21"/>
      <c r="I1" s="20" t="s">
        <v>1633</v>
      </c>
    </row>
    <row r="2" spans="1:9" x14ac:dyDescent="0.2">
      <c r="A2" s="20"/>
      <c r="B2" s="23"/>
      <c r="C2" s="23"/>
      <c r="D2" s="23"/>
      <c r="E2" s="23"/>
      <c r="F2" s="23"/>
      <c r="G2" s="23"/>
      <c r="H2" s="23"/>
      <c r="I2" s="20" t="s">
        <v>1633</v>
      </c>
    </row>
    <row r="3" spans="1:9" x14ac:dyDescent="0.2">
      <c r="A3" s="20"/>
      <c r="B3" s="20"/>
      <c r="C3" s="20"/>
      <c r="D3" s="20"/>
      <c r="E3" s="20"/>
      <c r="F3" s="20"/>
      <c r="G3" s="20"/>
      <c r="H3" s="20"/>
      <c r="I3" s="20" t="s">
        <v>1633</v>
      </c>
    </row>
    <row r="4" spans="1:9" x14ac:dyDescent="0.2">
      <c r="A4" s="20"/>
      <c r="B4" s="20"/>
      <c r="C4" s="20"/>
      <c r="D4" s="20"/>
      <c r="E4" s="20"/>
      <c r="F4" s="20"/>
      <c r="G4" s="20"/>
      <c r="H4" s="20"/>
      <c r="I4" s="20" t="s">
        <v>1633</v>
      </c>
    </row>
    <row r="5" spans="1:9" x14ac:dyDescent="0.2">
      <c r="A5" s="20"/>
      <c r="B5" s="20"/>
      <c r="C5" s="20"/>
      <c r="D5" s="20"/>
      <c r="E5" s="20"/>
      <c r="F5" s="20"/>
      <c r="G5" s="20"/>
      <c r="H5" s="20"/>
      <c r="I5" s="20" t="s">
        <v>1633</v>
      </c>
    </row>
    <row r="6" spans="1:9" x14ac:dyDescent="0.2">
      <c r="A6" s="20"/>
      <c r="B6" s="20"/>
      <c r="C6" s="20"/>
      <c r="D6" s="20"/>
      <c r="E6" s="20"/>
      <c r="F6" s="20"/>
      <c r="G6" s="20"/>
      <c r="H6" s="20"/>
      <c r="I6" s="20" t="s">
        <v>1633</v>
      </c>
    </row>
    <row r="7" spans="1:9" x14ac:dyDescent="0.2">
      <c r="A7" s="20"/>
      <c r="B7" s="20"/>
      <c r="C7" s="20"/>
      <c r="D7" s="20"/>
      <c r="E7" s="20"/>
      <c r="F7" s="20"/>
      <c r="G7" s="20"/>
      <c r="H7" s="20"/>
      <c r="I7" s="20" t="s">
        <v>1633</v>
      </c>
    </row>
    <row r="8" spans="1:9" ht="15" thickBot="1" x14ac:dyDescent="0.25">
      <c r="A8" s="20"/>
      <c r="B8" s="23"/>
      <c r="C8" s="23"/>
      <c r="D8" s="23"/>
      <c r="E8" s="23"/>
      <c r="F8" s="23"/>
      <c r="G8" s="23"/>
      <c r="H8" s="23"/>
      <c r="I8" s="20" t="s">
        <v>1633</v>
      </c>
    </row>
    <row r="9" spans="1:9" ht="12" customHeight="1" x14ac:dyDescent="0.2">
      <c r="A9" s="20"/>
      <c r="B9" s="24"/>
      <c r="C9" s="24"/>
      <c r="D9" s="24"/>
      <c r="E9" s="24"/>
      <c r="F9" s="24"/>
      <c r="G9" s="24"/>
      <c r="H9" s="24"/>
      <c r="I9" s="20" t="s">
        <v>1633</v>
      </c>
    </row>
    <row r="10" spans="1:9" ht="12" customHeight="1" x14ac:dyDescent="0.2">
      <c r="A10" s="20"/>
      <c r="B10" s="23"/>
      <c r="C10" s="23"/>
      <c r="D10" s="23"/>
      <c r="E10" s="23"/>
      <c r="F10" s="23"/>
      <c r="G10" s="23"/>
      <c r="H10" s="23"/>
      <c r="I10" s="20" t="s">
        <v>1633</v>
      </c>
    </row>
    <row r="11" spans="1:9" ht="18" customHeight="1" x14ac:dyDescent="0.25">
      <c r="A11" s="20"/>
      <c r="B11" s="25" t="s">
        <v>1634</v>
      </c>
      <c r="C11" s="26"/>
      <c r="D11" s="26"/>
      <c r="E11" s="27" t="s">
        <v>1635</v>
      </c>
      <c r="F11" s="28"/>
      <c r="G11" s="28"/>
      <c r="H11" s="28"/>
      <c r="I11" s="20" t="s">
        <v>1633</v>
      </c>
    </row>
    <row r="12" spans="1:9" ht="12" customHeight="1" x14ac:dyDescent="0.25">
      <c r="A12" s="20"/>
      <c r="B12" s="29"/>
      <c r="C12" s="20"/>
      <c r="D12" s="30"/>
      <c r="E12" s="20"/>
      <c r="F12" s="20"/>
      <c r="G12" s="20"/>
      <c r="H12" s="20"/>
      <c r="I12" s="20" t="s">
        <v>1633</v>
      </c>
    </row>
    <row r="13" spans="1:9" ht="18" customHeight="1" x14ac:dyDescent="0.25">
      <c r="A13" s="20"/>
      <c r="B13" s="25" t="s">
        <v>1636</v>
      </c>
      <c r="C13" s="26"/>
      <c r="D13" s="27" t="s">
        <v>1637</v>
      </c>
      <c r="E13" s="28"/>
      <c r="F13" s="28"/>
      <c r="G13" s="28"/>
      <c r="H13" s="28"/>
      <c r="I13" s="20" t="s">
        <v>1633</v>
      </c>
    </row>
    <row r="14" spans="1:9" ht="12" customHeight="1" x14ac:dyDescent="0.25">
      <c r="A14" s="20"/>
      <c r="B14" s="29"/>
      <c r="C14" s="30"/>
      <c r="D14" s="20"/>
      <c r="E14" s="20"/>
      <c r="F14" s="20"/>
      <c r="G14" s="20"/>
      <c r="H14" s="20"/>
      <c r="I14" s="20" t="s">
        <v>1633</v>
      </c>
    </row>
    <row r="15" spans="1:9" ht="18" customHeight="1" x14ac:dyDescent="0.25">
      <c r="A15" s="20"/>
      <c r="B15" s="29" t="s">
        <v>1638</v>
      </c>
      <c r="C15" s="27" t="s">
        <v>1639</v>
      </c>
      <c r="D15" s="28"/>
      <c r="E15" s="28"/>
      <c r="F15" s="28"/>
      <c r="G15" s="28"/>
      <c r="H15" s="28"/>
      <c r="I15" s="20" t="s">
        <v>1633</v>
      </c>
    </row>
    <row r="16" spans="1:9" ht="18" customHeight="1" x14ac:dyDescent="0.25">
      <c r="A16" s="20"/>
      <c r="B16" s="29"/>
      <c r="C16" s="28"/>
      <c r="D16" s="28"/>
      <c r="E16" s="28"/>
      <c r="F16" s="28"/>
      <c r="G16" s="28"/>
      <c r="H16" s="28"/>
      <c r="I16" s="20"/>
    </row>
    <row r="17" spans="1:9" ht="18" customHeight="1" thickBot="1" x14ac:dyDescent="0.25">
      <c r="A17" s="20"/>
      <c r="B17" s="21"/>
      <c r="C17" s="31"/>
      <c r="D17" s="31"/>
      <c r="E17" s="31"/>
      <c r="F17" s="31"/>
      <c r="G17" s="31"/>
      <c r="H17" s="31"/>
      <c r="I17" s="20" t="s">
        <v>1633</v>
      </c>
    </row>
    <row r="18" spans="1:9" x14ac:dyDescent="0.2">
      <c r="A18" s="20"/>
      <c r="B18" s="20"/>
      <c r="C18" s="20"/>
      <c r="D18" s="20"/>
      <c r="E18" s="20"/>
      <c r="F18" s="20"/>
      <c r="G18" s="20"/>
      <c r="H18" s="20"/>
      <c r="I18" s="20" t="s">
        <v>1633</v>
      </c>
    </row>
    <row r="19" spans="1:9" ht="18" x14ac:dyDescent="0.25">
      <c r="A19" s="20"/>
      <c r="B19" s="25" t="s">
        <v>1640</v>
      </c>
      <c r="C19" s="26"/>
      <c r="D19" s="26"/>
      <c r="E19" s="20"/>
      <c r="F19" s="20"/>
      <c r="G19" s="20"/>
      <c r="H19" s="20"/>
      <c r="I19" s="20" t="s">
        <v>1633</v>
      </c>
    </row>
    <row r="20" spans="1:9" x14ac:dyDescent="0.2">
      <c r="A20" s="20"/>
      <c r="B20" s="32" t="s">
        <v>1641</v>
      </c>
      <c r="C20" s="32"/>
      <c r="D20" s="32"/>
      <c r="E20" s="32"/>
      <c r="F20" s="32"/>
      <c r="G20" s="32"/>
      <c r="H20" s="32"/>
      <c r="I20" s="20" t="s">
        <v>1633</v>
      </c>
    </row>
    <row r="21" spans="1:9" x14ac:dyDescent="0.2">
      <c r="A21" s="20"/>
      <c r="B21" s="32"/>
      <c r="C21" s="32"/>
      <c r="D21" s="32"/>
      <c r="E21" s="32"/>
      <c r="F21" s="32"/>
      <c r="G21" s="32"/>
      <c r="H21" s="32"/>
      <c r="I21" s="20" t="s">
        <v>1633</v>
      </c>
    </row>
    <row r="22" spans="1:9" x14ac:dyDescent="0.2">
      <c r="A22" s="20"/>
      <c r="B22" s="32"/>
      <c r="C22" s="32"/>
      <c r="D22" s="32"/>
      <c r="E22" s="32"/>
      <c r="F22" s="32"/>
      <c r="G22" s="32"/>
      <c r="H22" s="32"/>
      <c r="I22" s="20" t="s">
        <v>1633</v>
      </c>
    </row>
    <row r="23" spans="1:9" x14ac:dyDescent="0.2">
      <c r="A23" s="20"/>
      <c r="B23" s="32"/>
      <c r="C23" s="32"/>
      <c r="D23" s="32"/>
      <c r="E23" s="32"/>
      <c r="F23" s="32"/>
      <c r="G23" s="32"/>
      <c r="H23" s="32"/>
      <c r="I23" s="20" t="s">
        <v>1633</v>
      </c>
    </row>
    <row r="24" spans="1:9" x14ac:dyDescent="0.2">
      <c r="A24" s="20"/>
      <c r="B24" s="32"/>
      <c r="C24" s="32"/>
      <c r="D24" s="32"/>
      <c r="E24" s="32"/>
      <c r="F24" s="32"/>
      <c r="G24" s="32"/>
      <c r="H24" s="32"/>
      <c r="I24" s="20" t="s">
        <v>1633</v>
      </c>
    </row>
    <row r="25" spans="1:9" x14ac:dyDescent="0.2">
      <c r="A25" s="20"/>
      <c r="B25" s="32"/>
      <c r="C25" s="32"/>
      <c r="D25" s="32"/>
      <c r="E25" s="32"/>
      <c r="F25" s="32"/>
      <c r="G25" s="32"/>
      <c r="H25" s="32"/>
      <c r="I25" s="20"/>
    </row>
    <row r="26" spans="1:9" x14ac:dyDescent="0.2">
      <c r="A26" s="20"/>
      <c r="B26" s="32"/>
      <c r="C26" s="32"/>
      <c r="D26" s="32"/>
      <c r="E26" s="32"/>
      <c r="F26" s="32"/>
      <c r="G26" s="32"/>
      <c r="H26" s="32"/>
      <c r="I26" s="20" t="s">
        <v>1633</v>
      </c>
    </row>
    <row r="27" spans="1:9" x14ac:dyDescent="0.2">
      <c r="A27" s="20"/>
      <c r="B27" s="32"/>
      <c r="C27" s="32"/>
      <c r="D27" s="32"/>
      <c r="E27" s="32"/>
      <c r="F27" s="32"/>
      <c r="G27" s="32"/>
      <c r="H27" s="32"/>
      <c r="I27" s="20" t="s">
        <v>1633</v>
      </c>
    </row>
    <row r="28" spans="1:9" x14ac:dyDescent="0.2">
      <c r="A28" s="20"/>
      <c r="B28" s="32"/>
      <c r="C28" s="32"/>
      <c r="D28" s="32"/>
      <c r="E28" s="32"/>
      <c r="F28" s="32"/>
      <c r="G28" s="32"/>
      <c r="H28" s="32"/>
      <c r="I28" s="20" t="s">
        <v>1633</v>
      </c>
    </row>
    <row r="29" spans="1:9" x14ac:dyDescent="0.2">
      <c r="A29" s="20"/>
      <c r="B29" s="32"/>
      <c r="C29" s="32"/>
      <c r="D29" s="32"/>
      <c r="E29" s="32"/>
      <c r="F29" s="32"/>
      <c r="G29" s="32"/>
      <c r="H29" s="32"/>
      <c r="I29" s="20" t="s">
        <v>1633</v>
      </c>
    </row>
    <row r="30" spans="1:9" x14ac:dyDescent="0.2">
      <c r="A30" s="20"/>
      <c r="B30" s="32"/>
      <c r="C30" s="32"/>
      <c r="D30" s="32"/>
      <c r="E30" s="32"/>
      <c r="F30" s="32"/>
      <c r="G30" s="32"/>
      <c r="H30" s="32"/>
      <c r="I30" s="20" t="s">
        <v>1633</v>
      </c>
    </row>
    <row r="31" spans="1:9" x14ac:dyDescent="0.2">
      <c r="A31" s="20"/>
      <c r="B31" s="33"/>
      <c r="C31" s="33"/>
      <c r="D31" s="33"/>
      <c r="E31" s="33"/>
      <c r="F31" s="33"/>
      <c r="G31" s="33"/>
      <c r="H31" s="33"/>
      <c r="I31" s="20" t="s">
        <v>1633</v>
      </c>
    </row>
    <row r="32" spans="1:9" ht="6.95" customHeight="1" x14ac:dyDescent="0.2">
      <c r="A32" s="20"/>
      <c r="B32" s="34"/>
      <c r="C32" s="34"/>
      <c r="D32" s="34"/>
      <c r="E32" s="34"/>
      <c r="F32" s="34"/>
      <c r="G32" s="34"/>
      <c r="H32" s="34"/>
      <c r="I32" s="20"/>
    </row>
    <row r="33" spans="1:9" ht="18" x14ac:dyDescent="0.25">
      <c r="A33" s="20"/>
      <c r="B33" s="25"/>
      <c r="C33" s="26"/>
      <c r="D33" s="26"/>
      <c r="E33" s="20"/>
      <c r="F33" s="20"/>
      <c r="G33" s="20"/>
      <c r="H33" s="20"/>
      <c r="I33" s="20" t="s">
        <v>1633</v>
      </c>
    </row>
    <row r="34" spans="1:9" x14ac:dyDescent="0.2">
      <c r="A34" s="20"/>
      <c r="B34" s="32"/>
      <c r="C34" s="32"/>
      <c r="D34" s="32"/>
      <c r="E34" s="32"/>
      <c r="F34" s="32"/>
      <c r="G34" s="32"/>
      <c r="H34" s="32"/>
      <c r="I34" s="20" t="s">
        <v>1633</v>
      </c>
    </row>
    <row r="35" spans="1:9" x14ac:dyDescent="0.2">
      <c r="A35" s="20"/>
      <c r="B35" s="32"/>
      <c r="C35" s="32"/>
      <c r="D35" s="32"/>
      <c r="E35" s="32"/>
      <c r="F35" s="32"/>
      <c r="G35" s="32"/>
      <c r="H35" s="32"/>
      <c r="I35" s="20" t="s">
        <v>1633</v>
      </c>
    </row>
    <row r="36" spans="1:9" x14ac:dyDescent="0.2">
      <c r="A36" s="20"/>
      <c r="B36" s="32"/>
      <c r="C36" s="32"/>
      <c r="D36" s="32"/>
      <c r="E36" s="32"/>
      <c r="F36" s="32"/>
      <c r="G36" s="32"/>
      <c r="H36" s="32"/>
      <c r="I36" s="20" t="s">
        <v>1633</v>
      </c>
    </row>
    <row r="37" spans="1:9" x14ac:dyDescent="0.2">
      <c r="A37" s="20"/>
      <c r="B37" s="32"/>
      <c r="C37" s="32"/>
      <c r="D37" s="32"/>
      <c r="E37" s="32"/>
      <c r="F37" s="32"/>
      <c r="G37" s="32"/>
      <c r="H37" s="32"/>
      <c r="I37" s="20" t="s">
        <v>1633</v>
      </c>
    </row>
    <row r="38" spans="1:9" x14ac:dyDescent="0.2">
      <c r="A38" s="20"/>
      <c r="B38" s="32"/>
      <c r="C38" s="32"/>
      <c r="D38" s="32"/>
      <c r="E38" s="32"/>
      <c r="F38" s="32"/>
      <c r="G38" s="32"/>
      <c r="H38" s="32"/>
      <c r="I38" s="20" t="s">
        <v>1633</v>
      </c>
    </row>
    <row r="39" spans="1:9" x14ac:dyDescent="0.2">
      <c r="A39" s="20"/>
      <c r="B39" s="32"/>
      <c r="C39" s="32"/>
      <c r="D39" s="32"/>
      <c r="E39" s="32"/>
      <c r="F39" s="32"/>
      <c r="G39" s="32"/>
      <c r="H39" s="32"/>
      <c r="I39" s="20" t="s">
        <v>1633</v>
      </c>
    </row>
    <row r="40" spans="1:9" x14ac:dyDescent="0.2">
      <c r="A40" s="20"/>
      <c r="B40" s="32"/>
      <c r="C40" s="32"/>
      <c r="D40" s="32"/>
      <c r="E40" s="32"/>
      <c r="F40" s="32"/>
      <c r="G40" s="32"/>
      <c r="H40" s="32"/>
      <c r="I40" s="20" t="s">
        <v>1633</v>
      </c>
    </row>
    <row r="41" spans="1:9" x14ac:dyDescent="0.2">
      <c r="A41" s="20"/>
      <c r="B41" s="32"/>
      <c r="C41" s="32"/>
      <c r="D41" s="32"/>
      <c r="E41" s="32"/>
      <c r="F41" s="32"/>
      <c r="G41" s="32"/>
      <c r="H41" s="32"/>
      <c r="I41" s="20" t="s">
        <v>1633</v>
      </c>
    </row>
    <row r="42" spans="1:9" x14ac:dyDescent="0.2">
      <c r="A42" s="20"/>
      <c r="B42" s="32"/>
      <c r="C42" s="32"/>
      <c r="D42" s="32"/>
      <c r="E42" s="32"/>
      <c r="F42" s="32"/>
      <c r="G42" s="32"/>
      <c r="H42" s="32"/>
      <c r="I42" s="20" t="s">
        <v>1633</v>
      </c>
    </row>
    <row r="43" spans="1:9" x14ac:dyDescent="0.2">
      <c r="A43" s="20"/>
      <c r="B43" s="32"/>
      <c r="C43" s="32"/>
      <c r="D43" s="32"/>
      <c r="E43" s="32"/>
      <c r="F43" s="32"/>
      <c r="G43" s="32"/>
      <c r="H43" s="32"/>
      <c r="I43" s="20" t="s">
        <v>1633</v>
      </c>
    </row>
    <row r="44" spans="1:9" x14ac:dyDescent="0.2">
      <c r="A44" s="20"/>
      <c r="B44" s="33"/>
      <c r="C44" s="33"/>
      <c r="D44" s="33"/>
      <c r="E44" s="33"/>
      <c r="F44" s="33"/>
      <c r="G44" s="33"/>
      <c r="H44" s="33"/>
      <c r="I44" s="20" t="s">
        <v>1633</v>
      </c>
    </row>
    <row r="45" spans="1:9" ht="9.9499999999999993" customHeight="1" thickBot="1" x14ac:dyDescent="0.25">
      <c r="A45" s="20"/>
      <c r="B45" s="21"/>
      <c r="C45" s="21"/>
      <c r="D45" s="21"/>
      <c r="E45" s="21"/>
      <c r="F45" s="21"/>
      <c r="G45" s="21"/>
      <c r="H45" s="21"/>
      <c r="I45" s="20" t="s">
        <v>1633</v>
      </c>
    </row>
    <row r="46" spans="1:9" x14ac:dyDescent="0.2">
      <c r="A46" s="20"/>
      <c r="B46" s="35" t="s">
        <v>1642</v>
      </c>
      <c r="C46" s="36"/>
      <c r="D46" s="36"/>
      <c r="E46" s="36"/>
      <c r="F46" s="36"/>
      <c r="G46" s="36"/>
      <c r="H46" s="36"/>
      <c r="I46" s="20" t="s">
        <v>1633</v>
      </c>
    </row>
    <row r="47" spans="1:9" x14ac:dyDescent="0.2">
      <c r="A47" s="20"/>
      <c r="B47" s="36"/>
      <c r="C47" s="36"/>
      <c r="D47" s="36"/>
      <c r="E47" s="36"/>
      <c r="F47" s="36"/>
      <c r="G47" s="36"/>
      <c r="H47" s="36"/>
      <c r="I47" s="20" t="s">
        <v>1633</v>
      </c>
    </row>
    <row r="48" spans="1:9" x14ac:dyDescent="0.2">
      <c r="A48" s="20"/>
      <c r="B48" s="36"/>
      <c r="C48" s="36"/>
      <c r="D48" s="36"/>
      <c r="E48" s="36"/>
      <c r="F48" s="36"/>
      <c r="G48" s="36"/>
      <c r="H48" s="36"/>
      <c r="I48" s="20" t="s">
        <v>1633</v>
      </c>
    </row>
    <row r="49" spans="1:9" x14ac:dyDescent="0.2">
      <c r="A49" s="20"/>
      <c r="B49" s="36"/>
      <c r="C49" s="36"/>
      <c r="D49" s="36"/>
      <c r="E49" s="36"/>
      <c r="F49" s="36"/>
      <c r="G49" s="36"/>
      <c r="H49" s="36"/>
      <c r="I49" s="20" t="s">
        <v>1633</v>
      </c>
    </row>
    <row r="50" spans="1:9" x14ac:dyDescent="0.2">
      <c r="A50" s="20"/>
      <c r="B50" s="36"/>
      <c r="C50" s="36"/>
      <c r="D50" s="36"/>
      <c r="E50" s="36"/>
      <c r="F50" s="36"/>
      <c r="G50" s="36"/>
      <c r="H50" s="36"/>
      <c r="I50" s="20" t="s">
        <v>1633</v>
      </c>
    </row>
    <row r="51" spans="1:9" x14ac:dyDescent="0.2">
      <c r="A51" s="20"/>
      <c r="B51" s="36"/>
      <c r="C51" s="36"/>
      <c r="D51" s="36"/>
      <c r="E51" s="36"/>
      <c r="F51" s="36"/>
      <c r="G51" s="36"/>
      <c r="H51" s="36"/>
      <c r="I51" s="20" t="s">
        <v>1633</v>
      </c>
    </row>
    <row r="52" spans="1:9" ht="14.25" customHeight="1" x14ac:dyDescent="0.2">
      <c r="A52" s="20"/>
      <c r="B52" s="36"/>
      <c r="C52" s="36"/>
      <c r="D52" s="36"/>
      <c r="E52" s="36"/>
      <c r="F52" s="36"/>
      <c r="G52" s="36"/>
      <c r="H52" s="36"/>
      <c r="I52" s="20" t="s">
        <v>1633</v>
      </c>
    </row>
  </sheetData>
  <mergeCells count="10">
    <mergeCell ref="B20:H31"/>
    <mergeCell ref="B33:D33"/>
    <mergeCell ref="B34:H44"/>
    <mergeCell ref="B46:H52"/>
    <mergeCell ref="B11:D11"/>
    <mergeCell ref="E11:H11"/>
    <mergeCell ref="B13:C13"/>
    <mergeCell ref="D13:H13"/>
    <mergeCell ref="C15:H17"/>
    <mergeCell ref="B19:D19"/>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G241"/>
  <sheetViews>
    <sheetView workbookViewId="0">
      <selection activeCell="A2" sqref="A2:XFD241"/>
    </sheetView>
    <sheetView workbookViewId="1"/>
  </sheetViews>
  <sheetFormatPr defaultRowHeight="15" x14ac:dyDescent="0.25"/>
  <cols>
    <col min="15" max="15" width="9.5703125" style="17" customWidth="1"/>
    <col min="16" max="16" width="9.140625" style="17"/>
    <col min="17" max="23" width="9.140625" style="2"/>
  </cols>
  <sheetData>
    <row r="1" spans="1:293" s="3" customFormat="1" ht="120" x14ac:dyDescent="0.25">
      <c r="A1" s="4" t="s">
        <v>0</v>
      </c>
      <c r="B1" s="4" t="s">
        <v>593</v>
      </c>
      <c r="C1" s="4" t="s">
        <v>592</v>
      </c>
      <c r="D1" s="4" t="s">
        <v>597</v>
      </c>
      <c r="E1" s="4" t="s">
        <v>603</v>
      </c>
      <c r="F1" s="4" t="s">
        <v>604</v>
      </c>
      <c r="G1" s="4" t="s">
        <v>605</v>
      </c>
      <c r="H1" s="4" t="s">
        <v>598</v>
      </c>
      <c r="I1" s="4" t="s">
        <v>599</v>
      </c>
      <c r="J1" s="4" t="s">
        <v>600</v>
      </c>
      <c r="K1" s="4" t="s">
        <v>601</v>
      </c>
      <c r="L1" s="4" t="s">
        <v>602</v>
      </c>
      <c r="M1" s="5" t="s">
        <v>14</v>
      </c>
      <c r="N1" s="5" t="s">
        <v>15</v>
      </c>
      <c r="O1" s="5" t="s">
        <v>1631</v>
      </c>
      <c r="P1" s="5" t="s">
        <v>1629</v>
      </c>
      <c r="Q1" s="5" t="s">
        <v>1323</v>
      </c>
      <c r="R1" s="5" t="s">
        <v>1324</v>
      </c>
      <c r="S1" s="5" t="s">
        <v>1325</v>
      </c>
      <c r="T1" s="5" t="s">
        <v>1329</v>
      </c>
      <c r="U1" s="5" t="s">
        <v>1326</v>
      </c>
      <c r="V1" s="5" t="s">
        <v>1327</v>
      </c>
      <c r="W1" s="5" t="s">
        <v>1328</v>
      </c>
      <c r="X1" s="13" t="s">
        <v>16</v>
      </c>
      <c r="Y1" s="13" t="s">
        <v>17</v>
      </c>
      <c r="Z1" s="13" t="s">
        <v>18</v>
      </c>
      <c r="AA1" s="13" t="s">
        <v>19</v>
      </c>
      <c r="AB1" s="13" t="s">
        <v>20</v>
      </c>
      <c r="AC1" s="13" t="s">
        <v>21</v>
      </c>
      <c r="AD1" s="13" t="s">
        <v>22</v>
      </c>
      <c r="AE1" s="13" t="s">
        <v>23</v>
      </c>
      <c r="AF1" s="13" t="s">
        <v>24</v>
      </c>
      <c r="AG1" s="13" t="s">
        <v>25</v>
      </c>
      <c r="AH1" s="13" t="s">
        <v>26</v>
      </c>
      <c r="AI1" s="13" t="s">
        <v>27</v>
      </c>
      <c r="AJ1" s="13" t="s">
        <v>28</v>
      </c>
      <c r="AK1" s="13" t="s">
        <v>29</v>
      </c>
      <c r="AL1" s="13" t="s">
        <v>230</v>
      </c>
      <c r="AM1" s="13" t="s">
        <v>231</v>
      </c>
      <c r="AN1" s="13" t="s">
        <v>232</v>
      </c>
      <c r="AO1" s="13" t="s">
        <v>233</v>
      </c>
      <c r="AP1" s="13" t="s">
        <v>234</v>
      </c>
      <c r="AQ1" s="13" t="s">
        <v>235</v>
      </c>
      <c r="AR1" s="13" t="s">
        <v>236</v>
      </c>
      <c r="AS1" s="13" t="s">
        <v>237</v>
      </c>
      <c r="AT1" s="13" t="s">
        <v>238</v>
      </c>
      <c r="AU1" s="13" t="s">
        <v>239</v>
      </c>
      <c r="AV1" s="13" t="s">
        <v>240</v>
      </c>
      <c r="AW1" s="13" t="s">
        <v>241</v>
      </c>
      <c r="AX1" s="13" t="s">
        <v>242</v>
      </c>
      <c r="AY1" s="13" t="s">
        <v>243</v>
      </c>
      <c r="AZ1" s="13" t="s">
        <v>244</v>
      </c>
      <c r="BA1" s="13" t="s">
        <v>245</v>
      </c>
      <c r="BB1" s="13" t="s">
        <v>1330</v>
      </c>
      <c r="BC1" s="13" t="s">
        <v>1331</v>
      </c>
      <c r="BD1" s="13" t="s">
        <v>1332</v>
      </c>
      <c r="BE1" s="13" t="s">
        <v>1333</v>
      </c>
      <c r="BF1" s="13" t="s">
        <v>1334</v>
      </c>
      <c r="BG1" s="13" t="s">
        <v>1335</v>
      </c>
      <c r="BH1" s="13" t="s">
        <v>1336</v>
      </c>
      <c r="BI1" s="13" t="s">
        <v>1337</v>
      </c>
      <c r="BJ1" s="13" t="s">
        <v>1338</v>
      </c>
      <c r="BK1" s="13" t="s">
        <v>1339</v>
      </c>
      <c r="BL1" s="13" t="s">
        <v>1340</v>
      </c>
      <c r="BM1" s="13" t="s">
        <v>1341</v>
      </c>
      <c r="BN1" s="13" t="s">
        <v>1342</v>
      </c>
      <c r="BO1" s="13" t="s">
        <v>1343</v>
      </c>
      <c r="BP1" s="13" t="s">
        <v>1344</v>
      </c>
      <c r="BQ1" s="13" t="s">
        <v>1345</v>
      </c>
      <c r="BR1" s="13" t="s">
        <v>1346</v>
      </c>
      <c r="BS1" s="13" t="s">
        <v>1347</v>
      </c>
      <c r="BT1" s="13" t="s">
        <v>1348</v>
      </c>
      <c r="BU1" s="13" t="s">
        <v>1349</v>
      </c>
      <c r="BV1" s="13" t="s">
        <v>1350</v>
      </c>
      <c r="BW1" s="13" t="s">
        <v>1351</v>
      </c>
      <c r="BX1" s="13" t="s">
        <v>1352</v>
      </c>
      <c r="BY1" s="13" t="s">
        <v>1353</v>
      </c>
      <c r="BZ1" s="13" t="s">
        <v>1354</v>
      </c>
      <c r="CA1" s="13" t="s">
        <v>1355</v>
      </c>
      <c r="CB1" s="13" t="s">
        <v>1356</v>
      </c>
      <c r="CC1" s="13" t="s">
        <v>1357</v>
      </c>
      <c r="CD1" s="13" t="s">
        <v>1358</v>
      </c>
      <c r="CE1" s="13" t="s">
        <v>1359</v>
      </c>
      <c r="CF1" s="13" t="s">
        <v>1360</v>
      </c>
      <c r="CG1" s="13" t="s">
        <v>1361</v>
      </c>
      <c r="CH1" s="13" t="s">
        <v>1362</v>
      </c>
      <c r="CI1" s="13" t="s">
        <v>1363</v>
      </c>
      <c r="CJ1" s="13" t="s">
        <v>1364</v>
      </c>
      <c r="CK1" s="13" t="s">
        <v>1365</v>
      </c>
      <c r="CL1" s="13" t="s">
        <v>1366</v>
      </c>
      <c r="CM1" s="13" t="s">
        <v>1367</v>
      </c>
      <c r="CN1" s="13" t="s">
        <v>1368</v>
      </c>
      <c r="CO1" s="13" t="s">
        <v>1369</v>
      </c>
      <c r="CP1" s="13" t="s">
        <v>1370</v>
      </c>
      <c r="CQ1" s="13" t="s">
        <v>1371</v>
      </c>
      <c r="CR1" s="13" t="s">
        <v>1372</v>
      </c>
      <c r="CS1" s="13" t="s">
        <v>1373</v>
      </c>
      <c r="CT1" s="13" t="s">
        <v>1374</v>
      </c>
      <c r="CU1" s="13" t="s">
        <v>1375</v>
      </c>
      <c r="CV1" s="13" t="s">
        <v>1376</v>
      </c>
      <c r="CW1" s="13" t="s">
        <v>1377</v>
      </c>
      <c r="CX1" s="13" t="s">
        <v>1378</v>
      </c>
      <c r="CY1" s="13" t="s">
        <v>1379</v>
      </c>
      <c r="CZ1" s="13" t="s">
        <v>1380</v>
      </c>
      <c r="DA1" s="13" t="s">
        <v>1381</v>
      </c>
      <c r="DB1" s="13" t="s">
        <v>1382</v>
      </c>
      <c r="DC1" s="13" t="s">
        <v>1383</v>
      </c>
      <c r="DD1" s="13" t="s">
        <v>1384</v>
      </c>
      <c r="DE1" s="13" t="s">
        <v>1385</v>
      </c>
      <c r="DF1" s="13" t="s">
        <v>1386</v>
      </c>
      <c r="DG1" s="13" t="s">
        <v>1387</v>
      </c>
      <c r="DH1" s="13" t="s">
        <v>1388</v>
      </c>
      <c r="DI1" s="13" t="s">
        <v>1389</v>
      </c>
      <c r="DJ1" s="13" t="s">
        <v>1390</v>
      </c>
      <c r="DK1" s="13" t="s">
        <v>1391</v>
      </c>
      <c r="DL1" s="13" t="s">
        <v>1392</v>
      </c>
      <c r="DM1" s="13" t="s">
        <v>1393</v>
      </c>
      <c r="DN1" s="13" t="s">
        <v>1394</v>
      </c>
      <c r="DO1" s="13" t="s">
        <v>1395</v>
      </c>
      <c r="DP1" s="13" t="s">
        <v>1396</v>
      </c>
      <c r="DQ1" s="13" t="s">
        <v>1397</v>
      </c>
      <c r="DR1" s="13" t="s">
        <v>1398</v>
      </c>
      <c r="DS1" s="13" t="s">
        <v>1399</v>
      </c>
      <c r="DT1" s="13" t="s">
        <v>1400</v>
      </c>
      <c r="DU1" s="13" t="s">
        <v>1401</v>
      </c>
      <c r="DV1" s="13" t="s">
        <v>1402</v>
      </c>
      <c r="DW1" s="13" t="s">
        <v>1403</v>
      </c>
      <c r="DX1" s="13" t="s">
        <v>1404</v>
      </c>
      <c r="DY1" s="13" t="s">
        <v>1405</v>
      </c>
      <c r="DZ1" s="13" t="s">
        <v>1406</v>
      </c>
      <c r="EA1" s="13" t="s">
        <v>1407</v>
      </c>
      <c r="EB1" s="13" t="s">
        <v>1408</v>
      </c>
      <c r="EC1" s="13" t="s">
        <v>1409</v>
      </c>
      <c r="ED1" s="13" t="s">
        <v>1410</v>
      </c>
      <c r="EE1" s="13" t="s">
        <v>1411</v>
      </c>
      <c r="EF1" s="13" t="s">
        <v>1412</v>
      </c>
      <c r="EG1" s="13" t="s">
        <v>1413</v>
      </c>
      <c r="EH1" s="13" t="s">
        <v>1414</v>
      </c>
      <c r="EI1" s="13" t="s">
        <v>1415</v>
      </c>
      <c r="EJ1" s="13" t="s">
        <v>1416</v>
      </c>
      <c r="EK1" s="13" t="s">
        <v>1417</v>
      </c>
      <c r="EL1" s="13" t="s">
        <v>1418</v>
      </c>
      <c r="EM1" s="13" t="s">
        <v>1419</v>
      </c>
      <c r="EN1" s="13" t="s">
        <v>30</v>
      </c>
      <c r="EO1" s="13" t="s">
        <v>31</v>
      </c>
      <c r="EP1" s="13" t="s">
        <v>32</v>
      </c>
      <c r="EQ1" s="13" t="s">
        <v>33</v>
      </c>
      <c r="ER1" s="13" t="s">
        <v>34</v>
      </c>
      <c r="ES1" s="13" t="s">
        <v>35</v>
      </c>
      <c r="ET1" s="13" t="s">
        <v>36</v>
      </c>
      <c r="EU1" s="13" t="s">
        <v>37</v>
      </c>
      <c r="EV1" s="13" t="s">
        <v>38</v>
      </c>
      <c r="EW1" s="13" t="s">
        <v>39</v>
      </c>
      <c r="EX1" s="13" t="s">
        <v>40</v>
      </c>
      <c r="EY1" s="13" t="s">
        <v>41</v>
      </c>
      <c r="EZ1" s="13" t="s">
        <v>42</v>
      </c>
      <c r="FA1" s="13" t="s">
        <v>43</v>
      </c>
      <c r="FB1" s="13" t="s">
        <v>246</v>
      </c>
      <c r="FC1" s="13" t="s">
        <v>247</v>
      </c>
      <c r="FD1" s="13" t="s">
        <v>248</v>
      </c>
      <c r="FE1" s="13" t="s">
        <v>249</v>
      </c>
      <c r="FF1" s="13" t="s">
        <v>250</v>
      </c>
      <c r="FG1" s="13" t="s">
        <v>251</v>
      </c>
      <c r="FH1" s="13" t="s">
        <v>252</v>
      </c>
      <c r="FI1" s="13" t="s">
        <v>253</v>
      </c>
      <c r="FJ1" s="13" t="s">
        <v>254</v>
      </c>
      <c r="FK1" s="13" t="s">
        <v>255</v>
      </c>
      <c r="FL1" s="13" t="s">
        <v>256</v>
      </c>
      <c r="FM1" s="13" t="s">
        <v>257</v>
      </c>
      <c r="FN1" s="13" t="s">
        <v>258</v>
      </c>
      <c r="FO1" s="13" t="s">
        <v>259</v>
      </c>
      <c r="FP1" s="13" t="s">
        <v>260</v>
      </c>
      <c r="FQ1" s="13" t="s">
        <v>261</v>
      </c>
      <c r="FR1" s="13" t="s">
        <v>1420</v>
      </c>
      <c r="FS1" s="13" t="s">
        <v>1421</v>
      </c>
      <c r="FT1" s="13" t="s">
        <v>1422</v>
      </c>
      <c r="FU1" s="13" t="s">
        <v>1423</v>
      </c>
      <c r="FV1" s="13" t="s">
        <v>1424</v>
      </c>
      <c r="FW1" s="13" t="s">
        <v>1425</v>
      </c>
      <c r="FX1" s="13" t="s">
        <v>1426</v>
      </c>
      <c r="FY1" s="13" t="s">
        <v>1427</v>
      </c>
      <c r="FZ1" s="13" t="s">
        <v>1428</v>
      </c>
      <c r="GA1" s="13" t="s">
        <v>1429</v>
      </c>
      <c r="GB1" s="13" t="s">
        <v>1430</v>
      </c>
      <c r="GC1" s="13" t="s">
        <v>1431</v>
      </c>
      <c r="GD1" s="13" t="s">
        <v>1432</v>
      </c>
      <c r="GE1" s="13" t="s">
        <v>1433</v>
      </c>
      <c r="GF1" s="13" t="s">
        <v>1434</v>
      </c>
      <c r="GG1" s="13" t="s">
        <v>1435</v>
      </c>
      <c r="GH1" s="13" t="s">
        <v>1436</v>
      </c>
      <c r="GI1" s="13" t="s">
        <v>1437</v>
      </c>
      <c r="GJ1" s="13" t="s">
        <v>1438</v>
      </c>
      <c r="GK1" s="13" t="s">
        <v>1439</v>
      </c>
      <c r="GL1" s="13" t="s">
        <v>1440</v>
      </c>
      <c r="GM1" s="13" t="s">
        <v>1441</v>
      </c>
      <c r="GN1" s="13" t="s">
        <v>1442</v>
      </c>
      <c r="GO1" s="13" t="s">
        <v>1443</v>
      </c>
      <c r="GP1" s="13" t="s">
        <v>1444</v>
      </c>
      <c r="GQ1" s="13" t="s">
        <v>1445</v>
      </c>
      <c r="GR1" s="13" t="s">
        <v>1446</v>
      </c>
      <c r="GS1" s="13" t="s">
        <v>1447</v>
      </c>
      <c r="GT1" s="13" t="s">
        <v>1448</v>
      </c>
      <c r="GU1" s="13" t="s">
        <v>1449</v>
      </c>
      <c r="GV1" s="13" t="s">
        <v>1450</v>
      </c>
      <c r="GW1" s="13" t="s">
        <v>1451</v>
      </c>
      <c r="GX1" s="13" t="s">
        <v>1452</v>
      </c>
      <c r="GY1" s="13" t="s">
        <v>1453</v>
      </c>
      <c r="GZ1" s="13" t="s">
        <v>1454</v>
      </c>
      <c r="HA1" s="13" t="s">
        <v>1455</v>
      </c>
      <c r="HB1" s="13" t="s">
        <v>1456</v>
      </c>
      <c r="HC1" s="13" t="s">
        <v>1457</v>
      </c>
      <c r="HD1" s="13" t="s">
        <v>1458</v>
      </c>
      <c r="HE1" s="13" t="s">
        <v>1459</v>
      </c>
      <c r="HF1" s="13" t="s">
        <v>1460</v>
      </c>
      <c r="HG1" s="13" t="s">
        <v>1461</v>
      </c>
      <c r="HH1" s="13" t="s">
        <v>1462</v>
      </c>
      <c r="HI1" s="13" t="s">
        <v>1463</v>
      </c>
      <c r="HJ1" s="13" t="s">
        <v>1464</v>
      </c>
      <c r="HK1" s="13" t="s">
        <v>1465</v>
      </c>
      <c r="HL1" s="13" t="s">
        <v>1466</v>
      </c>
      <c r="HM1" s="13" t="s">
        <v>1467</v>
      </c>
      <c r="HN1" s="13" t="s">
        <v>1468</v>
      </c>
      <c r="HO1" s="13" t="s">
        <v>1469</v>
      </c>
      <c r="HP1" s="13" t="s">
        <v>1470</v>
      </c>
      <c r="HQ1" s="13" t="s">
        <v>1471</v>
      </c>
      <c r="HR1" s="13" t="s">
        <v>1472</v>
      </c>
      <c r="HS1" s="13" t="s">
        <v>1473</v>
      </c>
      <c r="HT1" s="13" t="s">
        <v>1474</v>
      </c>
      <c r="HU1" s="13" t="s">
        <v>1475</v>
      </c>
      <c r="HV1" s="13" t="s">
        <v>1476</v>
      </c>
      <c r="HW1" s="13" t="s">
        <v>1477</v>
      </c>
      <c r="HX1" s="13" t="s">
        <v>1478</v>
      </c>
      <c r="HY1" s="13" t="s">
        <v>1479</v>
      </c>
      <c r="HZ1" s="13" t="s">
        <v>1480</v>
      </c>
      <c r="IA1" s="13" t="s">
        <v>1481</v>
      </c>
      <c r="IB1" s="13" t="s">
        <v>1482</v>
      </c>
      <c r="IC1" s="13" t="s">
        <v>1483</v>
      </c>
      <c r="ID1" s="13" t="s">
        <v>1484</v>
      </c>
      <c r="IE1" s="13" t="s">
        <v>1485</v>
      </c>
      <c r="IF1" s="13" t="s">
        <v>1486</v>
      </c>
      <c r="IG1" s="13" t="s">
        <v>1487</v>
      </c>
      <c r="IH1" s="13" t="s">
        <v>1488</v>
      </c>
      <c r="II1" s="13" t="s">
        <v>1489</v>
      </c>
      <c r="IJ1" s="13" t="s">
        <v>1490</v>
      </c>
      <c r="IK1" s="13" t="s">
        <v>1491</v>
      </c>
      <c r="IL1" s="13" t="s">
        <v>1492</v>
      </c>
      <c r="IM1" s="13" t="s">
        <v>1493</v>
      </c>
      <c r="IN1" s="13" t="s">
        <v>1494</v>
      </c>
      <c r="IO1" s="13" t="s">
        <v>1495</v>
      </c>
      <c r="IP1" s="13" t="s">
        <v>1496</v>
      </c>
      <c r="IQ1" s="13" t="s">
        <v>1497</v>
      </c>
      <c r="IR1" s="13" t="s">
        <v>1498</v>
      </c>
      <c r="IS1" s="13" t="s">
        <v>1499</v>
      </c>
      <c r="IT1" s="13" t="s">
        <v>1500</v>
      </c>
      <c r="IU1" s="13" t="s">
        <v>1501</v>
      </c>
      <c r="IV1" s="13" t="s">
        <v>1502</v>
      </c>
      <c r="IW1" s="13" t="s">
        <v>1503</v>
      </c>
      <c r="IX1" s="13" t="s">
        <v>1504</v>
      </c>
      <c r="IY1" s="13" t="s">
        <v>1505</v>
      </c>
      <c r="IZ1" s="13" t="s">
        <v>1506</v>
      </c>
      <c r="JA1" s="13" t="s">
        <v>1507</v>
      </c>
      <c r="JB1" s="13" t="s">
        <v>1508</v>
      </c>
      <c r="JC1" s="13" t="s">
        <v>1509</v>
      </c>
      <c r="JD1" s="13" t="s">
        <v>44</v>
      </c>
      <c r="JE1" s="13" t="s">
        <v>45</v>
      </c>
      <c r="JF1" s="13" t="s">
        <v>46</v>
      </c>
      <c r="JG1" s="13" t="s">
        <v>47</v>
      </c>
      <c r="JH1" s="13" t="s">
        <v>48</v>
      </c>
      <c r="JI1" s="13" t="s">
        <v>49</v>
      </c>
      <c r="JJ1" s="13" t="s">
        <v>50</v>
      </c>
      <c r="JK1" s="13" t="s">
        <v>51</v>
      </c>
      <c r="JL1" s="13" t="s">
        <v>52</v>
      </c>
      <c r="JM1" s="13" t="s">
        <v>53</v>
      </c>
      <c r="JN1" s="13" t="s">
        <v>54</v>
      </c>
      <c r="JO1" s="13" t="s">
        <v>55</v>
      </c>
      <c r="JP1" s="13" t="s">
        <v>56</v>
      </c>
      <c r="JQ1" s="13" t="s">
        <v>57</v>
      </c>
      <c r="JR1" s="13" t="s">
        <v>262</v>
      </c>
      <c r="JS1" s="13" t="s">
        <v>263</v>
      </c>
      <c r="JT1" s="13" t="s">
        <v>264</v>
      </c>
      <c r="JU1" s="13" t="s">
        <v>265</v>
      </c>
      <c r="JV1" s="13" t="s">
        <v>266</v>
      </c>
      <c r="JW1" s="13" t="s">
        <v>267</v>
      </c>
      <c r="JX1" s="13" t="s">
        <v>268</v>
      </c>
      <c r="JY1" s="13" t="s">
        <v>269</v>
      </c>
      <c r="JZ1" s="13" t="s">
        <v>270</v>
      </c>
      <c r="KA1" s="13" t="s">
        <v>271</v>
      </c>
      <c r="KB1" s="13" t="s">
        <v>272</v>
      </c>
      <c r="KC1" s="13" t="s">
        <v>273</v>
      </c>
      <c r="KD1" s="13" t="s">
        <v>274</v>
      </c>
      <c r="KE1" s="13" t="s">
        <v>275</v>
      </c>
      <c r="KF1" s="13" t="s">
        <v>276</v>
      </c>
      <c r="KG1" s="13" t="s">
        <v>277</v>
      </c>
    </row>
    <row r="2" spans="1:293" x14ac:dyDescent="0.25">
      <c r="A2" t="s">
        <v>1001</v>
      </c>
      <c r="B2" t="s">
        <v>1322</v>
      </c>
      <c r="C2" t="s">
        <v>595</v>
      </c>
      <c r="D2">
        <v>1</v>
      </c>
      <c r="E2" t="s">
        <v>835</v>
      </c>
      <c r="F2">
        <v>1</v>
      </c>
      <c r="G2">
        <v>1</v>
      </c>
      <c r="H2" t="s">
        <v>2</v>
      </c>
      <c r="I2" t="s">
        <v>3</v>
      </c>
      <c r="J2" t="s">
        <v>4</v>
      </c>
      <c r="K2" t="s">
        <v>596</v>
      </c>
      <c r="L2" t="s">
        <v>516</v>
      </c>
      <c r="M2" s="7">
        <v>0</v>
      </c>
      <c r="N2" s="7">
        <v>163.584780133919</v>
      </c>
      <c r="O2" s="7">
        <f>M2*'Emission and cost factors'!$D$8+N2*'Emission and cost factors'!$E$8</f>
        <v>75.248998861602743</v>
      </c>
      <c r="P2" s="8">
        <f>M2*'Emission and cost factors'!$D$9+N2*'Emission and cost factors'!$E$9</f>
        <v>24.53771702008785</v>
      </c>
      <c r="Q2" s="7">
        <f>AVERAGE(X2:BA2)</f>
        <v>20.127333333333336</v>
      </c>
      <c r="R2" s="2">
        <f>COUNTIF(X2:BA2,"&lt;20")</f>
        <v>9</v>
      </c>
      <c r="S2" s="2">
        <f>COUNTIF(X2:BA2,"&lt;19")</f>
        <v>2</v>
      </c>
      <c r="T2" s="2">
        <f>COUNTIF(X2:BA2,"&lt;18")</f>
        <v>0</v>
      </c>
      <c r="U2" s="7">
        <f>SUM(BB2:CE2)/30</f>
        <v>0.27556666666666663</v>
      </c>
      <c r="V2" s="7">
        <f>SUM(CF2:DI2)/30</f>
        <v>2.3866666666666665E-2</v>
      </c>
      <c r="W2" s="7">
        <f>SUM(DJ2:EM2)/30</f>
        <v>0</v>
      </c>
      <c r="X2">
        <v>18.82</v>
      </c>
      <c r="Y2">
        <v>19.02</v>
      </c>
      <c r="Z2">
        <v>19.39</v>
      </c>
      <c r="AA2">
        <v>18.79</v>
      </c>
      <c r="AB2">
        <v>19.36</v>
      </c>
      <c r="AC2">
        <v>20.5</v>
      </c>
      <c r="AD2">
        <v>20.72</v>
      </c>
      <c r="AE2">
        <v>20.66</v>
      </c>
      <c r="AF2">
        <v>20.45</v>
      </c>
      <c r="AG2">
        <v>19.86</v>
      </c>
      <c r="AH2">
        <v>20.53</v>
      </c>
      <c r="AI2">
        <v>19.39</v>
      </c>
      <c r="AJ2">
        <v>20.34</v>
      </c>
      <c r="AK2">
        <v>19.059999999999999</v>
      </c>
      <c r="AL2">
        <v>19.16</v>
      </c>
      <c r="AM2">
        <v>20.239999999999998</v>
      </c>
      <c r="AN2">
        <v>20.67</v>
      </c>
      <c r="AO2">
        <v>20.260000000000002</v>
      </c>
      <c r="AP2">
        <v>20.04</v>
      </c>
      <c r="AQ2">
        <v>20.7</v>
      </c>
      <c r="AR2">
        <v>20.64</v>
      </c>
      <c r="AS2">
        <v>20.010000000000002</v>
      </c>
      <c r="AT2">
        <v>20.36</v>
      </c>
      <c r="AU2">
        <v>20.66</v>
      </c>
      <c r="AV2">
        <v>20.71</v>
      </c>
      <c r="AW2">
        <v>20.03</v>
      </c>
      <c r="AX2">
        <v>20.72</v>
      </c>
      <c r="AY2">
        <v>20.99</v>
      </c>
      <c r="AZ2">
        <v>20.76</v>
      </c>
      <c r="BA2">
        <v>20.98</v>
      </c>
      <c r="BB2">
        <v>1</v>
      </c>
      <c r="BC2">
        <v>1</v>
      </c>
      <c r="BD2">
        <v>1</v>
      </c>
      <c r="BE2">
        <v>1</v>
      </c>
      <c r="BF2">
        <v>1</v>
      </c>
      <c r="BG2">
        <v>0</v>
      </c>
      <c r="BH2">
        <v>0</v>
      </c>
      <c r="BI2">
        <v>0</v>
      </c>
      <c r="BJ2">
        <v>0</v>
      </c>
      <c r="BK2">
        <v>0.26700000000000002</v>
      </c>
      <c r="BL2">
        <v>0</v>
      </c>
      <c r="BM2">
        <v>1</v>
      </c>
      <c r="BN2">
        <v>0</v>
      </c>
      <c r="BO2">
        <v>1</v>
      </c>
      <c r="BP2">
        <v>1</v>
      </c>
      <c r="BQ2">
        <v>0</v>
      </c>
      <c r="BR2">
        <v>0</v>
      </c>
      <c r="BS2">
        <v>0</v>
      </c>
      <c r="BT2">
        <v>0</v>
      </c>
      <c r="BU2">
        <v>0</v>
      </c>
      <c r="BV2">
        <v>0</v>
      </c>
      <c r="BW2">
        <v>0</v>
      </c>
      <c r="BX2">
        <v>0</v>
      </c>
      <c r="BY2">
        <v>0</v>
      </c>
      <c r="BZ2">
        <v>0</v>
      </c>
      <c r="CA2">
        <v>0</v>
      </c>
      <c r="CB2">
        <v>0</v>
      </c>
      <c r="CC2">
        <v>0</v>
      </c>
      <c r="CD2">
        <v>0</v>
      </c>
      <c r="CE2">
        <v>0</v>
      </c>
      <c r="CF2">
        <v>0.28299999999999997</v>
      </c>
      <c r="CG2">
        <v>0</v>
      </c>
      <c r="CH2">
        <v>0</v>
      </c>
      <c r="CI2">
        <v>0.433</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v>0</v>
      </c>
      <c r="EN2">
        <v>17.7</v>
      </c>
      <c r="EO2">
        <v>17.829999999999998</v>
      </c>
      <c r="EP2">
        <v>18.2</v>
      </c>
      <c r="EQ2">
        <v>17.670000000000002</v>
      </c>
      <c r="ER2">
        <v>18.2</v>
      </c>
      <c r="ES2">
        <v>19.329999999999998</v>
      </c>
      <c r="ET2">
        <v>19.850000000000001</v>
      </c>
      <c r="EU2">
        <v>19.850000000000001</v>
      </c>
      <c r="EV2">
        <v>19.37</v>
      </c>
      <c r="EW2">
        <v>18.8</v>
      </c>
      <c r="EX2">
        <v>19.47</v>
      </c>
      <c r="EY2">
        <v>18.41</v>
      </c>
      <c r="EZ2">
        <v>19.02</v>
      </c>
      <c r="FA2">
        <v>17.63</v>
      </c>
      <c r="FB2">
        <v>18.03</v>
      </c>
      <c r="FC2">
        <v>19.21</v>
      </c>
      <c r="FD2">
        <v>19.809999999999999</v>
      </c>
      <c r="FE2">
        <v>19.39</v>
      </c>
      <c r="FF2">
        <v>19.100000000000001</v>
      </c>
      <c r="FG2">
        <v>19.850000000000001</v>
      </c>
      <c r="FH2">
        <v>19.670000000000002</v>
      </c>
      <c r="FI2">
        <v>19.09</v>
      </c>
      <c r="FJ2">
        <v>19.13</v>
      </c>
      <c r="FK2">
        <v>19.55</v>
      </c>
      <c r="FL2">
        <v>20.29</v>
      </c>
      <c r="FM2">
        <v>19.25</v>
      </c>
      <c r="FN2">
        <v>19.71</v>
      </c>
      <c r="FO2">
        <v>20.68</v>
      </c>
      <c r="FP2">
        <v>20.350000000000001</v>
      </c>
      <c r="FQ2">
        <v>20.68</v>
      </c>
      <c r="FR2">
        <v>1</v>
      </c>
      <c r="FS2">
        <v>1</v>
      </c>
      <c r="FT2">
        <v>1</v>
      </c>
      <c r="FU2">
        <v>1</v>
      </c>
      <c r="FV2">
        <v>1</v>
      </c>
      <c r="FW2">
        <v>1</v>
      </c>
      <c r="FX2">
        <v>0.25</v>
      </c>
      <c r="FY2">
        <v>0.28299999999999997</v>
      </c>
      <c r="FZ2">
        <v>1</v>
      </c>
      <c r="GA2">
        <v>1</v>
      </c>
      <c r="GB2">
        <v>1</v>
      </c>
      <c r="GC2">
        <v>1</v>
      </c>
      <c r="GD2">
        <v>1</v>
      </c>
      <c r="GE2">
        <v>1</v>
      </c>
      <c r="GF2">
        <v>1</v>
      </c>
      <c r="GG2">
        <v>1</v>
      </c>
      <c r="GH2">
        <v>0.36699999999999999</v>
      </c>
      <c r="GI2">
        <v>1</v>
      </c>
      <c r="GJ2">
        <v>1</v>
      </c>
      <c r="GK2">
        <v>0.36699999999999999</v>
      </c>
      <c r="GL2">
        <v>0.56699999999999995</v>
      </c>
      <c r="GM2">
        <v>1</v>
      </c>
      <c r="GN2">
        <v>1</v>
      </c>
      <c r="GO2">
        <v>1</v>
      </c>
      <c r="GP2">
        <v>0</v>
      </c>
      <c r="GQ2">
        <v>1</v>
      </c>
      <c r="GR2">
        <v>0.71699999999999997</v>
      </c>
      <c r="GS2">
        <v>0</v>
      </c>
      <c r="GT2">
        <v>0</v>
      </c>
      <c r="GU2">
        <v>0</v>
      </c>
      <c r="GV2">
        <v>1</v>
      </c>
      <c r="GW2">
        <v>1</v>
      </c>
      <c r="GX2">
        <v>1</v>
      </c>
      <c r="GY2">
        <v>1</v>
      </c>
      <c r="GZ2">
        <v>1</v>
      </c>
      <c r="HA2">
        <v>0</v>
      </c>
      <c r="HB2">
        <v>0</v>
      </c>
      <c r="HC2">
        <v>0</v>
      </c>
      <c r="HD2">
        <v>0</v>
      </c>
      <c r="HE2">
        <v>0.3</v>
      </c>
      <c r="HF2">
        <v>0</v>
      </c>
      <c r="HG2">
        <v>1</v>
      </c>
      <c r="HH2">
        <v>0</v>
      </c>
      <c r="HI2">
        <v>1</v>
      </c>
      <c r="HJ2">
        <v>1</v>
      </c>
      <c r="HK2">
        <v>0</v>
      </c>
      <c r="HL2">
        <v>0</v>
      </c>
      <c r="HM2">
        <v>0</v>
      </c>
      <c r="HN2">
        <v>0</v>
      </c>
      <c r="HO2">
        <v>0</v>
      </c>
      <c r="HP2">
        <v>0</v>
      </c>
      <c r="HQ2">
        <v>0</v>
      </c>
      <c r="HR2">
        <v>0</v>
      </c>
      <c r="HS2">
        <v>0</v>
      </c>
      <c r="HT2">
        <v>0</v>
      </c>
      <c r="HU2">
        <v>0</v>
      </c>
      <c r="HV2">
        <v>0</v>
      </c>
      <c r="HW2">
        <v>0</v>
      </c>
      <c r="HX2">
        <v>0</v>
      </c>
      <c r="HY2">
        <v>0</v>
      </c>
      <c r="HZ2">
        <v>0.38300000000000001</v>
      </c>
      <c r="IA2">
        <v>0.25</v>
      </c>
      <c r="IB2">
        <v>0</v>
      </c>
      <c r="IC2">
        <v>0.51700000000000002</v>
      </c>
      <c r="ID2">
        <v>0</v>
      </c>
      <c r="IE2">
        <v>0</v>
      </c>
      <c r="IF2">
        <v>0</v>
      </c>
      <c r="IG2">
        <v>0</v>
      </c>
      <c r="IH2">
        <v>0</v>
      </c>
      <c r="II2">
        <v>0</v>
      </c>
      <c r="IJ2">
        <v>0</v>
      </c>
      <c r="IK2">
        <v>0</v>
      </c>
      <c r="IL2">
        <v>0</v>
      </c>
      <c r="IM2">
        <v>0.6</v>
      </c>
      <c r="IN2">
        <v>0</v>
      </c>
      <c r="IO2">
        <v>0</v>
      </c>
      <c r="IP2">
        <v>0</v>
      </c>
      <c r="IQ2">
        <v>0</v>
      </c>
      <c r="IR2">
        <v>0</v>
      </c>
      <c r="IS2">
        <v>0</v>
      </c>
      <c r="IT2">
        <v>0</v>
      </c>
      <c r="IU2">
        <v>0</v>
      </c>
      <c r="IV2">
        <v>0</v>
      </c>
      <c r="IW2">
        <v>0</v>
      </c>
      <c r="IX2">
        <v>0</v>
      </c>
      <c r="IY2">
        <v>0</v>
      </c>
      <c r="IZ2">
        <v>0</v>
      </c>
      <c r="JA2">
        <v>0</v>
      </c>
      <c r="JB2">
        <v>0</v>
      </c>
      <c r="JC2">
        <v>0</v>
      </c>
      <c r="JD2">
        <v>4.6340000000000003</v>
      </c>
      <c r="JE2">
        <v>6.8479999999999999</v>
      </c>
      <c r="JF2">
        <v>6.6920000000000002</v>
      </c>
      <c r="JG2">
        <v>8.093</v>
      </c>
      <c r="JH2">
        <v>7.3869999999999996</v>
      </c>
      <c r="JI2">
        <v>12.303000000000001</v>
      </c>
      <c r="JJ2">
        <v>10.012</v>
      </c>
      <c r="JK2">
        <v>11.202</v>
      </c>
      <c r="JL2">
        <v>7.8920000000000003</v>
      </c>
      <c r="JM2">
        <v>8.2940000000000005</v>
      </c>
      <c r="JN2">
        <v>10.91</v>
      </c>
      <c r="JO2">
        <v>8.3989999999999991</v>
      </c>
      <c r="JP2">
        <v>9.3940000000000001</v>
      </c>
      <c r="JQ2">
        <v>7.2009999999999996</v>
      </c>
      <c r="JR2">
        <v>7.54</v>
      </c>
      <c r="JS2">
        <v>13.089</v>
      </c>
      <c r="JT2">
        <v>11.696999999999999</v>
      </c>
      <c r="JU2">
        <v>8.7989999999999995</v>
      </c>
      <c r="JV2">
        <v>10.117000000000001</v>
      </c>
      <c r="JW2">
        <v>14.205</v>
      </c>
      <c r="JX2">
        <v>8.3930000000000007</v>
      </c>
      <c r="JY2">
        <v>8.9969999999999999</v>
      </c>
      <c r="JZ2">
        <v>6.2880000000000003</v>
      </c>
      <c r="KA2">
        <v>10.878</v>
      </c>
      <c r="KB2">
        <v>12.395</v>
      </c>
      <c r="KC2">
        <v>10.686</v>
      </c>
      <c r="KD2">
        <v>12.45</v>
      </c>
      <c r="KE2">
        <v>13.093999999999999</v>
      </c>
      <c r="KF2">
        <v>11.391999999999999</v>
      </c>
      <c r="KG2">
        <v>14.385</v>
      </c>
    </row>
    <row r="3" spans="1:293" x14ac:dyDescent="0.25">
      <c r="A3" t="s">
        <v>1002</v>
      </c>
      <c r="B3" t="s">
        <v>1322</v>
      </c>
      <c r="C3" t="s">
        <v>595</v>
      </c>
      <c r="D3">
        <v>2</v>
      </c>
      <c r="E3" t="s">
        <v>835</v>
      </c>
      <c r="F3">
        <v>1</v>
      </c>
      <c r="G3">
        <v>1</v>
      </c>
      <c r="H3" t="s">
        <v>2</v>
      </c>
      <c r="I3" t="s">
        <v>3</v>
      </c>
      <c r="J3" t="s">
        <v>4</v>
      </c>
      <c r="K3" t="s">
        <v>596</v>
      </c>
      <c r="L3" t="s">
        <v>515</v>
      </c>
      <c r="M3" s="7">
        <v>0</v>
      </c>
      <c r="N3" s="7">
        <v>158.57214779801001</v>
      </c>
      <c r="O3" s="7">
        <f>M3*'Emission and cost factors'!$D$8+N3*'Emission and cost factors'!$E$8</f>
        <v>72.943187987084613</v>
      </c>
      <c r="P3" s="8">
        <f>M3*'Emission and cost factors'!$D$9+N3*'Emission and cost factors'!$E$9</f>
        <v>23.7858221697015</v>
      </c>
      <c r="Q3" s="7">
        <f t="shared" ref="Q3:Q66" si="0">AVERAGE(X3:BA3)</f>
        <v>20.033000000000005</v>
      </c>
      <c r="R3" s="2">
        <f t="shared" ref="R3:R66" si="1">COUNTIF(X3:BA3,"&lt;20")</f>
        <v>12</v>
      </c>
      <c r="S3" s="2">
        <f t="shared" ref="S3:S66" si="2">COUNTIF(X3:BA3,"&lt;19")</f>
        <v>5</v>
      </c>
      <c r="T3" s="2">
        <f t="shared" ref="T3:T66" si="3">COUNTIF(X3:BA3,"&lt;18")</f>
        <v>0</v>
      </c>
      <c r="U3" s="7">
        <f t="shared" ref="U3:U66" si="4">SUM(BB3:CE3)/30</f>
        <v>0.31446666666666673</v>
      </c>
      <c r="V3" s="7">
        <f t="shared" ref="V3:V66" si="5">SUM(CF3:DI3)/30</f>
        <v>7.0000000000000007E-2</v>
      </c>
      <c r="W3" s="7">
        <f t="shared" ref="W3:W66" si="6">SUM(DJ3:EM3)/30</f>
        <v>0</v>
      </c>
      <c r="X3">
        <v>18.670000000000002</v>
      </c>
      <c r="Y3">
        <v>18.850000000000001</v>
      </c>
      <c r="Z3">
        <v>19.22</v>
      </c>
      <c r="AA3">
        <v>18.63</v>
      </c>
      <c r="AB3">
        <v>19.170000000000002</v>
      </c>
      <c r="AC3">
        <v>20.38</v>
      </c>
      <c r="AD3">
        <v>20.7</v>
      </c>
      <c r="AE3">
        <v>20.65</v>
      </c>
      <c r="AF3">
        <v>20.43</v>
      </c>
      <c r="AG3">
        <v>19.71</v>
      </c>
      <c r="AH3">
        <v>20.49</v>
      </c>
      <c r="AI3">
        <v>19.23</v>
      </c>
      <c r="AJ3">
        <v>20.190000000000001</v>
      </c>
      <c r="AK3">
        <v>18.88</v>
      </c>
      <c r="AL3">
        <v>18.98</v>
      </c>
      <c r="AM3">
        <v>20.100000000000001</v>
      </c>
      <c r="AN3">
        <v>20.62</v>
      </c>
      <c r="AO3">
        <v>20.12</v>
      </c>
      <c r="AP3">
        <v>19.89</v>
      </c>
      <c r="AQ3">
        <v>20.65</v>
      </c>
      <c r="AR3">
        <v>20.61</v>
      </c>
      <c r="AS3">
        <v>19.86</v>
      </c>
      <c r="AT3">
        <v>20.3</v>
      </c>
      <c r="AU3">
        <v>20.61</v>
      </c>
      <c r="AV3">
        <v>20.82</v>
      </c>
      <c r="AW3">
        <v>19.899999999999999</v>
      </c>
      <c r="AX3">
        <v>20.67</v>
      </c>
      <c r="AY3">
        <v>20.96</v>
      </c>
      <c r="AZ3">
        <v>20.7</v>
      </c>
      <c r="BA3">
        <v>21</v>
      </c>
      <c r="BB3">
        <v>1</v>
      </c>
      <c r="BC3">
        <v>1</v>
      </c>
      <c r="BD3">
        <v>1</v>
      </c>
      <c r="BE3">
        <v>1</v>
      </c>
      <c r="BF3">
        <v>1</v>
      </c>
      <c r="BG3">
        <v>0</v>
      </c>
      <c r="BH3">
        <v>0</v>
      </c>
      <c r="BI3">
        <v>0</v>
      </c>
      <c r="BJ3">
        <v>0</v>
      </c>
      <c r="BK3">
        <v>0.61699999999999999</v>
      </c>
      <c r="BL3">
        <v>0</v>
      </c>
      <c r="BM3">
        <v>1</v>
      </c>
      <c r="BN3">
        <v>0</v>
      </c>
      <c r="BO3">
        <v>1</v>
      </c>
      <c r="BP3">
        <v>1</v>
      </c>
      <c r="BQ3">
        <v>0</v>
      </c>
      <c r="BR3">
        <v>0</v>
      </c>
      <c r="BS3">
        <v>0</v>
      </c>
      <c r="BT3">
        <v>0.25</v>
      </c>
      <c r="BU3">
        <v>0</v>
      </c>
      <c r="BV3">
        <v>0</v>
      </c>
      <c r="BW3">
        <v>0.3</v>
      </c>
      <c r="BX3">
        <v>0</v>
      </c>
      <c r="BY3">
        <v>0</v>
      </c>
      <c r="BZ3">
        <v>0</v>
      </c>
      <c r="CA3">
        <v>0.26700000000000002</v>
      </c>
      <c r="CB3">
        <v>0</v>
      </c>
      <c r="CC3">
        <v>0</v>
      </c>
      <c r="CD3">
        <v>0</v>
      </c>
      <c r="CE3">
        <v>0</v>
      </c>
      <c r="CF3">
        <v>0.56699999999999995</v>
      </c>
      <c r="CG3">
        <v>0.26700000000000002</v>
      </c>
      <c r="CH3">
        <v>0</v>
      </c>
      <c r="CI3">
        <v>1</v>
      </c>
      <c r="CJ3">
        <v>0</v>
      </c>
      <c r="CK3">
        <v>0</v>
      </c>
      <c r="CL3">
        <v>0</v>
      </c>
      <c r="CM3">
        <v>0</v>
      </c>
      <c r="CN3">
        <v>0</v>
      </c>
      <c r="CO3">
        <v>0</v>
      </c>
      <c r="CP3">
        <v>0</v>
      </c>
      <c r="CQ3">
        <v>0</v>
      </c>
      <c r="CR3">
        <v>0</v>
      </c>
      <c r="CS3">
        <v>0.23300000000000001</v>
      </c>
      <c r="CT3">
        <v>3.3000000000000002E-2</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17.57</v>
      </c>
      <c r="EO3">
        <v>17.649999999999999</v>
      </c>
      <c r="EP3">
        <v>18.010000000000002</v>
      </c>
      <c r="EQ3">
        <v>17.52</v>
      </c>
      <c r="ER3">
        <v>18</v>
      </c>
      <c r="ES3">
        <v>19.190000000000001</v>
      </c>
      <c r="ET3">
        <v>19.760000000000002</v>
      </c>
      <c r="EU3">
        <v>19.78</v>
      </c>
      <c r="EV3">
        <v>19.329999999999998</v>
      </c>
      <c r="EW3">
        <v>18.62</v>
      </c>
      <c r="EX3">
        <v>19.43</v>
      </c>
      <c r="EY3">
        <v>18.23</v>
      </c>
      <c r="EZ3">
        <v>18.850000000000001</v>
      </c>
      <c r="FA3">
        <v>17.420000000000002</v>
      </c>
      <c r="FB3">
        <v>17.829999999999998</v>
      </c>
      <c r="FC3">
        <v>19.059999999999999</v>
      </c>
      <c r="FD3">
        <v>19.739999999999998</v>
      </c>
      <c r="FE3">
        <v>19.22</v>
      </c>
      <c r="FF3">
        <v>18.91</v>
      </c>
      <c r="FG3">
        <v>19.77</v>
      </c>
      <c r="FH3">
        <v>19.61</v>
      </c>
      <c r="FI3">
        <v>18.920000000000002</v>
      </c>
      <c r="FJ3">
        <v>19.05</v>
      </c>
      <c r="FK3">
        <v>19.47</v>
      </c>
      <c r="FL3">
        <v>20.2</v>
      </c>
      <c r="FM3">
        <v>19.100000000000001</v>
      </c>
      <c r="FN3">
        <v>19.64</v>
      </c>
      <c r="FO3">
        <v>20.63</v>
      </c>
      <c r="FP3">
        <v>20.329999999999998</v>
      </c>
      <c r="FQ3">
        <v>20.62</v>
      </c>
      <c r="FR3">
        <v>1</v>
      </c>
      <c r="FS3">
        <v>1</v>
      </c>
      <c r="FT3">
        <v>1</v>
      </c>
      <c r="FU3">
        <v>1</v>
      </c>
      <c r="FV3">
        <v>1</v>
      </c>
      <c r="FW3">
        <v>1</v>
      </c>
      <c r="FX3">
        <v>0.41699999999999998</v>
      </c>
      <c r="FY3">
        <v>0.41699999999999998</v>
      </c>
      <c r="FZ3">
        <v>1</v>
      </c>
      <c r="GA3">
        <v>1</v>
      </c>
      <c r="GB3">
        <v>1</v>
      </c>
      <c r="GC3">
        <v>1</v>
      </c>
      <c r="GD3">
        <v>1</v>
      </c>
      <c r="GE3">
        <v>1</v>
      </c>
      <c r="GF3">
        <v>1</v>
      </c>
      <c r="GG3">
        <v>1</v>
      </c>
      <c r="GH3">
        <v>0.5</v>
      </c>
      <c r="GI3">
        <v>1</v>
      </c>
      <c r="GJ3">
        <v>1</v>
      </c>
      <c r="GK3">
        <v>0.55000000000000004</v>
      </c>
      <c r="GL3">
        <v>0.71699999999999997</v>
      </c>
      <c r="GM3">
        <v>1</v>
      </c>
      <c r="GN3">
        <v>1</v>
      </c>
      <c r="GO3">
        <v>1</v>
      </c>
      <c r="GP3">
        <v>0</v>
      </c>
      <c r="GQ3">
        <v>1</v>
      </c>
      <c r="GR3">
        <v>1</v>
      </c>
      <c r="GS3">
        <v>0</v>
      </c>
      <c r="GT3">
        <v>0</v>
      </c>
      <c r="GU3">
        <v>0</v>
      </c>
      <c r="GV3">
        <v>1</v>
      </c>
      <c r="GW3">
        <v>1</v>
      </c>
      <c r="GX3">
        <v>1</v>
      </c>
      <c r="GY3">
        <v>1</v>
      </c>
      <c r="GZ3">
        <v>1</v>
      </c>
      <c r="HA3">
        <v>0</v>
      </c>
      <c r="HB3">
        <v>0</v>
      </c>
      <c r="HC3">
        <v>0</v>
      </c>
      <c r="HD3">
        <v>0</v>
      </c>
      <c r="HE3">
        <v>0.63300000000000001</v>
      </c>
      <c r="HF3">
        <v>0</v>
      </c>
      <c r="HG3">
        <v>1</v>
      </c>
      <c r="HH3">
        <v>0.26700000000000002</v>
      </c>
      <c r="HI3">
        <v>1</v>
      </c>
      <c r="HJ3">
        <v>1</v>
      </c>
      <c r="HK3">
        <v>0</v>
      </c>
      <c r="HL3">
        <v>0</v>
      </c>
      <c r="HM3">
        <v>0</v>
      </c>
      <c r="HN3">
        <v>0.15</v>
      </c>
      <c r="HO3">
        <v>0</v>
      </c>
      <c r="HP3">
        <v>0</v>
      </c>
      <c r="HQ3">
        <v>0.13300000000000001</v>
      </c>
      <c r="HR3">
        <v>0</v>
      </c>
      <c r="HS3">
        <v>0</v>
      </c>
      <c r="HT3">
        <v>0</v>
      </c>
      <c r="HU3">
        <v>0</v>
      </c>
      <c r="HV3">
        <v>0</v>
      </c>
      <c r="HW3">
        <v>0</v>
      </c>
      <c r="HX3">
        <v>0</v>
      </c>
      <c r="HY3">
        <v>0</v>
      </c>
      <c r="HZ3">
        <v>0.56699999999999995</v>
      </c>
      <c r="IA3">
        <v>0.51700000000000002</v>
      </c>
      <c r="IB3">
        <v>0</v>
      </c>
      <c r="IC3">
        <v>1</v>
      </c>
      <c r="ID3">
        <v>0</v>
      </c>
      <c r="IE3">
        <v>0</v>
      </c>
      <c r="IF3">
        <v>0</v>
      </c>
      <c r="IG3">
        <v>0</v>
      </c>
      <c r="IH3">
        <v>0</v>
      </c>
      <c r="II3">
        <v>0</v>
      </c>
      <c r="IJ3">
        <v>0</v>
      </c>
      <c r="IK3">
        <v>0</v>
      </c>
      <c r="IL3">
        <v>0</v>
      </c>
      <c r="IM3">
        <v>1</v>
      </c>
      <c r="IN3">
        <v>0.26700000000000002</v>
      </c>
      <c r="IO3">
        <v>0</v>
      </c>
      <c r="IP3">
        <v>0</v>
      </c>
      <c r="IQ3">
        <v>0</v>
      </c>
      <c r="IR3">
        <v>0</v>
      </c>
      <c r="IS3">
        <v>0</v>
      </c>
      <c r="IT3">
        <v>0</v>
      </c>
      <c r="IU3">
        <v>0</v>
      </c>
      <c r="IV3">
        <v>0</v>
      </c>
      <c r="IW3">
        <v>0</v>
      </c>
      <c r="IX3">
        <v>0</v>
      </c>
      <c r="IY3">
        <v>0</v>
      </c>
      <c r="IZ3">
        <v>0</v>
      </c>
      <c r="JA3">
        <v>0</v>
      </c>
      <c r="JB3">
        <v>0</v>
      </c>
      <c r="JC3">
        <v>0</v>
      </c>
      <c r="JD3">
        <v>4.6340000000000003</v>
      </c>
      <c r="JE3">
        <v>6.8479999999999999</v>
      </c>
      <c r="JF3">
        <v>6.6920000000000002</v>
      </c>
      <c r="JG3">
        <v>8.093</v>
      </c>
      <c r="JH3">
        <v>7.3869999999999996</v>
      </c>
      <c r="JI3">
        <v>12.303000000000001</v>
      </c>
      <c r="JJ3">
        <v>10.012</v>
      </c>
      <c r="JK3">
        <v>11.202</v>
      </c>
      <c r="JL3">
        <v>7.8920000000000003</v>
      </c>
      <c r="JM3">
        <v>8.2940000000000005</v>
      </c>
      <c r="JN3">
        <v>10.91</v>
      </c>
      <c r="JO3">
        <v>8.3989999999999991</v>
      </c>
      <c r="JP3">
        <v>9.3940000000000001</v>
      </c>
      <c r="JQ3">
        <v>7.2009999999999996</v>
      </c>
      <c r="JR3">
        <v>7.54</v>
      </c>
      <c r="JS3">
        <v>13.089</v>
      </c>
      <c r="JT3">
        <v>11.696999999999999</v>
      </c>
      <c r="JU3">
        <v>8.7989999999999995</v>
      </c>
      <c r="JV3">
        <v>10.117000000000001</v>
      </c>
      <c r="JW3">
        <v>14.205</v>
      </c>
      <c r="JX3">
        <v>8.3930000000000007</v>
      </c>
      <c r="JY3">
        <v>8.9969999999999999</v>
      </c>
      <c r="JZ3">
        <v>6.2880000000000003</v>
      </c>
      <c r="KA3">
        <v>10.878</v>
      </c>
      <c r="KB3">
        <v>12.395</v>
      </c>
      <c r="KC3">
        <v>10.686</v>
      </c>
      <c r="KD3">
        <v>12.45</v>
      </c>
      <c r="KE3">
        <v>13.093999999999999</v>
      </c>
      <c r="KF3">
        <v>11.391999999999999</v>
      </c>
      <c r="KG3">
        <v>14.385</v>
      </c>
    </row>
    <row r="4" spans="1:293" x14ac:dyDescent="0.25">
      <c r="A4" t="s">
        <v>1003</v>
      </c>
      <c r="B4" t="s">
        <v>1322</v>
      </c>
      <c r="C4" t="s">
        <v>595</v>
      </c>
      <c r="D4">
        <v>3</v>
      </c>
      <c r="E4" t="s">
        <v>835</v>
      </c>
      <c r="F4">
        <v>1</v>
      </c>
      <c r="G4">
        <v>1</v>
      </c>
      <c r="H4" t="s">
        <v>2</v>
      </c>
      <c r="I4" t="s">
        <v>3</v>
      </c>
      <c r="J4" t="s">
        <v>5</v>
      </c>
      <c r="K4" t="s">
        <v>596</v>
      </c>
      <c r="L4" t="s">
        <v>516</v>
      </c>
      <c r="M4" s="7">
        <v>0</v>
      </c>
      <c r="N4" s="7">
        <v>163.59431191095999</v>
      </c>
      <c r="O4" s="7">
        <f>M4*'Emission and cost factors'!$D$8+N4*'Emission and cost factors'!$E$8</f>
        <v>75.253383479041602</v>
      </c>
      <c r="P4" s="8">
        <f>M4*'Emission and cost factors'!$D$9+N4*'Emission and cost factors'!$E$9</f>
        <v>24.539146786643997</v>
      </c>
      <c r="Q4" s="7">
        <f t="shared" si="0"/>
        <v>20.127333333333336</v>
      </c>
      <c r="R4" s="2">
        <f t="shared" si="1"/>
        <v>9</v>
      </c>
      <c r="S4" s="2">
        <f t="shared" si="2"/>
        <v>2</v>
      </c>
      <c r="T4" s="2">
        <f t="shared" si="3"/>
        <v>0</v>
      </c>
      <c r="U4" s="7">
        <f t="shared" si="4"/>
        <v>0.27556666666666663</v>
      </c>
      <c r="V4" s="7">
        <f t="shared" si="5"/>
        <v>2.3866666666666665E-2</v>
      </c>
      <c r="W4" s="7">
        <f t="shared" si="6"/>
        <v>0</v>
      </c>
      <c r="X4">
        <v>18.82</v>
      </c>
      <c r="Y4">
        <v>19.02</v>
      </c>
      <c r="Z4">
        <v>19.39</v>
      </c>
      <c r="AA4">
        <v>18.79</v>
      </c>
      <c r="AB4">
        <v>19.36</v>
      </c>
      <c r="AC4">
        <v>20.5</v>
      </c>
      <c r="AD4">
        <v>20.72</v>
      </c>
      <c r="AE4">
        <v>20.66</v>
      </c>
      <c r="AF4">
        <v>20.45</v>
      </c>
      <c r="AG4">
        <v>19.86</v>
      </c>
      <c r="AH4">
        <v>20.53</v>
      </c>
      <c r="AI4">
        <v>19.39</v>
      </c>
      <c r="AJ4">
        <v>20.34</v>
      </c>
      <c r="AK4">
        <v>19.059999999999999</v>
      </c>
      <c r="AL4">
        <v>19.16</v>
      </c>
      <c r="AM4">
        <v>20.239999999999998</v>
      </c>
      <c r="AN4">
        <v>20.67</v>
      </c>
      <c r="AO4">
        <v>20.260000000000002</v>
      </c>
      <c r="AP4">
        <v>20.04</v>
      </c>
      <c r="AQ4">
        <v>20.7</v>
      </c>
      <c r="AR4">
        <v>20.64</v>
      </c>
      <c r="AS4">
        <v>20.010000000000002</v>
      </c>
      <c r="AT4">
        <v>20.36</v>
      </c>
      <c r="AU4">
        <v>20.66</v>
      </c>
      <c r="AV4">
        <v>20.71</v>
      </c>
      <c r="AW4">
        <v>20.03</v>
      </c>
      <c r="AX4">
        <v>20.72</v>
      </c>
      <c r="AY4">
        <v>20.99</v>
      </c>
      <c r="AZ4">
        <v>20.76</v>
      </c>
      <c r="BA4">
        <v>20.98</v>
      </c>
      <c r="BB4">
        <v>1</v>
      </c>
      <c r="BC4">
        <v>1</v>
      </c>
      <c r="BD4">
        <v>1</v>
      </c>
      <c r="BE4">
        <v>1</v>
      </c>
      <c r="BF4">
        <v>1</v>
      </c>
      <c r="BG4">
        <v>0</v>
      </c>
      <c r="BH4">
        <v>0</v>
      </c>
      <c r="BI4">
        <v>0</v>
      </c>
      <c r="BJ4">
        <v>0</v>
      </c>
      <c r="BK4">
        <v>0.26700000000000002</v>
      </c>
      <c r="BL4">
        <v>0</v>
      </c>
      <c r="BM4">
        <v>1</v>
      </c>
      <c r="BN4">
        <v>0</v>
      </c>
      <c r="BO4">
        <v>1</v>
      </c>
      <c r="BP4">
        <v>1</v>
      </c>
      <c r="BQ4">
        <v>0</v>
      </c>
      <c r="BR4">
        <v>0</v>
      </c>
      <c r="BS4">
        <v>0</v>
      </c>
      <c r="BT4">
        <v>0</v>
      </c>
      <c r="BU4">
        <v>0</v>
      </c>
      <c r="BV4">
        <v>0</v>
      </c>
      <c r="BW4">
        <v>0</v>
      </c>
      <c r="BX4">
        <v>0</v>
      </c>
      <c r="BY4">
        <v>0</v>
      </c>
      <c r="BZ4">
        <v>0</v>
      </c>
      <c r="CA4">
        <v>0</v>
      </c>
      <c r="CB4">
        <v>0</v>
      </c>
      <c r="CC4">
        <v>0</v>
      </c>
      <c r="CD4">
        <v>0</v>
      </c>
      <c r="CE4">
        <v>0</v>
      </c>
      <c r="CF4">
        <v>0.28299999999999997</v>
      </c>
      <c r="CG4">
        <v>0</v>
      </c>
      <c r="CH4">
        <v>0</v>
      </c>
      <c r="CI4">
        <v>0.433</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17.7</v>
      </c>
      <c r="EO4">
        <v>17.829999999999998</v>
      </c>
      <c r="EP4">
        <v>18.2</v>
      </c>
      <c r="EQ4">
        <v>17.670000000000002</v>
      </c>
      <c r="ER4">
        <v>18.2</v>
      </c>
      <c r="ES4">
        <v>19.329999999999998</v>
      </c>
      <c r="ET4">
        <v>19.850000000000001</v>
      </c>
      <c r="EU4">
        <v>19.850000000000001</v>
      </c>
      <c r="EV4">
        <v>19.37</v>
      </c>
      <c r="EW4">
        <v>18.8</v>
      </c>
      <c r="EX4">
        <v>19.47</v>
      </c>
      <c r="EY4">
        <v>18.41</v>
      </c>
      <c r="EZ4">
        <v>19.02</v>
      </c>
      <c r="FA4">
        <v>17.63</v>
      </c>
      <c r="FB4">
        <v>18.03</v>
      </c>
      <c r="FC4">
        <v>19.21</v>
      </c>
      <c r="FD4">
        <v>19.809999999999999</v>
      </c>
      <c r="FE4">
        <v>19.39</v>
      </c>
      <c r="FF4">
        <v>19.100000000000001</v>
      </c>
      <c r="FG4">
        <v>19.84</v>
      </c>
      <c r="FH4">
        <v>19.670000000000002</v>
      </c>
      <c r="FI4">
        <v>19.09</v>
      </c>
      <c r="FJ4">
        <v>19.13</v>
      </c>
      <c r="FK4">
        <v>19.55</v>
      </c>
      <c r="FL4">
        <v>20.29</v>
      </c>
      <c r="FM4">
        <v>19.25</v>
      </c>
      <c r="FN4">
        <v>19.71</v>
      </c>
      <c r="FO4">
        <v>20.68</v>
      </c>
      <c r="FP4">
        <v>20.350000000000001</v>
      </c>
      <c r="FQ4">
        <v>20.68</v>
      </c>
      <c r="FR4">
        <v>1</v>
      </c>
      <c r="FS4">
        <v>1</v>
      </c>
      <c r="FT4">
        <v>1</v>
      </c>
      <c r="FU4">
        <v>1</v>
      </c>
      <c r="FV4">
        <v>1</v>
      </c>
      <c r="FW4">
        <v>1</v>
      </c>
      <c r="FX4">
        <v>0.25</v>
      </c>
      <c r="FY4">
        <v>0.28299999999999997</v>
      </c>
      <c r="FZ4">
        <v>1</v>
      </c>
      <c r="GA4">
        <v>1</v>
      </c>
      <c r="GB4">
        <v>1</v>
      </c>
      <c r="GC4">
        <v>1</v>
      </c>
      <c r="GD4">
        <v>1</v>
      </c>
      <c r="GE4">
        <v>1</v>
      </c>
      <c r="GF4">
        <v>1</v>
      </c>
      <c r="GG4">
        <v>1</v>
      </c>
      <c r="GH4">
        <v>0.36699999999999999</v>
      </c>
      <c r="GI4">
        <v>1</v>
      </c>
      <c r="GJ4">
        <v>1</v>
      </c>
      <c r="GK4">
        <v>0.36699999999999999</v>
      </c>
      <c r="GL4">
        <v>0.56699999999999995</v>
      </c>
      <c r="GM4">
        <v>1</v>
      </c>
      <c r="GN4">
        <v>1</v>
      </c>
      <c r="GO4">
        <v>1</v>
      </c>
      <c r="GP4">
        <v>0</v>
      </c>
      <c r="GQ4">
        <v>1</v>
      </c>
      <c r="GR4">
        <v>0.71699999999999997</v>
      </c>
      <c r="GS4">
        <v>0</v>
      </c>
      <c r="GT4">
        <v>0</v>
      </c>
      <c r="GU4">
        <v>0</v>
      </c>
      <c r="GV4">
        <v>1</v>
      </c>
      <c r="GW4">
        <v>1</v>
      </c>
      <c r="GX4">
        <v>1</v>
      </c>
      <c r="GY4">
        <v>1</v>
      </c>
      <c r="GZ4">
        <v>1</v>
      </c>
      <c r="HA4">
        <v>0</v>
      </c>
      <c r="HB4">
        <v>0</v>
      </c>
      <c r="HC4">
        <v>0</v>
      </c>
      <c r="HD4">
        <v>0</v>
      </c>
      <c r="HE4">
        <v>0.3</v>
      </c>
      <c r="HF4">
        <v>0</v>
      </c>
      <c r="HG4">
        <v>1</v>
      </c>
      <c r="HH4">
        <v>0</v>
      </c>
      <c r="HI4">
        <v>1</v>
      </c>
      <c r="HJ4">
        <v>1</v>
      </c>
      <c r="HK4">
        <v>0</v>
      </c>
      <c r="HL4">
        <v>0</v>
      </c>
      <c r="HM4">
        <v>0</v>
      </c>
      <c r="HN4">
        <v>0</v>
      </c>
      <c r="HO4">
        <v>0</v>
      </c>
      <c r="HP4">
        <v>0</v>
      </c>
      <c r="HQ4">
        <v>0</v>
      </c>
      <c r="HR4">
        <v>0</v>
      </c>
      <c r="HS4">
        <v>0</v>
      </c>
      <c r="HT4">
        <v>0</v>
      </c>
      <c r="HU4">
        <v>0</v>
      </c>
      <c r="HV4">
        <v>0</v>
      </c>
      <c r="HW4">
        <v>0</v>
      </c>
      <c r="HX4">
        <v>0</v>
      </c>
      <c r="HY4">
        <v>0</v>
      </c>
      <c r="HZ4">
        <v>0.38300000000000001</v>
      </c>
      <c r="IA4">
        <v>0.25</v>
      </c>
      <c r="IB4">
        <v>0</v>
      </c>
      <c r="IC4">
        <v>0.51700000000000002</v>
      </c>
      <c r="ID4">
        <v>0</v>
      </c>
      <c r="IE4">
        <v>0</v>
      </c>
      <c r="IF4">
        <v>0</v>
      </c>
      <c r="IG4">
        <v>0</v>
      </c>
      <c r="IH4">
        <v>0</v>
      </c>
      <c r="II4">
        <v>0</v>
      </c>
      <c r="IJ4">
        <v>0</v>
      </c>
      <c r="IK4">
        <v>0</v>
      </c>
      <c r="IL4">
        <v>0</v>
      </c>
      <c r="IM4">
        <v>0.6</v>
      </c>
      <c r="IN4">
        <v>0</v>
      </c>
      <c r="IO4">
        <v>0</v>
      </c>
      <c r="IP4">
        <v>0</v>
      </c>
      <c r="IQ4">
        <v>0</v>
      </c>
      <c r="IR4">
        <v>0</v>
      </c>
      <c r="IS4">
        <v>0</v>
      </c>
      <c r="IT4">
        <v>0</v>
      </c>
      <c r="IU4">
        <v>0</v>
      </c>
      <c r="IV4">
        <v>0</v>
      </c>
      <c r="IW4">
        <v>0</v>
      </c>
      <c r="IX4">
        <v>0</v>
      </c>
      <c r="IY4">
        <v>0</v>
      </c>
      <c r="IZ4">
        <v>0</v>
      </c>
      <c r="JA4">
        <v>0</v>
      </c>
      <c r="JB4">
        <v>0</v>
      </c>
      <c r="JC4">
        <v>0</v>
      </c>
      <c r="JD4">
        <v>4.6340000000000003</v>
      </c>
      <c r="JE4">
        <v>6.8479999999999999</v>
      </c>
      <c r="JF4">
        <v>6.6920000000000002</v>
      </c>
      <c r="JG4">
        <v>8.093</v>
      </c>
      <c r="JH4">
        <v>7.3869999999999996</v>
      </c>
      <c r="JI4">
        <v>12.303000000000001</v>
      </c>
      <c r="JJ4">
        <v>10.012</v>
      </c>
      <c r="JK4">
        <v>11.202</v>
      </c>
      <c r="JL4">
        <v>7.8920000000000003</v>
      </c>
      <c r="JM4">
        <v>8.2940000000000005</v>
      </c>
      <c r="JN4">
        <v>10.91</v>
      </c>
      <c r="JO4">
        <v>8.3989999999999991</v>
      </c>
      <c r="JP4">
        <v>9.3940000000000001</v>
      </c>
      <c r="JQ4">
        <v>7.2009999999999996</v>
      </c>
      <c r="JR4">
        <v>7.54</v>
      </c>
      <c r="JS4">
        <v>13.089</v>
      </c>
      <c r="JT4">
        <v>11.696999999999999</v>
      </c>
      <c r="JU4">
        <v>8.7989999999999995</v>
      </c>
      <c r="JV4">
        <v>10.117000000000001</v>
      </c>
      <c r="JW4">
        <v>14.205</v>
      </c>
      <c r="JX4">
        <v>8.3930000000000007</v>
      </c>
      <c r="JY4">
        <v>8.9969999999999999</v>
      </c>
      <c r="JZ4">
        <v>6.2880000000000003</v>
      </c>
      <c r="KA4">
        <v>10.878</v>
      </c>
      <c r="KB4">
        <v>12.395</v>
      </c>
      <c r="KC4">
        <v>10.686</v>
      </c>
      <c r="KD4">
        <v>12.45</v>
      </c>
      <c r="KE4">
        <v>13.093999999999999</v>
      </c>
      <c r="KF4">
        <v>11.391999999999999</v>
      </c>
      <c r="KG4">
        <v>14.385</v>
      </c>
    </row>
    <row r="5" spans="1:293" x14ac:dyDescent="0.25">
      <c r="A5" t="s">
        <v>1004</v>
      </c>
      <c r="B5" t="s">
        <v>1322</v>
      </c>
      <c r="C5" t="s">
        <v>595</v>
      </c>
      <c r="D5">
        <v>4</v>
      </c>
      <c r="E5" t="s">
        <v>835</v>
      </c>
      <c r="F5">
        <v>1</v>
      </c>
      <c r="G5">
        <v>1</v>
      </c>
      <c r="H5" t="s">
        <v>2</v>
      </c>
      <c r="I5" t="s">
        <v>3</v>
      </c>
      <c r="J5" t="s">
        <v>5</v>
      </c>
      <c r="K5" t="s">
        <v>596</v>
      </c>
      <c r="L5" t="s">
        <v>515</v>
      </c>
      <c r="M5" s="7">
        <v>0</v>
      </c>
      <c r="N5" s="7">
        <v>158.572140417589</v>
      </c>
      <c r="O5" s="7">
        <f>M5*'Emission and cost factors'!$D$8+N5*'Emission and cost factors'!$E$8</f>
        <v>72.943184592090944</v>
      </c>
      <c r="P5" s="8">
        <f>M5*'Emission and cost factors'!$D$9+N5*'Emission and cost factors'!$E$9</f>
        <v>23.785821062638348</v>
      </c>
      <c r="Q5" s="7">
        <f t="shared" si="0"/>
        <v>20.033000000000005</v>
      </c>
      <c r="R5" s="2">
        <f t="shared" si="1"/>
        <v>12</v>
      </c>
      <c r="S5" s="2">
        <f t="shared" si="2"/>
        <v>5</v>
      </c>
      <c r="T5" s="2">
        <f t="shared" si="3"/>
        <v>0</v>
      </c>
      <c r="U5" s="7">
        <f t="shared" si="4"/>
        <v>0.31446666666666673</v>
      </c>
      <c r="V5" s="7">
        <f t="shared" si="5"/>
        <v>7.0000000000000007E-2</v>
      </c>
      <c r="W5" s="7">
        <f t="shared" si="6"/>
        <v>0</v>
      </c>
      <c r="X5">
        <v>18.670000000000002</v>
      </c>
      <c r="Y5">
        <v>18.850000000000001</v>
      </c>
      <c r="Z5">
        <v>19.22</v>
      </c>
      <c r="AA5">
        <v>18.63</v>
      </c>
      <c r="AB5">
        <v>19.170000000000002</v>
      </c>
      <c r="AC5">
        <v>20.38</v>
      </c>
      <c r="AD5">
        <v>20.7</v>
      </c>
      <c r="AE5">
        <v>20.65</v>
      </c>
      <c r="AF5">
        <v>20.43</v>
      </c>
      <c r="AG5">
        <v>19.71</v>
      </c>
      <c r="AH5">
        <v>20.49</v>
      </c>
      <c r="AI5">
        <v>19.23</v>
      </c>
      <c r="AJ5">
        <v>20.190000000000001</v>
      </c>
      <c r="AK5">
        <v>18.88</v>
      </c>
      <c r="AL5">
        <v>18.98</v>
      </c>
      <c r="AM5">
        <v>20.100000000000001</v>
      </c>
      <c r="AN5">
        <v>20.62</v>
      </c>
      <c r="AO5">
        <v>20.12</v>
      </c>
      <c r="AP5">
        <v>19.89</v>
      </c>
      <c r="AQ5">
        <v>20.65</v>
      </c>
      <c r="AR5">
        <v>20.61</v>
      </c>
      <c r="AS5">
        <v>19.86</v>
      </c>
      <c r="AT5">
        <v>20.3</v>
      </c>
      <c r="AU5">
        <v>20.61</v>
      </c>
      <c r="AV5">
        <v>20.82</v>
      </c>
      <c r="AW5">
        <v>19.899999999999999</v>
      </c>
      <c r="AX5">
        <v>20.67</v>
      </c>
      <c r="AY5">
        <v>20.96</v>
      </c>
      <c r="AZ5">
        <v>20.7</v>
      </c>
      <c r="BA5">
        <v>21</v>
      </c>
      <c r="BB5">
        <v>1</v>
      </c>
      <c r="BC5">
        <v>1</v>
      </c>
      <c r="BD5">
        <v>1</v>
      </c>
      <c r="BE5">
        <v>1</v>
      </c>
      <c r="BF5">
        <v>1</v>
      </c>
      <c r="BG5">
        <v>0</v>
      </c>
      <c r="BH5">
        <v>0</v>
      </c>
      <c r="BI5">
        <v>0</v>
      </c>
      <c r="BJ5">
        <v>0</v>
      </c>
      <c r="BK5">
        <v>0.61699999999999999</v>
      </c>
      <c r="BL5">
        <v>0</v>
      </c>
      <c r="BM5">
        <v>1</v>
      </c>
      <c r="BN5">
        <v>0</v>
      </c>
      <c r="BO5">
        <v>1</v>
      </c>
      <c r="BP5">
        <v>1</v>
      </c>
      <c r="BQ5">
        <v>0</v>
      </c>
      <c r="BR5">
        <v>0</v>
      </c>
      <c r="BS5">
        <v>0</v>
      </c>
      <c r="BT5">
        <v>0.25</v>
      </c>
      <c r="BU5">
        <v>0</v>
      </c>
      <c r="BV5">
        <v>0</v>
      </c>
      <c r="BW5">
        <v>0.3</v>
      </c>
      <c r="BX5">
        <v>0</v>
      </c>
      <c r="BY5">
        <v>0</v>
      </c>
      <c r="BZ5">
        <v>0</v>
      </c>
      <c r="CA5">
        <v>0.26700000000000002</v>
      </c>
      <c r="CB5">
        <v>0</v>
      </c>
      <c r="CC5">
        <v>0</v>
      </c>
      <c r="CD5">
        <v>0</v>
      </c>
      <c r="CE5">
        <v>0</v>
      </c>
      <c r="CF5">
        <v>0.56699999999999995</v>
      </c>
      <c r="CG5">
        <v>0.26700000000000002</v>
      </c>
      <c r="CH5">
        <v>0</v>
      </c>
      <c r="CI5">
        <v>1</v>
      </c>
      <c r="CJ5">
        <v>0</v>
      </c>
      <c r="CK5">
        <v>0</v>
      </c>
      <c r="CL5">
        <v>0</v>
      </c>
      <c r="CM5">
        <v>0</v>
      </c>
      <c r="CN5">
        <v>0</v>
      </c>
      <c r="CO5">
        <v>0</v>
      </c>
      <c r="CP5">
        <v>0</v>
      </c>
      <c r="CQ5">
        <v>0</v>
      </c>
      <c r="CR5">
        <v>0</v>
      </c>
      <c r="CS5">
        <v>0.23300000000000001</v>
      </c>
      <c r="CT5">
        <v>3.3000000000000002E-2</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17.57</v>
      </c>
      <c r="EO5">
        <v>17.649999999999999</v>
      </c>
      <c r="EP5">
        <v>18.010000000000002</v>
      </c>
      <c r="EQ5">
        <v>17.52</v>
      </c>
      <c r="ER5">
        <v>18</v>
      </c>
      <c r="ES5">
        <v>19.190000000000001</v>
      </c>
      <c r="ET5">
        <v>19.760000000000002</v>
      </c>
      <c r="EU5">
        <v>19.78</v>
      </c>
      <c r="EV5">
        <v>19.329999999999998</v>
      </c>
      <c r="EW5">
        <v>18.62</v>
      </c>
      <c r="EX5">
        <v>19.43</v>
      </c>
      <c r="EY5">
        <v>18.23</v>
      </c>
      <c r="EZ5">
        <v>18.850000000000001</v>
      </c>
      <c r="FA5">
        <v>17.420000000000002</v>
      </c>
      <c r="FB5">
        <v>17.829999999999998</v>
      </c>
      <c r="FC5">
        <v>19.059999999999999</v>
      </c>
      <c r="FD5">
        <v>19.739999999999998</v>
      </c>
      <c r="FE5">
        <v>19.22</v>
      </c>
      <c r="FF5">
        <v>18.91</v>
      </c>
      <c r="FG5">
        <v>19.77</v>
      </c>
      <c r="FH5">
        <v>19.61</v>
      </c>
      <c r="FI5">
        <v>18.920000000000002</v>
      </c>
      <c r="FJ5">
        <v>19.05</v>
      </c>
      <c r="FK5">
        <v>19.47</v>
      </c>
      <c r="FL5">
        <v>20.2</v>
      </c>
      <c r="FM5">
        <v>19.100000000000001</v>
      </c>
      <c r="FN5">
        <v>19.64</v>
      </c>
      <c r="FO5">
        <v>20.63</v>
      </c>
      <c r="FP5">
        <v>20.329999999999998</v>
      </c>
      <c r="FQ5">
        <v>20.62</v>
      </c>
      <c r="FR5">
        <v>1</v>
      </c>
      <c r="FS5">
        <v>1</v>
      </c>
      <c r="FT5">
        <v>1</v>
      </c>
      <c r="FU5">
        <v>1</v>
      </c>
      <c r="FV5">
        <v>1</v>
      </c>
      <c r="FW5">
        <v>1</v>
      </c>
      <c r="FX5">
        <v>0.41699999999999998</v>
      </c>
      <c r="FY5">
        <v>0.41699999999999998</v>
      </c>
      <c r="FZ5">
        <v>1</v>
      </c>
      <c r="GA5">
        <v>1</v>
      </c>
      <c r="GB5">
        <v>1</v>
      </c>
      <c r="GC5">
        <v>1</v>
      </c>
      <c r="GD5">
        <v>1</v>
      </c>
      <c r="GE5">
        <v>1</v>
      </c>
      <c r="GF5">
        <v>1</v>
      </c>
      <c r="GG5">
        <v>1</v>
      </c>
      <c r="GH5">
        <v>0.5</v>
      </c>
      <c r="GI5">
        <v>1</v>
      </c>
      <c r="GJ5">
        <v>1</v>
      </c>
      <c r="GK5">
        <v>0.55000000000000004</v>
      </c>
      <c r="GL5">
        <v>0.71699999999999997</v>
      </c>
      <c r="GM5">
        <v>1</v>
      </c>
      <c r="GN5">
        <v>1</v>
      </c>
      <c r="GO5">
        <v>1</v>
      </c>
      <c r="GP5">
        <v>0</v>
      </c>
      <c r="GQ5">
        <v>1</v>
      </c>
      <c r="GR5">
        <v>1</v>
      </c>
      <c r="GS5">
        <v>0</v>
      </c>
      <c r="GT5">
        <v>0</v>
      </c>
      <c r="GU5">
        <v>0</v>
      </c>
      <c r="GV5">
        <v>1</v>
      </c>
      <c r="GW5">
        <v>1</v>
      </c>
      <c r="GX5">
        <v>1</v>
      </c>
      <c r="GY5">
        <v>1</v>
      </c>
      <c r="GZ5">
        <v>1</v>
      </c>
      <c r="HA5">
        <v>0</v>
      </c>
      <c r="HB5">
        <v>0</v>
      </c>
      <c r="HC5">
        <v>0</v>
      </c>
      <c r="HD5">
        <v>0</v>
      </c>
      <c r="HE5">
        <v>0.63300000000000001</v>
      </c>
      <c r="HF5">
        <v>0</v>
      </c>
      <c r="HG5">
        <v>1</v>
      </c>
      <c r="HH5">
        <v>0.26700000000000002</v>
      </c>
      <c r="HI5">
        <v>1</v>
      </c>
      <c r="HJ5">
        <v>1</v>
      </c>
      <c r="HK5">
        <v>0</v>
      </c>
      <c r="HL5">
        <v>0</v>
      </c>
      <c r="HM5">
        <v>0</v>
      </c>
      <c r="HN5">
        <v>0.15</v>
      </c>
      <c r="HO5">
        <v>0</v>
      </c>
      <c r="HP5">
        <v>0</v>
      </c>
      <c r="HQ5">
        <v>0.13300000000000001</v>
      </c>
      <c r="HR5">
        <v>0</v>
      </c>
      <c r="HS5">
        <v>0</v>
      </c>
      <c r="HT5">
        <v>0</v>
      </c>
      <c r="HU5">
        <v>0</v>
      </c>
      <c r="HV5">
        <v>0</v>
      </c>
      <c r="HW5">
        <v>0</v>
      </c>
      <c r="HX5">
        <v>0</v>
      </c>
      <c r="HY5">
        <v>0</v>
      </c>
      <c r="HZ5">
        <v>0.56699999999999995</v>
      </c>
      <c r="IA5">
        <v>0.51700000000000002</v>
      </c>
      <c r="IB5">
        <v>0</v>
      </c>
      <c r="IC5">
        <v>1</v>
      </c>
      <c r="ID5">
        <v>0</v>
      </c>
      <c r="IE5">
        <v>0</v>
      </c>
      <c r="IF5">
        <v>0</v>
      </c>
      <c r="IG5">
        <v>0</v>
      </c>
      <c r="IH5">
        <v>0</v>
      </c>
      <c r="II5">
        <v>0</v>
      </c>
      <c r="IJ5">
        <v>0</v>
      </c>
      <c r="IK5">
        <v>0</v>
      </c>
      <c r="IL5">
        <v>0</v>
      </c>
      <c r="IM5">
        <v>1</v>
      </c>
      <c r="IN5">
        <v>0.26700000000000002</v>
      </c>
      <c r="IO5">
        <v>0</v>
      </c>
      <c r="IP5">
        <v>0</v>
      </c>
      <c r="IQ5">
        <v>0</v>
      </c>
      <c r="IR5">
        <v>0</v>
      </c>
      <c r="IS5">
        <v>0</v>
      </c>
      <c r="IT5">
        <v>0</v>
      </c>
      <c r="IU5">
        <v>0</v>
      </c>
      <c r="IV5">
        <v>0</v>
      </c>
      <c r="IW5">
        <v>0</v>
      </c>
      <c r="IX5">
        <v>0</v>
      </c>
      <c r="IY5">
        <v>0</v>
      </c>
      <c r="IZ5">
        <v>0</v>
      </c>
      <c r="JA5">
        <v>0</v>
      </c>
      <c r="JB5">
        <v>0</v>
      </c>
      <c r="JC5">
        <v>0</v>
      </c>
      <c r="JD5">
        <v>4.6340000000000003</v>
      </c>
      <c r="JE5">
        <v>6.8479999999999999</v>
      </c>
      <c r="JF5">
        <v>6.6920000000000002</v>
      </c>
      <c r="JG5">
        <v>8.093</v>
      </c>
      <c r="JH5">
        <v>7.3869999999999996</v>
      </c>
      <c r="JI5">
        <v>12.303000000000001</v>
      </c>
      <c r="JJ5">
        <v>10.012</v>
      </c>
      <c r="JK5">
        <v>11.202</v>
      </c>
      <c r="JL5">
        <v>7.8920000000000003</v>
      </c>
      <c r="JM5">
        <v>8.2940000000000005</v>
      </c>
      <c r="JN5">
        <v>10.91</v>
      </c>
      <c r="JO5">
        <v>8.3989999999999991</v>
      </c>
      <c r="JP5">
        <v>9.3940000000000001</v>
      </c>
      <c r="JQ5">
        <v>7.2009999999999996</v>
      </c>
      <c r="JR5">
        <v>7.54</v>
      </c>
      <c r="JS5">
        <v>13.089</v>
      </c>
      <c r="JT5">
        <v>11.696999999999999</v>
      </c>
      <c r="JU5">
        <v>8.7989999999999995</v>
      </c>
      <c r="JV5">
        <v>10.117000000000001</v>
      </c>
      <c r="JW5">
        <v>14.205</v>
      </c>
      <c r="JX5">
        <v>8.3930000000000007</v>
      </c>
      <c r="JY5">
        <v>8.9969999999999999</v>
      </c>
      <c r="JZ5">
        <v>6.2880000000000003</v>
      </c>
      <c r="KA5">
        <v>10.878</v>
      </c>
      <c r="KB5">
        <v>12.395</v>
      </c>
      <c r="KC5">
        <v>10.686</v>
      </c>
      <c r="KD5">
        <v>12.45</v>
      </c>
      <c r="KE5">
        <v>13.093999999999999</v>
      </c>
      <c r="KF5">
        <v>11.391999999999999</v>
      </c>
      <c r="KG5">
        <v>14.385</v>
      </c>
    </row>
    <row r="6" spans="1:293" x14ac:dyDescent="0.25">
      <c r="A6" t="s">
        <v>1005</v>
      </c>
      <c r="B6" t="s">
        <v>1322</v>
      </c>
      <c r="C6" t="s">
        <v>595</v>
      </c>
      <c r="D6">
        <v>5</v>
      </c>
      <c r="E6" t="s">
        <v>835</v>
      </c>
      <c r="F6">
        <v>1</v>
      </c>
      <c r="G6">
        <v>1</v>
      </c>
      <c r="H6" t="s">
        <v>2</v>
      </c>
      <c r="I6" t="s">
        <v>6</v>
      </c>
      <c r="J6" t="s">
        <v>4</v>
      </c>
      <c r="K6" t="s">
        <v>596</v>
      </c>
      <c r="L6" t="s">
        <v>516</v>
      </c>
      <c r="M6" s="7">
        <v>0</v>
      </c>
      <c r="N6" s="7">
        <v>174.642351362016</v>
      </c>
      <c r="O6" s="7">
        <f>M6*'Emission and cost factors'!$D$8+N6*'Emission and cost factors'!$E$8</f>
        <v>80.335481626527368</v>
      </c>
      <c r="P6" s="8">
        <f>M6*'Emission and cost factors'!$D$9+N6*'Emission and cost factors'!$E$9</f>
        <v>26.196352704302399</v>
      </c>
      <c r="Q6" s="7">
        <f t="shared" si="0"/>
        <v>20.068333333333332</v>
      </c>
      <c r="R6" s="2">
        <f t="shared" si="1"/>
        <v>13</v>
      </c>
      <c r="S6" s="2">
        <f t="shared" si="2"/>
        <v>3</v>
      </c>
      <c r="T6" s="2">
        <f t="shared" si="3"/>
        <v>0</v>
      </c>
      <c r="U6" s="7">
        <f t="shared" si="4"/>
        <v>0.33556666666666674</v>
      </c>
      <c r="V6" s="7">
        <f t="shared" si="5"/>
        <v>6.1100000000000002E-2</v>
      </c>
      <c r="W6" s="7">
        <f t="shared" si="6"/>
        <v>0</v>
      </c>
      <c r="X6">
        <v>18.82</v>
      </c>
      <c r="Y6">
        <v>18.86</v>
      </c>
      <c r="Z6">
        <v>19.23</v>
      </c>
      <c r="AA6">
        <v>18.66</v>
      </c>
      <c r="AB6">
        <v>19.190000000000001</v>
      </c>
      <c r="AC6">
        <v>20.32</v>
      </c>
      <c r="AD6">
        <v>20.8</v>
      </c>
      <c r="AE6">
        <v>20.71</v>
      </c>
      <c r="AF6">
        <v>20.51</v>
      </c>
      <c r="AG6">
        <v>19.739999999999998</v>
      </c>
      <c r="AH6">
        <v>20.41</v>
      </c>
      <c r="AI6">
        <v>19.329999999999998</v>
      </c>
      <c r="AJ6">
        <v>20.14</v>
      </c>
      <c r="AK6">
        <v>19.03</v>
      </c>
      <c r="AL6">
        <v>19.04</v>
      </c>
      <c r="AM6">
        <v>19.98</v>
      </c>
      <c r="AN6">
        <v>20.59</v>
      </c>
      <c r="AO6">
        <v>20.16</v>
      </c>
      <c r="AP6">
        <v>19.88</v>
      </c>
      <c r="AQ6">
        <v>20.81</v>
      </c>
      <c r="AR6">
        <v>20.74</v>
      </c>
      <c r="AS6">
        <v>19.89</v>
      </c>
      <c r="AT6">
        <v>20.29</v>
      </c>
      <c r="AU6">
        <v>20.6</v>
      </c>
      <c r="AV6">
        <v>20.85</v>
      </c>
      <c r="AW6">
        <v>19.96</v>
      </c>
      <c r="AX6">
        <v>20.65</v>
      </c>
      <c r="AY6">
        <v>21.01</v>
      </c>
      <c r="AZ6">
        <v>20.93</v>
      </c>
      <c r="BA6">
        <v>20.92</v>
      </c>
      <c r="BB6">
        <v>1</v>
      </c>
      <c r="BC6">
        <v>1</v>
      </c>
      <c r="BD6">
        <v>1</v>
      </c>
      <c r="BE6">
        <v>1</v>
      </c>
      <c r="BF6">
        <v>1</v>
      </c>
      <c r="BG6">
        <v>0</v>
      </c>
      <c r="BH6">
        <v>0</v>
      </c>
      <c r="BI6">
        <v>0</v>
      </c>
      <c r="BJ6">
        <v>0</v>
      </c>
      <c r="BK6">
        <v>1</v>
      </c>
      <c r="BL6">
        <v>0</v>
      </c>
      <c r="BM6">
        <v>1</v>
      </c>
      <c r="BN6">
        <v>0</v>
      </c>
      <c r="BO6">
        <v>1</v>
      </c>
      <c r="BP6">
        <v>1</v>
      </c>
      <c r="BQ6">
        <v>8.3000000000000004E-2</v>
      </c>
      <c r="BR6">
        <v>0</v>
      </c>
      <c r="BS6">
        <v>0</v>
      </c>
      <c r="BT6">
        <v>0.46700000000000003</v>
      </c>
      <c r="BU6">
        <v>0</v>
      </c>
      <c r="BV6">
        <v>0</v>
      </c>
      <c r="BW6">
        <v>0.36699999999999999</v>
      </c>
      <c r="BX6">
        <v>0</v>
      </c>
      <c r="BY6">
        <v>0</v>
      </c>
      <c r="BZ6">
        <v>0</v>
      </c>
      <c r="CA6">
        <v>0.15</v>
      </c>
      <c r="CB6">
        <v>0</v>
      </c>
      <c r="CC6">
        <v>0</v>
      </c>
      <c r="CD6">
        <v>0</v>
      </c>
      <c r="CE6">
        <v>0</v>
      </c>
      <c r="CF6">
        <v>0.433</v>
      </c>
      <c r="CG6">
        <v>0.4</v>
      </c>
      <c r="CH6">
        <v>0</v>
      </c>
      <c r="CI6">
        <v>1</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17.79</v>
      </c>
      <c r="EO6">
        <v>17.649999999999999</v>
      </c>
      <c r="EP6">
        <v>18</v>
      </c>
      <c r="EQ6">
        <v>17.45</v>
      </c>
      <c r="ER6">
        <v>17.989999999999998</v>
      </c>
      <c r="ES6">
        <v>19.12</v>
      </c>
      <c r="ET6">
        <v>19.739999999999998</v>
      </c>
      <c r="EU6">
        <v>19.79</v>
      </c>
      <c r="EV6">
        <v>19.47</v>
      </c>
      <c r="EW6">
        <v>18.73</v>
      </c>
      <c r="EX6">
        <v>19.350000000000001</v>
      </c>
      <c r="EY6">
        <v>18.41</v>
      </c>
      <c r="EZ6">
        <v>18.8</v>
      </c>
      <c r="FA6">
        <v>17.649999999999999</v>
      </c>
      <c r="FB6">
        <v>17.88</v>
      </c>
      <c r="FC6">
        <v>18.88</v>
      </c>
      <c r="FD6">
        <v>19.71</v>
      </c>
      <c r="FE6">
        <v>19.309999999999999</v>
      </c>
      <c r="FF6">
        <v>18.95</v>
      </c>
      <c r="FG6">
        <v>19.66</v>
      </c>
      <c r="FH6">
        <v>19.66</v>
      </c>
      <c r="FI6">
        <v>19.02</v>
      </c>
      <c r="FJ6">
        <v>19.059999999999999</v>
      </c>
      <c r="FK6">
        <v>19.46</v>
      </c>
      <c r="FL6">
        <v>20.12</v>
      </c>
      <c r="FM6">
        <v>19.23</v>
      </c>
      <c r="FN6">
        <v>19.68</v>
      </c>
      <c r="FO6">
        <v>20.8</v>
      </c>
      <c r="FP6">
        <v>20.28</v>
      </c>
      <c r="FQ6">
        <v>20.84</v>
      </c>
      <c r="FR6">
        <v>1</v>
      </c>
      <c r="FS6">
        <v>1</v>
      </c>
      <c r="FT6">
        <v>1</v>
      </c>
      <c r="FU6">
        <v>1</v>
      </c>
      <c r="FV6">
        <v>1</v>
      </c>
      <c r="FW6">
        <v>1</v>
      </c>
      <c r="FX6">
        <v>0.78300000000000003</v>
      </c>
      <c r="FY6">
        <v>0.66700000000000004</v>
      </c>
      <c r="FZ6">
        <v>1</v>
      </c>
      <c r="GA6">
        <v>1</v>
      </c>
      <c r="GB6">
        <v>1</v>
      </c>
      <c r="GC6">
        <v>1</v>
      </c>
      <c r="GD6">
        <v>1</v>
      </c>
      <c r="GE6">
        <v>1</v>
      </c>
      <c r="GF6">
        <v>1</v>
      </c>
      <c r="GG6">
        <v>1</v>
      </c>
      <c r="GH6">
        <v>1</v>
      </c>
      <c r="GI6">
        <v>1</v>
      </c>
      <c r="GJ6">
        <v>1</v>
      </c>
      <c r="GK6">
        <v>1</v>
      </c>
      <c r="GL6">
        <v>1</v>
      </c>
      <c r="GM6">
        <v>1</v>
      </c>
      <c r="GN6">
        <v>1</v>
      </c>
      <c r="GO6">
        <v>1</v>
      </c>
      <c r="GP6">
        <v>0</v>
      </c>
      <c r="GQ6">
        <v>1</v>
      </c>
      <c r="GR6">
        <v>1</v>
      </c>
      <c r="GS6">
        <v>0</v>
      </c>
      <c r="GT6">
        <v>0</v>
      </c>
      <c r="GU6">
        <v>0</v>
      </c>
      <c r="GV6">
        <v>1</v>
      </c>
      <c r="GW6">
        <v>1</v>
      </c>
      <c r="GX6">
        <v>1</v>
      </c>
      <c r="GY6">
        <v>1</v>
      </c>
      <c r="GZ6">
        <v>1</v>
      </c>
      <c r="HA6">
        <v>0</v>
      </c>
      <c r="HB6">
        <v>0</v>
      </c>
      <c r="HC6">
        <v>0</v>
      </c>
      <c r="HD6">
        <v>0</v>
      </c>
      <c r="HE6">
        <v>0.7</v>
      </c>
      <c r="HF6">
        <v>0</v>
      </c>
      <c r="HG6">
        <v>1</v>
      </c>
      <c r="HH6">
        <v>0.55000000000000004</v>
      </c>
      <c r="HI6">
        <v>1</v>
      </c>
      <c r="HJ6">
        <v>1</v>
      </c>
      <c r="HK6">
        <v>0.41699999999999998</v>
      </c>
      <c r="HL6">
        <v>0</v>
      </c>
      <c r="HM6">
        <v>0</v>
      </c>
      <c r="HN6">
        <v>0.11700000000000001</v>
      </c>
      <c r="HO6">
        <v>0</v>
      </c>
      <c r="HP6">
        <v>0</v>
      </c>
      <c r="HQ6">
        <v>0</v>
      </c>
      <c r="HR6">
        <v>0</v>
      </c>
      <c r="HS6">
        <v>0</v>
      </c>
      <c r="HT6">
        <v>0</v>
      </c>
      <c r="HU6">
        <v>0</v>
      </c>
      <c r="HV6">
        <v>0</v>
      </c>
      <c r="HW6">
        <v>0</v>
      </c>
      <c r="HX6">
        <v>0</v>
      </c>
      <c r="HY6">
        <v>0</v>
      </c>
      <c r="HZ6">
        <v>0.4</v>
      </c>
      <c r="IA6">
        <v>1</v>
      </c>
      <c r="IB6">
        <v>0</v>
      </c>
      <c r="IC6">
        <v>1</v>
      </c>
      <c r="ID6">
        <v>1.7000000000000001E-2</v>
      </c>
      <c r="IE6">
        <v>0</v>
      </c>
      <c r="IF6">
        <v>0</v>
      </c>
      <c r="IG6">
        <v>0</v>
      </c>
      <c r="IH6">
        <v>0</v>
      </c>
      <c r="II6">
        <v>0</v>
      </c>
      <c r="IJ6">
        <v>0</v>
      </c>
      <c r="IK6">
        <v>0</v>
      </c>
      <c r="IL6">
        <v>0</v>
      </c>
      <c r="IM6">
        <v>1</v>
      </c>
      <c r="IN6">
        <v>0.28299999999999997</v>
      </c>
      <c r="IO6">
        <v>0</v>
      </c>
      <c r="IP6">
        <v>0</v>
      </c>
      <c r="IQ6">
        <v>0</v>
      </c>
      <c r="IR6">
        <v>0</v>
      </c>
      <c r="IS6">
        <v>0</v>
      </c>
      <c r="IT6">
        <v>0</v>
      </c>
      <c r="IU6">
        <v>0</v>
      </c>
      <c r="IV6">
        <v>0</v>
      </c>
      <c r="IW6">
        <v>0</v>
      </c>
      <c r="IX6">
        <v>0</v>
      </c>
      <c r="IY6">
        <v>0</v>
      </c>
      <c r="IZ6">
        <v>0</v>
      </c>
      <c r="JA6">
        <v>0</v>
      </c>
      <c r="JB6">
        <v>0</v>
      </c>
      <c r="JC6">
        <v>0</v>
      </c>
      <c r="JD6">
        <v>4.6340000000000003</v>
      </c>
      <c r="JE6">
        <v>6.8479999999999999</v>
      </c>
      <c r="JF6">
        <v>6.6920000000000002</v>
      </c>
      <c r="JG6">
        <v>8.093</v>
      </c>
      <c r="JH6">
        <v>7.3869999999999996</v>
      </c>
      <c r="JI6">
        <v>12.303000000000001</v>
      </c>
      <c r="JJ6">
        <v>10.012</v>
      </c>
      <c r="JK6">
        <v>11.202</v>
      </c>
      <c r="JL6">
        <v>7.8920000000000003</v>
      </c>
      <c r="JM6">
        <v>8.2940000000000005</v>
      </c>
      <c r="JN6">
        <v>10.91</v>
      </c>
      <c r="JO6">
        <v>8.3989999999999991</v>
      </c>
      <c r="JP6">
        <v>9.3940000000000001</v>
      </c>
      <c r="JQ6">
        <v>7.2009999999999996</v>
      </c>
      <c r="JR6">
        <v>7.54</v>
      </c>
      <c r="JS6">
        <v>13.089</v>
      </c>
      <c r="JT6">
        <v>11.696999999999999</v>
      </c>
      <c r="JU6">
        <v>8.7989999999999995</v>
      </c>
      <c r="JV6">
        <v>10.117000000000001</v>
      </c>
      <c r="JW6">
        <v>14.205</v>
      </c>
      <c r="JX6">
        <v>8.3930000000000007</v>
      </c>
      <c r="JY6">
        <v>8.9969999999999999</v>
      </c>
      <c r="JZ6">
        <v>6.2880000000000003</v>
      </c>
      <c r="KA6">
        <v>10.878</v>
      </c>
      <c r="KB6">
        <v>12.395</v>
      </c>
      <c r="KC6">
        <v>10.686</v>
      </c>
      <c r="KD6">
        <v>12.45</v>
      </c>
      <c r="KE6">
        <v>13.093999999999999</v>
      </c>
      <c r="KF6">
        <v>11.391999999999999</v>
      </c>
      <c r="KG6">
        <v>14.385</v>
      </c>
    </row>
    <row r="7" spans="1:293" x14ac:dyDescent="0.25">
      <c r="A7" t="s">
        <v>1006</v>
      </c>
      <c r="B7" t="s">
        <v>1322</v>
      </c>
      <c r="C7" t="s">
        <v>595</v>
      </c>
      <c r="D7">
        <v>6</v>
      </c>
      <c r="E7" t="s">
        <v>835</v>
      </c>
      <c r="F7">
        <v>1</v>
      </c>
      <c r="G7">
        <v>1</v>
      </c>
      <c r="H7" t="s">
        <v>2</v>
      </c>
      <c r="I7" t="s">
        <v>6</v>
      </c>
      <c r="J7" t="s">
        <v>4</v>
      </c>
      <c r="K7" t="s">
        <v>596</v>
      </c>
      <c r="L7" t="s">
        <v>515</v>
      </c>
      <c r="M7" s="7">
        <v>0</v>
      </c>
      <c r="N7" s="7">
        <v>166.815725884741</v>
      </c>
      <c r="O7" s="7">
        <f>M7*'Emission and cost factors'!$D$8+N7*'Emission and cost factors'!$E$8</f>
        <v>76.735233906980866</v>
      </c>
      <c r="P7" s="8">
        <f>M7*'Emission and cost factors'!$D$9+N7*'Emission and cost factors'!$E$9</f>
        <v>25.022358882711149</v>
      </c>
      <c r="Q7" s="7">
        <f t="shared" si="0"/>
        <v>19.952666666666666</v>
      </c>
      <c r="R7" s="2">
        <f t="shared" si="1"/>
        <v>14</v>
      </c>
      <c r="S7" s="2">
        <f t="shared" si="2"/>
        <v>5</v>
      </c>
      <c r="T7" s="2">
        <f t="shared" si="3"/>
        <v>0</v>
      </c>
      <c r="U7" s="7">
        <f t="shared" si="4"/>
        <v>0.43443333333333339</v>
      </c>
      <c r="V7" s="7">
        <f t="shared" si="5"/>
        <v>0.13113333333333335</v>
      </c>
      <c r="W7" s="7">
        <f t="shared" si="6"/>
        <v>0</v>
      </c>
      <c r="X7">
        <v>18.68</v>
      </c>
      <c r="Y7">
        <v>18.68</v>
      </c>
      <c r="Z7">
        <v>19.03</v>
      </c>
      <c r="AA7">
        <v>18.489999999999998</v>
      </c>
      <c r="AB7">
        <v>19</v>
      </c>
      <c r="AC7">
        <v>20.170000000000002</v>
      </c>
      <c r="AD7">
        <v>20.79</v>
      </c>
      <c r="AE7">
        <v>20.68</v>
      </c>
      <c r="AF7">
        <v>20.420000000000002</v>
      </c>
      <c r="AG7">
        <v>19.600000000000001</v>
      </c>
      <c r="AH7">
        <v>20.29</v>
      </c>
      <c r="AI7">
        <v>19.18</v>
      </c>
      <c r="AJ7">
        <v>19.989999999999998</v>
      </c>
      <c r="AK7">
        <v>18.88</v>
      </c>
      <c r="AL7">
        <v>18.84</v>
      </c>
      <c r="AM7">
        <v>19.809999999999999</v>
      </c>
      <c r="AN7">
        <v>20.47</v>
      </c>
      <c r="AO7">
        <v>20</v>
      </c>
      <c r="AP7">
        <v>19.73</v>
      </c>
      <c r="AQ7">
        <v>20.74</v>
      </c>
      <c r="AR7">
        <v>20.78</v>
      </c>
      <c r="AS7">
        <v>19.760000000000002</v>
      </c>
      <c r="AT7">
        <v>20.13</v>
      </c>
      <c r="AU7">
        <v>20.49</v>
      </c>
      <c r="AV7">
        <v>20.78</v>
      </c>
      <c r="AW7">
        <v>19.82</v>
      </c>
      <c r="AX7">
        <v>20.56</v>
      </c>
      <c r="AY7">
        <v>20.99</v>
      </c>
      <c r="AZ7">
        <v>20.88</v>
      </c>
      <c r="BA7">
        <v>20.92</v>
      </c>
      <c r="BB7">
        <v>1</v>
      </c>
      <c r="BC7">
        <v>1</v>
      </c>
      <c r="BD7">
        <v>1</v>
      </c>
      <c r="BE7">
        <v>1</v>
      </c>
      <c r="BF7">
        <v>1</v>
      </c>
      <c r="BG7">
        <v>0</v>
      </c>
      <c r="BH7">
        <v>0</v>
      </c>
      <c r="BI7">
        <v>0</v>
      </c>
      <c r="BJ7">
        <v>0</v>
      </c>
      <c r="BK7">
        <v>1</v>
      </c>
      <c r="BL7">
        <v>0</v>
      </c>
      <c r="BM7">
        <v>1</v>
      </c>
      <c r="BN7">
        <v>3.3000000000000002E-2</v>
      </c>
      <c r="BO7">
        <v>1</v>
      </c>
      <c r="BP7">
        <v>1</v>
      </c>
      <c r="BQ7">
        <v>1</v>
      </c>
      <c r="BR7">
        <v>0</v>
      </c>
      <c r="BS7">
        <v>0</v>
      </c>
      <c r="BT7">
        <v>1</v>
      </c>
      <c r="BU7">
        <v>0</v>
      </c>
      <c r="BV7">
        <v>0</v>
      </c>
      <c r="BW7">
        <v>1</v>
      </c>
      <c r="BX7">
        <v>0</v>
      </c>
      <c r="BY7">
        <v>0</v>
      </c>
      <c r="BZ7">
        <v>0</v>
      </c>
      <c r="CA7">
        <v>1</v>
      </c>
      <c r="CB7">
        <v>0</v>
      </c>
      <c r="CC7">
        <v>0</v>
      </c>
      <c r="CD7">
        <v>0</v>
      </c>
      <c r="CE7">
        <v>0</v>
      </c>
      <c r="CF7">
        <v>1</v>
      </c>
      <c r="CG7">
        <v>1</v>
      </c>
      <c r="CH7">
        <v>0</v>
      </c>
      <c r="CI7">
        <v>1</v>
      </c>
      <c r="CJ7">
        <v>0</v>
      </c>
      <c r="CK7">
        <v>0</v>
      </c>
      <c r="CL7">
        <v>0</v>
      </c>
      <c r="CM7">
        <v>0</v>
      </c>
      <c r="CN7">
        <v>0</v>
      </c>
      <c r="CO7">
        <v>0</v>
      </c>
      <c r="CP7">
        <v>0</v>
      </c>
      <c r="CQ7">
        <v>0</v>
      </c>
      <c r="CR7">
        <v>0</v>
      </c>
      <c r="CS7">
        <v>0.36699999999999999</v>
      </c>
      <c r="CT7">
        <v>0.56699999999999995</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17.63</v>
      </c>
      <c r="EO7">
        <v>17.47</v>
      </c>
      <c r="EP7">
        <v>17.79</v>
      </c>
      <c r="EQ7">
        <v>17.3</v>
      </c>
      <c r="ER7">
        <v>17.79</v>
      </c>
      <c r="ES7">
        <v>18.95</v>
      </c>
      <c r="ET7">
        <v>19.63</v>
      </c>
      <c r="EU7">
        <v>19.739999999999998</v>
      </c>
      <c r="EV7">
        <v>19.36</v>
      </c>
      <c r="EW7">
        <v>18.55</v>
      </c>
      <c r="EX7">
        <v>19.2</v>
      </c>
      <c r="EY7">
        <v>18.22</v>
      </c>
      <c r="EZ7">
        <v>18.62</v>
      </c>
      <c r="FA7">
        <v>17.45</v>
      </c>
      <c r="FB7">
        <v>17.649999999999999</v>
      </c>
      <c r="FC7">
        <v>18.690000000000001</v>
      </c>
      <c r="FD7">
        <v>19.55</v>
      </c>
      <c r="FE7">
        <v>19.12</v>
      </c>
      <c r="FF7">
        <v>18.760000000000002</v>
      </c>
      <c r="FG7">
        <v>19.57</v>
      </c>
      <c r="FH7">
        <v>19.57</v>
      </c>
      <c r="FI7">
        <v>18.86</v>
      </c>
      <c r="FJ7">
        <v>18.88</v>
      </c>
      <c r="FK7">
        <v>19.309999999999999</v>
      </c>
      <c r="FL7">
        <v>20.03</v>
      </c>
      <c r="FM7">
        <v>19.07</v>
      </c>
      <c r="FN7">
        <v>19.54</v>
      </c>
      <c r="FO7">
        <v>20.74</v>
      </c>
      <c r="FP7">
        <v>20.22</v>
      </c>
      <c r="FQ7">
        <v>20.78</v>
      </c>
      <c r="FR7">
        <v>1</v>
      </c>
      <c r="FS7">
        <v>1</v>
      </c>
      <c r="FT7">
        <v>1</v>
      </c>
      <c r="FU7">
        <v>1</v>
      </c>
      <c r="FV7">
        <v>1</v>
      </c>
      <c r="FW7">
        <v>1</v>
      </c>
      <c r="FX7">
        <v>1</v>
      </c>
      <c r="FY7">
        <v>1</v>
      </c>
      <c r="FZ7">
        <v>1</v>
      </c>
      <c r="GA7">
        <v>1</v>
      </c>
      <c r="GB7">
        <v>1</v>
      </c>
      <c r="GC7">
        <v>1</v>
      </c>
      <c r="GD7">
        <v>1</v>
      </c>
      <c r="GE7">
        <v>1</v>
      </c>
      <c r="GF7">
        <v>1</v>
      </c>
      <c r="GG7">
        <v>1</v>
      </c>
      <c r="GH7">
        <v>1</v>
      </c>
      <c r="GI7">
        <v>1</v>
      </c>
      <c r="GJ7">
        <v>1</v>
      </c>
      <c r="GK7">
        <v>1</v>
      </c>
      <c r="GL7">
        <v>1</v>
      </c>
      <c r="GM7">
        <v>1</v>
      </c>
      <c r="GN7">
        <v>1</v>
      </c>
      <c r="GO7">
        <v>1</v>
      </c>
      <c r="GP7">
        <v>0</v>
      </c>
      <c r="GQ7">
        <v>1</v>
      </c>
      <c r="GR7">
        <v>1</v>
      </c>
      <c r="GS7">
        <v>0</v>
      </c>
      <c r="GT7">
        <v>0</v>
      </c>
      <c r="GU7">
        <v>0</v>
      </c>
      <c r="GV7">
        <v>1</v>
      </c>
      <c r="GW7">
        <v>1</v>
      </c>
      <c r="GX7">
        <v>1</v>
      </c>
      <c r="GY7">
        <v>1</v>
      </c>
      <c r="GZ7">
        <v>1</v>
      </c>
      <c r="HA7">
        <v>0.16700000000000001</v>
      </c>
      <c r="HB7">
        <v>0</v>
      </c>
      <c r="HC7">
        <v>0</v>
      </c>
      <c r="HD7">
        <v>0</v>
      </c>
      <c r="HE7">
        <v>1</v>
      </c>
      <c r="HF7">
        <v>0</v>
      </c>
      <c r="HG7">
        <v>1</v>
      </c>
      <c r="HH7">
        <v>1</v>
      </c>
      <c r="HI7">
        <v>1</v>
      </c>
      <c r="HJ7">
        <v>1</v>
      </c>
      <c r="HK7">
        <v>1</v>
      </c>
      <c r="HL7">
        <v>0</v>
      </c>
      <c r="HM7">
        <v>0</v>
      </c>
      <c r="HN7">
        <v>0.76700000000000002</v>
      </c>
      <c r="HO7">
        <v>0</v>
      </c>
      <c r="HP7">
        <v>0</v>
      </c>
      <c r="HQ7">
        <v>0.35</v>
      </c>
      <c r="HR7">
        <v>0.26700000000000002</v>
      </c>
      <c r="HS7">
        <v>0</v>
      </c>
      <c r="HT7">
        <v>0</v>
      </c>
      <c r="HU7">
        <v>0</v>
      </c>
      <c r="HV7">
        <v>0</v>
      </c>
      <c r="HW7">
        <v>0</v>
      </c>
      <c r="HX7">
        <v>0</v>
      </c>
      <c r="HY7">
        <v>0</v>
      </c>
      <c r="HZ7">
        <v>0.85</v>
      </c>
      <c r="IA7">
        <v>1</v>
      </c>
      <c r="IB7">
        <v>0.48299999999999998</v>
      </c>
      <c r="IC7">
        <v>1</v>
      </c>
      <c r="ID7">
        <v>0.5</v>
      </c>
      <c r="IE7">
        <v>0</v>
      </c>
      <c r="IF7">
        <v>0</v>
      </c>
      <c r="IG7">
        <v>0</v>
      </c>
      <c r="IH7">
        <v>0</v>
      </c>
      <c r="II7">
        <v>0</v>
      </c>
      <c r="IJ7">
        <v>0</v>
      </c>
      <c r="IK7">
        <v>0</v>
      </c>
      <c r="IL7">
        <v>0</v>
      </c>
      <c r="IM7">
        <v>1</v>
      </c>
      <c r="IN7">
        <v>1</v>
      </c>
      <c r="IO7">
        <v>0</v>
      </c>
      <c r="IP7">
        <v>0</v>
      </c>
      <c r="IQ7">
        <v>0</v>
      </c>
      <c r="IR7">
        <v>0</v>
      </c>
      <c r="IS7">
        <v>0</v>
      </c>
      <c r="IT7">
        <v>0</v>
      </c>
      <c r="IU7">
        <v>0</v>
      </c>
      <c r="IV7">
        <v>0</v>
      </c>
      <c r="IW7">
        <v>0</v>
      </c>
      <c r="IX7">
        <v>0</v>
      </c>
      <c r="IY7">
        <v>0</v>
      </c>
      <c r="IZ7">
        <v>0</v>
      </c>
      <c r="JA7">
        <v>0</v>
      </c>
      <c r="JB7">
        <v>0</v>
      </c>
      <c r="JC7">
        <v>0</v>
      </c>
      <c r="JD7">
        <v>4.6340000000000003</v>
      </c>
      <c r="JE7">
        <v>6.8479999999999999</v>
      </c>
      <c r="JF7">
        <v>6.6920000000000002</v>
      </c>
      <c r="JG7">
        <v>8.093</v>
      </c>
      <c r="JH7">
        <v>7.3869999999999996</v>
      </c>
      <c r="JI7">
        <v>12.303000000000001</v>
      </c>
      <c r="JJ7">
        <v>10.012</v>
      </c>
      <c r="JK7">
        <v>11.202</v>
      </c>
      <c r="JL7">
        <v>7.8920000000000003</v>
      </c>
      <c r="JM7">
        <v>8.2940000000000005</v>
      </c>
      <c r="JN7">
        <v>10.91</v>
      </c>
      <c r="JO7">
        <v>8.3989999999999991</v>
      </c>
      <c r="JP7">
        <v>9.3940000000000001</v>
      </c>
      <c r="JQ7">
        <v>7.2009999999999996</v>
      </c>
      <c r="JR7">
        <v>7.54</v>
      </c>
      <c r="JS7">
        <v>13.089</v>
      </c>
      <c r="JT7">
        <v>11.696999999999999</v>
      </c>
      <c r="JU7">
        <v>8.7989999999999995</v>
      </c>
      <c r="JV7">
        <v>10.117000000000001</v>
      </c>
      <c r="JW7">
        <v>14.205</v>
      </c>
      <c r="JX7">
        <v>8.3930000000000007</v>
      </c>
      <c r="JY7">
        <v>8.9969999999999999</v>
      </c>
      <c r="JZ7">
        <v>6.2880000000000003</v>
      </c>
      <c r="KA7">
        <v>10.878</v>
      </c>
      <c r="KB7">
        <v>12.395</v>
      </c>
      <c r="KC7">
        <v>10.686</v>
      </c>
      <c r="KD7">
        <v>12.45</v>
      </c>
      <c r="KE7">
        <v>13.093999999999999</v>
      </c>
      <c r="KF7">
        <v>11.391999999999999</v>
      </c>
      <c r="KG7">
        <v>14.385</v>
      </c>
    </row>
    <row r="8" spans="1:293" x14ac:dyDescent="0.25">
      <c r="A8" t="s">
        <v>1007</v>
      </c>
      <c r="B8" t="s">
        <v>1322</v>
      </c>
      <c r="C8" t="s">
        <v>595</v>
      </c>
      <c r="D8">
        <v>8</v>
      </c>
      <c r="E8" t="s">
        <v>835</v>
      </c>
      <c r="F8">
        <v>1</v>
      </c>
      <c r="G8">
        <v>1</v>
      </c>
      <c r="H8" t="s">
        <v>2</v>
      </c>
      <c r="I8" t="s">
        <v>6</v>
      </c>
      <c r="J8" t="s">
        <v>5</v>
      </c>
      <c r="K8" t="s">
        <v>596</v>
      </c>
      <c r="L8" t="s">
        <v>515</v>
      </c>
      <c r="M8" s="7">
        <v>0</v>
      </c>
      <c r="N8" s="7">
        <v>166.81692630726201</v>
      </c>
      <c r="O8" s="7">
        <f>M8*'Emission and cost factors'!$D$8+N8*'Emission and cost factors'!$E$8</f>
        <v>76.735786101340523</v>
      </c>
      <c r="P8" s="8">
        <f>M8*'Emission and cost factors'!$D$9+N8*'Emission and cost factors'!$E$9</f>
        <v>25.022538946089302</v>
      </c>
      <c r="Q8" s="7">
        <f t="shared" si="0"/>
        <v>19.952666666666666</v>
      </c>
      <c r="R8" s="2">
        <f t="shared" si="1"/>
        <v>14</v>
      </c>
      <c r="S8" s="2">
        <f t="shared" si="2"/>
        <v>5</v>
      </c>
      <c r="T8" s="2">
        <f t="shared" si="3"/>
        <v>0</v>
      </c>
      <c r="U8" s="7">
        <f t="shared" si="4"/>
        <v>0.43443333333333339</v>
      </c>
      <c r="V8" s="7">
        <f t="shared" si="5"/>
        <v>0.13113333333333335</v>
      </c>
      <c r="W8" s="7">
        <f t="shared" si="6"/>
        <v>0</v>
      </c>
      <c r="X8">
        <v>18.68</v>
      </c>
      <c r="Y8">
        <v>18.68</v>
      </c>
      <c r="Z8">
        <v>19.03</v>
      </c>
      <c r="AA8">
        <v>18.489999999999998</v>
      </c>
      <c r="AB8">
        <v>19</v>
      </c>
      <c r="AC8">
        <v>20.170000000000002</v>
      </c>
      <c r="AD8">
        <v>20.79</v>
      </c>
      <c r="AE8">
        <v>20.68</v>
      </c>
      <c r="AF8">
        <v>20.420000000000002</v>
      </c>
      <c r="AG8">
        <v>19.600000000000001</v>
      </c>
      <c r="AH8">
        <v>20.29</v>
      </c>
      <c r="AI8">
        <v>19.18</v>
      </c>
      <c r="AJ8">
        <v>19.989999999999998</v>
      </c>
      <c r="AK8">
        <v>18.88</v>
      </c>
      <c r="AL8">
        <v>18.84</v>
      </c>
      <c r="AM8">
        <v>19.809999999999999</v>
      </c>
      <c r="AN8">
        <v>20.47</v>
      </c>
      <c r="AO8">
        <v>20</v>
      </c>
      <c r="AP8">
        <v>19.73</v>
      </c>
      <c r="AQ8">
        <v>20.74</v>
      </c>
      <c r="AR8">
        <v>20.78</v>
      </c>
      <c r="AS8">
        <v>19.760000000000002</v>
      </c>
      <c r="AT8">
        <v>20.13</v>
      </c>
      <c r="AU8">
        <v>20.49</v>
      </c>
      <c r="AV8">
        <v>20.78</v>
      </c>
      <c r="AW8">
        <v>19.82</v>
      </c>
      <c r="AX8">
        <v>20.56</v>
      </c>
      <c r="AY8">
        <v>20.99</v>
      </c>
      <c r="AZ8">
        <v>20.88</v>
      </c>
      <c r="BA8">
        <v>20.92</v>
      </c>
      <c r="BB8">
        <v>1</v>
      </c>
      <c r="BC8">
        <v>1</v>
      </c>
      <c r="BD8">
        <v>1</v>
      </c>
      <c r="BE8">
        <v>1</v>
      </c>
      <c r="BF8">
        <v>1</v>
      </c>
      <c r="BG8">
        <v>0</v>
      </c>
      <c r="BH8">
        <v>0</v>
      </c>
      <c r="BI8">
        <v>0</v>
      </c>
      <c r="BJ8">
        <v>0</v>
      </c>
      <c r="BK8">
        <v>1</v>
      </c>
      <c r="BL8">
        <v>0</v>
      </c>
      <c r="BM8">
        <v>1</v>
      </c>
      <c r="BN8">
        <v>3.3000000000000002E-2</v>
      </c>
      <c r="BO8">
        <v>1</v>
      </c>
      <c r="BP8">
        <v>1</v>
      </c>
      <c r="BQ8">
        <v>1</v>
      </c>
      <c r="BR8">
        <v>0</v>
      </c>
      <c r="BS8">
        <v>0</v>
      </c>
      <c r="BT8">
        <v>1</v>
      </c>
      <c r="BU8">
        <v>0</v>
      </c>
      <c r="BV8">
        <v>0</v>
      </c>
      <c r="BW8">
        <v>1</v>
      </c>
      <c r="BX8">
        <v>0</v>
      </c>
      <c r="BY8">
        <v>0</v>
      </c>
      <c r="BZ8">
        <v>0</v>
      </c>
      <c r="CA8">
        <v>1</v>
      </c>
      <c r="CB8">
        <v>0</v>
      </c>
      <c r="CC8">
        <v>0</v>
      </c>
      <c r="CD8">
        <v>0</v>
      </c>
      <c r="CE8">
        <v>0</v>
      </c>
      <c r="CF8">
        <v>1</v>
      </c>
      <c r="CG8">
        <v>1</v>
      </c>
      <c r="CH8">
        <v>0</v>
      </c>
      <c r="CI8">
        <v>1</v>
      </c>
      <c r="CJ8">
        <v>0</v>
      </c>
      <c r="CK8">
        <v>0</v>
      </c>
      <c r="CL8">
        <v>0</v>
      </c>
      <c r="CM8">
        <v>0</v>
      </c>
      <c r="CN8">
        <v>0</v>
      </c>
      <c r="CO8">
        <v>0</v>
      </c>
      <c r="CP8">
        <v>0</v>
      </c>
      <c r="CQ8">
        <v>0</v>
      </c>
      <c r="CR8">
        <v>0</v>
      </c>
      <c r="CS8">
        <v>0.36699999999999999</v>
      </c>
      <c r="CT8">
        <v>0.56699999999999995</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17.63</v>
      </c>
      <c r="EO8">
        <v>17.47</v>
      </c>
      <c r="EP8">
        <v>17.79</v>
      </c>
      <c r="EQ8">
        <v>17.3</v>
      </c>
      <c r="ER8">
        <v>17.79</v>
      </c>
      <c r="ES8">
        <v>18.95</v>
      </c>
      <c r="ET8">
        <v>19.63</v>
      </c>
      <c r="EU8">
        <v>19.739999999999998</v>
      </c>
      <c r="EV8">
        <v>19.36</v>
      </c>
      <c r="EW8">
        <v>18.55</v>
      </c>
      <c r="EX8">
        <v>19.2</v>
      </c>
      <c r="EY8">
        <v>18.22</v>
      </c>
      <c r="EZ8">
        <v>18.62</v>
      </c>
      <c r="FA8">
        <v>17.45</v>
      </c>
      <c r="FB8">
        <v>17.649999999999999</v>
      </c>
      <c r="FC8">
        <v>18.690000000000001</v>
      </c>
      <c r="FD8">
        <v>19.55</v>
      </c>
      <c r="FE8">
        <v>19.12</v>
      </c>
      <c r="FF8">
        <v>18.760000000000002</v>
      </c>
      <c r="FG8">
        <v>19.57</v>
      </c>
      <c r="FH8">
        <v>19.57</v>
      </c>
      <c r="FI8">
        <v>18.86</v>
      </c>
      <c r="FJ8">
        <v>18.88</v>
      </c>
      <c r="FK8">
        <v>19.309999999999999</v>
      </c>
      <c r="FL8">
        <v>20.03</v>
      </c>
      <c r="FM8">
        <v>19.07</v>
      </c>
      <c r="FN8">
        <v>19.54</v>
      </c>
      <c r="FO8">
        <v>20.74</v>
      </c>
      <c r="FP8">
        <v>20.22</v>
      </c>
      <c r="FQ8">
        <v>20.78</v>
      </c>
      <c r="FR8">
        <v>1</v>
      </c>
      <c r="FS8">
        <v>1</v>
      </c>
      <c r="FT8">
        <v>1</v>
      </c>
      <c r="FU8">
        <v>1</v>
      </c>
      <c r="FV8">
        <v>1</v>
      </c>
      <c r="FW8">
        <v>1</v>
      </c>
      <c r="FX8">
        <v>1</v>
      </c>
      <c r="FY8">
        <v>1</v>
      </c>
      <c r="FZ8">
        <v>1</v>
      </c>
      <c r="GA8">
        <v>1</v>
      </c>
      <c r="GB8">
        <v>1</v>
      </c>
      <c r="GC8">
        <v>1</v>
      </c>
      <c r="GD8">
        <v>1</v>
      </c>
      <c r="GE8">
        <v>1</v>
      </c>
      <c r="GF8">
        <v>1</v>
      </c>
      <c r="GG8">
        <v>1</v>
      </c>
      <c r="GH8">
        <v>1</v>
      </c>
      <c r="GI8">
        <v>1</v>
      </c>
      <c r="GJ8">
        <v>1</v>
      </c>
      <c r="GK8">
        <v>1</v>
      </c>
      <c r="GL8">
        <v>1</v>
      </c>
      <c r="GM8">
        <v>1</v>
      </c>
      <c r="GN8">
        <v>1</v>
      </c>
      <c r="GO8">
        <v>1</v>
      </c>
      <c r="GP8">
        <v>0</v>
      </c>
      <c r="GQ8">
        <v>1</v>
      </c>
      <c r="GR8">
        <v>1</v>
      </c>
      <c r="GS8">
        <v>0</v>
      </c>
      <c r="GT8">
        <v>0</v>
      </c>
      <c r="GU8">
        <v>0</v>
      </c>
      <c r="GV8">
        <v>1</v>
      </c>
      <c r="GW8">
        <v>1</v>
      </c>
      <c r="GX8">
        <v>1</v>
      </c>
      <c r="GY8">
        <v>1</v>
      </c>
      <c r="GZ8">
        <v>1</v>
      </c>
      <c r="HA8">
        <v>0.16700000000000001</v>
      </c>
      <c r="HB8">
        <v>0</v>
      </c>
      <c r="HC8">
        <v>0</v>
      </c>
      <c r="HD8">
        <v>0</v>
      </c>
      <c r="HE8">
        <v>1</v>
      </c>
      <c r="HF8">
        <v>0</v>
      </c>
      <c r="HG8">
        <v>1</v>
      </c>
      <c r="HH8">
        <v>1</v>
      </c>
      <c r="HI8">
        <v>1</v>
      </c>
      <c r="HJ8">
        <v>1</v>
      </c>
      <c r="HK8">
        <v>1</v>
      </c>
      <c r="HL8">
        <v>0</v>
      </c>
      <c r="HM8">
        <v>0</v>
      </c>
      <c r="HN8">
        <v>0.76700000000000002</v>
      </c>
      <c r="HO8">
        <v>0</v>
      </c>
      <c r="HP8">
        <v>0</v>
      </c>
      <c r="HQ8">
        <v>0.35</v>
      </c>
      <c r="HR8">
        <v>0.26700000000000002</v>
      </c>
      <c r="HS8">
        <v>0</v>
      </c>
      <c r="HT8">
        <v>0</v>
      </c>
      <c r="HU8">
        <v>0</v>
      </c>
      <c r="HV8">
        <v>0</v>
      </c>
      <c r="HW8">
        <v>0</v>
      </c>
      <c r="HX8">
        <v>0</v>
      </c>
      <c r="HY8">
        <v>0</v>
      </c>
      <c r="HZ8">
        <v>0.85</v>
      </c>
      <c r="IA8">
        <v>1</v>
      </c>
      <c r="IB8">
        <v>0.48299999999999998</v>
      </c>
      <c r="IC8">
        <v>1</v>
      </c>
      <c r="ID8">
        <v>0.5</v>
      </c>
      <c r="IE8">
        <v>0</v>
      </c>
      <c r="IF8">
        <v>0</v>
      </c>
      <c r="IG8">
        <v>0</v>
      </c>
      <c r="IH8">
        <v>0</v>
      </c>
      <c r="II8">
        <v>0</v>
      </c>
      <c r="IJ8">
        <v>0</v>
      </c>
      <c r="IK8">
        <v>0</v>
      </c>
      <c r="IL8">
        <v>0</v>
      </c>
      <c r="IM8">
        <v>1</v>
      </c>
      <c r="IN8">
        <v>1</v>
      </c>
      <c r="IO8">
        <v>0</v>
      </c>
      <c r="IP8">
        <v>0</v>
      </c>
      <c r="IQ8">
        <v>0</v>
      </c>
      <c r="IR8">
        <v>0</v>
      </c>
      <c r="IS8">
        <v>0</v>
      </c>
      <c r="IT8">
        <v>0</v>
      </c>
      <c r="IU8">
        <v>0</v>
      </c>
      <c r="IV8">
        <v>0</v>
      </c>
      <c r="IW8">
        <v>0</v>
      </c>
      <c r="IX8">
        <v>0</v>
      </c>
      <c r="IY8">
        <v>0</v>
      </c>
      <c r="IZ8">
        <v>0</v>
      </c>
      <c r="JA8">
        <v>0</v>
      </c>
      <c r="JB8">
        <v>0</v>
      </c>
      <c r="JC8">
        <v>0</v>
      </c>
      <c r="JD8">
        <v>4.6340000000000003</v>
      </c>
      <c r="JE8">
        <v>6.8479999999999999</v>
      </c>
      <c r="JF8">
        <v>6.6920000000000002</v>
      </c>
      <c r="JG8">
        <v>8.093</v>
      </c>
      <c r="JH8">
        <v>7.3869999999999996</v>
      </c>
      <c r="JI8">
        <v>12.303000000000001</v>
      </c>
      <c r="JJ8">
        <v>10.012</v>
      </c>
      <c r="JK8">
        <v>11.202</v>
      </c>
      <c r="JL8">
        <v>7.8920000000000003</v>
      </c>
      <c r="JM8">
        <v>8.2940000000000005</v>
      </c>
      <c r="JN8">
        <v>10.91</v>
      </c>
      <c r="JO8">
        <v>8.3989999999999991</v>
      </c>
      <c r="JP8">
        <v>9.3940000000000001</v>
      </c>
      <c r="JQ8">
        <v>7.2009999999999996</v>
      </c>
      <c r="JR8">
        <v>7.54</v>
      </c>
      <c r="JS8">
        <v>13.089</v>
      </c>
      <c r="JT8">
        <v>11.696999999999999</v>
      </c>
      <c r="JU8">
        <v>8.7989999999999995</v>
      </c>
      <c r="JV8">
        <v>10.117000000000001</v>
      </c>
      <c r="JW8">
        <v>14.205</v>
      </c>
      <c r="JX8">
        <v>8.3930000000000007</v>
      </c>
      <c r="JY8">
        <v>8.9969999999999999</v>
      </c>
      <c r="JZ8">
        <v>6.2880000000000003</v>
      </c>
      <c r="KA8">
        <v>10.878</v>
      </c>
      <c r="KB8">
        <v>12.395</v>
      </c>
      <c r="KC8">
        <v>10.686</v>
      </c>
      <c r="KD8">
        <v>12.45</v>
      </c>
      <c r="KE8">
        <v>13.093999999999999</v>
      </c>
      <c r="KF8">
        <v>11.391999999999999</v>
      </c>
      <c r="KG8">
        <v>14.385</v>
      </c>
    </row>
    <row r="9" spans="1:293" x14ac:dyDescent="0.25">
      <c r="A9" t="s">
        <v>1008</v>
      </c>
      <c r="B9" t="s">
        <v>1322</v>
      </c>
      <c r="C9" t="s">
        <v>595</v>
      </c>
      <c r="D9">
        <v>9</v>
      </c>
      <c r="E9" t="s">
        <v>835</v>
      </c>
      <c r="F9">
        <v>1</v>
      </c>
      <c r="G9">
        <v>1</v>
      </c>
      <c r="H9" t="s">
        <v>2</v>
      </c>
      <c r="I9" t="s">
        <v>7</v>
      </c>
      <c r="J9" t="s">
        <v>4</v>
      </c>
      <c r="K9" t="s">
        <v>596</v>
      </c>
      <c r="L9" t="s">
        <v>516</v>
      </c>
      <c r="M9" s="7">
        <v>0</v>
      </c>
      <c r="N9" s="7">
        <v>178.09267142787499</v>
      </c>
      <c r="O9" s="7">
        <f>M9*'Emission and cost factors'!$D$8+N9*'Emission and cost factors'!$E$8</f>
        <v>81.922628856822499</v>
      </c>
      <c r="P9" s="8">
        <f>M9*'Emission and cost factors'!$D$9+N9*'Emission and cost factors'!$E$9</f>
        <v>26.713900714181246</v>
      </c>
      <c r="Q9" s="7">
        <f t="shared" si="0"/>
        <v>20.021666666666668</v>
      </c>
      <c r="R9" s="2">
        <f t="shared" si="1"/>
        <v>13</v>
      </c>
      <c r="S9" s="2">
        <f t="shared" si="2"/>
        <v>4</v>
      </c>
      <c r="T9" s="2">
        <f t="shared" si="3"/>
        <v>0</v>
      </c>
      <c r="U9" s="7">
        <f t="shared" si="4"/>
        <v>0.40389999999999998</v>
      </c>
      <c r="V9" s="7">
        <f t="shared" si="5"/>
        <v>8.4466666666666662E-2</v>
      </c>
      <c r="W9" s="7">
        <f t="shared" si="6"/>
        <v>0</v>
      </c>
      <c r="X9">
        <v>18.829999999999998</v>
      </c>
      <c r="Y9">
        <v>18.8</v>
      </c>
      <c r="Z9">
        <v>19.14</v>
      </c>
      <c r="AA9">
        <v>18.63</v>
      </c>
      <c r="AB9">
        <v>19.100000000000001</v>
      </c>
      <c r="AC9">
        <v>20.22</v>
      </c>
      <c r="AD9">
        <v>20.8</v>
      </c>
      <c r="AE9">
        <v>20.7</v>
      </c>
      <c r="AF9">
        <v>20.46</v>
      </c>
      <c r="AG9">
        <v>19.690000000000001</v>
      </c>
      <c r="AH9">
        <v>20.32</v>
      </c>
      <c r="AI9">
        <v>19.309999999999999</v>
      </c>
      <c r="AJ9">
        <v>20.05</v>
      </c>
      <c r="AK9">
        <v>19.03</v>
      </c>
      <c r="AL9">
        <v>18.989999999999998</v>
      </c>
      <c r="AM9">
        <v>19.87</v>
      </c>
      <c r="AN9">
        <v>20.51</v>
      </c>
      <c r="AO9">
        <v>20.100000000000001</v>
      </c>
      <c r="AP9">
        <v>19.8</v>
      </c>
      <c r="AQ9">
        <v>20.74</v>
      </c>
      <c r="AR9">
        <v>20.79</v>
      </c>
      <c r="AS9">
        <v>19.86</v>
      </c>
      <c r="AT9">
        <v>20.21</v>
      </c>
      <c r="AU9">
        <v>20.51</v>
      </c>
      <c r="AV9">
        <v>20.79</v>
      </c>
      <c r="AW9">
        <v>19.93</v>
      </c>
      <c r="AX9">
        <v>20.58</v>
      </c>
      <c r="AY9">
        <v>21.02</v>
      </c>
      <c r="AZ9">
        <v>20.89</v>
      </c>
      <c r="BA9">
        <v>20.98</v>
      </c>
      <c r="BB9">
        <v>1</v>
      </c>
      <c r="BC9">
        <v>1</v>
      </c>
      <c r="BD9">
        <v>1</v>
      </c>
      <c r="BE9">
        <v>1</v>
      </c>
      <c r="BF9">
        <v>1</v>
      </c>
      <c r="BG9">
        <v>0</v>
      </c>
      <c r="BH9">
        <v>0</v>
      </c>
      <c r="BI9">
        <v>0</v>
      </c>
      <c r="BJ9">
        <v>0</v>
      </c>
      <c r="BK9">
        <v>1</v>
      </c>
      <c r="BL9">
        <v>0</v>
      </c>
      <c r="BM9">
        <v>1</v>
      </c>
      <c r="BN9">
        <v>0</v>
      </c>
      <c r="BO9">
        <v>1</v>
      </c>
      <c r="BP9">
        <v>1</v>
      </c>
      <c r="BQ9">
        <v>1</v>
      </c>
      <c r="BR9">
        <v>0</v>
      </c>
      <c r="BS9">
        <v>0</v>
      </c>
      <c r="BT9">
        <v>1</v>
      </c>
      <c r="BU9">
        <v>0</v>
      </c>
      <c r="BV9">
        <v>0</v>
      </c>
      <c r="BW9">
        <v>0.76700000000000002</v>
      </c>
      <c r="BX9">
        <v>0</v>
      </c>
      <c r="BY9">
        <v>0</v>
      </c>
      <c r="BZ9">
        <v>0</v>
      </c>
      <c r="CA9">
        <v>0.35</v>
      </c>
      <c r="CB9">
        <v>0</v>
      </c>
      <c r="CC9">
        <v>0</v>
      </c>
      <c r="CD9">
        <v>0</v>
      </c>
      <c r="CE9">
        <v>0</v>
      </c>
      <c r="CF9">
        <v>0.51700000000000002</v>
      </c>
      <c r="CG9">
        <v>1</v>
      </c>
      <c r="CH9">
        <v>0</v>
      </c>
      <c r="CI9">
        <v>1</v>
      </c>
      <c r="CJ9">
        <v>0</v>
      </c>
      <c r="CK9">
        <v>0</v>
      </c>
      <c r="CL9">
        <v>0</v>
      </c>
      <c r="CM9">
        <v>0</v>
      </c>
      <c r="CN9">
        <v>0</v>
      </c>
      <c r="CO9">
        <v>0</v>
      </c>
      <c r="CP9">
        <v>0</v>
      </c>
      <c r="CQ9">
        <v>0</v>
      </c>
      <c r="CR9">
        <v>0</v>
      </c>
      <c r="CS9">
        <v>0</v>
      </c>
      <c r="CT9">
        <v>1.7000000000000001E-2</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17.850000000000001</v>
      </c>
      <c r="EO9">
        <v>17.59</v>
      </c>
      <c r="EP9">
        <v>17.88</v>
      </c>
      <c r="EQ9">
        <v>17.420000000000002</v>
      </c>
      <c r="ER9">
        <v>17.87</v>
      </c>
      <c r="ES9">
        <v>19.010000000000002</v>
      </c>
      <c r="ET9">
        <v>19.670000000000002</v>
      </c>
      <c r="EU9">
        <v>19.79</v>
      </c>
      <c r="EV9">
        <v>19.45</v>
      </c>
      <c r="EW9">
        <v>18.7</v>
      </c>
      <c r="EX9">
        <v>19.260000000000002</v>
      </c>
      <c r="EY9">
        <v>18.41</v>
      </c>
      <c r="EZ9">
        <v>18.73</v>
      </c>
      <c r="FA9">
        <v>17.670000000000002</v>
      </c>
      <c r="FB9">
        <v>17.84</v>
      </c>
      <c r="FC9">
        <v>18.77</v>
      </c>
      <c r="FD9">
        <v>19.61</v>
      </c>
      <c r="FE9">
        <v>19.260000000000002</v>
      </c>
      <c r="FF9">
        <v>18.89</v>
      </c>
      <c r="FG9">
        <v>19.600000000000001</v>
      </c>
      <c r="FH9">
        <v>19.64</v>
      </c>
      <c r="FI9">
        <v>19.010000000000002</v>
      </c>
      <c r="FJ9">
        <v>19</v>
      </c>
      <c r="FK9">
        <v>19.37</v>
      </c>
      <c r="FL9">
        <v>20.07</v>
      </c>
      <c r="FM9">
        <v>19.21</v>
      </c>
      <c r="FN9">
        <v>19.62</v>
      </c>
      <c r="FO9">
        <v>20.7</v>
      </c>
      <c r="FP9">
        <v>20.25</v>
      </c>
      <c r="FQ9">
        <v>20.71</v>
      </c>
      <c r="FR9">
        <v>1</v>
      </c>
      <c r="FS9">
        <v>1</v>
      </c>
      <c r="FT9">
        <v>1</v>
      </c>
      <c r="FU9">
        <v>1</v>
      </c>
      <c r="FV9">
        <v>1</v>
      </c>
      <c r="FW9">
        <v>1</v>
      </c>
      <c r="FX9">
        <v>1</v>
      </c>
      <c r="FY9">
        <v>1</v>
      </c>
      <c r="FZ9">
        <v>1</v>
      </c>
      <c r="GA9">
        <v>1</v>
      </c>
      <c r="GB9">
        <v>1</v>
      </c>
      <c r="GC9">
        <v>1</v>
      </c>
      <c r="GD9">
        <v>1</v>
      </c>
      <c r="GE9">
        <v>1</v>
      </c>
      <c r="GF9">
        <v>1</v>
      </c>
      <c r="GG9">
        <v>1</v>
      </c>
      <c r="GH9">
        <v>1</v>
      </c>
      <c r="GI9">
        <v>1</v>
      </c>
      <c r="GJ9">
        <v>1</v>
      </c>
      <c r="GK9">
        <v>1</v>
      </c>
      <c r="GL9">
        <v>1</v>
      </c>
      <c r="GM9">
        <v>1</v>
      </c>
      <c r="GN9">
        <v>1</v>
      </c>
      <c r="GO9">
        <v>1</v>
      </c>
      <c r="GP9">
        <v>0</v>
      </c>
      <c r="GQ9">
        <v>1</v>
      </c>
      <c r="GR9">
        <v>1</v>
      </c>
      <c r="GS9">
        <v>0</v>
      </c>
      <c r="GT9">
        <v>0</v>
      </c>
      <c r="GU9">
        <v>0</v>
      </c>
      <c r="GV9">
        <v>1</v>
      </c>
      <c r="GW9">
        <v>1</v>
      </c>
      <c r="GX9">
        <v>1</v>
      </c>
      <c r="GY9">
        <v>1</v>
      </c>
      <c r="GZ9">
        <v>1</v>
      </c>
      <c r="HA9">
        <v>0</v>
      </c>
      <c r="HB9">
        <v>0</v>
      </c>
      <c r="HC9">
        <v>0</v>
      </c>
      <c r="HD9">
        <v>0</v>
      </c>
      <c r="HE9">
        <v>1</v>
      </c>
      <c r="HF9">
        <v>0</v>
      </c>
      <c r="HG9">
        <v>1</v>
      </c>
      <c r="HH9">
        <v>1</v>
      </c>
      <c r="HI9">
        <v>1</v>
      </c>
      <c r="HJ9">
        <v>1</v>
      </c>
      <c r="HK9">
        <v>1</v>
      </c>
      <c r="HL9">
        <v>0</v>
      </c>
      <c r="HM9">
        <v>0</v>
      </c>
      <c r="HN9">
        <v>0.36699999999999999</v>
      </c>
      <c r="HO9">
        <v>0</v>
      </c>
      <c r="HP9">
        <v>0</v>
      </c>
      <c r="HQ9">
        <v>0</v>
      </c>
      <c r="HR9">
        <v>0</v>
      </c>
      <c r="HS9">
        <v>0</v>
      </c>
      <c r="HT9">
        <v>0</v>
      </c>
      <c r="HU9">
        <v>0</v>
      </c>
      <c r="HV9">
        <v>0</v>
      </c>
      <c r="HW9">
        <v>0</v>
      </c>
      <c r="HX9">
        <v>0</v>
      </c>
      <c r="HY9">
        <v>0</v>
      </c>
      <c r="HZ9">
        <v>0.33300000000000002</v>
      </c>
      <c r="IA9">
        <v>1</v>
      </c>
      <c r="IB9">
        <v>0.3</v>
      </c>
      <c r="IC9">
        <v>1</v>
      </c>
      <c r="ID9">
        <v>0.36699999999999999</v>
      </c>
      <c r="IE9">
        <v>0</v>
      </c>
      <c r="IF9">
        <v>0</v>
      </c>
      <c r="IG9">
        <v>0</v>
      </c>
      <c r="IH9">
        <v>0</v>
      </c>
      <c r="II9">
        <v>0</v>
      </c>
      <c r="IJ9">
        <v>0</v>
      </c>
      <c r="IK9">
        <v>0</v>
      </c>
      <c r="IL9">
        <v>0</v>
      </c>
      <c r="IM9">
        <v>1</v>
      </c>
      <c r="IN9">
        <v>0.45</v>
      </c>
      <c r="IO9">
        <v>0</v>
      </c>
      <c r="IP9">
        <v>0</v>
      </c>
      <c r="IQ9">
        <v>0</v>
      </c>
      <c r="IR9">
        <v>0</v>
      </c>
      <c r="IS9">
        <v>0</v>
      </c>
      <c r="IT9">
        <v>0</v>
      </c>
      <c r="IU9">
        <v>0</v>
      </c>
      <c r="IV9">
        <v>0</v>
      </c>
      <c r="IW9">
        <v>0</v>
      </c>
      <c r="IX9">
        <v>0</v>
      </c>
      <c r="IY9">
        <v>0</v>
      </c>
      <c r="IZ9">
        <v>0</v>
      </c>
      <c r="JA9">
        <v>0</v>
      </c>
      <c r="JB9">
        <v>0</v>
      </c>
      <c r="JC9">
        <v>0</v>
      </c>
      <c r="JD9">
        <v>4.6340000000000003</v>
      </c>
      <c r="JE9">
        <v>6.8479999999999999</v>
      </c>
      <c r="JF9">
        <v>6.6920000000000002</v>
      </c>
      <c r="JG9">
        <v>8.093</v>
      </c>
      <c r="JH9">
        <v>7.3869999999999996</v>
      </c>
      <c r="JI9">
        <v>12.303000000000001</v>
      </c>
      <c r="JJ9">
        <v>10.012</v>
      </c>
      <c r="JK9">
        <v>11.202</v>
      </c>
      <c r="JL9">
        <v>7.8920000000000003</v>
      </c>
      <c r="JM9">
        <v>8.2940000000000005</v>
      </c>
      <c r="JN9">
        <v>10.91</v>
      </c>
      <c r="JO9">
        <v>8.3989999999999991</v>
      </c>
      <c r="JP9">
        <v>9.3940000000000001</v>
      </c>
      <c r="JQ9">
        <v>7.2009999999999996</v>
      </c>
      <c r="JR9">
        <v>7.54</v>
      </c>
      <c r="JS9">
        <v>13.089</v>
      </c>
      <c r="JT9">
        <v>11.696999999999999</v>
      </c>
      <c r="JU9">
        <v>8.7989999999999995</v>
      </c>
      <c r="JV9">
        <v>10.117000000000001</v>
      </c>
      <c r="JW9">
        <v>14.205</v>
      </c>
      <c r="JX9">
        <v>8.3930000000000007</v>
      </c>
      <c r="JY9">
        <v>8.9969999999999999</v>
      </c>
      <c r="JZ9">
        <v>6.2880000000000003</v>
      </c>
      <c r="KA9">
        <v>10.878</v>
      </c>
      <c r="KB9">
        <v>12.395</v>
      </c>
      <c r="KC9">
        <v>10.686</v>
      </c>
      <c r="KD9">
        <v>12.45</v>
      </c>
      <c r="KE9">
        <v>13.093999999999999</v>
      </c>
      <c r="KF9">
        <v>11.391999999999999</v>
      </c>
      <c r="KG9">
        <v>14.385</v>
      </c>
    </row>
    <row r="10" spans="1:293" x14ac:dyDescent="0.25">
      <c r="A10" t="s">
        <v>1009</v>
      </c>
      <c r="B10" t="s">
        <v>1322</v>
      </c>
      <c r="C10" t="s">
        <v>595</v>
      </c>
      <c r="D10">
        <v>10</v>
      </c>
      <c r="E10" t="s">
        <v>835</v>
      </c>
      <c r="F10">
        <v>1</v>
      </c>
      <c r="G10">
        <v>1</v>
      </c>
      <c r="H10" t="s">
        <v>2</v>
      </c>
      <c r="I10" t="s">
        <v>7</v>
      </c>
      <c r="J10" t="s">
        <v>4</v>
      </c>
      <c r="K10" t="s">
        <v>596</v>
      </c>
      <c r="L10" t="s">
        <v>515</v>
      </c>
      <c r="M10" s="7">
        <v>0</v>
      </c>
      <c r="N10" s="7">
        <v>169.92493703498801</v>
      </c>
      <c r="O10" s="7">
        <f>M10*'Emission and cost factors'!$D$8+N10*'Emission and cost factors'!$E$8</f>
        <v>78.165471036094488</v>
      </c>
      <c r="P10" s="8">
        <f>M10*'Emission and cost factors'!$D$9+N10*'Emission and cost factors'!$E$9</f>
        <v>25.488740555248199</v>
      </c>
      <c r="Q10" s="7">
        <f t="shared" si="0"/>
        <v>19.893333333333331</v>
      </c>
      <c r="R10" s="2">
        <f t="shared" si="1"/>
        <v>15</v>
      </c>
      <c r="S10" s="2">
        <f t="shared" si="2"/>
        <v>7</v>
      </c>
      <c r="T10" s="2">
        <f t="shared" si="3"/>
        <v>0</v>
      </c>
      <c r="U10" s="7">
        <f t="shared" si="4"/>
        <v>0.45386666666666664</v>
      </c>
      <c r="V10" s="7">
        <f t="shared" si="5"/>
        <v>0.16666666666666666</v>
      </c>
      <c r="W10" s="7">
        <f t="shared" si="6"/>
        <v>0</v>
      </c>
      <c r="X10">
        <v>18.7</v>
      </c>
      <c r="Y10">
        <v>18.61</v>
      </c>
      <c r="Z10">
        <v>18.940000000000001</v>
      </c>
      <c r="AA10">
        <v>18.43</v>
      </c>
      <c r="AB10">
        <v>18.91</v>
      </c>
      <c r="AC10">
        <v>20.04</v>
      </c>
      <c r="AD10">
        <v>20.73</v>
      </c>
      <c r="AE10">
        <v>20.63</v>
      </c>
      <c r="AF10">
        <v>20.34</v>
      </c>
      <c r="AG10">
        <v>19.54</v>
      </c>
      <c r="AH10">
        <v>20.190000000000001</v>
      </c>
      <c r="AI10">
        <v>19.16</v>
      </c>
      <c r="AJ10">
        <v>19.899999999999999</v>
      </c>
      <c r="AK10">
        <v>18.87</v>
      </c>
      <c r="AL10">
        <v>18.79</v>
      </c>
      <c r="AM10">
        <v>19.68</v>
      </c>
      <c r="AN10">
        <v>20.36</v>
      </c>
      <c r="AO10">
        <v>19.940000000000001</v>
      </c>
      <c r="AP10">
        <v>19.670000000000002</v>
      </c>
      <c r="AQ10">
        <v>20.65</v>
      </c>
      <c r="AR10">
        <v>20.72</v>
      </c>
      <c r="AS10">
        <v>19.73</v>
      </c>
      <c r="AT10">
        <v>20.05</v>
      </c>
      <c r="AU10">
        <v>20.38</v>
      </c>
      <c r="AV10">
        <v>20.71</v>
      </c>
      <c r="AW10">
        <v>19.809999999999999</v>
      </c>
      <c r="AX10">
        <v>20.47</v>
      </c>
      <c r="AY10">
        <v>21</v>
      </c>
      <c r="AZ10">
        <v>20.84</v>
      </c>
      <c r="BA10">
        <v>21.01</v>
      </c>
      <c r="BB10">
        <v>1</v>
      </c>
      <c r="BC10">
        <v>1</v>
      </c>
      <c r="BD10">
        <v>1</v>
      </c>
      <c r="BE10">
        <v>1</v>
      </c>
      <c r="BF10">
        <v>1</v>
      </c>
      <c r="BG10">
        <v>0</v>
      </c>
      <c r="BH10">
        <v>0</v>
      </c>
      <c r="BI10">
        <v>0</v>
      </c>
      <c r="BJ10">
        <v>0</v>
      </c>
      <c r="BK10">
        <v>1</v>
      </c>
      <c r="BL10">
        <v>0</v>
      </c>
      <c r="BM10">
        <v>1</v>
      </c>
      <c r="BN10">
        <v>0.38300000000000001</v>
      </c>
      <c r="BO10">
        <v>1</v>
      </c>
      <c r="BP10">
        <v>1</v>
      </c>
      <c r="BQ10">
        <v>1</v>
      </c>
      <c r="BR10">
        <v>0</v>
      </c>
      <c r="BS10">
        <v>0.23300000000000001</v>
      </c>
      <c r="BT10">
        <v>1</v>
      </c>
      <c r="BU10">
        <v>0</v>
      </c>
      <c r="BV10">
        <v>0</v>
      </c>
      <c r="BW10">
        <v>1</v>
      </c>
      <c r="BX10">
        <v>0</v>
      </c>
      <c r="BY10">
        <v>0</v>
      </c>
      <c r="BZ10">
        <v>0</v>
      </c>
      <c r="CA10">
        <v>1</v>
      </c>
      <c r="CB10">
        <v>0</v>
      </c>
      <c r="CC10">
        <v>0</v>
      </c>
      <c r="CD10">
        <v>0</v>
      </c>
      <c r="CE10">
        <v>0</v>
      </c>
      <c r="CF10">
        <v>1</v>
      </c>
      <c r="CG10">
        <v>1</v>
      </c>
      <c r="CH10">
        <v>0.183</v>
      </c>
      <c r="CI10">
        <v>1</v>
      </c>
      <c r="CJ10">
        <v>0.35</v>
      </c>
      <c r="CK10">
        <v>0</v>
      </c>
      <c r="CL10">
        <v>0</v>
      </c>
      <c r="CM10">
        <v>0</v>
      </c>
      <c r="CN10">
        <v>0</v>
      </c>
      <c r="CO10">
        <v>0</v>
      </c>
      <c r="CP10">
        <v>0</v>
      </c>
      <c r="CQ10">
        <v>0</v>
      </c>
      <c r="CR10">
        <v>0</v>
      </c>
      <c r="CS10">
        <v>0.46700000000000003</v>
      </c>
      <c r="CT10">
        <v>1</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17.7</v>
      </c>
      <c r="EO10">
        <v>17.399999999999999</v>
      </c>
      <c r="EP10">
        <v>17.7</v>
      </c>
      <c r="EQ10">
        <v>17.2</v>
      </c>
      <c r="ER10">
        <v>17.68</v>
      </c>
      <c r="ES10">
        <v>18.82</v>
      </c>
      <c r="ET10">
        <v>19.57</v>
      </c>
      <c r="EU10">
        <v>19.68</v>
      </c>
      <c r="EV10">
        <v>19.32</v>
      </c>
      <c r="EW10">
        <v>18.52</v>
      </c>
      <c r="EX10">
        <v>19.100000000000001</v>
      </c>
      <c r="EY10">
        <v>18.23</v>
      </c>
      <c r="EZ10">
        <v>18.559999999999999</v>
      </c>
      <c r="FA10">
        <v>17.48</v>
      </c>
      <c r="FB10">
        <v>17.61</v>
      </c>
      <c r="FC10">
        <v>18.55</v>
      </c>
      <c r="FD10">
        <v>19.420000000000002</v>
      </c>
      <c r="FE10">
        <v>19.07</v>
      </c>
      <c r="FF10">
        <v>18.7</v>
      </c>
      <c r="FG10">
        <v>19.48</v>
      </c>
      <c r="FH10">
        <v>19.54</v>
      </c>
      <c r="FI10">
        <v>18.84</v>
      </c>
      <c r="FJ10">
        <v>18.82</v>
      </c>
      <c r="FK10">
        <v>19.2</v>
      </c>
      <c r="FL10">
        <v>19.96</v>
      </c>
      <c r="FM10">
        <v>19.100000000000001</v>
      </c>
      <c r="FN10">
        <v>19.48</v>
      </c>
      <c r="FO10">
        <v>20.62</v>
      </c>
      <c r="FP10">
        <v>20.190000000000001</v>
      </c>
      <c r="FQ10">
        <v>20.65</v>
      </c>
      <c r="FR10">
        <v>1</v>
      </c>
      <c r="FS10">
        <v>1</v>
      </c>
      <c r="FT10">
        <v>1</v>
      </c>
      <c r="FU10">
        <v>1</v>
      </c>
      <c r="FV10">
        <v>1</v>
      </c>
      <c r="FW10">
        <v>1</v>
      </c>
      <c r="FX10">
        <v>1</v>
      </c>
      <c r="FY10">
        <v>1</v>
      </c>
      <c r="FZ10">
        <v>1</v>
      </c>
      <c r="GA10">
        <v>1</v>
      </c>
      <c r="GB10">
        <v>1</v>
      </c>
      <c r="GC10">
        <v>1</v>
      </c>
      <c r="GD10">
        <v>1</v>
      </c>
      <c r="GE10">
        <v>1</v>
      </c>
      <c r="GF10">
        <v>1</v>
      </c>
      <c r="GG10">
        <v>1</v>
      </c>
      <c r="GH10">
        <v>1</v>
      </c>
      <c r="GI10">
        <v>1</v>
      </c>
      <c r="GJ10">
        <v>1</v>
      </c>
      <c r="GK10">
        <v>1</v>
      </c>
      <c r="GL10">
        <v>1</v>
      </c>
      <c r="GM10">
        <v>1</v>
      </c>
      <c r="GN10">
        <v>1</v>
      </c>
      <c r="GO10">
        <v>1</v>
      </c>
      <c r="GP10">
        <v>0.16700000000000001</v>
      </c>
      <c r="GQ10">
        <v>1</v>
      </c>
      <c r="GR10">
        <v>1</v>
      </c>
      <c r="GS10">
        <v>0</v>
      </c>
      <c r="GT10">
        <v>0</v>
      </c>
      <c r="GU10">
        <v>0</v>
      </c>
      <c r="GV10">
        <v>1</v>
      </c>
      <c r="GW10">
        <v>1</v>
      </c>
      <c r="GX10">
        <v>1</v>
      </c>
      <c r="GY10">
        <v>1</v>
      </c>
      <c r="GZ10">
        <v>1</v>
      </c>
      <c r="HA10">
        <v>1</v>
      </c>
      <c r="HB10">
        <v>0</v>
      </c>
      <c r="HC10">
        <v>0</v>
      </c>
      <c r="HD10">
        <v>0</v>
      </c>
      <c r="HE10">
        <v>1</v>
      </c>
      <c r="HF10">
        <v>0</v>
      </c>
      <c r="HG10">
        <v>1</v>
      </c>
      <c r="HH10">
        <v>1</v>
      </c>
      <c r="HI10">
        <v>1</v>
      </c>
      <c r="HJ10">
        <v>1</v>
      </c>
      <c r="HK10">
        <v>1</v>
      </c>
      <c r="HL10">
        <v>0</v>
      </c>
      <c r="HM10">
        <v>0</v>
      </c>
      <c r="HN10">
        <v>1</v>
      </c>
      <c r="HO10">
        <v>0</v>
      </c>
      <c r="HP10">
        <v>0</v>
      </c>
      <c r="HQ10">
        <v>0.51700000000000002</v>
      </c>
      <c r="HR10">
        <v>0.5</v>
      </c>
      <c r="HS10">
        <v>0</v>
      </c>
      <c r="HT10">
        <v>0</v>
      </c>
      <c r="HU10">
        <v>0</v>
      </c>
      <c r="HV10">
        <v>0</v>
      </c>
      <c r="HW10">
        <v>0</v>
      </c>
      <c r="HX10">
        <v>0</v>
      </c>
      <c r="HY10">
        <v>0</v>
      </c>
      <c r="HZ10">
        <v>0.78300000000000003</v>
      </c>
      <c r="IA10">
        <v>1</v>
      </c>
      <c r="IB10">
        <v>1</v>
      </c>
      <c r="IC10">
        <v>1</v>
      </c>
      <c r="ID10">
        <v>1</v>
      </c>
      <c r="IE10">
        <v>0</v>
      </c>
      <c r="IF10">
        <v>0</v>
      </c>
      <c r="IG10">
        <v>0</v>
      </c>
      <c r="IH10">
        <v>0</v>
      </c>
      <c r="II10">
        <v>0</v>
      </c>
      <c r="IJ10">
        <v>0</v>
      </c>
      <c r="IK10">
        <v>0</v>
      </c>
      <c r="IL10">
        <v>0</v>
      </c>
      <c r="IM10">
        <v>1</v>
      </c>
      <c r="IN10">
        <v>1</v>
      </c>
      <c r="IO10">
        <v>0</v>
      </c>
      <c r="IP10">
        <v>0</v>
      </c>
      <c r="IQ10">
        <v>0</v>
      </c>
      <c r="IR10">
        <v>0</v>
      </c>
      <c r="IS10">
        <v>0</v>
      </c>
      <c r="IT10">
        <v>0</v>
      </c>
      <c r="IU10">
        <v>0</v>
      </c>
      <c r="IV10">
        <v>0</v>
      </c>
      <c r="IW10">
        <v>0</v>
      </c>
      <c r="IX10">
        <v>0</v>
      </c>
      <c r="IY10">
        <v>0</v>
      </c>
      <c r="IZ10">
        <v>0</v>
      </c>
      <c r="JA10">
        <v>0</v>
      </c>
      <c r="JB10">
        <v>0</v>
      </c>
      <c r="JC10">
        <v>0</v>
      </c>
      <c r="JD10">
        <v>4.6340000000000003</v>
      </c>
      <c r="JE10">
        <v>6.8479999999999999</v>
      </c>
      <c r="JF10">
        <v>6.6920000000000002</v>
      </c>
      <c r="JG10">
        <v>8.093</v>
      </c>
      <c r="JH10">
        <v>7.3869999999999996</v>
      </c>
      <c r="JI10">
        <v>12.303000000000001</v>
      </c>
      <c r="JJ10">
        <v>10.012</v>
      </c>
      <c r="JK10">
        <v>11.202</v>
      </c>
      <c r="JL10">
        <v>7.8920000000000003</v>
      </c>
      <c r="JM10">
        <v>8.2940000000000005</v>
      </c>
      <c r="JN10">
        <v>10.91</v>
      </c>
      <c r="JO10">
        <v>8.3989999999999991</v>
      </c>
      <c r="JP10">
        <v>9.3940000000000001</v>
      </c>
      <c r="JQ10">
        <v>7.2009999999999996</v>
      </c>
      <c r="JR10">
        <v>7.54</v>
      </c>
      <c r="JS10">
        <v>13.089</v>
      </c>
      <c r="JT10">
        <v>11.696999999999999</v>
      </c>
      <c r="JU10">
        <v>8.7989999999999995</v>
      </c>
      <c r="JV10">
        <v>10.117000000000001</v>
      </c>
      <c r="JW10">
        <v>14.205</v>
      </c>
      <c r="JX10">
        <v>8.3930000000000007</v>
      </c>
      <c r="JY10">
        <v>8.9969999999999999</v>
      </c>
      <c r="JZ10">
        <v>6.2880000000000003</v>
      </c>
      <c r="KA10">
        <v>10.878</v>
      </c>
      <c r="KB10">
        <v>12.395</v>
      </c>
      <c r="KC10">
        <v>10.686</v>
      </c>
      <c r="KD10">
        <v>12.45</v>
      </c>
      <c r="KE10">
        <v>13.093999999999999</v>
      </c>
      <c r="KF10">
        <v>11.391999999999999</v>
      </c>
      <c r="KG10">
        <v>14.385</v>
      </c>
    </row>
    <row r="11" spans="1:293" x14ac:dyDescent="0.25">
      <c r="A11" t="s">
        <v>1010</v>
      </c>
      <c r="B11" t="s">
        <v>1322</v>
      </c>
      <c r="C11" t="s">
        <v>595</v>
      </c>
      <c r="D11">
        <v>11</v>
      </c>
      <c r="E11" t="s">
        <v>835</v>
      </c>
      <c r="F11">
        <v>1</v>
      </c>
      <c r="G11">
        <v>1</v>
      </c>
      <c r="H11" t="s">
        <v>2</v>
      </c>
      <c r="I11" t="s">
        <v>7</v>
      </c>
      <c r="J11" t="s">
        <v>5</v>
      </c>
      <c r="K11" t="s">
        <v>596</v>
      </c>
      <c r="L11" t="s">
        <v>516</v>
      </c>
      <c r="M11" s="7">
        <v>0</v>
      </c>
      <c r="N11" s="7">
        <v>178.09095994379899</v>
      </c>
      <c r="O11" s="7">
        <f>M11*'Emission and cost factors'!$D$8+N11*'Emission and cost factors'!$E$8</f>
        <v>81.921841574147535</v>
      </c>
      <c r="P11" s="8">
        <f>M11*'Emission and cost factors'!$D$9+N11*'Emission and cost factors'!$E$9</f>
        <v>26.71364399156985</v>
      </c>
      <c r="Q11" s="7">
        <f t="shared" si="0"/>
        <v>20.021666666666668</v>
      </c>
      <c r="R11" s="2">
        <f t="shared" si="1"/>
        <v>13</v>
      </c>
      <c r="S11" s="2">
        <f t="shared" si="2"/>
        <v>4</v>
      </c>
      <c r="T11" s="2">
        <f t="shared" si="3"/>
        <v>0</v>
      </c>
      <c r="U11" s="7">
        <f t="shared" si="4"/>
        <v>0.40389999999999998</v>
      </c>
      <c r="V11" s="7">
        <f t="shared" si="5"/>
        <v>8.4466666666666662E-2</v>
      </c>
      <c r="W11" s="7">
        <f t="shared" si="6"/>
        <v>0</v>
      </c>
      <c r="X11">
        <v>18.829999999999998</v>
      </c>
      <c r="Y11">
        <v>18.8</v>
      </c>
      <c r="Z11">
        <v>19.14</v>
      </c>
      <c r="AA11">
        <v>18.63</v>
      </c>
      <c r="AB11">
        <v>19.100000000000001</v>
      </c>
      <c r="AC11">
        <v>20.22</v>
      </c>
      <c r="AD11">
        <v>20.8</v>
      </c>
      <c r="AE11">
        <v>20.7</v>
      </c>
      <c r="AF11">
        <v>20.46</v>
      </c>
      <c r="AG11">
        <v>19.690000000000001</v>
      </c>
      <c r="AH11">
        <v>20.32</v>
      </c>
      <c r="AI11">
        <v>19.309999999999999</v>
      </c>
      <c r="AJ11">
        <v>20.05</v>
      </c>
      <c r="AK11">
        <v>19.03</v>
      </c>
      <c r="AL11">
        <v>18.989999999999998</v>
      </c>
      <c r="AM11">
        <v>19.87</v>
      </c>
      <c r="AN11">
        <v>20.51</v>
      </c>
      <c r="AO11">
        <v>20.100000000000001</v>
      </c>
      <c r="AP11">
        <v>19.8</v>
      </c>
      <c r="AQ11">
        <v>20.74</v>
      </c>
      <c r="AR11">
        <v>20.79</v>
      </c>
      <c r="AS11">
        <v>19.86</v>
      </c>
      <c r="AT11">
        <v>20.21</v>
      </c>
      <c r="AU11">
        <v>20.51</v>
      </c>
      <c r="AV11">
        <v>20.79</v>
      </c>
      <c r="AW11">
        <v>19.93</v>
      </c>
      <c r="AX11">
        <v>20.58</v>
      </c>
      <c r="AY11">
        <v>21.02</v>
      </c>
      <c r="AZ11">
        <v>20.89</v>
      </c>
      <c r="BA11">
        <v>20.98</v>
      </c>
      <c r="BB11">
        <v>1</v>
      </c>
      <c r="BC11">
        <v>1</v>
      </c>
      <c r="BD11">
        <v>1</v>
      </c>
      <c r="BE11">
        <v>1</v>
      </c>
      <c r="BF11">
        <v>1</v>
      </c>
      <c r="BG11">
        <v>0</v>
      </c>
      <c r="BH11">
        <v>0</v>
      </c>
      <c r="BI11">
        <v>0</v>
      </c>
      <c r="BJ11">
        <v>0</v>
      </c>
      <c r="BK11">
        <v>1</v>
      </c>
      <c r="BL11">
        <v>0</v>
      </c>
      <c r="BM11">
        <v>1</v>
      </c>
      <c r="BN11">
        <v>0</v>
      </c>
      <c r="BO11">
        <v>1</v>
      </c>
      <c r="BP11">
        <v>1</v>
      </c>
      <c r="BQ11">
        <v>1</v>
      </c>
      <c r="BR11">
        <v>0</v>
      </c>
      <c r="BS11">
        <v>0</v>
      </c>
      <c r="BT11">
        <v>1</v>
      </c>
      <c r="BU11">
        <v>0</v>
      </c>
      <c r="BV11">
        <v>0</v>
      </c>
      <c r="BW11">
        <v>0.76700000000000002</v>
      </c>
      <c r="BX11">
        <v>0</v>
      </c>
      <c r="BY11">
        <v>0</v>
      </c>
      <c r="BZ11">
        <v>0</v>
      </c>
      <c r="CA11">
        <v>0.35</v>
      </c>
      <c r="CB11">
        <v>0</v>
      </c>
      <c r="CC11">
        <v>0</v>
      </c>
      <c r="CD11">
        <v>0</v>
      </c>
      <c r="CE11">
        <v>0</v>
      </c>
      <c r="CF11">
        <v>0.51700000000000002</v>
      </c>
      <c r="CG11">
        <v>1</v>
      </c>
      <c r="CH11">
        <v>0</v>
      </c>
      <c r="CI11">
        <v>1</v>
      </c>
      <c r="CJ11">
        <v>0</v>
      </c>
      <c r="CK11">
        <v>0</v>
      </c>
      <c r="CL11">
        <v>0</v>
      </c>
      <c r="CM11">
        <v>0</v>
      </c>
      <c r="CN11">
        <v>0</v>
      </c>
      <c r="CO11">
        <v>0</v>
      </c>
      <c r="CP11">
        <v>0</v>
      </c>
      <c r="CQ11">
        <v>0</v>
      </c>
      <c r="CR11">
        <v>0</v>
      </c>
      <c r="CS11">
        <v>0</v>
      </c>
      <c r="CT11">
        <v>1.7000000000000001E-2</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17.850000000000001</v>
      </c>
      <c r="EO11">
        <v>17.59</v>
      </c>
      <c r="EP11">
        <v>17.88</v>
      </c>
      <c r="EQ11">
        <v>17.420000000000002</v>
      </c>
      <c r="ER11">
        <v>17.87</v>
      </c>
      <c r="ES11">
        <v>19.010000000000002</v>
      </c>
      <c r="ET11">
        <v>19.670000000000002</v>
      </c>
      <c r="EU11">
        <v>19.79</v>
      </c>
      <c r="EV11">
        <v>19.45</v>
      </c>
      <c r="EW11">
        <v>18.7</v>
      </c>
      <c r="EX11">
        <v>19.260000000000002</v>
      </c>
      <c r="EY11">
        <v>18.41</v>
      </c>
      <c r="EZ11">
        <v>18.73</v>
      </c>
      <c r="FA11">
        <v>17.670000000000002</v>
      </c>
      <c r="FB11">
        <v>17.84</v>
      </c>
      <c r="FC11">
        <v>18.77</v>
      </c>
      <c r="FD11">
        <v>19.61</v>
      </c>
      <c r="FE11">
        <v>19.260000000000002</v>
      </c>
      <c r="FF11">
        <v>18.89</v>
      </c>
      <c r="FG11">
        <v>19.600000000000001</v>
      </c>
      <c r="FH11">
        <v>19.64</v>
      </c>
      <c r="FI11">
        <v>19.010000000000002</v>
      </c>
      <c r="FJ11">
        <v>19</v>
      </c>
      <c r="FK11">
        <v>19.37</v>
      </c>
      <c r="FL11">
        <v>20.07</v>
      </c>
      <c r="FM11">
        <v>19.21</v>
      </c>
      <c r="FN11">
        <v>19.62</v>
      </c>
      <c r="FO11">
        <v>20.7</v>
      </c>
      <c r="FP11">
        <v>20.25</v>
      </c>
      <c r="FQ11">
        <v>20.71</v>
      </c>
      <c r="FR11">
        <v>1</v>
      </c>
      <c r="FS11">
        <v>1</v>
      </c>
      <c r="FT11">
        <v>1</v>
      </c>
      <c r="FU11">
        <v>1</v>
      </c>
      <c r="FV11">
        <v>1</v>
      </c>
      <c r="FW11">
        <v>1</v>
      </c>
      <c r="FX11">
        <v>1</v>
      </c>
      <c r="FY11">
        <v>1</v>
      </c>
      <c r="FZ11">
        <v>1</v>
      </c>
      <c r="GA11">
        <v>1</v>
      </c>
      <c r="GB11">
        <v>1</v>
      </c>
      <c r="GC11">
        <v>1</v>
      </c>
      <c r="GD11">
        <v>1</v>
      </c>
      <c r="GE11">
        <v>1</v>
      </c>
      <c r="GF11">
        <v>1</v>
      </c>
      <c r="GG11">
        <v>1</v>
      </c>
      <c r="GH11">
        <v>1</v>
      </c>
      <c r="GI11">
        <v>1</v>
      </c>
      <c r="GJ11">
        <v>1</v>
      </c>
      <c r="GK11">
        <v>1</v>
      </c>
      <c r="GL11">
        <v>1</v>
      </c>
      <c r="GM11">
        <v>1</v>
      </c>
      <c r="GN11">
        <v>1</v>
      </c>
      <c r="GO11">
        <v>1</v>
      </c>
      <c r="GP11">
        <v>0</v>
      </c>
      <c r="GQ11">
        <v>1</v>
      </c>
      <c r="GR11">
        <v>1</v>
      </c>
      <c r="GS11">
        <v>0</v>
      </c>
      <c r="GT11">
        <v>0</v>
      </c>
      <c r="GU11">
        <v>0</v>
      </c>
      <c r="GV11">
        <v>1</v>
      </c>
      <c r="GW11">
        <v>1</v>
      </c>
      <c r="GX11">
        <v>1</v>
      </c>
      <c r="GY11">
        <v>1</v>
      </c>
      <c r="GZ11">
        <v>1</v>
      </c>
      <c r="HA11">
        <v>0</v>
      </c>
      <c r="HB11">
        <v>0</v>
      </c>
      <c r="HC11">
        <v>0</v>
      </c>
      <c r="HD11">
        <v>0</v>
      </c>
      <c r="HE11">
        <v>1</v>
      </c>
      <c r="HF11">
        <v>0</v>
      </c>
      <c r="HG11">
        <v>1</v>
      </c>
      <c r="HH11">
        <v>1</v>
      </c>
      <c r="HI11">
        <v>1</v>
      </c>
      <c r="HJ11">
        <v>1</v>
      </c>
      <c r="HK11">
        <v>1</v>
      </c>
      <c r="HL11">
        <v>0</v>
      </c>
      <c r="HM11">
        <v>0</v>
      </c>
      <c r="HN11">
        <v>0.36699999999999999</v>
      </c>
      <c r="HO11">
        <v>0</v>
      </c>
      <c r="HP11">
        <v>0</v>
      </c>
      <c r="HQ11">
        <v>0</v>
      </c>
      <c r="HR11">
        <v>0</v>
      </c>
      <c r="HS11">
        <v>0</v>
      </c>
      <c r="HT11">
        <v>0</v>
      </c>
      <c r="HU11">
        <v>0</v>
      </c>
      <c r="HV11">
        <v>0</v>
      </c>
      <c r="HW11">
        <v>0</v>
      </c>
      <c r="HX11">
        <v>0</v>
      </c>
      <c r="HY11">
        <v>0</v>
      </c>
      <c r="HZ11">
        <v>0.33300000000000002</v>
      </c>
      <c r="IA11">
        <v>1</v>
      </c>
      <c r="IB11">
        <v>0.3</v>
      </c>
      <c r="IC11">
        <v>1</v>
      </c>
      <c r="ID11">
        <v>0.36699999999999999</v>
      </c>
      <c r="IE11">
        <v>0</v>
      </c>
      <c r="IF11">
        <v>0</v>
      </c>
      <c r="IG11">
        <v>0</v>
      </c>
      <c r="IH11">
        <v>0</v>
      </c>
      <c r="II11">
        <v>0</v>
      </c>
      <c r="IJ11">
        <v>0</v>
      </c>
      <c r="IK11">
        <v>0</v>
      </c>
      <c r="IL11">
        <v>0</v>
      </c>
      <c r="IM11">
        <v>1</v>
      </c>
      <c r="IN11">
        <v>0.45</v>
      </c>
      <c r="IO11">
        <v>0</v>
      </c>
      <c r="IP11">
        <v>0</v>
      </c>
      <c r="IQ11">
        <v>0</v>
      </c>
      <c r="IR11">
        <v>0</v>
      </c>
      <c r="IS11">
        <v>0</v>
      </c>
      <c r="IT11">
        <v>0</v>
      </c>
      <c r="IU11">
        <v>0</v>
      </c>
      <c r="IV11">
        <v>0</v>
      </c>
      <c r="IW11">
        <v>0</v>
      </c>
      <c r="IX11">
        <v>0</v>
      </c>
      <c r="IY11">
        <v>0</v>
      </c>
      <c r="IZ11">
        <v>0</v>
      </c>
      <c r="JA11">
        <v>0</v>
      </c>
      <c r="JB11">
        <v>0</v>
      </c>
      <c r="JC11">
        <v>0</v>
      </c>
      <c r="JD11">
        <v>4.6340000000000003</v>
      </c>
      <c r="JE11">
        <v>6.8479999999999999</v>
      </c>
      <c r="JF11">
        <v>6.6920000000000002</v>
      </c>
      <c r="JG11">
        <v>8.093</v>
      </c>
      <c r="JH11">
        <v>7.3869999999999996</v>
      </c>
      <c r="JI11">
        <v>12.303000000000001</v>
      </c>
      <c r="JJ11">
        <v>10.012</v>
      </c>
      <c r="JK11">
        <v>11.202</v>
      </c>
      <c r="JL11">
        <v>7.8920000000000003</v>
      </c>
      <c r="JM11">
        <v>8.2940000000000005</v>
      </c>
      <c r="JN11">
        <v>10.91</v>
      </c>
      <c r="JO11">
        <v>8.3989999999999991</v>
      </c>
      <c r="JP11">
        <v>9.3940000000000001</v>
      </c>
      <c r="JQ11">
        <v>7.2009999999999996</v>
      </c>
      <c r="JR11">
        <v>7.54</v>
      </c>
      <c r="JS11">
        <v>13.089</v>
      </c>
      <c r="JT11">
        <v>11.696999999999999</v>
      </c>
      <c r="JU11">
        <v>8.7989999999999995</v>
      </c>
      <c r="JV11">
        <v>10.117000000000001</v>
      </c>
      <c r="JW11">
        <v>14.205</v>
      </c>
      <c r="JX11">
        <v>8.3930000000000007</v>
      </c>
      <c r="JY11">
        <v>8.9969999999999999</v>
      </c>
      <c r="JZ11">
        <v>6.2880000000000003</v>
      </c>
      <c r="KA11">
        <v>10.878</v>
      </c>
      <c r="KB11">
        <v>12.395</v>
      </c>
      <c r="KC11">
        <v>10.686</v>
      </c>
      <c r="KD11">
        <v>12.45</v>
      </c>
      <c r="KE11">
        <v>13.093999999999999</v>
      </c>
      <c r="KF11">
        <v>11.391999999999999</v>
      </c>
      <c r="KG11">
        <v>14.385</v>
      </c>
    </row>
    <row r="12" spans="1:293" x14ac:dyDescent="0.25">
      <c r="A12" t="s">
        <v>1011</v>
      </c>
      <c r="B12" t="s">
        <v>1322</v>
      </c>
      <c r="C12" t="s">
        <v>595</v>
      </c>
      <c r="D12">
        <v>12</v>
      </c>
      <c r="E12" t="s">
        <v>835</v>
      </c>
      <c r="F12">
        <v>1</v>
      </c>
      <c r="G12">
        <v>1</v>
      </c>
      <c r="H12" t="s">
        <v>2</v>
      </c>
      <c r="I12" t="s">
        <v>7</v>
      </c>
      <c r="J12" t="s">
        <v>5</v>
      </c>
      <c r="K12" t="s">
        <v>596</v>
      </c>
      <c r="L12" t="s">
        <v>515</v>
      </c>
      <c r="M12" s="7">
        <v>0</v>
      </c>
      <c r="N12" s="7">
        <v>169.92502562797901</v>
      </c>
      <c r="O12" s="7">
        <f>M12*'Emission and cost factors'!$D$8+N12*'Emission and cost factors'!$E$8</f>
        <v>78.165511788870347</v>
      </c>
      <c r="P12" s="8">
        <f>M12*'Emission and cost factors'!$D$9+N12*'Emission and cost factors'!$E$9</f>
        <v>25.48875384419685</v>
      </c>
      <c r="Q12" s="7">
        <f t="shared" si="0"/>
        <v>19.893666666666665</v>
      </c>
      <c r="R12" s="2">
        <f t="shared" si="1"/>
        <v>15</v>
      </c>
      <c r="S12" s="2">
        <f t="shared" si="2"/>
        <v>7</v>
      </c>
      <c r="T12" s="2">
        <f t="shared" si="3"/>
        <v>0</v>
      </c>
      <c r="U12" s="7">
        <f t="shared" si="4"/>
        <v>0.45386666666666664</v>
      </c>
      <c r="V12" s="7">
        <f t="shared" si="5"/>
        <v>0.16666666666666666</v>
      </c>
      <c r="W12" s="7">
        <f t="shared" si="6"/>
        <v>0</v>
      </c>
      <c r="X12">
        <v>18.7</v>
      </c>
      <c r="Y12">
        <v>18.61</v>
      </c>
      <c r="Z12">
        <v>18.940000000000001</v>
      </c>
      <c r="AA12">
        <v>18.43</v>
      </c>
      <c r="AB12">
        <v>18.91</v>
      </c>
      <c r="AC12">
        <v>20.04</v>
      </c>
      <c r="AD12">
        <v>20.73</v>
      </c>
      <c r="AE12">
        <v>20.63</v>
      </c>
      <c r="AF12">
        <v>20.34</v>
      </c>
      <c r="AG12">
        <v>19.54</v>
      </c>
      <c r="AH12">
        <v>20.190000000000001</v>
      </c>
      <c r="AI12">
        <v>19.16</v>
      </c>
      <c r="AJ12">
        <v>19.899999999999999</v>
      </c>
      <c r="AK12">
        <v>18.87</v>
      </c>
      <c r="AL12">
        <v>18.79</v>
      </c>
      <c r="AM12">
        <v>19.68</v>
      </c>
      <c r="AN12">
        <v>20.36</v>
      </c>
      <c r="AO12">
        <v>19.940000000000001</v>
      </c>
      <c r="AP12">
        <v>19.670000000000002</v>
      </c>
      <c r="AQ12">
        <v>20.65</v>
      </c>
      <c r="AR12">
        <v>20.72</v>
      </c>
      <c r="AS12">
        <v>19.73</v>
      </c>
      <c r="AT12">
        <v>20.05</v>
      </c>
      <c r="AU12">
        <v>20.38</v>
      </c>
      <c r="AV12">
        <v>20.71</v>
      </c>
      <c r="AW12">
        <v>19.809999999999999</v>
      </c>
      <c r="AX12">
        <v>20.47</v>
      </c>
      <c r="AY12">
        <v>21</v>
      </c>
      <c r="AZ12">
        <v>20.85</v>
      </c>
      <c r="BA12">
        <v>21.01</v>
      </c>
      <c r="BB12">
        <v>1</v>
      </c>
      <c r="BC12">
        <v>1</v>
      </c>
      <c r="BD12">
        <v>1</v>
      </c>
      <c r="BE12">
        <v>1</v>
      </c>
      <c r="BF12">
        <v>1</v>
      </c>
      <c r="BG12">
        <v>0</v>
      </c>
      <c r="BH12">
        <v>0</v>
      </c>
      <c r="BI12">
        <v>0</v>
      </c>
      <c r="BJ12">
        <v>0</v>
      </c>
      <c r="BK12">
        <v>1</v>
      </c>
      <c r="BL12">
        <v>0</v>
      </c>
      <c r="BM12">
        <v>1</v>
      </c>
      <c r="BN12">
        <v>0.38300000000000001</v>
      </c>
      <c r="BO12">
        <v>1</v>
      </c>
      <c r="BP12">
        <v>1</v>
      </c>
      <c r="BQ12">
        <v>1</v>
      </c>
      <c r="BR12">
        <v>0</v>
      </c>
      <c r="BS12">
        <v>0.23300000000000001</v>
      </c>
      <c r="BT12">
        <v>1</v>
      </c>
      <c r="BU12">
        <v>0</v>
      </c>
      <c r="BV12">
        <v>0</v>
      </c>
      <c r="BW12">
        <v>1</v>
      </c>
      <c r="BX12">
        <v>0</v>
      </c>
      <c r="BY12">
        <v>0</v>
      </c>
      <c r="BZ12">
        <v>0</v>
      </c>
      <c r="CA12">
        <v>1</v>
      </c>
      <c r="CB12">
        <v>0</v>
      </c>
      <c r="CC12">
        <v>0</v>
      </c>
      <c r="CD12">
        <v>0</v>
      </c>
      <c r="CE12">
        <v>0</v>
      </c>
      <c r="CF12">
        <v>1</v>
      </c>
      <c r="CG12">
        <v>1</v>
      </c>
      <c r="CH12">
        <v>0.183</v>
      </c>
      <c r="CI12">
        <v>1</v>
      </c>
      <c r="CJ12">
        <v>0.35</v>
      </c>
      <c r="CK12">
        <v>0</v>
      </c>
      <c r="CL12">
        <v>0</v>
      </c>
      <c r="CM12">
        <v>0</v>
      </c>
      <c r="CN12">
        <v>0</v>
      </c>
      <c r="CO12">
        <v>0</v>
      </c>
      <c r="CP12">
        <v>0</v>
      </c>
      <c r="CQ12">
        <v>0</v>
      </c>
      <c r="CR12">
        <v>0</v>
      </c>
      <c r="CS12">
        <v>0.46700000000000003</v>
      </c>
      <c r="CT12">
        <v>1</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17.7</v>
      </c>
      <c r="EO12">
        <v>17.399999999999999</v>
      </c>
      <c r="EP12">
        <v>17.7</v>
      </c>
      <c r="EQ12">
        <v>17.2</v>
      </c>
      <c r="ER12">
        <v>17.68</v>
      </c>
      <c r="ES12">
        <v>18.82</v>
      </c>
      <c r="ET12">
        <v>19.57</v>
      </c>
      <c r="EU12">
        <v>19.68</v>
      </c>
      <c r="EV12">
        <v>19.32</v>
      </c>
      <c r="EW12">
        <v>18.52</v>
      </c>
      <c r="EX12">
        <v>19.100000000000001</v>
      </c>
      <c r="EY12">
        <v>18.23</v>
      </c>
      <c r="EZ12">
        <v>18.559999999999999</v>
      </c>
      <c r="FA12">
        <v>17.48</v>
      </c>
      <c r="FB12">
        <v>17.61</v>
      </c>
      <c r="FC12">
        <v>18.55</v>
      </c>
      <c r="FD12">
        <v>19.420000000000002</v>
      </c>
      <c r="FE12">
        <v>19.07</v>
      </c>
      <c r="FF12">
        <v>18.7</v>
      </c>
      <c r="FG12">
        <v>19.48</v>
      </c>
      <c r="FH12">
        <v>19.54</v>
      </c>
      <c r="FI12">
        <v>18.84</v>
      </c>
      <c r="FJ12">
        <v>18.82</v>
      </c>
      <c r="FK12">
        <v>19.2</v>
      </c>
      <c r="FL12">
        <v>19.96</v>
      </c>
      <c r="FM12">
        <v>19.100000000000001</v>
      </c>
      <c r="FN12">
        <v>19.48</v>
      </c>
      <c r="FO12">
        <v>20.62</v>
      </c>
      <c r="FP12">
        <v>20.190000000000001</v>
      </c>
      <c r="FQ12">
        <v>20.65</v>
      </c>
      <c r="FR12">
        <v>1</v>
      </c>
      <c r="FS12">
        <v>1</v>
      </c>
      <c r="FT12">
        <v>1</v>
      </c>
      <c r="FU12">
        <v>1</v>
      </c>
      <c r="FV12">
        <v>1</v>
      </c>
      <c r="FW12">
        <v>1</v>
      </c>
      <c r="FX12">
        <v>1</v>
      </c>
      <c r="FY12">
        <v>1</v>
      </c>
      <c r="FZ12">
        <v>1</v>
      </c>
      <c r="GA12">
        <v>1</v>
      </c>
      <c r="GB12">
        <v>1</v>
      </c>
      <c r="GC12">
        <v>1</v>
      </c>
      <c r="GD12">
        <v>1</v>
      </c>
      <c r="GE12">
        <v>1</v>
      </c>
      <c r="GF12">
        <v>1</v>
      </c>
      <c r="GG12">
        <v>1</v>
      </c>
      <c r="GH12">
        <v>1</v>
      </c>
      <c r="GI12">
        <v>1</v>
      </c>
      <c r="GJ12">
        <v>1</v>
      </c>
      <c r="GK12">
        <v>1</v>
      </c>
      <c r="GL12">
        <v>1</v>
      </c>
      <c r="GM12">
        <v>1</v>
      </c>
      <c r="GN12">
        <v>1</v>
      </c>
      <c r="GO12">
        <v>1</v>
      </c>
      <c r="GP12">
        <v>0.16700000000000001</v>
      </c>
      <c r="GQ12">
        <v>1</v>
      </c>
      <c r="GR12">
        <v>1</v>
      </c>
      <c r="GS12">
        <v>0</v>
      </c>
      <c r="GT12">
        <v>0</v>
      </c>
      <c r="GU12">
        <v>0</v>
      </c>
      <c r="GV12">
        <v>1</v>
      </c>
      <c r="GW12">
        <v>1</v>
      </c>
      <c r="GX12">
        <v>1</v>
      </c>
      <c r="GY12">
        <v>1</v>
      </c>
      <c r="GZ12">
        <v>1</v>
      </c>
      <c r="HA12">
        <v>1</v>
      </c>
      <c r="HB12">
        <v>0</v>
      </c>
      <c r="HC12">
        <v>0</v>
      </c>
      <c r="HD12">
        <v>0</v>
      </c>
      <c r="HE12">
        <v>1</v>
      </c>
      <c r="HF12">
        <v>0</v>
      </c>
      <c r="HG12">
        <v>1</v>
      </c>
      <c r="HH12">
        <v>1</v>
      </c>
      <c r="HI12">
        <v>1</v>
      </c>
      <c r="HJ12">
        <v>1</v>
      </c>
      <c r="HK12">
        <v>1</v>
      </c>
      <c r="HL12">
        <v>0</v>
      </c>
      <c r="HM12">
        <v>0</v>
      </c>
      <c r="HN12">
        <v>1</v>
      </c>
      <c r="HO12">
        <v>0</v>
      </c>
      <c r="HP12">
        <v>0</v>
      </c>
      <c r="HQ12">
        <v>0.51700000000000002</v>
      </c>
      <c r="HR12">
        <v>0.5</v>
      </c>
      <c r="HS12">
        <v>0</v>
      </c>
      <c r="HT12">
        <v>0</v>
      </c>
      <c r="HU12">
        <v>0</v>
      </c>
      <c r="HV12">
        <v>0</v>
      </c>
      <c r="HW12">
        <v>0</v>
      </c>
      <c r="HX12">
        <v>0</v>
      </c>
      <c r="HY12">
        <v>0</v>
      </c>
      <c r="HZ12">
        <v>0.78300000000000003</v>
      </c>
      <c r="IA12">
        <v>1</v>
      </c>
      <c r="IB12">
        <v>1</v>
      </c>
      <c r="IC12">
        <v>1</v>
      </c>
      <c r="ID12">
        <v>1</v>
      </c>
      <c r="IE12">
        <v>0</v>
      </c>
      <c r="IF12">
        <v>0</v>
      </c>
      <c r="IG12">
        <v>0</v>
      </c>
      <c r="IH12">
        <v>0</v>
      </c>
      <c r="II12">
        <v>0</v>
      </c>
      <c r="IJ12">
        <v>0</v>
      </c>
      <c r="IK12">
        <v>0</v>
      </c>
      <c r="IL12">
        <v>0</v>
      </c>
      <c r="IM12">
        <v>1</v>
      </c>
      <c r="IN12">
        <v>1</v>
      </c>
      <c r="IO12">
        <v>0</v>
      </c>
      <c r="IP12">
        <v>0</v>
      </c>
      <c r="IQ12">
        <v>0</v>
      </c>
      <c r="IR12">
        <v>0</v>
      </c>
      <c r="IS12">
        <v>0</v>
      </c>
      <c r="IT12">
        <v>0</v>
      </c>
      <c r="IU12">
        <v>0</v>
      </c>
      <c r="IV12">
        <v>0</v>
      </c>
      <c r="IW12">
        <v>0</v>
      </c>
      <c r="IX12">
        <v>0</v>
      </c>
      <c r="IY12">
        <v>0</v>
      </c>
      <c r="IZ12">
        <v>0</v>
      </c>
      <c r="JA12">
        <v>0</v>
      </c>
      <c r="JB12">
        <v>0</v>
      </c>
      <c r="JC12">
        <v>0</v>
      </c>
      <c r="JD12">
        <v>4.6340000000000003</v>
      </c>
      <c r="JE12">
        <v>6.8479999999999999</v>
      </c>
      <c r="JF12">
        <v>6.6920000000000002</v>
      </c>
      <c r="JG12">
        <v>8.093</v>
      </c>
      <c r="JH12">
        <v>7.3869999999999996</v>
      </c>
      <c r="JI12">
        <v>12.303000000000001</v>
      </c>
      <c r="JJ12">
        <v>10.012</v>
      </c>
      <c r="JK12">
        <v>11.202</v>
      </c>
      <c r="JL12">
        <v>7.8920000000000003</v>
      </c>
      <c r="JM12">
        <v>8.2940000000000005</v>
      </c>
      <c r="JN12">
        <v>10.91</v>
      </c>
      <c r="JO12">
        <v>8.3989999999999991</v>
      </c>
      <c r="JP12">
        <v>9.3940000000000001</v>
      </c>
      <c r="JQ12">
        <v>7.2009999999999996</v>
      </c>
      <c r="JR12">
        <v>7.54</v>
      </c>
      <c r="JS12">
        <v>13.089</v>
      </c>
      <c r="JT12">
        <v>11.696999999999999</v>
      </c>
      <c r="JU12">
        <v>8.7989999999999995</v>
      </c>
      <c r="JV12">
        <v>10.117000000000001</v>
      </c>
      <c r="JW12">
        <v>14.205</v>
      </c>
      <c r="JX12">
        <v>8.3930000000000007</v>
      </c>
      <c r="JY12">
        <v>8.9969999999999999</v>
      </c>
      <c r="JZ12">
        <v>6.2880000000000003</v>
      </c>
      <c r="KA12">
        <v>10.878</v>
      </c>
      <c r="KB12">
        <v>12.395</v>
      </c>
      <c r="KC12">
        <v>10.686</v>
      </c>
      <c r="KD12">
        <v>12.45</v>
      </c>
      <c r="KE12">
        <v>13.093999999999999</v>
      </c>
      <c r="KF12">
        <v>11.391999999999999</v>
      </c>
      <c r="KG12">
        <v>14.385</v>
      </c>
    </row>
    <row r="13" spans="1:293" x14ac:dyDescent="0.25">
      <c r="A13" t="s">
        <v>1012</v>
      </c>
      <c r="B13" t="s">
        <v>1322</v>
      </c>
      <c r="C13" t="s">
        <v>595</v>
      </c>
      <c r="D13">
        <v>14</v>
      </c>
      <c r="E13" t="s">
        <v>835</v>
      </c>
      <c r="F13">
        <v>1</v>
      </c>
      <c r="G13">
        <v>1</v>
      </c>
      <c r="H13" t="s">
        <v>8</v>
      </c>
      <c r="I13" t="s">
        <v>3</v>
      </c>
      <c r="J13" t="s">
        <v>4</v>
      </c>
      <c r="K13" t="s">
        <v>596</v>
      </c>
      <c r="L13" t="s">
        <v>515</v>
      </c>
      <c r="M13" s="7">
        <v>0</v>
      </c>
      <c r="N13" s="7">
        <v>87.214467433094896</v>
      </c>
      <c r="O13" s="7">
        <f>M13*'Emission and cost factors'!$D$8+N13*'Emission and cost factors'!$E$8</f>
        <v>40.118655019223652</v>
      </c>
      <c r="P13" s="8">
        <f>M13*'Emission and cost factors'!$D$9+N13*'Emission and cost factors'!$E$9</f>
        <v>13.082170114964233</v>
      </c>
      <c r="Q13" s="7">
        <f t="shared" si="0"/>
        <v>20.891000000000005</v>
      </c>
      <c r="R13" s="2">
        <f t="shared" si="1"/>
        <v>0</v>
      </c>
      <c r="S13" s="2">
        <f t="shared" si="2"/>
        <v>0</v>
      </c>
      <c r="T13" s="2">
        <f t="shared" si="3"/>
        <v>0</v>
      </c>
      <c r="U13" s="7">
        <f t="shared" si="4"/>
        <v>0</v>
      </c>
      <c r="V13" s="7">
        <f t="shared" si="5"/>
        <v>0</v>
      </c>
      <c r="W13" s="7">
        <f t="shared" si="6"/>
        <v>0</v>
      </c>
      <c r="X13">
        <v>20.49</v>
      </c>
      <c r="Y13">
        <v>20.66</v>
      </c>
      <c r="Z13">
        <v>20.72</v>
      </c>
      <c r="AA13">
        <v>20.57</v>
      </c>
      <c r="AB13">
        <v>20.67</v>
      </c>
      <c r="AC13">
        <v>20.86</v>
      </c>
      <c r="AD13">
        <v>20.98</v>
      </c>
      <c r="AE13">
        <v>20.96</v>
      </c>
      <c r="AF13">
        <v>20.82</v>
      </c>
      <c r="AG13">
        <v>20.82</v>
      </c>
      <c r="AH13">
        <v>20.8</v>
      </c>
      <c r="AI13">
        <v>20.7</v>
      </c>
      <c r="AJ13">
        <v>20.82</v>
      </c>
      <c r="AK13">
        <v>20.59</v>
      </c>
      <c r="AL13">
        <v>20.74</v>
      </c>
      <c r="AM13">
        <v>20.9</v>
      </c>
      <c r="AN13">
        <v>20.86</v>
      </c>
      <c r="AO13">
        <v>20.93</v>
      </c>
      <c r="AP13">
        <v>20.92</v>
      </c>
      <c r="AQ13">
        <v>21.26</v>
      </c>
      <c r="AR13">
        <v>21.02</v>
      </c>
      <c r="AS13">
        <v>20.86</v>
      </c>
      <c r="AT13">
        <v>20.84</v>
      </c>
      <c r="AU13">
        <v>20.99</v>
      </c>
      <c r="AV13">
        <v>21</v>
      </c>
      <c r="AW13">
        <v>20.94</v>
      </c>
      <c r="AX13">
        <v>20.87</v>
      </c>
      <c r="AY13">
        <v>21.74</v>
      </c>
      <c r="AZ13">
        <v>20.96</v>
      </c>
      <c r="BA13">
        <v>21.44</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19.579999999999998</v>
      </c>
      <c r="EO13">
        <v>19.7</v>
      </c>
      <c r="EP13">
        <v>19.98</v>
      </c>
      <c r="EQ13">
        <v>19.68</v>
      </c>
      <c r="ER13">
        <v>19.899999999999999</v>
      </c>
      <c r="ES13">
        <v>20.7</v>
      </c>
      <c r="ET13">
        <v>20.55</v>
      </c>
      <c r="EU13">
        <v>20.73</v>
      </c>
      <c r="EV13">
        <v>20.54</v>
      </c>
      <c r="EW13">
        <v>20.45</v>
      </c>
      <c r="EX13">
        <v>20.67</v>
      </c>
      <c r="EY13">
        <v>19.940000000000001</v>
      </c>
      <c r="EZ13">
        <v>20.43</v>
      </c>
      <c r="FA13">
        <v>19.43</v>
      </c>
      <c r="FB13">
        <v>19.91</v>
      </c>
      <c r="FC13">
        <v>20.58</v>
      </c>
      <c r="FD13">
        <v>20.72</v>
      </c>
      <c r="FE13">
        <v>20.46</v>
      </c>
      <c r="FF13">
        <v>20.64</v>
      </c>
      <c r="FG13">
        <v>20.8</v>
      </c>
      <c r="FH13">
        <v>20.69</v>
      </c>
      <c r="FI13">
        <v>20.56</v>
      </c>
      <c r="FJ13">
        <v>20.47</v>
      </c>
      <c r="FK13">
        <v>20.71</v>
      </c>
      <c r="FL13">
        <v>20.81</v>
      </c>
      <c r="FM13">
        <v>20.37</v>
      </c>
      <c r="FN13">
        <v>20.62</v>
      </c>
      <c r="FO13">
        <v>20.87</v>
      </c>
      <c r="FP13">
        <v>20.79</v>
      </c>
      <c r="FQ13">
        <v>20.98</v>
      </c>
      <c r="FR13">
        <v>0.63300000000000001</v>
      </c>
      <c r="FS13">
        <v>0.5</v>
      </c>
      <c r="FT13">
        <v>1.7000000000000001E-2</v>
      </c>
      <c r="FU13">
        <v>0.56699999999999995</v>
      </c>
      <c r="FV13">
        <v>0.15</v>
      </c>
      <c r="FW13">
        <v>0</v>
      </c>
      <c r="FX13">
        <v>0</v>
      </c>
      <c r="FY13">
        <v>0</v>
      </c>
      <c r="FZ13">
        <v>0</v>
      </c>
      <c r="GA13">
        <v>0</v>
      </c>
      <c r="GB13">
        <v>0</v>
      </c>
      <c r="GC13">
        <v>0.11700000000000001</v>
      </c>
      <c r="GD13">
        <v>0</v>
      </c>
      <c r="GE13">
        <v>1</v>
      </c>
      <c r="GF13">
        <v>0.15</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v>0</v>
      </c>
      <c r="ID13">
        <v>0</v>
      </c>
      <c r="IE13">
        <v>0</v>
      </c>
      <c r="IF13">
        <v>0</v>
      </c>
      <c r="IG13">
        <v>0</v>
      </c>
      <c r="IH13">
        <v>0</v>
      </c>
      <c r="II13">
        <v>0</v>
      </c>
      <c r="IJ13">
        <v>0</v>
      </c>
      <c r="IK13">
        <v>0</v>
      </c>
      <c r="IL13">
        <v>0</v>
      </c>
      <c r="IM13">
        <v>0</v>
      </c>
      <c r="IN13">
        <v>0</v>
      </c>
      <c r="IO13">
        <v>0</v>
      </c>
      <c r="IP13">
        <v>0</v>
      </c>
      <c r="IQ13">
        <v>0</v>
      </c>
      <c r="IR13">
        <v>0</v>
      </c>
      <c r="IS13">
        <v>0</v>
      </c>
      <c r="IT13">
        <v>0</v>
      </c>
      <c r="IU13">
        <v>0</v>
      </c>
      <c r="IV13">
        <v>0</v>
      </c>
      <c r="IW13">
        <v>0</v>
      </c>
      <c r="IX13">
        <v>0</v>
      </c>
      <c r="IY13">
        <v>0</v>
      </c>
      <c r="IZ13">
        <v>0</v>
      </c>
      <c r="JA13">
        <v>0</v>
      </c>
      <c r="JB13">
        <v>0</v>
      </c>
      <c r="JC13">
        <v>0</v>
      </c>
      <c r="JD13">
        <v>4.6340000000000003</v>
      </c>
      <c r="JE13">
        <v>6.8479999999999999</v>
      </c>
      <c r="JF13">
        <v>6.6920000000000002</v>
      </c>
      <c r="JG13">
        <v>8.093</v>
      </c>
      <c r="JH13">
        <v>7.3869999999999996</v>
      </c>
      <c r="JI13">
        <v>12.303000000000001</v>
      </c>
      <c r="JJ13">
        <v>10.012</v>
      </c>
      <c r="JK13">
        <v>11.202</v>
      </c>
      <c r="JL13">
        <v>7.8920000000000003</v>
      </c>
      <c r="JM13">
        <v>8.2940000000000005</v>
      </c>
      <c r="JN13">
        <v>10.91</v>
      </c>
      <c r="JO13">
        <v>8.3989999999999991</v>
      </c>
      <c r="JP13">
        <v>9.3940000000000001</v>
      </c>
      <c r="JQ13">
        <v>7.2009999999999996</v>
      </c>
      <c r="JR13">
        <v>7.54</v>
      </c>
      <c r="JS13">
        <v>13.089</v>
      </c>
      <c r="JT13">
        <v>11.696999999999999</v>
      </c>
      <c r="JU13">
        <v>8.7989999999999995</v>
      </c>
      <c r="JV13">
        <v>10.117000000000001</v>
      </c>
      <c r="JW13">
        <v>14.205</v>
      </c>
      <c r="JX13">
        <v>8.3930000000000007</v>
      </c>
      <c r="JY13">
        <v>8.9969999999999999</v>
      </c>
      <c r="JZ13">
        <v>6.2880000000000003</v>
      </c>
      <c r="KA13">
        <v>10.878</v>
      </c>
      <c r="KB13">
        <v>12.395</v>
      </c>
      <c r="KC13">
        <v>10.686</v>
      </c>
      <c r="KD13">
        <v>12.45</v>
      </c>
      <c r="KE13">
        <v>13.093999999999999</v>
      </c>
      <c r="KF13">
        <v>11.391999999999999</v>
      </c>
      <c r="KG13">
        <v>14.385</v>
      </c>
    </row>
    <row r="14" spans="1:293" x14ac:dyDescent="0.25">
      <c r="A14" t="s">
        <v>1013</v>
      </c>
      <c r="B14" t="s">
        <v>1322</v>
      </c>
      <c r="C14" t="s">
        <v>595</v>
      </c>
      <c r="D14">
        <v>16</v>
      </c>
      <c r="E14" t="s">
        <v>835</v>
      </c>
      <c r="F14">
        <v>1</v>
      </c>
      <c r="G14">
        <v>1</v>
      </c>
      <c r="H14" t="s">
        <v>8</v>
      </c>
      <c r="I14" t="s">
        <v>3</v>
      </c>
      <c r="J14" t="s">
        <v>5</v>
      </c>
      <c r="K14" t="s">
        <v>596</v>
      </c>
      <c r="L14" t="s">
        <v>515</v>
      </c>
      <c r="M14" s="7">
        <v>0</v>
      </c>
      <c r="N14" s="7">
        <v>87.3298332385408</v>
      </c>
      <c r="O14" s="7">
        <f>M14*'Emission and cost factors'!$D$8+N14*'Emission and cost factors'!$E$8</f>
        <v>40.171723289728767</v>
      </c>
      <c r="P14" s="8">
        <f>M14*'Emission and cost factors'!$D$9+N14*'Emission and cost factors'!$E$9</f>
        <v>13.09947498578112</v>
      </c>
      <c r="Q14" s="7">
        <f t="shared" si="0"/>
        <v>20.891000000000005</v>
      </c>
      <c r="R14" s="2">
        <f t="shared" si="1"/>
        <v>0</v>
      </c>
      <c r="S14" s="2">
        <f t="shared" si="2"/>
        <v>0</v>
      </c>
      <c r="T14" s="2">
        <f t="shared" si="3"/>
        <v>0</v>
      </c>
      <c r="U14" s="7">
        <f t="shared" si="4"/>
        <v>0</v>
      </c>
      <c r="V14" s="7">
        <f t="shared" si="5"/>
        <v>0</v>
      </c>
      <c r="W14" s="7">
        <f t="shared" si="6"/>
        <v>0</v>
      </c>
      <c r="X14">
        <v>20.49</v>
      </c>
      <c r="Y14">
        <v>20.66</v>
      </c>
      <c r="Z14">
        <v>20.72</v>
      </c>
      <c r="AA14">
        <v>20.57</v>
      </c>
      <c r="AB14">
        <v>20.67</v>
      </c>
      <c r="AC14">
        <v>20.86</v>
      </c>
      <c r="AD14">
        <v>20.98</v>
      </c>
      <c r="AE14">
        <v>20.96</v>
      </c>
      <c r="AF14">
        <v>20.82</v>
      </c>
      <c r="AG14">
        <v>20.82</v>
      </c>
      <c r="AH14">
        <v>20.8</v>
      </c>
      <c r="AI14">
        <v>20.7</v>
      </c>
      <c r="AJ14">
        <v>20.82</v>
      </c>
      <c r="AK14">
        <v>20.59</v>
      </c>
      <c r="AL14">
        <v>20.74</v>
      </c>
      <c r="AM14">
        <v>20.9</v>
      </c>
      <c r="AN14">
        <v>20.86</v>
      </c>
      <c r="AO14">
        <v>20.93</v>
      </c>
      <c r="AP14">
        <v>20.92</v>
      </c>
      <c r="AQ14">
        <v>21.26</v>
      </c>
      <c r="AR14">
        <v>21.02</v>
      </c>
      <c r="AS14">
        <v>20.86</v>
      </c>
      <c r="AT14">
        <v>20.84</v>
      </c>
      <c r="AU14">
        <v>20.99</v>
      </c>
      <c r="AV14">
        <v>21</v>
      </c>
      <c r="AW14">
        <v>20.94</v>
      </c>
      <c r="AX14">
        <v>20.87</v>
      </c>
      <c r="AY14">
        <v>21.74</v>
      </c>
      <c r="AZ14">
        <v>20.96</v>
      </c>
      <c r="BA14">
        <v>21.44</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19.579999999999998</v>
      </c>
      <c r="EO14">
        <v>19.7</v>
      </c>
      <c r="EP14">
        <v>19.98</v>
      </c>
      <c r="EQ14">
        <v>19.68</v>
      </c>
      <c r="ER14">
        <v>19.899999999999999</v>
      </c>
      <c r="ES14">
        <v>20.7</v>
      </c>
      <c r="ET14">
        <v>20.55</v>
      </c>
      <c r="EU14">
        <v>20.73</v>
      </c>
      <c r="EV14">
        <v>20.54</v>
      </c>
      <c r="EW14">
        <v>20.45</v>
      </c>
      <c r="EX14">
        <v>20.67</v>
      </c>
      <c r="EY14">
        <v>19.940000000000001</v>
      </c>
      <c r="EZ14">
        <v>20.43</v>
      </c>
      <c r="FA14">
        <v>19.43</v>
      </c>
      <c r="FB14">
        <v>19.91</v>
      </c>
      <c r="FC14">
        <v>20.58</v>
      </c>
      <c r="FD14">
        <v>20.72</v>
      </c>
      <c r="FE14">
        <v>20.46</v>
      </c>
      <c r="FF14">
        <v>20.64</v>
      </c>
      <c r="FG14">
        <v>20.8</v>
      </c>
      <c r="FH14">
        <v>20.69</v>
      </c>
      <c r="FI14">
        <v>20.56</v>
      </c>
      <c r="FJ14">
        <v>20.47</v>
      </c>
      <c r="FK14">
        <v>20.71</v>
      </c>
      <c r="FL14">
        <v>20.81</v>
      </c>
      <c r="FM14">
        <v>20.37</v>
      </c>
      <c r="FN14">
        <v>20.62</v>
      </c>
      <c r="FO14">
        <v>20.87</v>
      </c>
      <c r="FP14">
        <v>20.79</v>
      </c>
      <c r="FQ14">
        <v>20.98</v>
      </c>
      <c r="FR14">
        <v>0.63300000000000001</v>
      </c>
      <c r="FS14">
        <v>0.5</v>
      </c>
      <c r="FT14">
        <v>1.7000000000000001E-2</v>
      </c>
      <c r="FU14">
        <v>0.56699999999999995</v>
      </c>
      <c r="FV14">
        <v>0.15</v>
      </c>
      <c r="FW14">
        <v>0</v>
      </c>
      <c r="FX14">
        <v>0</v>
      </c>
      <c r="FY14">
        <v>0</v>
      </c>
      <c r="FZ14">
        <v>0</v>
      </c>
      <c r="GA14">
        <v>0</v>
      </c>
      <c r="GB14">
        <v>0</v>
      </c>
      <c r="GC14">
        <v>0.11700000000000001</v>
      </c>
      <c r="GD14">
        <v>0</v>
      </c>
      <c r="GE14">
        <v>1</v>
      </c>
      <c r="GF14">
        <v>0.15</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0</v>
      </c>
      <c r="HE14">
        <v>0</v>
      </c>
      <c r="HF14">
        <v>0</v>
      </c>
      <c r="HG14">
        <v>0</v>
      </c>
      <c r="HH14">
        <v>0</v>
      </c>
      <c r="HI14">
        <v>0</v>
      </c>
      <c r="HJ14">
        <v>0</v>
      </c>
      <c r="HK14">
        <v>0</v>
      </c>
      <c r="HL14">
        <v>0</v>
      </c>
      <c r="HM14">
        <v>0</v>
      </c>
      <c r="HN14">
        <v>0</v>
      </c>
      <c r="HO14">
        <v>0</v>
      </c>
      <c r="HP14">
        <v>0</v>
      </c>
      <c r="HQ14">
        <v>0</v>
      </c>
      <c r="HR14">
        <v>0</v>
      </c>
      <c r="HS14">
        <v>0</v>
      </c>
      <c r="HT14">
        <v>0</v>
      </c>
      <c r="HU14">
        <v>0</v>
      </c>
      <c r="HV14">
        <v>0</v>
      </c>
      <c r="HW14">
        <v>0</v>
      </c>
      <c r="HX14">
        <v>0</v>
      </c>
      <c r="HY14">
        <v>0</v>
      </c>
      <c r="HZ14">
        <v>0</v>
      </c>
      <c r="IA14">
        <v>0</v>
      </c>
      <c r="IB14">
        <v>0</v>
      </c>
      <c r="IC14">
        <v>0</v>
      </c>
      <c r="ID14">
        <v>0</v>
      </c>
      <c r="IE14">
        <v>0</v>
      </c>
      <c r="IF14">
        <v>0</v>
      </c>
      <c r="IG14">
        <v>0</v>
      </c>
      <c r="IH14">
        <v>0</v>
      </c>
      <c r="II14">
        <v>0</v>
      </c>
      <c r="IJ14">
        <v>0</v>
      </c>
      <c r="IK14">
        <v>0</v>
      </c>
      <c r="IL14">
        <v>0</v>
      </c>
      <c r="IM14">
        <v>0</v>
      </c>
      <c r="IN14">
        <v>0</v>
      </c>
      <c r="IO14">
        <v>0</v>
      </c>
      <c r="IP14">
        <v>0</v>
      </c>
      <c r="IQ14">
        <v>0</v>
      </c>
      <c r="IR14">
        <v>0</v>
      </c>
      <c r="IS14">
        <v>0</v>
      </c>
      <c r="IT14">
        <v>0</v>
      </c>
      <c r="IU14">
        <v>0</v>
      </c>
      <c r="IV14">
        <v>0</v>
      </c>
      <c r="IW14">
        <v>0</v>
      </c>
      <c r="IX14">
        <v>0</v>
      </c>
      <c r="IY14">
        <v>0</v>
      </c>
      <c r="IZ14">
        <v>0</v>
      </c>
      <c r="JA14">
        <v>0</v>
      </c>
      <c r="JB14">
        <v>0</v>
      </c>
      <c r="JC14">
        <v>0</v>
      </c>
      <c r="JD14">
        <v>4.6340000000000003</v>
      </c>
      <c r="JE14">
        <v>6.8479999999999999</v>
      </c>
      <c r="JF14">
        <v>6.6920000000000002</v>
      </c>
      <c r="JG14">
        <v>8.093</v>
      </c>
      <c r="JH14">
        <v>7.3869999999999996</v>
      </c>
      <c r="JI14">
        <v>12.303000000000001</v>
      </c>
      <c r="JJ14">
        <v>10.012</v>
      </c>
      <c r="JK14">
        <v>11.202</v>
      </c>
      <c r="JL14">
        <v>7.8920000000000003</v>
      </c>
      <c r="JM14">
        <v>8.2940000000000005</v>
      </c>
      <c r="JN14">
        <v>10.91</v>
      </c>
      <c r="JO14">
        <v>8.3989999999999991</v>
      </c>
      <c r="JP14">
        <v>9.3940000000000001</v>
      </c>
      <c r="JQ14">
        <v>7.2009999999999996</v>
      </c>
      <c r="JR14">
        <v>7.54</v>
      </c>
      <c r="JS14">
        <v>13.089</v>
      </c>
      <c r="JT14">
        <v>11.696999999999999</v>
      </c>
      <c r="JU14">
        <v>8.7989999999999995</v>
      </c>
      <c r="JV14">
        <v>10.117000000000001</v>
      </c>
      <c r="JW14">
        <v>14.205</v>
      </c>
      <c r="JX14">
        <v>8.3930000000000007</v>
      </c>
      <c r="JY14">
        <v>8.9969999999999999</v>
      </c>
      <c r="JZ14">
        <v>6.2880000000000003</v>
      </c>
      <c r="KA14">
        <v>10.878</v>
      </c>
      <c r="KB14">
        <v>12.395</v>
      </c>
      <c r="KC14">
        <v>10.686</v>
      </c>
      <c r="KD14">
        <v>12.45</v>
      </c>
      <c r="KE14">
        <v>13.093999999999999</v>
      </c>
      <c r="KF14">
        <v>11.391999999999999</v>
      </c>
      <c r="KG14">
        <v>14.385</v>
      </c>
    </row>
    <row r="15" spans="1:293" x14ac:dyDescent="0.25">
      <c r="A15" t="s">
        <v>1014</v>
      </c>
      <c r="B15" t="s">
        <v>1322</v>
      </c>
      <c r="C15" t="s">
        <v>595</v>
      </c>
      <c r="D15">
        <v>17</v>
      </c>
      <c r="E15" t="s">
        <v>835</v>
      </c>
      <c r="F15">
        <v>1</v>
      </c>
      <c r="G15">
        <v>1</v>
      </c>
      <c r="H15" t="s">
        <v>8</v>
      </c>
      <c r="I15" t="s">
        <v>6</v>
      </c>
      <c r="J15" t="s">
        <v>4</v>
      </c>
      <c r="K15" t="s">
        <v>596</v>
      </c>
      <c r="L15" t="s">
        <v>516</v>
      </c>
      <c r="M15" s="7">
        <v>0</v>
      </c>
      <c r="N15" s="7">
        <v>98.7483258519011</v>
      </c>
      <c r="O15" s="7">
        <f>M15*'Emission and cost factors'!$D$8+N15*'Emission and cost factors'!$E$8</f>
        <v>45.424229891874511</v>
      </c>
      <c r="P15" s="8">
        <f>M15*'Emission and cost factors'!$D$9+N15*'Emission and cost factors'!$E$9</f>
        <v>14.812248877785164</v>
      </c>
      <c r="Q15" s="7">
        <f t="shared" si="0"/>
        <v>20.926666666666666</v>
      </c>
      <c r="R15" s="2">
        <f t="shared" si="1"/>
        <v>0</v>
      </c>
      <c r="S15" s="2">
        <f t="shared" si="2"/>
        <v>0</v>
      </c>
      <c r="T15" s="2">
        <f t="shared" si="3"/>
        <v>0</v>
      </c>
      <c r="U15" s="7">
        <f t="shared" si="4"/>
        <v>0</v>
      </c>
      <c r="V15" s="7">
        <f t="shared" si="5"/>
        <v>0</v>
      </c>
      <c r="W15" s="7">
        <f t="shared" si="6"/>
        <v>0</v>
      </c>
      <c r="X15">
        <v>20.59</v>
      </c>
      <c r="Y15">
        <v>20.7</v>
      </c>
      <c r="Z15">
        <v>20.74</v>
      </c>
      <c r="AA15">
        <v>20.6</v>
      </c>
      <c r="AB15">
        <v>20.8</v>
      </c>
      <c r="AC15">
        <v>20.96</v>
      </c>
      <c r="AD15">
        <v>21.03</v>
      </c>
      <c r="AE15">
        <v>21.05</v>
      </c>
      <c r="AF15">
        <v>20.82</v>
      </c>
      <c r="AG15">
        <v>20.86</v>
      </c>
      <c r="AH15">
        <v>20.91</v>
      </c>
      <c r="AI15">
        <v>20.75</v>
      </c>
      <c r="AJ15">
        <v>20.82</v>
      </c>
      <c r="AK15">
        <v>20.65</v>
      </c>
      <c r="AL15">
        <v>20.76</v>
      </c>
      <c r="AM15">
        <v>20.87</v>
      </c>
      <c r="AN15">
        <v>20.94</v>
      </c>
      <c r="AO15">
        <v>20.91</v>
      </c>
      <c r="AP15">
        <v>20.83</v>
      </c>
      <c r="AQ15">
        <v>21.29</v>
      </c>
      <c r="AR15">
        <v>21.12</v>
      </c>
      <c r="AS15">
        <v>20.85</v>
      </c>
      <c r="AT15">
        <v>20.78</v>
      </c>
      <c r="AU15">
        <v>21.07</v>
      </c>
      <c r="AV15">
        <v>21.07</v>
      </c>
      <c r="AW15">
        <v>20.94</v>
      </c>
      <c r="AX15">
        <v>20.97</v>
      </c>
      <c r="AY15">
        <v>21.67</v>
      </c>
      <c r="AZ15">
        <v>21.03</v>
      </c>
      <c r="BA15">
        <v>21.42</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19.77</v>
      </c>
      <c r="EO15">
        <v>19.79</v>
      </c>
      <c r="EP15">
        <v>20.03</v>
      </c>
      <c r="EQ15">
        <v>19.760000000000002</v>
      </c>
      <c r="ER15">
        <v>19.96</v>
      </c>
      <c r="ES15">
        <v>20.62</v>
      </c>
      <c r="ET15">
        <v>20.78</v>
      </c>
      <c r="EU15">
        <v>20.78</v>
      </c>
      <c r="EV15">
        <v>20.66</v>
      </c>
      <c r="EW15">
        <v>20.420000000000002</v>
      </c>
      <c r="EX15">
        <v>20.71</v>
      </c>
      <c r="EY15">
        <v>20.010000000000002</v>
      </c>
      <c r="EZ15">
        <v>20.62</v>
      </c>
      <c r="FA15">
        <v>19.59</v>
      </c>
      <c r="FB15">
        <v>19.989999999999998</v>
      </c>
      <c r="FC15">
        <v>20.76</v>
      </c>
      <c r="FD15">
        <v>20.69</v>
      </c>
      <c r="FE15">
        <v>20.67</v>
      </c>
      <c r="FF15">
        <v>20.59</v>
      </c>
      <c r="FG15">
        <v>20.77</v>
      </c>
      <c r="FH15">
        <v>20.7</v>
      </c>
      <c r="FI15">
        <v>20.52</v>
      </c>
      <c r="FJ15">
        <v>20.59</v>
      </c>
      <c r="FK15">
        <v>20.75</v>
      </c>
      <c r="FL15">
        <v>20.74</v>
      </c>
      <c r="FM15">
        <v>20.37</v>
      </c>
      <c r="FN15">
        <v>20.88</v>
      </c>
      <c r="FO15">
        <v>20.96</v>
      </c>
      <c r="FP15">
        <v>20.76</v>
      </c>
      <c r="FQ15">
        <v>21.04</v>
      </c>
      <c r="FR15">
        <v>0.5</v>
      </c>
      <c r="FS15">
        <v>0.5</v>
      </c>
      <c r="FT15">
        <v>0</v>
      </c>
      <c r="FU15">
        <v>0.68300000000000005</v>
      </c>
      <c r="FV15">
        <v>8.3000000000000004E-2</v>
      </c>
      <c r="FW15">
        <v>0</v>
      </c>
      <c r="FX15">
        <v>0</v>
      </c>
      <c r="FY15">
        <v>0</v>
      </c>
      <c r="FZ15">
        <v>0</v>
      </c>
      <c r="GA15">
        <v>0</v>
      </c>
      <c r="GB15">
        <v>0</v>
      </c>
      <c r="GC15">
        <v>0</v>
      </c>
      <c r="GD15">
        <v>0</v>
      </c>
      <c r="GE15">
        <v>1</v>
      </c>
      <c r="GF15">
        <v>1.7000000000000001E-2</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0</v>
      </c>
      <c r="HE15">
        <v>0</v>
      </c>
      <c r="HF15">
        <v>0</v>
      </c>
      <c r="HG15">
        <v>0</v>
      </c>
      <c r="HH15">
        <v>0</v>
      </c>
      <c r="HI15">
        <v>0</v>
      </c>
      <c r="HJ15">
        <v>0</v>
      </c>
      <c r="HK15">
        <v>0</v>
      </c>
      <c r="HL15">
        <v>0</v>
      </c>
      <c r="HM15">
        <v>0</v>
      </c>
      <c r="HN15">
        <v>0</v>
      </c>
      <c r="HO15">
        <v>0</v>
      </c>
      <c r="HP15">
        <v>0</v>
      </c>
      <c r="HQ15">
        <v>0</v>
      </c>
      <c r="HR15">
        <v>0</v>
      </c>
      <c r="HS15">
        <v>0</v>
      </c>
      <c r="HT15">
        <v>0</v>
      </c>
      <c r="HU15">
        <v>0</v>
      </c>
      <c r="HV15">
        <v>0</v>
      </c>
      <c r="HW15">
        <v>0</v>
      </c>
      <c r="HX15">
        <v>0</v>
      </c>
      <c r="HY15">
        <v>0</v>
      </c>
      <c r="HZ15">
        <v>0</v>
      </c>
      <c r="IA15">
        <v>0</v>
      </c>
      <c r="IB15">
        <v>0</v>
      </c>
      <c r="IC15">
        <v>0</v>
      </c>
      <c r="ID15">
        <v>0</v>
      </c>
      <c r="IE15">
        <v>0</v>
      </c>
      <c r="IF15">
        <v>0</v>
      </c>
      <c r="IG15">
        <v>0</v>
      </c>
      <c r="IH15">
        <v>0</v>
      </c>
      <c r="II15">
        <v>0</v>
      </c>
      <c r="IJ15">
        <v>0</v>
      </c>
      <c r="IK15">
        <v>0</v>
      </c>
      <c r="IL15">
        <v>0</v>
      </c>
      <c r="IM15">
        <v>0</v>
      </c>
      <c r="IN15">
        <v>0</v>
      </c>
      <c r="IO15">
        <v>0</v>
      </c>
      <c r="IP15">
        <v>0</v>
      </c>
      <c r="IQ15">
        <v>0</v>
      </c>
      <c r="IR15">
        <v>0</v>
      </c>
      <c r="IS15">
        <v>0</v>
      </c>
      <c r="IT15">
        <v>0</v>
      </c>
      <c r="IU15">
        <v>0</v>
      </c>
      <c r="IV15">
        <v>0</v>
      </c>
      <c r="IW15">
        <v>0</v>
      </c>
      <c r="IX15">
        <v>0</v>
      </c>
      <c r="IY15">
        <v>0</v>
      </c>
      <c r="IZ15">
        <v>0</v>
      </c>
      <c r="JA15">
        <v>0</v>
      </c>
      <c r="JB15">
        <v>0</v>
      </c>
      <c r="JC15">
        <v>0</v>
      </c>
      <c r="JD15">
        <v>4.6340000000000003</v>
      </c>
      <c r="JE15">
        <v>6.8479999999999999</v>
      </c>
      <c r="JF15">
        <v>6.6920000000000002</v>
      </c>
      <c r="JG15">
        <v>8.093</v>
      </c>
      <c r="JH15">
        <v>7.3869999999999996</v>
      </c>
      <c r="JI15">
        <v>12.303000000000001</v>
      </c>
      <c r="JJ15">
        <v>10.012</v>
      </c>
      <c r="JK15">
        <v>11.202</v>
      </c>
      <c r="JL15">
        <v>7.8920000000000003</v>
      </c>
      <c r="JM15">
        <v>8.2940000000000005</v>
      </c>
      <c r="JN15">
        <v>10.91</v>
      </c>
      <c r="JO15">
        <v>8.3989999999999991</v>
      </c>
      <c r="JP15">
        <v>9.3940000000000001</v>
      </c>
      <c r="JQ15">
        <v>7.2009999999999996</v>
      </c>
      <c r="JR15">
        <v>7.54</v>
      </c>
      <c r="JS15">
        <v>13.089</v>
      </c>
      <c r="JT15">
        <v>11.696999999999999</v>
      </c>
      <c r="JU15">
        <v>8.7989999999999995</v>
      </c>
      <c r="JV15">
        <v>10.117000000000001</v>
      </c>
      <c r="JW15">
        <v>14.205</v>
      </c>
      <c r="JX15">
        <v>8.3930000000000007</v>
      </c>
      <c r="JY15">
        <v>8.9969999999999999</v>
      </c>
      <c r="JZ15">
        <v>6.2880000000000003</v>
      </c>
      <c r="KA15">
        <v>10.878</v>
      </c>
      <c r="KB15">
        <v>12.395</v>
      </c>
      <c r="KC15">
        <v>10.686</v>
      </c>
      <c r="KD15">
        <v>12.45</v>
      </c>
      <c r="KE15">
        <v>13.093999999999999</v>
      </c>
      <c r="KF15">
        <v>11.391999999999999</v>
      </c>
      <c r="KG15">
        <v>14.385</v>
      </c>
    </row>
    <row r="16" spans="1:293" x14ac:dyDescent="0.25">
      <c r="A16" t="s">
        <v>1015</v>
      </c>
      <c r="B16" t="s">
        <v>1322</v>
      </c>
      <c r="C16" t="s">
        <v>595</v>
      </c>
      <c r="D16">
        <v>18</v>
      </c>
      <c r="E16" t="s">
        <v>835</v>
      </c>
      <c r="F16">
        <v>1</v>
      </c>
      <c r="G16">
        <v>1</v>
      </c>
      <c r="H16" t="s">
        <v>8</v>
      </c>
      <c r="I16" t="s">
        <v>6</v>
      </c>
      <c r="J16" t="s">
        <v>4</v>
      </c>
      <c r="K16" t="s">
        <v>596</v>
      </c>
      <c r="L16" t="s">
        <v>515</v>
      </c>
      <c r="M16" s="7">
        <v>0</v>
      </c>
      <c r="N16" s="7">
        <v>93.948351934148604</v>
      </c>
      <c r="O16" s="7">
        <f>M16*'Emission and cost factors'!$D$8+N16*'Emission and cost factors'!$E$8</f>
        <v>43.216241889708357</v>
      </c>
      <c r="P16" s="8">
        <f>M16*'Emission and cost factors'!$D$9+N16*'Emission and cost factors'!$E$9</f>
        <v>14.09225279012229</v>
      </c>
      <c r="Q16" s="7">
        <f t="shared" si="0"/>
        <v>20.905666666666662</v>
      </c>
      <c r="R16" s="2">
        <f t="shared" si="1"/>
        <v>0</v>
      </c>
      <c r="S16" s="2">
        <f t="shared" si="2"/>
        <v>0</v>
      </c>
      <c r="T16" s="2">
        <f t="shared" si="3"/>
        <v>0</v>
      </c>
      <c r="U16" s="7">
        <f t="shared" si="4"/>
        <v>0</v>
      </c>
      <c r="V16" s="7">
        <f t="shared" si="5"/>
        <v>0</v>
      </c>
      <c r="W16" s="7">
        <f t="shared" si="6"/>
        <v>0</v>
      </c>
      <c r="X16">
        <v>20.52</v>
      </c>
      <c r="Y16">
        <v>20.67</v>
      </c>
      <c r="Z16">
        <v>20.71</v>
      </c>
      <c r="AA16">
        <v>20.48</v>
      </c>
      <c r="AB16">
        <v>20.76</v>
      </c>
      <c r="AC16">
        <v>20.96</v>
      </c>
      <c r="AD16">
        <v>21.02</v>
      </c>
      <c r="AE16">
        <v>21.04</v>
      </c>
      <c r="AF16">
        <v>20.82</v>
      </c>
      <c r="AG16">
        <v>20.85</v>
      </c>
      <c r="AH16">
        <v>20.89</v>
      </c>
      <c r="AI16">
        <v>20.71</v>
      </c>
      <c r="AJ16">
        <v>20.8</v>
      </c>
      <c r="AK16">
        <v>20.56</v>
      </c>
      <c r="AL16">
        <v>20.71</v>
      </c>
      <c r="AM16">
        <v>20.86</v>
      </c>
      <c r="AN16">
        <v>20.94</v>
      </c>
      <c r="AO16">
        <v>20.94</v>
      </c>
      <c r="AP16">
        <v>20.82</v>
      </c>
      <c r="AQ16">
        <v>21.28</v>
      </c>
      <c r="AR16">
        <v>21.12</v>
      </c>
      <c r="AS16">
        <v>20.81</v>
      </c>
      <c r="AT16">
        <v>20.78</v>
      </c>
      <c r="AU16">
        <v>21.06</v>
      </c>
      <c r="AV16">
        <v>21.06</v>
      </c>
      <c r="AW16">
        <v>20.92</v>
      </c>
      <c r="AX16">
        <v>20.96</v>
      </c>
      <c r="AY16">
        <v>21.67</v>
      </c>
      <c r="AZ16">
        <v>21.03</v>
      </c>
      <c r="BA16">
        <v>21.42</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19.68</v>
      </c>
      <c r="EO16">
        <v>19.73</v>
      </c>
      <c r="EP16">
        <v>19.98</v>
      </c>
      <c r="EQ16">
        <v>19.64</v>
      </c>
      <c r="ER16">
        <v>19.91</v>
      </c>
      <c r="ES16">
        <v>20.62</v>
      </c>
      <c r="ET16">
        <v>20.78</v>
      </c>
      <c r="EU16">
        <v>20.78</v>
      </c>
      <c r="EV16">
        <v>20.65</v>
      </c>
      <c r="EW16">
        <v>20.37</v>
      </c>
      <c r="EX16">
        <v>20.69</v>
      </c>
      <c r="EY16">
        <v>19.95</v>
      </c>
      <c r="EZ16">
        <v>20.55</v>
      </c>
      <c r="FA16">
        <v>19.489999999999998</v>
      </c>
      <c r="FB16">
        <v>19.95</v>
      </c>
      <c r="FC16">
        <v>20.73</v>
      </c>
      <c r="FD16">
        <v>20.68</v>
      </c>
      <c r="FE16">
        <v>20.63</v>
      </c>
      <c r="FF16">
        <v>20.56</v>
      </c>
      <c r="FG16">
        <v>20.77</v>
      </c>
      <c r="FH16">
        <v>20.69</v>
      </c>
      <c r="FI16">
        <v>20.5</v>
      </c>
      <c r="FJ16">
        <v>20.55</v>
      </c>
      <c r="FK16">
        <v>20.74</v>
      </c>
      <c r="FL16">
        <v>20.74</v>
      </c>
      <c r="FM16">
        <v>20.34</v>
      </c>
      <c r="FN16">
        <v>20.86</v>
      </c>
      <c r="FO16">
        <v>20.96</v>
      </c>
      <c r="FP16">
        <v>20.76</v>
      </c>
      <c r="FQ16">
        <v>21.04</v>
      </c>
      <c r="FR16">
        <v>0.73299999999999998</v>
      </c>
      <c r="FS16">
        <v>0.7</v>
      </c>
      <c r="FT16">
        <v>3.3000000000000002E-2</v>
      </c>
      <c r="FU16">
        <v>1</v>
      </c>
      <c r="FV16">
        <v>0.217</v>
      </c>
      <c r="FW16">
        <v>0</v>
      </c>
      <c r="FX16">
        <v>0</v>
      </c>
      <c r="FY16">
        <v>0</v>
      </c>
      <c r="FZ16">
        <v>0</v>
      </c>
      <c r="GA16">
        <v>0</v>
      </c>
      <c r="GB16">
        <v>0</v>
      </c>
      <c r="GC16">
        <v>0.13300000000000001</v>
      </c>
      <c r="GD16">
        <v>0</v>
      </c>
      <c r="GE16">
        <v>1</v>
      </c>
      <c r="GF16">
        <v>0.11700000000000001</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0</v>
      </c>
      <c r="HL16">
        <v>0</v>
      </c>
      <c r="HM16">
        <v>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0</v>
      </c>
      <c r="IH16">
        <v>0</v>
      </c>
      <c r="II16">
        <v>0</v>
      </c>
      <c r="IJ16">
        <v>0</v>
      </c>
      <c r="IK16">
        <v>0</v>
      </c>
      <c r="IL16">
        <v>0</v>
      </c>
      <c r="IM16">
        <v>0</v>
      </c>
      <c r="IN16">
        <v>0</v>
      </c>
      <c r="IO16">
        <v>0</v>
      </c>
      <c r="IP16">
        <v>0</v>
      </c>
      <c r="IQ16">
        <v>0</v>
      </c>
      <c r="IR16">
        <v>0</v>
      </c>
      <c r="IS16">
        <v>0</v>
      </c>
      <c r="IT16">
        <v>0</v>
      </c>
      <c r="IU16">
        <v>0</v>
      </c>
      <c r="IV16">
        <v>0</v>
      </c>
      <c r="IW16">
        <v>0</v>
      </c>
      <c r="IX16">
        <v>0</v>
      </c>
      <c r="IY16">
        <v>0</v>
      </c>
      <c r="IZ16">
        <v>0</v>
      </c>
      <c r="JA16">
        <v>0</v>
      </c>
      <c r="JB16">
        <v>0</v>
      </c>
      <c r="JC16">
        <v>0</v>
      </c>
      <c r="JD16">
        <v>4.6340000000000003</v>
      </c>
      <c r="JE16">
        <v>6.8479999999999999</v>
      </c>
      <c r="JF16">
        <v>6.6920000000000002</v>
      </c>
      <c r="JG16">
        <v>8.093</v>
      </c>
      <c r="JH16">
        <v>7.3869999999999996</v>
      </c>
      <c r="JI16">
        <v>12.303000000000001</v>
      </c>
      <c r="JJ16">
        <v>10.012</v>
      </c>
      <c r="JK16">
        <v>11.202</v>
      </c>
      <c r="JL16">
        <v>7.8920000000000003</v>
      </c>
      <c r="JM16">
        <v>8.2940000000000005</v>
      </c>
      <c r="JN16">
        <v>10.91</v>
      </c>
      <c r="JO16">
        <v>8.3989999999999991</v>
      </c>
      <c r="JP16">
        <v>9.3940000000000001</v>
      </c>
      <c r="JQ16">
        <v>7.2009999999999996</v>
      </c>
      <c r="JR16">
        <v>7.54</v>
      </c>
      <c r="JS16">
        <v>13.089</v>
      </c>
      <c r="JT16">
        <v>11.696999999999999</v>
      </c>
      <c r="JU16">
        <v>8.7989999999999995</v>
      </c>
      <c r="JV16">
        <v>10.117000000000001</v>
      </c>
      <c r="JW16">
        <v>14.205</v>
      </c>
      <c r="JX16">
        <v>8.3930000000000007</v>
      </c>
      <c r="JY16">
        <v>8.9969999999999999</v>
      </c>
      <c r="JZ16">
        <v>6.2880000000000003</v>
      </c>
      <c r="KA16">
        <v>10.878</v>
      </c>
      <c r="KB16">
        <v>12.395</v>
      </c>
      <c r="KC16">
        <v>10.686</v>
      </c>
      <c r="KD16">
        <v>12.45</v>
      </c>
      <c r="KE16">
        <v>13.093999999999999</v>
      </c>
      <c r="KF16">
        <v>11.391999999999999</v>
      </c>
      <c r="KG16">
        <v>14.385</v>
      </c>
    </row>
    <row r="17" spans="1:293" x14ac:dyDescent="0.25">
      <c r="A17" t="s">
        <v>1016</v>
      </c>
      <c r="B17" t="s">
        <v>1322</v>
      </c>
      <c r="C17" t="s">
        <v>595</v>
      </c>
      <c r="D17">
        <v>19</v>
      </c>
      <c r="E17" t="s">
        <v>835</v>
      </c>
      <c r="F17">
        <v>1</v>
      </c>
      <c r="G17">
        <v>1</v>
      </c>
      <c r="H17" t="s">
        <v>8</v>
      </c>
      <c r="I17" t="s">
        <v>6</v>
      </c>
      <c r="J17" t="s">
        <v>5</v>
      </c>
      <c r="K17" t="s">
        <v>596</v>
      </c>
      <c r="L17" t="s">
        <v>516</v>
      </c>
      <c r="M17" s="7">
        <v>0</v>
      </c>
      <c r="N17" s="7">
        <v>98.777129517060999</v>
      </c>
      <c r="O17" s="7">
        <f>M17*'Emission and cost factors'!$D$8+N17*'Emission and cost factors'!$E$8</f>
        <v>45.437479577848059</v>
      </c>
      <c r="P17" s="8">
        <f>M17*'Emission and cost factors'!$D$9+N17*'Emission and cost factors'!$E$9</f>
        <v>14.816569427559148</v>
      </c>
      <c r="Q17" s="7">
        <f t="shared" si="0"/>
        <v>20.927</v>
      </c>
      <c r="R17" s="2">
        <f t="shared" si="1"/>
        <v>0</v>
      </c>
      <c r="S17" s="2">
        <f t="shared" si="2"/>
        <v>0</v>
      </c>
      <c r="T17" s="2">
        <f t="shared" si="3"/>
        <v>0</v>
      </c>
      <c r="U17" s="7">
        <f t="shared" si="4"/>
        <v>0</v>
      </c>
      <c r="V17" s="7">
        <f t="shared" si="5"/>
        <v>0</v>
      </c>
      <c r="W17" s="7">
        <f t="shared" si="6"/>
        <v>0</v>
      </c>
      <c r="X17">
        <v>20.59</v>
      </c>
      <c r="Y17">
        <v>20.71</v>
      </c>
      <c r="Z17">
        <v>20.74</v>
      </c>
      <c r="AA17">
        <v>20.6</v>
      </c>
      <c r="AB17">
        <v>20.8</v>
      </c>
      <c r="AC17">
        <v>20.96</v>
      </c>
      <c r="AD17">
        <v>21.03</v>
      </c>
      <c r="AE17">
        <v>21.05</v>
      </c>
      <c r="AF17">
        <v>20.82</v>
      </c>
      <c r="AG17">
        <v>20.86</v>
      </c>
      <c r="AH17">
        <v>20.91</v>
      </c>
      <c r="AI17">
        <v>20.75</v>
      </c>
      <c r="AJ17">
        <v>20.82</v>
      </c>
      <c r="AK17">
        <v>20.65</v>
      </c>
      <c r="AL17">
        <v>20.76</v>
      </c>
      <c r="AM17">
        <v>20.87</v>
      </c>
      <c r="AN17">
        <v>20.94</v>
      </c>
      <c r="AO17">
        <v>20.91</v>
      </c>
      <c r="AP17">
        <v>20.83</v>
      </c>
      <c r="AQ17">
        <v>21.29</v>
      </c>
      <c r="AR17">
        <v>21.12</v>
      </c>
      <c r="AS17">
        <v>20.85</v>
      </c>
      <c r="AT17">
        <v>20.78</v>
      </c>
      <c r="AU17">
        <v>21.07</v>
      </c>
      <c r="AV17">
        <v>21.07</v>
      </c>
      <c r="AW17">
        <v>20.94</v>
      </c>
      <c r="AX17">
        <v>20.97</v>
      </c>
      <c r="AY17">
        <v>21.67</v>
      </c>
      <c r="AZ17">
        <v>21.03</v>
      </c>
      <c r="BA17">
        <v>21.42</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19.77</v>
      </c>
      <c r="EO17">
        <v>19.79</v>
      </c>
      <c r="EP17">
        <v>20.03</v>
      </c>
      <c r="EQ17">
        <v>19.760000000000002</v>
      </c>
      <c r="ER17">
        <v>19.96</v>
      </c>
      <c r="ES17">
        <v>20.62</v>
      </c>
      <c r="ET17">
        <v>20.78</v>
      </c>
      <c r="EU17">
        <v>20.78</v>
      </c>
      <c r="EV17">
        <v>20.66</v>
      </c>
      <c r="EW17">
        <v>20.420000000000002</v>
      </c>
      <c r="EX17">
        <v>20.71</v>
      </c>
      <c r="EY17">
        <v>20.010000000000002</v>
      </c>
      <c r="EZ17">
        <v>20.62</v>
      </c>
      <c r="FA17">
        <v>19.59</v>
      </c>
      <c r="FB17">
        <v>19.989999999999998</v>
      </c>
      <c r="FC17">
        <v>20.76</v>
      </c>
      <c r="FD17">
        <v>20.69</v>
      </c>
      <c r="FE17">
        <v>20.67</v>
      </c>
      <c r="FF17">
        <v>20.59</v>
      </c>
      <c r="FG17">
        <v>20.77</v>
      </c>
      <c r="FH17">
        <v>20.7</v>
      </c>
      <c r="FI17">
        <v>20.52</v>
      </c>
      <c r="FJ17">
        <v>20.59</v>
      </c>
      <c r="FK17">
        <v>20.75</v>
      </c>
      <c r="FL17">
        <v>20.74</v>
      </c>
      <c r="FM17">
        <v>20.37</v>
      </c>
      <c r="FN17">
        <v>20.88</v>
      </c>
      <c r="FO17">
        <v>20.96</v>
      </c>
      <c r="FP17">
        <v>20.76</v>
      </c>
      <c r="FQ17">
        <v>21.04</v>
      </c>
      <c r="FR17">
        <v>0.5</v>
      </c>
      <c r="FS17">
        <v>0.5</v>
      </c>
      <c r="FT17">
        <v>0</v>
      </c>
      <c r="FU17">
        <v>0.68300000000000005</v>
      </c>
      <c r="FV17">
        <v>8.3000000000000004E-2</v>
      </c>
      <c r="FW17">
        <v>0</v>
      </c>
      <c r="FX17">
        <v>0</v>
      </c>
      <c r="FY17">
        <v>0</v>
      </c>
      <c r="FZ17">
        <v>0</v>
      </c>
      <c r="GA17">
        <v>0</v>
      </c>
      <c r="GB17">
        <v>0</v>
      </c>
      <c r="GC17">
        <v>0</v>
      </c>
      <c r="GD17">
        <v>0</v>
      </c>
      <c r="GE17">
        <v>1</v>
      </c>
      <c r="GF17">
        <v>1.7000000000000001E-2</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0</v>
      </c>
      <c r="HE17">
        <v>0</v>
      </c>
      <c r="HF17">
        <v>0</v>
      </c>
      <c r="HG17">
        <v>0</v>
      </c>
      <c r="HH17">
        <v>0</v>
      </c>
      <c r="HI17">
        <v>0</v>
      </c>
      <c r="HJ17">
        <v>0</v>
      </c>
      <c r="HK17">
        <v>0</v>
      </c>
      <c r="HL17">
        <v>0</v>
      </c>
      <c r="HM17">
        <v>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0</v>
      </c>
      <c r="IK17">
        <v>0</v>
      </c>
      <c r="IL17">
        <v>0</v>
      </c>
      <c r="IM17">
        <v>0</v>
      </c>
      <c r="IN17">
        <v>0</v>
      </c>
      <c r="IO17">
        <v>0</v>
      </c>
      <c r="IP17">
        <v>0</v>
      </c>
      <c r="IQ17">
        <v>0</v>
      </c>
      <c r="IR17">
        <v>0</v>
      </c>
      <c r="IS17">
        <v>0</v>
      </c>
      <c r="IT17">
        <v>0</v>
      </c>
      <c r="IU17">
        <v>0</v>
      </c>
      <c r="IV17">
        <v>0</v>
      </c>
      <c r="IW17">
        <v>0</v>
      </c>
      <c r="IX17">
        <v>0</v>
      </c>
      <c r="IY17">
        <v>0</v>
      </c>
      <c r="IZ17">
        <v>0</v>
      </c>
      <c r="JA17">
        <v>0</v>
      </c>
      <c r="JB17">
        <v>0</v>
      </c>
      <c r="JC17">
        <v>0</v>
      </c>
      <c r="JD17">
        <v>4.6340000000000003</v>
      </c>
      <c r="JE17">
        <v>6.8479999999999999</v>
      </c>
      <c r="JF17">
        <v>6.6920000000000002</v>
      </c>
      <c r="JG17">
        <v>8.093</v>
      </c>
      <c r="JH17">
        <v>7.3869999999999996</v>
      </c>
      <c r="JI17">
        <v>12.303000000000001</v>
      </c>
      <c r="JJ17">
        <v>10.012</v>
      </c>
      <c r="JK17">
        <v>11.202</v>
      </c>
      <c r="JL17">
        <v>7.8920000000000003</v>
      </c>
      <c r="JM17">
        <v>8.2940000000000005</v>
      </c>
      <c r="JN17">
        <v>10.91</v>
      </c>
      <c r="JO17">
        <v>8.3989999999999991</v>
      </c>
      <c r="JP17">
        <v>9.3940000000000001</v>
      </c>
      <c r="JQ17">
        <v>7.2009999999999996</v>
      </c>
      <c r="JR17">
        <v>7.54</v>
      </c>
      <c r="JS17">
        <v>13.089</v>
      </c>
      <c r="JT17">
        <v>11.696999999999999</v>
      </c>
      <c r="JU17">
        <v>8.7989999999999995</v>
      </c>
      <c r="JV17">
        <v>10.117000000000001</v>
      </c>
      <c r="JW17">
        <v>14.205</v>
      </c>
      <c r="JX17">
        <v>8.3930000000000007</v>
      </c>
      <c r="JY17">
        <v>8.9969999999999999</v>
      </c>
      <c r="JZ17">
        <v>6.2880000000000003</v>
      </c>
      <c r="KA17">
        <v>10.878</v>
      </c>
      <c r="KB17">
        <v>12.395</v>
      </c>
      <c r="KC17">
        <v>10.686</v>
      </c>
      <c r="KD17">
        <v>12.45</v>
      </c>
      <c r="KE17">
        <v>13.093999999999999</v>
      </c>
      <c r="KF17">
        <v>11.391999999999999</v>
      </c>
      <c r="KG17">
        <v>14.385</v>
      </c>
    </row>
    <row r="18" spans="1:293" x14ac:dyDescent="0.25">
      <c r="A18" t="s">
        <v>1017</v>
      </c>
      <c r="B18" t="s">
        <v>1322</v>
      </c>
      <c r="C18" t="s">
        <v>595</v>
      </c>
      <c r="D18">
        <v>20</v>
      </c>
      <c r="E18" t="s">
        <v>835</v>
      </c>
      <c r="F18">
        <v>1</v>
      </c>
      <c r="G18">
        <v>1</v>
      </c>
      <c r="H18" t="s">
        <v>8</v>
      </c>
      <c r="I18" t="s">
        <v>6</v>
      </c>
      <c r="J18" t="s">
        <v>5</v>
      </c>
      <c r="K18" t="s">
        <v>596</v>
      </c>
      <c r="L18" t="s">
        <v>515</v>
      </c>
      <c r="M18" s="7">
        <v>0</v>
      </c>
      <c r="N18" s="7">
        <v>94.211549116267506</v>
      </c>
      <c r="O18" s="7">
        <f>M18*'Emission and cost factors'!$D$8+N18*'Emission and cost factors'!$E$8</f>
        <v>43.337312593483055</v>
      </c>
      <c r="P18" s="8">
        <f>M18*'Emission and cost factors'!$D$9+N18*'Emission and cost factors'!$E$9</f>
        <v>14.131732367440126</v>
      </c>
      <c r="Q18" s="7">
        <f t="shared" si="0"/>
        <v>20.905666666666662</v>
      </c>
      <c r="R18" s="2">
        <f t="shared" si="1"/>
        <v>0</v>
      </c>
      <c r="S18" s="2">
        <f t="shared" si="2"/>
        <v>0</v>
      </c>
      <c r="T18" s="2">
        <f t="shared" si="3"/>
        <v>0</v>
      </c>
      <c r="U18" s="7">
        <f t="shared" si="4"/>
        <v>0</v>
      </c>
      <c r="V18" s="7">
        <f t="shared" si="5"/>
        <v>0</v>
      </c>
      <c r="W18" s="7">
        <f t="shared" si="6"/>
        <v>0</v>
      </c>
      <c r="X18">
        <v>20.52</v>
      </c>
      <c r="Y18">
        <v>20.67</v>
      </c>
      <c r="Z18">
        <v>20.71</v>
      </c>
      <c r="AA18">
        <v>20.48</v>
      </c>
      <c r="AB18">
        <v>20.76</v>
      </c>
      <c r="AC18">
        <v>20.96</v>
      </c>
      <c r="AD18">
        <v>21.02</v>
      </c>
      <c r="AE18">
        <v>21.04</v>
      </c>
      <c r="AF18">
        <v>20.82</v>
      </c>
      <c r="AG18">
        <v>20.85</v>
      </c>
      <c r="AH18">
        <v>20.89</v>
      </c>
      <c r="AI18">
        <v>20.71</v>
      </c>
      <c r="AJ18">
        <v>20.8</v>
      </c>
      <c r="AK18">
        <v>20.56</v>
      </c>
      <c r="AL18">
        <v>20.71</v>
      </c>
      <c r="AM18">
        <v>20.86</v>
      </c>
      <c r="AN18">
        <v>20.94</v>
      </c>
      <c r="AO18">
        <v>20.94</v>
      </c>
      <c r="AP18">
        <v>20.82</v>
      </c>
      <c r="AQ18">
        <v>21.28</v>
      </c>
      <c r="AR18">
        <v>21.12</v>
      </c>
      <c r="AS18">
        <v>20.81</v>
      </c>
      <c r="AT18">
        <v>20.78</v>
      </c>
      <c r="AU18">
        <v>21.06</v>
      </c>
      <c r="AV18">
        <v>21.06</v>
      </c>
      <c r="AW18">
        <v>20.92</v>
      </c>
      <c r="AX18">
        <v>20.96</v>
      </c>
      <c r="AY18">
        <v>21.67</v>
      </c>
      <c r="AZ18">
        <v>21.03</v>
      </c>
      <c r="BA18">
        <v>21.42</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19.68</v>
      </c>
      <c r="EO18">
        <v>19.73</v>
      </c>
      <c r="EP18">
        <v>19.98</v>
      </c>
      <c r="EQ18">
        <v>19.64</v>
      </c>
      <c r="ER18">
        <v>19.91</v>
      </c>
      <c r="ES18">
        <v>20.62</v>
      </c>
      <c r="ET18">
        <v>20.78</v>
      </c>
      <c r="EU18">
        <v>20.78</v>
      </c>
      <c r="EV18">
        <v>20.65</v>
      </c>
      <c r="EW18">
        <v>20.37</v>
      </c>
      <c r="EX18">
        <v>20.69</v>
      </c>
      <c r="EY18">
        <v>19.95</v>
      </c>
      <c r="EZ18">
        <v>20.55</v>
      </c>
      <c r="FA18">
        <v>19.489999999999998</v>
      </c>
      <c r="FB18">
        <v>19.95</v>
      </c>
      <c r="FC18">
        <v>20.73</v>
      </c>
      <c r="FD18">
        <v>20.68</v>
      </c>
      <c r="FE18">
        <v>20.63</v>
      </c>
      <c r="FF18">
        <v>20.56</v>
      </c>
      <c r="FG18">
        <v>20.77</v>
      </c>
      <c r="FH18">
        <v>20.69</v>
      </c>
      <c r="FI18">
        <v>20.5</v>
      </c>
      <c r="FJ18">
        <v>20.55</v>
      </c>
      <c r="FK18">
        <v>20.74</v>
      </c>
      <c r="FL18">
        <v>20.74</v>
      </c>
      <c r="FM18">
        <v>20.34</v>
      </c>
      <c r="FN18">
        <v>20.86</v>
      </c>
      <c r="FO18">
        <v>20.96</v>
      </c>
      <c r="FP18">
        <v>20.76</v>
      </c>
      <c r="FQ18">
        <v>21.04</v>
      </c>
      <c r="FR18">
        <v>0.73299999999999998</v>
      </c>
      <c r="FS18">
        <v>0.7</v>
      </c>
      <c r="FT18">
        <v>3.3000000000000002E-2</v>
      </c>
      <c r="FU18">
        <v>1</v>
      </c>
      <c r="FV18">
        <v>0.217</v>
      </c>
      <c r="FW18">
        <v>0</v>
      </c>
      <c r="FX18">
        <v>0</v>
      </c>
      <c r="FY18">
        <v>0</v>
      </c>
      <c r="FZ18">
        <v>0</v>
      </c>
      <c r="GA18">
        <v>0</v>
      </c>
      <c r="GB18">
        <v>0</v>
      </c>
      <c r="GC18">
        <v>0.13300000000000001</v>
      </c>
      <c r="GD18">
        <v>0</v>
      </c>
      <c r="GE18">
        <v>1</v>
      </c>
      <c r="GF18">
        <v>0.11700000000000001</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0</v>
      </c>
      <c r="HM18">
        <v>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0</v>
      </c>
      <c r="IK18">
        <v>0</v>
      </c>
      <c r="IL18">
        <v>0</v>
      </c>
      <c r="IM18">
        <v>0</v>
      </c>
      <c r="IN18">
        <v>0</v>
      </c>
      <c r="IO18">
        <v>0</v>
      </c>
      <c r="IP18">
        <v>0</v>
      </c>
      <c r="IQ18">
        <v>0</v>
      </c>
      <c r="IR18">
        <v>0</v>
      </c>
      <c r="IS18">
        <v>0</v>
      </c>
      <c r="IT18">
        <v>0</v>
      </c>
      <c r="IU18">
        <v>0</v>
      </c>
      <c r="IV18">
        <v>0</v>
      </c>
      <c r="IW18">
        <v>0</v>
      </c>
      <c r="IX18">
        <v>0</v>
      </c>
      <c r="IY18">
        <v>0</v>
      </c>
      <c r="IZ18">
        <v>0</v>
      </c>
      <c r="JA18">
        <v>0</v>
      </c>
      <c r="JB18">
        <v>0</v>
      </c>
      <c r="JC18">
        <v>0</v>
      </c>
      <c r="JD18">
        <v>4.6340000000000003</v>
      </c>
      <c r="JE18">
        <v>6.8479999999999999</v>
      </c>
      <c r="JF18">
        <v>6.6920000000000002</v>
      </c>
      <c r="JG18">
        <v>8.093</v>
      </c>
      <c r="JH18">
        <v>7.3869999999999996</v>
      </c>
      <c r="JI18">
        <v>12.303000000000001</v>
      </c>
      <c r="JJ18">
        <v>10.012</v>
      </c>
      <c r="JK18">
        <v>11.202</v>
      </c>
      <c r="JL18">
        <v>7.8920000000000003</v>
      </c>
      <c r="JM18">
        <v>8.2940000000000005</v>
      </c>
      <c r="JN18">
        <v>10.91</v>
      </c>
      <c r="JO18">
        <v>8.3989999999999991</v>
      </c>
      <c r="JP18">
        <v>9.3940000000000001</v>
      </c>
      <c r="JQ18">
        <v>7.2009999999999996</v>
      </c>
      <c r="JR18">
        <v>7.54</v>
      </c>
      <c r="JS18">
        <v>13.089</v>
      </c>
      <c r="JT18">
        <v>11.696999999999999</v>
      </c>
      <c r="JU18">
        <v>8.7989999999999995</v>
      </c>
      <c r="JV18">
        <v>10.117000000000001</v>
      </c>
      <c r="JW18">
        <v>14.205</v>
      </c>
      <c r="JX18">
        <v>8.3930000000000007</v>
      </c>
      <c r="JY18">
        <v>8.9969999999999999</v>
      </c>
      <c r="JZ18">
        <v>6.2880000000000003</v>
      </c>
      <c r="KA18">
        <v>10.878</v>
      </c>
      <c r="KB18">
        <v>12.395</v>
      </c>
      <c r="KC18">
        <v>10.686</v>
      </c>
      <c r="KD18">
        <v>12.45</v>
      </c>
      <c r="KE18">
        <v>13.093999999999999</v>
      </c>
      <c r="KF18">
        <v>11.391999999999999</v>
      </c>
      <c r="KG18">
        <v>14.385</v>
      </c>
    </row>
    <row r="19" spans="1:293" x14ac:dyDescent="0.25">
      <c r="A19" t="s">
        <v>1018</v>
      </c>
      <c r="B19" t="s">
        <v>1322</v>
      </c>
      <c r="C19" t="s">
        <v>595</v>
      </c>
      <c r="D19">
        <v>22</v>
      </c>
      <c r="E19" t="s">
        <v>835</v>
      </c>
      <c r="F19">
        <v>1</v>
      </c>
      <c r="G19">
        <v>1</v>
      </c>
      <c r="H19" t="s">
        <v>8</v>
      </c>
      <c r="I19" t="s">
        <v>7</v>
      </c>
      <c r="J19" t="s">
        <v>4</v>
      </c>
      <c r="K19" t="s">
        <v>596</v>
      </c>
      <c r="L19" t="s">
        <v>515</v>
      </c>
      <c r="M19" s="7">
        <v>0</v>
      </c>
      <c r="N19" s="7">
        <v>95.5443769469546</v>
      </c>
      <c r="O19" s="7">
        <f>M19*'Emission and cost factors'!$D$8+N19*'Emission and cost factors'!$E$8</f>
        <v>43.950413395599121</v>
      </c>
      <c r="P19" s="8">
        <f>M19*'Emission and cost factors'!$D$9+N19*'Emission and cost factors'!$E$9</f>
        <v>14.33165654204319</v>
      </c>
      <c r="Q19" s="7">
        <f t="shared" si="0"/>
        <v>20.909999999999993</v>
      </c>
      <c r="R19" s="2">
        <f t="shared" si="1"/>
        <v>0</v>
      </c>
      <c r="S19" s="2">
        <f t="shared" si="2"/>
        <v>0</v>
      </c>
      <c r="T19" s="2">
        <f t="shared" si="3"/>
        <v>0</v>
      </c>
      <c r="U19" s="7">
        <f t="shared" si="4"/>
        <v>0</v>
      </c>
      <c r="V19" s="7">
        <f t="shared" si="5"/>
        <v>0</v>
      </c>
      <c r="W19" s="7">
        <f t="shared" si="6"/>
        <v>0</v>
      </c>
      <c r="X19">
        <v>20.46</v>
      </c>
      <c r="Y19">
        <v>20.63</v>
      </c>
      <c r="Z19">
        <v>20.82</v>
      </c>
      <c r="AA19">
        <v>20.399999999999999</v>
      </c>
      <c r="AB19">
        <v>20.74</v>
      </c>
      <c r="AC19">
        <v>20.97</v>
      </c>
      <c r="AD19">
        <v>21.05</v>
      </c>
      <c r="AE19">
        <v>21.06</v>
      </c>
      <c r="AF19">
        <v>20.87</v>
      </c>
      <c r="AG19">
        <v>20.79</v>
      </c>
      <c r="AH19">
        <v>20.92</v>
      </c>
      <c r="AI19">
        <v>20.68</v>
      </c>
      <c r="AJ19">
        <v>20.85</v>
      </c>
      <c r="AK19">
        <v>20.53</v>
      </c>
      <c r="AL19">
        <v>20.67</v>
      </c>
      <c r="AM19">
        <v>20.9</v>
      </c>
      <c r="AN19">
        <v>20.96</v>
      </c>
      <c r="AO19">
        <v>20.93</v>
      </c>
      <c r="AP19">
        <v>20.89</v>
      </c>
      <c r="AQ19">
        <v>21.26</v>
      </c>
      <c r="AR19">
        <v>21.13</v>
      </c>
      <c r="AS19">
        <v>20.89</v>
      </c>
      <c r="AT19">
        <v>20.8</v>
      </c>
      <c r="AU19">
        <v>21.08</v>
      </c>
      <c r="AV19">
        <v>21.08</v>
      </c>
      <c r="AW19">
        <v>20.89</v>
      </c>
      <c r="AX19">
        <v>21</v>
      </c>
      <c r="AY19">
        <v>21.61</v>
      </c>
      <c r="AZ19">
        <v>21.05</v>
      </c>
      <c r="BA19">
        <v>21.39</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19.649999999999999</v>
      </c>
      <c r="EO19">
        <v>19.73</v>
      </c>
      <c r="EP19">
        <v>19.920000000000002</v>
      </c>
      <c r="EQ19">
        <v>19.600000000000001</v>
      </c>
      <c r="ER19">
        <v>19.91</v>
      </c>
      <c r="ES19">
        <v>20.57</v>
      </c>
      <c r="ET19">
        <v>20.73</v>
      </c>
      <c r="EU19">
        <v>20.77</v>
      </c>
      <c r="EV19">
        <v>20.62</v>
      </c>
      <c r="EW19">
        <v>20.329999999999998</v>
      </c>
      <c r="EX19">
        <v>20.84</v>
      </c>
      <c r="EY19">
        <v>19.96</v>
      </c>
      <c r="EZ19">
        <v>20.49</v>
      </c>
      <c r="FA19">
        <v>19.489999999999998</v>
      </c>
      <c r="FB19">
        <v>19.93</v>
      </c>
      <c r="FC19">
        <v>20.64</v>
      </c>
      <c r="FD19">
        <v>20.83</v>
      </c>
      <c r="FE19">
        <v>20.6</v>
      </c>
      <c r="FF19">
        <v>20.49</v>
      </c>
      <c r="FG19">
        <v>20.9</v>
      </c>
      <c r="FH19">
        <v>20.78</v>
      </c>
      <c r="FI19">
        <v>20.43</v>
      </c>
      <c r="FJ19">
        <v>20.72</v>
      </c>
      <c r="FK19">
        <v>20.7</v>
      </c>
      <c r="FL19">
        <v>20.82</v>
      </c>
      <c r="FM19">
        <v>20.309999999999999</v>
      </c>
      <c r="FN19">
        <v>20.76</v>
      </c>
      <c r="FO19">
        <v>20.97</v>
      </c>
      <c r="FP19">
        <v>20.79</v>
      </c>
      <c r="FQ19">
        <v>21.02</v>
      </c>
      <c r="FR19">
        <v>1</v>
      </c>
      <c r="FS19">
        <v>1</v>
      </c>
      <c r="FT19">
        <v>0.2</v>
      </c>
      <c r="FU19">
        <v>1</v>
      </c>
      <c r="FV19">
        <v>0.25</v>
      </c>
      <c r="FW19">
        <v>0</v>
      </c>
      <c r="FX19">
        <v>0</v>
      </c>
      <c r="FY19">
        <v>0</v>
      </c>
      <c r="FZ19">
        <v>0</v>
      </c>
      <c r="GA19">
        <v>0</v>
      </c>
      <c r="GB19">
        <v>0</v>
      </c>
      <c r="GC19">
        <v>0.11700000000000001</v>
      </c>
      <c r="GD19">
        <v>0</v>
      </c>
      <c r="GE19">
        <v>1</v>
      </c>
      <c r="GF19">
        <v>0.217</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B19">
        <v>0</v>
      </c>
      <c r="HC19">
        <v>0</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v>0</v>
      </c>
      <c r="IE19">
        <v>0</v>
      </c>
      <c r="IF19">
        <v>0</v>
      </c>
      <c r="IG19">
        <v>0</v>
      </c>
      <c r="IH19">
        <v>0</v>
      </c>
      <c r="II19">
        <v>0</v>
      </c>
      <c r="IJ19">
        <v>0</v>
      </c>
      <c r="IK19">
        <v>0</v>
      </c>
      <c r="IL19">
        <v>0</v>
      </c>
      <c r="IM19">
        <v>0</v>
      </c>
      <c r="IN19">
        <v>0</v>
      </c>
      <c r="IO19">
        <v>0</v>
      </c>
      <c r="IP19">
        <v>0</v>
      </c>
      <c r="IQ19">
        <v>0</v>
      </c>
      <c r="IR19">
        <v>0</v>
      </c>
      <c r="IS19">
        <v>0</v>
      </c>
      <c r="IT19">
        <v>0</v>
      </c>
      <c r="IU19">
        <v>0</v>
      </c>
      <c r="IV19">
        <v>0</v>
      </c>
      <c r="IW19">
        <v>0</v>
      </c>
      <c r="IX19">
        <v>0</v>
      </c>
      <c r="IY19">
        <v>0</v>
      </c>
      <c r="IZ19">
        <v>0</v>
      </c>
      <c r="JA19">
        <v>0</v>
      </c>
      <c r="JB19">
        <v>0</v>
      </c>
      <c r="JC19">
        <v>0</v>
      </c>
      <c r="JD19">
        <v>4.6340000000000003</v>
      </c>
      <c r="JE19">
        <v>6.8479999999999999</v>
      </c>
      <c r="JF19">
        <v>6.6920000000000002</v>
      </c>
      <c r="JG19">
        <v>8.093</v>
      </c>
      <c r="JH19">
        <v>7.3869999999999996</v>
      </c>
      <c r="JI19">
        <v>12.303000000000001</v>
      </c>
      <c r="JJ19">
        <v>10.012</v>
      </c>
      <c r="JK19">
        <v>11.202</v>
      </c>
      <c r="JL19">
        <v>7.8920000000000003</v>
      </c>
      <c r="JM19">
        <v>8.2940000000000005</v>
      </c>
      <c r="JN19">
        <v>10.91</v>
      </c>
      <c r="JO19">
        <v>8.3989999999999991</v>
      </c>
      <c r="JP19">
        <v>9.3940000000000001</v>
      </c>
      <c r="JQ19">
        <v>7.2009999999999996</v>
      </c>
      <c r="JR19">
        <v>7.54</v>
      </c>
      <c r="JS19">
        <v>13.089</v>
      </c>
      <c r="JT19">
        <v>11.696999999999999</v>
      </c>
      <c r="JU19">
        <v>8.7989999999999995</v>
      </c>
      <c r="JV19">
        <v>10.117000000000001</v>
      </c>
      <c r="JW19">
        <v>14.205</v>
      </c>
      <c r="JX19">
        <v>8.3930000000000007</v>
      </c>
      <c r="JY19">
        <v>8.9969999999999999</v>
      </c>
      <c r="JZ19">
        <v>6.2880000000000003</v>
      </c>
      <c r="KA19">
        <v>10.878</v>
      </c>
      <c r="KB19">
        <v>12.395</v>
      </c>
      <c r="KC19">
        <v>10.686</v>
      </c>
      <c r="KD19">
        <v>12.45</v>
      </c>
      <c r="KE19">
        <v>13.093999999999999</v>
      </c>
      <c r="KF19">
        <v>11.391999999999999</v>
      </c>
      <c r="KG19">
        <v>14.385</v>
      </c>
    </row>
    <row r="20" spans="1:293" x14ac:dyDescent="0.25">
      <c r="A20" t="s">
        <v>1019</v>
      </c>
      <c r="B20" t="s">
        <v>1322</v>
      </c>
      <c r="C20" t="s">
        <v>595</v>
      </c>
      <c r="D20">
        <v>23</v>
      </c>
      <c r="E20" t="s">
        <v>835</v>
      </c>
      <c r="F20">
        <v>1</v>
      </c>
      <c r="G20">
        <v>1</v>
      </c>
      <c r="H20" t="s">
        <v>8</v>
      </c>
      <c r="I20" t="s">
        <v>7</v>
      </c>
      <c r="J20" t="s">
        <v>5</v>
      </c>
      <c r="K20" t="s">
        <v>596</v>
      </c>
      <c r="L20" t="s">
        <v>516</v>
      </c>
      <c r="M20" s="7">
        <v>0</v>
      </c>
      <c r="N20" s="7">
        <v>99.9442523347834</v>
      </c>
      <c r="O20" s="7">
        <f>M20*'Emission and cost factors'!$D$8+N20*'Emission and cost factors'!$E$8</f>
        <v>45.974356074000369</v>
      </c>
      <c r="P20" s="8">
        <f>M20*'Emission and cost factors'!$D$9+N20*'Emission and cost factors'!$E$9</f>
        <v>14.99163785021751</v>
      </c>
      <c r="Q20" s="7">
        <f t="shared" si="0"/>
        <v>20.934999999999995</v>
      </c>
      <c r="R20" s="2">
        <f t="shared" si="1"/>
        <v>0</v>
      </c>
      <c r="S20" s="2">
        <f t="shared" si="2"/>
        <v>0</v>
      </c>
      <c r="T20" s="2">
        <f t="shared" si="3"/>
        <v>0</v>
      </c>
      <c r="U20" s="7">
        <f t="shared" si="4"/>
        <v>0</v>
      </c>
      <c r="V20" s="7">
        <f t="shared" si="5"/>
        <v>0</v>
      </c>
      <c r="W20" s="7">
        <f t="shared" si="6"/>
        <v>0</v>
      </c>
      <c r="X20">
        <v>20.57</v>
      </c>
      <c r="Y20">
        <v>20.71</v>
      </c>
      <c r="Z20">
        <v>20.86</v>
      </c>
      <c r="AA20">
        <v>20.53</v>
      </c>
      <c r="AB20">
        <v>20.78</v>
      </c>
      <c r="AC20">
        <v>20.97</v>
      </c>
      <c r="AD20">
        <v>21.05</v>
      </c>
      <c r="AE20">
        <v>21.07</v>
      </c>
      <c r="AF20">
        <v>20.88</v>
      </c>
      <c r="AG20">
        <v>20.82</v>
      </c>
      <c r="AH20">
        <v>20.93</v>
      </c>
      <c r="AI20">
        <v>20.74</v>
      </c>
      <c r="AJ20">
        <v>20.87</v>
      </c>
      <c r="AK20">
        <v>20.63</v>
      </c>
      <c r="AL20">
        <v>20.75</v>
      </c>
      <c r="AM20">
        <v>20.91</v>
      </c>
      <c r="AN20">
        <v>20.97</v>
      </c>
      <c r="AO20">
        <v>20.94</v>
      </c>
      <c r="AP20">
        <v>20.87</v>
      </c>
      <c r="AQ20">
        <v>21.27</v>
      </c>
      <c r="AR20">
        <v>21.13</v>
      </c>
      <c r="AS20">
        <v>20.86</v>
      </c>
      <c r="AT20">
        <v>20.81</v>
      </c>
      <c r="AU20">
        <v>21.09</v>
      </c>
      <c r="AV20">
        <v>21.08</v>
      </c>
      <c r="AW20">
        <v>20.91</v>
      </c>
      <c r="AX20">
        <v>21</v>
      </c>
      <c r="AY20">
        <v>21.61</v>
      </c>
      <c r="AZ20">
        <v>21.05</v>
      </c>
      <c r="BA20">
        <v>21.39</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19.78</v>
      </c>
      <c r="EO20">
        <v>19.82</v>
      </c>
      <c r="EP20">
        <v>19.98</v>
      </c>
      <c r="EQ20">
        <v>19.75</v>
      </c>
      <c r="ER20">
        <v>19.95</v>
      </c>
      <c r="ES20">
        <v>20.59</v>
      </c>
      <c r="ET20">
        <v>20.74</v>
      </c>
      <c r="EU20">
        <v>20.77</v>
      </c>
      <c r="EV20">
        <v>20.63</v>
      </c>
      <c r="EW20">
        <v>20.36</v>
      </c>
      <c r="EX20">
        <v>20.76</v>
      </c>
      <c r="EY20">
        <v>20.03</v>
      </c>
      <c r="EZ20">
        <v>20.54</v>
      </c>
      <c r="FA20">
        <v>19.59</v>
      </c>
      <c r="FB20">
        <v>20.02</v>
      </c>
      <c r="FC20">
        <v>20.68</v>
      </c>
      <c r="FD20">
        <v>20.82</v>
      </c>
      <c r="FE20">
        <v>20.62</v>
      </c>
      <c r="FF20">
        <v>20.54</v>
      </c>
      <c r="FG20">
        <v>20.89</v>
      </c>
      <c r="FH20">
        <v>20.76</v>
      </c>
      <c r="FI20">
        <v>20.46</v>
      </c>
      <c r="FJ20">
        <v>20.75</v>
      </c>
      <c r="FK20">
        <v>20.71</v>
      </c>
      <c r="FL20">
        <v>20.82</v>
      </c>
      <c r="FM20">
        <v>20.34</v>
      </c>
      <c r="FN20">
        <v>20.78</v>
      </c>
      <c r="FO20">
        <v>20.97</v>
      </c>
      <c r="FP20">
        <v>20.79</v>
      </c>
      <c r="FQ20">
        <v>21.02</v>
      </c>
      <c r="FR20">
        <v>0.56699999999999995</v>
      </c>
      <c r="FS20">
        <v>0.51700000000000002</v>
      </c>
      <c r="FT20">
        <v>3.3000000000000002E-2</v>
      </c>
      <c r="FU20">
        <v>1</v>
      </c>
      <c r="FV20">
        <v>0.15</v>
      </c>
      <c r="FW20">
        <v>0</v>
      </c>
      <c r="FX20">
        <v>0</v>
      </c>
      <c r="FY20">
        <v>0</v>
      </c>
      <c r="FZ20">
        <v>0</v>
      </c>
      <c r="GA20">
        <v>0</v>
      </c>
      <c r="GB20">
        <v>0</v>
      </c>
      <c r="GC20">
        <v>0</v>
      </c>
      <c r="GD20">
        <v>0</v>
      </c>
      <c r="GE20">
        <v>1</v>
      </c>
      <c r="GF20">
        <v>0</v>
      </c>
      <c r="GG20">
        <v>0</v>
      </c>
      <c r="GH20">
        <v>0</v>
      </c>
      <c r="GI20">
        <v>0</v>
      </c>
      <c r="GJ20">
        <v>0</v>
      </c>
      <c r="GK20">
        <v>0</v>
      </c>
      <c r="GL20">
        <v>0</v>
      </c>
      <c r="GM20">
        <v>0</v>
      </c>
      <c r="GN20">
        <v>0</v>
      </c>
      <c r="GO20">
        <v>0</v>
      </c>
      <c r="GP20">
        <v>0</v>
      </c>
      <c r="GQ20">
        <v>0</v>
      </c>
      <c r="GR20">
        <v>0</v>
      </c>
      <c r="GS20">
        <v>0</v>
      </c>
      <c r="GT20">
        <v>0</v>
      </c>
      <c r="GU20">
        <v>0</v>
      </c>
      <c r="GV20">
        <v>0</v>
      </c>
      <c r="GW20">
        <v>0</v>
      </c>
      <c r="GX20">
        <v>0</v>
      </c>
      <c r="GY20">
        <v>0</v>
      </c>
      <c r="GZ20">
        <v>0</v>
      </c>
      <c r="HA20">
        <v>0</v>
      </c>
      <c r="HB20">
        <v>0</v>
      </c>
      <c r="HC20">
        <v>0</v>
      </c>
      <c r="HD20">
        <v>0</v>
      </c>
      <c r="HE20">
        <v>0</v>
      </c>
      <c r="HF20">
        <v>0</v>
      </c>
      <c r="HG20">
        <v>0</v>
      </c>
      <c r="HH20">
        <v>0</v>
      </c>
      <c r="HI20">
        <v>0</v>
      </c>
      <c r="HJ20">
        <v>0</v>
      </c>
      <c r="HK20">
        <v>0</v>
      </c>
      <c r="HL20">
        <v>0</v>
      </c>
      <c r="HM20">
        <v>0</v>
      </c>
      <c r="HN20">
        <v>0</v>
      </c>
      <c r="HO20">
        <v>0</v>
      </c>
      <c r="HP20">
        <v>0</v>
      </c>
      <c r="HQ20">
        <v>0</v>
      </c>
      <c r="HR20">
        <v>0</v>
      </c>
      <c r="HS20">
        <v>0</v>
      </c>
      <c r="HT20">
        <v>0</v>
      </c>
      <c r="HU20">
        <v>0</v>
      </c>
      <c r="HV20">
        <v>0</v>
      </c>
      <c r="HW20">
        <v>0</v>
      </c>
      <c r="HX20">
        <v>0</v>
      </c>
      <c r="HY20">
        <v>0</v>
      </c>
      <c r="HZ20">
        <v>0</v>
      </c>
      <c r="IA20">
        <v>0</v>
      </c>
      <c r="IB20">
        <v>0</v>
      </c>
      <c r="IC20">
        <v>0</v>
      </c>
      <c r="ID20">
        <v>0</v>
      </c>
      <c r="IE20">
        <v>0</v>
      </c>
      <c r="IF20">
        <v>0</v>
      </c>
      <c r="IG20">
        <v>0</v>
      </c>
      <c r="IH20">
        <v>0</v>
      </c>
      <c r="II20">
        <v>0</v>
      </c>
      <c r="IJ20">
        <v>0</v>
      </c>
      <c r="IK20">
        <v>0</v>
      </c>
      <c r="IL20">
        <v>0</v>
      </c>
      <c r="IM20">
        <v>0</v>
      </c>
      <c r="IN20">
        <v>0</v>
      </c>
      <c r="IO20">
        <v>0</v>
      </c>
      <c r="IP20">
        <v>0</v>
      </c>
      <c r="IQ20">
        <v>0</v>
      </c>
      <c r="IR20">
        <v>0</v>
      </c>
      <c r="IS20">
        <v>0</v>
      </c>
      <c r="IT20">
        <v>0</v>
      </c>
      <c r="IU20">
        <v>0</v>
      </c>
      <c r="IV20">
        <v>0</v>
      </c>
      <c r="IW20">
        <v>0</v>
      </c>
      <c r="IX20">
        <v>0</v>
      </c>
      <c r="IY20">
        <v>0</v>
      </c>
      <c r="IZ20">
        <v>0</v>
      </c>
      <c r="JA20">
        <v>0</v>
      </c>
      <c r="JB20">
        <v>0</v>
      </c>
      <c r="JC20">
        <v>0</v>
      </c>
      <c r="JD20">
        <v>4.6340000000000003</v>
      </c>
      <c r="JE20">
        <v>6.8479999999999999</v>
      </c>
      <c r="JF20">
        <v>6.6920000000000002</v>
      </c>
      <c r="JG20">
        <v>8.093</v>
      </c>
      <c r="JH20">
        <v>7.3869999999999996</v>
      </c>
      <c r="JI20">
        <v>12.303000000000001</v>
      </c>
      <c r="JJ20">
        <v>10.012</v>
      </c>
      <c r="JK20">
        <v>11.202</v>
      </c>
      <c r="JL20">
        <v>7.8920000000000003</v>
      </c>
      <c r="JM20">
        <v>8.2940000000000005</v>
      </c>
      <c r="JN20">
        <v>10.91</v>
      </c>
      <c r="JO20">
        <v>8.3989999999999991</v>
      </c>
      <c r="JP20">
        <v>9.3940000000000001</v>
      </c>
      <c r="JQ20">
        <v>7.2009999999999996</v>
      </c>
      <c r="JR20">
        <v>7.54</v>
      </c>
      <c r="JS20">
        <v>13.089</v>
      </c>
      <c r="JT20">
        <v>11.696999999999999</v>
      </c>
      <c r="JU20">
        <v>8.7989999999999995</v>
      </c>
      <c r="JV20">
        <v>10.117000000000001</v>
      </c>
      <c r="JW20">
        <v>14.205</v>
      </c>
      <c r="JX20">
        <v>8.3930000000000007</v>
      </c>
      <c r="JY20">
        <v>8.9969999999999999</v>
      </c>
      <c r="JZ20">
        <v>6.2880000000000003</v>
      </c>
      <c r="KA20">
        <v>10.878</v>
      </c>
      <c r="KB20">
        <v>12.395</v>
      </c>
      <c r="KC20">
        <v>10.686</v>
      </c>
      <c r="KD20">
        <v>12.45</v>
      </c>
      <c r="KE20">
        <v>13.093999999999999</v>
      </c>
      <c r="KF20">
        <v>11.391999999999999</v>
      </c>
      <c r="KG20">
        <v>14.385</v>
      </c>
    </row>
    <row r="21" spans="1:293" x14ac:dyDescent="0.25">
      <c r="A21" t="s">
        <v>1020</v>
      </c>
      <c r="B21" t="s">
        <v>1322</v>
      </c>
      <c r="C21" t="s">
        <v>595</v>
      </c>
      <c r="D21">
        <v>24</v>
      </c>
      <c r="E21" t="s">
        <v>835</v>
      </c>
      <c r="F21">
        <v>1</v>
      </c>
      <c r="G21">
        <v>1</v>
      </c>
      <c r="H21" t="s">
        <v>8</v>
      </c>
      <c r="I21" t="s">
        <v>7</v>
      </c>
      <c r="J21" t="s">
        <v>5</v>
      </c>
      <c r="K21" t="s">
        <v>596</v>
      </c>
      <c r="L21" t="s">
        <v>515</v>
      </c>
      <c r="M21" s="7">
        <v>0</v>
      </c>
      <c r="N21" s="7">
        <v>95.667826956758901</v>
      </c>
      <c r="O21" s="7">
        <f>M21*'Emission and cost factors'!$D$8+N21*'Emission and cost factors'!$E$8</f>
        <v>44.007200400109099</v>
      </c>
      <c r="P21" s="8">
        <f>M21*'Emission and cost factors'!$D$9+N21*'Emission and cost factors'!$E$9</f>
        <v>14.350174043513835</v>
      </c>
      <c r="Q21" s="7">
        <f t="shared" si="0"/>
        <v>20.909999999999993</v>
      </c>
      <c r="R21" s="2">
        <f t="shared" si="1"/>
        <v>0</v>
      </c>
      <c r="S21" s="2">
        <f t="shared" si="2"/>
        <v>0</v>
      </c>
      <c r="T21" s="2">
        <f t="shared" si="3"/>
        <v>0</v>
      </c>
      <c r="U21" s="7">
        <f t="shared" si="4"/>
        <v>0</v>
      </c>
      <c r="V21" s="7">
        <f t="shared" si="5"/>
        <v>0</v>
      </c>
      <c r="W21" s="7">
        <f t="shared" si="6"/>
        <v>0</v>
      </c>
      <c r="X21">
        <v>20.46</v>
      </c>
      <c r="Y21">
        <v>20.63</v>
      </c>
      <c r="Z21">
        <v>20.82</v>
      </c>
      <c r="AA21">
        <v>20.399999999999999</v>
      </c>
      <c r="AB21">
        <v>20.74</v>
      </c>
      <c r="AC21">
        <v>20.97</v>
      </c>
      <c r="AD21">
        <v>21.05</v>
      </c>
      <c r="AE21">
        <v>21.06</v>
      </c>
      <c r="AF21">
        <v>20.87</v>
      </c>
      <c r="AG21">
        <v>20.79</v>
      </c>
      <c r="AH21">
        <v>20.92</v>
      </c>
      <c r="AI21">
        <v>20.68</v>
      </c>
      <c r="AJ21">
        <v>20.85</v>
      </c>
      <c r="AK21">
        <v>20.53</v>
      </c>
      <c r="AL21">
        <v>20.67</v>
      </c>
      <c r="AM21">
        <v>20.9</v>
      </c>
      <c r="AN21">
        <v>20.96</v>
      </c>
      <c r="AO21">
        <v>20.93</v>
      </c>
      <c r="AP21">
        <v>20.89</v>
      </c>
      <c r="AQ21">
        <v>21.26</v>
      </c>
      <c r="AR21">
        <v>21.13</v>
      </c>
      <c r="AS21">
        <v>20.89</v>
      </c>
      <c r="AT21">
        <v>20.8</v>
      </c>
      <c r="AU21">
        <v>21.08</v>
      </c>
      <c r="AV21">
        <v>21.08</v>
      </c>
      <c r="AW21">
        <v>20.89</v>
      </c>
      <c r="AX21">
        <v>21</v>
      </c>
      <c r="AY21">
        <v>21.61</v>
      </c>
      <c r="AZ21">
        <v>21.05</v>
      </c>
      <c r="BA21">
        <v>21.39</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19.649999999999999</v>
      </c>
      <c r="EO21">
        <v>19.73</v>
      </c>
      <c r="EP21">
        <v>19.920000000000002</v>
      </c>
      <c r="EQ21">
        <v>19.600000000000001</v>
      </c>
      <c r="ER21">
        <v>19.91</v>
      </c>
      <c r="ES21">
        <v>20.57</v>
      </c>
      <c r="ET21">
        <v>20.73</v>
      </c>
      <c r="EU21">
        <v>20.77</v>
      </c>
      <c r="EV21">
        <v>20.62</v>
      </c>
      <c r="EW21">
        <v>20.329999999999998</v>
      </c>
      <c r="EX21">
        <v>20.84</v>
      </c>
      <c r="EY21">
        <v>19.96</v>
      </c>
      <c r="EZ21">
        <v>20.49</v>
      </c>
      <c r="FA21">
        <v>19.489999999999998</v>
      </c>
      <c r="FB21">
        <v>19.93</v>
      </c>
      <c r="FC21">
        <v>20.64</v>
      </c>
      <c r="FD21">
        <v>20.83</v>
      </c>
      <c r="FE21">
        <v>20.6</v>
      </c>
      <c r="FF21">
        <v>20.49</v>
      </c>
      <c r="FG21">
        <v>20.9</v>
      </c>
      <c r="FH21">
        <v>20.78</v>
      </c>
      <c r="FI21">
        <v>20.43</v>
      </c>
      <c r="FJ21">
        <v>20.72</v>
      </c>
      <c r="FK21">
        <v>20.7</v>
      </c>
      <c r="FL21">
        <v>20.82</v>
      </c>
      <c r="FM21">
        <v>20.309999999999999</v>
      </c>
      <c r="FN21">
        <v>20.76</v>
      </c>
      <c r="FO21">
        <v>20.97</v>
      </c>
      <c r="FP21">
        <v>20.79</v>
      </c>
      <c r="FQ21">
        <v>21.02</v>
      </c>
      <c r="FR21">
        <v>1</v>
      </c>
      <c r="FS21">
        <v>1</v>
      </c>
      <c r="FT21">
        <v>0.2</v>
      </c>
      <c r="FU21">
        <v>1</v>
      </c>
      <c r="FV21">
        <v>0.25</v>
      </c>
      <c r="FW21">
        <v>0</v>
      </c>
      <c r="FX21">
        <v>0</v>
      </c>
      <c r="FY21">
        <v>0</v>
      </c>
      <c r="FZ21">
        <v>0</v>
      </c>
      <c r="GA21">
        <v>0</v>
      </c>
      <c r="GB21">
        <v>0</v>
      </c>
      <c r="GC21">
        <v>0.11700000000000001</v>
      </c>
      <c r="GD21">
        <v>0</v>
      </c>
      <c r="GE21">
        <v>1</v>
      </c>
      <c r="GF21">
        <v>0.217</v>
      </c>
      <c r="GG21">
        <v>0</v>
      </c>
      <c r="GH21">
        <v>0</v>
      </c>
      <c r="GI21">
        <v>0</v>
      </c>
      <c r="GJ21">
        <v>0</v>
      </c>
      <c r="GK21">
        <v>0</v>
      </c>
      <c r="GL21">
        <v>0</v>
      </c>
      <c r="GM21">
        <v>0</v>
      </c>
      <c r="GN21">
        <v>0</v>
      </c>
      <c r="GO21">
        <v>0</v>
      </c>
      <c r="GP21">
        <v>0</v>
      </c>
      <c r="GQ21">
        <v>0</v>
      </c>
      <c r="GR21">
        <v>0</v>
      </c>
      <c r="GS21">
        <v>0</v>
      </c>
      <c r="GT21">
        <v>0</v>
      </c>
      <c r="GU21">
        <v>0</v>
      </c>
      <c r="GV21">
        <v>0</v>
      </c>
      <c r="GW21">
        <v>0</v>
      </c>
      <c r="GX21">
        <v>0</v>
      </c>
      <c r="GY21">
        <v>0</v>
      </c>
      <c r="GZ21">
        <v>0</v>
      </c>
      <c r="HA21">
        <v>0</v>
      </c>
      <c r="HB21">
        <v>0</v>
      </c>
      <c r="HC21">
        <v>0</v>
      </c>
      <c r="HD21">
        <v>0</v>
      </c>
      <c r="HE21">
        <v>0</v>
      </c>
      <c r="HF21">
        <v>0</v>
      </c>
      <c r="HG21">
        <v>0</v>
      </c>
      <c r="HH21">
        <v>0</v>
      </c>
      <c r="HI21">
        <v>0</v>
      </c>
      <c r="HJ21">
        <v>0</v>
      </c>
      <c r="HK21">
        <v>0</v>
      </c>
      <c r="HL21">
        <v>0</v>
      </c>
      <c r="HM21">
        <v>0</v>
      </c>
      <c r="HN21">
        <v>0</v>
      </c>
      <c r="HO21">
        <v>0</v>
      </c>
      <c r="HP21">
        <v>0</v>
      </c>
      <c r="HQ21">
        <v>0</v>
      </c>
      <c r="HR21">
        <v>0</v>
      </c>
      <c r="HS21">
        <v>0</v>
      </c>
      <c r="HT21">
        <v>0</v>
      </c>
      <c r="HU21">
        <v>0</v>
      </c>
      <c r="HV21">
        <v>0</v>
      </c>
      <c r="HW21">
        <v>0</v>
      </c>
      <c r="HX21">
        <v>0</v>
      </c>
      <c r="HY21">
        <v>0</v>
      </c>
      <c r="HZ21">
        <v>0</v>
      </c>
      <c r="IA21">
        <v>0</v>
      </c>
      <c r="IB21">
        <v>0</v>
      </c>
      <c r="IC21">
        <v>0</v>
      </c>
      <c r="ID21">
        <v>0</v>
      </c>
      <c r="IE21">
        <v>0</v>
      </c>
      <c r="IF21">
        <v>0</v>
      </c>
      <c r="IG21">
        <v>0</v>
      </c>
      <c r="IH21">
        <v>0</v>
      </c>
      <c r="II21">
        <v>0</v>
      </c>
      <c r="IJ21">
        <v>0</v>
      </c>
      <c r="IK21">
        <v>0</v>
      </c>
      <c r="IL21">
        <v>0</v>
      </c>
      <c r="IM21">
        <v>0</v>
      </c>
      <c r="IN21">
        <v>0</v>
      </c>
      <c r="IO21">
        <v>0</v>
      </c>
      <c r="IP21">
        <v>0</v>
      </c>
      <c r="IQ21">
        <v>0</v>
      </c>
      <c r="IR21">
        <v>0</v>
      </c>
      <c r="IS21">
        <v>0</v>
      </c>
      <c r="IT21">
        <v>0</v>
      </c>
      <c r="IU21">
        <v>0</v>
      </c>
      <c r="IV21">
        <v>0</v>
      </c>
      <c r="IW21">
        <v>0</v>
      </c>
      <c r="IX21">
        <v>0</v>
      </c>
      <c r="IY21">
        <v>0</v>
      </c>
      <c r="IZ21">
        <v>0</v>
      </c>
      <c r="JA21">
        <v>0</v>
      </c>
      <c r="JB21">
        <v>0</v>
      </c>
      <c r="JC21">
        <v>0</v>
      </c>
      <c r="JD21">
        <v>4.6340000000000003</v>
      </c>
      <c r="JE21">
        <v>6.8479999999999999</v>
      </c>
      <c r="JF21">
        <v>6.6920000000000002</v>
      </c>
      <c r="JG21">
        <v>8.093</v>
      </c>
      <c r="JH21">
        <v>7.3869999999999996</v>
      </c>
      <c r="JI21">
        <v>12.303000000000001</v>
      </c>
      <c r="JJ21">
        <v>10.012</v>
      </c>
      <c r="JK21">
        <v>11.202</v>
      </c>
      <c r="JL21">
        <v>7.8920000000000003</v>
      </c>
      <c r="JM21">
        <v>8.2940000000000005</v>
      </c>
      <c r="JN21">
        <v>10.91</v>
      </c>
      <c r="JO21">
        <v>8.3989999999999991</v>
      </c>
      <c r="JP21">
        <v>9.3940000000000001</v>
      </c>
      <c r="JQ21">
        <v>7.2009999999999996</v>
      </c>
      <c r="JR21">
        <v>7.54</v>
      </c>
      <c r="JS21">
        <v>13.089</v>
      </c>
      <c r="JT21">
        <v>11.696999999999999</v>
      </c>
      <c r="JU21">
        <v>8.7989999999999995</v>
      </c>
      <c r="JV21">
        <v>10.117000000000001</v>
      </c>
      <c r="JW21">
        <v>14.205</v>
      </c>
      <c r="JX21">
        <v>8.3930000000000007</v>
      </c>
      <c r="JY21">
        <v>8.9969999999999999</v>
      </c>
      <c r="JZ21">
        <v>6.2880000000000003</v>
      </c>
      <c r="KA21">
        <v>10.878</v>
      </c>
      <c r="KB21">
        <v>12.395</v>
      </c>
      <c r="KC21">
        <v>10.686</v>
      </c>
      <c r="KD21">
        <v>12.45</v>
      </c>
      <c r="KE21">
        <v>13.093999999999999</v>
      </c>
      <c r="KF21">
        <v>11.391999999999999</v>
      </c>
      <c r="KG21">
        <v>14.385</v>
      </c>
    </row>
    <row r="22" spans="1:293" x14ac:dyDescent="0.25">
      <c r="A22" t="s">
        <v>1021</v>
      </c>
      <c r="B22" t="s">
        <v>1322</v>
      </c>
      <c r="C22" t="s">
        <v>595</v>
      </c>
      <c r="D22">
        <v>25</v>
      </c>
      <c r="E22" t="s">
        <v>835</v>
      </c>
      <c r="F22">
        <v>1</v>
      </c>
      <c r="G22">
        <v>1</v>
      </c>
      <c r="H22" t="s">
        <v>9</v>
      </c>
      <c r="I22" t="s">
        <v>3</v>
      </c>
      <c r="J22" t="s">
        <v>4</v>
      </c>
      <c r="K22" t="s">
        <v>596</v>
      </c>
      <c r="L22" t="s">
        <v>516</v>
      </c>
      <c r="M22" s="7">
        <v>0</v>
      </c>
      <c r="N22" s="7">
        <v>80.015803880244405</v>
      </c>
      <c r="O22" s="7">
        <f>M22*'Emission and cost factors'!$D$8+N22*'Emission and cost factors'!$E$8</f>
        <v>36.807269784912428</v>
      </c>
      <c r="P22" s="8">
        <f>M22*'Emission and cost factors'!$D$9+N22*'Emission and cost factors'!$E$9</f>
        <v>12.00237058203666</v>
      </c>
      <c r="Q22" s="7">
        <f t="shared" si="0"/>
        <v>20.94766666666667</v>
      </c>
      <c r="R22" s="2">
        <f t="shared" si="1"/>
        <v>0</v>
      </c>
      <c r="S22" s="2">
        <f t="shared" si="2"/>
        <v>0</v>
      </c>
      <c r="T22" s="2">
        <f t="shared" si="3"/>
        <v>0</v>
      </c>
      <c r="U22" s="7">
        <f t="shared" si="4"/>
        <v>0</v>
      </c>
      <c r="V22" s="7">
        <f t="shared" si="5"/>
        <v>0</v>
      </c>
      <c r="W22" s="7">
        <f t="shared" si="6"/>
        <v>0</v>
      </c>
      <c r="X22">
        <v>20.63</v>
      </c>
      <c r="Y22">
        <v>20.73</v>
      </c>
      <c r="Z22">
        <v>20.77</v>
      </c>
      <c r="AA22">
        <v>20.74</v>
      </c>
      <c r="AB22">
        <v>20.77</v>
      </c>
      <c r="AC22">
        <v>20.94</v>
      </c>
      <c r="AD22">
        <v>21.1</v>
      </c>
      <c r="AE22">
        <v>21.11</v>
      </c>
      <c r="AF22">
        <v>20.79</v>
      </c>
      <c r="AG22">
        <v>20.79</v>
      </c>
      <c r="AH22">
        <v>20.89</v>
      </c>
      <c r="AI22">
        <v>20.84</v>
      </c>
      <c r="AJ22">
        <v>20.84</v>
      </c>
      <c r="AK22">
        <v>20.74</v>
      </c>
      <c r="AL22">
        <v>20.68</v>
      </c>
      <c r="AM22">
        <v>20.88</v>
      </c>
      <c r="AN22">
        <v>20.94</v>
      </c>
      <c r="AO22">
        <v>20.93</v>
      </c>
      <c r="AP22">
        <v>20.91</v>
      </c>
      <c r="AQ22">
        <v>21.37</v>
      </c>
      <c r="AR22">
        <v>21.11</v>
      </c>
      <c r="AS22">
        <v>20.8</v>
      </c>
      <c r="AT22">
        <v>20.78</v>
      </c>
      <c r="AU22">
        <v>21.14</v>
      </c>
      <c r="AV22">
        <v>21.08</v>
      </c>
      <c r="AW22">
        <v>20.79</v>
      </c>
      <c r="AX22">
        <v>20.95</v>
      </c>
      <c r="AY22">
        <v>21.84</v>
      </c>
      <c r="AZ22">
        <v>21.02</v>
      </c>
      <c r="BA22">
        <v>21.53</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19.809999999999999</v>
      </c>
      <c r="EO22">
        <v>20.03</v>
      </c>
      <c r="EP22">
        <v>20.309999999999999</v>
      </c>
      <c r="EQ22">
        <v>19.899999999999999</v>
      </c>
      <c r="ER22">
        <v>20.18</v>
      </c>
      <c r="ES22">
        <v>20.7</v>
      </c>
      <c r="ET22">
        <v>20.58</v>
      </c>
      <c r="EU22">
        <v>20.76</v>
      </c>
      <c r="EV22">
        <v>20.62</v>
      </c>
      <c r="EW22">
        <v>20.51</v>
      </c>
      <c r="EX22">
        <v>20.7</v>
      </c>
      <c r="EY22">
        <v>20.13</v>
      </c>
      <c r="EZ22">
        <v>20.62</v>
      </c>
      <c r="FA22">
        <v>19.600000000000001</v>
      </c>
      <c r="FB22">
        <v>20.16</v>
      </c>
      <c r="FC22">
        <v>20.71</v>
      </c>
      <c r="FD22">
        <v>20.75</v>
      </c>
      <c r="FE22">
        <v>20.62</v>
      </c>
      <c r="FF22">
        <v>20.61</v>
      </c>
      <c r="FG22">
        <v>20.81</v>
      </c>
      <c r="FH22">
        <v>20.71</v>
      </c>
      <c r="FI22">
        <v>20.48</v>
      </c>
      <c r="FJ22">
        <v>20.48</v>
      </c>
      <c r="FK22">
        <v>20.75</v>
      </c>
      <c r="FL22">
        <v>20.8</v>
      </c>
      <c r="FM22">
        <v>20.54</v>
      </c>
      <c r="FN22">
        <v>20.77</v>
      </c>
      <c r="FO22">
        <v>20.96</v>
      </c>
      <c r="FP22">
        <v>20.83</v>
      </c>
      <c r="FQ22">
        <v>21.06</v>
      </c>
      <c r="FR22">
        <v>0.28299999999999997</v>
      </c>
      <c r="FS22">
        <v>0</v>
      </c>
      <c r="FT22">
        <v>0</v>
      </c>
      <c r="FU22">
        <v>0.183</v>
      </c>
      <c r="FV22">
        <v>0</v>
      </c>
      <c r="FW22">
        <v>0</v>
      </c>
      <c r="FX22">
        <v>0</v>
      </c>
      <c r="FY22">
        <v>0</v>
      </c>
      <c r="FZ22">
        <v>0</v>
      </c>
      <c r="GA22">
        <v>0</v>
      </c>
      <c r="GB22">
        <v>0</v>
      </c>
      <c r="GC22">
        <v>0</v>
      </c>
      <c r="GD22">
        <v>0</v>
      </c>
      <c r="GE22">
        <v>1</v>
      </c>
      <c r="GF22">
        <v>0</v>
      </c>
      <c r="GG22">
        <v>0</v>
      </c>
      <c r="GH22">
        <v>0</v>
      </c>
      <c r="GI22">
        <v>0</v>
      </c>
      <c r="GJ22">
        <v>0</v>
      </c>
      <c r="GK22">
        <v>0</v>
      </c>
      <c r="GL22">
        <v>0</v>
      </c>
      <c r="GM22">
        <v>0</v>
      </c>
      <c r="GN22">
        <v>0</v>
      </c>
      <c r="GO22">
        <v>0</v>
      </c>
      <c r="GP22">
        <v>0</v>
      </c>
      <c r="GQ22">
        <v>0</v>
      </c>
      <c r="GR22">
        <v>0</v>
      </c>
      <c r="GS22">
        <v>0</v>
      </c>
      <c r="GT22">
        <v>0</v>
      </c>
      <c r="GU22">
        <v>0</v>
      </c>
      <c r="GV22">
        <v>0</v>
      </c>
      <c r="GW22">
        <v>0</v>
      </c>
      <c r="GX22">
        <v>0</v>
      </c>
      <c r="GY22">
        <v>0</v>
      </c>
      <c r="GZ22">
        <v>0</v>
      </c>
      <c r="HA22">
        <v>0</v>
      </c>
      <c r="HB22">
        <v>0</v>
      </c>
      <c r="HC22">
        <v>0</v>
      </c>
      <c r="HD22">
        <v>0</v>
      </c>
      <c r="HE22">
        <v>0</v>
      </c>
      <c r="HF22">
        <v>0</v>
      </c>
      <c r="HG22">
        <v>0</v>
      </c>
      <c r="HH22">
        <v>0</v>
      </c>
      <c r="HI22">
        <v>0</v>
      </c>
      <c r="HJ22">
        <v>0</v>
      </c>
      <c r="HK22">
        <v>0</v>
      </c>
      <c r="HL22">
        <v>0</v>
      </c>
      <c r="HM22">
        <v>0</v>
      </c>
      <c r="HN22">
        <v>0</v>
      </c>
      <c r="HO22">
        <v>0</v>
      </c>
      <c r="HP22">
        <v>0</v>
      </c>
      <c r="HQ22">
        <v>0</v>
      </c>
      <c r="HR22">
        <v>0</v>
      </c>
      <c r="HS22">
        <v>0</v>
      </c>
      <c r="HT22">
        <v>0</v>
      </c>
      <c r="HU22">
        <v>0</v>
      </c>
      <c r="HV22">
        <v>0</v>
      </c>
      <c r="HW22">
        <v>0</v>
      </c>
      <c r="HX22">
        <v>0</v>
      </c>
      <c r="HY22">
        <v>0</v>
      </c>
      <c r="HZ22">
        <v>0</v>
      </c>
      <c r="IA22">
        <v>0</v>
      </c>
      <c r="IB22">
        <v>0</v>
      </c>
      <c r="IC22">
        <v>0</v>
      </c>
      <c r="ID22">
        <v>0</v>
      </c>
      <c r="IE22">
        <v>0</v>
      </c>
      <c r="IF22">
        <v>0</v>
      </c>
      <c r="IG22">
        <v>0</v>
      </c>
      <c r="IH22">
        <v>0</v>
      </c>
      <c r="II22">
        <v>0</v>
      </c>
      <c r="IJ22">
        <v>0</v>
      </c>
      <c r="IK22">
        <v>0</v>
      </c>
      <c r="IL22">
        <v>0</v>
      </c>
      <c r="IM22">
        <v>0</v>
      </c>
      <c r="IN22">
        <v>0</v>
      </c>
      <c r="IO22">
        <v>0</v>
      </c>
      <c r="IP22">
        <v>0</v>
      </c>
      <c r="IQ22">
        <v>0</v>
      </c>
      <c r="IR22">
        <v>0</v>
      </c>
      <c r="IS22">
        <v>0</v>
      </c>
      <c r="IT22">
        <v>0</v>
      </c>
      <c r="IU22">
        <v>0</v>
      </c>
      <c r="IV22">
        <v>0</v>
      </c>
      <c r="IW22">
        <v>0</v>
      </c>
      <c r="IX22">
        <v>0</v>
      </c>
      <c r="IY22">
        <v>0</v>
      </c>
      <c r="IZ22">
        <v>0</v>
      </c>
      <c r="JA22">
        <v>0</v>
      </c>
      <c r="JB22">
        <v>0</v>
      </c>
      <c r="JC22">
        <v>0</v>
      </c>
      <c r="JD22">
        <v>4.6340000000000003</v>
      </c>
      <c r="JE22">
        <v>6.8479999999999999</v>
      </c>
      <c r="JF22">
        <v>6.6920000000000002</v>
      </c>
      <c r="JG22">
        <v>8.093</v>
      </c>
      <c r="JH22">
        <v>7.3869999999999996</v>
      </c>
      <c r="JI22">
        <v>12.303000000000001</v>
      </c>
      <c r="JJ22">
        <v>10.012</v>
      </c>
      <c r="JK22">
        <v>11.202</v>
      </c>
      <c r="JL22">
        <v>7.8920000000000003</v>
      </c>
      <c r="JM22">
        <v>8.2940000000000005</v>
      </c>
      <c r="JN22">
        <v>10.91</v>
      </c>
      <c r="JO22">
        <v>8.3989999999999991</v>
      </c>
      <c r="JP22">
        <v>9.3940000000000001</v>
      </c>
      <c r="JQ22">
        <v>7.2009999999999996</v>
      </c>
      <c r="JR22">
        <v>7.54</v>
      </c>
      <c r="JS22">
        <v>13.089</v>
      </c>
      <c r="JT22">
        <v>11.696999999999999</v>
      </c>
      <c r="JU22">
        <v>8.7989999999999995</v>
      </c>
      <c r="JV22">
        <v>10.117000000000001</v>
      </c>
      <c r="JW22">
        <v>14.205</v>
      </c>
      <c r="JX22">
        <v>8.3930000000000007</v>
      </c>
      <c r="JY22">
        <v>8.9969999999999999</v>
      </c>
      <c r="JZ22">
        <v>6.2880000000000003</v>
      </c>
      <c r="KA22">
        <v>10.878</v>
      </c>
      <c r="KB22">
        <v>12.395</v>
      </c>
      <c r="KC22">
        <v>10.686</v>
      </c>
      <c r="KD22">
        <v>12.45</v>
      </c>
      <c r="KE22">
        <v>13.093999999999999</v>
      </c>
      <c r="KF22">
        <v>11.391999999999999</v>
      </c>
      <c r="KG22">
        <v>14.385</v>
      </c>
    </row>
    <row r="23" spans="1:293" x14ac:dyDescent="0.25">
      <c r="A23" t="s">
        <v>1022</v>
      </c>
      <c r="B23" t="s">
        <v>1322</v>
      </c>
      <c r="C23" t="s">
        <v>595</v>
      </c>
      <c r="D23">
        <v>26</v>
      </c>
      <c r="E23" t="s">
        <v>835</v>
      </c>
      <c r="F23">
        <v>1</v>
      </c>
      <c r="G23">
        <v>1</v>
      </c>
      <c r="H23" t="s">
        <v>9</v>
      </c>
      <c r="I23" t="s">
        <v>3</v>
      </c>
      <c r="J23" t="s">
        <v>4</v>
      </c>
      <c r="K23" t="s">
        <v>596</v>
      </c>
      <c r="L23" t="s">
        <v>515</v>
      </c>
      <c r="M23" s="7">
        <v>0</v>
      </c>
      <c r="N23" s="7">
        <v>77.535224479871403</v>
      </c>
      <c r="O23" s="7">
        <f>M23*'Emission and cost factors'!$D$8+N23*'Emission and cost factors'!$E$8</f>
        <v>35.666203260740843</v>
      </c>
      <c r="P23" s="8">
        <f>M23*'Emission and cost factors'!$D$9+N23*'Emission and cost factors'!$E$9</f>
        <v>11.63028367198071</v>
      </c>
      <c r="Q23" s="7">
        <f t="shared" si="0"/>
        <v>20.943000000000005</v>
      </c>
      <c r="R23" s="2">
        <f t="shared" si="1"/>
        <v>0</v>
      </c>
      <c r="S23" s="2">
        <f t="shared" si="2"/>
        <v>0</v>
      </c>
      <c r="T23" s="2">
        <f t="shared" si="3"/>
        <v>0</v>
      </c>
      <c r="U23" s="7">
        <f t="shared" si="4"/>
        <v>0</v>
      </c>
      <c r="V23" s="7">
        <f t="shared" si="5"/>
        <v>0</v>
      </c>
      <c r="W23" s="7">
        <f t="shared" si="6"/>
        <v>0</v>
      </c>
      <c r="X23">
        <v>20.64</v>
      </c>
      <c r="Y23">
        <v>20.71</v>
      </c>
      <c r="Z23">
        <v>20.77</v>
      </c>
      <c r="AA23">
        <v>20.69</v>
      </c>
      <c r="AB23">
        <v>20.76</v>
      </c>
      <c r="AC23">
        <v>20.93</v>
      </c>
      <c r="AD23">
        <v>21.1</v>
      </c>
      <c r="AE23">
        <v>21.11</v>
      </c>
      <c r="AF23">
        <v>20.78</v>
      </c>
      <c r="AG23">
        <v>20.81</v>
      </c>
      <c r="AH23">
        <v>20.88</v>
      </c>
      <c r="AI23">
        <v>20.82</v>
      </c>
      <c r="AJ23">
        <v>20.83</v>
      </c>
      <c r="AK23">
        <v>20.71</v>
      </c>
      <c r="AL23">
        <v>20.66</v>
      </c>
      <c r="AM23">
        <v>20.86</v>
      </c>
      <c r="AN23">
        <v>20.94</v>
      </c>
      <c r="AO23">
        <v>20.93</v>
      </c>
      <c r="AP23">
        <v>20.92</v>
      </c>
      <c r="AQ23">
        <v>21.36</v>
      </c>
      <c r="AR23">
        <v>21.11</v>
      </c>
      <c r="AS23">
        <v>20.81</v>
      </c>
      <c r="AT23">
        <v>20.78</v>
      </c>
      <c r="AU23">
        <v>21.12</v>
      </c>
      <c r="AV23">
        <v>21.08</v>
      </c>
      <c r="AW23">
        <v>20.83</v>
      </c>
      <c r="AX23">
        <v>20.95</v>
      </c>
      <c r="AY23">
        <v>21.84</v>
      </c>
      <c r="AZ23">
        <v>21.03</v>
      </c>
      <c r="BA23">
        <v>21.53</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19.760000000000002</v>
      </c>
      <c r="EO23">
        <v>19.96</v>
      </c>
      <c r="EP23">
        <v>20.239999999999998</v>
      </c>
      <c r="EQ23">
        <v>19.84</v>
      </c>
      <c r="ER23">
        <v>20.13</v>
      </c>
      <c r="ES23">
        <v>20.68</v>
      </c>
      <c r="ET23">
        <v>20.58</v>
      </c>
      <c r="EU23">
        <v>20.76</v>
      </c>
      <c r="EV23">
        <v>20.62</v>
      </c>
      <c r="EW23">
        <v>20.47</v>
      </c>
      <c r="EX23">
        <v>20.7</v>
      </c>
      <c r="EY23">
        <v>20.079999999999998</v>
      </c>
      <c r="EZ23">
        <v>20.61</v>
      </c>
      <c r="FA23">
        <v>19.559999999999999</v>
      </c>
      <c r="FB23">
        <v>20.14</v>
      </c>
      <c r="FC23">
        <v>20.7</v>
      </c>
      <c r="FD23">
        <v>20.75</v>
      </c>
      <c r="FE23">
        <v>20.61</v>
      </c>
      <c r="FF23">
        <v>20.58</v>
      </c>
      <c r="FG23">
        <v>20.81</v>
      </c>
      <c r="FH23">
        <v>20.71</v>
      </c>
      <c r="FI23">
        <v>20.56</v>
      </c>
      <c r="FJ23">
        <v>20.48</v>
      </c>
      <c r="FK23">
        <v>20.75</v>
      </c>
      <c r="FL23">
        <v>20.8</v>
      </c>
      <c r="FM23">
        <v>20.52</v>
      </c>
      <c r="FN23">
        <v>20.76</v>
      </c>
      <c r="FO23">
        <v>20.96</v>
      </c>
      <c r="FP23">
        <v>20.83</v>
      </c>
      <c r="FQ23">
        <v>21.06</v>
      </c>
      <c r="FR23">
        <v>0.36699999999999999</v>
      </c>
      <c r="FS23">
        <v>6.7000000000000004E-2</v>
      </c>
      <c r="FT23">
        <v>0</v>
      </c>
      <c r="FU23">
        <v>0.28299999999999997</v>
      </c>
      <c r="FV23">
        <v>0</v>
      </c>
      <c r="FW23">
        <v>0</v>
      </c>
      <c r="FX23">
        <v>0</v>
      </c>
      <c r="FY23">
        <v>0</v>
      </c>
      <c r="FZ23">
        <v>0</v>
      </c>
      <c r="GA23">
        <v>0</v>
      </c>
      <c r="GB23">
        <v>0</v>
      </c>
      <c r="GC23">
        <v>0</v>
      </c>
      <c r="GD23">
        <v>0</v>
      </c>
      <c r="GE23">
        <v>1</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B23">
        <v>0</v>
      </c>
      <c r="HC23">
        <v>0</v>
      </c>
      <c r="HD23">
        <v>0</v>
      </c>
      <c r="HE23">
        <v>0</v>
      </c>
      <c r="HF23">
        <v>0</v>
      </c>
      <c r="HG23">
        <v>0</v>
      </c>
      <c r="HH23">
        <v>0</v>
      </c>
      <c r="HI23">
        <v>0</v>
      </c>
      <c r="HJ23">
        <v>0</v>
      </c>
      <c r="HK23">
        <v>0</v>
      </c>
      <c r="HL23">
        <v>0</v>
      </c>
      <c r="HM23">
        <v>0</v>
      </c>
      <c r="HN23">
        <v>0</v>
      </c>
      <c r="HO23">
        <v>0</v>
      </c>
      <c r="HP23">
        <v>0</v>
      </c>
      <c r="HQ23">
        <v>0</v>
      </c>
      <c r="HR23">
        <v>0</v>
      </c>
      <c r="HS23">
        <v>0</v>
      </c>
      <c r="HT23">
        <v>0</v>
      </c>
      <c r="HU23">
        <v>0</v>
      </c>
      <c r="HV23">
        <v>0</v>
      </c>
      <c r="HW23">
        <v>0</v>
      </c>
      <c r="HX23">
        <v>0</v>
      </c>
      <c r="HY23">
        <v>0</v>
      </c>
      <c r="HZ23">
        <v>0</v>
      </c>
      <c r="IA23">
        <v>0</v>
      </c>
      <c r="IB23">
        <v>0</v>
      </c>
      <c r="IC23">
        <v>0</v>
      </c>
      <c r="ID23">
        <v>0</v>
      </c>
      <c r="IE23">
        <v>0</v>
      </c>
      <c r="IF23">
        <v>0</v>
      </c>
      <c r="IG23">
        <v>0</v>
      </c>
      <c r="IH23">
        <v>0</v>
      </c>
      <c r="II23">
        <v>0</v>
      </c>
      <c r="IJ23">
        <v>0</v>
      </c>
      <c r="IK23">
        <v>0</v>
      </c>
      <c r="IL23">
        <v>0</v>
      </c>
      <c r="IM23">
        <v>0</v>
      </c>
      <c r="IN23">
        <v>0</v>
      </c>
      <c r="IO23">
        <v>0</v>
      </c>
      <c r="IP23">
        <v>0</v>
      </c>
      <c r="IQ23">
        <v>0</v>
      </c>
      <c r="IR23">
        <v>0</v>
      </c>
      <c r="IS23">
        <v>0</v>
      </c>
      <c r="IT23">
        <v>0</v>
      </c>
      <c r="IU23">
        <v>0</v>
      </c>
      <c r="IV23">
        <v>0</v>
      </c>
      <c r="IW23">
        <v>0</v>
      </c>
      <c r="IX23">
        <v>0</v>
      </c>
      <c r="IY23">
        <v>0</v>
      </c>
      <c r="IZ23">
        <v>0</v>
      </c>
      <c r="JA23">
        <v>0</v>
      </c>
      <c r="JB23">
        <v>0</v>
      </c>
      <c r="JC23">
        <v>0</v>
      </c>
      <c r="JD23">
        <v>4.6340000000000003</v>
      </c>
      <c r="JE23">
        <v>6.8479999999999999</v>
      </c>
      <c r="JF23">
        <v>6.6920000000000002</v>
      </c>
      <c r="JG23">
        <v>8.093</v>
      </c>
      <c r="JH23">
        <v>7.3869999999999996</v>
      </c>
      <c r="JI23">
        <v>12.303000000000001</v>
      </c>
      <c r="JJ23">
        <v>10.012</v>
      </c>
      <c r="JK23">
        <v>11.202</v>
      </c>
      <c r="JL23">
        <v>7.8920000000000003</v>
      </c>
      <c r="JM23">
        <v>8.2940000000000005</v>
      </c>
      <c r="JN23">
        <v>10.91</v>
      </c>
      <c r="JO23">
        <v>8.3989999999999991</v>
      </c>
      <c r="JP23">
        <v>9.3940000000000001</v>
      </c>
      <c r="JQ23">
        <v>7.2009999999999996</v>
      </c>
      <c r="JR23">
        <v>7.54</v>
      </c>
      <c r="JS23">
        <v>13.089</v>
      </c>
      <c r="JT23">
        <v>11.696999999999999</v>
      </c>
      <c r="JU23">
        <v>8.7989999999999995</v>
      </c>
      <c r="JV23">
        <v>10.117000000000001</v>
      </c>
      <c r="JW23">
        <v>14.205</v>
      </c>
      <c r="JX23">
        <v>8.3930000000000007</v>
      </c>
      <c r="JY23">
        <v>8.9969999999999999</v>
      </c>
      <c r="JZ23">
        <v>6.2880000000000003</v>
      </c>
      <c r="KA23">
        <v>10.878</v>
      </c>
      <c r="KB23">
        <v>12.395</v>
      </c>
      <c r="KC23">
        <v>10.686</v>
      </c>
      <c r="KD23">
        <v>12.45</v>
      </c>
      <c r="KE23">
        <v>13.093999999999999</v>
      </c>
      <c r="KF23">
        <v>11.391999999999999</v>
      </c>
      <c r="KG23">
        <v>14.385</v>
      </c>
    </row>
    <row r="24" spans="1:293" x14ac:dyDescent="0.25">
      <c r="A24" t="s">
        <v>1023</v>
      </c>
      <c r="B24" t="s">
        <v>1322</v>
      </c>
      <c r="C24" t="s">
        <v>595</v>
      </c>
      <c r="D24">
        <v>27</v>
      </c>
      <c r="E24" t="s">
        <v>835</v>
      </c>
      <c r="F24">
        <v>1</v>
      </c>
      <c r="G24">
        <v>1</v>
      </c>
      <c r="H24" t="s">
        <v>9</v>
      </c>
      <c r="I24" t="s">
        <v>3</v>
      </c>
      <c r="J24" t="s">
        <v>5</v>
      </c>
      <c r="K24" t="s">
        <v>596</v>
      </c>
      <c r="L24" t="s">
        <v>516</v>
      </c>
      <c r="M24" s="7">
        <v>0</v>
      </c>
      <c r="N24" s="7">
        <v>80.245473292687294</v>
      </c>
      <c r="O24" s="7">
        <f>M24*'Emission and cost factors'!$D$8+N24*'Emission and cost factors'!$E$8</f>
        <v>36.912917714636158</v>
      </c>
      <c r="P24" s="8">
        <f>M24*'Emission and cost factors'!$D$9+N24*'Emission and cost factors'!$E$9</f>
        <v>12.036820993903094</v>
      </c>
      <c r="Q24" s="7">
        <f t="shared" si="0"/>
        <v>20.94766666666667</v>
      </c>
      <c r="R24" s="2">
        <f t="shared" si="1"/>
        <v>0</v>
      </c>
      <c r="S24" s="2">
        <f t="shared" si="2"/>
        <v>0</v>
      </c>
      <c r="T24" s="2">
        <f t="shared" si="3"/>
        <v>0</v>
      </c>
      <c r="U24" s="7">
        <f t="shared" si="4"/>
        <v>0</v>
      </c>
      <c r="V24" s="7">
        <f t="shared" si="5"/>
        <v>0</v>
      </c>
      <c r="W24" s="7">
        <f t="shared" si="6"/>
        <v>0</v>
      </c>
      <c r="X24">
        <v>20.63</v>
      </c>
      <c r="Y24">
        <v>20.73</v>
      </c>
      <c r="Z24">
        <v>20.77</v>
      </c>
      <c r="AA24">
        <v>20.74</v>
      </c>
      <c r="AB24">
        <v>20.77</v>
      </c>
      <c r="AC24">
        <v>20.94</v>
      </c>
      <c r="AD24">
        <v>21.1</v>
      </c>
      <c r="AE24">
        <v>21.11</v>
      </c>
      <c r="AF24">
        <v>20.79</v>
      </c>
      <c r="AG24">
        <v>20.79</v>
      </c>
      <c r="AH24">
        <v>20.89</v>
      </c>
      <c r="AI24">
        <v>20.84</v>
      </c>
      <c r="AJ24">
        <v>20.84</v>
      </c>
      <c r="AK24">
        <v>20.74</v>
      </c>
      <c r="AL24">
        <v>20.68</v>
      </c>
      <c r="AM24">
        <v>20.88</v>
      </c>
      <c r="AN24">
        <v>20.94</v>
      </c>
      <c r="AO24">
        <v>20.93</v>
      </c>
      <c r="AP24">
        <v>20.91</v>
      </c>
      <c r="AQ24">
        <v>21.37</v>
      </c>
      <c r="AR24">
        <v>21.11</v>
      </c>
      <c r="AS24">
        <v>20.8</v>
      </c>
      <c r="AT24">
        <v>20.78</v>
      </c>
      <c r="AU24">
        <v>21.14</v>
      </c>
      <c r="AV24">
        <v>21.08</v>
      </c>
      <c r="AW24">
        <v>20.79</v>
      </c>
      <c r="AX24">
        <v>20.95</v>
      </c>
      <c r="AY24">
        <v>21.84</v>
      </c>
      <c r="AZ24">
        <v>21.02</v>
      </c>
      <c r="BA24">
        <v>21.53</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19.809999999999999</v>
      </c>
      <c r="EO24">
        <v>20.03</v>
      </c>
      <c r="EP24">
        <v>20.309999999999999</v>
      </c>
      <c r="EQ24">
        <v>19.899999999999999</v>
      </c>
      <c r="ER24">
        <v>20.18</v>
      </c>
      <c r="ES24">
        <v>20.7</v>
      </c>
      <c r="ET24">
        <v>20.58</v>
      </c>
      <c r="EU24">
        <v>20.76</v>
      </c>
      <c r="EV24">
        <v>20.62</v>
      </c>
      <c r="EW24">
        <v>20.51</v>
      </c>
      <c r="EX24">
        <v>20.7</v>
      </c>
      <c r="EY24">
        <v>20.13</v>
      </c>
      <c r="EZ24">
        <v>20.62</v>
      </c>
      <c r="FA24">
        <v>19.600000000000001</v>
      </c>
      <c r="FB24">
        <v>20.16</v>
      </c>
      <c r="FC24">
        <v>20.71</v>
      </c>
      <c r="FD24">
        <v>20.75</v>
      </c>
      <c r="FE24">
        <v>20.62</v>
      </c>
      <c r="FF24">
        <v>20.61</v>
      </c>
      <c r="FG24">
        <v>20.81</v>
      </c>
      <c r="FH24">
        <v>20.71</v>
      </c>
      <c r="FI24">
        <v>20.48</v>
      </c>
      <c r="FJ24">
        <v>20.48</v>
      </c>
      <c r="FK24">
        <v>20.75</v>
      </c>
      <c r="FL24">
        <v>20.8</v>
      </c>
      <c r="FM24">
        <v>20.54</v>
      </c>
      <c r="FN24">
        <v>20.77</v>
      </c>
      <c r="FO24">
        <v>20.96</v>
      </c>
      <c r="FP24">
        <v>20.83</v>
      </c>
      <c r="FQ24">
        <v>21.06</v>
      </c>
      <c r="FR24">
        <v>0.28299999999999997</v>
      </c>
      <c r="FS24">
        <v>0</v>
      </c>
      <c r="FT24">
        <v>0</v>
      </c>
      <c r="FU24">
        <v>0.183</v>
      </c>
      <c r="FV24">
        <v>0</v>
      </c>
      <c r="FW24">
        <v>0</v>
      </c>
      <c r="FX24">
        <v>0</v>
      </c>
      <c r="FY24">
        <v>0</v>
      </c>
      <c r="FZ24">
        <v>0</v>
      </c>
      <c r="GA24">
        <v>0</v>
      </c>
      <c r="GB24">
        <v>0</v>
      </c>
      <c r="GC24">
        <v>0</v>
      </c>
      <c r="GD24">
        <v>0</v>
      </c>
      <c r="GE24">
        <v>1</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v>0</v>
      </c>
      <c r="HD24">
        <v>0</v>
      </c>
      <c r="HE24">
        <v>0</v>
      </c>
      <c r="HF24">
        <v>0</v>
      </c>
      <c r="HG24">
        <v>0</v>
      </c>
      <c r="HH24">
        <v>0</v>
      </c>
      <c r="HI24">
        <v>0</v>
      </c>
      <c r="HJ24">
        <v>0</v>
      </c>
      <c r="HK24">
        <v>0</v>
      </c>
      <c r="HL24">
        <v>0</v>
      </c>
      <c r="HM24">
        <v>0</v>
      </c>
      <c r="HN24">
        <v>0</v>
      </c>
      <c r="HO24">
        <v>0</v>
      </c>
      <c r="HP24">
        <v>0</v>
      </c>
      <c r="HQ24">
        <v>0</v>
      </c>
      <c r="HR24">
        <v>0</v>
      </c>
      <c r="HS24">
        <v>0</v>
      </c>
      <c r="HT24">
        <v>0</v>
      </c>
      <c r="HU24">
        <v>0</v>
      </c>
      <c r="HV24">
        <v>0</v>
      </c>
      <c r="HW24">
        <v>0</v>
      </c>
      <c r="HX24">
        <v>0</v>
      </c>
      <c r="HY24">
        <v>0</v>
      </c>
      <c r="HZ24">
        <v>0</v>
      </c>
      <c r="IA24">
        <v>0</v>
      </c>
      <c r="IB24">
        <v>0</v>
      </c>
      <c r="IC24">
        <v>0</v>
      </c>
      <c r="ID24">
        <v>0</v>
      </c>
      <c r="IE24">
        <v>0</v>
      </c>
      <c r="IF24">
        <v>0</v>
      </c>
      <c r="IG24">
        <v>0</v>
      </c>
      <c r="IH24">
        <v>0</v>
      </c>
      <c r="II24">
        <v>0</v>
      </c>
      <c r="IJ24">
        <v>0</v>
      </c>
      <c r="IK24">
        <v>0</v>
      </c>
      <c r="IL24">
        <v>0</v>
      </c>
      <c r="IM24">
        <v>0</v>
      </c>
      <c r="IN24">
        <v>0</v>
      </c>
      <c r="IO24">
        <v>0</v>
      </c>
      <c r="IP24">
        <v>0</v>
      </c>
      <c r="IQ24">
        <v>0</v>
      </c>
      <c r="IR24">
        <v>0</v>
      </c>
      <c r="IS24">
        <v>0</v>
      </c>
      <c r="IT24">
        <v>0</v>
      </c>
      <c r="IU24">
        <v>0</v>
      </c>
      <c r="IV24">
        <v>0</v>
      </c>
      <c r="IW24">
        <v>0</v>
      </c>
      <c r="IX24">
        <v>0</v>
      </c>
      <c r="IY24">
        <v>0</v>
      </c>
      <c r="IZ24">
        <v>0</v>
      </c>
      <c r="JA24">
        <v>0</v>
      </c>
      <c r="JB24">
        <v>0</v>
      </c>
      <c r="JC24">
        <v>0</v>
      </c>
      <c r="JD24">
        <v>4.6340000000000003</v>
      </c>
      <c r="JE24">
        <v>6.8479999999999999</v>
      </c>
      <c r="JF24">
        <v>6.6920000000000002</v>
      </c>
      <c r="JG24">
        <v>8.093</v>
      </c>
      <c r="JH24">
        <v>7.3869999999999996</v>
      </c>
      <c r="JI24">
        <v>12.303000000000001</v>
      </c>
      <c r="JJ24">
        <v>10.012</v>
      </c>
      <c r="JK24">
        <v>11.202</v>
      </c>
      <c r="JL24">
        <v>7.8920000000000003</v>
      </c>
      <c r="JM24">
        <v>8.2940000000000005</v>
      </c>
      <c r="JN24">
        <v>10.91</v>
      </c>
      <c r="JO24">
        <v>8.3989999999999991</v>
      </c>
      <c r="JP24">
        <v>9.3940000000000001</v>
      </c>
      <c r="JQ24">
        <v>7.2009999999999996</v>
      </c>
      <c r="JR24">
        <v>7.54</v>
      </c>
      <c r="JS24">
        <v>13.089</v>
      </c>
      <c r="JT24">
        <v>11.696999999999999</v>
      </c>
      <c r="JU24">
        <v>8.7989999999999995</v>
      </c>
      <c r="JV24">
        <v>10.117000000000001</v>
      </c>
      <c r="JW24">
        <v>14.205</v>
      </c>
      <c r="JX24">
        <v>8.3930000000000007</v>
      </c>
      <c r="JY24">
        <v>8.9969999999999999</v>
      </c>
      <c r="JZ24">
        <v>6.2880000000000003</v>
      </c>
      <c r="KA24">
        <v>10.878</v>
      </c>
      <c r="KB24">
        <v>12.395</v>
      </c>
      <c r="KC24">
        <v>10.686</v>
      </c>
      <c r="KD24">
        <v>12.45</v>
      </c>
      <c r="KE24">
        <v>13.093999999999999</v>
      </c>
      <c r="KF24">
        <v>11.391999999999999</v>
      </c>
      <c r="KG24">
        <v>14.385</v>
      </c>
    </row>
    <row r="25" spans="1:293" x14ac:dyDescent="0.25">
      <c r="A25" t="s">
        <v>1024</v>
      </c>
      <c r="B25" t="s">
        <v>1322</v>
      </c>
      <c r="C25" t="s">
        <v>595</v>
      </c>
      <c r="D25">
        <v>28</v>
      </c>
      <c r="E25" t="s">
        <v>835</v>
      </c>
      <c r="F25">
        <v>1</v>
      </c>
      <c r="G25">
        <v>1</v>
      </c>
      <c r="H25" t="s">
        <v>9</v>
      </c>
      <c r="I25" t="s">
        <v>3</v>
      </c>
      <c r="J25" t="s">
        <v>5</v>
      </c>
      <c r="K25" t="s">
        <v>596</v>
      </c>
      <c r="L25" t="s">
        <v>515</v>
      </c>
      <c r="M25" s="7">
        <v>0</v>
      </c>
      <c r="N25" s="7">
        <v>77.280972239343996</v>
      </c>
      <c r="O25" s="7">
        <f>M25*'Emission and cost factors'!$D$8+N25*'Emission and cost factors'!$E$8</f>
        <v>35.549247230098239</v>
      </c>
      <c r="P25" s="8">
        <f>M25*'Emission and cost factors'!$D$9+N25*'Emission and cost factors'!$E$9</f>
        <v>11.592145835901599</v>
      </c>
      <c r="Q25" s="7">
        <f t="shared" si="0"/>
        <v>20.943000000000005</v>
      </c>
      <c r="R25" s="2">
        <f t="shared" si="1"/>
        <v>0</v>
      </c>
      <c r="S25" s="2">
        <f t="shared" si="2"/>
        <v>0</v>
      </c>
      <c r="T25" s="2">
        <f t="shared" si="3"/>
        <v>0</v>
      </c>
      <c r="U25" s="7">
        <f t="shared" si="4"/>
        <v>0</v>
      </c>
      <c r="V25" s="7">
        <f t="shared" si="5"/>
        <v>0</v>
      </c>
      <c r="W25" s="7">
        <f t="shared" si="6"/>
        <v>0</v>
      </c>
      <c r="X25">
        <v>20.64</v>
      </c>
      <c r="Y25">
        <v>20.71</v>
      </c>
      <c r="Z25">
        <v>20.77</v>
      </c>
      <c r="AA25">
        <v>20.69</v>
      </c>
      <c r="AB25">
        <v>20.76</v>
      </c>
      <c r="AC25">
        <v>20.93</v>
      </c>
      <c r="AD25">
        <v>21.1</v>
      </c>
      <c r="AE25">
        <v>21.11</v>
      </c>
      <c r="AF25">
        <v>20.78</v>
      </c>
      <c r="AG25">
        <v>20.81</v>
      </c>
      <c r="AH25">
        <v>20.88</v>
      </c>
      <c r="AI25">
        <v>20.82</v>
      </c>
      <c r="AJ25">
        <v>20.83</v>
      </c>
      <c r="AK25">
        <v>20.71</v>
      </c>
      <c r="AL25">
        <v>20.66</v>
      </c>
      <c r="AM25">
        <v>20.86</v>
      </c>
      <c r="AN25">
        <v>20.94</v>
      </c>
      <c r="AO25">
        <v>20.93</v>
      </c>
      <c r="AP25">
        <v>20.92</v>
      </c>
      <c r="AQ25">
        <v>21.36</v>
      </c>
      <c r="AR25">
        <v>21.11</v>
      </c>
      <c r="AS25">
        <v>20.81</v>
      </c>
      <c r="AT25">
        <v>20.78</v>
      </c>
      <c r="AU25">
        <v>21.12</v>
      </c>
      <c r="AV25">
        <v>21.08</v>
      </c>
      <c r="AW25">
        <v>20.83</v>
      </c>
      <c r="AX25">
        <v>20.95</v>
      </c>
      <c r="AY25">
        <v>21.84</v>
      </c>
      <c r="AZ25">
        <v>21.03</v>
      </c>
      <c r="BA25">
        <v>21.53</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19.760000000000002</v>
      </c>
      <c r="EO25">
        <v>19.96</v>
      </c>
      <c r="EP25">
        <v>20.239999999999998</v>
      </c>
      <c r="EQ25">
        <v>19.84</v>
      </c>
      <c r="ER25">
        <v>20.13</v>
      </c>
      <c r="ES25">
        <v>20.68</v>
      </c>
      <c r="ET25">
        <v>20.58</v>
      </c>
      <c r="EU25">
        <v>20.76</v>
      </c>
      <c r="EV25">
        <v>20.62</v>
      </c>
      <c r="EW25">
        <v>20.47</v>
      </c>
      <c r="EX25">
        <v>20.7</v>
      </c>
      <c r="EY25">
        <v>20.079999999999998</v>
      </c>
      <c r="EZ25">
        <v>20.61</v>
      </c>
      <c r="FA25">
        <v>19.559999999999999</v>
      </c>
      <c r="FB25">
        <v>20.14</v>
      </c>
      <c r="FC25">
        <v>20.7</v>
      </c>
      <c r="FD25">
        <v>20.75</v>
      </c>
      <c r="FE25">
        <v>20.61</v>
      </c>
      <c r="FF25">
        <v>20.58</v>
      </c>
      <c r="FG25">
        <v>20.81</v>
      </c>
      <c r="FH25">
        <v>20.71</v>
      </c>
      <c r="FI25">
        <v>20.56</v>
      </c>
      <c r="FJ25">
        <v>20.48</v>
      </c>
      <c r="FK25">
        <v>20.75</v>
      </c>
      <c r="FL25">
        <v>20.8</v>
      </c>
      <c r="FM25">
        <v>20.52</v>
      </c>
      <c r="FN25">
        <v>20.76</v>
      </c>
      <c r="FO25">
        <v>20.96</v>
      </c>
      <c r="FP25">
        <v>20.83</v>
      </c>
      <c r="FQ25">
        <v>21.06</v>
      </c>
      <c r="FR25">
        <v>0.36699999999999999</v>
      </c>
      <c r="FS25">
        <v>6.7000000000000004E-2</v>
      </c>
      <c r="FT25">
        <v>0</v>
      </c>
      <c r="FU25">
        <v>0.28299999999999997</v>
      </c>
      <c r="FV25">
        <v>0</v>
      </c>
      <c r="FW25">
        <v>0</v>
      </c>
      <c r="FX25">
        <v>0</v>
      </c>
      <c r="FY25">
        <v>0</v>
      </c>
      <c r="FZ25">
        <v>0</v>
      </c>
      <c r="GA25">
        <v>0</v>
      </c>
      <c r="GB25">
        <v>0</v>
      </c>
      <c r="GC25">
        <v>0</v>
      </c>
      <c r="GD25">
        <v>0</v>
      </c>
      <c r="GE25">
        <v>1</v>
      </c>
      <c r="GF25">
        <v>0</v>
      </c>
      <c r="GG25">
        <v>0</v>
      </c>
      <c r="GH25">
        <v>0</v>
      </c>
      <c r="GI25">
        <v>0</v>
      </c>
      <c r="GJ25">
        <v>0</v>
      </c>
      <c r="GK25">
        <v>0</v>
      </c>
      <c r="GL25">
        <v>0</v>
      </c>
      <c r="GM25">
        <v>0</v>
      </c>
      <c r="GN25">
        <v>0</v>
      </c>
      <c r="GO25">
        <v>0</v>
      </c>
      <c r="GP25">
        <v>0</v>
      </c>
      <c r="GQ25">
        <v>0</v>
      </c>
      <c r="GR25">
        <v>0</v>
      </c>
      <c r="GS25">
        <v>0</v>
      </c>
      <c r="GT25">
        <v>0</v>
      </c>
      <c r="GU25">
        <v>0</v>
      </c>
      <c r="GV25">
        <v>0</v>
      </c>
      <c r="GW25">
        <v>0</v>
      </c>
      <c r="GX25">
        <v>0</v>
      </c>
      <c r="GY25">
        <v>0</v>
      </c>
      <c r="GZ25">
        <v>0</v>
      </c>
      <c r="HA25">
        <v>0</v>
      </c>
      <c r="HB25">
        <v>0</v>
      </c>
      <c r="HC25">
        <v>0</v>
      </c>
      <c r="HD25">
        <v>0</v>
      </c>
      <c r="HE25">
        <v>0</v>
      </c>
      <c r="HF25">
        <v>0</v>
      </c>
      <c r="HG25">
        <v>0</v>
      </c>
      <c r="HH25">
        <v>0</v>
      </c>
      <c r="HI25">
        <v>0</v>
      </c>
      <c r="HJ25">
        <v>0</v>
      </c>
      <c r="HK25">
        <v>0</v>
      </c>
      <c r="HL25">
        <v>0</v>
      </c>
      <c r="HM25">
        <v>0</v>
      </c>
      <c r="HN25">
        <v>0</v>
      </c>
      <c r="HO25">
        <v>0</v>
      </c>
      <c r="HP25">
        <v>0</v>
      </c>
      <c r="HQ25">
        <v>0</v>
      </c>
      <c r="HR25">
        <v>0</v>
      </c>
      <c r="HS25">
        <v>0</v>
      </c>
      <c r="HT25">
        <v>0</v>
      </c>
      <c r="HU25">
        <v>0</v>
      </c>
      <c r="HV25">
        <v>0</v>
      </c>
      <c r="HW25">
        <v>0</v>
      </c>
      <c r="HX25">
        <v>0</v>
      </c>
      <c r="HY25">
        <v>0</v>
      </c>
      <c r="HZ25">
        <v>0</v>
      </c>
      <c r="IA25">
        <v>0</v>
      </c>
      <c r="IB25">
        <v>0</v>
      </c>
      <c r="IC25">
        <v>0</v>
      </c>
      <c r="ID25">
        <v>0</v>
      </c>
      <c r="IE25">
        <v>0</v>
      </c>
      <c r="IF25">
        <v>0</v>
      </c>
      <c r="IG25">
        <v>0</v>
      </c>
      <c r="IH25">
        <v>0</v>
      </c>
      <c r="II25">
        <v>0</v>
      </c>
      <c r="IJ25">
        <v>0</v>
      </c>
      <c r="IK25">
        <v>0</v>
      </c>
      <c r="IL25">
        <v>0</v>
      </c>
      <c r="IM25">
        <v>0</v>
      </c>
      <c r="IN25">
        <v>0</v>
      </c>
      <c r="IO25">
        <v>0</v>
      </c>
      <c r="IP25">
        <v>0</v>
      </c>
      <c r="IQ25">
        <v>0</v>
      </c>
      <c r="IR25">
        <v>0</v>
      </c>
      <c r="IS25">
        <v>0</v>
      </c>
      <c r="IT25">
        <v>0</v>
      </c>
      <c r="IU25">
        <v>0</v>
      </c>
      <c r="IV25">
        <v>0</v>
      </c>
      <c r="IW25">
        <v>0</v>
      </c>
      <c r="IX25">
        <v>0</v>
      </c>
      <c r="IY25">
        <v>0</v>
      </c>
      <c r="IZ25">
        <v>0</v>
      </c>
      <c r="JA25">
        <v>0</v>
      </c>
      <c r="JB25">
        <v>0</v>
      </c>
      <c r="JC25">
        <v>0</v>
      </c>
      <c r="JD25">
        <v>4.6340000000000003</v>
      </c>
      <c r="JE25">
        <v>6.8479999999999999</v>
      </c>
      <c r="JF25">
        <v>6.6920000000000002</v>
      </c>
      <c r="JG25">
        <v>8.093</v>
      </c>
      <c r="JH25">
        <v>7.3869999999999996</v>
      </c>
      <c r="JI25">
        <v>12.303000000000001</v>
      </c>
      <c r="JJ25">
        <v>10.012</v>
      </c>
      <c r="JK25">
        <v>11.202</v>
      </c>
      <c r="JL25">
        <v>7.8920000000000003</v>
      </c>
      <c r="JM25">
        <v>8.2940000000000005</v>
      </c>
      <c r="JN25">
        <v>10.91</v>
      </c>
      <c r="JO25">
        <v>8.3989999999999991</v>
      </c>
      <c r="JP25">
        <v>9.3940000000000001</v>
      </c>
      <c r="JQ25">
        <v>7.2009999999999996</v>
      </c>
      <c r="JR25">
        <v>7.54</v>
      </c>
      <c r="JS25">
        <v>13.089</v>
      </c>
      <c r="JT25">
        <v>11.696999999999999</v>
      </c>
      <c r="JU25">
        <v>8.7989999999999995</v>
      </c>
      <c r="JV25">
        <v>10.117000000000001</v>
      </c>
      <c r="JW25">
        <v>14.205</v>
      </c>
      <c r="JX25">
        <v>8.3930000000000007</v>
      </c>
      <c r="JY25">
        <v>8.9969999999999999</v>
      </c>
      <c r="JZ25">
        <v>6.2880000000000003</v>
      </c>
      <c r="KA25">
        <v>10.878</v>
      </c>
      <c r="KB25">
        <v>12.395</v>
      </c>
      <c r="KC25">
        <v>10.686</v>
      </c>
      <c r="KD25">
        <v>12.45</v>
      </c>
      <c r="KE25">
        <v>13.093999999999999</v>
      </c>
      <c r="KF25">
        <v>11.391999999999999</v>
      </c>
      <c r="KG25">
        <v>14.385</v>
      </c>
    </row>
    <row r="26" spans="1:293" x14ac:dyDescent="0.25">
      <c r="A26" t="s">
        <v>1025</v>
      </c>
      <c r="B26" t="s">
        <v>1322</v>
      </c>
      <c r="C26" t="s">
        <v>595</v>
      </c>
      <c r="D26">
        <v>29</v>
      </c>
      <c r="E26" t="s">
        <v>835</v>
      </c>
      <c r="F26">
        <v>1</v>
      </c>
      <c r="G26">
        <v>1</v>
      </c>
      <c r="H26" t="s">
        <v>9</v>
      </c>
      <c r="I26" t="s">
        <v>6</v>
      </c>
      <c r="J26" t="s">
        <v>4</v>
      </c>
      <c r="K26" t="s">
        <v>596</v>
      </c>
      <c r="L26" t="s">
        <v>516</v>
      </c>
      <c r="M26" s="7">
        <v>0</v>
      </c>
      <c r="N26" s="7">
        <v>88.638175990121994</v>
      </c>
      <c r="O26" s="7">
        <f>M26*'Emission and cost factors'!$D$8+N26*'Emission and cost factors'!$E$8</f>
        <v>40.773560955456119</v>
      </c>
      <c r="P26" s="8">
        <f>M26*'Emission and cost factors'!$D$9+N26*'Emission and cost factors'!$E$9</f>
        <v>13.295726398518299</v>
      </c>
      <c r="Q26" s="7">
        <f t="shared" si="0"/>
        <v>21.003333333333337</v>
      </c>
      <c r="R26" s="2">
        <f t="shared" si="1"/>
        <v>0</v>
      </c>
      <c r="S26" s="2">
        <f t="shared" si="2"/>
        <v>0</v>
      </c>
      <c r="T26" s="2">
        <f t="shared" si="3"/>
        <v>0</v>
      </c>
      <c r="U26" s="7">
        <f t="shared" si="4"/>
        <v>0</v>
      </c>
      <c r="V26" s="7">
        <f t="shared" si="5"/>
        <v>0</v>
      </c>
      <c r="W26" s="7">
        <f t="shared" si="6"/>
        <v>0</v>
      </c>
      <c r="X26">
        <v>20.68</v>
      </c>
      <c r="Y26">
        <v>20.83</v>
      </c>
      <c r="Z26">
        <v>20.82</v>
      </c>
      <c r="AA26">
        <v>20.72</v>
      </c>
      <c r="AB26">
        <v>20.79</v>
      </c>
      <c r="AC26">
        <v>20.98</v>
      </c>
      <c r="AD26">
        <v>21.13</v>
      </c>
      <c r="AE26">
        <v>21.15</v>
      </c>
      <c r="AF26">
        <v>20.92</v>
      </c>
      <c r="AG26">
        <v>20.91</v>
      </c>
      <c r="AH26">
        <v>21</v>
      </c>
      <c r="AI26">
        <v>20.84</v>
      </c>
      <c r="AJ26">
        <v>20.93</v>
      </c>
      <c r="AK26">
        <v>20.75</v>
      </c>
      <c r="AL26">
        <v>20.89</v>
      </c>
      <c r="AM26">
        <v>20.95</v>
      </c>
      <c r="AN26">
        <v>21.03</v>
      </c>
      <c r="AO26">
        <v>20.87</v>
      </c>
      <c r="AP26">
        <v>20.87</v>
      </c>
      <c r="AQ26">
        <v>21.37</v>
      </c>
      <c r="AR26">
        <v>21.2</v>
      </c>
      <c r="AS26">
        <v>20.94</v>
      </c>
      <c r="AT26">
        <v>20.85</v>
      </c>
      <c r="AU26">
        <v>21.17</v>
      </c>
      <c r="AV26">
        <v>21.13</v>
      </c>
      <c r="AW26">
        <v>21.02</v>
      </c>
      <c r="AX26">
        <v>21.02</v>
      </c>
      <c r="AY26">
        <v>21.76</v>
      </c>
      <c r="AZ26">
        <v>21.09</v>
      </c>
      <c r="BA26">
        <v>21.49</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19.87</v>
      </c>
      <c r="EO26">
        <v>19.989999999999998</v>
      </c>
      <c r="EP26">
        <v>20.23</v>
      </c>
      <c r="EQ26">
        <v>19.93</v>
      </c>
      <c r="ER26">
        <v>20.16</v>
      </c>
      <c r="ES26">
        <v>20.79</v>
      </c>
      <c r="ET26">
        <v>20.82</v>
      </c>
      <c r="EU26">
        <v>20.79</v>
      </c>
      <c r="EV26">
        <v>20.72</v>
      </c>
      <c r="EW26">
        <v>20.59</v>
      </c>
      <c r="EX26">
        <v>20.75</v>
      </c>
      <c r="EY26">
        <v>20.13</v>
      </c>
      <c r="EZ26">
        <v>20.81</v>
      </c>
      <c r="FA26">
        <v>19.690000000000001</v>
      </c>
      <c r="FB26">
        <v>20.14</v>
      </c>
      <c r="FC26">
        <v>20.77</v>
      </c>
      <c r="FD26">
        <v>20.74</v>
      </c>
      <c r="FE26">
        <v>20.83</v>
      </c>
      <c r="FF26">
        <v>20.77</v>
      </c>
      <c r="FG26">
        <v>20.79</v>
      </c>
      <c r="FH26">
        <v>20.75</v>
      </c>
      <c r="FI26">
        <v>20.68</v>
      </c>
      <c r="FJ26">
        <v>20.66</v>
      </c>
      <c r="FK26">
        <v>20.78</v>
      </c>
      <c r="FL26">
        <v>20.77</v>
      </c>
      <c r="FM26">
        <v>20.47</v>
      </c>
      <c r="FN26">
        <v>20.92</v>
      </c>
      <c r="FO26">
        <v>21.02</v>
      </c>
      <c r="FP26">
        <v>20.76</v>
      </c>
      <c r="FQ26">
        <v>21.11</v>
      </c>
      <c r="FR26">
        <v>0.26700000000000002</v>
      </c>
      <c r="FS26">
        <v>1.7000000000000001E-2</v>
      </c>
      <c r="FT26">
        <v>0</v>
      </c>
      <c r="FU26">
        <v>0.183</v>
      </c>
      <c r="FV26">
        <v>0</v>
      </c>
      <c r="FW26">
        <v>0</v>
      </c>
      <c r="FX26">
        <v>0</v>
      </c>
      <c r="FY26">
        <v>0</v>
      </c>
      <c r="FZ26">
        <v>0</v>
      </c>
      <c r="GA26">
        <v>0</v>
      </c>
      <c r="GB26">
        <v>0</v>
      </c>
      <c r="GC26">
        <v>0</v>
      </c>
      <c r="GD26">
        <v>0</v>
      </c>
      <c r="GE26">
        <v>1</v>
      </c>
      <c r="GF26">
        <v>0</v>
      </c>
      <c r="GG26">
        <v>0</v>
      </c>
      <c r="GH26">
        <v>0</v>
      </c>
      <c r="GI26">
        <v>0</v>
      </c>
      <c r="GJ26">
        <v>0</v>
      </c>
      <c r="GK26">
        <v>0</v>
      </c>
      <c r="GL26">
        <v>0</v>
      </c>
      <c r="GM26">
        <v>0</v>
      </c>
      <c r="GN26">
        <v>0</v>
      </c>
      <c r="GO26">
        <v>0</v>
      </c>
      <c r="GP26">
        <v>0</v>
      </c>
      <c r="GQ26">
        <v>0</v>
      </c>
      <c r="GR26">
        <v>0</v>
      </c>
      <c r="GS26">
        <v>0</v>
      </c>
      <c r="GT26">
        <v>0</v>
      </c>
      <c r="GU26">
        <v>0</v>
      </c>
      <c r="GV26">
        <v>0</v>
      </c>
      <c r="GW26">
        <v>0</v>
      </c>
      <c r="GX26">
        <v>0</v>
      </c>
      <c r="GY26">
        <v>0</v>
      </c>
      <c r="GZ26">
        <v>0</v>
      </c>
      <c r="HA26">
        <v>0</v>
      </c>
      <c r="HB26">
        <v>0</v>
      </c>
      <c r="HC26">
        <v>0</v>
      </c>
      <c r="HD26">
        <v>0</v>
      </c>
      <c r="HE26">
        <v>0</v>
      </c>
      <c r="HF26">
        <v>0</v>
      </c>
      <c r="HG26">
        <v>0</v>
      </c>
      <c r="HH26">
        <v>0</v>
      </c>
      <c r="HI26">
        <v>0</v>
      </c>
      <c r="HJ26">
        <v>0</v>
      </c>
      <c r="HK26">
        <v>0</v>
      </c>
      <c r="HL26">
        <v>0</v>
      </c>
      <c r="HM26">
        <v>0</v>
      </c>
      <c r="HN26">
        <v>0</v>
      </c>
      <c r="HO26">
        <v>0</v>
      </c>
      <c r="HP26">
        <v>0</v>
      </c>
      <c r="HQ26">
        <v>0</v>
      </c>
      <c r="HR26">
        <v>0</v>
      </c>
      <c r="HS26">
        <v>0</v>
      </c>
      <c r="HT26">
        <v>0</v>
      </c>
      <c r="HU26">
        <v>0</v>
      </c>
      <c r="HV26">
        <v>0</v>
      </c>
      <c r="HW26">
        <v>0</v>
      </c>
      <c r="HX26">
        <v>0</v>
      </c>
      <c r="HY26">
        <v>0</v>
      </c>
      <c r="HZ26">
        <v>0</v>
      </c>
      <c r="IA26">
        <v>0</v>
      </c>
      <c r="IB26">
        <v>0</v>
      </c>
      <c r="IC26">
        <v>0</v>
      </c>
      <c r="ID26">
        <v>0</v>
      </c>
      <c r="IE26">
        <v>0</v>
      </c>
      <c r="IF26">
        <v>0</v>
      </c>
      <c r="IG26">
        <v>0</v>
      </c>
      <c r="IH26">
        <v>0</v>
      </c>
      <c r="II26">
        <v>0</v>
      </c>
      <c r="IJ26">
        <v>0</v>
      </c>
      <c r="IK26">
        <v>0</v>
      </c>
      <c r="IL26">
        <v>0</v>
      </c>
      <c r="IM26">
        <v>0</v>
      </c>
      <c r="IN26">
        <v>0</v>
      </c>
      <c r="IO26">
        <v>0</v>
      </c>
      <c r="IP26">
        <v>0</v>
      </c>
      <c r="IQ26">
        <v>0</v>
      </c>
      <c r="IR26">
        <v>0</v>
      </c>
      <c r="IS26">
        <v>0</v>
      </c>
      <c r="IT26">
        <v>0</v>
      </c>
      <c r="IU26">
        <v>0</v>
      </c>
      <c r="IV26">
        <v>0</v>
      </c>
      <c r="IW26">
        <v>0</v>
      </c>
      <c r="IX26">
        <v>0</v>
      </c>
      <c r="IY26">
        <v>0</v>
      </c>
      <c r="IZ26">
        <v>0</v>
      </c>
      <c r="JA26">
        <v>0</v>
      </c>
      <c r="JB26">
        <v>0</v>
      </c>
      <c r="JC26">
        <v>0</v>
      </c>
      <c r="JD26">
        <v>4.6340000000000003</v>
      </c>
      <c r="JE26">
        <v>6.8479999999999999</v>
      </c>
      <c r="JF26">
        <v>6.6920000000000002</v>
      </c>
      <c r="JG26">
        <v>8.093</v>
      </c>
      <c r="JH26">
        <v>7.3869999999999996</v>
      </c>
      <c r="JI26">
        <v>12.303000000000001</v>
      </c>
      <c r="JJ26">
        <v>10.012</v>
      </c>
      <c r="JK26">
        <v>11.202</v>
      </c>
      <c r="JL26">
        <v>7.8920000000000003</v>
      </c>
      <c r="JM26">
        <v>8.2940000000000005</v>
      </c>
      <c r="JN26">
        <v>10.91</v>
      </c>
      <c r="JO26">
        <v>8.3989999999999991</v>
      </c>
      <c r="JP26">
        <v>9.3940000000000001</v>
      </c>
      <c r="JQ26">
        <v>7.2009999999999996</v>
      </c>
      <c r="JR26">
        <v>7.54</v>
      </c>
      <c r="JS26">
        <v>13.089</v>
      </c>
      <c r="JT26">
        <v>11.696999999999999</v>
      </c>
      <c r="JU26">
        <v>8.7989999999999995</v>
      </c>
      <c r="JV26">
        <v>10.117000000000001</v>
      </c>
      <c r="JW26">
        <v>14.205</v>
      </c>
      <c r="JX26">
        <v>8.3930000000000007</v>
      </c>
      <c r="JY26">
        <v>8.9969999999999999</v>
      </c>
      <c r="JZ26">
        <v>6.2880000000000003</v>
      </c>
      <c r="KA26">
        <v>10.878</v>
      </c>
      <c r="KB26">
        <v>12.395</v>
      </c>
      <c r="KC26">
        <v>10.686</v>
      </c>
      <c r="KD26">
        <v>12.45</v>
      </c>
      <c r="KE26">
        <v>13.093999999999999</v>
      </c>
      <c r="KF26">
        <v>11.391999999999999</v>
      </c>
      <c r="KG26">
        <v>14.385</v>
      </c>
    </row>
    <row r="27" spans="1:293" x14ac:dyDescent="0.25">
      <c r="A27" t="s">
        <v>1026</v>
      </c>
      <c r="B27" t="s">
        <v>1322</v>
      </c>
      <c r="C27" t="s">
        <v>595</v>
      </c>
      <c r="D27">
        <v>30</v>
      </c>
      <c r="E27" t="s">
        <v>835</v>
      </c>
      <c r="F27">
        <v>1</v>
      </c>
      <c r="G27">
        <v>1</v>
      </c>
      <c r="H27" t="s">
        <v>9</v>
      </c>
      <c r="I27" t="s">
        <v>6</v>
      </c>
      <c r="J27" t="s">
        <v>4</v>
      </c>
      <c r="K27" t="s">
        <v>596</v>
      </c>
      <c r="L27" t="s">
        <v>515</v>
      </c>
      <c r="M27" s="7">
        <v>0</v>
      </c>
      <c r="N27" s="7">
        <v>85.893171538505698</v>
      </c>
      <c r="O27" s="7">
        <f>M27*'Emission and cost factors'!$D$8+N27*'Emission and cost factors'!$E$8</f>
        <v>39.510858907712624</v>
      </c>
      <c r="P27" s="8">
        <f>M27*'Emission and cost factors'!$D$9+N27*'Emission and cost factors'!$E$9</f>
        <v>12.883975730775854</v>
      </c>
      <c r="Q27" s="7">
        <f t="shared" si="0"/>
        <v>20.989666666666672</v>
      </c>
      <c r="R27" s="2">
        <f t="shared" si="1"/>
        <v>0</v>
      </c>
      <c r="S27" s="2">
        <f t="shared" si="2"/>
        <v>0</v>
      </c>
      <c r="T27" s="2">
        <f t="shared" si="3"/>
        <v>0</v>
      </c>
      <c r="U27" s="7">
        <f t="shared" si="4"/>
        <v>0</v>
      </c>
      <c r="V27" s="7">
        <f t="shared" si="5"/>
        <v>0</v>
      </c>
      <c r="W27" s="7">
        <f t="shared" si="6"/>
        <v>0</v>
      </c>
      <c r="X27">
        <v>20.65</v>
      </c>
      <c r="Y27">
        <v>20.81</v>
      </c>
      <c r="Z27">
        <v>20.8</v>
      </c>
      <c r="AA27">
        <v>20.66</v>
      </c>
      <c r="AB27">
        <v>20.77</v>
      </c>
      <c r="AC27">
        <v>20.98</v>
      </c>
      <c r="AD27">
        <v>21.12</v>
      </c>
      <c r="AE27">
        <v>21.14</v>
      </c>
      <c r="AF27">
        <v>20.91</v>
      </c>
      <c r="AG27">
        <v>20.9</v>
      </c>
      <c r="AH27">
        <v>20.99</v>
      </c>
      <c r="AI27">
        <v>20.81</v>
      </c>
      <c r="AJ27">
        <v>20.91</v>
      </c>
      <c r="AK27">
        <v>20.71</v>
      </c>
      <c r="AL27">
        <v>20.85</v>
      </c>
      <c r="AM27">
        <v>20.94</v>
      </c>
      <c r="AN27">
        <v>21.03</v>
      </c>
      <c r="AO27">
        <v>20.86</v>
      </c>
      <c r="AP27">
        <v>20.86</v>
      </c>
      <c r="AQ27">
        <v>21.37</v>
      </c>
      <c r="AR27">
        <v>21.19</v>
      </c>
      <c r="AS27">
        <v>20.93</v>
      </c>
      <c r="AT27">
        <v>20.85</v>
      </c>
      <c r="AU27">
        <v>21.16</v>
      </c>
      <c r="AV27">
        <v>21.13</v>
      </c>
      <c r="AW27">
        <v>21</v>
      </c>
      <c r="AX27">
        <v>21.02</v>
      </c>
      <c r="AY27">
        <v>21.76</v>
      </c>
      <c r="AZ27">
        <v>21.09</v>
      </c>
      <c r="BA27">
        <v>21.49</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19.829999999999998</v>
      </c>
      <c r="EO27">
        <v>19.899999999999999</v>
      </c>
      <c r="EP27">
        <v>20.18</v>
      </c>
      <c r="EQ27">
        <v>19.850000000000001</v>
      </c>
      <c r="ER27">
        <v>20.11</v>
      </c>
      <c r="ES27">
        <v>20.77</v>
      </c>
      <c r="ET27">
        <v>20.81</v>
      </c>
      <c r="EU27">
        <v>20.79</v>
      </c>
      <c r="EV27">
        <v>20.71</v>
      </c>
      <c r="EW27">
        <v>20.56</v>
      </c>
      <c r="EX27">
        <v>20.75</v>
      </c>
      <c r="EY27">
        <v>20.079999999999998</v>
      </c>
      <c r="EZ27">
        <v>20.78</v>
      </c>
      <c r="FA27">
        <v>19.64</v>
      </c>
      <c r="FB27">
        <v>20.079999999999998</v>
      </c>
      <c r="FC27">
        <v>20.84</v>
      </c>
      <c r="FD27">
        <v>20.74</v>
      </c>
      <c r="FE27">
        <v>20.82</v>
      </c>
      <c r="FF27">
        <v>20.74</v>
      </c>
      <c r="FG27">
        <v>20.79</v>
      </c>
      <c r="FH27">
        <v>20.75</v>
      </c>
      <c r="FI27">
        <v>20.65</v>
      </c>
      <c r="FJ27">
        <v>20.66</v>
      </c>
      <c r="FK27">
        <v>20.78</v>
      </c>
      <c r="FL27">
        <v>20.77</v>
      </c>
      <c r="FM27">
        <v>20.440000000000001</v>
      </c>
      <c r="FN27">
        <v>20.93</v>
      </c>
      <c r="FO27">
        <v>21.02</v>
      </c>
      <c r="FP27">
        <v>20.76</v>
      </c>
      <c r="FQ27">
        <v>21.11</v>
      </c>
      <c r="FR27">
        <v>0.36699999999999999</v>
      </c>
      <c r="FS27">
        <v>0.25</v>
      </c>
      <c r="FT27">
        <v>0</v>
      </c>
      <c r="FU27">
        <v>0.41699999999999998</v>
      </c>
      <c r="FV27">
        <v>0</v>
      </c>
      <c r="FW27">
        <v>0</v>
      </c>
      <c r="FX27">
        <v>0</v>
      </c>
      <c r="FY27">
        <v>0</v>
      </c>
      <c r="FZ27">
        <v>0</v>
      </c>
      <c r="GA27">
        <v>0</v>
      </c>
      <c r="GB27">
        <v>0</v>
      </c>
      <c r="GC27">
        <v>0</v>
      </c>
      <c r="GD27">
        <v>0</v>
      </c>
      <c r="GE27">
        <v>1</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0</v>
      </c>
      <c r="HE27">
        <v>0</v>
      </c>
      <c r="HF27">
        <v>0</v>
      </c>
      <c r="HG27">
        <v>0</v>
      </c>
      <c r="HH27">
        <v>0</v>
      </c>
      <c r="HI27">
        <v>0</v>
      </c>
      <c r="HJ27">
        <v>0</v>
      </c>
      <c r="HK27">
        <v>0</v>
      </c>
      <c r="HL27">
        <v>0</v>
      </c>
      <c r="HM27">
        <v>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0</v>
      </c>
      <c r="IK27">
        <v>0</v>
      </c>
      <c r="IL27">
        <v>0</v>
      </c>
      <c r="IM27">
        <v>0</v>
      </c>
      <c r="IN27">
        <v>0</v>
      </c>
      <c r="IO27">
        <v>0</v>
      </c>
      <c r="IP27">
        <v>0</v>
      </c>
      <c r="IQ27">
        <v>0</v>
      </c>
      <c r="IR27">
        <v>0</v>
      </c>
      <c r="IS27">
        <v>0</v>
      </c>
      <c r="IT27">
        <v>0</v>
      </c>
      <c r="IU27">
        <v>0</v>
      </c>
      <c r="IV27">
        <v>0</v>
      </c>
      <c r="IW27">
        <v>0</v>
      </c>
      <c r="IX27">
        <v>0</v>
      </c>
      <c r="IY27">
        <v>0</v>
      </c>
      <c r="IZ27">
        <v>0</v>
      </c>
      <c r="JA27">
        <v>0</v>
      </c>
      <c r="JB27">
        <v>0</v>
      </c>
      <c r="JC27">
        <v>0</v>
      </c>
      <c r="JD27">
        <v>4.6340000000000003</v>
      </c>
      <c r="JE27">
        <v>6.8479999999999999</v>
      </c>
      <c r="JF27">
        <v>6.6920000000000002</v>
      </c>
      <c r="JG27">
        <v>8.093</v>
      </c>
      <c r="JH27">
        <v>7.3869999999999996</v>
      </c>
      <c r="JI27">
        <v>12.303000000000001</v>
      </c>
      <c r="JJ27">
        <v>10.012</v>
      </c>
      <c r="JK27">
        <v>11.202</v>
      </c>
      <c r="JL27">
        <v>7.8920000000000003</v>
      </c>
      <c r="JM27">
        <v>8.2940000000000005</v>
      </c>
      <c r="JN27">
        <v>10.91</v>
      </c>
      <c r="JO27">
        <v>8.3989999999999991</v>
      </c>
      <c r="JP27">
        <v>9.3940000000000001</v>
      </c>
      <c r="JQ27">
        <v>7.2009999999999996</v>
      </c>
      <c r="JR27">
        <v>7.54</v>
      </c>
      <c r="JS27">
        <v>13.089</v>
      </c>
      <c r="JT27">
        <v>11.696999999999999</v>
      </c>
      <c r="JU27">
        <v>8.7989999999999995</v>
      </c>
      <c r="JV27">
        <v>10.117000000000001</v>
      </c>
      <c r="JW27">
        <v>14.205</v>
      </c>
      <c r="JX27">
        <v>8.3930000000000007</v>
      </c>
      <c r="JY27">
        <v>8.9969999999999999</v>
      </c>
      <c r="JZ27">
        <v>6.2880000000000003</v>
      </c>
      <c r="KA27">
        <v>10.878</v>
      </c>
      <c r="KB27">
        <v>12.395</v>
      </c>
      <c r="KC27">
        <v>10.686</v>
      </c>
      <c r="KD27">
        <v>12.45</v>
      </c>
      <c r="KE27">
        <v>13.093999999999999</v>
      </c>
      <c r="KF27">
        <v>11.391999999999999</v>
      </c>
      <c r="KG27">
        <v>14.385</v>
      </c>
    </row>
    <row r="28" spans="1:293" x14ac:dyDescent="0.25">
      <c r="A28" t="s">
        <v>1027</v>
      </c>
      <c r="B28" t="s">
        <v>1322</v>
      </c>
      <c r="C28" t="s">
        <v>595</v>
      </c>
      <c r="D28">
        <v>31</v>
      </c>
      <c r="E28" t="s">
        <v>835</v>
      </c>
      <c r="F28">
        <v>1</v>
      </c>
      <c r="G28">
        <v>1</v>
      </c>
      <c r="H28" t="s">
        <v>9</v>
      </c>
      <c r="I28" t="s">
        <v>6</v>
      </c>
      <c r="J28" t="s">
        <v>5</v>
      </c>
      <c r="K28" t="s">
        <v>596</v>
      </c>
      <c r="L28" t="s">
        <v>516</v>
      </c>
      <c r="M28" s="7">
        <v>0</v>
      </c>
      <c r="N28" s="7">
        <v>88.5509284692195</v>
      </c>
      <c r="O28" s="7">
        <f>M28*'Emission and cost factors'!$D$8+N28*'Emission and cost factors'!$E$8</f>
        <v>40.733427095840973</v>
      </c>
      <c r="P28" s="8">
        <f>M28*'Emission and cost factors'!$D$9+N28*'Emission and cost factors'!$E$9</f>
        <v>13.282639270382925</v>
      </c>
      <c r="Q28" s="7">
        <f t="shared" si="0"/>
        <v>21.003333333333337</v>
      </c>
      <c r="R28" s="2">
        <f t="shared" si="1"/>
        <v>0</v>
      </c>
      <c r="S28" s="2">
        <f t="shared" si="2"/>
        <v>0</v>
      </c>
      <c r="T28" s="2">
        <f t="shared" si="3"/>
        <v>0</v>
      </c>
      <c r="U28" s="7">
        <f t="shared" si="4"/>
        <v>0</v>
      </c>
      <c r="V28" s="7">
        <f t="shared" si="5"/>
        <v>0</v>
      </c>
      <c r="W28" s="7">
        <f t="shared" si="6"/>
        <v>0</v>
      </c>
      <c r="X28">
        <v>20.68</v>
      </c>
      <c r="Y28">
        <v>20.83</v>
      </c>
      <c r="Z28">
        <v>20.82</v>
      </c>
      <c r="AA28">
        <v>20.72</v>
      </c>
      <c r="AB28">
        <v>20.79</v>
      </c>
      <c r="AC28">
        <v>20.98</v>
      </c>
      <c r="AD28">
        <v>21.13</v>
      </c>
      <c r="AE28">
        <v>21.15</v>
      </c>
      <c r="AF28">
        <v>20.92</v>
      </c>
      <c r="AG28">
        <v>20.91</v>
      </c>
      <c r="AH28">
        <v>21</v>
      </c>
      <c r="AI28">
        <v>20.84</v>
      </c>
      <c r="AJ28">
        <v>20.93</v>
      </c>
      <c r="AK28">
        <v>20.75</v>
      </c>
      <c r="AL28">
        <v>20.89</v>
      </c>
      <c r="AM28">
        <v>20.95</v>
      </c>
      <c r="AN28">
        <v>21.03</v>
      </c>
      <c r="AO28">
        <v>20.87</v>
      </c>
      <c r="AP28">
        <v>20.87</v>
      </c>
      <c r="AQ28">
        <v>21.37</v>
      </c>
      <c r="AR28">
        <v>21.2</v>
      </c>
      <c r="AS28">
        <v>20.94</v>
      </c>
      <c r="AT28">
        <v>20.85</v>
      </c>
      <c r="AU28">
        <v>21.17</v>
      </c>
      <c r="AV28">
        <v>21.13</v>
      </c>
      <c r="AW28">
        <v>21.02</v>
      </c>
      <c r="AX28">
        <v>21.02</v>
      </c>
      <c r="AY28">
        <v>21.76</v>
      </c>
      <c r="AZ28">
        <v>21.09</v>
      </c>
      <c r="BA28">
        <v>21.49</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19.87</v>
      </c>
      <c r="EO28">
        <v>19.989999999999998</v>
      </c>
      <c r="EP28">
        <v>20.23</v>
      </c>
      <c r="EQ28">
        <v>19.93</v>
      </c>
      <c r="ER28">
        <v>20.16</v>
      </c>
      <c r="ES28">
        <v>20.79</v>
      </c>
      <c r="ET28">
        <v>20.82</v>
      </c>
      <c r="EU28">
        <v>20.79</v>
      </c>
      <c r="EV28">
        <v>20.72</v>
      </c>
      <c r="EW28">
        <v>20.59</v>
      </c>
      <c r="EX28">
        <v>20.75</v>
      </c>
      <c r="EY28">
        <v>20.13</v>
      </c>
      <c r="EZ28">
        <v>20.81</v>
      </c>
      <c r="FA28">
        <v>19.690000000000001</v>
      </c>
      <c r="FB28">
        <v>20.14</v>
      </c>
      <c r="FC28">
        <v>20.77</v>
      </c>
      <c r="FD28">
        <v>20.74</v>
      </c>
      <c r="FE28">
        <v>20.83</v>
      </c>
      <c r="FF28">
        <v>20.77</v>
      </c>
      <c r="FG28">
        <v>20.79</v>
      </c>
      <c r="FH28">
        <v>20.75</v>
      </c>
      <c r="FI28">
        <v>20.68</v>
      </c>
      <c r="FJ28">
        <v>20.66</v>
      </c>
      <c r="FK28">
        <v>20.78</v>
      </c>
      <c r="FL28">
        <v>20.77</v>
      </c>
      <c r="FM28">
        <v>20.47</v>
      </c>
      <c r="FN28">
        <v>20.92</v>
      </c>
      <c r="FO28">
        <v>21.02</v>
      </c>
      <c r="FP28">
        <v>20.76</v>
      </c>
      <c r="FQ28">
        <v>21.11</v>
      </c>
      <c r="FR28">
        <v>0.26700000000000002</v>
      </c>
      <c r="FS28">
        <v>1.7000000000000001E-2</v>
      </c>
      <c r="FT28">
        <v>0</v>
      </c>
      <c r="FU28">
        <v>0.183</v>
      </c>
      <c r="FV28">
        <v>0</v>
      </c>
      <c r="FW28">
        <v>0</v>
      </c>
      <c r="FX28">
        <v>0</v>
      </c>
      <c r="FY28">
        <v>0</v>
      </c>
      <c r="FZ28">
        <v>0</v>
      </c>
      <c r="GA28">
        <v>0</v>
      </c>
      <c r="GB28">
        <v>0</v>
      </c>
      <c r="GC28">
        <v>0</v>
      </c>
      <c r="GD28">
        <v>0</v>
      </c>
      <c r="GE28">
        <v>1</v>
      </c>
      <c r="GF28">
        <v>0</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B28">
        <v>0</v>
      </c>
      <c r="HC28">
        <v>0</v>
      </c>
      <c r="HD28">
        <v>0</v>
      </c>
      <c r="HE28">
        <v>0</v>
      </c>
      <c r="HF28">
        <v>0</v>
      </c>
      <c r="HG28">
        <v>0</v>
      </c>
      <c r="HH28">
        <v>0</v>
      </c>
      <c r="HI28">
        <v>0</v>
      </c>
      <c r="HJ28">
        <v>0</v>
      </c>
      <c r="HK28">
        <v>0</v>
      </c>
      <c r="HL28">
        <v>0</v>
      </c>
      <c r="HM28">
        <v>0</v>
      </c>
      <c r="HN28">
        <v>0</v>
      </c>
      <c r="HO28">
        <v>0</v>
      </c>
      <c r="HP28">
        <v>0</v>
      </c>
      <c r="HQ28">
        <v>0</v>
      </c>
      <c r="HR28">
        <v>0</v>
      </c>
      <c r="HS28">
        <v>0</v>
      </c>
      <c r="HT28">
        <v>0</v>
      </c>
      <c r="HU28">
        <v>0</v>
      </c>
      <c r="HV28">
        <v>0</v>
      </c>
      <c r="HW28">
        <v>0</v>
      </c>
      <c r="HX28">
        <v>0</v>
      </c>
      <c r="HY28">
        <v>0</v>
      </c>
      <c r="HZ28">
        <v>0</v>
      </c>
      <c r="IA28">
        <v>0</v>
      </c>
      <c r="IB28">
        <v>0</v>
      </c>
      <c r="IC28">
        <v>0</v>
      </c>
      <c r="ID28">
        <v>0</v>
      </c>
      <c r="IE28">
        <v>0</v>
      </c>
      <c r="IF28">
        <v>0</v>
      </c>
      <c r="IG28">
        <v>0</v>
      </c>
      <c r="IH28">
        <v>0</v>
      </c>
      <c r="II28">
        <v>0</v>
      </c>
      <c r="IJ28">
        <v>0</v>
      </c>
      <c r="IK28">
        <v>0</v>
      </c>
      <c r="IL28">
        <v>0</v>
      </c>
      <c r="IM28">
        <v>0</v>
      </c>
      <c r="IN28">
        <v>0</v>
      </c>
      <c r="IO28">
        <v>0</v>
      </c>
      <c r="IP28">
        <v>0</v>
      </c>
      <c r="IQ28">
        <v>0</v>
      </c>
      <c r="IR28">
        <v>0</v>
      </c>
      <c r="IS28">
        <v>0</v>
      </c>
      <c r="IT28">
        <v>0</v>
      </c>
      <c r="IU28">
        <v>0</v>
      </c>
      <c r="IV28">
        <v>0</v>
      </c>
      <c r="IW28">
        <v>0</v>
      </c>
      <c r="IX28">
        <v>0</v>
      </c>
      <c r="IY28">
        <v>0</v>
      </c>
      <c r="IZ28">
        <v>0</v>
      </c>
      <c r="JA28">
        <v>0</v>
      </c>
      <c r="JB28">
        <v>0</v>
      </c>
      <c r="JC28">
        <v>0</v>
      </c>
      <c r="JD28">
        <v>4.6340000000000003</v>
      </c>
      <c r="JE28">
        <v>6.8479999999999999</v>
      </c>
      <c r="JF28">
        <v>6.6920000000000002</v>
      </c>
      <c r="JG28">
        <v>8.093</v>
      </c>
      <c r="JH28">
        <v>7.3869999999999996</v>
      </c>
      <c r="JI28">
        <v>12.303000000000001</v>
      </c>
      <c r="JJ28">
        <v>10.012</v>
      </c>
      <c r="JK28">
        <v>11.202</v>
      </c>
      <c r="JL28">
        <v>7.8920000000000003</v>
      </c>
      <c r="JM28">
        <v>8.2940000000000005</v>
      </c>
      <c r="JN28">
        <v>10.91</v>
      </c>
      <c r="JO28">
        <v>8.3989999999999991</v>
      </c>
      <c r="JP28">
        <v>9.3940000000000001</v>
      </c>
      <c r="JQ28">
        <v>7.2009999999999996</v>
      </c>
      <c r="JR28">
        <v>7.54</v>
      </c>
      <c r="JS28">
        <v>13.089</v>
      </c>
      <c r="JT28">
        <v>11.696999999999999</v>
      </c>
      <c r="JU28">
        <v>8.7989999999999995</v>
      </c>
      <c r="JV28">
        <v>10.117000000000001</v>
      </c>
      <c r="JW28">
        <v>14.205</v>
      </c>
      <c r="JX28">
        <v>8.3930000000000007</v>
      </c>
      <c r="JY28">
        <v>8.9969999999999999</v>
      </c>
      <c r="JZ28">
        <v>6.2880000000000003</v>
      </c>
      <c r="KA28">
        <v>10.878</v>
      </c>
      <c r="KB28">
        <v>12.395</v>
      </c>
      <c r="KC28">
        <v>10.686</v>
      </c>
      <c r="KD28">
        <v>12.45</v>
      </c>
      <c r="KE28">
        <v>13.093999999999999</v>
      </c>
      <c r="KF28">
        <v>11.391999999999999</v>
      </c>
      <c r="KG28">
        <v>14.385</v>
      </c>
    </row>
    <row r="29" spans="1:293" x14ac:dyDescent="0.25">
      <c r="A29" t="s">
        <v>1028</v>
      </c>
      <c r="B29" t="s">
        <v>1322</v>
      </c>
      <c r="C29" t="s">
        <v>595</v>
      </c>
      <c r="D29">
        <v>32</v>
      </c>
      <c r="E29" t="s">
        <v>835</v>
      </c>
      <c r="F29">
        <v>1</v>
      </c>
      <c r="G29">
        <v>1</v>
      </c>
      <c r="H29" t="s">
        <v>9</v>
      </c>
      <c r="I29" t="s">
        <v>6</v>
      </c>
      <c r="J29" t="s">
        <v>5</v>
      </c>
      <c r="K29" t="s">
        <v>596</v>
      </c>
      <c r="L29" t="s">
        <v>515</v>
      </c>
      <c r="M29" s="7">
        <v>0</v>
      </c>
      <c r="N29" s="7">
        <v>85.811853476148102</v>
      </c>
      <c r="O29" s="7">
        <f>M29*'Emission and cost factors'!$D$8+N29*'Emission and cost factors'!$E$8</f>
        <v>39.473452599028128</v>
      </c>
      <c r="P29" s="8">
        <f>M29*'Emission and cost factors'!$D$9+N29*'Emission and cost factors'!$E$9</f>
        <v>12.871778021422214</v>
      </c>
      <c r="Q29" s="7">
        <f t="shared" si="0"/>
        <v>20.989666666666672</v>
      </c>
      <c r="R29" s="2">
        <f t="shared" si="1"/>
        <v>0</v>
      </c>
      <c r="S29" s="2">
        <f t="shared" si="2"/>
        <v>0</v>
      </c>
      <c r="T29" s="2">
        <f t="shared" si="3"/>
        <v>0</v>
      </c>
      <c r="U29" s="7">
        <f t="shared" si="4"/>
        <v>0</v>
      </c>
      <c r="V29" s="7">
        <f t="shared" si="5"/>
        <v>0</v>
      </c>
      <c r="W29" s="7">
        <f t="shared" si="6"/>
        <v>0</v>
      </c>
      <c r="X29">
        <v>20.65</v>
      </c>
      <c r="Y29">
        <v>20.81</v>
      </c>
      <c r="Z29">
        <v>20.8</v>
      </c>
      <c r="AA29">
        <v>20.66</v>
      </c>
      <c r="AB29">
        <v>20.77</v>
      </c>
      <c r="AC29">
        <v>20.98</v>
      </c>
      <c r="AD29">
        <v>21.12</v>
      </c>
      <c r="AE29">
        <v>21.14</v>
      </c>
      <c r="AF29">
        <v>20.91</v>
      </c>
      <c r="AG29">
        <v>20.9</v>
      </c>
      <c r="AH29">
        <v>20.99</v>
      </c>
      <c r="AI29">
        <v>20.81</v>
      </c>
      <c r="AJ29">
        <v>20.91</v>
      </c>
      <c r="AK29">
        <v>20.71</v>
      </c>
      <c r="AL29">
        <v>20.85</v>
      </c>
      <c r="AM29">
        <v>20.94</v>
      </c>
      <c r="AN29">
        <v>21.03</v>
      </c>
      <c r="AO29">
        <v>20.86</v>
      </c>
      <c r="AP29">
        <v>20.86</v>
      </c>
      <c r="AQ29">
        <v>21.37</v>
      </c>
      <c r="AR29">
        <v>21.19</v>
      </c>
      <c r="AS29">
        <v>20.93</v>
      </c>
      <c r="AT29">
        <v>20.85</v>
      </c>
      <c r="AU29">
        <v>21.16</v>
      </c>
      <c r="AV29">
        <v>21.13</v>
      </c>
      <c r="AW29">
        <v>21</v>
      </c>
      <c r="AX29">
        <v>21.02</v>
      </c>
      <c r="AY29">
        <v>21.76</v>
      </c>
      <c r="AZ29">
        <v>21.09</v>
      </c>
      <c r="BA29">
        <v>21.49</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19.829999999999998</v>
      </c>
      <c r="EO29">
        <v>19.899999999999999</v>
      </c>
      <c r="EP29">
        <v>20.18</v>
      </c>
      <c r="EQ29">
        <v>19.850000000000001</v>
      </c>
      <c r="ER29">
        <v>20.11</v>
      </c>
      <c r="ES29">
        <v>20.77</v>
      </c>
      <c r="ET29">
        <v>20.81</v>
      </c>
      <c r="EU29">
        <v>20.79</v>
      </c>
      <c r="EV29">
        <v>20.71</v>
      </c>
      <c r="EW29">
        <v>20.56</v>
      </c>
      <c r="EX29">
        <v>20.75</v>
      </c>
      <c r="EY29">
        <v>20.079999999999998</v>
      </c>
      <c r="EZ29">
        <v>20.78</v>
      </c>
      <c r="FA29">
        <v>19.64</v>
      </c>
      <c r="FB29">
        <v>20.079999999999998</v>
      </c>
      <c r="FC29">
        <v>20.84</v>
      </c>
      <c r="FD29">
        <v>20.74</v>
      </c>
      <c r="FE29">
        <v>20.82</v>
      </c>
      <c r="FF29">
        <v>20.74</v>
      </c>
      <c r="FG29">
        <v>20.79</v>
      </c>
      <c r="FH29">
        <v>20.75</v>
      </c>
      <c r="FI29">
        <v>20.65</v>
      </c>
      <c r="FJ29">
        <v>20.66</v>
      </c>
      <c r="FK29">
        <v>20.78</v>
      </c>
      <c r="FL29">
        <v>20.77</v>
      </c>
      <c r="FM29">
        <v>20.440000000000001</v>
      </c>
      <c r="FN29">
        <v>20.93</v>
      </c>
      <c r="FO29">
        <v>21.02</v>
      </c>
      <c r="FP29">
        <v>20.76</v>
      </c>
      <c r="FQ29">
        <v>21.11</v>
      </c>
      <c r="FR29">
        <v>0.36699999999999999</v>
      </c>
      <c r="FS29">
        <v>0.25</v>
      </c>
      <c r="FT29">
        <v>0</v>
      </c>
      <c r="FU29">
        <v>0.41699999999999998</v>
      </c>
      <c r="FV29">
        <v>0</v>
      </c>
      <c r="FW29">
        <v>0</v>
      </c>
      <c r="FX29">
        <v>0</v>
      </c>
      <c r="FY29">
        <v>0</v>
      </c>
      <c r="FZ29">
        <v>0</v>
      </c>
      <c r="GA29">
        <v>0</v>
      </c>
      <c r="GB29">
        <v>0</v>
      </c>
      <c r="GC29">
        <v>0</v>
      </c>
      <c r="GD29">
        <v>0</v>
      </c>
      <c r="GE29">
        <v>1</v>
      </c>
      <c r="GF29">
        <v>0</v>
      </c>
      <c r="GG29">
        <v>0</v>
      </c>
      <c r="GH29">
        <v>0</v>
      </c>
      <c r="GI29">
        <v>0</v>
      </c>
      <c r="GJ29">
        <v>0</v>
      </c>
      <c r="GK29">
        <v>0</v>
      </c>
      <c r="GL29">
        <v>0</v>
      </c>
      <c r="GM29">
        <v>0</v>
      </c>
      <c r="GN29">
        <v>0</v>
      </c>
      <c r="GO29">
        <v>0</v>
      </c>
      <c r="GP29">
        <v>0</v>
      </c>
      <c r="GQ29">
        <v>0</v>
      </c>
      <c r="GR29">
        <v>0</v>
      </c>
      <c r="GS29">
        <v>0</v>
      </c>
      <c r="GT29">
        <v>0</v>
      </c>
      <c r="GU29">
        <v>0</v>
      </c>
      <c r="GV29">
        <v>0</v>
      </c>
      <c r="GW29">
        <v>0</v>
      </c>
      <c r="GX29">
        <v>0</v>
      </c>
      <c r="GY29">
        <v>0</v>
      </c>
      <c r="GZ29">
        <v>0</v>
      </c>
      <c r="HA29">
        <v>0</v>
      </c>
      <c r="HB29">
        <v>0</v>
      </c>
      <c r="HC29">
        <v>0</v>
      </c>
      <c r="HD29">
        <v>0</v>
      </c>
      <c r="HE29">
        <v>0</v>
      </c>
      <c r="HF29">
        <v>0</v>
      </c>
      <c r="HG29">
        <v>0</v>
      </c>
      <c r="HH29">
        <v>0</v>
      </c>
      <c r="HI29">
        <v>0</v>
      </c>
      <c r="HJ29">
        <v>0</v>
      </c>
      <c r="HK29">
        <v>0</v>
      </c>
      <c r="HL29">
        <v>0</v>
      </c>
      <c r="HM29">
        <v>0</v>
      </c>
      <c r="HN29">
        <v>0</v>
      </c>
      <c r="HO29">
        <v>0</v>
      </c>
      <c r="HP29">
        <v>0</v>
      </c>
      <c r="HQ29">
        <v>0</v>
      </c>
      <c r="HR29">
        <v>0</v>
      </c>
      <c r="HS29">
        <v>0</v>
      </c>
      <c r="HT29">
        <v>0</v>
      </c>
      <c r="HU29">
        <v>0</v>
      </c>
      <c r="HV29">
        <v>0</v>
      </c>
      <c r="HW29">
        <v>0</v>
      </c>
      <c r="HX29">
        <v>0</v>
      </c>
      <c r="HY29">
        <v>0</v>
      </c>
      <c r="HZ29">
        <v>0</v>
      </c>
      <c r="IA29">
        <v>0</v>
      </c>
      <c r="IB29">
        <v>0</v>
      </c>
      <c r="IC29">
        <v>0</v>
      </c>
      <c r="ID29">
        <v>0</v>
      </c>
      <c r="IE29">
        <v>0</v>
      </c>
      <c r="IF29">
        <v>0</v>
      </c>
      <c r="IG29">
        <v>0</v>
      </c>
      <c r="IH29">
        <v>0</v>
      </c>
      <c r="II29">
        <v>0</v>
      </c>
      <c r="IJ29">
        <v>0</v>
      </c>
      <c r="IK29">
        <v>0</v>
      </c>
      <c r="IL29">
        <v>0</v>
      </c>
      <c r="IM29">
        <v>0</v>
      </c>
      <c r="IN29">
        <v>0</v>
      </c>
      <c r="IO29">
        <v>0</v>
      </c>
      <c r="IP29">
        <v>0</v>
      </c>
      <c r="IQ29">
        <v>0</v>
      </c>
      <c r="IR29">
        <v>0</v>
      </c>
      <c r="IS29">
        <v>0</v>
      </c>
      <c r="IT29">
        <v>0</v>
      </c>
      <c r="IU29">
        <v>0</v>
      </c>
      <c r="IV29">
        <v>0</v>
      </c>
      <c r="IW29">
        <v>0</v>
      </c>
      <c r="IX29">
        <v>0</v>
      </c>
      <c r="IY29">
        <v>0</v>
      </c>
      <c r="IZ29">
        <v>0</v>
      </c>
      <c r="JA29">
        <v>0</v>
      </c>
      <c r="JB29">
        <v>0</v>
      </c>
      <c r="JC29">
        <v>0</v>
      </c>
      <c r="JD29">
        <v>4.6340000000000003</v>
      </c>
      <c r="JE29">
        <v>6.8479999999999999</v>
      </c>
      <c r="JF29">
        <v>6.6920000000000002</v>
      </c>
      <c r="JG29">
        <v>8.093</v>
      </c>
      <c r="JH29">
        <v>7.3869999999999996</v>
      </c>
      <c r="JI29">
        <v>12.303000000000001</v>
      </c>
      <c r="JJ29">
        <v>10.012</v>
      </c>
      <c r="JK29">
        <v>11.202</v>
      </c>
      <c r="JL29">
        <v>7.8920000000000003</v>
      </c>
      <c r="JM29">
        <v>8.2940000000000005</v>
      </c>
      <c r="JN29">
        <v>10.91</v>
      </c>
      <c r="JO29">
        <v>8.3989999999999991</v>
      </c>
      <c r="JP29">
        <v>9.3940000000000001</v>
      </c>
      <c r="JQ29">
        <v>7.2009999999999996</v>
      </c>
      <c r="JR29">
        <v>7.54</v>
      </c>
      <c r="JS29">
        <v>13.089</v>
      </c>
      <c r="JT29">
        <v>11.696999999999999</v>
      </c>
      <c r="JU29">
        <v>8.7989999999999995</v>
      </c>
      <c r="JV29">
        <v>10.117000000000001</v>
      </c>
      <c r="JW29">
        <v>14.205</v>
      </c>
      <c r="JX29">
        <v>8.3930000000000007</v>
      </c>
      <c r="JY29">
        <v>8.9969999999999999</v>
      </c>
      <c r="JZ29">
        <v>6.2880000000000003</v>
      </c>
      <c r="KA29">
        <v>10.878</v>
      </c>
      <c r="KB29">
        <v>12.395</v>
      </c>
      <c r="KC29">
        <v>10.686</v>
      </c>
      <c r="KD29">
        <v>12.45</v>
      </c>
      <c r="KE29">
        <v>13.093999999999999</v>
      </c>
      <c r="KF29">
        <v>11.391999999999999</v>
      </c>
      <c r="KG29">
        <v>14.385</v>
      </c>
    </row>
    <row r="30" spans="1:293" x14ac:dyDescent="0.25">
      <c r="A30" t="s">
        <v>1029</v>
      </c>
      <c r="B30" t="s">
        <v>1322</v>
      </c>
      <c r="C30" t="s">
        <v>595</v>
      </c>
      <c r="D30">
        <v>33</v>
      </c>
      <c r="E30" t="s">
        <v>835</v>
      </c>
      <c r="F30">
        <v>1</v>
      </c>
      <c r="G30">
        <v>1</v>
      </c>
      <c r="H30" t="s">
        <v>9</v>
      </c>
      <c r="I30" t="s">
        <v>7</v>
      </c>
      <c r="J30" t="s">
        <v>4</v>
      </c>
      <c r="K30" t="s">
        <v>596</v>
      </c>
      <c r="L30" t="s">
        <v>516</v>
      </c>
      <c r="M30" s="7">
        <v>0</v>
      </c>
      <c r="N30" s="7">
        <v>90.752296165780393</v>
      </c>
      <c r="O30" s="7">
        <f>M30*'Emission and cost factors'!$D$8+N30*'Emission and cost factors'!$E$8</f>
        <v>41.74605623625898</v>
      </c>
      <c r="P30" s="8">
        <f>M30*'Emission and cost factors'!$D$9+N30*'Emission and cost factors'!$E$9</f>
        <v>13.612844424867058</v>
      </c>
      <c r="Q30" s="7">
        <f t="shared" si="0"/>
        <v>21.003333333333337</v>
      </c>
      <c r="R30" s="2">
        <f t="shared" si="1"/>
        <v>0</v>
      </c>
      <c r="S30" s="2">
        <f t="shared" si="2"/>
        <v>0</v>
      </c>
      <c r="T30" s="2">
        <f t="shared" si="3"/>
        <v>0</v>
      </c>
      <c r="U30" s="7">
        <f t="shared" si="4"/>
        <v>0</v>
      </c>
      <c r="V30" s="7">
        <f t="shared" si="5"/>
        <v>0</v>
      </c>
      <c r="W30" s="7">
        <f t="shared" si="6"/>
        <v>0</v>
      </c>
      <c r="X30">
        <v>20.69</v>
      </c>
      <c r="Y30">
        <v>20.83</v>
      </c>
      <c r="Z30">
        <v>20.8</v>
      </c>
      <c r="AA30">
        <v>20.7</v>
      </c>
      <c r="AB30">
        <v>20.76</v>
      </c>
      <c r="AC30">
        <v>20.96</v>
      </c>
      <c r="AD30">
        <v>21.13</v>
      </c>
      <c r="AE30">
        <v>21.16</v>
      </c>
      <c r="AF30">
        <v>20.96</v>
      </c>
      <c r="AG30">
        <v>20.88</v>
      </c>
      <c r="AH30">
        <v>21.03</v>
      </c>
      <c r="AI30">
        <v>20.82</v>
      </c>
      <c r="AJ30">
        <v>20.95</v>
      </c>
      <c r="AK30">
        <v>20.75</v>
      </c>
      <c r="AL30">
        <v>20.85</v>
      </c>
      <c r="AM30">
        <v>20.97</v>
      </c>
      <c r="AN30">
        <v>21.05</v>
      </c>
      <c r="AO30">
        <v>20.97</v>
      </c>
      <c r="AP30">
        <v>20.88</v>
      </c>
      <c r="AQ30">
        <v>21.37</v>
      </c>
      <c r="AR30">
        <v>21.21</v>
      </c>
      <c r="AS30">
        <v>20.86</v>
      </c>
      <c r="AT30">
        <v>20.91</v>
      </c>
      <c r="AU30">
        <v>21.18</v>
      </c>
      <c r="AV30">
        <v>21.15</v>
      </c>
      <c r="AW30">
        <v>20.99</v>
      </c>
      <c r="AX30">
        <v>21.05</v>
      </c>
      <c r="AY30">
        <v>21.69</v>
      </c>
      <c r="AZ30">
        <v>21.1</v>
      </c>
      <c r="BA30">
        <v>21.45</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19.91</v>
      </c>
      <c r="EO30">
        <v>19.95</v>
      </c>
      <c r="EP30">
        <v>20.22</v>
      </c>
      <c r="EQ30">
        <v>19.920000000000002</v>
      </c>
      <c r="ER30">
        <v>20.170000000000002</v>
      </c>
      <c r="ES30">
        <v>20.73</v>
      </c>
      <c r="ET30">
        <v>20.81</v>
      </c>
      <c r="EU30">
        <v>20.79</v>
      </c>
      <c r="EV30">
        <v>20.72</v>
      </c>
      <c r="EW30">
        <v>20.54</v>
      </c>
      <c r="EX30">
        <v>20.71</v>
      </c>
      <c r="EY30">
        <v>20.13</v>
      </c>
      <c r="EZ30">
        <v>20.73</v>
      </c>
      <c r="FA30">
        <v>19.690000000000001</v>
      </c>
      <c r="FB30">
        <v>20.11</v>
      </c>
      <c r="FC30">
        <v>20.85</v>
      </c>
      <c r="FD30">
        <v>20.78</v>
      </c>
      <c r="FE30">
        <v>20.76</v>
      </c>
      <c r="FF30">
        <v>20.73</v>
      </c>
      <c r="FG30">
        <v>20.87</v>
      </c>
      <c r="FH30">
        <v>20.7</v>
      </c>
      <c r="FI30">
        <v>20.62</v>
      </c>
      <c r="FJ30">
        <v>20.63</v>
      </c>
      <c r="FK30">
        <v>20.76</v>
      </c>
      <c r="FL30">
        <v>20.83</v>
      </c>
      <c r="FM30">
        <v>20.46</v>
      </c>
      <c r="FN30">
        <v>20.92</v>
      </c>
      <c r="FO30">
        <v>21.03</v>
      </c>
      <c r="FP30">
        <v>20.82</v>
      </c>
      <c r="FQ30">
        <v>21.09</v>
      </c>
      <c r="FR30">
        <v>0.217</v>
      </c>
      <c r="FS30">
        <v>0.13300000000000001</v>
      </c>
      <c r="FT30">
        <v>0</v>
      </c>
      <c r="FU30">
        <v>0.25</v>
      </c>
      <c r="FV30">
        <v>0</v>
      </c>
      <c r="FW30">
        <v>0</v>
      </c>
      <c r="FX30">
        <v>0</v>
      </c>
      <c r="FY30">
        <v>0</v>
      </c>
      <c r="FZ30">
        <v>0</v>
      </c>
      <c r="GA30">
        <v>0</v>
      </c>
      <c r="GB30">
        <v>0</v>
      </c>
      <c r="GC30">
        <v>0</v>
      </c>
      <c r="GD30">
        <v>0</v>
      </c>
      <c r="GE30">
        <v>1</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0</v>
      </c>
      <c r="HA30">
        <v>0</v>
      </c>
      <c r="HB30">
        <v>0</v>
      </c>
      <c r="HC30">
        <v>0</v>
      </c>
      <c r="HD30">
        <v>0</v>
      </c>
      <c r="HE30">
        <v>0</v>
      </c>
      <c r="HF30">
        <v>0</v>
      </c>
      <c r="HG30">
        <v>0</v>
      </c>
      <c r="HH30">
        <v>0</v>
      </c>
      <c r="HI30">
        <v>0</v>
      </c>
      <c r="HJ30">
        <v>0</v>
      </c>
      <c r="HK30">
        <v>0</v>
      </c>
      <c r="HL30">
        <v>0</v>
      </c>
      <c r="HM30">
        <v>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0</v>
      </c>
      <c r="IK30">
        <v>0</v>
      </c>
      <c r="IL30">
        <v>0</v>
      </c>
      <c r="IM30">
        <v>0</v>
      </c>
      <c r="IN30">
        <v>0</v>
      </c>
      <c r="IO30">
        <v>0</v>
      </c>
      <c r="IP30">
        <v>0</v>
      </c>
      <c r="IQ30">
        <v>0</v>
      </c>
      <c r="IR30">
        <v>0</v>
      </c>
      <c r="IS30">
        <v>0</v>
      </c>
      <c r="IT30">
        <v>0</v>
      </c>
      <c r="IU30">
        <v>0</v>
      </c>
      <c r="IV30">
        <v>0</v>
      </c>
      <c r="IW30">
        <v>0</v>
      </c>
      <c r="IX30">
        <v>0</v>
      </c>
      <c r="IY30">
        <v>0</v>
      </c>
      <c r="IZ30">
        <v>0</v>
      </c>
      <c r="JA30">
        <v>0</v>
      </c>
      <c r="JB30">
        <v>0</v>
      </c>
      <c r="JC30">
        <v>0</v>
      </c>
      <c r="JD30">
        <v>4.6340000000000003</v>
      </c>
      <c r="JE30">
        <v>6.8479999999999999</v>
      </c>
      <c r="JF30">
        <v>6.6920000000000002</v>
      </c>
      <c r="JG30">
        <v>8.093</v>
      </c>
      <c r="JH30">
        <v>7.3869999999999996</v>
      </c>
      <c r="JI30">
        <v>12.303000000000001</v>
      </c>
      <c r="JJ30">
        <v>10.012</v>
      </c>
      <c r="JK30">
        <v>11.202</v>
      </c>
      <c r="JL30">
        <v>7.8920000000000003</v>
      </c>
      <c r="JM30">
        <v>8.2940000000000005</v>
      </c>
      <c r="JN30">
        <v>10.91</v>
      </c>
      <c r="JO30">
        <v>8.3989999999999991</v>
      </c>
      <c r="JP30">
        <v>9.3940000000000001</v>
      </c>
      <c r="JQ30">
        <v>7.2009999999999996</v>
      </c>
      <c r="JR30">
        <v>7.54</v>
      </c>
      <c r="JS30">
        <v>13.089</v>
      </c>
      <c r="JT30">
        <v>11.696999999999999</v>
      </c>
      <c r="JU30">
        <v>8.7989999999999995</v>
      </c>
      <c r="JV30">
        <v>10.117000000000001</v>
      </c>
      <c r="JW30">
        <v>14.205</v>
      </c>
      <c r="JX30">
        <v>8.3930000000000007</v>
      </c>
      <c r="JY30">
        <v>8.9969999999999999</v>
      </c>
      <c r="JZ30">
        <v>6.2880000000000003</v>
      </c>
      <c r="KA30">
        <v>10.878</v>
      </c>
      <c r="KB30">
        <v>12.395</v>
      </c>
      <c r="KC30">
        <v>10.686</v>
      </c>
      <c r="KD30">
        <v>12.45</v>
      </c>
      <c r="KE30">
        <v>13.093999999999999</v>
      </c>
      <c r="KF30">
        <v>11.391999999999999</v>
      </c>
      <c r="KG30">
        <v>14.385</v>
      </c>
    </row>
    <row r="31" spans="1:293" x14ac:dyDescent="0.25">
      <c r="A31" t="s">
        <v>1030</v>
      </c>
      <c r="B31" t="s">
        <v>1322</v>
      </c>
      <c r="C31" t="s">
        <v>595</v>
      </c>
      <c r="D31">
        <v>34</v>
      </c>
      <c r="E31" t="s">
        <v>835</v>
      </c>
      <c r="F31">
        <v>1</v>
      </c>
      <c r="G31">
        <v>1</v>
      </c>
      <c r="H31" t="s">
        <v>9</v>
      </c>
      <c r="I31" t="s">
        <v>7</v>
      </c>
      <c r="J31" t="s">
        <v>4</v>
      </c>
      <c r="K31" t="s">
        <v>596</v>
      </c>
      <c r="L31" t="s">
        <v>515</v>
      </c>
      <c r="M31" s="7">
        <v>0</v>
      </c>
      <c r="N31" s="7">
        <v>86.607461703102999</v>
      </c>
      <c r="O31" s="7">
        <f>M31*'Emission and cost factors'!$D$8+N31*'Emission and cost factors'!$E$8</f>
        <v>39.839432383427379</v>
      </c>
      <c r="P31" s="8">
        <f>M31*'Emission and cost factors'!$D$9+N31*'Emission and cost factors'!$E$9</f>
        <v>12.991119255465449</v>
      </c>
      <c r="Q31" s="7">
        <f t="shared" si="0"/>
        <v>20.990666666666673</v>
      </c>
      <c r="R31" s="2">
        <f t="shared" si="1"/>
        <v>0</v>
      </c>
      <c r="S31" s="2">
        <f t="shared" si="2"/>
        <v>0</v>
      </c>
      <c r="T31" s="2">
        <f t="shared" si="3"/>
        <v>0</v>
      </c>
      <c r="U31" s="7">
        <f t="shared" si="4"/>
        <v>0</v>
      </c>
      <c r="V31" s="7">
        <f t="shared" si="5"/>
        <v>0</v>
      </c>
      <c r="W31" s="7">
        <f t="shared" si="6"/>
        <v>0</v>
      </c>
      <c r="X31">
        <v>20.64</v>
      </c>
      <c r="Y31">
        <v>20.78</v>
      </c>
      <c r="Z31">
        <v>20.74</v>
      </c>
      <c r="AA31">
        <v>20.58</v>
      </c>
      <c r="AB31">
        <v>20.86</v>
      </c>
      <c r="AC31">
        <v>20.97</v>
      </c>
      <c r="AD31">
        <v>21.13</v>
      </c>
      <c r="AE31">
        <v>21.16</v>
      </c>
      <c r="AF31">
        <v>20.96</v>
      </c>
      <c r="AG31">
        <v>20.87</v>
      </c>
      <c r="AH31">
        <v>21.02</v>
      </c>
      <c r="AI31">
        <v>20.8</v>
      </c>
      <c r="AJ31">
        <v>20.94</v>
      </c>
      <c r="AK31">
        <v>20.7</v>
      </c>
      <c r="AL31">
        <v>20.81</v>
      </c>
      <c r="AM31">
        <v>20.96</v>
      </c>
      <c r="AN31">
        <v>21.04</v>
      </c>
      <c r="AO31">
        <v>20.97</v>
      </c>
      <c r="AP31">
        <v>20.89</v>
      </c>
      <c r="AQ31">
        <v>21.36</v>
      </c>
      <c r="AR31">
        <v>21.21</v>
      </c>
      <c r="AS31">
        <v>20.85</v>
      </c>
      <c r="AT31">
        <v>20.9</v>
      </c>
      <c r="AU31">
        <v>21.17</v>
      </c>
      <c r="AV31">
        <v>21.15</v>
      </c>
      <c r="AW31">
        <v>20.97</v>
      </c>
      <c r="AX31">
        <v>21.04</v>
      </c>
      <c r="AY31">
        <v>21.69</v>
      </c>
      <c r="AZ31">
        <v>21.11</v>
      </c>
      <c r="BA31">
        <v>21.45</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19.86</v>
      </c>
      <c r="EO31">
        <v>19.88</v>
      </c>
      <c r="EP31">
        <v>20.149999999999999</v>
      </c>
      <c r="EQ31">
        <v>19.8</v>
      </c>
      <c r="ER31">
        <v>20.059999999999999</v>
      </c>
      <c r="ES31">
        <v>20.69</v>
      </c>
      <c r="ET31">
        <v>20.8</v>
      </c>
      <c r="EU31">
        <v>20.79</v>
      </c>
      <c r="EV31">
        <v>20.71</v>
      </c>
      <c r="EW31">
        <v>20.5</v>
      </c>
      <c r="EX31">
        <v>20.7</v>
      </c>
      <c r="EY31">
        <v>20.09</v>
      </c>
      <c r="EZ31">
        <v>20.69</v>
      </c>
      <c r="FA31">
        <v>19.64</v>
      </c>
      <c r="FB31">
        <v>20.059999999999999</v>
      </c>
      <c r="FC31">
        <v>20.8</v>
      </c>
      <c r="FD31">
        <v>20.78</v>
      </c>
      <c r="FE31">
        <v>20.74</v>
      </c>
      <c r="FF31">
        <v>20.69</v>
      </c>
      <c r="FG31">
        <v>20.87</v>
      </c>
      <c r="FH31">
        <v>20.7</v>
      </c>
      <c r="FI31">
        <v>20.59</v>
      </c>
      <c r="FJ31">
        <v>20.61</v>
      </c>
      <c r="FK31">
        <v>20.75</v>
      </c>
      <c r="FL31">
        <v>20.83</v>
      </c>
      <c r="FM31">
        <v>20.43</v>
      </c>
      <c r="FN31">
        <v>20.91</v>
      </c>
      <c r="FO31">
        <v>21.03</v>
      </c>
      <c r="FP31">
        <v>20.82</v>
      </c>
      <c r="FQ31">
        <v>21.1</v>
      </c>
      <c r="FR31">
        <v>0.36699999999999999</v>
      </c>
      <c r="FS31">
        <v>0.35</v>
      </c>
      <c r="FT31">
        <v>0</v>
      </c>
      <c r="FU31">
        <v>1</v>
      </c>
      <c r="FV31">
        <v>0</v>
      </c>
      <c r="FW31">
        <v>0</v>
      </c>
      <c r="FX31">
        <v>0</v>
      </c>
      <c r="FY31">
        <v>0</v>
      </c>
      <c r="FZ31">
        <v>0</v>
      </c>
      <c r="GA31">
        <v>0</v>
      </c>
      <c r="GB31">
        <v>0</v>
      </c>
      <c r="GC31">
        <v>0</v>
      </c>
      <c r="GD31">
        <v>0</v>
      </c>
      <c r="GE31">
        <v>1</v>
      </c>
      <c r="GF31">
        <v>0</v>
      </c>
      <c r="GG31">
        <v>0</v>
      </c>
      <c r="GH31">
        <v>0</v>
      </c>
      <c r="GI31">
        <v>0</v>
      </c>
      <c r="GJ31">
        <v>0</v>
      </c>
      <c r="GK31">
        <v>0</v>
      </c>
      <c r="GL31">
        <v>0</v>
      </c>
      <c r="GM31">
        <v>0</v>
      </c>
      <c r="GN31">
        <v>0</v>
      </c>
      <c r="GO31">
        <v>0</v>
      </c>
      <c r="GP31">
        <v>0</v>
      </c>
      <c r="GQ31">
        <v>0</v>
      </c>
      <c r="GR31">
        <v>0</v>
      </c>
      <c r="GS31">
        <v>0</v>
      </c>
      <c r="GT31">
        <v>0</v>
      </c>
      <c r="GU31">
        <v>0</v>
      </c>
      <c r="GV31">
        <v>0</v>
      </c>
      <c r="GW31">
        <v>0</v>
      </c>
      <c r="GX31">
        <v>0</v>
      </c>
      <c r="GY31">
        <v>0</v>
      </c>
      <c r="GZ31">
        <v>0</v>
      </c>
      <c r="HA31">
        <v>0</v>
      </c>
      <c r="HB31">
        <v>0</v>
      </c>
      <c r="HC31">
        <v>0</v>
      </c>
      <c r="HD31">
        <v>0</v>
      </c>
      <c r="HE31">
        <v>0</v>
      </c>
      <c r="HF31">
        <v>0</v>
      </c>
      <c r="HG31">
        <v>0</v>
      </c>
      <c r="HH31">
        <v>0</v>
      </c>
      <c r="HI31">
        <v>0</v>
      </c>
      <c r="HJ31">
        <v>0</v>
      </c>
      <c r="HK31">
        <v>0</v>
      </c>
      <c r="HL31">
        <v>0</v>
      </c>
      <c r="HM31">
        <v>0</v>
      </c>
      <c r="HN31">
        <v>0</v>
      </c>
      <c r="HO31">
        <v>0</v>
      </c>
      <c r="HP31">
        <v>0</v>
      </c>
      <c r="HQ31">
        <v>0</v>
      </c>
      <c r="HR31">
        <v>0</v>
      </c>
      <c r="HS31">
        <v>0</v>
      </c>
      <c r="HT31">
        <v>0</v>
      </c>
      <c r="HU31">
        <v>0</v>
      </c>
      <c r="HV31">
        <v>0</v>
      </c>
      <c r="HW31">
        <v>0</v>
      </c>
      <c r="HX31">
        <v>0</v>
      </c>
      <c r="HY31">
        <v>0</v>
      </c>
      <c r="HZ31">
        <v>0</v>
      </c>
      <c r="IA31">
        <v>0</v>
      </c>
      <c r="IB31">
        <v>0</v>
      </c>
      <c r="IC31">
        <v>0</v>
      </c>
      <c r="ID31">
        <v>0</v>
      </c>
      <c r="IE31">
        <v>0</v>
      </c>
      <c r="IF31">
        <v>0</v>
      </c>
      <c r="IG31">
        <v>0</v>
      </c>
      <c r="IH31">
        <v>0</v>
      </c>
      <c r="II31">
        <v>0</v>
      </c>
      <c r="IJ31">
        <v>0</v>
      </c>
      <c r="IK31">
        <v>0</v>
      </c>
      <c r="IL31">
        <v>0</v>
      </c>
      <c r="IM31">
        <v>0</v>
      </c>
      <c r="IN31">
        <v>0</v>
      </c>
      <c r="IO31">
        <v>0</v>
      </c>
      <c r="IP31">
        <v>0</v>
      </c>
      <c r="IQ31">
        <v>0</v>
      </c>
      <c r="IR31">
        <v>0</v>
      </c>
      <c r="IS31">
        <v>0</v>
      </c>
      <c r="IT31">
        <v>0</v>
      </c>
      <c r="IU31">
        <v>0</v>
      </c>
      <c r="IV31">
        <v>0</v>
      </c>
      <c r="IW31">
        <v>0</v>
      </c>
      <c r="IX31">
        <v>0</v>
      </c>
      <c r="IY31">
        <v>0</v>
      </c>
      <c r="IZ31">
        <v>0</v>
      </c>
      <c r="JA31">
        <v>0</v>
      </c>
      <c r="JB31">
        <v>0</v>
      </c>
      <c r="JC31">
        <v>0</v>
      </c>
      <c r="JD31">
        <v>4.6340000000000003</v>
      </c>
      <c r="JE31">
        <v>6.8479999999999999</v>
      </c>
      <c r="JF31">
        <v>6.6920000000000002</v>
      </c>
      <c r="JG31">
        <v>8.093</v>
      </c>
      <c r="JH31">
        <v>7.3869999999999996</v>
      </c>
      <c r="JI31">
        <v>12.303000000000001</v>
      </c>
      <c r="JJ31">
        <v>10.012</v>
      </c>
      <c r="JK31">
        <v>11.202</v>
      </c>
      <c r="JL31">
        <v>7.8920000000000003</v>
      </c>
      <c r="JM31">
        <v>8.2940000000000005</v>
      </c>
      <c r="JN31">
        <v>10.91</v>
      </c>
      <c r="JO31">
        <v>8.3989999999999991</v>
      </c>
      <c r="JP31">
        <v>9.3940000000000001</v>
      </c>
      <c r="JQ31">
        <v>7.2009999999999996</v>
      </c>
      <c r="JR31">
        <v>7.54</v>
      </c>
      <c r="JS31">
        <v>13.089</v>
      </c>
      <c r="JT31">
        <v>11.696999999999999</v>
      </c>
      <c r="JU31">
        <v>8.7989999999999995</v>
      </c>
      <c r="JV31">
        <v>10.117000000000001</v>
      </c>
      <c r="JW31">
        <v>14.205</v>
      </c>
      <c r="JX31">
        <v>8.3930000000000007</v>
      </c>
      <c r="JY31">
        <v>8.9969999999999999</v>
      </c>
      <c r="JZ31">
        <v>6.2880000000000003</v>
      </c>
      <c r="KA31">
        <v>10.878</v>
      </c>
      <c r="KB31">
        <v>12.395</v>
      </c>
      <c r="KC31">
        <v>10.686</v>
      </c>
      <c r="KD31">
        <v>12.45</v>
      </c>
      <c r="KE31">
        <v>13.093999999999999</v>
      </c>
      <c r="KF31">
        <v>11.391999999999999</v>
      </c>
      <c r="KG31">
        <v>14.385</v>
      </c>
    </row>
    <row r="32" spans="1:293" x14ac:dyDescent="0.25">
      <c r="A32" t="s">
        <v>1031</v>
      </c>
      <c r="B32" t="s">
        <v>1322</v>
      </c>
      <c r="C32" t="s">
        <v>595</v>
      </c>
      <c r="D32">
        <v>36</v>
      </c>
      <c r="E32" t="s">
        <v>835</v>
      </c>
      <c r="F32">
        <v>1</v>
      </c>
      <c r="G32">
        <v>1</v>
      </c>
      <c r="H32" t="s">
        <v>9</v>
      </c>
      <c r="I32" t="s">
        <v>7</v>
      </c>
      <c r="J32" t="s">
        <v>5</v>
      </c>
      <c r="K32" t="s">
        <v>596</v>
      </c>
      <c r="L32" t="s">
        <v>515</v>
      </c>
      <c r="M32" s="7">
        <v>0</v>
      </c>
      <c r="N32" s="7">
        <v>86.6216786576435</v>
      </c>
      <c r="O32" s="7">
        <f>M32*'Emission and cost factors'!$D$8+N32*'Emission and cost factors'!$E$8</f>
        <v>39.845972182516014</v>
      </c>
      <c r="P32" s="8">
        <f>M32*'Emission and cost factors'!$D$9+N32*'Emission and cost factors'!$E$9</f>
        <v>12.993251798646524</v>
      </c>
      <c r="Q32" s="7">
        <f t="shared" si="0"/>
        <v>20.990666666666673</v>
      </c>
      <c r="R32" s="2">
        <f t="shared" si="1"/>
        <v>0</v>
      </c>
      <c r="S32" s="2">
        <f t="shared" si="2"/>
        <v>0</v>
      </c>
      <c r="T32" s="2">
        <f t="shared" si="3"/>
        <v>0</v>
      </c>
      <c r="U32" s="7">
        <f t="shared" si="4"/>
        <v>0</v>
      </c>
      <c r="V32" s="7">
        <f t="shared" si="5"/>
        <v>0</v>
      </c>
      <c r="W32" s="7">
        <f t="shared" si="6"/>
        <v>0</v>
      </c>
      <c r="X32">
        <v>20.64</v>
      </c>
      <c r="Y32">
        <v>20.78</v>
      </c>
      <c r="Z32">
        <v>20.74</v>
      </c>
      <c r="AA32">
        <v>20.58</v>
      </c>
      <c r="AB32">
        <v>20.86</v>
      </c>
      <c r="AC32">
        <v>20.97</v>
      </c>
      <c r="AD32">
        <v>21.13</v>
      </c>
      <c r="AE32">
        <v>21.16</v>
      </c>
      <c r="AF32">
        <v>20.96</v>
      </c>
      <c r="AG32">
        <v>20.87</v>
      </c>
      <c r="AH32">
        <v>21.02</v>
      </c>
      <c r="AI32">
        <v>20.8</v>
      </c>
      <c r="AJ32">
        <v>20.94</v>
      </c>
      <c r="AK32">
        <v>20.7</v>
      </c>
      <c r="AL32">
        <v>20.81</v>
      </c>
      <c r="AM32">
        <v>20.96</v>
      </c>
      <c r="AN32">
        <v>21.04</v>
      </c>
      <c r="AO32">
        <v>20.97</v>
      </c>
      <c r="AP32">
        <v>20.89</v>
      </c>
      <c r="AQ32">
        <v>21.36</v>
      </c>
      <c r="AR32">
        <v>21.21</v>
      </c>
      <c r="AS32">
        <v>20.85</v>
      </c>
      <c r="AT32">
        <v>20.9</v>
      </c>
      <c r="AU32">
        <v>21.17</v>
      </c>
      <c r="AV32">
        <v>21.15</v>
      </c>
      <c r="AW32">
        <v>20.97</v>
      </c>
      <c r="AX32">
        <v>21.04</v>
      </c>
      <c r="AY32">
        <v>21.69</v>
      </c>
      <c r="AZ32">
        <v>21.11</v>
      </c>
      <c r="BA32">
        <v>21.45</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19.86</v>
      </c>
      <c r="EO32">
        <v>19.88</v>
      </c>
      <c r="EP32">
        <v>20.149999999999999</v>
      </c>
      <c r="EQ32">
        <v>19.8</v>
      </c>
      <c r="ER32">
        <v>20.059999999999999</v>
      </c>
      <c r="ES32">
        <v>20.69</v>
      </c>
      <c r="ET32">
        <v>20.8</v>
      </c>
      <c r="EU32">
        <v>20.79</v>
      </c>
      <c r="EV32">
        <v>20.71</v>
      </c>
      <c r="EW32">
        <v>20.5</v>
      </c>
      <c r="EX32">
        <v>20.7</v>
      </c>
      <c r="EY32">
        <v>20.09</v>
      </c>
      <c r="EZ32">
        <v>20.69</v>
      </c>
      <c r="FA32">
        <v>19.64</v>
      </c>
      <c r="FB32">
        <v>20.059999999999999</v>
      </c>
      <c r="FC32">
        <v>20.8</v>
      </c>
      <c r="FD32">
        <v>20.78</v>
      </c>
      <c r="FE32">
        <v>20.74</v>
      </c>
      <c r="FF32">
        <v>20.69</v>
      </c>
      <c r="FG32">
        <v>20.87</v>
      </c>
      <c r="FH32">
        <v>20.7</v>
      </c>
      <c r="FI32">
        <v>20.59</v>
      </c>
      <c r="FJ32">
        <v>20.61</v>
      </c>
      <c r="FK32">
        <v>20.75</v>
      </c>
      <c r="FL32">
        <v>20.83</v>
      </c>
      <c r="FM32">
        <v>20.43</v>
      </c>
      <c r="FN32">
        <v>20.91</v>
      </c>
      <c r="FO32">
        <v>21.03</v>
      </c>
      <c r="FP32">
        <v>20.82</v>
      </c>
      <c r="FQ32">
        <v>21.1</v>
      </c>
      <c r="FR32">
        <v>0.36699999999999999</v>
      </c>
      <c r="FS32">
        <v>0.35</v>
      </c>
      <c r="FT32">
        <v>0</v>
      </c>
      <c r="FU32">
        <v>1</v>
      </c>
      <c r="FV32">
        <v>0</v>
      </c>
      <c r="FW32">
        <v>0</v>
      </c>
      <c r="FX32">
        <v>0</v>
      </c>
      <c r="FY32">
        <v>0</v>
      </c>
      <c r="FZ32">
        <v>0</v>
      </c>
      <c r="GA32">
        <v>0</v>
      </c>
      <c r="GB32">
        <v>0</v>
      </c>
      <c r="GC32">
        <v>0</v>
      </c>
      <c r="GD32">
        <v>0</v>
      </c>
      <c r="GE32">
        <v>1</v>
      </c>
      <c r="GF32">
        <v>0</v>
      </c>
      <c r="GG32">
        <v>0</v>
      </c>
      <c r="GH32">
        <v>0</v>
      </c>
      <c r="GI32">
        <v>0</v>
      </c>
      <c r="GJ32">
        <v>0</v>
      </c>
      <c r="GK32">
        <v>0</v>
      </c>
      <c r="GL32">
        <v>0</v>
      </c>
      <c r="GM32">
        <v>0</v>
      </c>
      <c r="GN32">
        <v>0</v>
      </c>
      <c r="GO32">
        <v>0</v>
      </c>
      <c r="GP32">
        <v>0</v>
      </c>
      <c r="GQ32">
        <v>0</v>
      </c>
      <c r="GR32">
        <v>0</v>
      </c>
      <c r="GS32">
        <v>0</v>
      </c>
      <c r="GT32">
        <v>0</v>
      </c>
      <c r="GU32">
        <v>0</v>
      </c>
      <c r="GV32">
        <v>0</v>
      </c>
      <c r="GW32">
        <v>0</v>
      </c>
      <c r="GX32">
        <v>0</v>
      </c>
      <c r="GY32">
        <v>0</v>
      </c>
      <c r="GZ32">
        <v>0</v>
      </c>
      <c r="HA32">
        <v>0</v>
      </c>
      <c r="HB32">
        <v>0</v>
      </c>
      <c r="HC32">
        <v>0</v>
      </c>
      <c r="HD32">
        <v>0</v>
      </c>
      <c r="HE32">
        <v>0</v>
      </c>
      <c r="HF32">
        <v>0</v>
      </c>
      <c r="HG32">
        <v>0</v>
      </c>
      <c r="HH32">
        <v>0</v>
      </c>
      <c r="HI32">
        <v>0</v>
      </c>
      <c r="HJ32">
        <v>0</v>
      </c>
      <c r="HK32">
        <v>0</v>
      </c>
      <c r="HL32">
        <v>0</v>
      </c>
      <c r="HM32">
        <v>0</v>
      </c>
      <c r="HN32">
        <v>0</v>
      </c>
      <c r="HO32">
        <v>0</v>
      </c>
      <c r="HP32">
        <v>0</v>
      </c>
      <c r="HQ32">
        <v>0</v>
      </c>
      <c r="HR32">
        <v>0</v>
      </c>
      <c r="HS32">
        <v>0</v>
      </c>
      <c r="HT32">
        <v>0</v>
      </c>
      <c r="HU32">
        <v>0</v>
      </c>
      <c r="HV32">
        <v>0</v>
      </c>
      <c r="HW32">
        <v>0</v>
      </c>
      <c r="HX32">
        <v>0</v>
      </c>
      <c r="HY32">
        <v>0</v>
      </c>
      <c r="HZ32">
        <v>0</v>
      </c>
      <c r="IA32">
        <v>0</v>
      </c>
      <c r="IB32">
        <v>0</v>
      </c>
      <c r="IC32">
        <v>0</v>
      </c>
      <c r="ID32">
        <v>0</v>
      </c>
      <c r="IE32">
        <v>0</v>
      </c>
      <c r="IF32">
        <v>0</v>
      </c>
      <c r="IG32">
        <v>0</v>
      </c>
      <c r="IH32">
        <v>0</v>
      </c>
      <c r="II32">
        <v>0</v>
      </c>
      <c r="IJ32">
        <v>0</v>
      </c>
      <c r="IK32">
        <v>0</v>
      </c>
      <c r="IL32">
        <v>0</v>
      </c>
      <c r="IM32">
        <v>0</v>
      </c>
      <c r="IN32">
        <v>0</v>
      </c>
      <c r="IO32">
        <v>0</v>
      </c>
      <c r="IP32">
        <v>0</v>
      </c>
      <c r="IQ32">
        <v>0</v>
      </c>
      <c r="IR32">
        <v>0</v>
      </c>
      <c r="IS32">
        <v>0</v>
      </c>
      <c r="IT32">
        <v>0</v>
      </c>
      <c r="IU32">
        <v>0</v>
      </c>
      <c r="IV32">
        <v>0</v>
      </c>
      <c r="IW32">
        <v>0</v>
      </c>
      <c r="IX32">
        <v>0</v>
      </c>
      <c r="IY32">
        <v>0</v>
      </c>
      <c r="IZ32">
        <v>0</v>
      </c>
      <c r="JA32">
        <v>0</v>
      </c>
      <c r="JB32">
        <v>0</v>
      </c>
      <c r="JC32">
        <v>0</v>
      </c>
      <c r="JD32">
        <v>4.6340000000000003</v>
      </c>
      <c r="JE32">
        <v>6.8479999999999999</v>
      </c>
      <c r="JF32">
        <v>6.6920000000000002</v>
      </c>
      <c r="JG32">
        <v>8.093</v>
      </c>
      <c r="JH32">
        <v>7.3869999999999996</v>
      </c>
      <c r="JI32">
        <v>12.303000000000001</v>
      </c>
      <c r="JJ32">
        <v>10.012</v>
      </c>
      <c r="JK32">
        <v>11.202</v>
      </c>
      <c r="JL32">
        <v>7.8920000000000003</v>
      </c>
      <c r="JM32">
        <v>8.2940000000000005</v>
      </c>
      <c r="JN32">
        <v>10.91</v>
      </c>
      <c r="JO32">
        <v>8.3989999999999991</v>
      </c>
      <c r="JP32">
        <v>9.3940000000000001</v>
      </c>
      <c r="JQ32">
        <v>7.2009999999999996</v>
      </c>
      <c r="JR32">
        <v>7.54</v>
      </c>
      <c r="JS32">
        <v>13.089</v>
      </c>
      <c r="JT32">
        <v>11.696999999999999</v>
      </c>
      <c r="JU32">
        <v>8.7989999999999995</v>
      </c>
      <c r="JV32">
        <v>10.117000000000001</v>
      </c>
      <c r="JW32">
        <v>14.205</v>
      </c>
      <c r="JX32">
        <v>8.3930000000000007</v>
      </c>
      <c r="JY32">
        <v>8.9969999999999999</v>
      </c>
      <c r="JZ32">
        <v>6.2880000000000003</v>
      </c>
      <c r="KA32">
        <v>10.878</v>
      </c>
      <c r="KB32">
        <v>12.395</v>
      </c>
      <c r="KC32">
        <v>10.686</v>
      </c>
      <c r="KD32">
        <v>12.45</v>
      </c>
      <c r="KE32">
        <v>13.093999999999999</v>
      </c>
      <c r="KF32">
        <v>11.391999999999999</v>
      </c>
      <c r="KG32">
        <v>14.385</v>
      </c>
    </row>
    <row r="33" spans="1:293" x14ac:dyDescent="0.25">
      <c r="A33" t="s">
        <v>1032</v>
      </c>
      <c r="B33" t="s">
        <v>1322</v>
      </c>
      <c r="C33" t="s">
        <v>595</v>
      </c>
      <c r="D33">
        <v>37</v>
      </c>
      <c r="E33" t="s">
        <v>836</v>
      </c>
      <c r="F33">
        <v>2</v>
      </c>
      <c r="G33">
        <v>1</v>
      </c>
      <c r="H33" t="s">
        <v>2</v>
      </c>
      <c r="I33" t="s">
        <v>3</v>
      </c>
      <c r="J33" t="s">
        <v>4</v>
      </c>
      <c r="K33" t="s">
        <v>596</v>
      </c>
      <c r="L33" t="s">
        <v>516</v>
      </c>
      <c r="M33" s="7">
        <v>0</v>
      </c>
      <c r="N33" s="7">
        <v>168.87375814414801</v>
      </c>
      <c r="O33" s="7">
        <f>M33*'Emission and cost factors'!$D$8+N33*'Emission and cost factors'!$E$8</f>
        <v>77.681928746308088</v>
      </c>
      <c r="P33" s="8">
        <f>M33*'Emission and cost factors'!$D$9+N33*'Emission and cost factors'!$E$9</f>
        <v>25.331063721622201</v>
      </c>
      <c r="Q33" s="7">
        <f t="shared" si="0"/>
        <v>19.730333333333338</v>
      </c>
      <c r="R33" s="2">
        <f t="shared" si="1"/>
        <v>17</v>
      </c>
      <c r="S33" s="2">
        <f t="shared" si="2"/>
        <v>8</v>
      </c>
      <c r="T33" s="2">
        <f t="shared" si="3"/>
        <v>0</v>
      </c>
      <c r="U33" s="7">
        <f t="shared" si="4"/>
        <v>0.36583333333333334</v>
      </c>
      <c r="V33" s="7">
        <f t="shared" si="5"/>
        <v>0.10726666666666666</v>
      </c>
      <c r="W33" s="7">
        <f t="shared" si="6"/>
        <v>0</v>
      </c>
      <c r="X33">
        <v>18.309999999999999</v>
      </c>
      <c r="Y33">
        <v>18.52</v>
      </c>
      <c r="Z33">
        <v>18.850000000000001</v>
      </c>
      <c r="AA33">
        <v>18.34</v>
      </c>
      <c r="AB33">
        <v>18.850000000000001</v>
      </c>
      <c r="AC33">
        <v>20.13</v>
      </c>
      <c r="AD33">
        <v>20.34</v>
      </c>
      <c r="AE33">
        <v>20.329999999999998</v>
      </c>
      <c r="AF33">
        <v>19.989999999999998</v>
      </c>
      <c r="AG33">
        <v>19.38</v>
      </c>
      <c r="AH33">
        <v>20.14</v>
      </c>
      <c r="AI33">
        <v>18.96</v>
      </c>
      <c r="AJ33">
        <v>19.829999999999998</v>
      </c>
      <c r="AK33">
        <v>18.57</v>
      </c>
      <c r="AL33">
        <v>18.68</v>
      </c>
      <c r="AM33">
        <v>19.88</v>
      </c>
      <c r="AN33">
        <v>20.3</v>
      </c>
      <c r="AO33">
        <v>19.82</v>
      </c>
      <c r="AP33">
        <v>19.62</v>
      </c>
      <c r="AQ33">
        <v>20.43</v>
      </c>
      <c r="AR33">
        <v>20.23</v>
      </c>
      <c r="AS33">
        <v>19.57</v>
      </c>
      <c r="AT33">
        <v>19.82</v>
      </c>
      <c r="AU33">
        <v>20.28</v>
      </c>
      <c r="AV33">
        <v>20.49</v>
      </c>
      <c r="AW33">
        <v>19.690000000000001</v>
      </c>
      <c r="AX33">
        <v>20.399999999999999</v>
      </c>
      <c r="AY33">
        <v>20.8</v>
      </c>
      <c r="AZ33">
        <v>20.49</v>
      </c>
      <c r="BA33">
        <v>20.87</v>
      </c>
      <c r="BB33">
        <v>1</v>
      </c>
      <c r="BC33">
        <v>1</v>
      </c>
      <c r="BD33">
        <v>1</v>
      </c>
      <c r="BE33">
        <v>1</v>
      </c>
      <c r="BF33">
        <v>1</v>
      </c>
      <c r="BG33">
        <v>0</v>
      </c>
      <c r="BH33">
        <v>0</v>
      </c>
      <c r="BI33">
        <v>0</v>
      </c>
      <c r="BJ33">
        <v>8.0000000000000002E-3</v>
      </c>
      <c r="BK33">
        <v>0.66700000000000004</v>
      </c>
      <c r="BL33">
        <v>0</v>
      </c>
      <c r="BM33">
        <v>1</v>
      </c>
      <c r="BN33">
        <v>0.183</v>
      </c>
      <c r="BO33">
        <v>1</v>
      </c>
      <c r="BP33">
        <v>1</v>
      </c>
      <c r="BQ33">
        <v>0.217</v>
      </c>
      <c r="BR33">
        <v>0</v>
      </c>
      <c r="BS33">
        <v>0.23300000000000001</v>
      </c>
      <c r="BT33">
        <v>0.49199999999999999</v>
      </c>
      <c r="BU33">
        <v>0</v>
      </c>
      <c r="BV33">
        <v>0</v>
      </c>
      <c r="BW33">
        <v>0.51700000000000002</v>
      </c>
      <c r="BX33">
        <v>0.183</v>
      </c>
      <c r="BY33">
        <v>0</v>
      </c>
      <c r="BZ33">
        <v>0</v>
      </c>
      <c r="CA33">
        <v>0.47499999999999998</v>
      </c>
      <c r="CB33">
        <v>0</v>
      </c>
      <c r="CC33">
        <v>0</v>
      </c>
      <c r="CD33">
        <v>0</v>
      </c>
      <c r="CE33">
        <v>0</v>
      </c>
      <c r="CF33">
        <v>0.64200000000000002</v>
      </c>
      <c r="CG33">
        <v>0.51700000000000002</v>
      </c>
      <c r="CH33">
        <v>0.16700000000000001</v>
      </c>
      <c r="CI33">
        <v>0.76700000000000002</v>
      </c>
      <c r="CJ33">
        <v>0.2</v>
      </c>
      <c r="CK33">
        <v>0</v>
      </c>
      <c r="CL33">
        <v>0</v>
      </c>
      <c r="CM33">
        <v>0</v>
      </c>
      <c r="CN33">
        <v>0</v>
      </c>
      <c r="CO33">
        <v>0</v>
      </c>
      <c r="CP33">
        <v>0</v>
      </c>
      <c r="CQ33">
        <v>5.8000000000000003E-2</v>
      </c>
      <c r="CR33">
        <v>0</v>
      </c>
      <c r="CS33">
        <v>0.47499999999999998</v>
      </c>
      <c r="CT33">
        <v>0.39200000000000002</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17.010000000000002</v>
      </c>
      <c r="EO33">
        <v>17.16</v>
      </c>
      <c r="EP33">
        <v>17.510000000000002</v>
      </c>
      <c r="EQ33">
        <v>17.059999999999999</v>
      </c>
      <c r="ER33">
        <v>17.53</v>
      </c>
      <c r="ES33">
        <v>18.84</v>
      </c>
      <c r="ET33">
        <v>19.23</v>
      </c>
      <c r="EU33">
        <v>19.29</v>
      </c>
      <c r="EV33">
        <v>18.73</v>
      </c>
      <c r="EW33">
        <v>18.12</v>
      </c>
      <c r="EX33">
        <v>18.93</v>
      </c>
      <c r="EY33">
        <v>17.760000000000002</v>
      </c>
      <c r="EZ33">
        <v>18.39</v>
      </c>
      <c r="FA33">
        <v>16.98</v>
      </c>
      <c r="FB33">
        <v>17.36</v>
      </c>
      <c r="FC33">
        <v>18.72</v>
      </c>
      <c r="FD33">
        <v>19.25</v>
      </c>
      <c r="FE33">
        <v>18.73</v>
      </c>
      <c r="FF33">
        <v>18.47</v>
      </c>
      <c r="FG33">
        <v>19.37</v>
      </c>
      <c r="FH33">
        <v>19.07</v>
      </c>
      <c r="FI33">
        <v>18.43</v>
      </c>
      <c r="FJ33">
        <v>18.43</v>
      </c>
      <c r="FK33">
        <v>19</v>
      </c>
      <c r="FL33">
        <v>19.73</v>
      </c>
      <c r="FM33">
        <v>18.72</v>
      </c>
      <c r="FN33">
        <v>19.239999999999998</v>
      </c>
      <c r="FO33">
        <v>20.2</v>
      </c>
      <c r="FP33">
        <v>19.84</v>
      </c>
      <c r="FQ33">
        <v>20.329999999999998</v>
      </c>
      <c r="FR33">
        <v>1</v>
      </c>
      <c r="FS33">
        <v>1</v>
      </c>
      <c r="FT33">
        <v>1</v>
      </c>
      <c r="FU33">
        <v>1</v>
      </c>
      <c r="FV33">
        <v>1</v>
      </c>
      <c r="FW33">
        <v>1</v>
      </c>
      <c r="FX33">
        <v>0.70799999999999996</v>
      </c>
      <c r="FY33">
        <v>0.70799999999999996</v>
      </c>
      <c r="FZ33">
        <v>1</v>
      </c>
      <c r="GA33">
        <v>1</v>
      </c>
      <c r="GB33">
        <v>1</v>
      </c>
      <c r="GC33">
        <v>1</v>
      </c>
      <c r="GD33">
        <v>1</v>
      </c>
      <c r="GE33">
        <v>1</v>
      </c>
      <c r="GF33">
        <v>1</v>
      </c>
      <c r="GG33">
        <v>1</v>
      </c>
      <c r="GH33">
        <v>0.75</v>
      </c>
      <c r="GI33">
        <v>1</v>
      </c>
      <c r="GJ33">
        <v>1</v>
      </c>
      <c r="GK33">
        <v>0.78300000000000003</v>
      </c>
      <c r="GL33">
        <v>0.81699999999999995</v>
      </c>
      <c r="GM33">
        <v>1</v>
      </c>
      <c r="GN33">
        <v>1</v>
      </c>
      <c r="GO33">
        <v>1</v>
      </c>
      <c r="GP33">
        <v>0.29199999999999998</v>
      </c>
      <c r="GQ33">
        <v>1</v>
      </c>
      <c r="GR33">
        <v>1</v>
      </c>
      <c r="GS33">
        <v>0</v>
      </c>
      <c r="GT33">
        <v>0.158</v>
      </c>
      <c r="GU33">
        <v>0</v>
      </c>
      <c r="GV33">
        <v>1</v>
      </c>
      <c r="GW33">
        <v>1</v>
      </c>
      <c r="GX33">
        <v>1</v>
      </c>
      <c r="GY33">
        <v>1</v>
      </c>
      <c r="GZ33">
        <v>1</v>
      </c>
      <c r="HA33">
        <v>0.192</v>
      </c>
      <c r="HB33">
        <v>0</v>
      </c>
      <c r="HC33">
        <v>0</v>
      </c>
      <c r="HD33">
        <v>0.23300000000000001</v>
      </c>
      <c r="HE33">
        <v>0.70799999999999996</v>
      </c>
      <c r="HF33">
        <v>6.7000000000000004E-2</v>
      </c>
      <c r="HG33">
        <v>1</v>
      </c>
      <c r="HH33">
        <v>0.53300000000000003</v>
      </c>
      <c r="HI33">
        <v>1</v>
      </c>
      <c r="HJ33">
        <v>1</v>
      </c>
      <c r="HK33">
        <v>0.32500000000000001</v>
      </c>
      <c r="HL33">
        <v>0</v>
      </c>
      <c r="HM33">
        <v>0.23300000000000001</v>
      </c>
      <c r="HN33">
        <v>0.48299999999999998</v>
      </c>
      <c r="HO33">
        <v>0</v>
      </c>
      <c r="HP33">
        <v>0</v>
      </c>
      <c r="HQ33">
        <v>0.48299999999999998</v>
      </c>
      <c r="HR33">
        <v>0.433</v>
      </c>
      <c r="HS33">
        <v>0</v>
      </c>
      <c r="HT33">
        <v>0</v>
      </c>
      <c r="HU33">
        <v>0.29199999999999998</v>
      </c>
      <c r="HV33">
        <v>0</v>
      </c>
      <c r="HW33">
        <v>0</v>
      </c>
      <c r="HX33">
        <v>0</v>
      </c>
      <c r="HY33">
        <v>0</v>
      </c>
      <c r="HZ33">
        <v>0.69199999999999995</v>
      </c>
      <c r="IA33">
        <v>0.65800000000000003</v>
      </c>
      <c r="IB33">
        <v>0.38300000000000001</v>
      </c>
      <c r="IC33">
        <v>0.77500000000000002</v>
      </c>
      <c r="ID33">
        <v>0.4</v>
      </c>
      <c r="IE33">
        <v>0</v>
      </c>
      <c r="IF33">
        <v>0</v>
      </c>
      <c r="IG33">
        <v>0</v>
      </c>
      <c r="IH33">
        <v>0</v>
      </c>
      <c r="II33">
        <v>0</v>
      </c>
      <c r="IJ33">
        <v>0</v>
      </c>
      <c r="IK33">
        <v>0.217</v>
      </c>
      <c r="IL33">
        <v>0</v>
      </c>
      <c r="IM33">
        <v>0.9</v>
      </c>
      <c r="IN33">
        <v>0.52500000000000002</v>
      </c>
      <c r="IO33">
        <v>0</v>
      </c>
      <c r="IP33">
        <v>0</v>
      </c>
      <c r="IQ33">
        <v>0</v>
      </c>
      <c r="IR33">
        <v>0</v>
      </c>
      <c r="IS33">
        <v>0</v>
      </c>
      <c r="IT33">
        <v>0</v>
      </c>
      <c r="IU33">
        <v>0</v>
      </c>
      <c r="IV33">
        <v>0</v>
      </c>
      <c r="IW33">
        <v>0</v>
      </c>
      <c r="IX33">
        <v>0</v>
      </c>
      <c r="IY33">
        <v>0</v>
      </c>
      <c r="IZ33">
        <v>0</v>
      </c>
      <c r="JA33">
        <v>0</v>
      </c>
      <c r="JB33">
        <v>0</v>
      </c>
      <c r="JC33">
        <v>0</v>
      </c>
      <c r="JD33">
        <v>4.4189999999999996</v>
      </c>
      <c r="JE33">
        <v>6.5720000000000001</v>
      </c>
      <c r="JF33">
        <v>6.2279999999999998</v>
      </c>
      <c r="JG33">
        <v>7.8090000000000002</v>
      </c>
      <c r="JH33">
        <v>7.1230000000000002</v>
      </c>
      <c r="JI33">
        <v>12.057</v>
      </c>
      <c r="JJ33">
        <v>9.5670000000000002</v>
      </c>
      <c r="JK33">
        <v>10.612</v>
      </c>
      <c r="JL33">
        <v>7.3179999999999996</v>
      </c>
      <c r="JM33">
        <v>7.8230000000000004</v>
      </c>
      <c r="JN33">
        <v>10.337</v>
      </c>
      <c r="JO33">
        <v>8.1940000000000008</v>
      </c>
      <c r="JP33">
        <v>8.9260000000000002</v>
      </c>
      <c r="JQ33">
        <v>7.1440000000000001</v>
      </c>
      <c r="JR33">
        <v>7.3220000000000001</v>
      </c>
      <c r="JS33">
        <v>12.555</v>
      </c>
      <c r="JT33">
        <v>11.202999999999999</v>
      </c>
      <c r="JU33">
        <v>8.4090000000000007</v>
      </c>
      <c r="JV33">
        <v>9.7669999999999995</v>
      </c>
      <c r="JW33">
        <v>13.754</v>
      </c>
      <c r="JX33">
        <v>8.0530000000000008</v>
      </c>
      <c r="JY33">
        <v>8.6969999999999992</v>
      </c>
      <c r="JZ33">
        <v>5.8170000000000002</v>
      </c>
      <c r="KA33">
        <v>10.37</v>
      </c>
      <c r="KB33">
        <v>12.065</v>
      </c>
      <c r="KC33">
        <v>10.55</v>
      </c>
      <c r="KD33">
        <v>12.36</v>
      </c>
      <c r="KE33">
        <v>12.657</v>
      </c>
      <c r="KF33">
        <v>11.054</v>
      </c>
      <c r="KG33">
        <v>13.914</v>
      </c>
    </row>
    <row r="34" spans="1:293" x14ac:dyDescent="0.25">
      <c r="A34" t="s">
        <v>1033</v>
      </c>
      <c r="B34" t="s">
        <v>1322</v>
      </c>
      <c r="C34" t="s">
        <v>595</v>
      </c>
      <c r="D34">
        <v>38</v>
      </c>
      <c r="E34" t="s">
        <v>836</v>
      </c>
      <c r="F34">
        <v>2</v>
      </c>
      <c r="G34">
        <v>1</v>
      </c>
      <c r="H34" t="s">
        <v>2</v>
      </c>
      <c r="I34" t="s">
        <v>3</v>
      </c>
      <c r="J34" t="s">
        <v>4</v>
      </c>
      <c r="K34" t="s">
        <v>596</v>
      </c>
      <c r="L34" t="s">
        <v>515</v>
      </c>
      <c r="M34" s="7">
        <v>0</v>
      </c>
      <c r="N34" s="7">
        <v>159.71799154672701</v>
      </c>
      <c r="O34" s="7">
        <f>M34*'Emission and cost factors'!$D$8+N34*'Emission and cost factors'!$E$8</f>
        <v>73.470276111494428</v>
      </c>
      <c r="P34" s="8">
        <f>M34*'Emission and cost factors'!$D$9+N34*'Emission and cost factors'!$E$9</f>
        <v>23.95769873200905</v>
      </c>
      <c r="Q34" s="7">
        <f t="shared" si="0"/>
        <v>19.638333333333335</v>
      </c>
      <c r="R34" s="2">
        <f t="shared" si="1"/>
        <v>18</v>
      </c>
      <c r="S34" s="2">
        <f t="shared" si="2"/>
        <v>8</v>
      </c>
      <c r="T34" s="2">
        <f t="shared" si="3"/>
        <v>0</v>
      </c>
      <c r="U34" s="7">
        <f t="shared" si="4"/>
        <v>0.41443333333333326</v>
      </c>
      <c r="V34" s="7">
        <f t="shared" si="5"/>
        <v>0.15856666666666666</v>
      </c>
      <c r="W34" s="7">
        <f t="shared" si="6"/>
        <v>0</v>
      </c>
      <c r="X34">
        <v>18.18</v>
      </c>
      <c r="Y34">
        <v>18.37</v>
      </c>
      <c r="Z34">
        <v>18.68</v>
      </c>
      <c r="AA34">
        <v>18.18</v>
      </c>
      <c r="AB34">
        <v>18.670000000000002</v>
      </c>
      <c r="AC34">
        <v>19.989999999999998</v>
      </c>
      <c r="AD34">
        <v>20.3</v>
      </c>
      <c r="AE34">
        <v>20.329999999999998</v>
      </c>
      <c r="AF34">
        <v>19.96</v>
      </c>
      <c r="AG34">
        <v>19.260000000000002</v>
      </c>
      <c r="AH34">
        <v>20.079999999999998</v>
      </c>
      <c r="AI34">
        <v>18.809999999999999</v>
      </c>
      <c r="AJ34">
        <v>19.690000000000001</v>
      </c>
      <c r="AK34">
        <v>18.420000000000002</v>
      </c>
      <c r="AL34">
        <v>18.5</v>
      </c>
      <c r="AM34">
        <v>19.72</v>
      </c>
      <c r="AN34">
        <v>20.260000000000002</v>
      </c>
      <c r="AO34">
        <v>19.68</v>
      </c>
      <c r="AP34">
        <v>19.48</v>
      </c>
      <c r="AQ34">
        <v>20.420000000000002</v>
      </c>
      <c r="AR34">
        <v>20.2</v>
      </c>
      <c r="AS34">
        <v>19.440000000000001</v>
      </c>
      <c r="AT34">
        <v>19.75</v>
      </c>
      <c r="AU34">
        <v>20.22</v>
      </c>
      <c r="AV34">
        <v>20.56</v>
      </c>
      <c r="AW34">
        <v>19.57</v>
      </c>
      <c r="AX34">
        <v>20.34</v>
      </c>
      <c r="AY34">
        <v>20.77</v>
      </c>
      <c r="AZ34">
        <v>20.440000000000001</v>
      </c>
      <c r="BA34">
        <v>20.88</v>
      </c>
      <c r="BB34">
        <v>1</v>
      </c>
      <c r="BC34">
        <v>1</v>
      </c>
      <c r="BD34">
        <v>1</v>
      </c>
      <c r="BE34">
        <v>1</v>
      </c>
      <c r="BF34">
        <v>1</v>
      </c>
      <c r="BG34">
        <v>8.0000000000000002E-3</v>
      </c>
      <c r="BH34">
        <v>0</v>
      </c>
      <c r="BI34">
        <v>0</v>
      </c>
      <c r="BJ34">
        <v>4.2000000000000003E-2</v>
      </c>
      <c r="BK34">
        <v>0.85</v>
      </c>
      <c r="BL34">
        <v>0</v>
      </c>
      <c r="BM34">
        <v>1</v>
      </c>
      <c r="BN34">
        <v>0.34200000000000003</v>
      </c>
      <c r="BO34">
        <v>1</v>
      </c>
      <c r="BP34">
        <v>1</v>
      </c>
      <c r="BQ34">
        <v>0.48299999999999998</v>
      </c>
      <c r="BR34">
        <v>0</v>
      </c>
      <c r="BS34">
        <v>0.40799999999999997</v>
      </c>
      <c r="BT34">
        <v>0.68300000000000005</v>
      </c>
      <c r="BU34">
        <v>0</v>
      </c>
      <c r="BV34">
        <v>0</v>
      </c>
      <c r="BW34">
        <v>0.69199999999999995</v>
      </c>
      <c r="BX34">
        <v>0.25800000000000001</v>
      </c>
      <c r="BY34">
        <v>0</v>
      </c>
      <c r="BZ34">
        <v>0</v>
      </c>
      <c r="CA34">
        <v>0.66700000000000004</v>
      </c>
      <c r="CB34">
        <v>0</v>
      </c>
      <c r="CC34">
        <v>0</v>
      </c>
      <c r="CD34">
        <v>0</v>
      </c>
      <c r="CE34">
        <v>0</v>
      </c>
      <c r="CF34">
        <v>0.78300000000000003</v>
      </c>
      <c r="CG34">
        <v>0.68300000000000005</v>
      </c>
      <c r="CH34">
        <v>0.35</v>
      </c>
      <c r="CI34">
        <v>1</v>
      </c>
      <c r="CJ34">
        <v>0.40799999999999997</v>
      </c>
      <c r="CK34">
        <v>0</v>
      </c>
      <c r="CL34">
        <v>0</v>
      </c>
      <c r="CM34">
        <v>0</v>
      </c>
      <c r="CN34">
        <v>0</v>
      </c>
      <c r="CO34">
        <v>0</v>
      </c>
      <c r="CP34">
        <v>0</v>
      </c>
      <c r="CQ34">
        <v>0.27500000000000002</v>
      </c>
      <c r="CR34">
        <v>0</v>
      </c>
      <c r="CS34">
        <v>0.65</v>
      </c>
      <c r="CT34">
        <v>0.60799999999999998</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16.899999999999999</v>
      </c>
      <c r="EO34">
        <v>17.03</v>
      </c>
      <c r="EP34">
        <v>17.32</v>
      </c>
      <c r="EQ34">
        <v>16.89</v>
      </c>
      <c r="ER34">
        <v>17.350000000000001</v>
      </c>
      <c r="ES34">
        <v>18.68</v>
      </c>
      <c r="ET34">
        <v>19.14</v>
      </c>
      <c r="EU34">
        <v>19.2</v>
      </c>
      <c r="EV34">
        <v>18.68</v>
      </c>
      <c r="EW34">
        <v>17.96</v>
      </c>
      <c r="EX34">
        <v>18.86</v>
      </c>
      <c r="EY34">
        <v>17.59</v>
      </c>
      <c r="EZ34">
        <v>18.23</v>
      </c>
      <c r="FA34">
        <v>16.809999999999999</v>
      </c>
      <c r="FB34">
        <v>17.16</v>
      </c>
      <c r="FC34">
        <v>18.54</v>
      </c>
      <c r="FD34">
        <v>19.190000000000001</v>
      </c>
      <c r="FE34">
        <v>18.559999999999999</v>
      </c>
      <c r="FF34">
        <v>18.29</v>
      </c>
      <c r="FG34">
        <v>19.29</v>
      </c>
      <c r="FH34">
        <v>18.989999999999998</v>
      </c>
      <c r="FI34">
        <v>18.27</v>
      </c>
      <c r="FJ34">
        <v>18.329999999999998</v>
      </c>
      <c r="FK34">
        <v>18.93</v>
      </c>
      <c r="FL34">
        <v>19.63</v>
      </c>
      <c r="FM34">
        <v>18.57</v>
      </c>
      <c r="FN34">
        <v>19.170000000000002</v>
      </c>
      <c r="FO34">
        <v>20.13</v>
      </c>
      <c r="FP34">
        <v>19.82</v>
      </c>
      <c r="FQ34">
        <v>20.28</v>
      </c>
      <c r="FR34">
        <v>1</v>
      </c>
      <c r="FS34">
        <v>1</v>
      </c>
      <c r="FT34">
        <v>1</v>
      </c>
      <c r="FU34">
        <v>1</v>
      </c>
      <c r="FV34">
        <v>1</v>
      </c>
      <c r="FW34">
        <v>1</v>
      </c>
      <c r="FX34">
        <v>0.79200000000000004</v>
      </c>
      <c r="FY34">
        <v>0.81699999999999995</v>
      </c>
      <c r="FZ34">
        <v>1</v>
      </c>
      <c r="GA34">
        <v>1</v>
      </c>
      <c r="GB34">
        <v>1</v>
      </c>
      <c r="GC34">
        <v>1</v>
      </c>
      <c r="GD34">
        <v>1</v>
      </c>
      <c r="GE34">
        <v>1</v>
      </c>
      <c r="GF34">
        <v>1</v>
      </c>
      <c r="GG34">
        <v>1</v>
      </c>
      <c r="GH34">
        <v>0.80800000000000005</v>
      </c>
      <c r="GI34">
        <v>1</v>
      </c>
      <c r="GJ34">
        <v>1</v>
      </c>
      <c r="GK34">
        <v>1</v>
      </c>
      <c r="GL34">
        <v>0.92500000000000004</v>
      </c>
      <c r="GM34">
        <v>1</v>
      </c>
      <c r="GN34">
        <v>1</v>
      </c>
      <c r="GO34">
        <v>1</v>
      </c>
      <c r="GP34">
        <v>0.4</v>
      </c>
      <c r="GQ34">
        <v>1</v>
      </c>
      <c r="GR34">
        <v>1</v>
      </c>
      <c r="GS34">
        <v>0</v>
      </c>
      <c r="GT34">
        <v>0.183</v>
      </c>
      <c r="GU34">
        <v>0</v>
      </c>
      <c r="GV34">
        <v>1</v>
      </c>
      <c r="GW34">
        <v>1</v>
      </c>
      <c r="GX34">
        <v>1</v>
      </c>
      <c r="GY34">
        <v>1</v>
      </c>
      <c r="GZ34">
        <v>1</v>
      </c>
      <c r="HA34">
        <v>0.39200000000000002</v>
      </c>
      <c r="HB34">
        <v>0</v>
      </c>
      <c r="HC34">
        <v>0</v>
      </c>
      <c r="HD34">
        <v>0.27500000000000002</v>
      </c>
      <c r="HE34">
        <v>0.89200000000000002</v>
      </c>
      <c r="HF34">
        <v>0.15</v>
      </c>
      <c r="HG34">
        <v>1</v>
      </c>
      <c r="HH34">
        <v>0.69199999999999995</v>
      </c>
      <c r="HI34">
        <v>1</v>
      </c>
      <c r="HJ34">
        <v>1</v>
      </c>
      <c r="HK34">
        <v>0.53300000000000003</v>
      </c>
      <c r="HL34">
        <v>0</v>
      </c>
      <c r="HM34">
        <v>0.38300000000000001</v>
      </c>
      <c r="HN34">
        <v>0.65800000000000003</v>
      </c>
      <c r="HO34">
        <v>0</v>
      </c>
      <c r="HP34">
        <v>8.0000000000000002E-3</v>
      </c>
      <c r="HQ34">
        <v>0.64200000000000002</v>
      </c>
      <c r="HR34">
        <v>0.50800000000000001</v>
      </c>
      <c r="HS34">
        <v>7.4999999999999997E-2</v>
      </c>
      <c r="HT34">
        <v>0</v>
      </c>
      <c r="HU34">
        <v>0.45</v>
      </c>
      <c r="HV34">
        <v>0</v>
      </c>
      <c r="HW34">
        <v>0</v>
      </c>
      <c r="HX34">
        <v>0</v>
      </c>
      <c r="HY34">
        <v>0</v>
      </c>
      <c r="HZ34">
        <v>0.78300000000000003</v>
      </c>
      <c r="IA34">
        <v>0.77500000000000002</v>
      </c>
      <c r="IB34">
        <v>0.53300000000000003</v>
      </c>
      <c r="IC34">
        <v>1</v>
      </c>
      <c r="ID34">
        <v>0.55000000000000004</v>
      </c>
      <c r="IE34">
        <v>0</v>
      </c>
      <c r="IF34">
        <v>0</v>
      </c>
      <c r="IG34">
        <v>0</v>
      </c>
      <c r="IH34">
        <v>0</v>
      </c>
      <c r="II34">
        <v>3.3000000000000002E-2</v>
      </c>
      <c r="IJ34">
        <v>0</v>
      </c>
      <c r="IK34">
        <v>0.375</v>
      </c>
      <c r="IL34">
        <v>0</v>
      </c>
      <c r="IM34">
        <v>1</v>
      </c>
      <c r="IN34">
        <v>0.70799999999999996</v>
      </c>
      <c r="IO34">
        <v>0</v>
      </c>
      <c r="IP34">
        <v>0</v>
      </c>
      <c r="IQ34">
        <v>0</v>
      </c>
      <c r="IR34">
        <v>0</v>
      </c>
      <c r="IS34">
        <v>0</v>
      </c>
      <c r="IT34">
        <v>0</v>
      </c>
      <c r="IU34">
        <v>0</v>
      </c>
      <c r="IV34">
        <v>0</v>
      </c>
      <c r="IW34">
        <v>0</v>
      </c>
      <c r="IX34">
        <v>0</v>
      </c>
      <c r="IY34">
        <v>0</v>
      </c>
      <c r="IZ34">
        <v>0</v>
      </c>
      <c r="JA34">
        <v>0</v>
      </c>
      <c r="JB34">
        <v>0</v>
      </c>
      <c r="JC34">
        <v>0</v>
      </c>
      <c r="JD34">
        <v>4.4189999999999996</v>
      </c>
      <c r="JE34">
        <v>6.5720000000000001</v>
      </c>
      <c r="JF34">
        <v>6.2279999999999998</v>
      </c>
      <c r="JG34">
        <v>7.8090000000000002</v>
      </c>
      <c r="JH34">
        <v>7.1230000000000002</v>
      </c>
      <c r="JI34">
        <v>12.057</v>
      </c>
      <c r="JJ34">
        <v>9.5670000000000002</v>
      </c>
      <c r="JK34">
        <v>10.612</v>
      </c>
      <c r="JL34">
        <v>7.3179999999999996</v>
      </c>
      <c r="JM34">
        <v>7.8230000000000004</v>
      </c>
      <c r="JN34">
        <v>10.337</v>
      </c>
      <c r="JO34">
        <v>8.1940000000000008</v>
      </c>
      <c r="JP34">
        <v>8.9260000000000002</v>
      </c>
      <c r="JQ34">
        <v>7.1440000000000001</v>
      </c>
      <c r="JR34">
        <v>7.3220000000000001</v>
      </c>
      <c r="JS34">
        <v>12.555</v>
      </c>
      <c r="JT34">
        <v>11.202999999999999</v>
      </c>
      <c r="JU34">
        <v>8.4090000000000007</v>
      </c>
      <c r="JV34">
        <v>9.7669999999999995</v>
      </c>
      <c r="JW34">
        <v>13.754</v>
      </c>
      <c r="JX34">
        <v>8.0530000000000008</v>
      </c>
      <c r="JY34">
        <v>8.6969999999999992</v>
      </c>
      <c r="JZ34">
        <v>5.8170000000000002</v>
      </c>
      <c r="KA34">
        <v>10.37</v>
      </c>
      <c r="KB34">
        <v>12.065</v>
      </c>
      <c r="KC34">
        <v>10.55</v>
      </c>
      <c r="KD34">
        <v>12.36</v>
      </c>
      <c r="KE34">
        <v>12.657</v>
      </c>
      <c r="KF34">
        <v>11.054</v>
      </c>
      <c r="KG34">
        <v>13.914</v>
      </c>
    </row>
    <row r="35" spans="1:293" x14ac:dyDescent="0.25">
      <c r="A35" t="s">
        <v>1034</v>
      </c>
      <c r="B35" t="s">
        <v>1322</v>
      </c>
      <c r="C35" t="s">
        <v>595</v>
      </c>
      <c r="D35">
        <v>39</v>
      </c>
      <c r="E35" t="s">
        <v>836</v>
      </c>
      <c r="F35">
        <v>2</v>
      </c>
      <c r="G35">
        <v>1</v>
      </c>
      <c r="H35" t="s">
        <v>2</v>
      </c>
      <c r="I35" t="s">
        <v>3</v>
      </c>
      <c r="J35" t="s">
        <v>5</v>
      </c>
      <c r="K35" t="s">
        <v>596</v>
      </c>
      <c r="L35" t="s">
        <v>516</v>
      </c>
      <c r="M35" s="7">
        <v>0</v>
      </c>
      <c r="N35" s="7">
        <v>168.87235642752299</v>
      </c>
      <c r="O35" s="7">
        <f>M35*'Emission and cost factors'!$D$8+N35*'Emission and cost factors'!$E$8</f>
        <v>77.681283956660579</v>
      </c>
      <c r="P35" s="8">
        <f>M35*'Emission and cost factors'!$D$9+N35*'Emission and cost factors'!$E$9</f>
        <v>25.330853464128449</v>
      </c>
      <c r="Q35" s="7">
        <f t="shared" si="0"/>
        <v>19.730333333333338</v>
      </c>
      <c r="R35" s="2">
        <f t="shared" si="1"/>
        <v>17</v>
      </c>
      <c r="S35" s="2">
        <f t="shared" si="2"/>
        <v>8</v>
      </c>
      <c r="T35" s="2">
        <f t="shared" si="3"/>
        <v>0</v>
      </c>
      <c r="U35" s="7">
        <f t="shared" si="4"/>
        <v>0.36609999999999998</v>
      </c>
      <c r="V35" s="7">
        <f t="shared" si="5"/>
        <v>0.10726666666666666</v>
      </c>
      <c r="W35" s="7">
        <f t="shared" si="6"/>
        <v>0</v>
      </c>
      <c r="X35">
        <v>18.309999999999999</v>
      </c>
      <c r="Y35">
        <v>18.52</v>
      </c>
      <c r="Z35">
        <v>18.850000000000001</v>
      </c>
      <c r="AA35">
        <v>18.34</v>
      </c>
      <c r="AB35">
        <v>18.850000000000001</v>
      </c>
      <c r="AC35">
        <v>20.13</v>
      </c>
      <c r="AD35">
        <v>20.34</v>
      </c>
      <c r="AE35">
        <v>20.329999999999998</v>
      </c>
      <c r="AF35">
        <v>19.989999999999998</v>
      </c>
      <c r="AG35">
        <v>19.38</v>
      </c>
      <c r="AH35">
        <v>20.14</v>
      </c>
      <c r="AI35">
        <v>18.96</v>
      </c>
      <c r="AJ35">
        <v>19.829999999999998</v>
      </c>
      <c r="AK35">
        <v>18.57</v>
      </c>
      <c r="AL35">
        <v>18.68</v>
      </c>
      <c r="AM35">
        <v>19.88</v>
      </c>
      <c r="AN35">
        <v>20.3</v>
      </c>
      <c r="AO35">
        <v>19.82</v>
      </c>
      <c r="AP35">
        <v>19.62</v>
      </c>
      <c r="AQ35">
        <v>20.43</v>
      </c>
      <c r="AR35">
        <v>20.23</v>
      </c>
      <c r="AS35">
        <v>19.57</v>
      </c>
      <c r="AT35">
        <v>19.82</v>
      </c>
      <c r="AU35">
        <v>20.28</v>
      </c>
      <c r="AV35">
        <v>20.49</v>
      </c>
      <c r="AW35">
        <v>19.690000000000001</v>
      </c>
      <c r="AX35">
        <v>20.399999999999999</v>
      </c>
      <c r="AY35">
        <v>20.8</v>
      </c>
      <c r="AZ35">
        <v>20.49</v>
      </c>
      <c r="BA35">
        <v>20.87</v>
      </c>
      <c r="BB35">
        <v>1</v>
      </c>
      <c r="BC35">
        <v>1</v>
      </c>
      <c r="BD35">
        <v>1</v>
      </c>
      <c r="BE35">
        <v>1</v>
      </c>
      <c r="BF35">
        <v>1</v>
      </c>
      <c r="BG35">
        <v>0</v>
      </c>
      <c r="BH35">
        <v>0</v>
      </c>
      <c r="BI35">
        <v>0</v>
      </c>
      <c r="BJ35">
        <v>8.0000000000000002E-3</v>
      </c>
      <c r="BK35">
        <v>0.66700000000000004</v>
      </c>
      <c r="BL35">
        <v>0</v>
      </c>
      <c r="BM35">
        <v>1</v>
      </c>
      <c r="BN35">
        <v>0.183</v>
      </c>
      <c r="BO35">
        <v>1</v>
      </c>
      <c r="BP35">
        <v>1</v>
      </c>
      <c r="BQ35">
        <v>0.22500000000000001</v>
      </c>
      <c r="BR35">
        <v>0</v>
      </c>
      <c r="BS35">
        <v>0.23300000000000001</v>
      </c>
      <c r="BT35">
        <v>0.49199999999999999</v>
      </c>
      <c r="BU35">
        <v>0</v>
      </c>
      <c r="BV35">
        <v>0</v>
      </c>
      <c r="BW35">
        <v>0.51700000000000002</v>
      </c>
      <c r="BX35">
        <v>0.183</v>
      </c>
      <c r="BY35">
        <v>0</v>
      </c>
      <c r="BZ35">
        <v>0</v>
      </c>
      <c r="CA35">
        <v>0.47499999999999998</v>
      </c>
      <c r="CB35">
        <v>0</v>
      </c>
      <c r="CC35">
        <v>0</v>
      </c>
      <c r="CD35">
        <v>0</v>
      </c>
      <c r="CE35">
        <v>0</v>
      </c>
      <c r="CF35">
        <v>0.64200000000000002</v>
      </c>
      <c r="CG35">
        <v>0.51700000000000002</v>
      </c>
      <c r="CH35">
        <v>0.16700000000000001</v>
      </c>
      <c r="CI35">
        <v>0.76700000000000002</v>
      </c>
      <c r="CJ35">
        <v>0.2</v>
      </c>
      <c r="CK35">
        <v>0</v>
      </c>
      <c r="CL35">
        <v>0</v>
      </c>
      <c r="CM35">
        <v>0</v>
      </c>
      <c r="CN35">
        <v>0</v>
      </c>
      <c r="CO35">
        <v>0</v>
      </c>
      <c r="CP35">
        <v>0</v>
      </c>
      <c r="CQ35">
        <v>5.8000000000000003E-2</v>
      </c>
      <c r="CR35">
        <v>0</v>
      </c>
      <c r="CS35">
        <v>0.47499999999999998</v>
      </c>
      <c r="CT35">
        <v>0.39200000000000002</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0</v>
      </c>
      <c r="EF35">
        <v>0</v>
      </c>
      <c r="EG35">
        <v>0</v>
      </c>
      <c r="EH35">
        <v>0</v>
      </c>
      <c r="EI35">
        <v>0</v>
      </c>
      <c r="EJ35">
        <v>0</v>
      </c>
      <c r="EK35">
        <v>0</v>
      </c>
      <c r="EL35">
        <v>0</v>
      </c>
      <c r="EM35">
        <v>0</v>
      </c>
      <c r="EN35">
        <v>17.010000000000002</v>
      </c>
      <c r="EO35">
        <v>17.16</v>
      </c>
      <c r="EP35">
        <v>17.510000000000002</v>
      </c>
      <c r="EQ35">
        <v>17.059999999999999</v>
      </c>
      <c r="ER35">
        <v>17.53</v>
      </c>
      <c r="ES35">
        <v>18.84</v>
      </c>
      <c r="ET35">
        <v>19.23</v>
      </c>
      <c r="EU35">
        <v>19.29</v>
      </c>
      <c r="EV35">
        <v>18.73</v>
      </c>
      <c r="EW35">
        <v>18.12</v>
      </c>
      <c r="EX35">
        <v>18.93</v>
      </c>
      <c r="EY35">
        <v>17.760000000000002</v>
      </c>
      <c r="EZ35">
        <v>18.39</v>
      </c>
      <c r="FA35">
        <v>16.98</v>
      </c>
      <c r="FB35">
        <v>17.36</v>
      </c>
      <c r="FC35">
        <v>18.72</v>
      </c>
      <c r="FD35">
        <v>19.25</v>
      </c>
      <c r="FE35">
        <v>18.73</v>
      </c>
      <c r="FF35">
        <v>18.47</v>
      </c>
      <c r="FG35">
        <v>19.37</v>
      </c>
      <c r="FH35">
        <v>19.07</v>
      </c>
      <c r="FI35">
        <v>18.43</v>
      </c>
      <c r="FJ35">
        <v>18.43</v>
      </c>
      <c r="FK35">
        <v>19</v>
      </c>
      <c r="FL35">
        <v>19.73</v>
      </c>
      <c r="FM35">
        <v>18.72</v>
      </c>
      <c r="FN35">
        <v>19.239999999999998</v>
      </c>
      <c r="FO35">
        <v>20.2</v>
      </c>
      <c r="FP35">
        <v>19.84</v>
      </c>
      <c r="FQ35">
        <v>20.329999999999998</v>
      </c>
      <c r="FR35">
        <v>1</v>
      </c>
      <c r="FS35">
        <v>1</v>
      </c>
      <c r="FT35">
        <v>1</v>
      </c>
      <c r="FU35">
        <v>1</v>
      </c>
      <c r="FV35">
        <v>1</v>
      </c>
      <c r="FW35">
        <v>1</v>
      </c>
      <c r="FX35">
        <v>0.70799999999999996</v>
      </c>
      <c r="FY35">
        <v>0.70799999999999996</v>
      </c>
      <c r="FZ35">
        <v>1</v>
      </c>
      <c r="GA35">
        <v>1</v>
      </c>
      <c r="GB35">
        <v>1</v>
      </c>
      <c r="GC35">
        <v>1</v>
      </c>
      <c r="GD35">
        <v>1</v>
      </c>
      <c r="GE35">
        <v>1</v>
      </c>
      <c r="GF35">
        <v>1</v>
      </c>
      <c r="GG35">
        <v>1</v>
      </c>
      <c r="GH35">
        <v>0.75</v>
      </c>
      <c r="GI35">
        <v>1</v>
      </c>
      <c r="GJ35">
        <v>1</v>
      </c>
      <c r="GK35">
        <v>0.77500000000000002</v>
      </c>
      <c r="GL35">
        <v>0.81699999999999995</v>
      </c>
      <c r="GM35">
        <v>1</v>
      </c>
      <c r="GN35">
        <v>1</v>
      </c>
      <c r="GO35">
        <v>1</v>
      </c>
      <c r="GP35">
        <v>0.29199999999999998</v>
      </c>
      <c r="GQ35">
        <v>1</v>
      </c>
      <c r="GR35">
        <v>1</v>
      </c>
      <c r="GS35">
        <v>0</v>
      </c>
      <c r="GT35">
        <v>0.158</v>
      </c>
      <c r="GU35">
        <v>0</v>
      </c>
      <c r="GV35">
        <v>1</v>
      </c>
      <c r="GW35">
        <v>1</v>
      </c>
      <c r="GX35">
        <v>1</v>
      </c>
      <c r="GY35">
        <v>1</v>
      </c>
      <c r="GZ35">
        <v>1</v>
      </c>
      <c r="HA35">
        <v>0.192</v>
      </c>
      <c r="HB35">
        <v>0</v>
      </c>
      <c r="HC35">
        <v>0</v>
      </c>
      <c r="HD35">
        <v>0.23300000000000001</v>
      </c>
      <c r="HE35">
        <v>0.70799999999999996</v>
      </c>
      <c r="HF35">
        <v>6.7000000000000004E-2</v>
      </c>
      <c r="HG35">
        <v>1</v>
      </c>
      <c r="HH35">
        <v>0.53300000000000003</v>
      </c>
      <c r="HI35">
        <v>1</v>
      </c>
      <c r="HJ35">
        <v>1</v>
      </c>
      <c r="HK35">
        <v>0.32500000000000001</v>
      </c>
      <c r="HL35">
        <v>0</v>
      </c>
      <c r="HM35">
        <v>0.23300000000000001</v>
      </c>
      <c r="HN35">
        <v>0.48299999999999998</v>
      </c>
      <c r="HO35">
        <v>0</v>
      </c>
      <c r="HP35">
        <v>0</v>
      </c>
      <c r="HQ35">
        <v>0.48299999999999998</v>
      </c>
      <c r="HR35">
        <v>0.433</v>
      </c>
      <c r="HS35">
        <v>0</v>
      </c>
      <c r="HT35">
        <v>0</v>
      </c>
      <c r="HU35">
        <v>0.29199999999999998</v>
      </c>
      <c r="HV35">
        <v>0</v>
      </c>
      <c r="HW35">
        <v>0</v>
      </c>
      <c r="HX35">
        <v>0</v>
      </c>
      <c r="HY35">
        <v>0</v>
      </c>
      <c r="HZ35">
        <v>0.69199999999999995</v>
      </c>
      <c r="IA35">
        <v>0.65800000000000003</v>
      </c>
      <c r="IB35">
        <v>0.38300000000000001</v>
      </c>
      <c r="IC35">
        <v>0.77500000000000002</v>
      </c>
      <c r="ID35">
        <v>0.4</v>
      </c>
      <c r="IE35">
        <v>0</v>
      </c>
      <c r="IF35">
        <v>0</v>
      </c>
      <c r="IG35">
        <v>0</v>
      </c>
      <c r="IH35">
        <v>0</v>
      </c>
      <c r="II35">
        <v>0</v>
      </c>
      <c r="IJ35">
        <v>0</v>
      </c>
      <c r="IK35">
        <v>0.217</v>
      </c>
      <c r="IL35">
        <v>0</v>
      </c>
      <c r="IM35">
        <v>0.9</v>
      </c>
      <c r="IN35">
        <v>0.52500000000000002</v>
      </c>
      <c r="IO35">
        <v>0</v>
      </c>
      <c r="IP35">
        <v>0</v>
      </c>
      <c r="IQ35">
        <v>0</v>
      </c>
      <c r="IR35">
        <v>0</v>
      </c>
      <c r="IS35">
        <v>0</v>
      </c>
      <c r="IT35">
        <v>0</v>
      </c>
      <c r="IU35">
        <v>0</v>
      </c>
      <c r="IV35">
        <v>0</v>
      </c>
      <c r="IW35">
        <v>0</v>
      </c>
      <c r="IX35">
        <v>0</v>
      </c>
      <c r="IY35">
        <v>0</v>
      </c>
      <c r="IZ35">
        <v>0</v>
      </c>
      <c r="JA35">
        <v>0</v>
      </c>
      <c r="JB35">
        <v>0</v>
      </c>
      <c r="JC35">
        <v>0</v>
      </c>
      <c r="JD35">
        <v>4.4189999999999996</v>
      </c>
      <c r="JE35">
        <v>6.5720000000000001</v>
      </c>
      <c r="JF35">
        <v>6.2279999999999998</v>
      </c>
      <c r="JG35">
        <v>7.8090000000000002</v>
      </c>
      <c r="JH35">
        <v>7.1230000000000002</v>
      </c>
      <c r="JI35">
        <v>12.057</v>
      </c>
      <c r="JJ35">
        <v>9.5670000000000002</v>
      </c>
      <c r="JK35">
        <v>10.612</v>
      </c>
      <c r="JL35">
        <v>7.3179999999999996</v>
      </c>
      <c r="JM35">
        <v>7.8230000000000004</v>
      </c>
      <c r="JN35">
        <v>10.337</v>
      </c>
      <c r="JO35">
        <v>8.1940000000000008</v>
      </c>
      <c r="JP35">
        <v>8.9260000000000002</v>
      </c>
      <c r="JQ35">
        <v>7.1440000000000001</v>
      </c>
      <c r="JR35">
        <v>7.3220000000000001</v>
      </c>
      <c r="JS35">
        <v>12.555</v>
      </c>
      <c r="JT35">
        <v>11.202999999999999</v>
      </c>
      <c r="JU35">
        <v>8.4090000000000007</v>
      </c>
      <c r="JV35">
        <v>9.7669999999999995</v>
      </c>
      <c r="JW35">
        <v>13.754</v>
      </c>
      <c r="JX35">
        <v>8.0530000000000008</v>
      </c>
      <c r="JY35">
        <v>8.6969999999999992</v>
      </c>
      <c r="JZ35">
        <v>5.8170000000000002</v>
      </c>
      <c r="KA35">
        <v>10.37</v>
      </c>
      <c r="KB35">
        <v>12.065</v>
      </c>
      <c r="KC35">
        <v>10.55</v>
      </c>
      <c r="KD35">
        <v>12.36</v>
      </c>
      <c r="KE35">
        <v>12.657</v>
      </c>
      <c r="KF35">
        <v>11.054</v>
      </c>
      <c r="KG35">
        <v>13.914</v>
      </c>
    </row>
    <row r="36" spans="1:293" x14ac:dyDescent="0.25">
      <c r="A36" t="s">
        <v>1035</v>
      </c>
      <c r="B36" t="s">
        <v>1322</v>
      </c>
      <c r="C36" t="s">
        <v>595</v>
      </c>
      <c r="D36">
        <v>40</v>
      </c>
      <c r="E36" t="s">
        <v>836</v>
      </c>
      <c r="F36">
        <v>2</v>
      </c>
      <c r="G36">
        <v>1</v>
      </c>
      <c r="H36" t="s">
        <v>2</v>
      </c>
      <c r="I36" t="s">
        <v>3</v>
      </c>
      <c r="J36" t="s">
        <v>5</v>
      </c>
      <c r="K36" t="s">
        <v>596</v>
      </c>
      <c r="L36" t="s">
        <v>515</v>
      </c>
      <c r="M36" s="7">
        <v>0</v>
      </c>
      <c r="N36" s="7">
        <v>159.71694359173901</v>
      </c>
      <c r="O36" s="7">
        <f>M36*'Emission and cost factors'!$D$8+N36*'Emission and cost factors'!$E$8</f>
        <v>73.469794052199944</v>
      </c>
      <c r="P36" s="8">
        <f>M36*'Emission and cost factors'!$D$9+N36*'Emission and cost factors'!$E$9</f>
        <v>23.95754153876085</v>
      </c>
      <c r="Q36" s="7">
        <f t="shared" si="0"/>
        <v>19.638333333333335</v>
      </c>
      <c r="R36" s="2">
        <f t="shared" si="1"/>
        <v>18</v>
      </c>
      <c r="S36" s="2">
        <f t="shared" si="2"/>
        <v>8</v>
      </c>
      <c r="T36" s="2">
        <f t="shared" si="3"/>
        <v>0</v>
      </c>
      <c r="U36" s="7">
        <f t="shared" si="4"/>
        <v>0.41443333333333326</v>
      </c>
      <c r="V36" s="7">
        <f t="shared" si="5"/>
        <v>0.15856666666666666</v>
      </c>
      <c r="W36" s="7">
        <f t="shared" si="6"/>
        <v>0</v>
      </c>
      <c r="X36">
        <v>18.18</v>
      </c>
      <c r="Y36">
        <v>18.37</v>
      </c>
      <c r="Z36">
        <v>18.68</v>
      </c>
      <c r="AA36">
        <v>18.18</v>
      </c>
      <c r="AB36">
        <v>18.670000000000002</v>
      </c>
      <c r="AC36">
        <v>19.989999999999998</v>
      </c>
      <c r="AD36">
        <v>20.3</v>
      </c>
      <c r="AE36">
        <v>20.329999999999998</v>
      </c>
      <c r="AF36">
        <v>19.96</v>
      </c>
      <c r="AG36">
        <v>19.260000000000002</v>
      </c>
      <c r="AH36">
        <v>20.079999999999998</v>
      </c>
      <c r="AI36">
        <v>18.809999999999999</v>
      </c>
      <c r="AJ36">
        <v>19.690000000000001</v>
      </c>
      <c r="AK36">
        <v>18.420000000000002</v>
      </c>
      <c r="AL36">
        <v>18.5</v>
      </c>
      <c r="AM36">
        <v>19.72</v>
      </c>
      <c r="AN36">
        <v>20.260000000000002</v>
      </c>
      <c r="AO36">
        <v>19.68</v>
      </c>
      <c r="AP36">
        <v>19.48</v>
      </c>
      <c r="AQ36">
        <v>20.420000000000002</v>
      </c>
      <c r="AR36">
        <v>20.2</v>
      </c>
      <c r="AS36">
        <v>19.440000000000001</v>
      </c>
      <c r="AT36">
        <v>19.75</v>
      </c>
      <c r="AU36">
        <v>20.22</v>
      </c>
      <c r="AV36">
        <v>20.56</v>
      </c>
      <c r="AW36">
        <v>19.57</v>
      </c>
      <c r="AX36">
        <v>20.34</v>
      </c>
      <c r="AY36">
        <v>20.77</v>
      </c>
      <c r="AZ36">
        <v>20.440000000000001</v>
      </c>
      <c r="BA36">
        <v>20.88</v>
      </c>
      <c r="BB36">
        <v>1</v>
      </c>
      <c r="BC36">
        <v>1</v>
      </c>
      <c r="BD36">
        <v>1</v>
      </c>
      <c r="BE36">
        <v>1</v>
      </c>
      <c r="BF36">
        <v>1</v>
      </c>
      <c r="BG36">
        <v>8.0000000000000002E-3</v>
      </c>
      <c r="BH36">
        <v>0</v>
      </c>
      <c r="BI36">
        <v>0</v>
      </c>
      <c r="BJ36">
        <v>4.2000000000000003E-2</v>
      </c>
      <c r="BK36">
        <v>0.85</v>
      </c>
      <c r="BL36">
        <v>0</v>
      </c>
      <c r="BM36">
        <v>1</v>
      </c>
      <c r="BN36">
        <v>0.34200000000000003</v>
      </c>
      <c r="BO36">
        <v>1</v>
      </c>
      <c r="BP36">
        <v>1</v>
      </c>
      <c r="BQ36">
        <v>0.48299999999999998</v>
      </c>
      <c r="BR36">
        <v>0</v>
      </c>
      <c r="BS36">
        <v>0.40799999999999997</v>
      </c>
      <c r="BT36">
        <v>0.68300000000000005</v>
      </c>
      <c r="BU36">
        <v>0</v>
      </c>
      <c r="BV36">
        <v>0</v>
      </c>
      <c r="BW36">
        <v>0.69199999999999995</v>
      </c>
      <c r="BX36">
        <v>0.25800000000000001</v>
      </c>
      <c r="BY36">
        <v>0</v>
      </c>
      <c r="BZ36">
        <v>0</v>
      </c>
      <c r="CA36">
        <v>0.66700000000000004</v>
      </c>
      <c r="CB36">
        <v>0</v>
      </c>
      <c r="CC36">
        <v>0</v>
      </c>
      <c r="CD36">
        <v>0</v>
      </c>
      <c r="CE36">
        <v>0</v>
      </c>
      <c r="CF36">
        <v>0.78300000000000003</v>
      </c>
      <c r="CG36">
        <v>0.68300000000000005</v>
      </c>
      <c r="CH36">
        <v>0.35</v>
      </c>
      <c r="CI36">
        <v>1</v>
      </c>
      <c r="CJ36">
        <v>0.40799999999999997</v>
      </c>
      <c r="CK36">
        <v>0</v>
      </c>
      <c r="CL36">
        <v>0</v>
      </c>
      <c r="CM36">
        <v>0</v>
      </c>
      <c r="CN36">
        <v>0</v>
      </c>
      <c r="CO36">
        <v>0</v>
      </c>
      <c r="CP36">
        <v>0</v>
      </c>
      <c r="CQ36">
        <v>0.27500000000000002</v>
      </c>
      <c r="CR36">
        <v>0</v>
      </c>
      <c r="CS36">
        <v>0.65</v>
      </c>
      <c r="CT36">
        <v>0.60799999999999998</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16.899999999999999</v>
      </c>
      <c r="EO36">
        <v>17.03</v>
      </c>
      <c r="EP36">
        <v>17.32</v>
      </c>
      <c r="EQ36">
        <v>16.89</v>
      </c>
      <c r="ER36">
        <v>17.350000000000001</v>
      </c>
      <c r="ES36">
        <v>18.68</v>
      </c>
      <c r="ET36">
        <v>19.14</v>
      </c>
      <c r="EU36">
        <v>19.21</v>
      </c>
      <c r="EV36">
        <v>18.68</v>
      </c>
      <c r="EW36">
        <v>17.96</v>
      </c>
      <c r="EX36">
        <v>18.86</v>
      </c>
      <c r="EY36">
        <v>17.59</v>
      </c>
      <c r="EZ36">
        <v>18.23</v>
      </c>
      <c r="FA36">
        <v>16.809999999999999</v>
      </c>
      <c r="FB36">
        <v>17.16</v>
      </c>
      <c r="FC36">
        <v>18.54</v>
      </c>
      <c r="FD36">
        <v>19.190000000000001</v>
      </c>
      <c r="FE36">
        <v>18.559999999999999</v>
      </c>
      <c r="FF36">
        <v>18.29</v>
      </c>
      <c r="FG36">
        <v>19.29</v>
      </c>
      <c r="FH36">
        <v>18.989999999999998</v>
      </c>
      <c r="FI36">
        <v>18.27</v>
      </c>
      <c r="FJ36">
        <v>18.329999999999998</v>
      </c>
      <c r="FK36">
        <v>18.93</v>
      </c>
      <c r="FL36">
        <v>19.63</v>
      </c>
      <c r="FM36">
        <v>18.57</v>
      </c>
      <c r="FN36">
        <v>19.170000000000002</v>
      </c>
      <c r="FO36">
        <v>20.13</v>
      </c>
      <c r="FP36">
        <v>19.82</v>
      </c>
      <c r="FQ36">
        <v>20.28</v>
      </c>
      <c r="FR36">
        <v>1</v>
      </c>
      <c r="FS36">
        <v>1</v>
      </c>
      <c r="FT36">
        <v>1</v>
      </c>
      <c r="FU36">
        <v>1</v>
      </c>
      <c r="FV36">
        <v>1</v>
      </c>
      <c r="FW36">
        <v>1</v>
      </c>
      <c r="FX36">
        <v>0.79200000000000004</v>
      </c>
      <c r="FY36">
        <v>0.80800000000000005</v>
      </c>
      <c r="FZ36">
        <v>1</v>
      </c>
      <c r="GA36">
        <v>1</v>
      </c>
      <c r="GB36">
        <v>1</v>
      </c>
      <c r="GC36">
        <v>1</v>
      </c>
      <c r="GD36">
        <v>1</v>
      </c>
      <c r="GE36">
        <v>1</v>
      </c>
      <c r="GF36">
        <v>1</v>
      </c>
      <c r="GG36">
        <v>1</v>
      </c>
      <c r="GH36">
        <v>0.80800000000000005</v>
      </c>
      <c r="GI36">
        <v>1</v>
      </c>
      <c r="GJ36">
        <v>1</v>
      </c>
      <c r="GK36">
        <v>1</v>
      </c>
      <c r="GL36">
        <v>0.92500000000000004</v>
      </c>
      <c r="GM36">
        <v>1</v>
      </c>
      <c r="GN36">
        <v>1</v>
      </c>
      <c r="GO36">
        <v>1</v>
      </c>
      <c r="GP36">
        <v>0.4</v>
      </c>
      <c r="GQ36">
        <v>1</v>
      </c>
      <c r="GR36">
        <v>1</v>
      </c>
      <c r="GS36">
        <v>0</v>
      </c>
      <c r="GT36">
        <v>0.183</v>
      </c>
      <c r="GU36">
        <v>0</v>
      </c>
      <c r="GV36">
        <v>1</v>
      </c>
      <c r="GW36">
        <v>1</v>
      </c>
      <c r="GX36">
        <v>1</v>
      </c>
      <c r="GY36">
        <v>1</v>
      </c>
      <c r="GZ36">
        <v>1</v>
      </c>
      <c r="HA36">
        <v>0.38300000000000001</v>
      </c>
      <c r="HB36">
        <v>0</v>
      </c>
      <c r="HC36">
        <v>0</v>
      </c>
      <c r="HD36">
        <v>0.27500000000000002</v>
      </c>
      <c r="HE36">
        <v>0.89200000000000002</v>
      </c>
      <c r="HF36">
        <v>0.15</v>
      </c>
      <c r="HG36">
        <v>1</v>
      </c>
      <c r="HH36">
        <v>0.69199999999999995</v>
      </c>
      <c r="HI36">
        <v>1</v>
      </c>
      <c r="HJ36">
        <v>1</v>
      </c>
      <c r="HK36">
        <v>0.53300000000000003</v>
      </c>
      <c r="HL36">
        <v>0</v>
      </c>
      <c r="HM36">
        <v>0.38300000000000001</v>
      </c>
      <c r="HN36">
        <v>0.65800000000000003</v>
      </c>
      <c r="HO36">
        <v>0</v>
      </c>
      <c r="HP36">
        <v>8.0000000000000002E-3</v>
      </c>
      <c r="HQ36">
        <v>0.64200000000000002</v>
      </c>
      <c r="HR36">
        <v>0.50800000000000001</v>
      </c>
      <c r="HS36">
        <v>7.4999999999999997E-2</v>
      </c>
      <c r="HT36">
        <v>0</v>
      </c>
      <c r="HU36">
        <v>0.45</v>
      </c>
      <c r="HV36">
        <v>0</v>
      </c>
      <c r="HW36">
        <v>0</v>
      </c>
      <c r="HX36">
        <v>0</v>
      </c>
      <c r="HY36">
        <v>0</v>
      </c>
      <c r="HZ36">
        <v>0.78300000000000003</v>
      </c>
      <c r="IA36">
        <v>0.77500000000000002</v>
      </c>
      <c r="IB36">
        <v>0.53300000000000003</v>
      </c>
      <c r="IC36">
        <v>1</v>
      </c>
      <c r="ID36">
        <v>0.55000000000000004</v>
      </c>
      <c r="IE36">
        <v>0</v>
      </c>
      <c r="IF36">
        <v>0</v>
      </c>
      <c r="IG36">
        <v>0</v>
      </c>
      <c r="IH36">
        <v>0</v>
      </c>
      <c r="II36">
        <v>3.3000000000000002E-2</v>
      </c>
      <c r="IJ36">
        <v>0</v>
      </c>
      <c r="IK36">
        <v>0.375</v>
      </c>
      <c r="IL36">
        <v>0</v>
      </c>
      <c r="IM36">
        <v>1</v>
      </c>
      <c r="IN36">
        <v>0.70799999999999996</v>
      </c>
      <c r="IO36">
        <v>0</v>
      </c>
      <c r="IP36">
        <v>0</v>
      </c>
      <c r="IQ36">
        <v>0</v>
      </c>
      <c r="IR36">
        <v>0</v>
      </c>
      <c r="IS36">
        <v>0</v>
      </c>
      <c r="IT36">
        <v>0</v>
      </c>
      <c r="IU36">
        <v>0</v>
      </c>
      <c r="IV36">
        <v>0</v>
      </c>
      <c r="IW36">
        <v>0</v>
      </c>
      <c r="IX36">
        <v>0</v>
      </c>
      <c r="IY36">
        <v>0</v>
      </c>
      <c r="IZ36">
        <v>0</v>
      </c>
      <c r="JA36">
        <v>0</v>
      </c>
      <c r="JB36">
        <v>0</v>
      </c>
      <c r="JC36">
        <v>0</v>
      </c>
      <c r="JD36">
        <v>4.4189999999999996</v>
      </c>
      <c r="JE36">
        <v>6.5720000000000001</v>
      </c>
      <c r="JF36">
        <v>6.2279999999999998</v>
      </c>
      <c r="JG36">
        <v>7.8090000000000002</v>
      </c>
      <c r="JH36">
        <v>7.1230000000000002</v>
      </c>
      <c r="JI36">
        <v>12.057</v>
      </c>
      <c r="JJ36">
        <v>9.5670000000000002</v>
      </c>
      <c r="JK36">
        <v>10.612</v>
      </c>
      <c r="JL36">
        <v>7.3179999999999996</v>
      </c>
      <c r="JM36">
        <v>7.8230000000000004</v>
      </c>
      <c r="JN36">
        <v>10.337</v>
      </c>
      <c r="JO36">
        <v>8.1940000000000008</v>
      </c>
      <c r="JP36">
        <v>8.9260000000000002</v>
      </c>
      <c r="JQ36">
        <v>7.1440000000000001</v>
      </c>
      <c r="JR36">
        <v>7.3220000000000001</v>
      </c>
      <c r="JS36">
        <v>12.555</v>
      </c>
      <c r="JT36">
        <v>11.202999999999999</v>
      </c>
      <c r="JU36">
        <v>8.4090000000000007</v>
      </c>
      <c r="JV36">
        <v>9.7669999999999995</v>
      </c>
      <c r="JW36">
        <v>13.754</v>
      </c>
      <c r="JX36">
        <v>8.0530000000000008</v>
      </c>
      <c r="JY36">
        <v>8.6969999999999992</v>
      </c>
      <c r="JZ36">
        <v>5.8170000000000002</v>
      </c>
      <c r="KA36">
        <v>10.37</v>
      </c>
      <c r="KB36">
        <v>12.065</v>
      </c>
      <c r="KC36">
        <v>10.55</v>
      </c>
      <c r="KD36">
        <v>12.36</v>
      </c>
      <c r="KE36">
        <v>12.657</v>
      </c>
      <c r="KF36">
        <v>11.054</v>
      </c>
      <c r="KG36">
        <v>13.914</v>
      </c>
    </row>
    <row r="37" spans="1:293" x14ac:dyDescent="0.25">
      <c r="A37" t="s">
        <v>1036</v>
      </c>
      <c r="B37" t="s">
        <v>1322</v>
      </c>
      <c r="C37" t="s">
        <v>595</v>
      </c>
      <c r="D37">
        <v>41</v>
      </c>
      <c r="E37" t="s">
        <v>836</v>
      </c>
      <c r="F37">
        <v>2</v>
      </c>
      <c r="G37">
        <v>1</v>
      </c>
      <c r="H37" t="s">
        <v>2</v>
      </c>
      <c r="I37" t="s">
        <v>6</v>
      </c>
      <c r="J37" t="s">
        <v>4</v>
      </c>
      <c r="K37" t="s">
        <v>596</v>
      </c>
      <c r="L37" t="s">
        <v>516</v>
      </c>
      <c r="M37" s="7">
        <v>0</v>
      </c>
      <c r="N37" s="7">
        <v>176.04534361179199</v>
      </c>
      <c r="O37" s="7">
        <f>M37*'Emission and cost factors'!$D$8+N37*'Emission and cost factors'!$E$8</f>
        <v>80.980858061424314</v>
      </c>
      <c r="P37" s="8">
        <f>M37*'Emission and cost factors'!$D$9+N37*'Emission and cost factors'!$E$9</f>
        <v>26.406801541768797</v>
      </c>
      <c r="Q37" s="7">
        <f t="shared" si="0"/>
        <v>19.764333333333337</v>
      </c>
      <c r="R37" s="2">
        <f t="shared" si="1"/>
        <v>16</v>
      </c>
      <c r="S37" s="2">
        <f t="shared" si="2"/>
        <v>7</v>
      </c>
      <c r="T37" s="2">
        <f t="shared" si="3"/>
        <v>0</v>
      </c>
      <c r="U37" s="7">
        <f t="shared" si="4"/>
        <v>0.43106666666666665</v>
      </c>
      <c r="V37" s="7">
        <f t="shared" si="5"/>
        <v>0.14416666666666667</v>
      </c>
      <c r="W37" s="7">
        <f t="shared" si="6"/>
        <v>0</v>
      </c>
      <c r="X37">
        <v>18.46</v>
      </c>
      <c r="Y37">
        <v>18.48</v>
      </c>
      <c r="Z37">
        <v>18.8</v>
      </c>
      <c r="AA37">
        <v>18.309999999999999</v>
      </c>
      <c r="AB37">
        <v>18.78</v>
      </c>
      <c r="AC37">
        <v>20</v>
      </c>
      <c r="AD37">
        <v>20.51</v>
      </c>
      <c r="AE37">
        <v>20.440000000000001</v>
      </c>
      <c r="AF37">
        <v>20.149999999999999</v>
      </c>
      <c r="AG37">
        <v>19.41</v>
      </c>
      <c r="AH37">
        <v>20.11</v>
      </c>
      <c r="AI37">
        <v>19.03</v>
      </c>
      <c r="AJ37">
        <v>19.77</v>
      </c>
      <c r="AK37">
        <v>18.68</v>
      </c>
      <c r="AL37">
        <v>18.66</v>
      </c>
      <c r="AM37">
        <v>19.690000000000001</v>
      </c>
      <c r="AN37">
        <v>20.3</v>
      </c>
      <c r="AO37">
        <v>19.82</v>
      </c>
      <c r="AP37">
        <v>19.579999999999998</v>
      </c>
      <c r="AQ37">
        <v>20.57</v>
      </c>
      <c r="AR37">
        <v>20.45</v>
      </c>
      <c r="AS37">
        <v>19.59</v>
      </c>
      <c r="AT37">
        <v>19.88</v>
      </c>
      <c r="AU37">
        <v>20.3</v>
      </c>
      <c r="AV37">
        <v>20.61</v>
      </c>
      <c r="AW37">
        <v>19.739999999999998</v>
      </c>
      <c r="AX37">
        <v>20.41</v>
      </c>
      <c r="AY37">
        <v>20.86</v>
      </c>
      <c r="AZ37">
        <v>20.7</v>
      </c>
      <c r="BA37">
        <v>20.84</v>
      </c>
      <c r="BB37">
        <v>1</v>
      </c>
      <c r="BC37">
        <v>1</v>
      </c>
      <c r="BD37">
        <v>1</v>
      </c>
      <c r="BE37">
        <v>1</v>
      </c>
      <c r="BF37">
        <v>1</v>
      </c>
      <c r="BG37">
        <v>0</v>
      </c>
      <c r="BH37">
        <v>0</v>
      </c>
      <c r="BI37">
        <v>0</v>
      </c>
      <c r="BJ37">
        <v>0</v>
      </c>
      <c r="BK37">
        <v>1</v>
      </c>
      <c r="BL37">
        <v>0</v>
      </c>
      <c r="BM37">
        <v>1</v>
      </c>
      <c r="BN37">
        <v>0.35799999999999998</v>
      </c>
      <c r="BO37">
        <v>1</v>
      </c>
      <c r="BP37">
        <v>1</v>
      </c>
      <c r="BQ37">
        <v>0.80800000000000005</v>
      </c>
      <c r="BR37">
        <v>0</v>
      </c>
      <c r="BS37">
        <v>0.308</v>
      </c>
      <c r="BT37">
        <v>1</v>
      </c>
      <c r="BU37">
        <v>0</v>
      </c>
      <c r="BV37">
        <v>0</v>
      </c>
      <c r="BW37">
        <v>0.71699999999999997</v>
      </c>
      <c r="BX37">
        <v>0.158</v>
      </c>
      <c r="BY37">
        <v>0</v>
      </c>
      <c r="BZ37">
        <v>0</v>
      </c>
      <c r="CA37">
        <v>0.58299999999999996</v>
      </c>
      <c r="CB37">
        <v>0</v>
      </c>
      <c r="CC37">
        <v>0</v>
      </c>
      <c r="CD37">
        <v>0</v>
      </c>
      <c r="CE37">
        <v>0</v>
      </c>
      <c r="CF37">
        <v>0.71699999999999997</v>
      </c>
      <c r="CG37">
        <v>0.83299999999999996</v>
      </c>
      <c r="CH37">
        <v>0.317</v>
      </c>
      <c r="CI37">
        <v>1</v>
      </c>
      <c r="CJ37">
        <v>0.375</v>
      </c>
      <c r="CK37">
        <v>0</v>
      </c>
      <c r="CL37">
        <v>0</v>
      </c>
      <c r="CM37">
        <v>0</v>
      </c>
      <c r="CN37">
        <v>0</v>
      </c>
      <c r="CO37">
        <v>0</v>
      </c>
      <c r="CP37">
        <v>0</v>
      </c>
      <c r="CQ37">
        <v>0</v>
      </c>
      <c r="CR37">
        <v>0</v>
      </c>
      <c r="CS37">
        <v>0.50800000000000001</v>
      </c>
      <c r="CT37">
        <v>0.57499999999999996</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17.29</v>
      </c>
      <c r="EO37">
        <v>17.18</v>
      </c>
      <c r="EP37">
        <v>17.47</v>
      </c>
      <c r="EQ37">
        <v>17</v>
      </c>
      <c r="ER37">
        <v>17.47</v>
      </c>
      <c r="ES37">
        <v>18.71</v>
      </c>
      <c r="ET37">
        <v>19.25</v>
      </c>
      <c r="EU37">
        <v>19.350000000000001</v>
      </c>
      <c r="EV37">
        <v>18.96</v>
      </c>
      <c r="EW37">
        <v>18.21</v>
      </c>
      <c r="EX37">
        <v>18.91</v>
      </c>
      <c r="EY37">
        <v>17.91</v>
      </c>
      <c r="EZ37">
        <v>18.32</v>
      </c>
      <c r="FA37">
        <v>17.14</v>
      </c>
      <c r="FB37">
        <v>17.37</v>
      </c>
      <c r="FC37">
        <v>18.5</v>
      </c>
      <c r="FD37">
        <v>19.27</v>
      </c>
      <c r="FE37">
        <v>18.79</v>
      </c>
      <c r="FF37">
        <v>18.47</v>
      </c>
      <c r="FG37">
        <v>19.3</v>
      </c>
      <c r="FH37">
        <v>19.18</v>
      </c>
      <c r="FI37">
        <v>18.52</v>
      </c>
      <c r="FJ37">
        <v>18.5</v>
      </c>
      <c r="FK37">
        <v>19.010000000000002</v>
      </c>
      <c r="FL37">
        <v>19.7</v>
      </c>
      <c r="FM37">
        <v>18.86</v>
      </c>
      <c r="FN37">
        <v>19.309999999999999</v>
      </c>
      <c r="FO37">
        <v>20.41</v>
      </c>
      <c r="FP37">
        <v>19.920000000000002</v>
      </c>
      <c r="FQ37">
        <v>20.56</v>
      </c>
      <c r="FR37">
        <v>1</v>
      </c>
      <c r="FS37">
        <v>1</v>
      </c>
      <c r="FT37">
        <v>1</v>
      </c>
      <c r="FU37">
        <v>1</v>
      </c>
      <c r="FV37">
        <v>1</v>
      </c>
      <c r="FW37">
        <v>1</v>
      </c>
      <c r="FX37">
        <v>1</v>
      </c>
      <c r="FY37">
        <v>1</v>
      </c>
      <c r="FZ37">
        <v>1</v>
      </c>
      <c r="GA37">
        <v>1</v>
      </c>
      <c r="GB37">
        <v>1</v>
      </c>
      <c r="GC37">
        <v>1</v>
      </c>
      <c r="GD37">
        <v>1</v>
      </c>
      <c r="GE37">
        <v>1</v>
      </c>
      <c r="GF37">
        <v>1</v>
      </c>
      <c r="GG37">
        <v>1</v>
      </c>
      <c r="GH37">
        <v>1</v>
      </c>
      <c r="GI37">
        <v>1</v>
      </c>
      <c r="GJ37">
        <v>1</v>
      </c>
      <c r="GK37">
        <v>1</v>
      </c>
      <c r="GL37">
        <v>1</v>
      </c>
      <c r="GM37">
        <v>1</v>
      </c>
      <c r="GN37">
        <v>1</v>
      </c>
      <c r="GO37">
        <v>1</v>
      </c>
      <c r="GP37">
        <v>0.45800000000000002</v>
      </c>
      <c r="GQ37">
        <v>1</v>
      </c>
      <c r="GR37">
        <v>1</v>
      </c>
      <c r="GS37">
        <v>0</v>
      </c>
      <c r="GT37">
        <v>0.11700000000000001</v>
      </c>
      <c r="GU37">
        <v>0</v>
      </c>
      <c r="GV37">
        <v>1</v>
      </c>
      <c r="GW37">
        <v>1</v>
      </c>
      <c r="GX37">
        <v>1</v>
      </c>
      <c r="GY37">
        <v>1</v>
      </c>
      <c r="GZ37">
        <v>1</v>
      </c>
      <c r="HA37">
        <v>0.49199999999999999</v>
      </c>
      <c r="HB37">
        <v>0</v>
      </c>
      <c r="HC37">
        <v>0</v>
      </c>
      <c r="HD37">
        <v>4.2000000000000003E-2</v>
      </c>
      <c r="HE37">
        <v>1</v>
      </c>
      <c r="HF37">
        <v>0.13300000000000001</v>
      </c>
      <c r="HG37">
        <v>1</v>
      </c>
      <c r="HH37">
        <v>1</v>
      </c>
      <c r="HI37">
        <v>1</v>
      </c>
      <c r="HJ37">
        <v>1</v>
      </c>
      <c r="HK37">
        <v>1</v>
      </c>
      <c r="HL37">
        <v>0</v>
      </c>
      <c r="HM37">
        <v>0.25</v>
      </c>
      <c r="HN37">
        <v>0.71699999999999997</v>
      </c>
      <c r="HO37">
        <v>0</v>
      </c>
      <c r="HP37">
        <v>0</v>
      </c>
      <c r="HQ37">
        <v>0.57499999999999996</v>
      </c>
      <c r="HR37">
        <v>0.52500000000000002</v>
      </c>
      <c r="HS37">
        <v>0</v>
      </c>
      <c r="HT37">
        <v>0</v>
      </c>
      <c r="HU37">
        <v>0.2</v>
      </c>
      <c r="HV37">
        <v>0</v>
      </c>
      <c r="HW37">
        <v>0</v>
      </c>
      <c r="HX37">
        <v>0</v>
      </c>
      <c r="HY37">
        <v>0</v>
      </c>
      <c r="HZ37">
        <v>0.7</v>
      </c>
      <c r="IA37">
        <v>1</v>
      </c>
      <c r="IB37">
        <v>0.57499999999999996</v>
      </c>
      <c r="IC37">
        <v>1</v>
      </c>
      <c r="ID37">
        <v>0.625</v>
      </c>
      <c r="IE37">
        <v>0</v>
      </c>
      <c r="IF37">
        <v>0</v>
      </c>
      <c r="IG37">
        <v>0</v>
      </c>
      <c r="IH37">
        <v>0</v>
      </c>
      <c r="II37">
        <v>0</v>
      </c>
      <c r="IJ37">
        <v>0</v>
      </c>
      <c r="IK37">
        <v>0.11700000000000001</v>
      </c>
      <c r="IL37">
        <v>0</v>
      </c>
      <c r="IM37">
        <v>1</v>
      </c>
      <c r="IN37">
        <v>0.76700000000000002</v>
      </c>
      <c r="IO37">
        <v>0</v>
      </c>
      <c r="IP37">
        <v>0</v>
      </c>
      <c r="IQ37">
        <v>0</v>
      </c>
      <c r="IR37">
        <v>0</v>
      </c>
      <c r="IS37">
        <v>0</v>
      </c>
      <c r="IT37">
        <v>0</v>
      </c>
      <c r="IU37">
        <v>0</v>
      </c>
      <c r="IV37">
        <v>0</v>
      </c>
      <c r="IW37">
        <v>0</v>
      </c>
      <c r="IX37">
        <v>0</v>
      </c>
      <c r="IY37">
        <v>0</v>
      </c>
      <c r="IZ37">
        <v>0</v>
      </c>
      <c r="JA37">
        <v>0</v>
      </c>
      <c r="JB37">
        <v>0</v>
      </c>
      <c r="JC37">
        <v>0</v>
      </c>
      <c r="JD37">
        <v>4.4189999999999996</v>
      </c>
      <c r="JE37">
        <v>6.5720000000000001</v>
      </c>
      <c r="JF37">
        <v>6.2279999999999998</v>
      </c>
      <c r="JG37">
        <v>7.8090000000000002</v>
      </c>
      <c r="JH37">
        <v>7.1230000000000002</v>
      </c>
      <c r="JI37">
        <v>12.057</v>
      </c>
      <c r="JJ37">
        <v>9.5670000000000002</v>
      </c>
      <c r="JK37">
        <v>10.612</v>
      </c>
      <c r="JL37">
        <v>7.3179999999999996</v>
      </c>
      <c r="JM37">
        <v>7.8230000000000004</v>
      </c>
      <c r="JN37">
        <v>10.337</v>
      </c>
      <c r="JO37">
        <v>8.1940000000000008</v>
      </c>
      <c r="JP37">
        <v>8.9260000000000002</v>
      </c>
      <c r="JQ37">
        <v>7.1440000000000001</v>
      </c>
      <c r="JR37">
        <v>7.3220000000000001</v>
      </c>
      <c r="JS37">
        <v>12.555</v>
      </c>
      <c r="JT37">
        <v>11.202999999999999</v>
      </c>
      <c r="JU37">
        <v>8.4090000000000007</v>
      </c>
      <c r="JV37">
        <v>9.7669999999999995</v>
      </c>
      <c r="JW37">
        <v>13.754</v>
      </c>
      <c r="JX37">
        <v>8.0530000000000008</v>
      </c>
      <c r="JY37">
        <v>8.6969999999999992</v>
      </c>
      <c r="JZ37">
        <v>5.8170000000000002</v>
      </c>
      <c r="KA37">
        <v>10.37</v>
      </c>
      <c r="KB37">
        <v>12.065</v>
      </c>
      <c r="KC37">
        <v>10.55</v>
      </c>
      <c r="KD37">
        <v>12.36</v>
      </c>
      <c r="KE37">
        <v>12.657</v>
      </c>
      <c r="KF37">
        <v>11.054</v>
      </c>
      <c r="KG37">
        <v>13.914</v>
      </c>
    </row>
    <row r="38" spans="1:293" x14ac:dyDescent="0.25">
      <c r="A38" t="s">
        <v>1037</v>
      </c>
      <c r="B38" t="s">
        <v>1322</v>
      </c>
      <c r="C38" t="s">
        <v>595</v>
      </c>
      <c r="D38">
        <v>42</v>
      </c>
      <c r="E38" t="s">
        <v>836</v>
      </c>
      <c r="F38">
        <v>2</v>
      </c>
      <c r="G38">
        <v>1</v>
      </c>
      <c r="H38" t="s">
        <v>2</v>
      </c>
      <c r="I38" t="s">
        <v>6</v>
      </c>
      <c r="J38" t="s">
        <v>4</v>
      </c>
      <c r="K38" t="s">
        <v>596</v>
      </c>
      <c r="L38" t="s">
        <v>515</v>
      </c>
      <c r="M38" s="7">
        <v>0</v>
      </c>
      <c r="N38" s="7">
        <v>169.107798089428</v>
      </c>
      <c r="O38" s="7">
        <f>M38*'Emission and cost factors'!$D$8+N38*'Emission and cost factors'!$E$8</f>
        <v>77.78958712113689</v>
      </c>
      <c r="P38" s="8">
        <f>M38*'Emission and cost factors'!$D$9+N38*'Emission and cost factors'!$E$9</f>
        <v>25.366169713414198</v>
      </c>
      <c r="Q38" s="7">
        <f t="shared" si="0"/>
        <v>19.647666666666669</v>
      </c>
      <c r="R38" s="2">
        <f t="shared" si="1"/>
        <v>18</v>
      </c>
      <c r="S38" s="2">
        <f t="shared" si="2"/>
        <v>8</v>
      </c>
      <c r="T38" s="2">
        <f t="shared" si="3"/>
        <v>0</v>
      </c>
      <c r="U38" s="7">
        <f t="shared" si="4"/>
        <v>0.50083333333333335</v>
      </c>
      <c r="V38" s="7">
        <f t="shared" si="5"/>
        <v>0.20830000000000001</v>
      </c>
      <c r="W38" s="7">
        <f t="shared" si="6"/>
        <v>0</v>
      </c>
      <c r="X38">
        <v>18.329999999999998</v>
      </c>
      <c r="Y38">
        <v>18.3</v>
      </c>
      <c r="Z38">
        <v>18.62</v>
      </c>
      <c r="AA38">
        <v>18.14</v>
      </c>
      <c r="AB38">
        <v>18.61</v>
      </c>
      <c r="AC38">
        <v>19.84</v>
      </c>
      <c r="AD38">
        <v>20.45</v>
      </c>
      <c r="AE38">
        <v>20.399999999999999</v>
      </c>
      <c r="AF38">
        <v>20.04</v>
      </c>
      <c r="AG38">
        <v>19.27</v>
      </c>
      <c r="AH38">
        <v>19.98</v>
      </c>
      <c r="AI38">
        <v>18.89</v>
      </c>
      <c r="AJ38">
        <v>19.600000000000001</v>
      </c>
      <c r="AK38">
        <v>18.52</v>
      </c>
      <c r="AL38">
        <v>18.48</v>
      </c>
      <c r="AM38">
        <v>19.52</v>
      </c>
      <c r="AN38">
        <v>20.18</v>
      </c>
      <c r="AO38">
        <v>19.68</v>
      </c>
      <c r="AP38">
        <v>19.440000000000001</v>
      </c>
      <c r="AQ38">
        <v>20.51</v>
      </c>
      <c r="AR38">
        <v>20.43</v>
      </c>
      <c r="AS38">
        <v>19.46</v>
      </c>
      <c r="AT38">
        <v>19.73</v>
      </c>
      <c r="AU38">
        <v>20.190000000000001</v>
      </c>
      <c r="AV38">
        <v>20.56</v>
      </c>
      <c r="AW38">
        <v>19.62</v>
      </c>
      <c r="AX38">
        <v>20.309999999999999</v>
      </c>
      <c r="AY38">
        <v>20.84</v>
      </c>
      <c r="AZ38">
        <v>20.66</v>
      </c>
      <c r="BA38">
        <v>20.83</v>
      </c>
      <c r="BB38">
        <v>1</v>
      </c>
      <c r="BC38">
        <v>1</v>
      </c>
      <c r="BD38">
        <v>1</v>
      </c>
      <c r="BE38">
        <v>1</v>
      </c>
      <c r="BF38">
        <v>1</v>
      </c>
      <c r="BG38">
        <v>0.39200000000000002</v>
      </c>
      <c r="BH38">
        <v>0</v>
      </c>
      <c r="BI38">
        <v>0</v>
      </c>
      <c r="BJ38">
        <v>0</v>
      </c>
      <c r="BK38">
        <v>1</v>
      </c>
      <c r="BL38">
        <v>0.05</v>
      </c>
      <c r="BM38">
        <v>1</v>
      </c>
      <c r="BN38">
        <v>0.65</v>
      </c>
      <c r="BO38">
        <v>1</v>
      </c>
      <c r="BP38">
        <v>1</v>
      </c>
      <c r="BQ38">
        <v>1</v>
      </c>
      <c r="BR38">
        <v>0</v>
      </c>
      <c r="BS38">
        <v>0.55800000000000005</v>
      </c>
      <c r="BT38">
        <v>1</v>
      </c>
      <c r="BU38">
        <v>0</v>
      </c>
      <c r="BV38">
        <v>0</v>
      </c>
      <c r="BW38">
        <v>1</v>
      </c>
      <c r="BX38">
        <v>0.375</v>
      </c>
      <c r="BY38">
        <v>0</v>
      </c>
      <c r="BZ38">
        <v>0</v>
      </c>
      <c r="CA38">
        <v>1</v>
      </c>
      <c r="CB38">
        <v>0</v>
      </c>
      <c r="CC38">
        <v>0</v>
      </c>
      <c r="CD38">
        <v>0</v>
      </c>
      <c r="CE38">
        <v>0</v>
      </c>
      <c r="CF38">
        <v>1</v>
      </c>
      <c r="CG38">
        <v>1</v>
      </c>
      <c r="CH38">
        <v>0.58299999999999996</v>
      </c>
      <c r="CI38">
        <v>1</v>
      </c>
      <c r="CJ38">
        <v>0.65800000000000003</v>
      </c>
      <c r="CK38">
        <v>0</v>
      </c>
      <c r="CL38">
        <v>0</v>
      </c>
      <c r="CM38">
        <v>0</v>
      </c>
      <c r="CN38">
        <v>0</v>
      </c>
      <c r="CO38">
        <v>0</v>
      </c>
      <c r="CP38">
        <v>0</v>
      </c>
      <c r="CQ38">
        <v>0.23300000000000001</v>
      </c>
      <c r="CR38">
        <v>0</v>
      </c>
      <c r="CS38">
        <v>0.77500000000000002</v>
      </c>
      <c r="CT38">
        <v>1</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17.14</v>
      </c>
      <c r="EO38">
        <v>16.989999999999998</v>
      </c>
      <c r="EP38">
        <v>17.29</v>
      </c>
      <c r="EQ38">
        <v>16.88</v>
      </c>
      <c r="ER38">
        <v>17.309999999999999</v>
      </c>
      <c r="ES38">
        <v>18.52</v>
      </c>
      <c r="ET38">
        <v>19.149999999999999</v>
      </c>
      <c r="EU38">
        <v>19.29</v>
      </c>
      <c r="EV38">
        <v>18.829999999999998</v>
      </c>
      <c r="EW38">
        <v>18.03</v>
      </c>
      <c r="EX38">
        <v>18.739999999999998</v>
      </c>
      <c r="EY38">
        <v>17.72</v>
      </c>
      <c r="EZ38">
        <v>18.12</v>
      </c>
      <c r="FA38">
        <v>16.95</v>
      </c>
      <c r="FB38">
        <v>17.16</v>
      </c>
      <c r="FC38">
        <v>18.32</v>
      </c>
      <c r="FD38">
        <v>19.11</v>
      </c>
      <c r="FE38">
        <v>18.61</v>
      </c>
      <c r="FF38">
        <v>18.3</v>
      </c>
      <c r="FG38">
        <v>19.22</v>
      </c>
      <c r="FH38">
        <v>19.079999999999998</v>
      </c>
      <c r="FI38">
        <v>18.36</v>
      </c>
      <c r="FJ38">
        <v>18.32</v>
      </c>
      <c r="FK38">
        <v>18.87</v>
      </c>
      <c r="FL38">
        <v>19.62</v>
      </c>
      <c r="FM38">
        <v>18.72</v>
      </c>
      <c r="FN38">
        <v>19.190000000000001</v>
      </c>
      <c r="FO38">
        <v>20.329999999999998</v>
      </c>
      <c r="FP38">
        <v>19.86</v>
      </c>
      <c r="FQ38">
        <v>20.5</v>
      </c>
      <c r="FR38">
        <v>1</v>
      </c>
      <c r="FS38">
        <v>1</v>
      </c>
      <c r="FT38">
        <v>1</v>
      </c>
      <c r="FU38">
        <v>1</v>
      </c>
      <c r="FV38">
        <v>1</v>
      </c>
      <c r="FW38">
        <v>1</v>
      </c>
      <c r="FX38">
        <v>1</v>
      </c>
      <c r="FY38">
        <v>1</v>
      </c>
      <c r="FZ38">
        <v>1</v>
      </c>
      <c r="GA38">
        <v>1</v>
      </c>
      <c r="GB38">
        <v>1</v>
      </c>
      <c r="GC38">
        <v>1</v>
      </c>
      <c r="GD38">
        <v>1</v>
      </c>
      <c r="GE38">
        <v>1</v>
      </c>
      <c r="GF38">
        <v>1</v>
      </c>
      <c r="GG38">
        <v>1</v>
      </c>
      <c r="GH38">
        <v>1</v>
      </c>
      <c r="GI38">
        <v>1</v>
      </c>
      <c r="GJ38">
        <v>1</v>
      </c>
      <c r="GK38">
        <v>1</v>
      </c>
      <c r="GL38">
        <v>1</v>
      </c>
      <c r="GM38">
        <v>1</v>
      </c>
      <c r="GN38">
        <v>1</v>
      </c>
      <c r="GO38">
        <v>1</v>
      </c>
      <c r="GP38">
        <v>0.59199999999999997</v>
      </c>
      <c r="GQ38">
        <v>1</v>
      </c>
      <c r="GR38">
        <v>1</v>
      </c>
      <c r="GS38">
        <v>0</v>
      </c>
      <c r="GT38">
        <v>0.20799999999999999</v>
      </c>
      <c r="GU38">
        <v>0</v>
      </c>
      <c r="GV38">
        <v>1</v>
      </c>
      <c r="GW38">
        <v>1</v>
      </c>
      <c r="GX38">
        <v>1</v>
      </c>
      <c r="GY38">
        <v>1</v>
      </c>
      <c r="GZ38">
        <v>1</v>
      </c>
      <c r="HA38">
        <v>1</v>
      </c>
      <c r="HB38">
        <v>0</v>
      </c>
      <c r="HC38">
        <v>0</v>
      </c>
      <c r="HD38">
        <v>0.2</v>
      </c>
      <c r="HE38">
        <v>1</v>
      </c>
      <c r="HF38">
        <v>0.375</v>
      </c>
      <c r="HG38">
        <v>1</v>
      </c>
      <c r="HH38">
        <v>1</v>
      </c>
      <c r="HI38">
        <v>1</v>
      </c>
      <c r="HJ38">
        <v>1</v>
      </c>
      <c r="HK38">
        <v>1</v>
      </c>
      <c r="HL38">
        <v>0</v>
      </c>
      <c r="HM38">
        <v>0.47499999999999998</v>
      </c>
      <c r="HN38">
        <v>1</v>
      </c>
      <c r="HO38">
        <v>0</v>
      </c>
      <c r="HP38">
        <v>0</v>
      </c>
      <c r="HQ38">
        <v>0.84199999999999997</v>
      </c>
      <c r="HR38">
        <v>0.75</v>
      </c>
      <c r="HS38">
        <v>0.2</v>
      </c>
      <c r="HT38">
        <v>0</v>
      </c>
      <c r="HU38">
        <v>0.41699999999999998</v>
      </c>
      <c r="HV38">
        <v>0</v>
      </c>
      <c r="HW38">
        <v>0</v>
      </c>
      <c r="HX38">
        <v>0</v>
      </c>
      <c r="HY38">
        <v>0</v>
      </c>
      <c r="HZ38">
        <v>0.92500000000000004</v>
      </c>
      <c r="IA38">
        <v>1</v>
      </c>
      <c r="IB38">
        <v>0.81699999999999995</v>
      </c>
      <c r="IC38">
        <v>1</v>
      </c>
      <c r="ID38">
        <v>0.85799999999999998</v>
      </c>
      <c r="IE38">
        <v>0</v>
      </c>
      <c r="IF38">
        <v>0</v>
      </c>
      <c r="IG38">
        <v>0</v>
      </c>
      <c r="IH38">
        <v>0</v>
      </c>
      <c r="II38">
        <v>0</v>
      </c>
      <c r="IJ38">
        <v>0</v>
      </c>
      <c r="IK38">
        <v>0.35</v>
      </c>
      <c r="IL38">
        <v>0</v>
      </c>
      <c r="IM38">
        <v>1</v>
      </c>
      <c r="IN38">
        <v>1</v>
      </c>
      <c r="IO38">
        <v>0</v>
      </c>
      <c r="IP38">
        <v>0</v>
      </c>
      <c r="IQ38">
        <v>0</v>
      </c>
      <c r="IR38">
        <v>0</v>
      </c>
      <c r="IS38">
        <v>0</v>
      </c>
      <c r="IT38">
        <v>0</v>
      </c>
      <c r="IU38">
        <v>0</v>
      </c>
      <c r="IV38">
        <v>0</v>
      </c>
      <c r="IW38">
        <v>0</v>
      </c>
      <c r="IX38">
        <v>0</v>
      </c>
      <c r="IY38">
        <v>0</v>
      </c>
      <c r="IZ38">
        <v>0</v>
      </c>
      <c r="JA38">
        <v>0</v>
      </c>
      <c r="JB38">
        <v>0</v>
      </c>
      <c r="JC38">
        <v>0</v>
      </c>
      <c r="JD38">
        <v>4.4189999999999996</v>
      </c>
      <c r="JE38">
        <v>6.5720000000000001</v>
      </c>
      <c r="JF38">
        <v>6.2279999999999998</v>
      </c>
      <c r="JG38">
        <v>7.8090000000000002</v>
      </c>
      <c r="JH38">
        <v>7.1230000000000002</v>
      </c>
      <c r="JI38">
        <v>12.057</v>
      </c>
      <c r="JJ38">
        <v>9.5670000000000002</v>
      </c>
      <c r="JK38">
        <v>10.612</v>
      </c>
      <c r="JL38">
        <v>7.3179999999999996</v>
      </c>
      <c r="JM38">
        <v>7.8230000000000004</v>
      </c>
      <c r="JN38">
        <v>10.337</v>
      </c>
      <c r="JO38">
        <v>8.1940000000000008</v>
      </c>
      <c r="JP38">
        <v>8.9260000000000002</v>
      </c>
      <c r="JQ38">
        <v>7.1440000000000001</v>
      </c>
      <c r="JR38">
        <v>7.3220000000000001</v>
      </c>
      <c r="JS38">
        <v>12.555</v>
      </c>
      <c r="JT38">
        <v>11.202999999999999</v>
      </c>
      <c r="JU38">
        <v>8.4090000000000007</v>
      </c>
      <c r="JV38">
        <v>9.7669999999999995</v>
      </c>
      <c r="JW38">
        <v>13.754</v>
      </c>
      <c r="JX38">
        <v>8.0530000000000008</v>
      </c>
      <c r="JY38">
        <v>8.6969999999999992</v>
      </c>
      <c r="JZ38">
        <v>5.8170000000000002</v>
      </c>
      <c r="KA38">
        <v>10.37</v>
      </c>
      <c r="KB38">
        <v>12.065</v>
      </c>
      <c r="KC38">
        <v>10.55</v>
      </c>
      <c r="KD38">
        <v>12.36</v>
      </c>
      <c r="KE38">
        <v>12.657</v>
      </c>
      <c r="KF38">
        <v>11.054</v>
      </c>
      <c r="KG38">
        <v>13.914</v>
      </c>
    </row>
    <row r="39" spans="1:293" x14ac:dyDescent="0.25">
      <c r="A39" t="s">
        <v>1038</v>
      </c>
      <c r="B39" t="s">
        <v>1322</v>
      </c>
      <c r="C39" t="s">
        <v>595</v>
      </c>
      <c r="D39">
        <v>43</v>
      </c>
      <c r="E39" t="s">
        <v>836</v>
      </c>
      <c r="F39">
        <v>2</v>
      </c>
      <c r="G39">
        <v>1</v>
      </c>
      <c r="H39" t="s">
        <v>2</v>
      </c>
      <c r="I39" t="s">
        <v>6</v>
      </c>
      <c r="J39" t="s">
        <v>5</v>
      </c>
      <c r="K39" t="s">
        <v>596</v>
      </c>
      <c r="L39" t="s">
        <v>516</v>
      </c>
      <c r="M39" s="7">
        <v>0</v>
      </c>
      <c r="N39" s="7">
        <v>176.04347539773801</v>
      </c>
      <c r="O39" s="7">
        <f>M39*'Emission and cost factors'!$D$8+N39*'Emission and cost factors'!$E$8</f>
        <v>80.97999868295949</v>
      </c>
      <c r="P39" s="8">
        <f>M39*'Emission and cost factors'!$D$9+N39*'Emission and cost factors'!$E$9</f>
        <v>26.4065213096607</v>
      </c>
      <c r="Q39" s="7">
        <f t="shared" si="0"/>
        <v>19.764333333333337</v>
      </c>
      <c r="R39" s="2">
        <f t="shared" si="1"/>
        <v>16</v>
      </c>
      <c r="S39" s="2">
        <f t="shared" si="2"/>
        <v>7</v>
      </c>
      <c r="T39" s="2">
        <f t="shared" si="3"/>
        <v>0</v>
      </c>
      <c r="U39" s="7">
        <f t="shared" si="4"/>
        <v>0.43106666666666665</v>
      </c>
      <c r="V39" s="7">
        <f t="shared" si="5"/>
        <v>0.14416666666666667</v>
      </c>
      <c r="W39" s="7">
        <f t="shared" si="6"/>
        <v>0</v>
      </c>
      <c r="X39">
        <v>18.46</v>
      </c>
      <c r="Y39">
        <v>18.48</v>
      </c>
      <c r="Z39">
        <v>18.8</v>
      </c>
      <c r="AA39">
        <v>18.309999999999999</v>
      </c>
      <c r="AB39">
        <v>18.78</v>
      </c>
      <c r="AC39">
        <v>20</v>
      </c>
      <c r="AD39">
        <v>20.51</v>
      </c>
      <c r="AE39">
        <v>20.440000000000001</v>
      </c>
      <c r="AF39">
        <v>20.149999999999999</v>
      </c>
      <c r="AG39">
        <v>19.41</v>
      </c>
      <c r="AH39">
        <v>20.11</v>
      </c>
      <c r="AI39">
        <v>19.03</v>
      </c>
      <c r="AJ39">
        <v>19.77</v>
      </c>
      <c r="AK39">
        <v>18.68</v>
      </c>
      <c r="AL39">
        <v>18.66</v>
      </c>
      <c r="AM39">
        <v>19.690000000000001</v>
      </c>
      <c r="AN39">
        <v>20.3</v>
      </c>
      <c r="AO39">
        <v>19.82</v>
      </c>
      <c r="AP39">
        <v>19.579999999999998</v>
      </c>
      <c r="AQ39">
        <v>20.57</v>
      </c>
      <c r="AR39">
        <v>20.45</v>
      </c>
      <c r="AS39">
        <v>19.59</v>
      </c>
      <c r="AT39">
        <v>19.88</v>
      </c>
      <c r="AU39">
        <v>20.3</v>
      </c>
      <c r="AV39">
        <v>20.61</v>
      </c>
      <c r="AW39">
        <v>19.739999999999998</v>
      </c>
      <c r="AX39">
        <v>20.41</v>
      </c>
      <c r="AY39">
        <v>20.86</v>
      </c>
      <c r="AZ39">
        <v>20.7</v>
      </c>
      <c r="BA39">
        <v>20.84</v>
      </c>
      <c r="BB39">
        <v>1</v>
      </c>
      <c r="BC39">
        <v>1</v>
      </c>
      <c r="BD39">
        <v>1</v>
      </c>
      <c r="BE39">
        <v>1</v>
      </c>
      <c r="BF39">
        <v>1</v>
      </c>
      <c r="BG39">
        <v>0</v>
      </c>
      <c r="BH39">
        <v>0</v>
      </c>
      <c r="BI39">
        <v>0</v>
      </c>
      <c r="BJ39">
        <v>0</v>
      </c>
      <c r="BK39">
        <v>1</v>
      </c>
      <c r="BL39">
        <v>0</v>
      </c>
      <c r="BM39">
        <v>1</v>
      </c>
      <c r="BN39">
        <v>0.35799999999999998</v>
      </c>
      <c r="BO39">
        <v>1</v>
      </c>
      <c r="BP39">
        <v>1</v>
      </c>
      <c r="BQ39">
        <v>0.80800000000000005</v>
      </c>
      <c r="BR39">
        <v>0</v>
      </c>
      <c r="BS39">
        <v>0.308</v>
      </c>
      <c r="BT39">
        <v>1</v>
      </c>
      <c r="BU39">
        <v>0</v>
      </c>
      <c r="BV39">
        <v>0</v>
      </c>
      <c r="BW39">
        <v>0.71699999999999997</v>
      </c>
      <c r="BX39">
        <v>0.158</v>
      </c>
      <c r="BY39">
        <v>0</v>
      </c>
      <c r="BZ39">
        <v>0</v>
      </c>
      <c r="CA39">
        <v>0.58299999999999996</v>
      </c>
      <c r="CB39">
        <v>0</v>
      </c>
      <c r="CC39">
        <v>0</v>
      </c>
      <c r="CD39">
        <v>0</v>
      </c>
      <c r="CE39">
        <v>0</v>
      </c>
      <c r="CF39">
        <v>0.71699999999999997</v>
      </c>
      <c r="CG39">
        <v>0.83299999999999996</v>
      </c>
      <c r="CH39">
        <v>0.317</v>
      </c>
      <c r="CI39">
        <v>1</v>
      </c>
      <c r="CJ39">
        <v>0.375</v>
      </c>
      <c r="CK39">
        <v>0</v>
      </c>
      <c r="CL39">
        <v>0</v>
      </c>
      <c r="CM39">
        <v>0</v>
      </c>
      <c r="CN39">
        <v>0</v>
      </c>
      <c r="CO39">
        <v>0</v>
      </c>
      <c r="CP39">
        <v>0</v>
      </c>
      <c r="CQ39">
        <v>0</v>
      </c>
      <c r="CR39">
        <v>0</v>
      </c>
      <c r="CS39">
        <v>0.50800000000000001</v>
      </c>
      <c r="CT39">
        <v>0.57499999999999996</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17.29</v>
      </c>
      <c r="EO39">
        <v>17.18</v>
      </c>
      <c r="EP39">
        <v>17.47</v>
      </c>
      <c r="EQ39">
        <v>17</v>
      </c>
      <c r="ER39">
        <v>17.47</v>
      </c>
      <c r="ES39">
        <v>18.71</v>
      </c>
      <c r="ET39">
        <v>19.25</v>
      </c>
      <c r="EU39">
        <v>19.350000000000001</v>
      </c>
      <c r="EV39">
        <v>18.96</v>
      </c>
      <c r="EW39">
        <v>18.21</v>
      </c>
      <c r="EX39">
        <v>18.91</v>
      </c>
      <c r="EY39">
        <v>17.91</v>
      </c>
      <c r="EZ39">
        <v>18.32</v>
      </c>
      <c r="FA39">
        <v>17.14</v>
      </c>
      <c r="FB39">
        <v>17.37</v>
      </c>
      <c r="FC39">
        <v>18.5</v>
      </c>
      <c r="FD39">
        <v>19.27</v>
      </c>
      <c r="FE39">
        <v>18.79</v>
      </c>
      <c r="FF39">
        <v>18.47</v>
      </c>
      <c r="FG39">
        <v>19.3</v>
      </c>
      <c r="FH39">
        <v>19.18</v>
      </c>
      <c r="FI39">
        <v>18.52</v>
      </c>
      <c r="FJ39">
        <v>18.5</v>
      </c>
      <c r="FK39">
        <v>19.010000000000002</v>
      </c>
      <c r="FL39">
        <v>19.7</v>
      </c>
      <c r="FM39">
        <v>18.86</v>
      </c>
      <c r="FN39">
        <v>19.309999999999999</v>
      </c>
      <c r="FO39">
        <v>20.41</v>
      </c>
      <c r="FP39">
        <v>19.920000000000002</v>
      </c>
      <c r="FQ39">
        <v>20.56</v>
      </c>
      <c r="FR39">
        <v>1</v>
      </c>
      <c r="FS39">
        <v>1</v>
      </c>
      <c r="FT39">
        <v>1</v>
      </c>
      <c r="FU39">
        <v>1</v>
      </c>
      <c r="FV39">
        <v>1</v>
      </c>
      <c r="FW39">
        <v>1</v>
      </c>
      <c r="FX39">
        <v>1</v>
      </c>
      <c r="FY39">
        <v>1</v>
      </c>
      <c r="FZ39">
        <v>1</v>
      </c>
      <c r="GA39">
        <v>1</v>
      </c>
      <c r="GB39">
        <v>1</v>
      </c>
      <c r="GC39">
        <v>1</v>
      </c>
      <c r="GD39">
        <v>1</v>
      </c>
      <c r="GE39">
        <v>1</v>
      </c>
      <c r="GF39">
        <v>1</v>
      </c>
      <c r="GG39">
        <v>1</v>
      </c>
      <c r="GH39">
        <v>1</v>
      </c>
      <c r="GI39">
        <v>1</v>
      </c>
      <c r="GJ39">
        <v>1</v>
      </c>
      <c r="GK39">
        <v>1</v>
      </c>
      <c r="GL39">
        <v>1</v>
      </c>
      <c r="GM39">
        <v>1</v>
      </c>
      <c r="GN39">
        <v>1</v>
      </c>
      <c r="GO39">
        <v>1</v>
      </c>
      <c r="GP39">
        <v>0.45800000000000002</v>
      </c>
      <c r="GQ39">
        <v>1</v>
      </c>
      <c r="GR39">
        <v>1</v>
      </c>
      <c r="GS39">
        <v>0</v>
      </c>
      <c r="GT39">
        <v>0.11700000000000001</v>
      </c>
      <c r="GU39">
        <v>0</v>
      </c>
      <c r="GV39">
        <v>1</v>
      </c>
      <c r="GW39">
        <v>1</v>
      </c>
      <c r="GX39">
        <v>1</v>
      </c>
      <c r="GY39">
        <v>1</v>
      </c>
      <c r="GZ39">
        <v>1</v>
      </c>
      <c r="HA39">
        <v>0.49199999999999999</v>
      </c>
      <c r="HB39">
        <v>0</v>
      </c>
      <c r="HC39">
        <v>0</v>
      </c>
      <c r="HD39">
        <v>3.3000000000000002E-2</v>
      </c>
      <c r="HE39">
        <v>1</v>
      </c>
      <c r="HF39">
        <v>0.13300000000000001</v>
      </c>
      <c r="HG39">
        <v>1</v>
      </c>
      <c r="HH39">
        <v>1</v>
      </c>
      <c r="HI39">
        <v>1</v>
      </c>
      <c r="HJ39">
        <v>1</v>
      </c>
      <c r="HK39">
        <v>1</v>
      </c>
      <c r="HL39">
        <v>0</v>
      </c>
      <c r="HM39">
        <v>0.25</v>
      </c>
      <c r="HN39">
        <v>0.71699999999999997</v>
      </c>
      <c r="HO39">
        <v>0</v>
      </c>
      <c r="HP39">
        <v>0</v>
      </c>
      <c r="HQ39">
        <v>0.57499999999999996</v>
      </c>
      <c r="HR39">
        <v>0.52500000000000002</v>
      </c>
      <c r="HS39">
        <v>0</v>
      </c>
      <c r="HT39">
        <v>0</v>
      </c>
      <c r="HU39">
        <v>0.2</v>
      </c>
      <c r="HV39">
        <v>0</v>
      </c>
      <c r="HW39">
        <v>0</v>
      </c>
      <c r="HX39">
        <v>0</v>
      </c>
      <c r="HY39">
        <v>0</v>
      </c>
      <c r="HZ39">
        <v>0.7</v>
      </c>
      <c r="IA39">
        <v>1</v>
      </c>
      <c r="IB39">
        <v>0.57499999999999996</v>
      </c>
      <c r="IC39">
        <v>1</v>
      </c>
      <c r="ID39">
        <v>0.625</v>
      </c>
      <c r="IE39">
        <v>0</v>
      </c>
      <c r="IF39">
        <v>0</v>
      </c>
      <c r="IG39">
        <v>0</v>
      </c>
      <c r="IH39">
        <v>0</v>
      </c>
      <c r="II39">
        <v>0</v>
      </c>
      <c r="IJ39">
        <v>0</v>
      </c>
      <c r="IK39">
        <v>0.11700000000000001</v>
      </c>
      <c r="IL39">
        <v>0</v>
      </c>
      <c r="IM39">
        <v>1</v>
      </c>
      <c r="IN39">
        <v>0.76700000000000002</v>
      </c>
      <c r="IO39">
        <v>0</v>
      </c>
      <c r="IP39">
        <v>0</v>
      </c>
      <c r="IQ39">
        <v>0</v>
      </c>
      <c r="IR39">
        <v>0</v>
      </c>
      <c r="IS39">
        <v>0</v>
      </c>
      <c r="IT39">
        <v>0</v>
      </c>
      <c r="IU39">
        <v>0</v>
      </c>
      <c r="IV39">
        <v>0</v>
      </c>
      <c r="IW39">
        <v>0</v>
      </c>
      <c r="IX39">
        <v>0</v>
      </c>
      <c r="IY39">
        <v>0</v>
      </c>
      <c r="IZ39">
        <v>0</v>
      </c>
      <c r="JA39">
        <v>0</v>
      </c>
      <c r="JB39">
        <v>0</v>
      </c>
      <c r="JC39">
        <v>0</v>
      </c>
      <c r="JD39">
        <v>4.4189999999999996</v>
      </c>
      <c r="JE39">
        <v>6.5720000000000001</v>
      </c>
      <c r="JF39">
        <v>6.2279999999999998</v>
      </c>
      <c r="JG39">
        <v>7.8090000000000002</v>
      </c>
      <c r="JH39">
        <v>7.1230000000000002</v>
      </c>
      <c r="JI39">
        <v>12.057</v>
      </c>
      <c r="JJ39">
        <v>9.5670000000000002</v>
      </c>
      <c r="JK39">
        <v>10.612</v>
      </c>
      <c r="JL39">
        <v>7.3179999999999996</v>
      </c>
      <c r="JM39">
        <v>7.8230000000000004</v>
      </c>
      <c r="JN39">
        <v>10.337</v>
      </c>
      <c r="JO39">
        <v>8.1940000000000008</v>
      </c>
      <c r="JP39">
        <v>8.9260000000000002</v>
      </c>
      <c r="JQ39">
        <v>7.1440000000000001</v>
      </c>
      <c r="JR39">
        <v>7.3220000000000001</v>
      </c>
      <c r="JS39">
        <v>12.555</v>
      </c>
      <c r="JT39">
        <v>11.202999999999999</v>
      </c>
      <c r="JU39">
        <v>8.4090000000000007</v>
      </c>
      <c r="JV39">
        <v>9.7669999999999995</v>
      </c>
      <c r="JW39">
        <v>13.754</v>
      </c>
      <c r="JX39">
        <v>8.0530000000000008</v>
      </c>
      <c r="JY39">
        <v>8.6969999999999992</v>
      </c>
      <c r="JZ39">
        <v>5.8170000000000002</v>
      </c>
      <c r="KA39">
        <v>10.37</v>
      </c>
      <c r="KB39">
        <v>12.065</v>
      </c>
      <c r="KC39">
        <v>10.55</v>
      </c>
      <c r="KD39">
        <v>12.36</v>
      </c>
      <c r="KE39">
        <v>12.657</v>
      </c>
      <c r="KF39">
        <v>11.054</v>
      </c>
      <c r="KG39">
        <v>13.914</v>
      </c>
    </row>
    <row r="40" spans="1:293" x14ac:dyDescent="0.25">
      <c r="A40" t="s">
        <v>1039</v>
      </c>
      <c r="B40" t="s">
        <v>1322</v>
      </c>
      <c r="C40" t="s">
        <v>595</v>
      </c>
      <c r="D40">
        <v>44</v>
      </c>
      <c r="E40" t="s">
        <v>836</v>
      </c>
      <c r="F40">
        <v>2</v>
      </c>
      <c r="G40">
        <v>1</v>
      </c>
      <c r="H40" t="s">
        <v>2</v>
      </c>
      <c r="I40" t="s">
        <v>6</v>
      </c>
      <c r="J40" t="s">
        <v>5</v>
      </c>
      <c r="K40" t="s">
        <v>596</v>
      </c>
      <c r="L40" t="s">
        <v>515</v>
      </c>
      <c r="M40" s="7">
        <v>0</v>
      </c>
      <c r="N40" s="7">
        <v>169.10808221219699</v>
      </c>
      <c r="O40" s="7">
        <f>M40*'Emission and cost factors'!$D$8+N40*'Emission and cost factors'!$E$8</f>
        <v>77.789717817610622</v>
      </c>
      <c r="P40" s="8">
        <f>M40*'Emission and cost factors'!$D$9+N40*'Emission and cost factors'!$E$9</f>
        <v>25.366212331829548</v>
      </c>
      <c r="Q40" s="7">
        <f t="shared" si="0"/>
        <v>19.647666666666669</v>
      </c>
      <c r="R40" s="2">
        <f t="shared" si="1"/>
        <v>18</v>
      </c>
      <c r="S40" s="2">
        <f t="shared" si="2"/>
        <v>8</v>
      </c>
      <c r="T40" s="2">
        <f t="shared" si="3"/>
        <v>0</v>
      </c>
      <c r="U40" s="7">
        <f t="shared" si="4"/>
        <v>0.50083333333333335</v>
      </c>
      <c r="V40" s="7">
        <f t="shared" si="5"/>
        <v>0.20830000000000001</v>
      </c>
      <c r="W40" s="7">
        <f t="shared" si="6"/>
        <v>0</v>
      </c>
      <c r="X40">
        <v>18.329999999999998</v>
      </c>
      <c r="Y40">
        <v>18.3</v>
      </c>
      <c r="Z40">
        <v>18.62</v>
      </c>
      <c r="AA40">
        <v>18.14</v>
      </c>
      <c r="AB40">
        <v>18.61</v>
      </c>
      <c r="AC40">
        <v>19.84</v>
      </c>
      <c r="AD40">
        <v>20.45</v>
      </c>
      <c r="AE40">
        <v>20.399999999999999</v>
      </c>
      <c r="AF40">
        <v>20.04</v>
      </c>
      <c r="AG40">
        <v>19.27</v>
      </c>
      <c r="AH40">
        <v>19.98</v>
      </c>
      <c r="AI40">
        <v>18.89</v>
      </c>
      <c r="AJ40">
        <v>19.600000000000001</v>
      </c>
      <c r="AK40">
        <v>18.52</v>
      </c>
      <c r="AL40">
        <v>18.48</v>
      </c>
      <c r="AM40">
        <v>19.52</v>
      </c>
      <c r="AN40">
        <v>20.18</v>
      </c>
      <c r="AO40">
        <v>19.68</v>
      </c>
      <c r="AP40">
        <v>19.440000000000001</v>
      </c>
      <c r="AQ40">
        <v>20.51</v>
      </c>
      <c r="AR40">
        <v>20.43</v>
      </c>
      <c r="AS40">
        <v>19.46</v>
      </c>
      <c r="AT40">
        <v>19.73</v>
      </c>
      <c r="AU40">
        <v>20.190000000000001</v>
      </c>
      <c r="AV40">
        <v>20.56</v>
      </c>
      <c r="AW40">
        <v>19.62</v>
      </c>
      <c r="AX40">
        <v>20.309999999999999</v>
      </c>
      <c r="AY40">
        <v>20.84</v>
      </c>
      <c r="AZ40">
        <v>20.66</v>
      </c>
      <c r="BA40">
        <v>20.83</v>
      </c>
      <c r="BB40">
        <v>1</v>
      </c>
      <c r="BC40">
        <v>1</v>
      </c>
      <c r="BD40">
        <v>1</v>
      </c>
      <c r="BE40">
        <v>1</v>
      </c>
      <c r="BF40">
        <v>1</v>
      </c>
      <c r="BG40">
        <v>0.39200000000000002</v>
      </c>
      <c r="BH40">
        <v>0</v>
      </c>
      <c r="BI40">
        <v>0</v>
      </c>
      <c r="BJ40">
        <v>0</v>
      </c>
      <c r="BK40">
        <v>1</v>
      </c>
      <c r="BL40">
        <v>0.05</v>
      </c>
      <c r="BM40">
        <v>1</v>
      </c>
      <c r="BN40">
        <v>0.65</v>
      </c>
      <c r="BO40">
        <v>1</v>
      </c>
      <c r="BP40">
        <v>1</v>
      </c>
      <c r="BQ40">
        <v>1</v>
      </c>
      <c r="BR40">
        <v>0</v>
      </c>
      <c r="BS40">
        <v>0.55800000000000005</v>
      </c>
      <c r="BT40">
        <v>1</v>
      </c>
      <c r="BU40">
        <v>0</v>
      </c>
      <c r="BV40">
        <v>0</v>
      </c>
      <c r="BW40">
        <v>1</v>
      </c>
      <c r="BX40">
        <v>0.375</v>
      </c>
      <c r="BY40">
        <v>0</v>
      </c>
      <c r="BZ40">
        <v>0</v>
      </c>
      <c r="CA40">
        <v>1</v>
      </c>
      <c r="CB40">
        <v>0</v>
      </c>
      <c r="CC40">
        <v>0</v>
      </c>
      <c r="CD40">
        <v>0</v>
      </c>
      <c r="CE40">
        <v>0</v>
      </c>
      <c r="CF40">
        <v>1</v>
      </c>
      <c r="CG40">
        <v>1</v>
      </c>
      <c r="CH40">
        <v>0.58299999999999996</v>
      </c>
      <c r="CI40">
        <v>1</v>
      </c>
      <c r="CJ40">
        <v>0.65800000000000003</v>
      </c>
      <c r="CK40">
        <v>0</v>
      </c>
      <c r="CL40">
        <v>0</v>
      </c>
      <c r="CM40">
        <v>0</v>
      </c>
      <c r="CN40">
        <v>0</v>
      </c>
      <c r="CO40">
        <v>0</v>
      </c>
      <c r="CP40">
        <v>0</v>
      </c>
      <c r="CQ40">
        <v>0.23300000000000001</v>
      </c>
      <c r="CR40">
        <v>0</v>
      </c>
      <c r="CS40">
        <v>0.77500000000000002</v>
      </c>
      <c r="CT40">
        <v>1</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17.14</v>
      </c>
      <c r="EO40">
        <v>16.989999999999998</v>
      </c>
      <c r="EP40">
        <v>17.29</v>
      </c>
      <c r="EQ40">
        <v>16.88</v>
      </c>
      <c r="ER40">
        <v>17.309999999999999</v>
      </c>
      <c r="ES40">
        <v>18.52</v>
      </c>
      <c r="ET40">
        <v>19.149999999999999</v>
      </c>
      <c r="EU40">
        <v>19.29</v>
      </c>
      <c r="EV40">
        <v>18.829999999999998</v>
      </c>
      <c r="EW40">
        <v>18.03</v>
      </c>
      <c r="EX40">
        <v>18.739999999999998</v>
      </c>
      <c r="EY40">
        <v>17.72</v>
      </c>
      <c r="EZ40">
        <v>18.12</v>
      </c>
      <c r="FA40">
        <v>16.95</v>
      </c>
      <c r="FB40">
        <v>17.16</v>
      </c>
      <c r="FC40">
        <v>18.32</v>
      </c>
      <c r="FD40">
        <v>19.11</v>
      </c>
      <c r="FE40">
        <v>18.61</v>
      </c>
      <c r="FF40">
        <v>18.3</v>
      </c>
      <c r="FG40">
        <v>19.22</v>
      </c>
      <c r="FH40">
        <v>19.079999999999998</v>
      </c>
      <c r="FI40">
        <v>18.36</v>
      </c>
      <c r="FJ40">
        <v>18.32</v>
      </c>
      <c r="FK40">
        <v>18.87</v>
      </c>
      <c r="FL40">
        <v>19.62</v>
      </c>
      <c r="FM40">
        <v>18.72</v>
      </c>
      <c r="FN40">
        <v>19.190000000000001</v>
      </c>
      <c r="FO40">
        <v>20.329999999999998</v>
      </c>
      <c r="FP40">
        <v>19.86</v>
      </c>
      <c r="FQ40">
        <v>20.5</v>
      </c>
      <c r="FR40">
        <v>1</v>
      </c>
      <c r="FS40">
        <v>1</v>
      </c>
      <c r="FT40">
        <v>1</v>
      </c>
      <c r="FU40">
        <v>1</v>
      </c>
      <c r="FV40">
        <v>1</v>
      </c>
      <c r="FW40">
        <v>1</v>
      </c>
      <c r="FX40">
        <v>1</v>
      </c>
      <c r="FY40">
        <v>1</v>
      </c>
      <c r="FZ40">
        <v>1</v>
      </c>
      <c r="GA40">
        <v>1</v>
      </c>
      <c r="GB40">
        <v>1</v>
      </c>
      <c r="GC40">
        <v>1</v>
      </c>
      <c r="GD40">
        <v>1</v>
      </c>
      <c r="GE40">
        <v>1</v>
      </c>
      <c r="GF40">
        <v>1</v>
      </c>
      <c r="GG40">
        <v>1</v>
      </c>
      <c r="GH40">
        <v>1</v>
      </c>
      <c r="GI40">
        <v>1</v>
      </c>
      <c r="GJ40">
        <v>1</v>
      </c>
      <c r="GK40">
        <v>1</v>
      </c>
      <c r="GL40">
        <v>1</v>
      </c>
      <c r="GM40">
        <v>1</v>
      </c>
      <c r="GN40">
        <v>1</v>
      </c>
      <c r="GO40">
        <v>1</v>
      </c>
      <c r="GP40">
        <v>0.59199999999999997</v>
      </c>
      <c r="GQ40">
        <v>1</v>
      </c>
      <c r="GR40">
        <v>1</v>
      </c>
      <c r="GS40">
        <v>0</v>
      </c>
      <c r="GT40">
        <v>0.20799999999999999</v>
      </c>
      <c r="GU40">
        <v>0</v>
      </c>
      <c r="GV40">
        <v>1</v>
      </c>
      <c r="GW40">
        <v>1</v>
      </c>
      <c r="GX40">
        <v>1</v>
      </c>
      <c r="GY40">
        <v>1</v>
      </c>
      <c r="GZ40">
        <v>1</v>
      </c>
      <c r="HA40">
        <v>1</v>
      </c>
      <c r="HB40">
        <v>0</v>
      </c>
      <c r="HC40">
        <v>0</v>
      </c>
      <c r="HD40">
        <v>0.2</v>
      </c>
      <c r="HE40">
        <v>1</v>
      </c>
      <c r="HF40">
        <v>0.375</v>
      </c>
      <c r="HG40">
        <v>1</v>
      </c>
      <c r="HH40">
        <v>1</v>
      </c>
      <c r="HI40">
        <v>1</v>
      </c>
      <c r="HJ40">
        <v>1</v>
      </c>
      <c r="HK40">
        <v>1</v>
      </c>
      <c r="HL40">
        <v>0</v>
      </c>
      <c r="HM40">
        <v>0.47499999999999998</v>
      </c>
      <c r="HN40">
        <v>1</v>
      </c>
      <c r="HO40">
        <v>0</v>
      </c>
      <c r="HP40">
        <v>0</v>
      </c>
      <c r="HQ40">
        <v>0.84199999999999997</v>
      </c>
      <c r="HR40">
        <v>0.75</v>
      </c>
      <c r="HS40">
        <v>0.2</v>
      </c>
      <c r="HT40">
        <v>0</v>
      </c>
      <c r="HU40">
        <v>0.41699999999999998</v>
      </c>
      <c r="HV40">
        <v>0</v>
      </c>
      <c r="HW40">
        <v>0</v>
      </c>
      <c r="HX40">
        <v>0</v>
      </c>
      <c r="HY40">
        <v>0</v>
      </c>
      <c r="HZ40">
        <v>0.92500000000000004</v>
      </c>
      <c r="IA40">
        <v>1</v>
      </c>
      <c r="IB40">
        <v>0.81699999999999995</v>
      </c>
      <c r="IC40">
        <v>1</v>
      </c>
      <c r="ID40">
        <v>0.85799999999999998</v>
      </c>
      <c r="IE40">
        <v>0</v>
      </c>
      <c r="IF40">
        <v>0</v>
      </c>
      <c r="IG40">
        <v>0</v>
      </c>
      <c r="IH40">
        <v>0</v>
      </c>
      <c r="II40">
        <v>0</v>
      </c>
      <c r="IJ40">
        <v>0</v>
      </c>
      <c r="IK40">
        <v>0.35</v>
      </c>
      <c r="IL40">
        <v>0</v>
      </c>
      <c r="IM40">
        <v>1</v>
      </c>
      <c r="IN40">
        <v>1</v>
      </c>
      <c r="IO40">
        <v>0</v>
      </c>
      <c r="IP40">
        <v>0</v>
      </c>
      <c r="IQ40">
        <v>0</v>
      </c>
      <c r="IR40">
        <v>0</v>
      </c>
      <c r="IS40">
        <v>0</v>
      </c>
      <c r="IT40">
        <v>0</v>
      </c>
      <c r="IU40">
        <v>0</v>
      </c>
      <c r="IV40">
        <v>0</v>
      </c>
      <c r="IW40">
        <v>0</v>
      </c>
      <c r="IX40">
        <v>0</v>
      </c>
      <c r="IY40">
        <v>0</v>
      </c>
      <c r="IZ40">
        <v>0</v>
      </c>
      <c r="JA40">
        <v>0</v>
      </c>
      <c r="JB40">
        <v>0</v>
      </c>
      <c r="JC40">
        <v>0</v>
      </c>
      <c r="JD40">
        <v>4.4189999999999996</v>
      </c>
      <c r="JE40">
        <v>6.5720000000000001</v>
      </c>
      <c r="JF40">
        <v>6.2279999999999998</v>
      </c>
      <c r="JG40">
        <v>7.8090000000000002</v>
      </c>
      <c r="JH40">
        <v>7.1230000000000002</v>
      </c>
      <c r="JI40">
        <v>12.057</v>
      </c>
      <c r="JJ40">
        <v>9.5670000000000002</v>
      </c>
      <c r="JK40">
        <v>10.612</v>
      </c>
      <c r="JL40">
        <v>7.3179999999999996</v>
      </c>
      <c r="JM40">
        <v>7.8230000000000004</v>
      </c>
      <c r="JN40">
        <v>10.337</v>
      </c>
      <c r="JO40">
        <v>8.1940000000000008</v>
      </c>
      <c r="JP40">
        <v>8.9260000000000002</v>
      </c>
      <c r="JQ40">
        <v>7.1440000000000001</v>
      </c>
      <c r="JR40">
        <v>7.3220000000000001</v>
      </c>
      <c r="JS40">
        <v>12.555</v>
      </c>
      <c r="JT40">
        <v>11.202999999999999</v>
      </c>
      <c r="JU40">
        <v>8.4090000000000007</v>
      </c>
      <c r="JV40">
        <v>9.7669999999999995</v>
      </c>
      <c r="JW40">
        <v>13.754</v>
      </c>
      <c r="JX40">
        <v>8.0530000000000008</v>
      </c>
      <c r="JY40">
        <v>8.6969999999999992</v>
      </c>
      <c r="JZ40">
        <v>5.8170000000000002</v>
      </c>
      <c r="KA40">
        <v>10.37</v>
      </c>
      <c r="KB40">
        <v>12.065</v>
      </c>
      <c r="KC40">
        <v>10.55</v>
      </c>
      <c r="KD40">
        <v>12.36</v>
      </c>
      <c r="KE40">
        <v>12.657</v>
      </c>
      <c r="KF40">
        <v>11.054</v>
      </c>
      <c r="KG40">
        <v>13.914</v>
      </c>
    </row>
    <row r="41" spans="1:293" x14ac:dyDescent="0.25">
      <c r="A41" t="s">
        <v>1040</v>
      </c>
      <c r="B41" t="s">
        <v>1322</v>
      </c>
      <c r="C41" t="s">
        <v>595</v>
      </c>
      <c r="D41">
        <v>45</v>
      </c>
      <c r="E41" t="s">
        <v>836</v>
      </c>
      <c r="F41">
        <v>2</v>
      </c>
      <c r="G41">
        <v>1</v>
      </c>
      <c r="H41" t="s">
        <v>2</v>
      </c>
      <c r="I41" t="s">
        <v>7</v>
      </c>
      <c r="J41" t="s">
        <v>4</v>
      </c>
      <c r="K41" t="s">
        <v>596</v>
      </c>
      <c r="L41" t="s">
        <v>516</v>
      </c>
      <c r="M41" s="7">
        <v>0</v>
      </c>
      <c r="N41" s="7">
        <v>179.38715290566901</v>
      </c>
      <c r="O41" s="7">
        <f>M41*'Emission and cost factors'!$D$8+N41*'Emission and cost factors'!$E$8</f>
        <v>82.518090336607756</v>
      </c>
      <c r="P41" s="8">
        <f>M41*'Emission and cost factors'!$D$9+N41*'Emission and cost factors'!$E$9</f>
        <v>26.908072935850353</v>
      </c>
      <c r="Q41" s="7">
        <f t="shared" si="0"/>
        <v>19.74366666666667</v>
      </c>
      <c r="R41" s="2">
        <f t="shared" si="1"/>
        <v>17</v>
      </c>
      <c r="S41" s="2">
        <f t="shared" si="2"/>
        <v>7</v>
      </c>
      <c r="T41" s="2">
        <f t="shared" si="3"/>
        <v>0</v>
      </c>
      <c r="U41" s="7">
        <f t="shared" si="4"/>
        <v>0.47053333333333336</v>
      </c>
      <c r="V41" s="7">
        <f t="shared" si="5"/>
        <v>0.16693333333333332</v>
      </c>
      <c r="W41" s="7">
        <f t="shared" si="6"/>
        <v>0</v>
      </c>
      <c r="X41">
        <v>18.52</v>
      </c>
      <c r="Y41">
        <v>18.45</v>
      </c>
      <c r="Z41">
        <v>18.75</v>
      </c>
      <c r="AA41">
        <v>18.27</v>
      </c>
      <c r="AB41">
        <v>18.73</v>
      </c>
      <c r="AC41">
        <v>19.91</v>
      </c>
      <c r="AD41">
        <v>20.5</v>
      </c>
      <c r="AE41">
        <v>20.45</v>
      </c>
      <c r="AF41">
        <v>20.13</v>
      </c>
      <c r="AG41">
        <v>19.399999999999999</v>
      </c>
      <c r="AH41">
        <v>20.05</v>
      </c>
      <c r="AI41">
        <v>19.05</v>
      </c>
      <c r="AJ41">
        <v>19.72</v>
      </c>
      <c r="AK41">
        <v>18.72</v>
      </c>
      <c r="AL41">
        <v>18.64</v>
      </c>
      <c r="AM41">
        <v>19.579999999999998</v>
      </c>
      <c r="AN41">
        <v>20.239999999999998</v>
      </c>
      <c r="AO41">
        <v>19.8</v>
      </c>
      <c r="AP41">
        <v>19.54</v>
      </c>
      <c r="AQ41">
        <v>20.54</v>
      </c>
      <c r="AR41">
        <v>20.48</v>
      </c>
      <c r="AS41">
        <v>19.579999999999998</v>
      </c>
      <c r="AT41">
        <v>19.850000000000001</v>
      </c>
      <c r="AU41">
        <v>20.239999999999998</v>
      </c>
      <c r="AV41">
        <v>20.59</v>
      </c>
      <c r="AW41">
        <v>19.739999999999998</v>
      </c>
      <c r="AX41">
        <v>20.36</v>
      </c>
      <c r="AY41">
        <v>20.88</v>
      </c>
      <c r="AZ41">
        <v>20.7</v>
      </c>
      <c r="BA41">
        <v>20.9</v>
      </c>
      <c r="BB41">
        <v>1</v>
      </c>
      <c r="BC41">
        <v>1</v>
      </c>
      <c r="BD41">
        <v>1</v>
      </c>
      <c r="BE41">
        <v>1</v>
      </c>
      <c r="BF41">
        <v>1</v>
      </c>
      <c r="BG41">
        <v>0.25</v>
      </c>
      <c r="BH41">
        <v>0</v>
      </c>
      <c r="BI41">
        <v>0</v>
      </c>
      <c r="BJ41">
        <v>0</v>
      </c>
      <c r="BK41">
        <v>1</v>
      </c>
      <c r="BL41">
        <v>0</v>
      </c>
      <c r="BM41">
        <v>1</v>
      </c>
      <c r="BN41">
        <v>0.53300000000000003</v>
      </c>
      <c r="BO41">
        <v>1</v>
      </c>
      <c r="BP41">
        <v>1</v>
      </c>
      <c r="BQ41">
        <v>1</v>
      </c>
      <c r="BR41">
        <v>0</v>
      </c>
      <c r="BS41">
        <v>0.40799999999999997</v>
      </c>
      <c r="BT41">
        <v>1</v>
      </c>
      <c r="BU41">
        <v>0</v>
      </c>
      <c r="BV41">
        <v>0</v>
      </c>
      <c r="BW41">
        <v>1</v>
      </c>
      <c r="BX41">
        <v>0.23300000000000001</v>
      </c>
      <c r="BY41">
        <v>0</v>
      </c>
      <c r="BZ41">
        <v>0</v>
      </c>
      <c r="CA41">
        <v>0.69199999999999995</v>
      </c>
      <c r="CB41">
        <v>0</v>
      </c>
      <c r="CC41">
        <v>0</v>
      </c>
      <c r="CD41">
        <v>0</v>
      </c>
      <c r="CE41">
        <v>0</v>
      </c>
      <c r="CF41">
        <v>0.75800000000000001</v>
      </c>
      <c r="CG41">
        <v>1</v>
      </c>
      <c r="CH41">
        <v>0.45</v>
      </c>
      <c r="CI41">
        <v>1</v>
      </c>
      <c r="CJ41">
        <v>0.53300000000000003</v>
      </c>
      <c r="CK41">
        <v>0</v>
      </c>
      <c r="CL41">
        <v>0</v>
      </c>
      <c r="CM41">
        <v>0</v>
      </c>
      <c r="CN41">
        <v>0</v>
      </c>
      <c r="CO41">
        <v>0</v>
      </c>
      <c r="CP41">
        <v>0</v>
      </c>
      <c r="CQ41">
        <v>0</v>
      </c>
      <c r="CR41">
        <v>0</v>
      </c>
      <c r="CS41">
        <v>0.51700000000000002</v>
      </c>
      <c r="CT41">
        <v>0.75</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17.420000000000002</v>
      </c>
      <c r="EO41">
        <v>17.14</v>
      </c>
      <c r="EP41">
        <v>17.41</v>
      </c>
      <c r="EQ41">
        <v>16.940000000000001</v>
      </c>
      <c r="ER41">
        <v>17.420000000000002</v>
      </c>
      <c r="ES41">
        <v>18.61</v>
      </c>
      <c r="ET41">
        <v>19.23</v>
      </c>
      <c r="EU41">
        <v>19.38</v>
      </c>
      <c r="EV41">
        <v>18.989999999999998</v>
      </c>
      <c r="EW41">
        <v>18.22</v>
      </c>
      <c r="EX41">
        <v>18.86</v>
      </c>
      <c r="EY41">
        <v>17.95</v>
      </c>
      <c r="EZ41">
        <v>18.3</v>
      </c>
      <c r="FA41">
        <v>17.22</v>
      </c>
      <c r="FB41">
        <v>17.329999999999998</v>
      </c>
      <c r="FC41">
        <v>18.350000000000001</v>
      </c>
      <c r="FD41">
        <v>19.18</v>
      </c>
      <c r="FE41">
        <v>18.77</v>
      </c>
      <c r="FF41">
        <v>18.45</v>
      </c>
      <c r="FG41">
        <v>19.28</v>
      </c>
      <c r="FH41">
        <v>19.21</v>
      </c>
      <c r="FI41">
        <v>18.55</v>
      </c>
      <c r="FJ41">
        <v>18.5</v>
      </c>
      <c r="FK41">
        <v>18.96</v>
      </c>
      <c r="FL41">
        <v>19.690000000000001</v>
      </c>
      <c r="FM41">
        <v>18.91</v>
      </c>
      <c r="FN41">
        <v>19.29</v>
      </c>
      <c r="FO41">
        <v>20.34</v>
      </c>
      <c r="FP41">
        <v>19.940000000000001</v>
      </c>
      <c r="FQ41">
        <v>20.5</v>
      </c>
      <c r="FR41">
        <v>1</v>
      </c>
      <c r="FS41">
        <v>1</v>
      </c>
      <c r="FT41">
        <v>1</v>
      </c>
      <c r="FU41">
        <v>1</v>
      </c>
      <c r="FV41">
        <v>1</v>
      </c>
      <c r="FW41">
        <v>1</v>
      </c>
      <c r="FX41">
        <v>1</v>
      </c>
      <c r="FY41">
        <v>1</v>
      </c>
      <c r="FZ41">
        <v>1</v>
      </c>
      <c r="GA41">
        <v>1</v>
      </c>
      <c r="GB41">
        <v>1</v>
      </c>
      <c r="GC41">
        <v>1</v>
      </c>
      <c r="GD41">
        <v>1</v>
      </c>
      <c r="GE41">
        <v>1</v>
      </c>
      <c r="GF41">
        <v>1</v>
      </c>
      <c r="GG41">
        <v>1</v>
      </c>
      <c r="GH41">
        <v>1</v>
      </c>
      <c r="GI41">
        <v>1</v>
      </c>
      <c r="GJ41">
        <v>1</v>
      </c>
      <c r="GK41">
        <v>1</v>
      </c>
      <c r="GL41">
        <v>1</v>
      </c>
      <c r="GM41">
        <v>1</v>
      </c>
      <c r="GN41">
        <v>1</v>
      </c>
      <c r="GO41">
        <v>1</v>
      </c>
      <c r="GP41">
        <v>0.55800000000000005</v>
      </c>
      <c r="GQ41">
        <v>1</v>
      </c>
      <c r="GR41">
        <v>1</v>
      </c>
      <c r="GS41">
        <v>0</v>
      </c>
      <c r="GT41">
        <v>0.1</v>
      </c>
      <c r="GU41">
        <v>0</v>
      </c>
      <c r="GV41">
        <v>1</v>
      </c>
      <c r="GW41">
        <v>1</v>
      </c>
      <c r="GX41">
        <v>1</v>
      </c>
      <c r="GY41">
        <v>1</v>
      </c>
      <c r="GZ41">
        <v>1</v>
      </c>
      <c r="HA41">
        <v>0.89200000000000002</v>
      </c>
      <c r="HB41">
        <v>0</v>
      </c>
      <c r="HC41">
        <v>0</v>
      </c>
      <c r="HD41">
        <v>1.7000000000000001E-2</v>
      </c>
      <c r="HE41">
        <v>1</v>
      </c>
      <c r="HF41">
        <v>0.24199999999999999</v>
      </c>
      <c r="HG41">
        <v>1</v>
      </c>
      <c r="HH41">
        <v>1</v>
      </c>
      <c r="HI41">
        <v>1</v>
      </c>
      <c r="HJ41">
        <v>1</v>
      </c>
      <c r="HK41">
        <v>1</v>
      </c>
      <c r="HL41">
        <v>0</v>
      </c>
      <c r="HM41">
        <v>0.317</v>
      </c>
      <c r="HN41">
        <v>1</v>
      </c>
      <c r="HO41">
        <v>0</v>
      </c>
      <c r="HP41">
        <v>0</v>
      </c>
      <c r="HQ41">
        <v>0.65800000000000003</v>
      </c>
      <c r="HR41">
        <v>0.625</v>
      </c>
      <c r="HS41">
        <v>6.7000000000000004E-2</v>
      </c>
      <c r="HT41">
        <v>0</v>
      </c>
      <c r="HU41">
        <v>0.158</v>
      </c>
      <c r="HV41">
        <v>0</v>
      </c>
      <c r="HW41">
        <v>0</v>
      </c>
      <c r="HX41">
        <v>0</v>
      </c>
      <c r="HY41">
        <v>0</v>
      </c>
      <c r="HZ41">
        <v>0.66700000000000004</v>
      </c>
      <c r="IA41">
        <v>1</v>
      </c>
      <c r="IB41">
        <v>0.78300000000000003</v>
      </c>
      <c r="IC41">
        <v>1</v>
      </c>
      <c r="ID41">
        <v>0.84199999999999997</v>
      </c>
      <c r="IE41">
        <v>0</v>
      </c>
      <c r="IF41">
        <v>0</v>
      </c>
      <c r="IG41">
        <v>0</v>
      </c>
      <c r="IH41">
        <v>0</v>
      </c>
      <c r="II41">
        <v>0</v>
      </c>
      <c r="IJ41">
        <v>0</v>
      </c>
      <c r="IK41">
        <v>6.7000000000000004E-2</v>
      </c>
      <c r="IL41">
        <v>0</v>
      </c>
      <c r="IM41">
        <v>1</v>
      </c>
      <c r="IN41">
        <v>1</v>
      </c>
      <c r="IO41">
        <v>0</v>
      </c>
      <c r="IP41">
        <v>0</v>
      </c>
      <c r="IQ41">
        <v>0</v>
      </c>
      <c r="IR41">
        <v>0</v>
      </c>
      <c r="IS41">
        <v>0</v>
      </c>
      <c r="IT41">
        <v>0</v>
      </c>
      <c r="IU41">
        <v>0</v>
      </c>
      <c r="IV41">
        <v>0</v>
      </c>
      <c r="IW41">
        <v>0</v>
      </c>
      <c r="IX41">
        <v>0</v>
      </c>
      <c r="IY41">
        <v>0</v>
      </c>
      <c r="IZ41">
        <v>0</v>
      </c>
      <c r="JA41">
        <v>0</v>
      </c>
      <c r="JB41">
        <v>0</v>
      </c>
      <c r="JC41">
        <v>0</v>
      </c>
      <c r="JD41">
        <v>4.4189999999999996</v>
      </c>
      <c r="JE41">
        <v>6.5720000000000001</v>
      </c>
      <c r="JF41">
        <v>6.2279999999999998</v>
      </c>
      <c r="JG41">
        <v>7.8090000000000002</v>
      </c>
      <c r="JH41">
        <v>7.1230000000000002</v>
      </c>
      <c r="JI41">
        <v>12.057</v>
      </c>
      <c r="JJ41">
        <v>9.5670000000000002</v>
      </c>
      <c r="JK41">
        <v>10.612</v>
      </c>
      <c r="JL41">
        <v>7.3179999999999996</v>
      </c>
      <c r="JM41">
        <v>7.8230000000000004</v>
      </c>
      <c r="JN41">
        <v>10.337</v>
      </c>
      <c r="JO41">
        <v>8.1940000000000008</v>
      </c>
      <c r="JP41">
        <v>8.9260000000000002</v>
      </c>
      <c r="JQ41">
        <v>7.1440000000000001</v>
      </c>
      <c r="JR41">
        <v>7.3220000000000001</v>
      </c>
      <c r="JS41">
        <v>12.555</v>
      </c>
      <c r="JT41">
        <v>11.202999999999999</v>
      </c>
      <c r="JU41">
        <v>8.4090000000000007</v>
      </c>
      <c r="JV41">
        <v>9.7669999999999995</v>
      </c>
      <c r="JW41">
        <v>13.754</v>
      </c>
      <c r="JX41">
        <v>8.0530000000000008</v>
      </c>
      <c r="JY41">
        <v>8.6969999999999992</v>
      </c>
      <c r="JZ41">
        <v>5.8170000000000002</v>
      </c>
      <c r="KA41">
        <v>10.37</v>
      </c>
      <c r="KB41">
        <v>12.065</v>
      </c>
      <c r="KC41">
        <v>10.55</v>
      </c>
      <c r="KD41">
        <v>12.36</v>
      </c>
      <c r="KE41">
        <v>12.657</v>
      </c>
      <c r="KF41">
        <v>11.054</v>
      </c>
      <c r="KG41">
        <v>13.914</v>
      </c>
    </row>
    <row r="42" spans="1:293" x14ac:dyDescent="0.25">
      <c r="A42" t="s">
        <v>1041</v>
      </c>
      <c r="B42" t="s">
        <v>1322</v>
      </c>
      <c r="C42" t="s">
        <v>595</v>
      </c>
      <c r="D42">
        <v>46</v>
      </c>
      <c r="E42" t="s">
        <v>836</v>
      </c>
      <c r="F42">
        <v>2</v>
      </c>
      <c r="G42">
        <v>1</v>
      </c>
      <c r="H42" t="s">
        <v>2</v>
      </c>
      <c r="I42" t="s">
        <v>7</v>
      </c>
      <c r="J42" t="s">
        <v>4</v>
      </c>
      <c r="K42" t="s">
        <v>596</v>
      </c>
      <c r="L42" t="s">
        <v>515</v>
      </c>
      <c r="M42" s="7">
        <v>0</v>
      </c>
      <c r="N42" s="7">
        <v>171.99851977629501</v>
      </c>
      <c r="O42" s="7">
        <f>M42*'Emission and cost factors'!$D$8+N42*'Emission and cost factors'!$E$8</f>
        <v>79.119319097095712</v>
      </c>
      <c r="P42" s="8">
        <f>M42*'Emission and cost factors'!$D$9+N42*'Emission and cost factors'!$E$9</f>
        <v>25.79977796644425</v>
      </c>
      <c r="Q42" s="7">
        <f t="shared" si="0"/>
        <v>19.622333333333334</v>
      </c>
      <c r="R42" s="2">
        <f t="shared" si="1"/>
        <v>18</v>
      </c>
      <c r="S42" s="2">
        <f t="shared" si="2"/>
        <v>8</v>
      </c>
      <c r="T42" s="2">
        <f t="shared" si="3"/>
        <v>0</v>
      </c>
      <c r="U42" s="7">
        <f t="shared" si="4"/>
        <v>0.53999999999999992</v>
      </c>
      <c r="V42" s="7">
        <f t="shared" si="5"/>
        <v>0.23163333333333333</v>
      </c>
      <c r="W42" s="7">
        <f t="shared" si="6"/>
        <v>0</v>
      </c>
      <c r="X42">
        <v>18.399999999999999</v>
      </c>
      <c r="Y42">
        <v>18.29</v>
      </c>
      <c r="Z42">
        <v>18.57</v>
      </c>
      <c r="AA42">
        <v>18.100000000000001</v>
      </c>
      <c r="AB42">
        <v>18.55</v>
      </c>
      <c r="AC42">
        <v>19.73</v>
      </c>
      <c r="AD42">
        <v>20.43</v>
      </c>
      <c r="AE42">
        <v>20.36</v>
      </c>
      <c r="AF42">
        <v>20.010000000000002</v>
      </c>
      <c r="AG42">
        <v>19.260000000000002</v>
      </c>
      <c r="AH42">
        <v>19.920000000000002</v>
      </c>
      <c r="AI42">
        <v>18.899999999999999</v>
      </c>
      <c r="AJ42">
        <v>19.55</v>
      </c>
      <c r="AK42">
        <v>18.559999999999999</v>
      </c>
      <c r="AL42">
        <v>18.46</v>
      </c>
      <c r="AM42">
        <v>19.420000000000002</v>
      </c>
      <c r="AN42">
        <v>20.11</v>
      </c>
      <c r="AO42">
        <v>19.66</v>
      </c>
      <c r="AP42">
        <v>19.43</v>
      </c>
      <c r="AQ42">
        <v>20.440000000000001</v>
      </c>
      <c r="AR42">
        <v>20.420000000000002</v>
      </c>
      <c r="AS42">
        <v>19.46</v>
      </c>
      <c r="AT42">
        <v>19.71</v>
      </c>
      <c r="AU42">
        <v>20.12</v>
      </c>
      <c r="AV42">
        <v>20.5</v>
      </c>
      <c r="AW42">
        <v>19.61</v>
      </c>
      <c r="AX42">
        <v>20.27</v>
      </c>
      <c r="AY42">
        <v>20.86</v>
      </c>
      <c r="AZ42">
        <v>20.65</v>
      </c>
      <c r="BA42">
        <v>20.92</v>
      </c>
      <c r="BB42">
        <v>1</v>
      </c>
      <c r="BC42">
        <v>1</v>
      </c>
      <c r="BD42">
        <v>1</v>
      </c>
      <c r="BE42">
        <v>1</v>
      </c>
      <c r="BF42">
        <v>1</v>
      </c>
      <c r="BG42">
        <v>0.79200000000000004</v>
      </c>
      <c r="BH42">
        <v>0</v>
      </c>
      <c r="BI42">
        <v>0</v>
      </c>
      <c r="BJ42">
        <v>0</v>
      </c>
      <c r="BK42">
        <v>1</v>
      </c>
      <c r="BL42">
        <v>0.20799999999999999</v>
      </c>
      <c r="BM42">
        <v>1</v>
      </c>
      <c r="BN42">
        <v>1</v>
      </c>
      <c r="BO42">
        <v>1</v>
      </c>
      <c r="BP42">
        <v>1</v>
      </c>
      <c r="BQ42">
        <v>1</v>
      </c>
      <c r="BR42">
        <v>0</v>
      </c>
      <c r="BS42">
        <v>0.72499999999999998</v>
      </c>
      <c r="BT42">
        <v>1</v>
      </c>
      <c r="BU42">
        <v>0</v>
      </c>
      <c r="BV42">
        <v>0</v>
      </c>
      <c r="BW42">
        <v>1</v>
      </c>
      <c r="BX42">
        <v>0.47499999999999998</v>
      </c>
      <c r="BY42">
        <v>0</v>
      </c>
      <c r="BZ42">
        <v>0</v>
      </c>
      <c r="CA42">
        <v>1</v>
      </c>
      <c r="CB42">
        <v>0</v>
      </c>
      <c r="CC42">
        <v>0</v>
      </c>
      <c r="CD42">
        <v>0</v>
      </c>
      <c r="CE42">
        <v>0</v>
      </c>
      <c r="CF42">
        <v>1</v>
      </c>
      <c r="CG42">
        <v>1</v>
      </c>
      <c r="CH42">
        <v>0.80800000000000005</v>
      </c>
      <c r="CI42">
        <v>1</v>
      </c>
      <c r="CJ42">
        <v>1</v>
      </c>
      <c r="CK42">
        <v>0</v>
      </c>
      <c r="CL42">
        <v>0</v>
      </c>
      <c r="CM42">
        <v>0</v>
      </c>
      <c r="CN42">
        <v>0</v>
      </c>
      <c r="CO42">
        <v>0</v>
      </c>
      <c r="CP42">
        <v>0</v>
      </c>
      <c r="CQ42">
        <v>0.23300000000000001</v>
      </c>
      <c r="CR42">
        <v>0</v>
      </c>
      <c r="CS42">
        <v>0.90800000000000003</v>
      </c>
      <c r="CT42">
        <v>1</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17.28</v>
      </c>
      <c r="EO42">
        <v>16.989999999999998</v>
      </c>
      <c r="EP42">
        <v>17.239999999999998</v>
      </c>
      <c r="EQ42">
        <v>16.82</v>
      </c>
      <c r="ER42">
        <v>17.239999999999998</v>
      </c>
      <c r="ES42">
        <v>18.41</v>
      </c>
      <c r="ET42">
        <v>19.149999999999999</v>
      </c>
      <c r="EU42">
        <v>19.260000000000002</v>
      </c>
      <c r="EV42">
        <v>18.82</v>
      </c>
      <c r="EW42">
        <v>18.05</v>
      </c>
      <c r="EX42">
        <v>18.7</v>
      </c>
      <c r="EY42">
        <v>17.77</v>
      </c>
      <c r="EZ42">
        <v>18.09</v>
      </c>
      <c r="FA42">
        <v>17.03</v>
      </c>
      <c r="FB42">
        <v>17.149999999999999</v>
      </c>
      <c r="FC42">
        <v>18.21</v>
      </c>
      <c r="FD42">
        <v>19.03</v>
      </c>
      <c r="FE42">
        <v>18.600000000000001</v>
      </c>
      <c r="FF42">
        <v>18.29</v>
      </c>
      <c r="FG42">
        <v>19.16</v>
      </c>
      <c r="FH42">
        <v>19.11</v>
      </c>
      <c r="FI42">
        <v>18.39</v>
      </c>
      <c r="FJ42">
        <v>18.32</v>
      </c>
      <c r="FK42">
        <v>18.8</v>
      </c>
      <c r="FL42">
        <v>19.57</v>
      </c>
      <c r="FM42">
        <v>18.75</v>
      </c>
      <c r="FN42">
        <v>19.149999999999999</v>
      </c>
      <c r="FO42">
        <v>20.25</v>
      </c>
      <c r="FP42">
        <v>19.88</v>
      </c>
      <c r="FQ42">
        <v>20.420000000000002</v>
      </c>
      <c r="FR42">
        <v>1</v>
      </c>
      <c r="FS42">
        <v>1</v>
      </c>
      <c r="FT42">
        <v>1</v>
      </c>
      <c r="FU42">
        <v>1</v>
      </c>
      <c r="FV42">
        <v>1</v>
      </c>
      <c r="FW42">
        <v>1</v>
      </c>
      <c r="FX42">
        <v>1</v>
      </c>
      <c r="FY42">
        <v>1</v>
      </c>
      <c r="FZ42">
        <v>1</v>
      </c>
      <c r="GA42">
        <v>1</v>
      </c>
      <c r="GB42">
        <v>1</v>
      </c>
      <c r="GC42">
        <v>1</v>
      </c>
      <c r="GD42">
        <v>1</v>
      </c>
      <c r="GE42">
        <v>1</v>
      </c>
      <c r="GF42">
        <v>1</v>
      </c>
      <c r="GG42">
        <v>1</v>
      </c>
      <c r="GH42">
        <v>1</v>
      </c>
      <c r="GI42">
        <v>1</v>
      </c>
      <c r="GJ42">
        <v>1</v>
      </c>
      <c r="GK42">
        <v>1</v>
      </c>
      <c r="GL42">
        <v>1</v>
      </c>
      <c r="GM42">
        <v>1</v>
      </c>
      <c r="GN42">
        <v>1</v>
      </c>
      <c r="GO42">
        <v>1</v>
      </c>
      <c r="GP42">
        <v>1</v>
      </c>
      <c r="GQ42">
        <v>1</v>
      </c>
      <c r="GR42">
        <v>1</v>
      </c>
      <c r="GS42">
        <v>0</v>
      </c>
      <c r="GT42">
        <v>0.2</v>
      </c>
      <c r="GU42">
        <v>0</v>
      </c>
      <c r="GV42">
        <v>1</v>
      </c>
      <c r="GW42">
        <v>1</v>
      </c>
      <c r="GX42">
        <v>1</v>
      </c>
      <c r="GY42">
        <v>1</v>
      </c>
      <c r="GZ42">
        <v>1</v>
      </c>
      <c r="HA42">
        <v>1</v>
      </c>
      <c r="HB42">
        <v>0</v>
      </c>
      <c r="HC42">
        <v>0</v>
      </c>
      <c r="HD42">
        <v>0.24199999999999999</v>
      </c>
      <c r="HE42">
        <v>1</v>
      </c>
      <c r="HF42">
        <v>0.52500000000000002</v>
      </c>
      <c r="HG42">
        <v>1</v>
      </c>
      <c r="HH42">
        <v>1</v>
      </c>
      <c r="HI42">
        <v>1</v>
      </c>
      <c r="HJ42">
        <v>1</v>
      </c>
      <c r="HK42">
        <v>1</v>
      </c>
      <c r="HL42">
        <v>0</v>
      </c>
      <c r="HM42">
        <v>0.57499999999999996</v>
      </c>
      <c r="HN42">
        <v>1</v>
      </c>
      <c r="HO42">
        <v>0</v>
      </c>
      <c r="HP42">
        <v>0</v>
      </c>
      <c r="HQ42">
        <v>1</v>
      </c>
      <c r="HR42">
        <v>1</v>
      </c>
      <c r="HS42">
        <v>0.34200000000000003</v>
      </c>
      <c r="HT42">
        <v>0</v>
      </c>
      <c r="HU42">
        <v>0.42499999999999999</v>
      </c>
      <c r="HV42">
        <v>0</v>
      </c>
      <c r="HW42">
        <v>0</v>
      </c>
      <c r="HX42">
        <v>0</v>
      </c>
      <c r="HY42">
        <v>0</v>
      </c>
      <c r="HZ42">
        <v>0.89200000000000002</v>
      </c>
      <c r="IA42">
        <v>1</v>
      </c>
      <c r="IB42">
        <v>1</v>
      </c>
      <c r="IC42">
        <v>1</v>
      </c>
      <c r="ID42">
        <v>1</v>
      </c>
      <c r="IE42">
        <v>0</v>
      </c>
      <c r="IF42">
        <v>0</v>
      </c>
      <c r="IG42">
        <v>0</v>
      </c>
      <c r="IH42">
        <v>0</v>
      </c>
      <c r="II42">
        <v>0</v>
      </c>
      <c r="IJ42">
        <v>0</v>
      </c>
      <c r="IK42">
        <v>0.34200000000000003</v>
      </c>
      <c r="IL42">
        <v>0</v>
      </c>
      <c r="IM42">
        <v>1</v>
      </c>
      <c r="IN42">
        <v>1</v>
      </c>
      <c r="IO42">
        <v>0</v>
      </c>
      <c r="IP42">
        <v>0</v>
      </c>
      <c r="IQ42">
        <v>0</v>
      </c>
      <c r="IR42">
        <v>0</v>
      </c>
      <c r="IS42">
        <v>0</v>
      </c>
      <c r="IT42">
        <v>0</v>
      </c>
      <c r="IU42">
        <v>0</v>
      </c>
      <c r="IV42">
        <v>0</v>
      </c>
      <c r="IW42">
        <v>0</v>
      </c>
      <c r="IX42">
        <v>0</v>
      </c>
      <c r="IY42">
        <v>0</v>
      </c>
      <c r="IZ42">
        <v>0</v>
      </c>
      <c r="JA42">
        <v>0</v>
      </c>
      <c r="JB42">
        <v>0</v>
      </c>
      <c r="JC42">
        <v>0</v>
      </c>
      <c r="JD42">
        <v>4.4189999999999996</v>
      </c>
      <c r="JE42">
        <v>6.5720000000000001</v>
      </c>
      <c r="JF42">
        <v>6.2279999999999998</v>
      </c>
      <c r="JG42">
        <v>7.8090000000000002</v>
      </c>
      <c r="JH42">
        <v>7.1230000000000002</v>
      </c>
      <c r="JI42">
        <v>12.057</v>
      </c>
      <c r="JJ42">
        <v>9.5670000000000002</v>
      </c>
      <c r="JK42">
        <v>10.612</v>
      </c>
      <c r="JL42">
        <v>7.3179999999999996</v>
      </c>
      <c r="JM42">
        <v>7.8230000000000004</v>
      </c>
      <c r="JN42">
        <v>10.337</v>
      </c>
      <c r="JO42">
        <v>8.1940000000000008</v>
      </c>
      <c r="JP42">
        <v>8.9260000000000002</v>
      </c>
      <c r="JQ42">
        <v>7.1440000000000001</v>
      </c>
      <c r="JR42">
        <v>7.3220000000000001</v>
      </c>
      <c r="JS42">
        <v>12.555</v>
      </c>
      <c r="JT42">
        <v>11.202999999999999</v>
      </c>
      <c r="JU42">
        <v>8.4090000000000007</v>
      </c>
      <c r="JV42">
        <v>9.7669999999999995</v>
      </c>
      <c r="JW42">
        <v>13.754</v>
      </c>
      <c r="JX42">
        <v>8.0530000000000008</v>
      </c>
      <c r="JY42">
        <v>8.6969999999999992</v>
      </c>
      <c r="JZ42">
        <v>5.8170000000000002</v>
      </c>
      <c r="KA42">
        <v>10.37</v>
      </c>
      <c r="KB42">
        <v>12.065</v>
      </c>
      <c r="KC42">
        <v>10.55</v>
      </c>
      <c r="KD42">
        <v>12.36</v>
      </c>
      <c r="KE42">
        <v>12.657</v>
      </c>
      <c r="KF42">
        <v>11.054</v>
      </c>
      <c r="KG42">
        <v>13.914</v>
      </c>
    </row>
    <row r="43" spans="1:293" x14ac:dyDescent="0.25">
      <c r="A43" t="s">
        <v>1042</v>
      </c>
      <c r="B43" t="s">
        <v>1322</v>
      </c>
      <c r="C43" t="s">
        <v>595</v>
      </c>
      <c r="D43">
        <v>47</v>
      </c>
      <c r="E43" t="s">
        <v>836</v>
      </c>
      <c r="F43">
        <v>2</v>
      </c>
      <c r="G43">
        <v>1</v>
      </c>
      <c r="H43" t="s">
        <v>2</v>
      </c>
      <c r="I43" t="s">
        <v>7</v>
      </c>
      <c r="J43" t="s">
        <v>5</v>
      </c>
      <c r="K43" t="s">
        <v>596</v>
      </c>
      <c r="L43" t="s">
        <v>516</v>
      </c>
      <c r="M43" s="7">
        <v>0</v>
      </c>
      <c r="N43" s="7">
        <v>179.366976441194</v>
      </c>
      <c r="O43" s="7">
        <f>M43*'Emission and cost factors'!$D$8+N43*'Emission and cost factors'!$E$8</f>
        <v>82.508809162949248</v>
      </c>
      <c r="P43" s="8">
        <f>M43*'Emission and cost factors'!$D$9+N43*'Emission and cost factors'!$E$9</f>
        <v>26.905046466179098</v>
      </c>
      <c r="Q43" s="7">
        <f t="shared" si="0"/>
        <v>19.744000000000003</v>
      </c>
      <c r="R43" s="2">
        <f t="shared" si="1"/>
        <v>17</v>
      </c>
      <c r="S43" s="2">
        <f t="shared" si="2"/>
        <v>7</v>
      </c>
      <c r="T43" s="2">
        <f t="shared" si="3"/>
        <v>0</v>
      </c>
      <c r="U43" s="7">
        <f t="shared" si="4"/>
        <v>0.47053333333333336</v>
      </c>
      <c r="V43" s="7">
        <f t="shared" si="5"/>
        <v>0.16693333333333332</v>
      </c>
      <c r="W43" s="7">
        <f t="shared" si="6"/>
        <v>0</v>
      </c>
      <c r="X43">
        <v>18.52</v>
      </c>
      <c r="Y43">
        <v>18.45</v>
      </c>
      <c r="Z43">
        <v>18.75</v>
      </c>
      <c r="AA43">
        <v>18.27</v>
      </c>
      <c r="AB43">
        <v>18.73</v>
      </c>
      <c r="AC43">
        <v>19.91</v>
      </c>
      <c r="AD43">
        <v>20.5</v>
      </c>
      <c r="AE43">
        <v>20.45</v>
      </c>
      <c r="AF43">
        <v>20.13</v>
      </c>
      <c r="AG43">
        <v>19.399999999999999</v>
      </c>
      <c r="AH43">
        <v>20.05</v>
      </c>
      <c r="AI43">
        <v>19.05</v>
      </c>
      <c r="AJ43">
        <v>19.72</v>
      </c>
      <c r="AK43">
        <v>18.72</v>
      </c>
      <c r="AL43">
        <v>18.64</v>
      </c>
      <c r="AM43">
        <v>19.579999999999998</v>
      </c>
      <c r="AN43">
        <v>20.239999999999998</v>
      </c>
      <c r="AO43">
        <v>19.8</v>
      </c>
      <c r="AP43">
        <v>19.54</v>
      </c>
      <c r="AQ43">
        <v>20.54</v>
      </c>
      <c r="AR43">
        <v>20.48</v>
      </c>
      <c r="AS43">
        <v>19.59</v>
      </c>
      <c r="AT43">
        <v>19.850000000000001</v>
      </c>
      <c r="AU43">
        <v>20.239999999999998</v>
      </c>
      <c r="AV43">
        <v>20.59</v>
      </c>
      <c r="AW43">
        <v>19.739999999999998</v>
      </c>
      <c r="AX43">
        <v>20.36</v>
      </c>
      <c r="AY43">
        <v>20.88</v>
      </c>
      <c r="AZ43">
        <v>20.7</v>
      </c>
      <c r="BA43">
        <v>20.9</v>
      </c>
      <c r="BB43">
        <v>1</v>
      </c>
      <c r="BC43">
        <v>1</v>
      </c>
      <c r="BD43">
        <v>1</v>
      </c>
      <c r="BE43">
        <v>1</v>
      </c>
      <c r="BF43">
        <v>1</v>
      </c>
      <c r="BG43">
        <v>0.25</v>
      </c>
      <c r="BH43">
        <v>0</v>
      </c>
      <c r="BI43">
        <v>0</v>
      </c>
      <c r="BJ43">
        <v>0</v>
      </c>
      <c r="BK43">
        <v>1</v>
      </c>
      <c r="BL43">
        <v>0</v>
      </c>
      <c r="BM43">
        <v>1</v>
      </c>
      <c r="BN43">
        <v>0.53300000000000003</v>
      </c>
      <c r="BO43">
        <v>1</v>
      </c>
      <c r="BP43">
        <v>1</v>
      </c>
      <c r="BQ43">
        <v>1</v>
      </c>
      <c r="BR43">
        <v>0</v>
      </c>
      <c r="BS43">
        <v>0.40799999999999997</v>
      </c>
      <c r="BT43">
        <v>1</v>
      </c>
      <c r="BU43">
        <v>0</v>
      </c>
      <c r="BV43">
        <v>0</v>
      </c>
      <c r="BW43">
        <v>1</v>
      </c>
      <c r="BX43">
        <v>0.23300000000000001</v>
      </c>
      <c r="BY43">
        <v>0</v>
      </c>
      <c r="BZ43">
        <v>0</v>
      </c>
      <c r="CA43">
        <v>0.69199999999999995</v>
      </c>
      <c r="CB43">
        <v>0</v>
      </c>
      <c r="CC43">
        <v>0</v>
      </c>
      <c r="CD43">
        <v>0</v>
      </c>
      <c r="CE43">
        <v>0</v>
      </c>
      <c r="CF43">
        <v>0.75800000000000001</v>
      </c>
      <c r="CG43">
        <v>1</v>
      </c>
      <c r="CH43">
        <v>0.45</v>
      </c>
      <c r="CI43">
        <v>1</v>
      </c>
      <c r="CJ43">
        <v>0.53300000000000003</v>
      </c>
      <c r="CK43">
        <v>0</v>
      </c>
      <c r="CL43">
        <v>0</v>
      </c>
      <c r="CM43">
        <v>0</v>
      </c>
      <c r="CN43">
        <v>0</v>
      </c>
      <c r="CO43">
        <v>0</v>
      </c>
      <c r="CP43">
        <v>0</v>
      </c>
      <c r="CQ43">
        <v>0</v>
      </c>
      <c r="CR43">
        <v>0</v>
      </c>
      <c r="CS43">
        <v>0.51700000000000002</v>
      </c>
      <c r="CT43">
        <v>0.75</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17.420000000000002</v>
      </c>
      <c r="EO43">
        <v>17.14</v>
      </c>
      <c r="EP43">
        <v>17.41</v>
      </c>
      <c r="EQ43">
        <v>16.940000000000001</v>
      </c>
      <c r="ER43">
        <v>17.420000000000002</v>
      </c>
      <c r="ES43">
        <v>18.61</v>
      </c>
      <c r="ET43">
        <v>19.23</v>
      </c>
      <c r="EU43">
        <v>19.38</v>
      </c>
      <c r="EV43">
        <v>18.989999999999998</v>
      </c>
      <c r="EW43">
        <v>18.22</v>
      </c>
      <c r="EX43">
        <v>18.86</v>
      </c>
      <c r="EY43">
        <v>17.95</v>
      </c>
      <c r="EZ43">
        <v>18.3</v>
      </c>
      <c r="FA43">
        <v>17.22</v>
      </c>
      <c r="FB43">
        <v>17.329999999999998</v>
      </c>
      <c r="FC43">
        <v>18.350000000000001</v>
      </c>
      <c r="FD43">
        <v>19.18</v>
      </c>
      <c r="FE43">
        <v>18.77</v>
      </c>
      <c r="FF43">
        <v>18.45</v>
      </c>
      <c r="FG43">
        <v>19.28</v>
      </c>
      <c r="FH43">
        <v>19.21</v>
      </c>
      <c r="FI43">
        <v>18.55</v>
      </c>
      <c r="FJ43">
        <v>18.5</v>
      </c>
      <c r="FK43">
        <v>18.96</v>
      </c>
      <c r="FL43">
        <v>19.690000000000001</v>
      </c>
      <c r="FM43">
        <v>18.91</v>
      </c>
      <c r="FN43">
        <v>19.29</v>
      </c>
      <c r="FO43">
        <v>20.34</v>
      </c>
      <c r="FP43">
        <v>19.940000000000001</v>
      </c>
      <c r="FQ43">
        <v>20.5</v>
      </c>
      <c r="FR43">
        <v>1</v>
      </c>
      <c r="FS43">
        <v>1</v>
      </c>
      <c r="FT43">
        <v>1</v>
      </c>
      <c r="FU43">
        <v>1</v>
      </c>
      <c r="FV43">
        <v>1</v>
      </c>
      <c r="FW43">
        <v>1</v>
      </c>
      <c r="FX43">
        <v>1</v>
      </c>
      <c r="FY43">
        <v>1</v>
      </c>
      <c r="FZ43">
        <v>1</v>
      </c>
      <c r="GA43">
        <v>1</v>
      </c>
      <c r="GB43">
        <v>1</v>
      </c>
      <c r="GC43">
        <v>1</v>
      </c>
      <c r="GD43">
        <v>1</v>
      </c>
      <c r="GE43">
        <v>1</v>
      </c>
      <c r="GF43">
        <v>1</v>
      </c>
      <c r="GG43">
        <v>1</v>
      </c>
      <c r="GH43">
        <v>1</v>
      </c>
      <c r="GI43">
        <v>1</v>
      </c>
      <c r="GJ43">
        <v>1</v>
      </c>
      <c r="GK43">
        <v>1</v>
      </c>
      <c r="GL43">
        <v>1</v>
      </c>
      <c r="GM43">
        <v>1</v>
      </c>
      <c r="GN43">
        <v>1</v>
      </c>
      <c r="GO43">
        <v>1</v>
      </c>
      <c r="GP43">
        <v>0.55800000000000005</v>
      </c>
      <c r="GQ43">
        <v>1</v>
      </c>
      <c r="GR43">
        <v>1</v>
      </c>
      <c r="GS43">
        <v>0</v>
      </c>
      <c r="GT43">
        <v>0.1</v>
      </c>
      <c r="GU43">
        <v>0</v>
      </c>
      <c r="GV43">
        <v>1</v>
      </c>
      <c r="GW43">
        <v>1</v>
      </c>
      <c r="GX43">
        <v>1</v>
      </c>
      <c r="GY43">
        <v>1</v>
      </c>
      <c r="GZ43">
        <v>1</v>
      </c>
      <c r="HA43">
        <v>0.88300000000000001</v>
      </c>
      <c r="HB43">
        <v>0</v>
      </c>
      <c r="HC43">
        <v>0</v>
      </c>
      <c r="HD43">
        <v>1.7000000000000001E-2</v>
      </c>
      <c r="HE43">
        <v>1</v>
      </c>
      <c r="HF43">
        <v>0.24199999999999999</v>
      </c>
      <c r="HG43">
        <v>1</v>
      </c>
      <c r="HH43">
        <v>1</v>
      </c>
      <c r="HI43">
        <v>1</v>
      </c>
      <c r="HJ43">
        <v>1</v>
      </c>
      <c r="HK43">
        <v>1</v>
      </c>
      <c r="HL43">
        <v>0</v>
      </c>
      <c r="HM43">
        <v>0.308</v>
      </c>
      <c r="HN43">
        <v>1</v>
      </c>
      <c r="HO43">
        <v>0</v>
      </c>
      <c r="HP43">
        <v>0</v>
      </c>
      <c r="HQ43">
        <v>0.65800000000000003</v>
      </c>
      <c r="HR43">
        <v>0.625</v>
      </c>
      <c r="HS43">
        <v>6.7000000000000004E-2</v>
      </c>
      <c r="HT43">
        <v>0</v>
      </c>
      <c r="HU43">
        <v>0.158</v>
      </c>
      <c r="HV43">
        <v>0</v>
      </c>
      <c r="HW43">
        <v>0</v>
      </c>
      <c r="HX43">
        <v>0</v>
      </c>
      <c r="HY43">
        <v>0</v>
      </c>
      <c r="HZ43">
        <v>0.66700000000000004</v>
      </c>
      <c r="IA43">
        <v>1</v>
      </c>
      <c r="IB43">
        <v>0.78300000000000003</v>
      </c>
      <c r="IC43">
        <v>1</v>
      </c>
      <c r="ID43">
        <v>0.84199999999999997</v>
      </c>
      <c r="IE43">
        <v>0</v>
      </c>
      <c r="IF43">
        <v>0</v>
      </c>
      <c r="IG43">
        <v>0</v>
      </c>
      <c r="IH43">
        <v>0</v>
      </c>
      <c r="II43">
        <v>0</v>
      </c>
      <c r="IJ43">
        <v>0</v>
      </c>
      <c r="IK43">
        <v>6.7000000000000004E-2</v>
      </c>
      <c r="IL43">
        <v>0</v>
      </c>
      <c r="IM43">
        <v>1</v>
      </c>
      <c r="IN43">
        <v>1</v>
      </c>
      <c r="IO43">
        <v>0</v>
      </c>
      <c r="IP43">
        <v>0</v>
      </c>
      <c r="IQ43">
        <v>0</v>
      </c>
      <c r="IR43">
        <v>0</v>
      </c>
      <c r="IS43">
        <v>0</v>
      </c>
      <c r="IT43">
        <v>0</v>
      </c>
      <c r="IU43">
        <v>0</v>
      </c>
      <c r="IV43">
        <v>0</v>
      </c>
      <c r="IW43">
        <v>0</v>
      </c>
      <c r="IX43">
        <v>0</v>
      </c>
      <c r="IY43">
        <v>0</v>
      </c>
      <c r="IZ43">
        <v>0</v>
      </c>
      <c r="JA43">
        <v>0</v>
      </c>
      <c r="JB43">
        <v>0</v>
      </c>
      <c r="JC43">
        <v>0</v>
      </c>
      <c r="JD43">
        <v>4.4189999999999996</v>
      </c>
      <c r="JE43">
        <v>6.5720000000000001</v>
      </c>
      <c r="JF43">
        <v>6.2279999999999998</v>
      </c>
      <c r="JG43">
        <v>7.8090000000000002</v>
      </c>
      <c r="JH43">
        <v>7.1230000000000002</v>
      </c>
      <c r="JI43">
        <v>12.057</v>
      </c>
      <c r="JJ43">
        <v>9.5670000000000002</v>
      </c>
      <c r="JK43">
        <v>10.612</v>
      </c>
      <c r="JL43">
        <v>7.3179999999999996</v>
      </c>
      <c r="JM43">
        <v>7.8230000000000004</v>
      </c>
      <c r="JN43">
        <v>10.337</v>
      </c>
      <c r="JO43">
        <v>8.1940000000000008</v>
      </c>
      <c r="JP43">
        <v>8.9260000000000002</v>
      </c>
      <c r="JQ43">
        <v>7.1440000000000001</v>
      </c>
      <c r="JR43">
        <v>7.3220000000000001</v>
      </c>
      <c r="JS43">
        <v>12.555</v>
      </c>
      <c r="JT43">
        <v>11.202999999999999</v>
      </c>
      <c r="JU43">
        <v>8.4090000000000007</v>
      </c>
      <c r="JV43">
        <v>9.7669999999999995</v>
      </c>
      <c r="JW43">
        <v>13.754</v>
      </c>
      <c r="JX43">
        <v>8.0530000000000008</v>
      </c>
      <c r="JY43">
        <v>8.6969999999999992</v>
      </c>
      <c r="JZ43">
        <v>5.8170000000000002</v>
      </c>
      <c r="KA43">
        <v>10.37</v>
      </c>
      <c r="KB43">
        <v>12.065</v>
      </c>
      <c r="KC43">
        <v>10.55</v>
      </c>
      <c r="KD43">
        <v>12.36</v>
      </c>
      <c r="KE43">
        <v>12.657</v>
      </c>
      <c r="KF43">
        <v>11.054</v>
      </c>
      <c r="KG43">
        <v>13.914</v>
      </c>
    </row>
    <row r="44" spans="1:293" x14ac:dyDescent="0.25">
      <c r="A44" t="s">
        <v>1043</v>
      </c>
      <c r="B44" t="s">
        <v>1322</v>
      </c>
      <c r="C44" t="s">
        <v>595</v>
      </c>
      <c r="D44">
        <v>50</v>
      </c>
      <c r="E44" t="s">
        <v>836</v>
      </c>
      <c r="F44">
        <v>2</v>
      </c>
      <c r="G44">
        <v>1</v>
      </c>
      <c r="H44" t="s">
        <v>8</v>
      </c>
      <c r="I44" t="s">
        <v>3</v>
      </c>
      <c r="J44" t="s">
        <v>4</v>
      </c>
      <c r="K44" t="s">
        <v>596</v>
      </c>
      <c r="L44" t="s">
        <v>515</v>
      </c>
      <c r="M44" s="7">
        <v>0</v>
      </c>
      <c r="N44" s="7">
        <v>87.529363646358206</v>
      </c>
      <c r="O44" s="7">
        <f>M44*'Emission and cost factors'!$D$8+N44*'Emission and cost factors'!$E$8</f>
        <v>40.263507277324777</v>
      </c>
      <c r="P44" s="8">
        <f>M44*'Emission and cost factors'!$D$9+N44*'Emission and cost factors'!$E$9</f>
        <v>13.129404546953731</v>
      </c>
      <c r="Q44" s="7">
        <f t="shared" si="0"/>
        <v>20.655333333333338</v>
      </c>
      <c r="R44" s="2">
        <f t="shared" si="1"/>
        <v>0</v>
      </c>
      <c r="S44" s="2">
        <f t="shared" si="2"/>
        <v>0</v>
      </c>
      <c r="T44" s="2">
        <f t="shared" si="3"/>
        <v>0</v>
      </c>
      <c r="U44" s="7">
        <f t="shared" si="4"/>
        <v>0</v>
      </c>
      <c r="V44" s="7">
        <f t="shared" si="5"/>
        <v>0</v>
      </c>
      <c r="W44" s="7">
        <f t="shared" si="6"/>
        <v>0</v>
      </c>
      <c r="X44">
        <v>20.059999999999999</v>
      </c>
      <c r="Y44">
        <v>20.25</v>
      </c>
      <c r="Z44">
        <v>20.32</v>
      </c>
      <c r="AA44">
        <v>20.2</v>
      </c>
      <c r="AB44">
        <v>20.309999999999999</v>
      </c>
      <c r="AC44">
        <v>20.72</v>
      </c>
      <c r="AD44">
        <v>20.79</v>
      </c>
      <c r="AE44">
        <v>20.8</v>
      </c>
      <c r="AF44">
        <v>20.58</v>
      </c>
      <c r="AG44">
        <v>20.53</v>
      </c>
      <c r="AH44">
        <v>20.63</v>
      </c>
      <c r="AI44">
        <v>20.399999999999999</v>
      </c>
      <c r="AJ44">
        <v>20.6</v>
      </c>
      <c r="AK44">
        <v>20.239999999999998</v>
      </c>
      <c r="AL44">
        <v>20.38</v>
      </c>
      <c r="AM44">
        <v>20.74</v>
      </c>
      <c r="AN44">
        <v>20.73</v>
      </c>
      <c r="AO44">
        <v>20.68</v>
      </c>
      <c r="AP44">
        <v>20.68</v>
      </c>
      <c r="AQ44">
        <v>21.12</v>
      </c>
      <c r="AR44">
        <v>20.81</v>
      </c>
      <c r="AS44">
        <v>20.61</v>
      </c>
      <c r="AT44">
        <v>20.55</v>
      </c>
      <c r="AU44">
        <v>20.81</v>
      </c>
      <c r="AV44">
        <v>20.89</v>
      </c>
      <c r="AW44">
        <v>20.71</v>
      </c>
      <c r="AX44">
        <v>20.77</v>
      </c>
      <c r="AY44">
        <v>21.55</v>
      </c>
      <c r="AZ44">
        <v>20.85</v>
      </c>
      <c r="BA44">
        <v>21.35</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18.97</v>
      </c>
      <c r="EO44">
        <v>19.05</v>
      </c>
      <c r="EP44">
        <v>19.28</v>
      </c>
      <c r="EQ44">
        <v>19.100000000000001</v>
      </c>
      <c r="ER44">
        <v>19.28</v>
      </c>
      <c r="ES44">
        <v>20.23</v>
      </c>
      <c r="ET44">
        <v>20.11</v>
      </c>
      <c r="EU44">
        <v>20.29</v>
      </c>
      <c r="EV44">
        <v>19.98</v>
      </c>
      <c r="EW44">
        <v>19.87</v>
      </c>
      <c r="EX44">
        <v>20.18</v>
      </c>
      <c r="EY44">
        <v>19.45</v>
      </c>
      <c r="EZ44">
        <v>19.97</v>
      </c>
      <c r="FA44">
        <v>18.95</v>
      </c>
      <c r="FB44">
        <v>19.309999999999999</v>
      </c>
      <c r="FC44">
        <v>20.14</v>
      </c>
      <c r="FD44">
        <v>20.28</v>
      </c>
      <c r="FE44">
        <v>20.010000000000002</v>
      </c>
      <c r="FF44">
        <v>20.12</v>
      </c>
      <c r="FG44">
        <v>20.45</v>
      </c>
      <c r="FH44">
        <v>20.18</v>
      </c>
      <c r="FI44">
        <v>20.04</v>
      </c>
      <c r="FJ44">
        <v>19.87</v>
      </c>
      <c r="FK44">
        <v>20.25</v>
      </c>
      <c r="FL44">
        <v>20.43</v>
      </c>
      <c r="FM44">
        <v>19.97</v>
      </c>
      <c r="FN44">
        <v>20.25</v>
      </c>
      <c r="FO44">
        <v>20.57</v>
      </c>
      <c r="FP44">
        <v>20.399999999999999</v>
      </c>
      <c r="FQ44">
        <v>20.72</v>
      </c>
      <c r="FR44">
        <v>0.81699999999999995</v>
      </c>
      <c r="FS44">
        <v>0.83299999999999996</v>
      </c>
      <c r="FT44">
        <v>0.59199999999999997</v>
      </c>
      <c r="FU44">
        <v>0.84199999999999997</v>
      </c>
      <c r="FV44">
        <v>0.64200000000000002</v>
      </c>
      <c r="FW44">
        <v>0</v>
      </c>
      <c r="FX44">
        <v>0</v>
      </c>
      <c r="FY44">
        <v>0</v>
      </c>
      <c r="FZ44">
        <v>1.7000000000000001E-2</v>
      </c>
      <c r="GA44">
        <v>0.11700000000000001</v>
      </c>
      <c r="GB44">
        <v>0</v>
      </c>
      <c r="GC44">
        <v>0.56699999999999995</v>
      </c>
      <c r="GD44">
        <v>2.5000000000000001E-2</v>
      </c>
      <c r="GE44">
        <v>1</v>
      </c>
      <c r="GF44">
        <v>0.63300000000000001</v>
      </c>
      <c r="GG44">
        <v>0</v>
      </c>
      <c r="GH44">
        <v>0</v>
      </c>
      <c r="GI44">
        <v>0</v>
      </c>
      <c r="GJ44">
        <v>0</v>
      </c>
      <c r="GK44">
        <v>0</v>
      </c>
      <c r="GL44">
        <v>0</v>
      </c>
      <c r="GM44">
        <v>0</v>
      </c>
      <c r="GN44">
        <v>0.108</v>
      </c>
      <c r="GO44">
        <v>0</v>
      </c>
      <c r="GP44">
        <v>0</v>
      </c>
      <c r="GQ44">
        <v>3.3000000000000002E-2</v>
      </c>
      <c r="GR44">
        <v>0</v>
      </c>
      <c r="GS44">
        <v>0</v>
      </c>
      <c r="GT44">
        <v>0</v>
      </c>
      <c r="GU44">
        <v>0</v>
      </c>
      <c r="GV44">
        <v>2.5000000000000001E-2</v>
      </c>
      <c r="GW44">
        <v>0</v>
      </c>
      <c r="GX44">
        <v>0</v>
      </c>
      <c r="GY44">
        <v>0</v>
      </c>
      <c r="GZ44">
        <v>0</v>
      </c>
      <c r="HA44">
        <v>0</v>
      </c>
      <c r="HB44">
        <v>0</v>
      </c>
      <c r="HC44">
        <v>0</v>
      </c>
      <c r="HD44">
        <v>0</v>
      </c>
      <c r="HE44">
        <v>0</v>
      </c>
      <c r="HF44">
        <v>0</v>
      </c>
      <c r="HG44">
        <v>0</v>
      </c>
      <c r="HH44">
        <v>0</v>
      </c>
      <c r="HI44">
        <v>0.05</v>
      </c>
      <c r="HJ44">
        <v>0</v>
      </c>
      <c r="HK44">
        <v>0</v>
      </c>
      <c r="HL44">
        <v>0</v>
      </c>
      <c r="HM44">
        <v>0</v>
      </c>
      <c r="HN44">
        <v>0</v>
      </c>
      <c r="HO44">
        <v>0</v>
      </c>
      <c r="HP44">
        <v>0</v>
      </c>
      <c r="HQ44">
        <v>0</v>
      </c>
      <c r="HR44">
        <v>0</v>
      </c>
      <c r="HS44">
        <v>0</v>
      </c>
      <c r="HT44">
        <v>0</v>
      </c>
      <c r="HU44">
        <v>0</v>
      </c>
      <c r="HV44">
        <v>0</v>
      </c>
      <c r="HW44">
        <v>0</v>
      </c>
      <c r="HX44">
        <v>0</v>
      </c>
      <c r="HY44">
        <v>0</v>
      </c>
      <c r="HZ44">
        <v>0</v>
      </c>
      <c r="IA44">
        <v>0</v>
      </c>
      <c r="IB44">
        <v>0</v>
      </c>
      <c r="IC44">
        <v>0</v>
      </c>
      <c r="ID44">
        <v>0</v>
      </c>
      <c r="IE44">
        <v>0</v>
      </c>
      <c r="IF44">
        <v>0</v>
      </c>
      <c r="IG44">
        <v>0</v>
      </c>
      <c r="IH44">
        <v>0</v>
      </c>
      <c r="II44">
        <v>0</v>
      </c>
      <c r="IJ44">
        <v>0</v>
      </c>
      <c r="IK44">
        <v>0</v>
      </c>
      <c r="IL44">
        <v>0</v>
      </c>
      <c r="IM44">
        <v>0</v>
      </c>
      <c r="IN44">
        <v>0</v>
      </c>
      <c r="IO44">
        <v>0</v>
      </c>
      <c r="IP44">
        <v>0</v>
      </c>
      <c r="IQ44">
        <v>0</v>
      </c>
      <c r="IR44">
        <v>0</v>
      </c>
      <c r="IS44">
        <v>0</v>
      </c>
      <c r="IT44">
        <v>0</v>
      </c>
      <c r="IU44">
        <v>0</v>
      </c>
      <c r="IV44">
        <v>0</v>
      </c>
      <c r="IW44">
        <v>0</v>
      </c>
      <c r="IX44">
        <v>0</v>
      </c>
      <c r="IY44">
        <v>0</v>
      </c>
      <c r="IZ44">
        <v>0</v>
      </c>
      <c r="JA44">
        <v>0</v>
      </c>
      <c r="JB44">
        <v>0</v>
      </c>
      <c r="JC44">
        <v>0</v>
      </c>
      <c r="JD44">
        <v>4.4189999999999996</v>
      </c>
      <c r="JE44">
        <v>6.5720000000000001</v>
      </c>
      <c r="JF44">
        <v>6.2279999999999998</v>
      </c>
      <c r="JG44">
        <v>7.8090000000000002</v>
      </c>
      <c r="JH44">
        <v>7.1230000000000002</v>
      </c>
      <c r="JI44">
        <v>12.057</v>
      </c>
      <c r="JJ44">
        <v>9.5670000000000002</v>
      </c>
      <c r="JK44">
        <v>10.612</v>
      </c>
      <c r="JL44">
        <v>7.3179999999999996</v>
      </c>
      <c r="JM44">
        <v>7.8230000000000004</v>
      </c>
      <c r="JN44">
        <v>10.337</v>
      </c>
      <c r="JO44">
        <v>8.1940000000000008</v>
      </c>
      <c r="JP44">
        <v>8.9260000000000002</v>
      </c>
      <c r="JQ44">
        <v>7.1440000000000001</v>
      </c>
      <c r="JR44">
        <v>7.3220000000000001</v>
      </c>
      <c r="JS44">
        <v>12.555</v>
      </c>
      <c r="JT44">
        <v>11.202999999999999</v>
      </c>
      <c r="JU44">
        <v>8.4090000000000007</v>
      </c>
      <c r="JV44">
        <v>9.7669999999999995</v>
      </c>
      <c r="JW44">
        <v>13.754</v>
      </c>
      <c r="JX44">
        <v>8.0530000000000008</v>
      </c>
      <c r="JY44">
        <v>8.6969999999999992</v>
      </c>
      <c r="JZ44">
        <v>5.8170000000000002</v>
      </c>
      <c r="KA44">
        <v>10.37</v>
      </c>
      <c r="KB44">
        <v>12.065</v>
      </c>
      <c r="KC44">
        <v>10.55</v>
      </c>
      <c r="KD44">
        <v>12.36</v>
      </c>
      <c r="KE44">
        <v>12.657</v>
      </c>
      <c r="KF44">
        <v>11.054</v>
      </c>
      <c r="KG44">
        <v>13.914</v>
      </c>
    </row>
    <row r="45" spans="1:293" x14ac:dyDescent="0.25">
      <c r="A45" t="s">
        <v>1044</v>
      </c>
      <c r="B45" t="s">
        <v>1322</v>
      </c>
      <c r="C45" t="s">
        <v>595</v>
      </c>
      <c r="D45">
        <v>51</v>
      </c>
      <c r="E45" t="s">
        <v>836</v>
      </c>
      <c r="F45">
        <v>2</v>
      </c>
      <c r="G45">
        <v>1</v>
      </c>
      <c r="H45" t="s">
        <v>8</v>
      </c>
      <c r="I45" t="s">
        <v>3</v>
      </c>
      <c r="J45" t="s">
        <v>5</v>
      </c>
      <c r="K45" t="s">
        <v>596</v>
      </c>
      <c r="L45" t="s">
        <v>516</v>
      </c>
      <c r="M45" s="7">
        <v>0</v>
      </c>
      <c r="N45" s="7">
        <v>89.532555511500604</v>
      </c>
      <c r="O45" s="7">
        <f>M45*'Emission and cost factors'!$D$8+N45*'Emission and cost factors'!$E$8</f>
        <v>41.184975535290278</v>
      </c>
      <c r="P45" s="8">
        <f>M45*'Emission and cost factors'!$D$9+N45*'Emission and cost factors'!$E$9</f>
        <v>13.42988332672509</v>
      </c>
      <c r="Q45" s="7">
        <f t="shared" si="0"/>
        <v>20.66266666666667</v>
      </c>
      <c r="R45" s="2">
        <f t="shared" si="1"/>
        <v>0</v>
      </c>
      <c r="S45" s="2">
        <f t="shared" si="2"/>
        <v>0</v>
      </c>
      <c r="T45" s="2">
        <f t="shared" si="3"/>
        <v>0</v>
      </c>
      <c r="U45" s="7">
        <f t="shared" si="4"/>
        <v>0</v>
      </c>
      <c r="V45" s="7">
        <f t="shared" si="5"/>
        <v>0</v>
      </c>
      <c r="W45" s="7">
        <f t="shared" si="6"/>
        <v>0</v>
      </c>
      <c r="X45">
        <v>20.09</v>
      </c>
      <c r="Y45">
        <v>20.239999999999998</v>
      </c>
      <c r="Z45">
        <v>20.350000000000001</v>
      </c>
      <c r="AA45">
        <v>20.239999999999998</v>
      </c>
      <c r="AB45">
        <v>20.34</v>
      </c>
      <c r="AC45">
        <v>20.73</v>
      </c>
      <c r="AD45">
        <v>20.8</v>
      </c>
      <c r="AE45">
        <v>20.82</v>
      </c>
      <c r="AF45">
        <v>20.58</v>
      </c>
      <c r="AG45">
        <v>20.52</v>
      </c>
      <c r="AH45">
        <v>20.64</v>
      </c>
      <c r="AI45">
        <v>20.420000000000002</v>
      </c>
      <c r="AJ45">
        <v>20.58</v>
      </c>
      <c r="AK45">
        <v>20.27</v>
      </c>
      <c r="AL45">
        <v>20.420000000000002</v>
      </c>
      <c r="AM45">
        <v>20.73</v>
      </c>
      <c r="AN45">
        <v>20.73</v>
      </c>
      <c r="AO45">
        <v>20.69</v>
      </c>
      <c r="AP45">
        <v>20.68</v>
      </c>
      <c r="AQ45">
        <v>21.13</v>
      </c>
      <c r="AR45">
        <v>20.81</v>
      </c>
      <c r="AS45">
        <v>20.59</v>
      </c>
      <c r="AT45">
        <v>20.55</v>
      </c>
      <c r="AU45">
        <v>20.82</v>
      </c>
      <c r="AV45">
        <v>20.89</v>
      </c>
      <c r="AW45">
        <v>20.69</v>
      </c>
      <c r="AX45">
        <v>20.78</v>
      </c>
      <c r="AY45">
        <v>21.55</v>
      </c>
      <c r="AZ45">
        <v>20.85</v>
      </c>
      <c r="BA45">
        <v>21.35</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19.010000000000002</v>
      </c>
      <c r="EO45">
        <v>19.13</v>
      </c>
      <c r="EP45">
        <v>19.37</v>
      </c>
      <c r="EQ45">
        <v>19.170000000000002</v>
      </c>
      <c r="ER45">
        <v>19.36</v>
      </c>
      <c r="ES45">
        <v>20.27</v>
      </c>
      <c r="ET45">
        <v>20.12</v>
      </c>
      <c r="EU45">
        <v>20.29</v>
      </c>
      <c r="EV45">
        <v>19.989999999999998</v>
      </c>
      <c r="EW45">
        <v>19.91</v>
      </c>
      <c r="EX45">
        <v>20.190000000000001</v>
      </c>
      <c r="EY45">
        <v>19.489999999999998</v>
      </c>
      <c r="EZ45">
        <v>19.920000000000002</v>
      </c>
      <c r="FA45">
        <v>18.989999999999998</v>
      </c>
      <c r="FB45">
        <v>19.37</v>
      </c>
      <c r="FC45">
        <v>20.170000000000002</v>
      </c>
      <c r="FD45">
        <v>20.28</v>
      </c>
      <c r="FE45">
        <v>19.97</v>
      </c>
      <c r="FF45">
        <v>20.12</v>
      </c>
      <c r="FG45">
        <v>20.45</v>
      </c>
      <c r="FH45">
        <v>20.18</v>
      </c>
      <c r="FI45">
        <v>20.079999999999998</v>
      </c>
      <c r="FJ45">
        <v>19.88</v>
      </c>
      <c r="FK45">
        <v>20.260000000000002</v>
      </c>
      <c r="FL45">
        <v>20.440000000000001</v>
      </c>
      <c r="FM45">
        <v>20.010000000000002</v>
      </c>
      <c r="FN45">
        <v>20.27</v>
      </c>
      <c r="FO45">
        <v>20.58</v>
      </c>
      <c r="FP45">
        <v>20.399999999999999</v>
      </c>
      <c r="FQ45">
        <v>20.73</v>
      </c>
      <c r="FR45">
        <v>0.78300000000000003</v>
      </c>
      <c r="FS45">
        <v>0.74199999999999999</v>
      </c>
      <c r="FT45">
        <v>0.51700000000000002</v>
      </c>
      <c r="FU45">
        <v>0.76700000000000002</v>
      </c>
      <c r="FV45">
        <v>0.57499999999999996</v>
      </c>
      <c r="FW45">
        <v>0</v>
      </c>
      <c r="FX45">
        <v>0</v>
      </c>
      <c r="FY45">
        <v>0</v>
      </c>
      <c r="FZ45">
        <v>8.0000000000000002E-3</v>
      </c>
      <c r="GA45">
        <v>8.3000000000000004E-2</v>
      </c>
      <c r="GB45">
        <v>0</v>
      </c>
      <c r="GC45">
        <v>0.52500000000000002</v>
      </c>
      <c r="GD45">
        <v>8.3000000000000004E-2</v>
      </c>
      <c r="GE45">
        <v>1</v>
      </c>
      <c r="GF45">
        <v>0.58299999999999996</v>
      </c>
      <c r="GG45">
        <v>0</v>
      </c>
      <c r="GH45">
        <v>0</v>
      </c>
      <c r="GI45">
        <v>2.5000000000000001E-2</v>
      </c>
      <c r="GJ45">
        <v>0</v>
      </c>
      <c r="GK45">
        <v>0</v>
      </c>
      <c r="GL45">
        <v>0</v>
      </c>
      <c r="GM45">
        <v>0</v>
      </c>
      <c r="GN45">
        <v>0.1</v>
      </c>
      <c r="GO45">
        <v>0</v>
      </c>
      <c r="GP45">
        <v>0</v>
      </c>
      <c r="GQ45">
        <v>0</v>
      </c>
      <c r="GR45">
        <v>0</v>
      </c>
      <c r="GS45">
        <v>0</v>
      </c>
      <c r="GT45">
        <v>0</v>
      </c>
      <c r="GU45">
        <v>0</v>
      </c>
      <c r="GV45">
        <v>0</v>
      </c>
      <c r="GW45">
        <v>0</v>
      </c>
      <c r="GX45">
        <v>0</v>
      </c>
      <c r="GY45">
        <v>0</v>
      </c>
      <c r="GZ45">
        <v>0</v>
      </c>
      <c r="HA45">
        <v>0</v>
      </c>
      <c r="HB45">
        <v>0</v>
      </c>
      <c r="HC45">
        <v>0</v>
      </c>
      <c r="HD45">
        <v>0</v>
      </c>
      <c r="HE45">
        <v>0</v>
      </c>
      <c r="HF45">
        <v>0</v>
      </c>
      <c r="HG45">
        <v>0</v>
      </c>
      <c r="HH45">
        <v>0</v>
      </c>
      <c r="HI45">
        <v>8.0000000000000002E-3</v>
      </c>
      <c r="HJ45">
        <v>0</v>
      </c>
      <c r="HK45">
        <v>0</v>
      </c>
      <c r="HL45">
        <v>0</v>
      </c>
      <c r="HM45">
        <v>0</v>
      </c>
      <c r="HN45">
        <v>0</v>
      </c>
      <c r="HO45">
        <v>0</v>
      </c>
      <c r="HP45">
        <v>0</v>
      </c>
      <c r="HQ45">
        <v>0</v>
      </c>
      <c r="HR45">
        <v>0</v>
      </c>
      <c r="HS45">
        <v>0</v>
      </c>
      <c r="HT45">
        <v>0</v>
      </c>
      <c r="HU45">
        <v>0</v>
      </c>
      <c r="HV45">
        <v>0</v>
      </c>
      <c r="HW45">
        <v>0</v>
      </c>
      <c r="HX45">
        <v>0</v>
      </c>
      <c r="HY45">
        <v>0</v>
      </c>
      <c r="HZ45">
        <v>0</v>
      </c>
      <c r="IA45">
        <v>0</v>
      </c>
      <c r="IB45">
        <v>0</v>
      </c>
      <c r="IC45">
        <v>0</v>
      </c>
      <c r="ID45">
        <v>0</v>
      </c>
      <c r="IE45">
        <v>0</v>
      </c>
      <c r="IF45">
        <v>0</v>
      </c>
      <c r="IG45">
        <v>0</v>
      </c>
      <c r="IH45">
        <v>0</v>
      </c>
      <c r="II45">
        <v>0</v>
      </c>
      <c r="IJ45">
        <v>0</v>
      </c>
      <c r="IK45">
        <v>0</v>
      </c>
      <c r="IL45">
        <v>0</v>
      </c>
      <c r="IM45">
        <v>0</v>
      </c>
      <c r="IN45">
        <v>0</v>
      </c>
      <c r="IO45">
        <v>0</v>
      </c>
      <c r="IP45">
        <v>0</v>
      </c>
      <c r="IQ45">
        <v>0</v>
      </c>
      <c r="IR45">
        <v>0</v>
      </c>
      <c r="IS45">
        <v>0</v>
      </c>
      <c r="IT45">
        <v>0</v>
      </c>
      <c r="IU45">
        <v>0</v>
      </c>
      <c r="IV45">
        <v>0</v>
      </c>
      <c r="IW45">
        <v>0</v>
      </c>
      <c r="IX45">
        <v>0</v>
      </c>
      <c r="IY45">
        <v>0</v>
      </c>
      <c r="IZ45">
        <v>0</v>
      </c>
      <c r="JA45">
        <v>0</v>
      </c>
      <c r="JB45">
        <v>0</v>
      </c>
      <c r="JC45">
        <v>0</v>
      </c>
      <c r="JD45">
        <v>4.4189999999999996</v>
      </c>
      <c r="JE45">
        <v>6.5720000000000001</v>
      </c>
      <c r="JF45">
        <v>6.2279999999999998</v>
      </c>
      <c r="JG45">
        <v>7.8090000000000002</v>
      </c>
      <c r="JH45">
        <v>7.1230000000000002</v>
      </c>
      <c r="JI45">
        <v>12.057</v>
      </c>
      <c r="JJ45">
        <v>9.5670000000000002</v>
      </c>
      <c r="JK45">
        <v>10.612</v>
      </c>
      <c r="JL45">
        <v>7.3179999999999996</v>
      </c>
      <c r="JM45">
        <v>7.8230000000000004</v>
      </c>
      <c r="JN45">
        <v>10.337</v>
      </c>
      <c r="JO45">
        <v>8.1940000000000008</v>
      </c>
      <c r="JP45">
        <v>8.9260000000000002</v>
      </c>
      <c r="JQ45">
        <v>7.1440000000000001</v>
      </c>
      <c r="JR45">
        <v>7.3220000000000001</v>
      </c>
      <c r="JS45">
        <v>12.555</v>
      </c>
      <c r="JT45">
        <v>11.202999999999999</v>
      </c>
      <c r="JU45">
        <v>8.4090000000000007</v>
      </c>
      <c r="JV45">
        <v>9.7669999999999995</v>
      </c>
      <c r="JW45">
        <v>13.754</v>
      </c>
      <c r="JX45">
        <v>8.0530000000000008</v>
      </c>
      <c r="JY45">
        <v>8.6969999999999992</v>
      </c>
      <c r="JZ45">
        <v>5.8170000000000002</v>
      </c>
      <c r="KA45">
        <v>10.37</v>
      </c>
      <c r="KB45">
        <v>12.065</v>
      </c>
      <c r="KC45">
        <v>10.55</v>
      </c>
      <c r="KD45">
        <v>12.36</v>
      </c>
      <c r="KE45">
        <v>12.657</v>
      </c>
      <c r="KF45">
        <v>11.054</v>
      </c>
      <c r="KG45">
        <v>13.914</v>
      </c>
    </row>
    <row r="46" spans="1:293" x14ac:dyDescent="0.25">
      <c r="A46" t="s">
        <v>1045</v>
      </c>
      <c r="B46" t="s">
        <v>1322</v>
      </c>
      <c r="C46" t="s">
        <v>595</v>
      </c>
      <c r="D46">
        <v>52</v>
      </c>
      <c r="E46" t="s">
        <v>836</v>
      </c>
      <c r="F46">
        <v>2</v>
      </c>
      <c r="G46">
        <v>1</v>
      </c>
      <c r="H46" t="s">
        <v>8</v>
      </c>
      <c r="I46" t="s">
        <v>3</v>
      </c>
      <c r="J46" t="s">
        <v>5</v>
      </c>
      <c r="K46" t="s">
        <v>596</v>
      </c>
      <c r="L46" t="s">
        <v>515</v>
      </c>
      <c r="M46" s="7">
        <v>0</v>
      </c>
      <c r="N46" s="7">
        <v>87.644844959676206</v>
      </c>
      <c r="O46" s="7">
        <f>M46*'Emission and cost factors'!$D$8+N46*'Emission and cost factors'!$E$8</f>
        <v>40.316628681451057</v>
      </c>
      <c r="P46" s="8">
        <f>M46*'Emission and cost factors'!$D$9+N46*'Emission and cost factors'!$E$9</f>
        <v>13.146726743951431</v>
      </c>
      <c r="Q46" s="7">
        <f t="shared" si="0"/>
        <v>20.655333333333338</v>
      </c>
      <c r="R46" s="2">
        <f t="shared" si="1"/>
        <v>0</v>
      </c>
      <c r="S46" s="2">
        <f t="shared" si="2"/>
        <v>0</v>
      </c>
      <c r="T46" s="2">
        <f t="shared" si="3"/>
        <v>0</v>
      </c>
      <c r="U46" s="7">
        <f t="shared" si="4"/>
        <v>0</v>
      </c>
      <c r="V46" s="7">
        <f t="shared" si="5"/>
        <v>0</v>
      </c>
      <c r="W46" s="7">
        <f t="shared" si="6"/>
        <v>0</v>
      </c>
      <c r="X46">
        <v>20.059999999999999</v>
      </c>
      <c r="Y46">
        <v>20.25</v>
      </c>
      <c r="Z46">
        <v>20.32</v>
      </c>
      <c r="AA46">
        <v>20.2</v>
      </c>
      <c r="AB46">
        <v>20.309999999999999</v>
      </c>
      <c r="AC46">
        <v>20.72</v>
      </c>
      <c r="AD46">
        <v>20.79</v>
      </c>
      <c r="AE46">
        <v>20.8</v>
      </c>
      <c r="AF46">
        <v>20.58</v>
      </c>
      <c r="AG46">
        <v>20.53</v>
      </c>
      <c r="AH46">
        <v>20.63</v>
      </c>
      <c r="AI46">
        <v>20.399999999999999</v>
      </c>
      <c r="AJ46">
        <v>20.6</v>
      </c>
      <c r="AK46">
        <v>20.239999999999998</v>
      </c>
      <c r="AL46">
        <v>20.38</v>
      </c>
      <c r="AM46">
        <v>20.74</v>
      </c>
      <c r="AN46">
        <v>20.73</v>
      </c>
      <c r="AO46">
        <v>20.68</v>
      </c>
      <c r="AP46">
        <v>20.68</v>
      </c>
      <c r="AQ46">
        <v>21.12</v>
      </c>
      <c r="AR46">
        <v>20.81</v>
      </c>
      <c r="AS46">
        <v>20.61</v>
      </c>
      <c r="AT46">
        <v>20.55</v>
      </c>
      <c r="AU46">
        <v>20.81</v>
      </c>
      <c r="AV46">
        <v>20.89</v>
      </c>
      <c r="AW46">
        <v>20.71</v>
      </c>
      <c r="AX46">
        <v>20.77</v>
      </c>
      <c r="AY46">
        <v>21.55</v>
      </c>
      <c r="AZ46">
        <v>20.85</v>
      </c>
      <c r="BA46">
        <v>21.35</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18.97</v>
      </c>
      <c r="EO46">
        <v>19.05</v>
      </c>
      <c r="EP46">
        <v>19.28</v>
      </c>
      <c r="EQ46">
        <v>19.100000000000001</v>
      </c>
      <c r="ER46">
        <v>19.28</v>
      </c>
      <c r="ES46">
        <v>20.23</v>
      </c>
      <c r="ET46">
        <v>20.11</v>
      </c>
      <c r="EU46">
        <v>20.29</v>
      </c>
      <c r="EV46">
        <v>19.98</v>
      </c>
      <c r="EW46">
        <v>19.87</v>
      </c>
      <c r="EX46">
        <v>20.18</v>
      </c>
      <c r="EY46">
        <v>19.45</v>
      </c>
      <c r="EZ46">
        <v>19.97</v>
      </c>
      <c r="FA46">
        <v>18.95</v>
      </c>
      <c r="FB46">
        <v>19.309999999999999</v>
      </c>
      <c r="FC46">
        <v>20.14</v>
      </c>
      <c r="FD46">
        <v>20.28</v>
      </c>
      <c r="FE46">
        <v>20.010000000000002</v>
      </c>
      <c r="FF46">
        <v>20.12</v>
      </c>
      <c r="FG46">
        <v>20.45</v>
      </c>
      <c r="FH46">
        <v>20.18</v>
      </c>
      <c r="FI46">
        <v>20.05</v>
      </c>
      <c r="FJ46">
        <v>19.87</v>
      </c>
      <c r="FK46">
        <v>20.25</v>
      </c>
      <c r="FL46">
        <v>20.43</v>
      </c>
      <c r="FM46">
        <v>19.97</v>
      </c>
      <c r="FN46">
        <v>20.25</v>
      </c>
      <c r="FO46">
        <v>20.57</v>
      </c>
      <c r="FP46">
        <v>20.399999999999999</v>
      </c>
      <c r="FQ46">
        <v>20.72</v>
      </c>
      <c r="FR46">
        <v>0.81699999999999995</v>
      </c>
      <c r="FS46">
        <v>0.83299999999999996</v>
      </c>
      <c r="FT46">
        <v>0.59199999999999997</v>
      </c>
      <c r="FU46">
        <v>0.84199999999999997</v>
      </c>
      <c r="FV46">
        <v>0.64200000000000002</v>
      </c>
      <c r="FW46">
        <v>0</v>
      </c>
      <c r="FX46">
        <v>0</v>
      </c>
      <c r="FY46">
        <v>0</v>
      </c>
      <c r="FZ46">
        <v>1.7000000000000001E-2</v>
      </c>
      <c r="GA46">
        <v>0.11700000000000001</v>
      </c>
      <c r="GB46">
        <v>0</v>
      </c>
      <c r="GC46">
        <v>0.56699999999999995</v>
      </c>
      <c r="GD46">
        <v>2.5000000000000001E-2</v>
      </c>
      <c r="GE46">
        <v>1</v>
      </c>
      <c r="GF46">
        <v>0.63300000000000001</v>
      </c>
      <c r="GG46">
        <v>0</v>
      </c>
      <c r="GH46">
        <v>0</v>
      </c>
      <c r="GI46">
        <v>0</v>
      </c>
      <c r="GJ46">
        <v>0</v>
      </c>
      <c r="GK46">
        <v>0</v>
      </c>
      <c r="GL46">
        <v>0</v>
      </c>
      <c r="GM46">
        <v>0</v>
      </c>
      <c r="GN46">
        <v>0.108</v>
      </c>
      <c r="GO46">
        <v>0</v>
      </c>
      <c r="GP46">
        <v>0</v>
      </c>
      <c r="GQ46">
        <v>3.3000000000000002E-2</v>
      </c>
      <c r="GR46">
        <v>0</v>
      </c>
      <c r="GS46">
        <v>0</v>
      </c>
      <c r="GT46">
        <v>0</v>
      </c>
      <c r="GU46">
        <v>0</v>
      </c>
      <c r="GV46">
        <v>2.5000000000000001E-2</v>
      </c>
      <c r="GW46">
        <v>0</v>
      </c>
      <c r="GX46">
        <v>0</v>
      </c>
      <c r="GY46">
        <v>0</v>
      </c>
      <c r="GZ46">
        <v>0</v>
      </c>
      <c r="HA46">
        <v>0</v>
      </c>
      <c r="HB46">
        <v>0</v>
      </c>
      <c r="HC46">
        <v>0</v>
      </c>
      <c r="HD46">
        <v>0</v>
      </c>
      <c r="HE46">
        <v>0</v>
      </c>
      <c r="HF46">
        <v>0</v>
      </c>
      <c r="HG46">
        <v>0</v>
      </c>
      <c r="HH46">
        <v>0</v>
      </c>
      <c r="HI46">
        <v>0.05</v>
      </c>
      <c r="HJ46">
        <v>0</v>
      </c>
      <c r="HK46">
        <v>0</v>
      </c>
      <c r="HL46">
        <v>0</v>
      </c>
      <c r="HM46">
        <v>0</v>
      </c>
      <c r="HN46">
        <v>0</v>
      </c>
      <c r="HO46">
        <v>0</v>
      </c>
      <c r="HP46">
        <v>0</v>
      </c>
      <c r="HQ46">
        <v>0</v>
      </c>
      <c r="HR46">
        <v>0</v>
      </c>
      <c r="HS46">
        <v>0</v>
      </c>
      <c r="HT46">
        <v>0</v>
      </c>
      <c r="HU46">
        <v>0</v>
      </c>
      <c r="HV46">
        <v>0</v>
      </c>
      <c r="HW46">
        <v>0</v>
      </c>
      <c r="HX46">
        <v>0</v>
      </c>
      <c r="HY46">
        <v>0</v>
      </c>
      <c r="HZ46">
        <v>0</v>
      </c>
      <c r="IA46">
        <v>0</v>
      </c>
      <c r="IB46">
        <v>0</v>
      </c>
      <c r="IC46">
        <v>0</v>
      </c>
      <c r="ID46">
        <v>0</v>
      </c>
      <c r="IE46">
        <v>0</v>
      </c>
      <c r="IF46">
        <v>0</v>
      </c>
      <c r="IG46">
        <v>0</v>
      </c>
      <c r="IH46">
        <v>0</v>
      </c>
      <c r="II46">
        <v>0</v>
      </c>
      <c r="IJ46">
        <v>0</v>
      </c>
      <c r="IK46">
        <v>0</v>
      </c>
      <c r="IL46">
        <v>0</v>
      </c>
      <c r="IM46">
        <v>0</v>
      </c>
      <c r="IN46">
        <v>0</v>
      </c>
      <c r="IO46">
        <v>0</v>
      </c>
      <c r="IP46">
        <v>0</v>
      </c>
      <c r="IQ46">
        <v>0</v>
      </c>
      <c r="IR46">
        <v>0</v>
      </c>
      <c r="IS46">
        <v>0</v>
      </c>
      <c r="IT46">
        <v>0</v>
      </c>
      <c r="IU46">
        <v>0</v>
      </c>
      <c r="IV46">
        <v>0</v>
      </c>
      <c r="IW46">
        <v>0</v>
      </c>
      <c r="IX46">
        <v>0</v>
      </c>
      <c r="IY46">
        <v>0</v>
      </c>
      <c r="IZ46">
        <v>0</v>
      </c>
      <c r="JA46">
        <v>0</v>
      </c>
      <c r="JB46">
        <v>0</v>
      </c>
      <c r="JC46">
        <v>0</v>
      </c>
      <c r="JD46">
        <v>4.4189999999999996</v>
      </c>
      <c r="JE46">
        <v>6.5720000000000001</v>
      </c>
      <c r="JF46">
        <v>6.2279999999999998</v>
      </c>
      <c r="JG46">
        <v>7.8090000000000002</v>
      </c>
      <c r="JH46">
        <v>7.1230000000000002</v>
      </c>
      <c r="JI46">
        <v>12.057</v>
      </c>
      <c r="JJ46">
        <v>9.5670000000000002</v>
      </c>
      <c r="JK46">
        <v>10.612</v>
      </c>
      <c r="JL46">
        <v>7.3179999999999996</v>
      </c>
      <c r="JM46">
        <v>7.8230000000000004</v>
      </c>
      <c r="JN46">
        <v>10.337</v>
      </c>
      <c r="JO46">
        <v>8.1940000000000008</v>
      </c>
      <c r="JP46">
        <v>8.9260000000000002</v>
      </c>
      <c r="JQ46">
        <v>7.1440000000000001</v>
      </c>
      <c r="JR46">
        <v>7.3220000000000001</v>
      </c>
      <c r="JS46">
        <v>12.555</v>
      </c>
      <c r="JT46">
        <v>11.202999999999999</v>
      </c>
      <c r="JU46">
        <v>8.4090000000000007</v>
      </c>
      <c r="JV46">
        <v>9.7669999999999995</v>
      </c>
      <c r="JW46">
        <v>13.754</v>
      </c>
      <c r="JX46">
        <v>8.0530000000000008</v>
      </c>
      <c r="JY46">
        <v>8.6969999999999992</v>
      </c>
      <c r="JZ46">
        <v>5.8170000000000002</v>
      </c>
      <c r="KA46">
        <v>10.37</v>
      </c>
      <c r="KB46">
        <v>12.065</v>
      </c>
      <c r="KC46">
        <v>10.55</v>
      </c>
      <c r="KD46">
        <v>12.36</v>
      </c>
      <c r="KE46">
        <v>12.657</v>
      </c>
      <c r="KF46">
        <v>11.054</v>
      </c>
      <c r="KG46">
        <v>13.914</v>
      </c>
    </row>
    <row r="47" spans="1:293" x14ac:dyDescent="0.25">
      <c r="A47" t="s">
        <v>1046</v>
      </c>
      <c r="B47" t="s">
        <v>1322</v>
      </c>
      <c r="C47" t="s">
        <v>595</v>
      </c>
      <c r="D47">
        <v>53</v>
      </c>
      <c r="E47" t="s">
        <v>836</v>
      </c>
      <c r="F47">
        <v>2</v>
      </c>
      <c r="G47">
        <v>1</v>
      </c>
      <c r="H47" t="s">
        <v>8</v>
      </c>
      <c r="I47" t="s">
        <v>6</v>
      </c>
      <c r="J47" t="s">
        <v>4</v>
      </c>
      <c r="K47" t="s">
        <v>596</v>
      </c>
      <c r="L47" t="s">
        <v>516</v>
      </c>
      <c r="M47" s="7">
        <v>0</v>
      </c>
      <c r="N47" s="7">
        <v>98.2003412599054</v>
      </c>
      <c r="O47" s="7">
        <f>M47*'Emission and cost factors'!$D$8+N47*'Emission and cost factors'!$E$8</f>
        <v>45.172156979556483</v>
      </c>
      <c r="P47" s="8">
        <f>M47*'Emission and cost factors'!$D$9+N47*'Emission and cost factors'!$E$9</f>
        <v>14.73005118898581</v>
      </c>
      <c r="Q47" s="7">
        <f t="shared" si="0"/>
        <v>20.752333333333336</v>
      </c>
      <c r="R47" s="2">
        <f t="shared" si="1"/>
        <v>0</v>
      </c>
      <c r="S47" s="2">
        <f t="shared" si="2"/>
        <v>0</v>
      </c>
      <c r="T47" s="2">
        <f t="shared" si="3"/>
        <v>0</v>
      </c>
      <c r="U47" s="7">
        <f t="shared" si="4"/>
        <v>0</v>
      </c>
      <c r="V47" s="7">
        <f t="shared" si="5"/>
        <v>0</v>
      </c>
      <c r="W47" s="7">
        <f t="shared" si="6"/>
        <v>0</v>
      </c>
      <c r="X47">
        <v>20.27</v>
      </c>
      <c r="Y47">
        <v>20.399999999999999</v>
      </c>
      <c r="Z47">
        <v>20.45</v>
      </c>
      <c r="AA47">
        <v>20.329999999999998</v>
      </c>
      <c r="AB47">
        <v>20.53</v>
      </c>
      <c r="AC47">
        <v>20.85</v>
      </c>
      <c r="AD47">
        <v>20.9</v>
      </c>
      <c r="AE47">
        <v>20.92</v>
      </c>
      <c r="AF47">
        <v>20.65</v>
      </c>
      <c r="AG47">
        <v>20.65</v>
      </c>
      <c r="AH47">
        <v>20.77</v>
      </c>
      <c r="AI47">
        <v>20.53</v>
      </c>
      <c r="AJ47">
        <v>20.65</v>
      </c>
      <c r="AK47">
        <v>20.39</v>
      </c>
      <c r="AL47">
        <v>20.5</v>
      </c>
      <c r="AM47">
        <v>20.75</v>
      </c>
      <c r="AN47">
        <v>20.83</v>
      </c>
      <c r="AO47">
        <v>20.73</v>
      </c>
      <c r="AP47">
        <v>20.68</v>
      </c>
      <c r="AQ47">
        <v>21.18</v>
      </c>
      <c r="AR47">
        <v>20.95</v>
      </c>
      <c r="AS47">
        <v>20.68</v>
      </c>
      <c r="AT47">
        <v>20.58</v>
      </c>
      <c r="AU47">
        <v>20.92</v>
      </c>
      <c r="AV47">
        <v>20.98</v>
      </c>
      <c r="AW47">
        <v>20.78</v>
      </c>
      <c r="AX47">
        <v>20.89</v>
      </c>
      <c r="AY47">
        <v>21.54</v>
      </c>
      <c r="AZ47">
        <v>20.94</v>
      </c>
      <c r="BA47">
        <v>21.35</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v>
      </c>
      <c r="EF47">
        <v>0</v>
      </c>
      <c r="EG47">
        <v>0</v>
      </c>
      <c r="EH47">
        <v>0</v>
      </c>
      <c r="EI47">
        <v>0</v>
      </c>
      <c r="EJ47">
        <v>0</v>
      </c>
      <c r="EK47">
        <v>0</v>
      </c>
      <c r="EL47">
        <v>0</v>
      </c>
      <c r="EM47">
        <v>0</v>
      </c>
      <c r="EN47">
        <v>19.309999999999999</v>
      </c>
      <c r="EO47">
        <v>19.309999999999999</v>
      </c>
      <c r="EP47">
        <v>19.52</v>
      </c>
      <c r="EQ47">
        <v>19.34</v>
      </c>
      <c r="ER47">
        <v>19.510000000000002</v>
      </c>
      <c r="ES47">
        <v>20.32</v>
      </c>
      <c r="ET47">
        <v>20.440000000000001</v>
      </c>
      <c r="EU47">
        <v>20.46</v>
      </c>
      <c r="EV47">
        <v>20.260000000000002</v>
      </c>
      <c r="EW47">
        <v>20.010000000000002</v>
      </c>
      <c r="EX47">
        <v>20.37</v>
      </c>
      <c r="EY47">
        <v>19.68</v>
      </c>
      <c r="EZ47">
        <v>20.22</v>
      </c>
      <c r="FA47">
        <v>19.22</v>
      </c>
      <c r="FB47">
        <v>19.559999999999999</v>
      </c>
      <c r="FC47">
        <v>20.43</v>
      </c>
      <c r="FD47">
        <v>20.38</v>
      </c>
      <c r="FE47">
        <v>20.3</v>
      </c>
      <c r="FF47">
        <v>20.239999999999998</v>
      </c>
      <c r="FG47">
        <v>20.52</v>
      </c>
      <c r="FH47">
        <v>20.34</v>
      </c>
      <c r="FI47">
        <v>20.12</v>
      </c>
      <c r="FJ47">
        <v>20.14</v>
      </c>
      <c r="FK47">
        <v>20.420000000000002</v>
      </c>
      <c r="FL47">
        <v>20.48</v>
      </c>
      <c r="FM47">
        <v>20.07</v>
      </c>
      <c r="FN47">
        <v>20.58</v>
      </c>
      <c r="FO47">
        <v>20.73</v>
      </c>
      <c r="FP47">
        <v>20.49</v>
      </c>
      <c r="FQ47">
        <v>20.82</v>
      </c>
      <c r="FR47">
        <v>0.75</v>
      </c>
      <c r="FS47">
        <v>0.875</v>
      </c>
      <c r="FT47">
        <v>0.55800000000000005</v>
      </c>
      <c r="FU47">
        <v>1</v>
      </c>
      <c r="FV47">
        <v>0.625</v>
      </c>
      <c r="FW47">
        <v>0</v>
      </c>
      <c r="FX47">
        <v>0</v>
      </c>
      <c r="FY47">
        <v>0</v>
      </c>
      <c r="FZ47">
        <v>0</v>
      </c>
      <c r="GA47">
        <v>0</v>
      </c>
      <c r="GB47">
        <v>0</v>
      </c>
      <c r="GC47">
        <v>0.45800000000000002</v>
      </c>
      <c r="GD47">
        <v>0</v>
      </c>
      <c r="GE47">
        <v>1</v>
      </c>
      <c r="GF47">
        <v>0.56699999999999995</v>
      </c>
      <c r="GG47">
        <v>0</v>
      </c>
      <c r="GH47">
        <v>0</v>
      </c>
      <c r="GI47">
        <v>0</v>
      </c>
      <c r="GJ47">
        <v>0</v>
      </c>
      <c r="GK47">
        <v>0</v>
      </c>
      <c r="GL47">
        <v>0</v>
      </c>
      <c r="GM47">
        <v>0</v>
      </c>
      <c r="GN47">
        <v>0</v>
      </c>
      <c r="GO47">
        <v>0</v>
      </c>
      <c r="GP47">
        <v>0</v>
      </c>
      <c r="GQ47">
        <v>0</v>
      </c>
      <c r="GR47">
        <v>0</v>
      </c>
      <c r="GS47">
        <v>0</v>
      </c>
      <c r="GT47">
        <v>0</v>
      </c>
      <c r="GU47">
        <v>0</v>
      </c>
      <c r="GV47">
        <v>0</v>
      </c>
      <c r="GW47">
        <v>0</v>
      </c>
      <c r="GX47">
        <v>0</v>
      </c>
      <c r="GY47">
        <v>0</v>
      </c>
      <c r="GZ47">
        <v>0</v>
      </c>
      <c r="HA47">
        <v>0</v>
      </c>
      <c r="HB47">
        <v>0</v>
      </c>
      <c r="HC47">
        <v>0</v>
      </c>
      <c r="HD47">
        <v>0</v>
      </c>
      <c r="HE47">
        <v>0</v>
      </c>
      <c r="HF47">
        <v>0</v>
      </c>
      <c r="HG47">
        <v>0</v>
      </c>
      <c r="HH47">
        <v>0</v>
      </c>
      <c r="HI47">
        <v>0</v>
      </c>
      <c r="HJ47">
        <v>0</v>
      </c>
      <c r="HK47">
        <v>0</v>
      </c>
      <c r="HL47">
        <v>0</v>
      </c>
      <c r="HM47">
        <v>0</v>
      </c>
      <c r="HN47">
        <v>0</v>
      </c>
      <c r="HO47">
        <v>0</v>
      </c>
      <c r="HP47">
        <v>0</v>
      </c>
      <c r="HQ47">
        <v>0</v>
      </c>
      <c r="HR47">
        <v>0</v>
      </c>
      <c r="HS47">
        <v>0</v>
      </c>
      <c r="HT47">
        <v>0</v>
      </c>
      <c r="HU47">
        <v>0</v>
      </c>
      <c r="HV47">
        <v>0</v>
      </c>
      <c r="HW47">
        <v>0</v>
      </c>
      <c r="HX47">
        <v>0</v>
      </c>
      <c r="HY47">
        <v>0</v>
      </c>
      <c r="HZ47">
        <v>0</v>
      </c>
      <c r="IA47">
        <v>0</v>
      </c>
      <c r="IB47">
        <v>0</v>
      </c>
      <c r="IC47">
        <v>0</v>
      </c>
      <c r="ID47">
        <v>0</v>
      </c>
      <c r="IE47">
        <v>0</v>
      </c>
      <c r="IF47">
        <v>0</v>
      </c>
      <c r="IG47">
        <v>0</v>
      </c>
      <c r="IH47">
        <v>0</v>
      </c>
      <c r="II47">
        <v>0</v>
      </c>
      <c r="IJ47">
        <v>0</v>
      </c>
      <c r="IK47">
        <v>0</v>
      </c>
      <c r="IL47">
        <v>0</v>
      </c>
      <c r="IM47">
        <v>0</v>
      </c>
      <c r="IN47">
        <v>0</v>
      </c>
      <c r="IO47">
        <v>0</v>
      </c>
      <c r="IP47">
        <v>0</v>
      </c>
      <c r="IQ47">
        <v>0</v>
      </c>
      <c r="IR47">
        <v>0</v>
      </c>
      <c r="IS47">
        <v>0</v>
      </c>
      <c r="IT47">
        <v>0</v>
      </c>
      <c r="IU47">
        <v>0</v>
      </c>
      <c r="IV47">
        <v>0</v>
      </c>
      <c r="IW47">
        <v>0</v>
      </c>
      <c r="IX47">
        <v>0</v>
      </c>
      <c r="IY47">
        <v>0</v>
      </c>
      <c r="IZ47">
        <v>0</v>
      </c>
      <c r="JA47">
        <v>0</v>
      </c>
      <c r="JB47">
        <v>0</v>
      </c>
      <c r="JC47">
        <v>0</v>
      </c>
      <c r="JD47">
        <v>4.4189999999999996</v>
      </c>
      <c r="JE47">
        <v>6.5720000000000001</v>
      </c>
      <c r="JF47">
        <v>6.2279999999999998</v>
      </c>
      <c r="JG47">
        <v>7.8090000000000002</v>
      </c>
      <c r="JH47">
        <v>7.1230000000000002</v>
      </c>
      <c r="JI47">
        <v>12.057</v>
      </c>
      <c r="JJ47">
        <v>9.5670000000000002</v>
      </c>
      <c r="JK47">
        <v>10.612</v>
      </c>
      <c r="JL47">
        <v>7.3179999999999996</v>
      </c>
      <c r="JM47">
        <v>7.8230000000000004</v>
      </c>
      <c r="JN47">
        <v>10.337</v>
      </c>
      <c r="JO47">
        <v>8.1940000000000008</v>
      </c>
      <c r="JP47">
        <v>8.9260000000000002</v>
      </c>
      <c r="JQ47">
        <v>7.1440000000000001</v>
      </c>
      <c r="JR47">
        <v>7.3220000000000001</v>
      </c>
      <c r="JS47">
        <v>12.555</v>
      </c>
      <c r="JT47">
        <v>11.202999999999999</v>
      </c>
      <c r="JU47">
        <v>8.4090000000000007</v>
      </c>
      <c r="JV47">
        <v>9.7669999999999995</v>
      </c>
      <c r="JW47">
        <v>13.754</v>
      </c>
      <c r="JX47">
        <v>8.0530000000000008</v>
      </c>
      <c r="JY47">
        <v>8.6969999999999992</v>
      </c>
      <c r="JZ47">
        <v>5.8170000000000002</v>
      </c>
      <c r="KA47">
        <v>10.37</v>
      </c>
      <c r="KB47">
        <v>12.065</v>
      </c>
      <c r="KC47">
        <v>10.55</v>
      </c>
      <c r="KD47">
        <v>12.36</v>
      </c>
      <c r="KE47">
        <v>12.657</v>
      </c>
      <c r="KF47">
        <v>11.054</v>
      </c>
      <c r="KG47">
        <v>13.914</v>
      </c>
    </row>
    <row r="48" spans="1:293" x14ac:dyDescent="0.25">
      <c r="A48" t="s">
        <v>1047</v>
      </c>
      <c r="B48" t="s">
        <v>1322</v>
      </c>
      <c r="C48" t="s">
        <v>595</v>
      </c>
      <c r="D48">
        <v>54</v>
      </c>
      <c r="E48" t="s">
        <v>836</v>
      </c>
      <c r="F48">
        <v>2</v>
      </c>
      <c r="G48">
        <v>1</v>
      </c>
      <c r="H48" t="s">
        <v>8</v>
      </c>
      <c r="I48" t="s">
        <v>6</v>
      </c>
      <c r="J48" t="s">
        <v>4</v>
      </c>
      <c r="K48" t="s">
        <v>596</v>
      </c>
      <c r="L48" t="s">
        <v>515</v>
      </c>
      <c r="M48" s="7">
        <v>0</v>
      </c>
      <c r="N48" s="7">
        <v>94.699613519757904</v>
      </c>
      <c r="O48" s="7">
        <f>M48*'Emission and cost factors'!$D$8+N48*'Emission and cost factors'!$E$8</f>
        <v>43.56182221908864</v>
      </c>
      <c r="P48" s="8">
        <f>M48*'Emission and cost factors'!$D$9+N48*'Emission and cost factors'!$E$9</f>
        <v>14.204942027963686</v>
      </c>
      <c r="Q48" s="7">
        <f t="shared" si="0"/>
        <v>20.732333333333333</v>
      </c>
      <c r="R48" s="2">
        <f t="shared" si="1"/>
        <v>0</v>
      </c>
      <c r="S48" s="2">
        <f t="shared" si="2"/>
        <v>0</v>
      </c>
      <c r="T48" s="2">
        <f t="shared" si="3"/>
        <v>0</v>
      </c>
      <c r="U48" s="7">
        <f t="shared" si="4"/>
        <v>0</v>
      </c>
      <c r="V48" s="7">
        <f t="shared" si="5"/>
        <v>0</v>
      </c>
      <c r="W48" s="7">
        <f t="shared" si="6"/>
        <v>0</v>
      </c>
      <c r="X48">
        <v>20.2</v>
      </c>
      <c r="Y48">
        <v>20.36</v>
      </c>
      <c r="Z48">
        <v>20.51</v>
      </c>
      <c r="AA48">
        <v>20.2</v>
      </c>
      <c r="AB48">
        <v>20.47</v>
      </c>
      <c r="AC48">
        <v>20.83</v>
      </c>
      <c r="AD48">
        <v>20.88</v>
      </c>
      <c r="AE48">
        <v>20.91</v>
      </c>
      <c r="AF48">
        <v>20.64</v>
      </c>
      <c r="AG48">
        <v>20.63</v>
      </c>
      <c r="AH48">
        <v>20.76</v>
      </c>
      <c r="AI48">
        <v>20.5</v>
      </c>
      <c r="AJ48">
        <v>20.64</v>
      </c>
      <c r="AK48">
        <v>20.32</v>
      </c>
      <c r="AL48">
        <v>20.440000000000001</v>
      </c>
      <c r="AM48">
        <v>20.74</v>
      </c>
      <c r="AN48">
        <v>20.82</v>
      </c>
      <c r="AO48">
        <v>20.75</v>
      </c>
      <c r="AP48">
        <v>20.66</v>
      </c>
      <c r="AQ48">
        <v>21.17</v>
      </c>
      <c r="AR48">
        <v>20.95</v>
      </c>
      <c r="AS48">
        <v>20.64</v>
      </c>
      <c r="AT48">
        <v>20.58</v>
      </c>
      <c r="AU48">
        <v>20.91</v>
      </c>
      <c r="AV48">
        <v>20.98</v>
      </c>
      <c r="AW48">
        <v>20.76</v>
      </c>
      <c r="AX48">
        <v>20.89</v>
      </c>
      <c r="AY48">
        <v>21.54</v>
      </c>
      <c r="AZ48">
        <v>20.94</v>
      </c>
      <c r="BA48">
        <v>21.35</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19.23</v>
      </c>
      <c r="EO48">
        <v>19.25</v>
      </c>
      <c r="EP48">
        <v>19.420000000000002</v>
      </c>
      <c r="EQ48">
        <v>19.18</v>
      </c>
      <c r="ER48">
        <v>19.399999999999999</v>
      </c>
      <c r="ES48">
        <v>20.260000000000002</v>
      </c>
      <c r="ET48">
        <v>20.420000000000002</v>
      </c>
      <c r="EU48">
        <v>20.45</v>
      </c>
      <c r="EV48">
        <v>20.25</v>
      </c>
      <c r="EW48">
        <v>19.97</v>
      </c>
      <c r="EX48">
        <v>20.350000000000001</v>
      </c>
      <c r="EY48">
        <v>19.63</v>
      </c>
      <c r="EZ48">
        <v>20.18</v>
      </c>
      <c r="FA48">
        <v>19.14</v>
      </c>
      <c r="FB48">
        <v>19.489999999999998</v>
      </c>
      <c r="FC48">
        <v>20.350000000000001</v>
      </c>
      <c r="FD48">
        <v>20.37</v>
      </c>
      <c r="FE48">
        <v>20.27</v>
      </c>
      <c r="FF48">
        <v>20.2</v>
      </c>
      <c r="FG48">
        <v>20.52</v>
      </c>
      <c r="FH48">
        <v>20.329999999999998</v>
      </c>
      <c r="FI48">
        <v>20.100000000000001</v>
      </c>
      <c r="FJ48">
        <v>20.100000000000001</v>
      </c>
      <c r="FK48">
        <v>20.41</v>
      </c>
      <c r="FL48">
        <v>20.48</v>
      </c>
      <c r="FM48">
        <v>20.03</v>
      </c>
      <c r="FN48">
        <v>20.57</v>
      </c>
      <c r="FO48">
        <v>20.73</v>
      </c>
      <c r="FP48">
        <v>20.49</v>
      </c>
      <c r="FQ48">
        <v>20.82</v>
      </c>
      <c r="FR48">
        <v>0.86699999999999999</v>
      </c>
      <c r="FS48">
        <v>1</v>
      </c>
      <c r="FT48">
        <v>0.68300000000000005</v>
      </c>
      <c r="FU48">
        <v>1</v>
      </c>
      <c r="FV48">
        <v>0.76700000000000002</v>
      </c>
      <c r="FW48">
        <v>0</v>
      </c>
      <c r="FX48">
        <v>0</v>
      </c>
      <c r="FY48">
        <v>0</v>
      </c>
      <c r="FZ48">
        <v>0</v>
      </c>
      <c r="GA48">
        <v>3.3000000000000002E-2</v>
      </c>
      <c r="GB48">
        <v>0</v>
      </c>
      <c r="GC48">
        <v>0.53300000000000003</v>
      </c>
      <c r="GD48">
        <v>0</v>
      </c>
      <c r="GE48">
        <v>1</v>
      </c>
      <c r="GF48">
        <v>0.65800000000000003</v>
      </c>
      <c r="GG48">
        <v>0</v>
      </c>
      <c r="GH48">
        <v>0</v>
      </c>
      <c r="GI48">
        <v>0</v>
      </c>
      <c r="GJ48">
        <v>0</v>
      </c>
      <c r="GK48">
        <v>0</v>
      </c>
      <c r="GL48">
        <v>0</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0</v>
      </c>
      <c r="HH48">
        <v>0</v>
      </c>
      <c r="HI48">
        <v>0</v>
      </c>
      <c r="HJ48">
        <v>0</v>
      </c>
      <c r="HK48">
        <v>0</v>
      </c>
      <c r="HL48">
        <v>0</v>
      </c>
      <c r="HM48">
        <v>0</v>
      </c>
      <c r="HN48">
        <v>0</v>
      </c>
      <c r="HO48">
        <v>0</v>
      </c>
      <c r="HP48">
        <v>0</v>
      </c>
      <c r="HQ48">
        <v>0</v>
      </c>
      <c r="HR48">
        <v>0</v>
      </c>
      <c r="HS48">
        <v>0</v>
      </c>
      <c r="HT48">
        <v>0</v>
      </c>
      <c r="HU48">
        <v>0</v>
      </c>
      <c r="HV48">
        <v>0</v>
      </c>
      <c r="HW48">
        <v>0</v>
      </c>
      <c r="HX48">
        <v>0</v>
      </c>
      <c r="HY48">
        <v>0</v>
      </c>
      <c r="HZ48">
        <v>0</v>
      </c>
      <c r="IA48">
        <v>0</v>
      </c>
      <c r="IB48">
        <v>0</v>
      </c>
      <c r="IC48">
        <v>0</v>
      </c>
      <c r="ID48">
        <v>0</v>
      </c>
      <c r="IE48">
        <v>0</v>
      </c>
      <c r="IF48">
        <v>0</v>
      </c>
      <c r="IG48">
        <v>0</v>
      </c>
      <c r="IH48">
        <v>0</v>
      </c>
      <c r="II48">
        <v>0</v>
      </c>
      <c r="IJ48">
        <v>0</v>
      </c>
      <c r="IK48">
        <v>0</v>
      </c>
      <c r="IL48">
        <v>0</v>
      </c>
      <c r="IM48">
        <v>0</v>
      </c>
      <c r="IN48">
        <v>0</v>
      </c>
      <c r="IO48">
        <v>0</v>
      </c>
      <c r="IP48">
        <v>0</v>
      </c>
      <c r="IQ48">
        <v>0</v>
      </c>
      <c r="IR48">
        <v>0</v>
      </c>
      <c r="IS48">
        <v>0</v>
      </c>
      <c r="IT48">
        <v>0</v>
      </c>
      <c r="IU48">
        <v>0</v>
      </c>
      <c r="IV48">
        <v>0</v>
      </c>
      <c r="IW48">
        <v>0</v>
      </c>
      <c r="IX48">
        <v>0</v>
      </c>
      <c r="IY48">
        <v>0</v>
      </c>
      <c r="IZ48">
        <v>0</v>
      </c>
      <c r="JA48">
        <v>0</v>
      </c>
      <c r="JB48">
        <v>0</v>
      </c>
      <c r="JC48">
        <v>0</v>
      </c>
      <c r="JD48">
        <v>4.4189999999999996</v>
      </c>
      <c r="JE48">
        <v>6.5720000000000001</v>
      </c>
      <c r="JF48">
        <v>6.2279999999999998</v>
      </c>
      <c r="JG48">
        <v>7.8090000000000002</v>
      </c>
      <c r="JH48">
        <v>7.1230000000000002</v>
      </c>
      <c r="JI48">
        <v>12.057</v>
      </c>
      <c r="JJ48">
        <v>9.5670000000000002</v>
      </c>
      <c r="JK48">
        <v>10.612</v>
      </c>
      <c r="JL48">
        <v>7.3179999999999996</v>
      </c>
      <c r="JM48">
        <v>7.8230000000000004</v>
      </c>
      <c r="JN48">
        <v>10.337</v>
      </c>
      <c r="JO48">
        <v>8.1940000000000008</v>
      </c>
      <c r="JP48">
        <v>8.9260000000000002</v>
      </c>
      <c r="JQ48">
        <v>7.1440000000000001</v>
      </c>
      <c r="JR48">
        <v>7.3220000000000001</v>
      </c>
      <c r="JS48">
        <v>12.555</v>
      </c>
      <c r="JT48">
        <v>11.202999999999999</v>
      </c>
      <c r="JU48">
        <v>8.4090000000000007</v>
      </c>
      <c r="JV48">
        <v>9.7669999999999995</v>
      </c>
      <c r="JW48">
        <v>13.754</v>
      </c>
      <c r="JX48">
        <v>8.0530000000000008</v>
      </c>
      <c r="JY48">
        <v>8.6969999999999992</v>
      </c>
      <c r="JZ48">
        <v>5.8170000000000002</v>
      </c>
      <c r="KA48">
        <v>10.37</v>
      </c>
      <c r="KB48">
        <v>12.065</v>
      </c>
      <c r="KC48">
        <v>10.55</v>
      </c>
      <c r="KD48">
        <v>12.36</v>
      </c>
      <c r="KE48">
        <v>12.657</v>
      </c>
      <c r="KF48">
        <v>11.054</v>
      </c>
      <c r="KG48">
        <v>13.914</v>
      </c>
    </row>
    <row r="49" spans="1:293" x14ac:dyDescent="0.25">
      <c r="A49" t="s">
        <v>1048</v>
      </c>
      <c r="B49" t="s">
        <v>1322</v>
      </c>
      <c r="C49" t="s">
        <v>595</v>
      </c>
      <c r="D49">
        <v>55</v>
      </c>
      <c r="E49" t="s">
        <v>836</v>
      </c>
      <c r="F49">
        <v>2</v>
      </c>
      <c r="G49">
        <v>1</v>
      </c>
      <c r="H49" t="s">
        <v>8</v>
      </c>
      <c r="I49" t="s">
        <v>6</v>
      </c>
      <c r="J49" t="s">
        <v>5</v>
      </c>
      <c r="K49" t="s">
        <v>596</v>
      </c>
      <c r="L49" t="s">
        <v>516</v>
      </c>
      <c r="M49" s="7">
        <v>0</v>
      </c>
      <c r="N49" s="7">
        <v>98.118668459604095</v>
      </c>
      <c r="O49" s="7">
        <f>M49*'Emission and cost factors'!$D$8+N49*'Emission and cost factors'!$E$8</f>
        <v>45.134587491417882</v>
      </c>
      <c r="P49" s="8">
        <f>M49*'Emission and cost factors'!$D$9+N49*'Emission and cost factors'!$E$9</f>
        <v>14.717800268940614</v>
      </c>
      <c r="Q49" s="7">
        <f t="shared" si="0"/>
        <v>20.752333333333336</v>
      </c>
      <c r="R49" s="2">
        <f t="shared" si="1"/>
        <v>0</v>
      </c>
      <c r="S49" s="2">
        <f t="shared" si="2"/>
        <v>0</v>
      </c>
      <c r="T49" s="2">
        <f t="shared" si="3"/>
        <v>0</v>
      </c>
      <c r="U49" s="7">
        <f t="shared" si="4"/>
        <v>0</v>
      </c>
      <c r="V49" s="7">
        <f t="shared" si="5"/>
        <v>0</v>
      </c>
      <c r="W49" s="7">
        <f t="shared" si="6"/>
        <v>0</v>
      </c>
      <c r="X49">
        <v>20.27</v>
      </c>
      <c r="Y49">
        <v>20.399999999999999</v>
      </c>
      <c r="Z49">
        <v>20.45</v>
      </c>
      <c r="AA49">
        <v>20.329999999999998</v>
      </c>
      <c r="AB49">
        <v>20.53</v>
      </c>
      <c r="AC49">
        <v>20.85</v>
      </c>
      <c r="AD49">
        <v>20.9</v>
      </c>
      <c r="AE49">
        <v>20.92</v>
      </c>
      <c r="AF49">
        <v>20.65</v>
      </c>
      <c r="AG49">
        <v>20.65</v>
      </c>
      <c r="AH49">
        <v>20.77</v>
      </c>
      <c r="AI49">
        <v>20.53</v>
      </c>
      <c r="AJ49">
        <v>20.65</v>
      </c>
      <c r="AK49">
        <v>20.39</v>
      </c>
      <c r="AL49">
        <v>20.5</v>
      </c>
      <c r="AM49">
        <v>20.75</v>
      </c>
      <c r="AN49">
        <v>20.83</v>
      </c>
      <c r="AO49">
        <v>20.73</v>
      </c>
      <c r="AP49">
        <v>20.68</v>
      </c>
      <c r="AQ49">
        <v>21.18</v>
      </c>
      <c r="AR49">
        <v>20.95</v>
      </c>
      <c r="AS49">
        <v>20.68</v>
      </c>
      <c r="AT49">
        <v>20.58</v>
      </c>
      <c r="AU49">
        <v>20.92</v>
      </c>
      <c r="AV49">
        <v>20.98</v>
      </c>
      <c r="AW49">
        <v>20.78</v>
      </c>
      <c r="AX49">
        <v>20.89</v>
      </c>
      <c r="AY49">
        <v>21.54</v>
      </c>
      <c r="AZ49">
        <v>20.94</v>
      </c>
      <c r="BA49">
        <v>21.35</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19.309999999999999</v>
      </c>
      <c r="EO49">
        <v>19.309999999999999</v>
      </c>
      <c r="EP49">
        <v>19.52</v>
      </c>
      <c r="EQ49">
        <v>19.34</v>
      </c>
      <c r="ER49">
        <v>19.510000000000002</v>
      </c>
      <c r="ES49">
        <v>20.32</v>
      </c>
      <c r="ET49">
        <v>20.440000000000001</v>
      </c>
      <c r="EU49">
        <v>20.46</v>
      </c>
      <c r="EV49">
        <v>20.260000000000002</v>
      </c>
      <c r="EW49">
        <v>20.010000000000002</v>
      </c>
      <c r="EX49">
        <v>20.37</v>
      </c>
      <c r="EY49">
        <v>19.68</v>
      </c>
      <c r="EZ49">
        <v>20.22</v>
      </c>
      <c r="FA49">
        <v>19.22</v>
      </c>
      <c r="FB49">
        <v>19.559999999999999</v>
      </c>
      <c r="FC49">
        <v>20.43</v>
      </c>
      <c r="FD49">
        <v>20.38</v>
      </c>
      <c r="FE49">
        <v>20.3</v>
      </c>
      <c r="FF49">
        <v>20.239999999999998</v>
      </c>
      <c r="FG49">
        <v>20.52</v>
      </c>
      <c r="FH49">
        <v>20.34</v>
      </c>
      <c r="FI49">
        <v>20.12</v>
      </c>
      <c r="FJ49">
        <v>20.14</v>
      </c>
      <c r="FK49">
        <v>20.420000000000002</v>
      </c>
      <c r="FL49">
        <v>20.48</v>
      </c>
      <c r="FM49">
        <v>20.07</v>
      </c>
      <c r="FN49">
        <v>20.58</v>
      </c>
      <c r="FO49">
        <v>20.73</v>
      </c>
      <c r="FP49">
        <v>20.49</v>
      </c>
      <c r="FQ49">
        <v>20.82</v>
      </c>
      <c r="FR49">
        <v>0.75</v>
      </c>
      <c r="FS49">
        <v>0.875</v>
      </c>
      <c r="FT49">
        <v>0.55800000000000005</v>
      </c>
      <c r="FU49">
        <v>1</v>
      </c>
      <c r="FV49">
        <v>0.625</v>
      </c>
      <c r="FW49">
        <v>0</v>
      </c>
      <c r="FX49">
        <v>0</v>
      </c>
      <c r="FY49">
        <v>0</v>
      </c>
      <c r="FZ49">
        <v>0</v>
      </c>
      <c r="GA49">
        <v>0</v>
      </c>
      <c r="GB49">
        <v>0</v>
      </c>
      <c r="GC49">
        <v>0.45800000000000002</v>
      </c>
      <c r="GD49">
        <v>0</v>
      </c>
      <c r="GE49">
        <v>1</v>
      </c>
      <c r="GF49">
        <v>0.56699999999999995</v>
      </c>
      <c r="GG49">
        <v>0</v>
      </c>
      <c r="GH49">
        <v>0</v>
      </c>
      <c r="GI49">
        <v>0</v>
      </c>
      <c r="GJ49">
        <v>0</v>
      </c>
      <c r="GK49">
        <v>0</v>
      </c>
      <c r="GL49">
        <v>0</v>
      </c>
      <c r="GM49">
        <v>0</v>
      </c>
      <c r="GN49">
        <v>0</v>
      </c>
      <c r="GO49">
        <v>0</v>
      </c>
      <c r="GP49">
        <v>0</v>
      </c>
      <c r="GQ49">
        <v>0</v>
      </c>
      <c r="GR49">
        <v>0</v>
      </c>
      <c r="GS49">
        <v>0</v>
      </c>
      <c r="GT49">
        <v>0</v>
      </c>
      <c r="GU49">
        <v>0</v>
      </c>
      <c r="GV49">
        <v>0</v>
      </c>
      <c r="GW49">
        <v>0</v>
      </c>
      <c r="GX49">
        <v>0</v>
      </c>
      <c r="GY49">
        <v>0</v>
      </c>
      <c r="GZ49">
        <v>0</v>
      </c>
      <c r="HA49">
        <v>0</v>
      </c>
      <c r="HB49">
        <v>0</v>
      </c>
      <c r="HC49">
        <v>0</v>
      </c>
      <c r="HD49">
        <v>0</v>
      </c>
      <c r="HE49">
        <v>0</v>
      </c>
      <c r="HF49">
        <v>0</v>
      </c>
      <c r="HG49">
        <v>0</v>
      </c>
      <c r="HH49">
        <v>0</v>
      </c>
      <c r="HI49">
        <v>0</v>
      </c>
      <c r="HJ49">
        <v>0</v>
      </c>
      <c r="HK49">
        <v>0</v>
      </c>
      <c r="HL49">
        <v>0</v>
      </c>
      <c r="HM49">
        <v>0</v>
      </c>
      <c r="HN49">
        <v>0</v>
      </c>
      <c r="HO49">
        <v>0</v>
      </c>
      <c r="HP49">
        <v>0</v>
      </c>
      <c r="HQ49">
        <v>0</v>
      </c>
      <c r="HR49">
        <v>0</v>
      </c>
      <c r="HS49">
        <v>0</v>
      </c>
      <c r="HT49">
        <v>0</v>
      </c>
      <c r="HU49">
        <v>0</v>
      </c>
      <c r="HV49">
        <v>0</v>
      </c>
      <c r="HW49">
        <v>0</v>
      </c>
      <c r="HX49">
        <v>0</v>
      </c>
      <c r="HY49">
        <v>0</v>
      </c>
      <c r="HZ49">
        <v>0</v>
      </c>
      <c r="IA49">
        <v>0</v>
      </c>
      <c r="IB49">
        <v>0</v>
      </c>
      <c r="IC49">
        <v>0</v>
      </c>
      <c r="ID49">
        <v>0</v>
      </c>
      <c r="IE49">
        <v>0</v>
      </c>
      <c r="IF49">
        <v>0</v>
      </c>
      <c r="IG49">
        <v>0</v>
      </c>
      <c r="IH49">
        <v>0</v>
      </c>
      <c r="II49">
        <v>0</v>
      </c>
      <c r="IJ49">
        <v>0</v>
      </c>
      <c r="IK49">
        <v>0</v>
      </c>
      <c r="IL49">
        <v>0</v>
      </c>
      <c r="IM49">
        <v>0</v>
      </c>
      <c r="IN49">
        <v>0</v>
      </c>
      <c r="IO49">
        <v>0</v>
      </c>
      <c r="IP49">
        <v>0</v>
      </c>
      <c r="IQ49">
        <v>0</v>
      </c>
      <c r="IR49">
        <v>0</v>
      </c>
      <c r="IS49">
        <v>0</v>
      </c>
      <c r="IT49">
        <v>0</v>
      </c>
      <c r="IU49">
        <v>0</v>
      </c>
      <c r="IV49">
        <v>0</v>
      </c>
      <c r="IW49">
        <v>0</v>
      </c>
      <c r="IX49">
        <v>0</v>
      </c>
      <c r="IY49">
        <v>0</v>
      </c>
      <c r="IZ49">
        <v>0</v>
      </c>
      <c r="JA49">
        <v>0</v>
      </c>
      <c r="JB49">
        <v>0</v>
      </c>
      <c r="JC49">
        <v>0</v>
      </c>
      <c r="JD49">
        <v>4.4189999999999996</v>
      </c>
      <c r="JE49">
        <v>6.5720000000000001</v>
      </c>
      <c r="JF49">
        <v>6.2279999999999998</v>
      </c>
      <c r="JG49">
        <v>7.8090000000000002</v>
      </c>
      <c r="JH49">
        <v>7.1230000000000002</v>
      </c>
      <c r="JI49">
        <v>12.057</v>
      </c>
      <c r="JJ49">
        <v>9.5670000000000002</v>
      </c>
      <c r="JK49">
        <v>10.612</v>
      </c>
      <c r="JL49">
        <v>7.3179999999999996</v>
      </c>
      <c r="JM49">
        <v>7.8230000000000004</v>
      </c>
      <c r="JN49">
        <v>10.337</v>
      </c>
      <c r="JO49">
        <v>8.1940000000000008</v>
      </c>
      <c r="JP49">
        <v>8.9260000000000002</v>
      </c>
      <c r="JQ49">
        <v>7.1440000000000001</v>
      </c>
      <c r="JR49">
        <v>7.3220000000000001</v>
      </c>
      <c r="JS49">
        <v>12.555</v>
      </c>
      <c r="JT49">
        <v>11.202999999999999</v>
      </c>
      <c r="JU49">
        <v>8.4090000000000007</v>
      </c>
      <c r="JV49">
        <v>9.7669999999999995</v>
      </c>
      <c r="JW49">
        <v>13.754</v>
      </c>
      <c r="JX49">
        <v>8.0530000000000008</v>
      </c>
      <c r="JY49">
        <v>8.6969999999999992</v>
      </c>
      <c r="JZ49">
        <v>5.8170000000000002</v>
      </c>
      <c r="KA49">
        <v>10.37</v>
      </c>
      <c r="KB49">
        <v>12.065</v>
      </c>
      <c r="KC49">
        <v>10.55</v>
      </c>
      <c r="KD49">
        <v>12.36</v>
      </c>
      <c r="KE49">
        <v>12.657</v>
      </c>
      <c r="KF49">
        <v>11.054</v>
      </c>
      <c r="KG49">
        <v>13.914</v>
      </c>
    </row>
    <row r="50" spans="1:293" x14ac:dyDescent="0.25">
      <c r="A50" t="s">
        <v>1049</v>
      </c>
      <c r="B50" t="s">
        <v>1322</v>
      </c>
      <c r="C50" t="s">
        <v>595</v>
      </c>
      <c r="D50">
        <v>57</v>
      </c>
      <c r="E50" t="s">
        <v>836</v>
      </c>
      <c r="F50">
        <v>2</v>
      </c>
      <c r="G50">
        <v>1</v>
      </c>
      <c r="H50" t="s">
        <v>8</v>
      </c>
      <c r="I50" t="s">
        <v>7</v>
      </c>
      <c r="J50" t="s">
        <v>4</v>
      </c>
      <c r="K50" t="s">
        <v>596</v>
      </c>
      <c r="L50" t="s">
        <v>516</v>
      </c>
      <c r="M50" s="7">
        <v>0</v>
      </c>
      <c r="N50" s="7">
        <v>99.810568518719293</v>
      </c>
      <c r="O50" s="7">
        <f>M50*'Emission and cost factors'!$D$8+N50*'Emission and cost factors'!$E$8</f>
        <v>45.912861518610875</v>
      </c>
      <c r="P50" s="8">
        <f>M50*'Emission and cost factors'!$D$9+N50*'Emission and cost factors'!$E$9</f>
        <v>14.971585277807893</v>
      </c>
      <c r="Q50" s="7">
        <f t="shared" si="0"/>
        <v>20.783666666666665</v>
      </c>
      <c r="R50" s="2">
        <f t="shared" si="1"/>
        <v>0</v>
      </c>
      <c r="S50" s="2">
        <f t="shared" si="2"/>
        <v>0</v>
      </c>
      <c r="T50" s="2">
        <f t="shared" si="3"/>
        <v>0</v>
      </c>
      <c r="U50" s="7">
        <f t="shared" si="4"/>
        <v>0</v>
      </c>
      <c r="V50" s="7">
        <f t="shared" si="5"/>
        <v>0</v>
      </c>
      <c r="W50" s="7">
        <f t="shared" si="6"/>
        <v>0</v>
      </c>
      <c r="X50">
        <v>20.29</v>
      </c>
      <c r="Y50">
        <v>20.440000000000001</v>
      </c>
      <c r="Z50">
        <v>20.59</v>
      </c>
      <c r="AA50">
        <v>20.3</v>
      </c>
      <c r="AB50">
        <v>20.53</v>
      </c>
      <c r="AC50">
        <v>20.87</v>
      </c>
      <c r="AD50">
        <v>20.93</v>
      </c>
      <c r="AE50">
        <v>20.95</v>
      </c>
      <c r="AF50">
        <v>20.72</v>
      </c>
      <c r="AG50">
        <v>20.65</v>
      </c>
      <c r="AH50">
        <v>20.82</v>
      </c>
      <c r="AI50">
        <v>20.56</v>
      </c>
      <c r="AJ50">
        <v>20.72</v>
      </c>
      <c r="AK50">
        <v>20.41</v>
      </c>
      <c r="AL50">
        <v>20.52</v>
      </c>
      <c r="AM50">
        <v>20.8</v>
      </c>
      <c r="AN50">
        <v>20.87</v>
      </c>
      <c r="AO50">
        <v>20.79</v>
      </c>
      <c r="AP50">
        <v>20.73</v>
      </c>
      <c r="AQ50">
        <v>21.19</v>
      </c>
      <c r="AR50">
        <v>20.99</v>
      </c>
      <c r="AS50">
        <v>20.7</v>
      </c>
      <c r="AT50">
        <v>20.64</v>
      </c>
      <c r="AU50">
        <v>20.97</v>
      </c>
      <c r="AV50">
        <v>21.01</v>
      </c>
      <c r="AW50">
        <v>20.78</v>
      </c>
      <c r="AX50">
        <v>20.93</v>
      </c>
      <c r="AY50">
        <v>21.5</v>
      </c>
      <c r="AZ50">
        <v>20.97</v>
      </c>
      <c r="BA50">
        <v>21.34</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19.38</v>
      </c>
      <c r="EO50">
        <v>19.39</v>
      </c>
      <c r="EP50">
        <v>19.54</v>
      </c>
      <c r="EQ50">
        <v>19.36</v>
      </c>
      <c r="ER50">
        <v>19.55</v>
      </c>
      <c r="ES50">
        <v>20.3</v>
      </c>
      <c r="ET50">
        <v>20.45</v>
      </c>
      <c r="EU50">
        <v>20.5</v>
      </c>
      <c r="EV50">
        <v>20.27</v>
      </c>
      <c r="EW50">
        <v>20.04</v>
      </c>
      <c r="EX50">
        <v>20.41</v>
      </c>
      <c r="EY50">
        <v>19.73</v>
      </c>
      <c r="EZ50">
        <v>20.22</v>
      </c>
      <c r="FA50">
        <v>19.27</v>
      </c>
      <c r="FB50">
        <v>19.61</v>
      </c>
      <c r="FC50">
        <v>20.399999999999999</v>
      </c>
      <c r="FD50">
        <v>20.54</v>
      </c>
      <c r="FE50">
        <v>20.28</v>
      </c>
      <c r="FF50">
        <v>20.25</v>
      </c>
      <c r="FG50">
        <v>20.64</v>
      </c>
      <c r="FH50">
        <v>20.420000000000002</v>
      </c>
      <c r="FI50">
        <v>20.170000000000002</v>
      </c>
      <c r="FJ50">
        <v>20.36</v>
      </c>
      <c r="FK50">
        <v>20.45</v>
      </c>
      <c r="FL50">
        <v>20.58</v>
      </c>
      <c r="FM50">
        <v>20.11</v>
      </c>
      <c r="FN50">
        <v>20.56</v>
      </c>
      <c r="FO50">
        <v>20.76</v>
      </c>
      <c r="FP50">
        <v>20.55</v>
      </c>
      <c r="FQ50">
        <v>20.85</v>
      </c>
      <c r="FR50">
        <v>0.78300000000000003</v>
      </c>
      <c r="FS50">
        <v>0.95799999999999996</v>
      </c>
      <c r="FT50">
        <v>0.63300000000000001</v>
      </c>
      <c r="FU50">
        <v>1</v>
      </c>
      <c r="FV50">
        <v>0.66700000000000004</v>
      </c>
      <c r="FW50">
        <v>0</v>
      </c>
      <c r="FX50">
        <v>0</v>
      </c>
      <c r="FY50">
        <v>0</v>
      </c>
      <c r="FZ50">
        <v>0</v>
      </c>
      <c r="GA50">
        <v>0</v>
      </c>
      <c r="GB50">
        <v>0</v>
      </c>
      <c r="GC50">
        <v>0.442</v>
      </c>
      <c r="GD50">
        <v>0</v>
      </c>
      <c r="GE50">
        <v>1</v>
      </c>
      <c r="GF50">
        <v>0.58299999999999996</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0</v>
      </c>
      <c r="IK50">
        <v>0</v>
      </c>
      <c r="IL50">
        <v>0</v>
      </c>
      <c r="IM50">
        <v>0</v>
      </c>
      <c r="IN50">
        <v>0</v>
      </c>
      <c r="IO50">
        <v>0</v>
      </c>
      <c r="IP50">
        <v>0</v>
      </c>
      <c r="IQ50">
        <v>0</v>
      </c>
      <c r="IR50">
        <v>0</v>
      </c>
      <c r="IS50">
        <v>0</v>
      </c>
      <c r="IT50">
        <v>0</v>
      </c>
      <c r="IU50">
        <v>0</v>
      </c>
      <c r="IV50">
        <v>0</v>
      </c>
      <c r="IW50">
        <v>0</v>
      </c>
      <c r="IX50">
        <v>0</v>
      </c>
      <c r="IY50">
        <v>0</v>
      </c>
      <c r="IZ50">
        <v>0</v>
      </c>
      <c r="JA50">
        <v>0</v>
      </c>
      <c r="JB50">
        <v>0</v>
      </c>
      <c r="JC50">
        <v>0</v>
      </c>
      <c r="JD50">
        <v>4.4189999999999996</v>
      </c>
      <c r="JE50">
        <v>6.5720000000000001</v>
      </c>
      <c r="JF50">
        <v>6.2279999999999998</v>
      </c>
      <c r="JG50">
        <v>7.8090000000000002</v>
      </c>
      <c r="JH50">
        <v>7.1230000000000002</v>
      </c>
      <c r="JI50">
        <v>12.057</v>
      </c>
      <c r="JJ50">
        <v>9.5670000000000002</v>
      </c>
      <c r="JK50">
        <v>10.612</v>
      </c>
      <c r="JL50">
        <v>7.3179999999999996</v>
      </c>
      <c r="JM50">
        <v>7.8230000000000004</v>
      </c>
      <c r="JN50">
        <v>10.337</v>
      </c>
      <c r="JO50">
        <v>8.1940000000000008</v>
      </c>
      <c r="JP50">
        <v>8.9260000000000002</v>
      </c>
      <c r="JQ50">
        <v>7.1440000000000001</v>
      </c>
      <c r="JR50">
        <v>7.3220000000000001</v>
      </c>
      <c r="JS50">
        <v>12.555</v>
      </c>
      <c r="JT50">
        <v>11.202999999999999</v>
      </c>
      <c r="JU50">
        <v>8.4090000000000007</v>
      </c>
      <c r="JV50">
        <v>9.7669999999999995</v>
      </c>
      <c r="JW50">
        <v>13.754</v>
      </c>
      <c r="JX50">
        <v>8.0530000000000008</v>
      </c>
      <c r="JY50">
        <v>8.6969999999999992</v>
      </c>
      <c r="JZ50">
        <v>5.8170000000000002</v>
      </c>
      <c r="KA50">
        <v>10.37</v>
      </c>
      <c r="KB50">
        <v>12.065</v>
      </c>
      <c r="KC50">
        <v>10.55</v>
      </c>
      <c r="KD50">
        <v>12.36</v>
      </c>
      <c r="KE50">
        <v>12.657</v>
      </c>
      <c r="KF50">
        <v>11.054</v>
      </c>
      <c r="KG50">
        <v>13.914</v>
      </c>
    </row>
    <row r="51" spans="1:293" x14ac:dyDescent="0.25">
      <c r="A51" t="s">
        <v>1050</v>
      </c>
      <c r="B51" t="s">
        <v>1322</v>
      </c>
      <c r="C51" t="s">
        <v>595</v>
      </c>
      <c r="D51">
        <v>58</v>
      </c>
      <c r="E51" t="s">
        <v>836</v>
      </c>
      <c r="F51">
        <v>2</v>
      </c>
      <c r="G51">
        <v>1</v>
      </c>
      <c r="H51" t="s">
        <v>8</v>
      </c>
      <c r="I51" t="s">
        <v>7</v>
      </c>
      <c r="J51" t="s">
        <v>4</v>
      </c>
      <c r="K51" t="s">
        <v>596</v>
      </c>
      <c r="L51" t="s">
        <v>515</v>
      </c>
      <c r="M51" s="7">
        <v>0</v>
      </c>
      <c r="N51" s="7">
        <v>96.120614393738407</v>
      </c>
      <c r="O51" s="7">
        <f>M51*'Emission and cost factors'!$D$8+N51*'Emission and cost factors'!$E$8</f>
        <v>44.215482621119669</v>
      </c>
      <c r="P51" s="8">
        <f>M51*'Emission and cost factors'!$D$9+N51*'Emission and cost factors'!$E$9</f>
        <v>14.418092159060761</v>
      </c>
      <c r="Q51" s="7">
        <f t="shared" si="0"/>
        <v>20.75566666666667</v>
      </c>
      <c r="R51" s="2">
        <f t="shared" si="1"/>
        <v>0</v>
      </c>
      <c r="S51" s="2">
        <f t="shared" si="2"/>
        <v>0</v>
      </c>
      <c r="T51" s="2">
        <f t="shared" si="3"/>
        <v>0</v>
      </c>
      <c r="U51" s="7">
        <f t="shared" si="4"/>
        <v>0</v>
      </c>
      <c r="V51" s="7">
        <f t="shared" si="5"/>
        <v>0</v>
      </c>
      <c r="W51" s="7">
        <f t="shared" si="6"/>
        <v>0</v>
      </c>
      <c r="X51">
        <v>20.190000000000001</v>
      </c>
      <c r="Y51">
        <v>20.37</v>
      </c>
      <c r="Z51">
        <v>20.53</v>
      </c>
      <c r="AA51">
        <v>20.16</v>
      </c>
      <c r="AB51">
        <v>20.49</v>
      </c>
      <c r="AC51">
        <v>20.86</v>
      </c>
      <c r="AD51">
        <v>20.92</v>
      </c>
      <c r="AE51">
        <v>20.94</v>
      </c>
      <c r="AF51">
        <v>20.71</v>
      </c>
      <c r="AG51">
        <v>20.62</v>
      </c>
      <c r="AH51">
        <v>20.8</v>
      </c>
      <c r="AI51">
        <v>20.5</v>
      </c>
      <c r="AJ51">
        <v>20.7</v>
      </c>
      <c r="AK51">
        <v>20.32</v>
      </c>
      <c r="AL51">
        <v>20.440000000000001</v>
      </c>
      <c r="AM51">
        <v>20.78</v>
      </c>
      <c r="AN51">
        <v>20.86</v>
      </c>
      <c r="AO51">
        <v>20.77</v>
      </c>
      <c r="AP51">
        <v>20.74</v>
      </c>
      <c r="AQ51">
        <v>21.18</v>
      </c>
      <c r="AR51">
        <v>20.98</v>
      </c>
      <c r="AS51">
        <v>20.72</v>
      </c>
      <c r="AT51">
        <v>20.63</v>
      </c>
      <c r="AU51">
        <v>20.96</v>
      </c>
      <c r="AV51">
        <v>21</v>
      </c>
      <c r="AW51">
        <v>20.76</v>
      </c>
      <c r="AX51">
        <v>20.93</v>
      </c>
      <c r="AY51">
        <v>21.5</v>
      </c>
      <c r="AZ51">
        <v>20.97</v>
      </c>
      <c r="BA51">
        <v>21.34</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19.27</v>
      </c>
      <c r="EO51">
        <v>19.29</v>
      </c>
      <c r="EP51">
        <v>19.440000000000001</v>
      </c>
      <c r="EQ51">
        <v>19.190000000000001</v>
      </c>
      <c r="ER51">
        <v>19.46</v>
      </c>
      <c r="ES51">
        <v>20.23</v>
      </c>
      <c r="ET51">
        <v>20.420000000000002</v>
      </c>
      <c r="EU51">
        <v>20.49</v>
      </c>
      <c r="EV51">
        <v>20.28</v>
      </c>
      <c r="EW51">
        <v>20.010000000000002</v>
      </c>
      <c r="EX51">
        <v>20.46</v>
      </c>
      <c r="EY51">
        <v>19.670000000000002</v>
      </c>
      <c r="EZ51">
        <v>20.190000000000001</v>
      </c>
      <c r="FA51">
        <v>19.18</v>
      </c>
      <c r="FB51">
        <v>19.510000000000002</v>
      </c>
      <c r="FC51">
        <v>20.3</v>
      </c>
      <c r="FD51">
        <v>20.56</v>
      </c>
      <c r="FE51">
        <v>20.260000000000002</v>
      </c>
      <c r="FF51">
        <v>20.21</v>
      </c>
      <c r="FG51">
        <v>20.65</v>
      </c>
      <c r="FH51">
        <v>20.43</v>
      </c>
      <c r="FI51">
        <v>20.13</v>
      </c>
      <c r="FJ51">
        <v>20.34</v>
      </c>
      <c r="FK51">
        <v>20.43</v>
      </c>
      <c r="FL51">
        <v>20.58</v>
      </c>
      <c r="FM51">
        <v>20.079999999999998</v>
      </c>
      <c r="FN51">
        <v>20.55</v>
      </c>
      <c r="FO51">
        <v>20.76</v>
      </c>
      <c r="FP51">
        <v>20.55</v>
      </c>
      <c r="FQ51">
        <v>20.85</v>
      </c>
      <c r="FR51">
        <v>1</v>
      </c>
      <c r="FS51">
        <v>1</v>
      </c>
      <c r="FT51">
        <v>0.79200000000000004</v>
      </c>
      <c r="FU51">
        <v>1</v>
      </c>
      <c r="FV51">
        <v>0.80800000000000005</v>
      </c>
      <c r="FW51">
        <v>0</v>
      </c>
      <c r="FX51">
        <v>0</v>
      </c>
      <c r="FY51">
        <v>0</v>
      </c>
      <c r="FZ51">
        <v>0</v>
      </c>
      <c r="GA51">
        <v>0</v>
      </c>
      <c r="GB51">
        <v>0</v>
      </c>
      <c r="GC51">
        <v>0.55800000000000005</v>
      </c>
      <c r="GD51">
        <v>0</v>
      </c>
      <c r="GE51">
        <v>1</v>
      </c>
      <c r="GF51">
        <v>0.76700000000000002</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0</v>
      </c>
      <c r="HH51">
        <v>0</v>
      </c>
      <c r="HI51">
        <v>0</v>
      </c>
      <c r="HJ51">
        <v>0</v>
      </c>
      <c r="HK51">
        <v>0</v>
      </c>
      <c r="HL51">
        <v>0</v>
      </c>
      <c r="HM51">
        <v>0</v>
      </c>
      <c r="HN51">
        <v>0</v>
      </c>
      <c r="HO51">
        <v>0</v>
      </c>
      <c r="HP51">
        <v>0</v>
      </c>
      <c r="HQ51">
        <v>0</v>
      </c>
      <c r="HR51">
        <v>0</v>
      </c>
      <c r="HS51">
        <v>0</v>
      </c>
      <c r="HT51">
        <v>0</v>
      </c>
      <c r="HU51">
        <v>0</v>
      </c>
      <c r="HV51">
        <v>0</v>
      </c>
      <c r="HW51">
        <v>0</v>
      </c>
      <c r="HX51">
        <v>0</v>
      </c>
      <c r="HY51">
        <v>0</v>
      </c>
      <c r="HZ51">
        <v>0</v>
      </c>
      <c r="IA51">
        <v>0</v>
      </c>
      <c r="IB51">
        <v>0</v>
      </c>
      <c r="IC51">
        <v>0</v>
      </c>
      <c r="ID51">
        <v>0</v>
      </c>
      <c r="IE51">
        <v>0</v>
      </c>
      <c r="IF51">
        <v>0</v>
      </c>
      <c r="IG51">
        <v>0</v>
      </c>
      <c r="IH51">
        <v>0</v>
      </c>
      <c r="II51">
        <v>0</v>
      </c>
      <c r="IJ51">
        <v>0</v>
      </c>
      <c r="IK51">
        <v>0</v>
      </c>
      <c r="IL51">
        <v>0</v>
      </c>
      <c r="IM51">
        <v>0</v>
      </c>
      <c r="IN51">
        <v>0</v>
      </c>
      <c r="IO51">
        <v>0</v>
      </c>
      <c r="IP51">
        <v>0</v>
      </c>
      <c r="IQ51">
        <v>0</v>
      </c>
      <c r="IR51">
        <v>0</v>
      </c>
      <c r="IS51">
        <v>0</v>
      </c>
      <c r="IT51">
        <v>0</v>
      </c>
      <c r="IU51">
        <v>0</v>
      </c>
      <c r="IV51">
        <v>0</v>
      </c>
      <c r="IW51">
        <v>0</v>
      </c>
      <c r="IX51">
        <v>0</v>
      </c>
      <c r="IY51">
        <v>0</v>
      </c>
      <c r="IZ51">
        <v>0</v>
      </c>
      <c r="JA51">
        <v>0</v>
      </c>
      <c r="JB51">
        <v>0</v>
      </c>
      <c r="JC51">
        <v>0</v>
      </c>
      <c r="JD51">
        <v>4.4189999999999996</v>
      </c>
      <c r="JE51">
        <v>6.5720000000000001</v>
      </c>
      <c r="JF51">
        <v>6.2279999999999998</v>
      </c>
      <c r="JG51">
        <v>7.8090000000000002</v>
      </c>
      <c r="JH51">
        <v>7.1230000000000002</v>
      </c>
      <c r="JI51">
        <v>12.057</v>
      </c>
      <c r="JJ51">
        <v>9.5670000000000002</v>
      </c>
      <c r="JK51">
        <v>10.612</v>
      </c>
      <c r="JL51">
        <v>7.3179999999999996</v>
      </c>
      <c r="JM51">
        <v>7.8230000000000004</v>
      </c>
      <c r="JN51">
        <v>10.337</v>
      </c>
      <c r="JO51">
        <v>8.1940000000000008</v>
      </c>
      <c r="JP51">
        <v>8.9260000000000002</v>
      </c>
      <c r="JQ51">
        <v>7.1440000000000001</v>
      </c>
      <c r="JR51">
        <v>7.3220000000000001</v>
      </c>
      <c r="JS51">
        <v>12.555</v>
      </c>
      <c r="JT51">
        <v>11.202999999999999</v>
      </c>
      <c r="JU51">
        <v>8.4090000000000007</v>
      </c>
      <c r="JV51">
        <v>9.7669999999999995</v>
      </c>
      <c r="JW51">
        <v>13.754</v>
      </c>
      <c r="JX51">
        <v>8.0530000000000008</v>
      </c>
      <c r="JY51">
        <v>8.6969999999999992</v>
      </c>
      <c r="JZ51">
        <v>5.8170000000000002</v>
      </c>
      <c r="KA51">
        <v>10.37</v>
      </c>
      <c r="KB51">
        <v>12.065</v>
      </c>
      <c r="KC51">
        <v>10.55</v>
      </c>
      <c r="KD51">
        <v>12.36</v>
      </c>
      <c r="KE51">
        <v>12.657</v>
      </c>
      <c r="KF51">
        <v>11.054</v>
      </c>
      <c r="KG51">
        <v>13.914</v>
      </c>
    </row>
    <row r="52" spans="1:293" x14ac:dyDescent="0.25">
      <c r="A52" t="s">
        <v>1051</v>
      </c>
      <c r="B52" t="s">
        <v>1322</v>
      </c>
      <c r="C52" t="s">
        <v>595</v>
      </c>
      <c r="D52">
        <v>59</v>
      </c>
      <c r="E52" t="s">
        <v>836</v>
      </c>
      <c r="F52">
        <v>2</v>
      </c>
      <c r="G52">
        <v>1</v>
      </c>
      <c r="H52" t="s">
        <v>8</v>
      </c>
      <c r="I52" t="s">
        <v>7</v>
      </c>
      <c r="J52" t="s">
        <v>5</v>
      </c>
      <c r="K52" t="s">
        <v>596</v>
      </c>
      <c r="L52" t="s">
        <v>516</v>
      </c>
      <c r="M52" s="7">
        <v>0</v>
      </c>
      <c r="N52" s="7">
        <v>99.812387545158401</v>
      </c>
      <c r="O52" s="7">
        <f>M52*'Emission and cost factors'!$D$8+N52*'Emission and cost factors'!$E$8</f>
        <v>45.913698270772869</v>
      </c>
      <c r="P52" s="8">
        <f>M52*'Emission and cost factors'!$D$9+N52*'Emission and cost factors'!$E$9</f>
        <v>14.971858131773759</v>
      </c>
      <c r="Q52" s="7">
        <f t="shared" si="0"/>
        <v>20.783666666666665</v>
      </c>
      <c r="R52" s="2">
        <f t="shared" si="1"/>
        <v>0</v>
      </c>
      <c r="S52" s="2">
        <f t="shared" si="2"/>
        <v>0</v>
      </c>
      <c r="T52" s="2">
        <f t="shared" si="3"/>
        <v>0</v>
      </c>
      <c r="U52" s="7">
        <f t="shared" si="4"/>
        <v>0</v>
      </c>
      <c r="V52" s="7">
        <f t="shared" si="5"/>
        <v>0</v>
      </c>
      <c r="W52" s="7">
        <f t="shared" si="6"/>
        <v>0</v>
      </c>
      <c r="X52">
        <v>20.29</v>
      </c>
      <c r="Y52">
        <v>20.440000000000001</v>
      </c>
      <c r="Z52">
        <v>20.59</v>
      </c>
      <c r="AA52">
        <v>20.3</v>
      </c>
      <c r="AB52">
        <v>20.53</v>
      </c>
      <c r="AC52">
        <v>20.87</v>
      </c>
      <c r="AD52">
        <v>20.93</v>
      </c>
      <c r="AE52">
        <v>20.95</v>
      </c>
      <c r="AF52">
        <v>20.72</v>
      </c>
      <c r="AG52">
        <v>20.65</v>
      </c>
      <c r="AH52">
        <v>20.82</v>
      </c>
      <c r="AI52">
        <v>20.56</v>
      </c>
      <c r="AJ52">
        <v>20.72</v>
      </c>
      <c r="AK52">
        <v>20.41</v>
      </c>
      <c r="AL52">
        <v>20.52</v>
      </c>
      <c r="AM52">
        <v>20.8</v>
      </c>
      <c r="AN52">
        <v>20.87</v>
      </c>
      <c r="AO52">
        <v>20.79</v>
      </c>
      <c r="AP52">
        <v>20.73</v>
      </c>
      <c r="AQ52">
        <v>21.19</v>
      </c>
      <c r="AR52">
        <v>20.99</v>
      </c>
      <c r="AS52">
        <v>20.7</v>
      </c>
      <c r="AT52">
        <v>20.64</v>
      </c>
      <c r="AU52">
        <v>20.97</v>
      </c>
      <c r="AV52">
        <v>21.01</v>
      </c>
      <c r="AW52">
        <v>20.78</v>
      </c>
      <c r="AX52">
        <v>20.93</v>
      </c>
      <c r="AY52">
        <v>21.5</v>
      </c>
      <c r="AZ52">
        <v>20.97</v>
      </c>
      <c r="BA52">
        <v>21.34</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19.38</v>
      </c>
      <c r="EO52">
        <v>19.39</v>
      </c>
      <c r="EP52">
        <v>19.54</v>
      </c>
      <c r="EQ52">
        <v>19.36</v>
      </c>
      <c r="ER52">
        <v>19.55</v>
      </c>
      <c r="ES52">
        <v>20.3</v>
      </c>
      <c r="ET52">
        <v>20.45</v>
      </c>
      <c r="EU52">
        <v>20.5</v>
      </c>
      <c r="EV52">
        <v>20.27</v>
      </c>
      <c r="EW52">
        <v>20.04</v>
      </c>
      <c r="EX52">
        <v>20.41</v>
      </c>
      <c r="EY52">
        <v>19.73</v>
      </c>
      <c r="EZ52">
        <v>20.22</v>
      </c>
      <c r="FA52">
        <v>19.27</v>
      </c>
      <c r="FB52">
        <v>19.61</v>
      </c>
      <c r="FC52">
        <v>20.399999999999999</v>
      </c>
      <c r="FD52">
        <v>20.54</v>
      </c>
      <c r="FE52">
        <v>20.28</v>
      </c>
      <c r="FF52">
        <v>20.25</v>
      </c>
      <c r="FG52">
        <v>20.64</v>
      </c>
      <c r="FH52">
        <v>20.420000000000002</v>
      </c>
      <c r="FI52">
        <v>20.170000000000002</v>
      </c>
      <c r="FJ52">
        <v>20.36</v>
      </c>
      <c r="FK52">
        <v>20.45</v>
      </c>
      <c r="FL52">
        <v>20.58</v>
      </c>
      <c r="FM52">
        <v>20.11</v>
      </c>
      <c r="FN52">
        <v>20.56</v>
      </c>
      <c r="FO52">
        <v>20.76</v>
      </c>
      <c r="FP52">
        <v>20.55</v>
      </c>
      <c r="FQ52">
        <v>20.85</v>
      </c>
      <c r="FR52">
        <v>0.78300000000000003</v>
      </c>
      <c r="FS52">
        <v>0.95799999999999996</v>
      </c>
      <c r="FT52">
        <v>0.63300000000000001</v>
      </c>
      <c r="FU52">
        <v>1</v>
      </c>
      <c r="FV52">
        <v>0.66700000000000004</v>
      </c>
      <c r="FW52">
        <v>0</v>
      </c>
      <c r="FX52">
        <v>0</v>
      </c>
      <c r="FY52">
        <v>0</v>
      </c>
      <c r="FZ52">
        <v>0</v>
      </c>
      <c r="GA52">
        <v>0</v>
      </c>
      <c r="GB52">
        <v>0</v>
      </c>
      <c r="GC52">
        <v>0.442</v>
      </c>
      <c r="GD52">
        <v>0</v>
      </c>
      <c r="GE52">
        <v>1</v>
      </c>
      <c r="GF52">
        <v>0.58299999999999996</v>
      </c>
      <c r="GG52">
        <v>0</v>
      </c>
      <c r="GH52">
        <v>0</v>
      </c>
      <c r="GI52">
        <v>0</v>
      </c>
      <c r="GJ52">
        <v>0</v>
      </c>
      <c r="GK52">
        <v>0</v>
      </c>
      <c r="GL52">
        <v>0</v>
      </c>
      <c r="GM52">
        <v>0</v>
      </c>
      <c r="GN52">
        <v>0</v>
      </c>
      <c r="GO52">
        <v>0</v>
      </c>
      <c r="GP52">
        <v>0</v>
      </c>
      <c r="GQ52">
        <v>0</v>
      </c>
      <c r="GR52">
        <v>0</v>
      </c>
      <c r="GS52">
        <v>0</v>
      </c>
      <c r="GT52">
        <v>0</v>
      </c>
      <c r="GU52">
        <v>0</v>
      </c>
      <c r="GV52">
        <v>0</v>
      </c>
      <c r="GW52">
        <v>0</v>
      </c>
      <c r="GX52">
        <v>0</v>
      </c>
      <c r="GY52">
        <v>0</v>
      </c>
      <c r="GZ52">
        <v>0</v>
      </c>
      <c r="HA52">
        <v>0</v>
      </c>
      <c r="HB52">
        <v>0</v>
      </c>
      <c r="HC52">
        <v>0</v>
      </c>
      <c r="HD52">
        <v>0</v>
      </c>
      <c r="HE52">
        <v>0</v>
      </c>
      <c r="HF52">
        <v>0</v>
      </c>
      <c r="HG52">
        <v>0</v>
      </c>
      <c r="HH52">
        <v>0</v>
      </c>
      <c r="HI52">
        <v>0</v>
      </c>
      <c r="HJ52">
        <v>0</v>
      </c>
      <c r="HK52">
        <v>0</v>
      </c>
      <c r="HL52">
        <v>0</v>
      </c>
      <c r="HM52">
        <v>0</v>
      </c>
      <c r="HN52">
        <v>0</v>
      </c>
      <c r="HO52">
        <v>0</v>
      </c>
      <c r="HP52">
        <v>0</v>
      </c>
      <c r="HQ52">
        <v>0</v>
      </c>
      <c r="HR52">
        <v>0</v>
      </c>
      <c r="HS52">
        <v>0</v>
      </c>
      <c r="HT52">
        <v>0</v>
      </c>
      <c r="HU52">
        <v>0</v>
      </c>
      <c r="HV52">
        <v>0</v>
      </c>
      <c r="HW52">
        <v>0</v>
      </c>
      <c r="HX52">
        <v>0</v>
      </c>
      <c r="HY52">
        <v>0</v>
      </c>
      <c r="HZ52">
        <v>0</v>
      </c>
      <c r="IA52">
        <v>0</v>
      </c>
      <c r="IB52">
        <v>0</v>
      </c>
      <c r="IC52">
        <v>0</v>
      </c>
      <c r="ID52">
        <v>0</v>
      </c>
      <c r="IE52">
        <v>0</v>
      </c>
      <c r="IF52">
        <v>0</v>
      </c>
      <c r="IG52">
        <v>0</v>
      </c>
      <c r="IH52">
        <v>0</v>
      </c>
      <c r="II52">
        <v>0</v>
      </c>
      <c r="IJ52">
        <v>0</v>
      </c>
      <c r="IK52">
        <v>0</v>
      </c>
      <c r="IL52">
        <v>0</v>
      </c>
      <c r="IM52">
        <v>0</v>
      </c>
      <c r="IN52">
        <v>0</v>
      </c>
      <c r="IO52">
        <v>0</v>
      </c>
      <c r="IP52">
        <v>0</v>
      </c>
      <c r="IQ52">
        <v>0</v>
      </c>
      <c r="IR52">
        <v>0</v>
      </c>
      <c r="IS52">
        <v>0</v>
      </c>
      <c r="IT52">
        <v>0</v>
      </c>
      <c r="IU52">
        <v>0</v>
      </c>
      <c r="IV52">
        <v>0</v>
      </c>
      <c r="IW52">
        <v>0</v>
      </c>
      <c r="IX52">
        <v>0</v>
      </c>
      <c r="IY52">
        <v>0</v>
      </c>
      <c r="IZ52">
        <v>0</v>
      </c>
      <c r="JA52">
        <v>0</v>
      </c>
      <c r="JB52">
        <v>0</v>
      </c>
      <c r="JC52">
        <v>0</v>
      </c>
      <c r="JD52">
        <v>4.4189999999999996</v>
      </c>
      <c r="JE52">
        <v>6.5720000000000001</v>
      </c>
      <c r="JF52">
        <v>6.2279999999999998</v>
      </c>
      <c r="JG52">
        <v>7.8090000000000002</v>
      </c>
      <c r="JH52">
        <v>7.1230000000000002</v>
      </c>
      <c r="JI52">
        <v>12.057</v>
      </c>
      <c r="JJ52">
        <v>9.5670000000000002</v>
      </c>
      <c r="JK52">
        <v>10.612</v>
      </c>
      <c r="JL52">
        <v>7.3179999999999996</v>
      </c>
      <c r="JM52">
        <v>7.8230000000000004</v>
      </c>
      <c r="JN52">
        <v>10.337</v>
      </c>
      <c r="JO52">
        <v>8.1940000000000008</v>
      </c>
      <c r="JP52">
        <v>8.9260000000000002</v>
      </c>
      <c r="JQ52">
        <v>7.1440000000000001</v>
      </c>
      <c r="JR52">
        <v>7.3220000000000001</v>
      </c>
      <c r="JS52">
        <v>12.555</v>
      </c>
      <c r="JT52">
        <v>11.202999999999999</v>
      </c>
      <c r="JU52">
        <v>8.4090000000000007</v>
      </c>
      <c r="JV52">
        <v>9.7669999999999995</v>
      </c>
      <c r="JW52">
        <v>13.754</v>
      </c>
      <c r="JX52">
        <v>8.0530000000000008</v>
      </c>
      <c r="JY52">
        <v>8.6969999999999992</v>
      </c>
      <c r="JZ52">
        <v>5.8170000000000002</v>
      </c>
      <c r="KA52">
        <v>10.37</v>
      </c>
      <c r="KB52">
        <v>12.065</v>
      </c>
      <c r="KC52">
        <v>10.55</v>
      </c>
      <c r="KD52">
        <v>12.36</v>
      </c>
      <c r="KE52">
        <v>12.657</v>
      </c>
      <c r="KF52">
        <v>11.054</v>
      </c>
      <c r="KG52">
        <v>13.914</v>
      </c>
    </row>
    <row r="53" spans="1:293" x14ac:dyDescent="0.25">
      <c r="A53" t="s">
        <v>1052</v>
      </c>
      <c r="B53" t="s">
        <v>1322</v>
      </c>
      <c r="C53" t="s">
        <v>595</v>
      </c>
      <c r="D53">
        <v>60</v>
      </c>
      <c r="E53" t="s">
        <v>836</v>
      </c>
      <c r="F53">
        <v>2</v>
      </c>
      <c r="G53">
        <v>1</v>
      </c>
      <c r="H53" t="s">
        <v>8</v>
      </c>
      <c r="I53" t="s">
        <v>7</v>
      </c>
      <c r="J53" t="s">
        <v>5</v>
      </c>
      <c r="K53" t="s">
        <v>596</v>
      </c>
      <c r="L53" t="s">
        <v>515</v>
      </c>
      <c r="M53" s="7">
        <v>0</v>
      </c>
      <c r="N53" s="7">
        <v>96.044901537429496</v>
      </c>
      <c r="O53" s="7">
        <f>M53*'Emission and cost factors'!$D$8+N53*'Emission and cost factors'!$E$8</f>
        <v>44.18065470721757</v>
      </c>
      <c r="P53" s="8">
        <f>M53*'Emission and cost factors'!$D$9+N53*'Emission and cost factors'!$E$9</f>
        <v>14.406735230614423</v>
      </c>
      <c r="Q53" s="7">
        <f t="shared" si="0"/>
        <v>20.75566666666667</v>
      </c>
      <c r="R53" s="2">
        <f t="shared" si="1"/>
        <v>0</v>
      </c>
      <c r="S53" s="2">
        <f t="shared" si="2"/>
        <v>0</v>
      </c>
      <c r="T53" s="2">
        <f t="shared" si="3"/>
        <v>0</v>
      </c>
      <c r="U53" s="7">
        <f t="shared" si="4"/>
        <v>0</v>
      </c>
      <c r="V53" s="7">
        <f t="shared" si="5"/>
        <v>0</v>
      </c>
      <c r="W53" s="7">
        <f t="shared" si="6"/>
        <v>0</v>
      </c>
      <c r="X53">
        <v>20.190000000000001</v>
      </c>
      <c r="Y53">
        <v>20.37</v>
      </c>
      <c r="Z53">
        <v>20.53</v>
      </c>
      <c r="AA53">
        <v>20.16</v>
      </c>
      <c r="AB53">
        <v>20.49</v>
      </c>
      <c r="AC53">
        <v>20.86</v>
      </c>
      <c r="AD53">
        <v>20.92</v>
      </c>
      <c r="AE53">
        <v>20.94</v>
      </c>
      <c r="AF53">
        <v>20.71</v>
      </c>
      <c r="AG53">
        <v>20.62</v>
      </c>
      <c r="AH53">
        <v>20.8</v>
      </c>
      <c r="AI53">
        <v>20.5</v>
      </c>
      <c r="AJ53">
        <v>20.7</v>
      </c>
      <c r="AK53">
        <v>20.32</v>
      </c>
      <c r="AL53">
        <v>20.440000000000001</v>
      </c>
      <c r="AM53">
        <v>20.78</v>
      </c>
      <c r="AN53">
        <v>20.86</v>
      </c>
      <c r="AO53">
        <v>20.77</v>
      </c>
      <c r="AP53">
        <v>20.74</v>
      </c>
      <c r="AQ53">
        <v>21.18</v>
      </c>
      <c r="AR53">
        <v>20.98</v>
      </c>
      <c r="AS53">
        <v>20.72</v>
      </c>
      <c r="AT53">
        <v>20.63</v>
      </c>
      <c r="AU53">
        <v>20.96</v>
      </c>
      <c r="AV53">
        <v>21</v>
      </c>
      <c r="AW53">
        <v>20.76</v>
      </c>
      <c r="AX53">
        <v>20.93</v>
      </c>
      <c r="AY53">
        <v>21.5</v>
      </c>
      <c r="AZ53">
        <v>20.97</v>
      </c>
      <c r="BA53">
        <v>21.34</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19.27</v>
      </c>
      <c r="EO53">
        <v>19.29</v>
      </c>
      <c r="EP53">
        <v>19.440000000000001</v>
      </c>
      <c r="EQ53">
        <v>19.190000000000001</v>
      </c>
      <c r="ER53">
        <v>19.46</v>
      </c>
      <c r="ES53">
        <v>20.23</v>
      </c>
      <c r="ET53">
        <v>20.420000000000002</v>
      </c>
      <c r="EU53">
        <v>20.49</v>
      </c>
      <c r="EV53">
        <v>20.28</v>
      </c>
      <c r="EW53">
        <v>20.010000000000002</v>
      </c>
      <c r="EX53">
        <v>20.46</v>
      </c>
      <c r="EY53">
        <v>19.670000000000002</v>
      </c>
      <c r="EZ53">
        <v>20.190000000000001</v>
      </c>
      <c r="FA53">
        <v>19.18</v>
      </c>
      <c r="FB53">
        <v>19.510000000000002</v>
      </c>
      <c r="FC53">
        <v>20.3</v>
      </c>
      <c r="FD53">
        <v>20.56</v>
      </c>
      <c r="FE53">
        <v>20.260000000000002</v>
      </c>
      <c r="FF53">
        <v>20.21</v>
      </c>
      <c r="FG53">
        <v>20.65</v>
      </c>
      <c r="FH53">
        <v>20.43</v>
      </c>
      <c r="FI53">
        <v>20.13</v>
      </c>
      <c r="FJ53">
        <v>20.34</v>
      </c>
      <c r="FK53">
        <v>20.43</v>
      </c>
      <c r="FL53">
        <v>20.58</v>
      </c>
      <c r="FM53">
        <v>20.079999999999998</v>
      </c>
      <c r="FN53">
        <v>20.55</v>
      </c>
      <c r="FO53">
        <v>20.76</v>
      </c>
      <c r="FP53">
        <v>20.55</v>
      </c>
      <c r="FQ53">
        <v>20.85</v>
      </c>
      <c r="FR53">
        <v>1</v>
      </c>
      <c r="FS53">
        <v>1</v>
      </c>
      <c r="FT53">
        <v>0.79200000000000004</v>
      </c>
      <c r="FU53">
        <v>1</v>
      </c>
      <c r="FV53">
        <v>0.80800000000000005</v>
      </c>
      <c r="FW53">
        <v>0</v>
      </c>
      <c r="FX53">
        <v>0</v>
      </c>
      <c r="FY53">
        <v>0</v>
      </c>
      <c r="FZ53">
        <v>0</v>
      </c>
      <c r="GA53">
        <v>0</v>
      </c>
      <c r="GB53">
        <v>0</v>
      </c>
      <c r="GC53">
        <v>0.55800000000000005</v>
      </c>
      <c r="GD53">
        <v>0</v>
      </c>
      <c r="GE53">
        <v>1</v>
      </c>
      <c r="GF53">
        <v>0.76700000000000002</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0</v>
      </c>
      <c r="HH53">
        <v>0</v>
      </c>
      <c r="HI53">
        <v>0</v>
      </c>
      <c r="HJ53">
        <v>0</v>
      </c>
      <c r="HK53">
        <v>0</v>
      </c>
      <c r="HL53">
        <v>0</v>
      </c>
      <c r="HM53">
        <v>0</v>
      </c>
      <c r="HN53">
        <v>0</v>
      </c>
      <c r="HO53">
        <v>0</v>
      </c>
      <c r="HP53">
        <v>0</v>
      </c>
      <c r="HQ53">
        <v>0</v>
      </c>
      <c r="HR53">
        <v>0</v>
      </c>
      <c r="HS53">
        <v>0</v>
      </c>
      <c r="HT53">
        <v>0</v>
      </c>
      <c r="HU53">
        <v>0</v>
      </c>
      <c r="HV53">
        <v>0</v>
      </c>
      <c r="HW53">
        <v>0</v>
      </c>
      <c r="HX53">
        <v>0</v>
      </c>
      <c r="HY53">
        <v>0</v>
      </c>
      <c r="HZ53">
        <v>0</v>
      </c>
      <c r="IA53">
        <v>0</v>
      </c>
      <c r="IB53">
        <v>0</v>
      </c>
      <c r="IC53">
        <v>0</v>
      </c>
      <c r="ID53">
        <v>0</v>
      </c>
      <c r="IE53">
        <v>0</v>
      </c>
      <c r="IF53">
        <v>0</v>
      </c>
      <c r="IG53">
        <v>0</v>
      </c>
      <c r="IH53">
        <v>0</v>
      </c>
      <c r="II53">
        <v>0</v>
      </c>
      <c r="IJ53">
        <v>0</v>
      </c>
      <c r="IK53">
        <v>0</v>
      </c>
      <c r="IL53">
        <v>0</v>
      </c>
      <c r="IM53">
        <v>0</v>
      </c>
      <c r="IN53">
        <v>0</v>
      </c>
      <c r="IO53">
        <v>0</v>
      </c>
      <c r="IP53">
        <v>0</v>
      </c>
      <c r="IQ53">
        <v>0</v>
      </c>
      <c r="IR53">
        <v>0</v>
      </c>
      <c r="IS53">
        <v>0</v>
      </c>
      <c r="IT53">
        <v>0</v>
      </c>
      <c r="IU53">
        <v>0</v>
      </c>
      <c r="IV53">
        <v>0</v>
      </c>
      <c r="IW53">
        <v>0</v>
      </c>
      <c r="IX53">
        <v>0</v>
      </c>
      <c r="IY53">
        <v>0</v>
      </c>
      <c r="IZ53">
        <v>0</v>
      </c>
      <c r="JA53">
        <v>0</v>
      </c>
      <c r="JB53">
        <v>0</v>
      </c>
      <c r="JC53">
        <v>0</v>
      </c>
      <c r="JD53">
        <v>4.4189999999999996</v>
      </c>
      <c r="JE53">
        <v>6.5720000000000001</v>
      </c>
      <c r="JF53">
        <v>6.2279999999999998</v>
      </c>
      <c r="JG53">
        <v>7.8090000000000002</v>
      </c>
      <c r="JH53">
        <v>7.1230000000000002</v>
      </c>
      <c r="JI53">
        <v>12.057</v>
      </c>
      <c r="JJ53">
        <v>9.5670000000000002</v>
      </c>
      <c r="JK53">
        <v>10.612</v>
      </c>
      <c r="JL53">
        <v>7.3179999999999996</v>
      </c>
      <c r="JM53">
        <v>7.8230000000000004</v>
      </c>
      <c r="JN53">
        <v>10.337</v>
      </c>
      <c r="JO53">
        <v>8.1940000000000008</v>
      </c>
      <c r="JP53">
        <v>8.9260000000000002</v>
      </c>
      <c r="JQ53">
        <v>7.1440000000000001</v>
      </c>
      <c r="JR53">
        <v>7.3220000000000001</v>
      </c>
      <c r="JS53">
        <v>12.555</v>
      </c>
      <c r="JT53">
        <v>11.202999999999999</v>
      </c>
      <c r="JU53">
        <v>8.4090000000000007</v>
      </c>
      <c r="JV53">
        <v>9.7669999999999995</v>
      </c>
      <c r="JW53">
        <v>13.754</v>
      </c>
      <c r="JX53">
        <v>8.0530000000000008</v>
      </c>
      <c r="JY53">
        <v>8.6969999999999992</v>
      </c>
      <c r="JZ53">
        <v>5.8170000000000002</v>
      </c>
      <c r="KA53">
        <v>10.37</v>
      </c>
      <c r="KB53">
        <v>12.065</v>
      </c>
      <c r="KC53">
        <v>10.55</v>
      </c>
      <c r="KD53">
        <v>12.36</v>
      </c>
      <c r="KE53">
        <v>12.657</v>
      </c>
      <c r="KF53">
        <v>11.054</v>
      </c>
      <c r="KG53">
        <v>13.914</v>
      </c>
    </row>
    <row r="54" spans="1:293" x14ac:dyDescent="0.25">
      <c r="A54" t="s">
        <v>1053</v>
      </c>
      <c r="B54" t="s">
        <v>1322</v>
      </c>
      <c r="C54" t="s">
        <v>595</v>
      </c>
      <c r="D54">
        <v>62</v>
      </c>
      <c r="E54" t="s">
        <v>836</v>
      </c>
      <c r="F54">
        <v>2</v>
      </c>
      <c r="G54">
        <v>1</v>
      </c>
      <c r="H54" t="s">
        <v>9</v>
      </c>
      <c r="I54" t="s">
        <v>3</v>
      </c>
      <c r="J54" t="s">
        <v>4</v>
      </c>
      <c r="K54" t="s">
        <v>596</v>
      </c>
      <c r="L54" t="s">
        <v>515</v>
      </c>
      <c r="M54" s="7">
        <v>0</v>
      </c>
      <c r="N54" s="7">
        <v>77.218849764702199</v>
      </c>
      <c r="O54" s="7">
        <f>M54*'Emission and cost factors'!$D$8+N54*'Emission and cost factors'!$E$8</f>
        <v>35.520670891763011</v>
      </c>
      <c r="P54" s="8">
        <f>M54*'Emission and cost factors'!$D$9+N54*'Emission and cost factors'!$E$9</f>
        <v>11.58282746470533</v>
      </c>
      <c r="Q54" s="7">
        <f t="shared" si="0"/>
        <v>20.728333333333332</v>
      </c>
      <c r="R54" s="2">
        <f t="shared" si="1"/>
        <v>0</v>
      </c>
      <c r="S54" s="2">
        <f t="shared" si="2"/>
        <v>0</v>
      </c>
      <c r="T54" s="2">
        <f t="shared" si="3"/>
        <v>0</v>
      </c>
      <c r="U54" s="7">
        <f t="shared" si="4"/>
        <v>0</v>
      </c>
      <c r="V54" s="7">
        <f t="shared" si="5"/>
        <v>0</v>
      </c>
      <c r="W54" s="7">
        <f t="shared" si="6"/>
        <v>0</v>
      </c>
      <c r="X54">
        <v>20.22</v>
      </c>
      <c r="Y54">
        <v>20.34</v>
      </c>
      <c r="Z54">
        <v>20.43</v>
      </c>
      <c r="AA54">
        <v>20.36</v>
      </c>
      <c r="AB54">
        <v>20.45</v>
      </c>
      <c r="AC54">
        <v>20.79</v>
      </c>
      <c r="AD54">
        <v>20.91</v>
      </c>
      <c r="AE54">
        <v>20.95</v>
      </c>
      <c r="AF54">
        <v>20.58</v>
      </c>
      <c r="AG54">
        <v>20.56</v>
      </c>
      <c r="AH54">
        <v>20.72</v>
      </c>
      <c r="AI54">
        <v>20.52</v>
      </c>
      <c r="AJ54">
        <v>20.62</v>
      </c>
      <c r="AK54">
        <v>20.37</v>
      </c>
      <c r="AL54">
        <v>20.399999999999999</v>
      </c>
      <c r="AM54">
        <v>20.74</v>
      </c>
      <c r="AN54">
        <v>20.8</v>
      </c>
      <c r="AO54">
        <v>20.7</v>
      </c>
      <c r="AP54">
        <v>20.71</v>
      </c>
      <c r="AQ54">
        <v>21.22</v>
      </c>
      <c r="AR54">
        <v>20.91</v>
      </c>
      <c r="AS54">
        <v>20.6</v>
      </c>
      <c r="AT54">
        <v>20.54</v>
      </c>
      <c r="AU54">
        <v>20.93</v>
      </c>
      <c r="AV54">
        <v>20.97</v>
      </c>
      <c r="AW54">
        <v>20.66</v>
      </c>
      <c r="AX54">
        <v>20.85</v>
      </c>
      <c r="AY54">
        <v>21.65</v>
      </c>
      <c r="AZ54">
        <v>20.92</v>
      </c>
      <c r="BA54">
        <v>21.43</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H54">
        <v>0</v>
      </c>
      <c r="EI54">
        <v>0</v>
      </c>
      <c r="EJ54">
        <v>0</v>
      </c>
      <c r="EK54">
        <v>0</v>
      </c>
      <c r="EL54">
        <v>0</v>
      </c>
      <c r="EM54">
        <v>0</v>
      </c>
      <c r="EN54">
        <v>19.16</v>
      </c>
      <c r="EO54">
        <v>19.329999999999998</v>
      </c>
      <c r="EP54">
        <v>19.600000000000001</v>
      </c>
      <c r="EQ54">
        <v>19.3</v>
      </c>
      <c r="ER54">
        <v>19.559999999999999</v>
      </c>
      <c r="ES54">
        <v>20.27</v>
      </c>
      <c r="ET54">
        <v>20.170000000000002</v>
      </c>
      <c r="EU54">
        <v>20.350000000000001</v>
      </c>
      <c r="EV54">
        <v>20.079999999999998</v>
      </c>
      <c r="EW54">
        <v>19.940000000000001</v>
      </c>
      <c r="EX54">
        <v>20.23</v>
      </c>
      <c r="EY54">
        <v>19.600000000000001</v>
      </c>
      <c r="EZ54">
        <v>20.079999999999998</v>
      </c>
      <c r="FA54">
        <v>19.12</v>
      </c>
      <c r="FB54">
        <v>19.57</v>
      </c>
      <c r="FC54">
        <v>20.28</v>
      </c>
      <c r="FD54">
        <v>20.329999999999998</v>
      </c>
      <c r="FE54">
        <v>20.100000000000001</v>
      </c>
      <c r="FF54">
        <v>20.11</v>
      </c>
      <c r="FG54">
        <v>20.49</v>
      </c>
      <c r="FH54">
        <v>20.23</v>
      </c>
      <c r="FI54">
        <v>20</v>
      </c>
      <c r="FJ54">
        <v>19.91</v>
      </c>
      <c r="FK54">
        <v>20.309999999999999</v>
      </c>
      <c r="FL54">
        <v>20.46</v>
      </c>
      <c r="FM54">
        <v>20.100000000000001</v>
      </c>
      <c r="FN54">
        <v>20.39</v>
      </c>
      <c r="FO54">
        <v>20.66</v>
      </c>
      <c r="FP54">
        <v>20.46</v>
      </c>
      <c r="FQ54">
        <v>20.8</v>
      </c>
      <c r="FR54">
        <v>0.68300000000000005</v>
      </c>
      <c r="FS54">
        <v>0.58299999999999996</v>
      </c>
      <c r="FT54">
        <v>0.34200000000000003</v>
      </c>
      <c r="FU54">
        <v>0.67500000000000004</v>
      </c>
      <c r="FV54">
        <v>0.40799999999999997</v>
      </c>
      <c r="FW54">
        <v>0</v>
      </c>
      <c r="FX54">
        <v>0</v>
      </c>
      <c r="FY54">
        <v>0</v>
      </c>
      <c r="FZ54">
        <v>0</v>
      </c>
      <c r="GA54">
        <v>0.05</v>
      </c>
      <c r="GB54">
        <v>0</v>
      </c>
      <c r="GC54">
        <v>0.433</v>
      </c>
      <c r="GD54">
        <v>0</v>
      </c>
      <c r="GE54">
        <v>1</v>
      </c>
      <c r="GF54">
        <v>0.40799999999999997</v>
      </c>
      <c r="GG54">
        <v>0</v>
      </c>
      <c r="GH54">
        <v>0</v>
      </c>
      <c r="GI54">
        <v>0</v>
      </c>
      <c r="GJ54">
        <v>0</v>
      </c>
      <c r="GK54">
        <v>0</v>
      </c>
      <c r="GL54">
        <v>0</v>
      </c>
      <c r="GM54">
        <v>0</v>
      </c>
      <c r="GN54">
        <v>8.3000000000000004E-2</v>
      </c>
      <c r="GO54">
        <v>0</v>
      </c>
      <c r="GP54">
        <v>0</v>
      </c>
      <c r="GQ54">
        <v>0</v>
      </c>
      <c r="GR54">
        <v>0</v>
      </c>
      <c r="GS54">
        <v>0</v>
      </c>
      <c r="GT54">
        <v>0</v>
      </c>
      <c r="GU54">
        <v>0</v>
      </c>
      <c r="GV54">
        <v>0</v>
      </c>
      <c r="GW54">
        <v>0</v>
      </c>
      <c r="GX54">
        <v>0</v>
      </c>
      <c r="GY54">
        <v>0</v>
      </c>
      <c r="GZ54">
        <v>0</v>
      </c>
      <c r="HA54">
        <v>0</v>
      </c>
      <c r="HB54">
        <v>0</v>
      </c>
      <c r="HC54">
        <v>0</v>
      </c>
      <c r="HD54">
        <v>0</v>
      </c>
      <c r="HE54">
        <v>0</v>
      </c>
      <c r="HF54">
        <v>0</v>
      </c>
      <c r="HG54">
        <v>0</v>
      </c>
      <c r="HH54">
        <v>0</v>
      </c>
      <c r="HI54">
        <v>0</v>
      </c>
      <c r="HJ54">
        <v>0</v>
      </c>
      <c r="HK54">
        <v>0</v>
      </c>
      <c r="HL54">
        <v>0</v>
      </c>
      <c r="HM54">
        <v>0</v>
      </c>
      <c r="HN54">
        <v>0</v>
      </c>
      <c r="HO54">
        <v>0</v>
      </c>
      <c r="HP54">
        <v>0</v>
      </c>
      <c r="HQ54">
        <v>0</v>
      </c>
      <c r="HR54">
        <v>0</v>
      </c>
      <c r="HS54">
        <v>0</v>
      </c>
      <c r="HT54">
        <v>0</v>
      </c>
      <c r="HU54">
        <v>0</v>
      </c>
      <c r="HV54">
        <v>0</v>
      </c>
      <c r="HW54">
        <v>0</v>
      </c>
      <c r="HX54">
        <v>0</v>
      </c>
      <c r="HY54">
        <v>0</v>
      </c>
      <c r="HZ54">
        <v>0</v>
      </c>
      <c r="IA54">
        <v>0</v>
      </c>
      <c r="IB54">
        <v>0</v>
      </c>
      <c r="IC54">
        <v>0</v>
      </c>
      <c r="ID54">
        <v>0</v>
      </c>
      <c r="IE54">
        <v>0</v>
      </c>
      <c r="IF54">
        <v>0</v>
      </c>
      <c r="IG54">
        <v>0</v>
      </c>
      <c r="IH54">
        <v>0</v>
      </c>
      <c r="II54">
        <v>0</v>
      </c>
      <c r="IJ54">
        <v>0</v>
      </c>
      <c r="IK54">
        <v>0</v>
      </c>
      <c r="IL54">
        <v>0</v>
      </c>
      <c r="IM54">
        <v>0</v>
      </c>
      <c r="IN54">
        <v>0</v>
      </c>
      <c r="IO54">
        <v>0</v>
      </c>
      <c r="IP54">
        <v>0</v>
      </c>
      <c r="IQ54">
        <v>0</v>
      </c>
      <c r="IR54">
        <v>0</v>
      </c>
      <c r="IS54">
        <v>0</v>
      </c>
      <c r="IT54">
        <v>0</v>
      </c>
      <c r="IU54">
        <v>0</v>
      </c>
      <c r="IV54">
        <v>0</v>
      </c>
      <c r="IW54">
        <v>0</v>
      </c>
      <c r="IX54">
        <v>0</v>
      </c>
      <c r="IY54">
        <v>0</v>
      </c>
      <c r="IZ54">
        <v>0</v>
      </c>
      <c r="JA54">
        <v>0</v>
      </c>
      <c r="JB54">
        <v>0</v>
      </c>
      <c r="JC54">
        <v>0</v>
      </c>
      <c r="JD54">
        <v>4.4189999999999996</v>
      </c>
      <c r="JE54">
        <v>6.5720000000000001</v>
      </c>
      <c r="JF54">
        <v>6.2279999999999998</v>
      </c>
      <c r="JG54">
        <v>7.8090000000000002</v>
      </c>
      <c r="JH54">
        <v>7.1230000000000002</v>
      </c>
      <c r="JI54">
        <v>12.057</v>
      </c>
      <c r="JJ54">
        <v>9.5670000000000002</v>
      </c>
      <c r="JK54">
        <v>10.612</v>
      </c>
      <c r="JL54">
        <v>7.3179999999999996</v>
      </c>
      <c r="JM54">
        <v>7.8230000000000004</v>
      </c>
      <c r="JN54">
        <v>10.337</v>
      </c>
      <c r="JO54">
        <v>8.1940000000000008</v>
      </c>
      <c r="JP54">
        <v>8.9260000000000002</v>
      </c>
      <c r="JQ54">
        <v>7.1440000000000001</v>
      </c>
      <c r="JR54">
        <v>7.3220000000000001</v>
      </c>
      <c r="JS54">
        <v>12.555</v>
      </c>
      <c r="JT54">
        <v>11.202999999999999</v>
      </c>
      <c r="JU54">
        <v>8.4090000000000007</v>
      </c>
      <c r="JV54">
        <v>9.7669999999999995</v>
      </c>
      <c r="JW54">
        <v>13.754</v>
      </c>
      <c r="JX54">
        <v>8.0530000000000008</v>
      </c>
      <c r="JY54">
        <v>8.6969999999999992</v>
      </c>
      <c r="JZ54">
        <v>5.8170000000000002</v>
      </c>
      <c r="KA54">
        <v>10.37</v>
      </c>
      <c r="KB54">
        <v>12.065</v>
      </c>
      <c r="KC54">
        <v>10.55</v>
      </c>
      <c r="KD54">
        <v>12.36</v>
      </c>
      <c r="KE54">
        <v>12.657</v>
      </c>
      <c r="KF54">
        <v>11.054</v>
      </c>
      <c r="KG54">
        <v>13.914</v>
      </c>
    </row>
    <row r="55" spans="1:293" x14ac:dyDescent="0.25">
      <c r="A55" t="s">
        <v>1054</v>
      </c>
      <c r="B55" t="s">
        <v>1322</v>
      </c>
      <c r="C55" t="s">
        <v>595</v>
      </c>
      <c r="D55">
        <v>63</v>
      </c>
      <c r="E55" t="s">
        <v>836</v>
      </c>
      <c r="F55">
        <v>2</v>
      </c>
      <c r="G55">
        <v>1</v>
      </c>
      <c r="H55" t="s">
        <v>9</v>
      </c>
      <c r="I55" t="s">
        <v>3</v>
      </c>
      <c r="J55" t="s">
        <v>5</v>
      </c>
      <c r="K55" t="s">
        <v>596</v>
      </c>
      <c r="L55" t="s">
        <v>516</v>
      </c>
      <c r="M55" s="7">
        <v>0</v>
      </c>
      <c r="N55" s="7">
        <v>80.374754628445899</v>
      </c>
      <c r="O55" s="7">
        <f>M55*'Emission and cost factors'!$D$8+N55*'Emission and cost factors'!$E$8</f>
        <v>36.972387129085114</v>
      </c>
      <c r="P55" s="8">
        <f>M55*'Emission and cost factors'!$D$9+N55*'Emission and cost factors'!$E$9</f>
        <v>12.056213194266885</v>
      </c>
      <c r="Q55" s="7">
        <f t="shared" si="0"/>
        <v>20.735666666666663</v>
      </c>
      <c r="R55" s="2">
        <f t="shared" si="1"/>
        <v>0</v>
      </c>
      <c r="S55" s="2">
        <f t="shared" si="2"/>
        <v>0</v>
      </c>
      <c r="T55" s="2">
        <f t="shared" si="3"/>
        <v>0</v>
      </c>
      <c r="U55" s="7">
        <f t="shared" si="4"/>
        <v>0</v>
      </c>
      <c r="V55" s="7">
        <f t="shared" si="5"/>
        <v>0</v>
      </c>
      <c r="W55" s="7">
        <f t="shared" si="6"/>
        <v>0</v>
      </c>
      <c r="X55">
        <v>20.23</v>
      </c>
      <c r="Y55">
        <v>20.37</v>
      </c>
      <c r="Z55">
        <v>20.440000000000001</v>
      </c>
      <c r="AA55">
        <v>20.399999999999999</v>
      </c>
      <c r="AB55">
        <v>20.46</v>
      </c>
      <c r="AC55">
        <v>20.81</v>
      </c>
      <c r="AD55">
        <v>20.91</v>
      </c>
      <c r="AE55">
        <v>20.95</v>
      </c>
      <c r="AF55">
        <v>20.59</v>
      </c>
      <c r="AG55">
        <v>20.55</v>
      </c>
      <c r="AH55">
        <v>20.73</v>
      </c>
      <c r="AI55">
        <v>20.55</v>
      </c>
      <c r="AJ55">
        <v>20.64</v>
      </c>
      <c r="AK55">
        <v>20.41</v>
      </c>
      <c r="AL55">
        <v>20.38</v>
      </c>
      <c r="AM55">
        <v>20.75</v>
      </c>
      <c r="AN55">
        <v>20.8</v>
      </c>
      <c r="AO55">
        <v>20.71</v>
      </c>
      <c r="AP55">
        <v>20.71</v>
      </c>
      <c r="AQ55">
        <v>21.23</v>
      </c>
      <c r="AR55">
        <v>20.91</v>
      </c>
      <c r="AS55">
        <v>20.6</v>
      </c>
      <c r="AT55">
        <v>20.53</v>
      </c>
      <c r="AU55">
        <v>20.95</v>
      </c>
      <c r="AV55">
        <v>20.97</v>
      </c>
      <c r="AW55">
        <v>20.64</v>
      </c>
      <c r="AX55">
        <v>20.85</v>
      </c>
      <c r="AY55">
        <v>21.65</v>
      </c>
      <c r="AZ55">
        <v>20.92</v>
      </c>
      <c r="BA55">
        <v>21.43</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19.21</v>
      </c>
      <c r="EO55">
        <v>19.41</v>
      </c>
      <c r="EP55">
        <v>19.670000000000002</v>
      </c>
      <c r="EQ55">
        <v>19.36</v>
      </c>
      <c r="ER55">
        <v>19.61</v>
      </c>
      <c r="ES55">
        <v>20.3</v>
      </c>
      <c r="ET55">
        <v>20.170000000000002</v>
      </c>
      <c r="EU55">
        <v>20.350000000000001</v>
      </c>
      <c r="EV55">
        <v>20.09</v>
      </c>
      <c r="EW55">
        <v>19.97</v>
      </c>
      <c r="EX55">
        <v>20.239999999999998</v>
      </c>
      <c r="EY55">
        <v>19.64</v>
      </c>
      <c r="EZ55">
        <v>20.100000000000001</v>
      </c>
      <c r="FA55">
        <v>19.16</v>
      </c>
      <c r="FB55">
        <v>19.61</v>
      </c>
      <c r="FC55">
        <v>20.29</v>
      </c>
      <c r="FD55">
        <v>20.329999999999998</v>
      </c>
      <c r="FE55">
        <v>20.12</v>
      </c>
      <c r="FF55">
        <v>20.13</v>
      </c>
      <c r="FG55">
        <v>20.49</v>
      </c>
      <c r="FH55">
        <v>20.23</v>
      </c>
      <c r="FI55">
        <v>20.03</v>
      </c>
      <c r="FJ55">
        <v>19.91</v>
      </c>
      <c r="FK55">
        <v>20.309999999999999</v>
      </c>
      <c r="FL55">
        <v>20.46</v>
      </c>
      <c r="FM55">
        <v>20.12</v>
      </c>
      <c r="FN55">
        <v>20.399999999999999</v>
      </c>
      <c r="FO55">
        <v>20.66</v>
      </c>
      <c r="FP55">
        <v>20.46</v>
      </c>
      <c r="FQ55">
        <v>20.8</v>
      </c>
      <c r="FR55">
        <v>0.64200000000000002</v>
      </c>
      <c r="FS55">
        <v>0.51700000000000002</v>
      </c>
      <c r="FT55">
        <v>0.28299999999999997</v>
      </c>
      <c r="FU55">
        <v>0.61699999999999999</v>
      </c>
      <c r="FV55">
        <v>0.36699999999999999</v>
      </c>
      <c r="FW55">
        <v>0</v>
      </c>
      <c r="FX55">
        <v>0</v>
      </c>
      <c r="FY55">
        <v>0</v>
      </c>
      <c r="FZ55">
        <v>0</v>
      </c>
      <c r="GA55">
        <v>2.5000000000000001E-2</v>
      </c>
      <c r="GB55">
        <v>0</v>
      </c>
      <c r="GC55">
        <v>0.39200000000000002</v>
      </c>
      <c r="GD55">
        <v>0</v>
      </c>
      <c r="GE55">
        <v>1</v>
      </c>
      <c r="GF55">
        <v>0.36699999999999999</v>
      </c>
      <c r="GG55">
        <v>0</v>
      </c>
      <c r="GH55">
        <v>0</v>
      </c>
      <c r="GI55">
        <v>0</v>
      </c>
      <c r="GJ55">
        <v>0</v>
      </c>
      <c r="GK55">
        <v>0</v>
      </c>
      <c r="GL55">
        <v>0</v>
      </c>
      <c r="GM55">
        <v>0</v>
      </c>
      <c r="GN55">
        <v>7.4999999999999997E-2</v>
      </c>
      <c r="GO55">
        <v>0</v>
      </c>
      <c r="GP55">
        <v>0</v>
      </c>
      <c r="GQ55">
        <v>0</v>
      </c>
      <c r="GR55">
        <v>0</v>
      </c>
      <c r="GS55">
        <v>0</v>
      </c>
      <c r="GT55">
        <v>0</v>
      </c>
      <c r="GU55">
        <v>0</v>
      </c>
      <c r="GV55">
        <v>0</v>
      </c>
      <c r="GW55">
        <v>0</v>
      </c>
      <c r="GX55">
        <v>0</v>
      </c>
      <c r="GY55">
        <v>0</v>
      </c>
      <c r="GZ55">
        <v>0</v>
      </c>
      <c r="HA55">
        <v>0</v>
      </c>
      <c r="HB55">
        <v>0</v>
      </c>
      <c r="HC55">
        <v>0</v>
      </c>
      <c r="HD55">
        <v>0</v>
      </c>
      <c r="HE55">
        <v>0</v>
      </c>
      <c r="HF55">
        <v>0</v>
      </c>
      <c r="HG55">
        <v>0</v>
      </c>
      <c r="HH55">
        <v>0</v>
      </c>
      <c r="HI55">
        <v>0</v>
      </c>
      <c r="HJ55">
        <v>0</v>
      </c>
      <c r="HK55">
        <v>0</v>
      </c>
      <c r="HL55">
        <v>0</v>
      </c>
      <c r="HM55">
        <v>0</v>
      </c>
      <c r="HN55">
        <v>0</v>
      </c>
      <c r="HO55">
        <v>0</v>
      </c>
      <c r="HP55">
        <v>0</v>
      </c>
      <c r="HQ55">
        <v>0</v>
      </c>
      <c r="HR55">
        <v>0</v>
      </c>
      <c r="HS55">
        <v>0</v>
      </c>
      <c r="HT55">
        <v>0</v>
      </c>
      <c r="HU55">
        <v>0</v>
      </c>
      <c r="HV55">
        <v>0</v>
      </c>
      <c r="HW55">
        <v>0</v>
      </c>
      <c r="HX55">
        <v>0</v>
      </c>
      <c r="HY55">
        <v>0</v>
      </c>
      <c r="HZ55">
        <v>0</v>
      </c>
      <c r="IA55">
        <v>0</v>
      </c>
      <c r="IB55">
        <v>0</v>
      </c>
      <c r="IC55">
        <v>0</v>
      </c>
      <c r="ID55">
        <v>0</v>
      </c>
      <c r="IE55">
        <v>0</v>
      </c>
      <c r="IF55">
        <v>0</v>
      </c>
      <c r="IG55">
        <v>0</v>
      </c>
      <c r="IH55">
        <v>0</v>
      </c>
      <c r="II55">
        <v>0</v>
      </c>
      <c r="IJ55">
        <v>0</v>
      </c>
      <c r="IK55">
        <v>0</v>
      </c>
      <c r="IL55">
        <v>0</v>
      </c>
      <c r="IM55">
        <v>0</v>
      </c>
      <c r="IN55">
        <v>0</v>
      </c>
      <c r="IO55">
        <v>0</v>
      </c>
      <c r="IP55">
        <v>0</v>
      </c>
      <c r="IQ55">
        <v>0</v>
      </c>
      <c r="IR55">
        <v>0</v>
      </c>
      <c r="IS55">
        <v>0</v>
      </c>
      <c r="IT55">
        <v>0</v>
      </c>
      <c r="IU55">
        <v>0</v>
      </c>
      <c r="IV55">
        <v>0</v>
      </c>
      <c r="IW55">
        <v>0</v>
      </c>
      <c r="IX55">
        <v>0</v>
      </c>
      <c r="IY55">
        <v>0</v>
      </c>
      <c r="IZ55">
        <v>0</v>
      </c>
      <c r="JA55">
        <v>0</v>
      </c>
      <c r="JB55">
        <v>0</v>
      </c>
      <c r="JC55">
        <v>0</v>
      </c>
      <c r="JD55">
        <v>4.4189999999999996</v>
      </c>
      <c r="JE55">
        <v>6.5720000000000001</v>
      </c>
      <c r="JF55">
        <v>6.2279999999999998</v>
      </c>
      <c r="JG55">
        <v>7.8090000000000002</v>
      </c>
      <c r="JH55">
        <v>7.1230000000000002</v>
      </c>
      <c r="JI55">
        <v>12.057</v>
      </c>
      <c r="JJ55">
        <v>9.5670000000000002</v>
      </c>
      <c r="JK55">
        <v>10.612</v>
      </c>
      <c r="JL55">
        <v>7.3179999999999996</v>
      </c>
      <c r="JM55">
        <v>7.8230000000000004</v>
      </c>
      <c r="JN55">
        <v>10.337</v>
      </c>
      <c r="JO55">
        <v>8.1940000000000008</v>
      </c>
      <c r="JP55">
        <v>8.9260000000000002</v>
      </c>
      <c r="JQ55">
        <v>7.1440000000000001</v>
      </c>
      <c r="JR55">
        <v>7.3220000000000001</v>
      </c>
      <c r="JS55">
        <v>12.555</v>
      </c>
      <c r="JT55">
        <v>11.202999999999999</v>
      </c>
      <c r="JU55">
        <v>8.4090000000000007</v>
      </c>
      <c r="JV55">
        <v>9.7669999999999995</v>
      </c>
      <c r="JW55">
        <v>13.754</v>
      </c>
      <c r="JX55">
        <v>8.0530000000000008</v>
      </c>
      <c r="JY55">
        <v>8.6969999999999992</v>
      </c>
      <c r="JZ55">
        <v>5.8170000000000002</v>
      </c>
      <c r="KA55">
        <v>10.37</v>
      </c>
      <c r="KB55">
        <v>12.065</v>
      </c>
      <c r="KC55">
        <v>10.55</v>
      </c>
      <c r="KD55">
        <v>12.36</v>
      </c>
      <c r="KE55">
        <v>12.657</v>
      </c>
      <c r="KF55">
        <v>11.054</v>
      </c>
      <c r="KG55">
        <v>13.914</v>
      </c>
    </row>
    <row r="56" spans="1:293" x14ac:dyDescent="0.25">
      <c r="A56" t="s">
        <v>1055</v>
      </c>
      <c r="B56" t="s">
        <v>1322</v>
      </c>
      <c r="C56" t="s">
        <v>595</v>
      </c>
      <c r="D56">
        <v>64</v>
      </c>
      <c r="E56" t="s">
        <v>836</v>
      </c>
      <c r="F56">
        <v>2</v>
      </c>
      <c r="G56">
        <v>1</v>
      </c>
      <c r="H56" t="s">
        <v>9</v>
      </c>
      <c r="I56" t="s">
        <v>3</v>
      </c>
      <c r="J56" t="s">
        <v>5</v>
      </c>
      <c r="K56" t="s">
        <v>596</v>
      </c>
      <c r="L56" t="s">
        <v>515</v>
      </c>
      <c r="M56" s="7">
        <v>0</v>
      </c>
      <c r="N56" s="7">
        <v>77.243895457902298</v>
      </c>
      <c r="O56" s="7">
        <f>M56*'Emission and cost factors'!$D$8+N56*'Emission and cost factors'!$E$8</f>
        <v>35.532191910635056</v>
      </c>
      <c r="P56" s="8">
        <f>M56*'Emission and cost factors'!$D$9+N56*'Emission and cost factors'!$E$9</f>
        <v>11.586584318685345</v>
      </c>
      <c r="Q56" s="7">
        <f t="shared" si="0"/>
        <v>20.728333333333332</v>
      </c>
      <c r="R56" s="2">
        <f t="shared" si="1"/>
        <v>0</v>
      </c>
      <c r="S56" s="2">
        <f t="shared" si="2"/>
        <v>0</v>
      </c>
      <c r="T56" s="2">
        <f t="shared" si="3"/>
        <v>0</v>
      </c>
      <c r="U56" s="7">
        <f t="shared" si="4"/>
        <v>0</v>
      </c>
      <c r="V56" s="7">
        <f t="shared" si="5"/>
        <v>0</v>
      </c>
      <c r="W56" s="7">
        <f t="shared" si="6"/>
        <v>0</v>
      </c>
      <c r="X56">
        <v>20.22</v>
      </c>
      <c r="Y56">
        <v>20.34</v>
      </c>
      <c r="Z56">
        <v>20.43</v>
      </c>
      <c r="AA56">
        <v>20.36</v>
      </c>
      <c r="AB56">
        <v>20.45</v>
      </c>
      <c r="AC56">
        <v>20.79</v>
      </c>
      <c r="AD56">
        <v>20.91</v>
      </c>
      <c r="AE56">
        <v>20.95</v>
      </c>
      <c r="AF56">
        <v>20.58</v>
      </c>
      <c r="AG56">
        <v>20.56</v>
      </c>
      <c r="AH56">
        <v>20.72</v>
      </c>
      <c r="AI56">
        <v>20.52</v>
      </c>
      <c r="AJ56">
        <v>20.62</v>
      </c>
      <c r="AK56">
        <v>20.37</v>
      </c>
      <c r="AL56">
        <v>20.399999999999999</v>
      </c>
      <c r="AM56">
        <v>20.74</v>
      </c>
      <c r="AN56">
        <v>20.8</v>
      </c>
      <c r="AO56">
        <v>20.7</v>
      </c>
      <c r="AP56">
        <v>20.71</v>
      </c>
      <c r="AQ56">
        <v>21.22</v>
      </c>
      <c r="AR56">
        <v>20.91</v>
      </c>
      <c r="AS56">
        <v>20.6</v>
      </c>
      <c r="AT56">
        <v>20.54</v>
      </c>
      <c r="AU56">
        <v>20.93</v>
      </c>
      <c r="AV56">
        <v>20.97</v>
      </c>
      <c r="AW56">
        <v>20.66</v>
      </c>
      <c r="AX56">
        <v>20.85</v>
      </c>
      <c r="AY56">
        <v>21.65</v>
      </c>
      <c r="AZ56">
        <v>20.92</v>
      </c>
      <c r="BA56">
        <v>21.43</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0</v>
      </c>
      <c r="EE56">
        <v>0</v>
      </c>
      <c r="EF56">
        <v>0</v>
      </c>
      <c r="EG56">
        <v>0</v>
      </c>
      <c r="EH56">
        <v>0</v>
      </c>
      <c r="EI56">
        <v>0</v>
      </c>
      <c r="EJ56">
        <v>0</v>
      </c>
      <c r="EK56">
        <v>0</v>
      </c>
      <c r="EL56">
        <v>0</v>
      </c>
      <c r="EM56">
        <v>0</v>
      </c>
      <c r="EN56">
        <v>19.16</v>
      </c>
      <c r="EO56">
        <v>19.329999999999998</v>
      </c>
      <c r="EP56">
        <v>19.600000000000001</v>
      </c>
      <c r="EQ56">
        <v>19.3</v>
      </c>
      <c r="ER56">
        <v>19.559999999999999</v>
      </c>
      <c r="ES56">
        <v>20.27</v>
      </c>
      <c r="ET56">
        <v>20.170000000000002</v>
      </c>
      <c r="EU56">
        <v>20.350000000000001</v>
      </c>
      <c r="EV56">
        <v>20.079999999999998</v>
      </c>
      <c r="EW56">
        <v>19.940000000000001</v>
      </c>
      <c r="EX56">
        <v>20.23</v>
      </c>
      <c r="EY56">
        <v>19.600000000000001</v>
      </c>
      <c r="EZ56">
        <v>20.079999999999998</v>
      </c>
      <c r="FA56">
        <v>19.12</v>
      </c>
      <c r="FB56">
        <v>19.57</v>
      </c>
      <c r="FC56">
        <v>20.28</v>
      </c>
      <c r="FD56">
        <v>20.329999999999998</v>
      </c>
      <c r="FE56">
        <v>20.100000000000001</v>
      </c>
      <c r="FF56">
        <v>20.11</v>
      </c>
      <c r="FG56">
        <v>20.49</v>
      </c>
      <c r="FH56">
        <v>20.23</v>
      </c>
      <c r="FI56">
        <v>20</v>
      </c>
      <c r="FJ56">
        <v>19.91</v>
      </c>
      <c r="FK56">
        <v>20.309999999999999</v>
      </c>
      <c r="FL56">
        <v>20.46</v>
      </c>
      <c r="FM56">
        <v>20.100000000000001</v>
      </c>
      <c r="FN56">
        <v>20.39</v>
      </c>
      <c r="FO56">
        <v>20.66</v>
      </c>
      <c r="FP56">
        <v>20.46</v>
      </c>
      <c r="FQ56">
        <v>20.8</v>
      </c>
      <c r="FR56">
        <v>0.68300000000000005</v>
      </c>
      <c r="FS56">
        <v>0.58299999999999996</v>
      </c>
      <c r="FT56">
        <v>0.34200000000000003</v>
      </c>
      <c r="FU56">
        <v>0.67500000000000004</v>
      </c>
      <c r="FV56">
        <v>0.40799999999999997</v>
      </c>
      <c r="FW56">
        <v>0</v>
      </c>
      <c r="FX56">
        <v>0</v>
      </c>
      <c r="FY56">
        <v>0</v>
      </c>
      <c r="FZ56">
        <v>0</v>
      </c>
      <c r="GA56">
        <v>0.05</v>
      </c>
      <c r="GB56">
        <v>0</v>
      </c>
      <c r="GC56">
        <v>0.433</v>
      </c>
      <c r="GD56">
        <v>0</v>
      </c>
      <c r="GE56">
        <v>1</v>
      </c>
      <c r="GF56">
        <v>0.40799999999999997</v>
      </c>
      <c r="GG56">
        <v>0</v>
      </c>
      <c r="GH56">
        <v>0</v>
      </c>
      <c r="GI56">
        <v>0</v>
      </c>
      <c r="GJ56">
        <v>0</v>
      </c>
      <c r="GK56">
        <v>0</v>
      </c>
      <c r="GL56">
        <v>0</v>
      </c>
      <c r="GM56">
        <v>0</v>
      </c>
      <c r="GN56">
        <v>8.3000000000000004E-2</v>
      </c>
      <c r="GO56">
        <v>0</v>
      </c>
      <c r="GP56">
        <v>0</v>
      </c>
      <c r="GQ56">
        <v>0</v>
      </c>
      <c r="GR56">
        <v>0</v>
      </c>
      <c r="GS56">
        <v>0</v>
      </c>
      <c r="GT56">
        <v>0</v>
      </c>
      <c r="GU56">
        <v>0</v>
      </c>
      <c r="GV56">
        <v>0</v>
      </c>
      <c r="GW56">
        <v>0</v>
      </c>
      <c r="GX56">
        <v>0</v>
      </c>
      <c r="GY56">
        <v>0</v>
      </c>
      <c r="GZ56">
        <v>0</v>
      </c>
      <c r="HA56">
        <v>0</v>
      </c>
      <c r="HB56">
        <v>0</v>
      </c>
      <c r="HC56">
        <v>0</v>
      </c>
      <c r="HD56">
        <v>0</v>
      </c>
      <c r="HE56">
        <v>0</v>
      </c>
      <c r="HF56">
        <v>0</v>
      </c>
      <c r="HG56">
        <v>0</v>
      </c>
      <c r="HH56">
        <v>0</v>
      </c>
      <c r="HI56">
        <v>0</v>
      </c>
      <c r="HJ56">
        <v>0</v>
      </c>
      <c r="HK56">
        <v>0</v>
      </c>
      <c r="HL56">
        <v>0</v>
      </c>
      <c r="HM56">
        <v>0</v>
      </c>
      <c r="HN56">
        <v>0</v>
      </c>
      <c r="HO56">
        <v>0</v>
      </c>
      <c r="HP56">
        <v>0</v>
      </c>
      <c r="HQ56">
        <v>0</v>
      </c>
      <c r="HR56">
        <v>0</v>
      </c>
      <c r="HS56">
        <v>0</v>
      </c>
      <c r="HT56">
        <v>0</v>
      </c>
      <c r="HU56">
        <v>0</v>
      </c>
      <c r="HV56">
        <v>0</v>
      </c>
      <c r="HW56">
        <v>0</v>
      </c>
      <c r="HX56">
        <v>0</v>
      </c>
      <c r="HY56">
        <v>0</v>
      </c>
      <c r="HZ56">
        <v>0</v>
      </c>
      <c r="IA56">
        <v>0</v>
      </c>
      <c r="IB56">
        <v>0</v>
      </c>
      <c r="IC56">
        <v>0</v>
      </c>
      <c r="ID56">
        <v>0</v>
      </c>
      <c r="IE56">
        <v>0</v>
      </c>
      <c r="IF56">
        <v>0</v>
      </c>
      <c r="IG56">
        <v>0</v>
      </c>
      <c r="IH56">
        <v>0</v>
      </c>
      <c r="II56">
        <v>0</v>
      </c>
      <c r="IJ56">
        <v>0</v>
      </c>
      <c r="IK56">
        <v>0</v>
      </c>
      <c r="IL56">
        <v>0</v>
      </c>
      <c r="IM56">
        <v>0</v>
      </c>
      <c r="IN56">
        <v>0</v>
      </c>
      <c r="IO56">
        <v>0</v>
      </c>
      <c r="IP56">
        <v>0</v>
      </c>
      <c r="IQ56">
        <v>0</v>
      </c>
      <c r="IR56">
        <v>0</v>
      </c>
      <c r="IS56">
        <v>0</v>
      </c>
      <c r="IT56">
        <v>0</v>
      </c>
      <c r="IU56">
        <v>0</v>
      </c>
      <c r="IV56">
        <v>0</v>
      </c>
      <c r="IW56">
        <v>0</v>
      </c>
      <c r="IX56">
        <v>0</v>
      </c>
      <c r="IY56">
        <v>0</v>
      </c>
      <c r="IZ56">
        <v>0</v>
      </c>
      <c r="JA56">
        <v>0</v>
      </c>
      <c r="JB56">
        <v>0</v>
      </c>
      <c r="JC56">
        <v>0</v>
      </c>
      <c r="JD56">
        <v>4.4189999999999996</v>
      </c>
      <c r="JE56">
        <v>6.5720000000000001</v>
      </c>
      <c r="JF56">
        <v>6.2279999999999998</v>
      </c>
      <c r="JG56">
        <v>7.8090000000000002</v>
      </c>
      <c r="JH56">
        <v>7.1230000000000002</v>
      </c>
      <c r="JI56">
        <v>12.057</v>
      </c>
      <c r="JJ56">
        <v>9.5670000000000002</v>
      </c>
      <c r="JK56">
        <v>10.612</v>
      </c>
      <c r="JL56">
        <v>7.3179999999999996</v>
      </c>
      <c r="JM56">
        <v>7.8230000000000004</v>
      </c>
      <c r="JN56">
        <v>10.337</v>
      </c>
      <c r="JO56">
        <v>8.1940000000000008</v>
      </c>
      <c r="JP56">
        <v>8.9260000000000002</v>
      </c>
      <c r="JQ56">
        <v>7.1440000000000001</v>
      </c>
      <c r="JR56">
        <v>7.3220000000000001</v>
      </c>
      <c r="JS56">
        <v>12.555</v>
      </c>
      <c r="JT56">
        <v>11.202999999999999</v>
      </c>
      <c r="JU56">
        <v>8.4090000000000007</v>
      </c>
      <c r="JV56">
        <v>9.7669999999999995</v>
      </c>
      <c r="JW56">
        <v>13.754</v>
      </c>
      <c r="JX56">
        <v>8.0530000000000008</v>
      </c>
      <c r="JY56">
        <v>8.6969999999999992</v>
      </c>
      <c r="JZ56">
        <v>5.8170000000000002</v>
      </c>
      <c r="KA56">
        <v>10.37</v>
      </c>
      <c r="KB56">
        <v>12.065</v>
      </c>
      <c r="KC56">
        <v>10.55</v>
      </c>
      <c r="KD56">
        <v>12.36</v>
      </c>
      <c r="KE56">
        <v>12.657</v>
      </c>
      <c r="KF56">
        <v>11.054</v>
      </c>
      <c r="KG56">
        <v>13.914</v>
      </c>
    </row>
    <row r="57" spans="1:293" x14ac:dyDescent="0.25">
      <c r="A57" t="s">
        <v>1056</v>
      </c>
      <c r="B57" t="s">
        <v>1322</v>
      </c>
      <c r="C57" t="s">
        <v>595</v>
      </c>
      <c r="D57">
        <v>66</v>
      </c>
      <c r="E57" t="s">
        <v>836</v>
      </c>
      <c r="F57">
        <v>2</v>
      </c>
      <c r="G57">
        <v>1</v>
      </c>
      <c r="H57" t="s">
        <v>9</v>
      </c>
      <c r="I57" t="s">
        <v>6</v>
      </c>
      <c r="J57" t="s">
        <v>4</v>
      </c>
      <c r="K57" t="s">
        <v>596</v>
      </c>
      <c r="L57" t="s">
        <v>515</v>
      </c>
      <c r="M57" s="7">
        <v>0</v>
      </c>
      <c r="N57" s="7">
        <v>85.041402117007706</v>
      </c>
      <c r="O57" s="7">
        <f>M57*'Emission and cost factors'!$D$8+N57*'Emission and cost factors'!$E$8</f>
        <v>39.119044973823549</v>
      </c>
      <c r="P57" s="8">
        <f>M57*'Emission and cost factors'!$D$9+N57*'Emission and cost factors'!$E$9</f>
        <v>12.756210317551156</v>
      </c>
      <c r="Q57" s="7">
        <f t="shared" si="0"/>
        <v>20.829000000000001</v>
      </c>
      <c r="R57" s="2">
        <f t="shared" si="1"/>
        <v>0</v>
      </c>
      <c r="S57" s="2">
        <f t="shared" si="2"/>
        <v>0</v>
      </c>
      <c r="T57" s="2">
        <f t="shared" si="3"/>
        <v>0</v>
      </c>
      <c r="U57" s="7">
        <f t="shared" si="4"/>
        <v>0</v>
      </c>
      <c r="V57" s="7">
        <f t="shared" si="5"/>
        <v>0</v>
      </c>
      <c r="W57" s="7">
        <f t="shared" si="6"/>
        <v>0</v>
      </c>
      <c r="X57">
        <v>20.34</v>
      </c>
      <c r="Y57">
        <v>20.53</v>
      </c>
      <c r="Z57">
        <v>20.54</v>
      </c>
      <c r="AA57">
        <v>20.41</v>
      </c>
      <c r="AB57">
        <v>20.53</v>
      </c>
      <c r="AC57">
        <v>20.88</v>
      </c>
      <c r="AD57">
        <v>20.99</v>
      </c>
      <c r="AE57">
        <v>21.01</v>
      </c>
      <c r="AF57">
        <v>20.75</v>
      </c>
      <c r="AG57">
        <v>20.71</v>
      </c>
      <c r="AH57">
        <v>20.86</v>
      </c>
      <c r="AI57">
        <v>20.61</v>
      </c>
      <c r="AJ57">
        <v>20.76</v>
      </c>
      <c r="AK57">
        <v>20.47</v>
      </c>
      <c r="AL57">
        <v>20.6</v>
      </c>
      <c r="AM57">
        <v>20.84</v>
      </c>
      <c r="AN57">
        <v>20.92</v>
      </c>
      <c r="AO57">
        <v>20.73</v>
      </c>
      <c r="AP57">
        <v>20.73</v>
      </c>
      <c r="AQ57">
        <v>21.27</v>
      </c>
      <c r="AR57">
        <v>21.03</v>
      </c>
      <c r="AS57">
        <v>20.77</v>
      </c>
      <c r="AT57">
        <v>20.66</v>
      </c>
      <c r="AU57">
        <v>21.02</v>
      </c>
      <c r="AV57">
        <v>21.04</v>
      </c>
      <c r="AW57">
        <v>20.86</v>
      </c>
      <c r="AX57">
        <v>20.95</v>
      </c>
      <c r="AY57">
        <v>21.63</v>
      </c>
      <c r="AZ57">
        <v>21.01</v>
      </c>
      <c r="BA57">
        <v>21.42</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19.39</v>
      </c>
      <c r="EO57">
        <v>19.45</v>
      </c>
      <c r="EP57">
        <v>19.7</v>
      </c>
      <c r="EQ57">
        <v>19.46</v>
      </c>
      <c r="ER57">
        <v>19.690000000000001</v>
      </c>
      <c r="ES57">
        <v>20.43</v>
      </c>
      <c r="ET57">
        <v>20.49</v>
      </c>
      <c r="EU57">
        <v>20.49</v>
      </c>
      <c r="EV57">
        <v>20.32</v>
      </c>
      <c r="EW57">
        <v>20.170000000000002</v>
      </c>
      <c r="EX57">
        <v>20.41</v>
      </c>
      <c r="EY57">
        <v>19.760000000000002</v>
      </c>
      <c r="EZ57">
        <v>20.37</v>
      </c>
      <c r="FA57">
        <v>19.29</v>
      </c>
      <c r="FB57">
        <v>19.670000000000002</v>
      </c>
      <c r="FC57">
        <v>20.54</v>
      </c>
      <c r="FD57">
        <v>20.440000000000001</v>
      </c>
      <c r="FE57">
        <v>20.43</v>
      </c>
      <c r="FF57">
        <v>20.399999999999999</v>
      </c>
      <c r="FG57">
        <v>20.56</v>
      </c>
      <c r="FH57">
        <v>20.399999999999999</v>
      </c>
      <c r="FI57">
        <v>20.27</v>
      </c>
      <c r="FJ57">
        <v>20.23</v>
      </c>
      <c r="FK57">
        <v>20.46</v>
      </c>
      <c r="FL57">
        <v>20.52</v>
      </c>
      <c r="FM57">
        <v>20.170000000000002</v>
      </c>
      <c r="FN57">
        <v>20.62</v>
      </c>
      <c r="FO57">
        <v>20.79</v>
      </c>
      <c r="FP57">
        <v>20.51</v>
      </c>
      <c r="FQ57">
        <v>20.9</v>
      </c>
      <c r="FR57">
        <v>0.68300000000000005</v>
      </c>
      <c r="FS57">
        <v>0.68300000000000005</v>
      </c>
      <c r="FT57">
        <v>0.35</v>
      </c>
      <c r="FU57">
        <v>0.73299999999999998</v>
      </c>
      <c r="FV57">
        <v>0.4</v>
      </c>
      <c r="FW57">
        <v>0</v>
      </c>
      <c r="FX57">
        <v>0</v>
      </c>
      <c r="FY57">
        <v>0</v>
      </c>
      <c r="FZ57">
        <v>0</v>
      </c>
      <c r="GA57">
        <v>0</v>
      </c>
      <c r="GB57">
        <v>0</v>
      </c>
      <c r="GC57">
        <v>0.35799999999999998</v>
      </c>
      <c r="GD57">
        <v>0</v>
      </c>
      <c r="GE57">
        <v>1</v>
      </c>
      <c r="GF57">
        <v>0.433</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v>0</v>
      </c>
      <c r="ID57">
        <v>0</v>
      </c>
      <c r="IE57">
        <v>0</v>
      </c>
      <c r="IF57">
        <v>0</v>
      </c>
      <c r="IG57">
        <v>0</v>
      </c>
      <c r="IH57">
        <v>0</v>
      </c>
      <c r="II57">
        <v>0</v>
      </c>
      <c r="IJ57">
        <v>0</v>
      </c>
      <c r="IK57">
        <v>0</v>
      </c>
      <c r="IL57">
        <v>0</v>
      </c>
      <c r="IM57">
        <v>0</v>
      </c>
      <c r="IN57">
        <v>0</v>
      </c>
      <c r="IO57">
        <v>0</v>
      </c>
      <c r="IP57">
        <v>0</v>
      </c>
      <c r="IQ57">
        <v>0</v>
      </c>
      <c r="IR57">
        <v>0</v>
      </c>
      <c r="IS57">
        <v>0</v>
      </c>
      <c r="IT57">
        <v>0</v>
      </c>
      <c r="IU57">
        <v>0</v>
      </c>
      <c r="IV57">
        <v>0</v>
      </c>
      <c r="IW57">
        <v>0</v>
      </c>
      <c r="IX57">
        <v>0</v>
      </c>
      <c r="IY57">
        <v>0</v>
      </c>
      <c r="IZ57">
        <v>0</v>
      </c>
      <c r="JA57">
        <v>0</v>
      </c>
      <c r="JB57">
        <v>0</v>
      </c>
      <c r="JC57">
        <v>0</v>
      </c>
      <c r="JD57">
        <v>4.4189999999999996</v>
      </c>
      <c r="JE57">
        <v>6.5720000000000001</v>
      </c>
      <c r="JF57">
        <v>6.2279999999999998</v>
      </c>
      <c r="JG57">
        <v>7.8090000000000002</v>
      </c>
      <c r="JH57">
        <v>7.1230000000000002</v>
      </c>
      <c r="JI57">
        <v>12.057</v>
      </c>
      <c r="JJ57">
        <v>9.5670000000000002</v>
      </c>
      <c r="JK57">
        <v>10.612</v>
      </c>
      <c r="JL57">
        <v>7.3179999999999996</v>
      </c>
      <c r="JM57">
        <v>7.8230000000000004</v>
      </c>
      <c r="JN57">
        <v>10.337</v>
      </c>
      <c r="JO57">
        <v>8.1940000000000008</v>
      </c>
      <c r="JP57">
        <v>8.9260000000000002</v>
      </c>
      <c r="JQ57">
        <v>7.1440000000000001</v>
      </c>
      <c r="JR57">
        <v>7.3220000000000001</v>
      </c>
      <c r="JS57">
        <v>12.555</v>
      </c>
      <c r="JT57">
        <v>11.202999999999999</v>
      </c>
      <c r="JU57">
        <v>8.4090000000000007</v>
      </c>
      <c r="JV57">
        <v>9.7669999999999995</v>
      </c>
      <c r="JW57">
        <v>13.754</v>
      </c>
      <c r="JX57">
        <v>8.0530000000000008</v>
      </c>
      <c r="JY57">
        <v>8.6969999999999992</v>
      </c>
      <c r="JZ57">
        <v>5.8170000000000002</v>
      </c>
      <c r="KA57">
        <v>10.37</v>
      </c>
      <c r="KB57">
        <v>12.065</v>
      </c>
      <c r="KC57">
        <v>10.55</v>
      </c>
      <c r="KD57">
        <v>12.36</v>
      </c>
      <c r="KE57">
        <v>12.657</v>
      </c>
      <c r="KF57">
        <v>11.054</v>
      </c>
      <c r="KG57">
        <v>13.914</v>
      </c>
    </row>
    <row r="58" spans="1:293" x14ac:dyDescent="0.25">
      <c r="A58" t="s">
        <v>1057</v>
      </c>
      <c r="B58" t="s">
        <v>1322</v>
      </c>
      <c r="C58" t="s">
        <v>595</v>
      </c>
      <c r="D58">
        <v>67</v>
      </c>
      <c r="E58" t="s">
        <v>836</v>
      </c>
      <c r="F58">
        <v>2</v>
      </c>
      <c r="G58">
        <v>1</v>
      </c>
      <c r="H58" t="s">
        <v>9</v>
      </c>
      <c r="I58" t="s">
        <v>6</v>
      </c>
      <c r="J58" t="s">
        <v>5</v>
      </c>
      <c r="K58" t="s">
        <v>596</v>
      </c>
      <c r="L58" t="s">
        <v>516</v>
      </c>
      <c r="M58" s="7">
        <v>0</v>
      </c>
      <c r="N58" s="7">
        <v>88.089008311461598</v>
      </c>
      <c r="O58" s="7">
        <f>M58*'Emission and cost factors'!$D$8+N58*'Emission and cost factors'!$E$8</f>
        <v>40.52094382327234</v>
      </c>
      <c r="P58" s="8">
        <f>M58*'Emission and cost factors'!$D$9+N58*'Emission and cost factors'!$E$9</f>
        <v>13.21335124671924</v>
      </c>
      <c r="Q58" s="7">
        <f t="shared" si="0"/>
        <v>20.844000000000001</v>
      </c>
      <c r="R58" s="2">
        <f t="shared" si="1"/>
        <v>0</v>
      </c>
      <c r="S58" s="2">
        <f t="shared" si="2"/>
        <v>0</v>
      </c>
      <c r="T58" s="2">
        <f t="shared" si="3"/>
        <v>0</v>
      </c>
      <c r="U58" s="7">
        <f t="shared" si="4"/>
        <v>0</v>
      </c>
      <c r="V58" s="7">
        <f t="shared" si="5"/>
        <v>0</v>
      </c>
      <c r="W58" s="7">
        <f t="shared" si="6"/>
        <v>0</v>
      </c>
      <c r="X58">
        <v>20.38</v>
      </c>
      <c r="Y58">
        <v>20.56</v>
      </c>
      <c r="Z58">
        <v>20.56</v>
      </c>
      <c r="AA58">
        <v>20.48</v>
      </c>
      <c r="AB58">
        <v>20.56</v>
      </c>
      <c r="AC58">
        <v>20.89</v>
      </c>
      <c r="AD58">
        <v>20.99</v>
      </c>
      <c r="AE58">
        <v>21.02</v>
      </c>
      <c r="AF58">
        <v>20.76</v>
      </c>
      <c r="AG58">
        <v>20.72</v>
      </c>
      <c r="AH58">
        <v>20.86</v>
      </c>
      <c r="AI58">
        <v>20.64</v>
      </c>
      <c r="AJ58">
        <v>20.77</v>
      </c>
      <c r="AK58">
        <v>20.51</v>
      </c>
      <c r="AL58">
        <v>20.64</v>
      </c>
      <c r="AM58">
        <v>20.85</v>
      </c>
      <c r="AN58">
        <v>20.92</v>
      </c>
      <c r="AO58">
        <v>20.73</v>
      </c>
      <c r="AP58">
        <v>20.74</v>
      </c>
      <c r="AQ58">
        <v>21.28</v>
      </c>
      <c r="AR58">
        <v>21.04</v>
      </c>
      <c r="AS58">
        <v>20.78</v>
      </c>
      <c r="AT58">
        <v>20.67</v>
      </c>
      <c r="AU58">
        <v>21.03</v>
      </c>
      <c r="AV58">
        <v>21.05</v>
      </c>
      <c r="AW58">
        <v>20.87</v>
      </c>
      <c r="AX58">
        <v>20.96</v>
      </c>
      <c r="AY58">
        <v>21.63</v>
      </c>
      <c r="AZ58">
        <v>21.01</v>
      </c>
      <c r="BA58">
        <v>21.42</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19.440000000000001</v>
      </c>
      <c r="EO58">
        <v>19.54</v>
      </c>
      <c r="EP58">
        <v>19.79</v>
      </c>
      <c r="EQ58">
        <v>19.54</v>
      </c>
      <c r="ER58">
        <v>19.760000000000002</v>
      </c>
      <c r="ES58">
        <v>20.47</v>
      </c>
      <c r="ET58">
        <v>20.49</v>
      </c>
      <c r="EU58">
        <v>20.49</v>
      </c>
      <c r="EV58">
        <v>20.32</v>
      </c>
      <c r="EW58">
        <v>20.2</v>
      </c>
      <c r="EX58">
        <v>20.420000000000002</v>
      </c>
      <c r="EY58">
        <v>19.809999999999999</v>
      </c>
      <c r="EZ58">
        <v>20.41</v>
      </c>
      <c r="FA58">
        <v>19.34</v>
      </c>
      <c r="FB58">
        <v>19.73</v>
      </c>
      <c r="FC58">
        <v>20.52</v>
      </c>
      <c r="FD58">
        <v>20.45</v>
      </c>
      <c r="FE58">
        <v>20.440000000000001</v>
      </c>
      <c r="FF58">
        <v>20.43</v>
      </c>
      <c r="FG58">
        <v>20.56</v>
      </c>
      <c r="FH58">
        <v>20.399999999999999</v>
      </c>
      <c r="FI58">
        <v>20.29</v>
      </c>
      <c r="FJ58">
        <v>20.239999999999998</v>
      </c>
      <c r="FK58">
        <v>20.46</v>
      </c>
      <c r="FL58">
        <v>20.52</v>
      </c>
      <c r="FM58">
        <v>20.190000000000001</v>
      </c>
      <c r="FN58">
        <v>20.61</v>
      </c>
      <c r="FO58">
        <v>20.79</v>
      </c>
      <c r="FP58">
        <v>20.51</v>
      </c>
      <c r="FQ58">
        <v>20.9</v>
      </c>
      <c r="FR58">
        <v>0.63300000000000001</v>
      </c>
      <c r="FS58">
        <v>0.56699999999999995</v>
      </c>
      <c r="FT58">
        <v>0.24199999999999999</v>
      </c>
      <c r="FU58">
        <v>0.61699999999999999</v>
      </c>
      <c r="FV58">
        <v>0.308</v>
      </c>
      <c r="FW58">
        <v>0</v>
      </c>
      <c r="FX58">
        <v>0</v>
      </c>
      <c r="FY58">
        <v>0</v>
      </c>
      <c r="FZ58">
        <v>0</v>
      </c>
      <c r="GA58">
        <v>0</v>
      </c>
      <c r="GB58">
        <v>0</v>
      </c>
      <c r="GC58">
        <v>0.29199999999999998</v>
      </c>
      <c r="GD58">
        <v>0</v>
      </c>
      <c r="GE58">
        <v>1</v>
      </c>
      <c r="GF58">
        <v>0.35799999999999998</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0</v>
      </c>
      <c r="HG58">
        <v>0</v>
      </c>
      <c r="HH58">
        <v>0</v>
      </c>
      <c r="HI58">
        <v>0</v>
      </c>
      <c r="HJ58">
        <v>0</v>
      </c>
      <c r="HK58">
        <v>0</v>
      </c>
      <c r="HL58">
        <v>0</v>
      </c>
      <c r="HM58">
        <v>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0</v>
      </c>
      <c r="IK58">
        <v>0</v>
      </c>
      <c r="IL58">
        <v>0</v>
      </c>
      <c r="IM58">
        <v>0</v>
      </c>
      <c r="IN58">
        <v>0</v>
      </c>
      <c r="IO58">
        <v>0</v>
      </c>
      <c r="IP58">
        <v>0</v>
      </c>
      <c r="IQ58">
        <v>0</v>
      </c>
      <c r="IR58">
        <v>0</v>
      </c>
      <c r="IS58">
        <v>0</v>
      </c>
      <c r="IT58">
        <v>0</v>
      </c>
      <c r="IU58">
        <v>0</v>
      </c>
      <c r="IV58">
        <v>0</v>
      </c>
      <c r="IW58">
        <v>0</v>
      </c>
      <c r="IX58">
        <v>0</v>
      </c>
      <c r="IY58">
        <v>0</v>
      </c>
      <c r="IZ58">
        <v>0</v>
      </c>
      <c r="JA58">
        <v>0</v>
      </c>
      <c r="JB58">
        <v>0</v>
      </c>
      <c r="JC58">
        <v>0</v>
      </c>
      <c r="JD58">
        <v>4.4189999999999996</v>
      </c>
      <c r="JE58">
        <v>6.5720000000000001</v>
      </c>
      <c r="JF58">
        <v>6.2279999999999998</v>
      </c>
      <c r="JG58">
        <v>7.8090000000000002</v>
      </c>
      <c r="JH58">
        <v>7.1230000000000002</v>
      </c>
      <c r="JI58">
        <v>12.057</v>
      </c>
      <c r="JJ58">
        <v>9.5670000000000002</v>
      </c>
      <c r="JK58">
        <v>10.612</v>
      </c>
      <c r="JL58">
        <v>7.3179999999999996</v>
      </c>
      <c r="JM58">
        <v>7.8230000000000004</v>
      </c>
      <c r="JN58">
        <v>10.337</v>
      </c>
      <c r="JO58">
        <v>8.1940000000000008</v>
      </c>
      <c r="JP58">
        <v>8.9260000000000002</v>
      </c>
      <c r="JQ58">
        <v>7.1440000000000001</v>
      </c>
      <c r="JR58">
        <v>7.3220000000000001</v>
      </c>
      <c r="JS58">
        <v>12.555</v>
      </c>
      <c r="JT58">
        <v>11.202999999999999</v>
      </c>
      <c r="JU58">
        <v>8.4090000000000007</v>
      </c>
      <c r="JV58">
        <v>9.7669999999999995</v>
      </c>
      <c r="JW58">
        <v>13.754</v>
      </c>
      <c r="JX58">
        <v>8.0530000000000008</v>
      </c>
      <c r="JY58">
        <v>8.6969999999999992</v>
      </c>
      <c r="JZ58">
        <v>5.8170000000000002</v>
      </c>
      <c r="KA58">
        <v>10.37</v>
      </c>
      <c r="KB58">
        <v>12.065</v>
      </c>
      <c r="KC58">
        <v>10.55</v>
      </c>
      <c r="KD58">
        <v>12.36</v>
      </c>
      <c r="KE58">
        <v>12.657</v>
      </c>
      <c r="KF58">
        <v>11.054</v>
      </c>
      <c r="KG58">
        <v>13.914</v>
      </c>
    </row>
    <row r="59" spans="1:293" x14ac:dyDescent="0.25">
      <c r="A59" t="s">
        <v>1058</v>
      </c>
      <c r="B59" t="s">
        <v>1322</v>
      </c>
      <c r="C59" t="s">
        <v>595</v>
      </c>
      <c r="D59">
        <v>68</v>
      </c>
      <c r="E59" t="s">
        <v>836</v>
      </c>
      <c r="F59">
        <v>2</v>
      </c>
      <c r="G59">
        <v>1</v>
      </c>
      <c r="H59" t="s">
        <v>9</v>
      </c>
      <c r="I59" t="s">
        <v>6</v>
      </c>
      <c r="J59" t="s">
        <v>5</v>
      </c>
      <c r="K59" t="s">
        <v>596</v>
      </c>
      <c r="L59" t="s">
        <v>515</v>
      </c>
      <c r="M59" s="7">
        <v>0</v>
      </c>
      <c r="N59" s="7">
        <v>84.964378620125302</v>
      </c>
      <c r="O59" s="7">
        <f>M59*'Emission and cost factors'!$D$8+N59*'Emission and cost factors'!$E$8</f>
        <v>39.083614165257643</v>
      </c>
      <c r="P59" s="8">
        <f>M59*'Emission and cost factors'!$D$9+N59*'Emission and cost factors'!$E$9</f>
        <v>12.744656793018795</v>
      </c>
      <c r="Q59" s="7">
        <f t="shared" si="0"/>
        <v>20.829000000000001</v>
      </c>
      <c r="R59" s="2">
        <f t="shared" si="1"/>
        <v>0</v>
      </c>
      <c r="S59" s="2">
        <f t="shared" si="2"/>
        <v>0</v>
      </c>
      <c r="T59" s="2">
        <f t="shared" si="3"/>
        <v>0</v>
      </c>
      <c r="U59" s="7">
        <f t="shared" si="4"/>
        <v>0</v>
      </c>
      <c r="V59" s="7">
        <f t="shared" si="5"/>
        <v>0</v>
      </c>
      <c r="W59" s="7">
        <f t="shared" si="6"/>
        <v>0</v>
      </c>
      <c r="X59">
        <v>20.34</v>
      </c>
      <c r="Y59">
        <v>20.53</v>
      </c>
      <c r="Z59">
        <v>20.54</v>
      </c>
      <c r="AA59">
        <v>20.41</v>
      </c>
      <c r="AB59">
        <v>20.53</v>
      </c>
      <c r="AC59">
        <v>20.88</v>
      </c>
      <c r="AD59">
        <v>20.99</v>
      </c>
      <c r="AE59">
        <v>21.01</v>
      </c>
      <c r="AF59">
        <v>20.75</v>
      </c>
      <c r="AG59">
        <v>20.71</v>
      </c>
      <c r="AH59">
        <v>20.86</v>
      </c>
      <c r="AI59">
        <v>20.61</v>
      </c>
      <c r="AJ59">
        <v>20.76</v>
      </c>
      <c r="AK59">
        <v>20.47</v>
      </c>
      <c r="AL59">
        <v>20.6</v>
      </c>
      <c r="AM59">
        <v>20.84</v>
      </c>
      <c r="AN59">
        <v>20.92</v>
      </c>
      <c r="AO59">
        <v>20.73</v>
      </c>
      <c r="AP59">
        <v>20.73</v>
      </c>
      <c r="AQ59">
        <v>21.27</v>
      </c>
      <c r="AR59">
        <v>21.03</v>
      </c>
      <c r="AS59">
        <v>20.77</v>
      </c>
      <c r="AT59">
        <v>20.66</v>
      </c>
      <c r="AU59">
        <v>21.02</v>
      </c>
      <c r="AV59">
        <v>21.04</v>
      </c>
      <c r="AW59">
        <v>20.86</v>
      </c>
      <c r="AX59">
        <v>20.95</v>
      </c>
      <c r="AY59">
        <v>21.63</v>
      </c>
      <c r="AZ59">
        <v>21.01</v>
      </c>
      <c r="BA59">
        <v>21.42</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19.39</v>
      </c>
      <c r="EO59">
        <v>19.45</v>
      </c>
      <c r="EP59">
        <v>19.7</v>
      </c>
      <c r="EQ59">
        <v>19.46</v>
      </c>
      <c r="ER59">
        <v>19.690000000000001</v>
      </c>
      <c r="ES59">
        <v>20.43</v>
      </c>
      <c r="ET59">
        <v>20.49</v>
      </c>
      <c r="EU59">
        <v>20.49</v>
      </c>
      <c r="EV59">
        <v>20.32</v>
      </c>
      <c r="EW59">
        <v>20.170000000000002</v>
      </c>
      <c r="EX59">
        <v>20.41</v>
      </c>
      <c r="EY59">
        <v>19.760000000000002</v>
      </c>
      <c r="EZ59">
        <v>20.37</v>
      </c>
      <c r="FA59">
        <v>19.29</v>
      </c>
      <c r="FB59">
        <v>19.670000000000002</v>
      </c>
      <c r="FC59">
        <v>20.54</v>
      </c>
      <c r="FD59">
        <v>20.440000000000001</v>
      </c>
      <c r="FE59">
        <v>20.43</v>
      </c>
      <c r="FF59">
        <v>20.399999999999999</v>
      </c>
      <c r="FG59">
        <v>20.56</v>
      </c>
      <c r="FH59">
        <v>20.399999999999999</v>
      </c>
      <c r="FI59">
        <v>20.27</v>
      </c>
      <c r="FJ59">
        <v>20.23</v>
      </c>
      <c r="FK59">
        <v>20.46</v>
      </c>
      <c r="FL59">
        <v>20.52</v>
      </c>
      <c r="FM59">
        <v>20.170000000000002</v>
      </c>
      <c r="FN59">
        <v>20.62</v>
      </c>
      <c r="FO59">
        <v>20.79</v>
      </c>
      <c r="FP59">
        <v>20.51</v>
      </c>
      <c r="FQ59">
        <v>20.9</v>
      </c>
      <c r="FR59">
        <v>0.68300000000000005</v>
      </c>
      <c r="FS59">
        <v>0.68300000000000005</v>
      </c>
      <c r="FT59">
        <v>0.35</v>
      </c>
      <c r="FU59">
        <v>0.73299999999999998</v>
      </c>
      <c r="FV59">
        <v>0.4</v>
      </c>
      <c r="FW59">
        <v>0</v>
      </c>
      <c r="FX59">
        <v>0</v>
      </c>
      <c r="FY59">
        <v>0</v>
      </c>
      <c r="FZ59">
        <v>0</v>
      </c>
      <c r="GA59">
        <v>0</v>
      </c>
      <c r="GB59">
        <v>0</v>
      </c>
      <c r="GC59">
        <v>0.35799999999999998</v>
      </c>
      <c r="GD59">
        <v>0</v>
      </c>
      <c r="GE59">
        <v>1</v>
      </c>
      <c r="GF59">
        <v>0.433</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0</v>
      </c>
      <c r="HM59">
        <v>0</v>
      </c>
      <c r="HN59">
        <v>0</v>
      </c>
      <c r="HO59">
        <v>0</v>
      </c>
      <c r="HP59">
        <v>0</v>
      </c>
      <c r="HQ59">
        <v>0</v>
      </c>
      <c r="HR59">
        <v>0</v>
      </c>
      <c r="HS59">
        <v>0</v>
      </c>
      <c r="HT59">
        <v>0</v>
      </c>
      <c r="HU59">
        <v>0</v>
      </c>
      <c r="HV59">
        <v>0</v>
      </c>
      <c r="HW59">
        <v>0</v>
      </c>
      <c r="HX59">
        <v>0</v>
      </c>
      <c r="HY59">
        <v>0</v>
      </c>
      <c r="HZ59">
        <v>0</v>
      </c>
      <c r="IA59">
        <v>0</v>
      </c>
      <c r="IB59">
        <v>0</v>
      </c>
      <c r="IC59">
        <v>0</v>
      </c>
      <c r="ID59">
        <v>0</v>
      </c>
      <c r="IE59">
        <v>0</v>
      </c>
      <c r="IF59">
        <v>0</v>
      </c>
      <c r="IG59">
        <v>0</v>
      </c>
      <c r="IH59">
        <v>0</v>
      </c>
      <c r="II59">
        <v>0</v>
      </c>
      <c r="IJ59">
        <v>0</v>
      </c>
      <c r="IK59">
        <v>0</v>
      </c>
      <c r="IL59">
        <v>0</v>
      </c>
      <c r="IM59">
        <v>0</v>
      </c>
      <c r="IN59">
        <v>0</v>
      </c>
      <c r="IO59">
        <v>0</v>
      </c>
      <c r="IP59">
        <v>0</v>
      </c>
      <c r="IQ59">
        <v>0</v>
      </c>
      <c r="IR59">
        <v>0</v>
      </c>
      <c r="IS59">
        <v>0</v>
      </c>
      <c r="IT59">
        <v>0</v>
      </c>
      <c r="IU59">
        <v>0</v>
      </c>
      <c r="IV59">
        <v>0</v>
      </c>
      <c r="IW59">
        <v>0</v>
      </c>
      <c r="IX59">
        <v>0</v>
      </c>
      <c r="IY59">
        <v>0</v>
      </c>
      <c r="IZ59">
        <v>0</v>
      </c>
      <c r="JA59">
        <v>0</v>
      </c>
      <c r="JB59">
        <v>0</v>
      </c>
      <c r="JC59">
        <v>0</v>
      </c>
      <c r="JD59">
        <v>4.4189999999999996</v>
      </c>
      <c r="JE59">
        <v>6.5720000000000001</v>
      </c>
      <c r="JF59">
        <v>6.2279999999999998</v>
      </c>
      <c r="JG59">
        <v>7.8090000000000002</v>
      </c>
      <c r="JH59">
        <v>7.1230000000000002</v>
      </c>
      <c r="JI59">
        <v>12.057</v>
      </c>
      <c r="JJ59">
        <v>9.5670000000000002</v>
      </c>
      <c r="JK59">
        <v>10.612</v>
      </c>
      <c r="JL59">
        <v>7.3179999999999996</v>
      </c>
      <c r="JM59">
        <v>7.8230000000000004</v>
      </c>
      <c r="JN59">
        <v>10.337</v>
      </c>
      <c r="JO59">
        <v>8.1940000000000008</v>
      </c>
      <c r="JP59">
        <v>8.9260000000000002</v>
      </c>
      <c r="JQ59">
        <v>7.1440000000000001</v>
      </c>
      <c r="JR59">
        <v>7.3220000000000001</v>
      </c>
      <c r="JS59">
        <v>12.555</v>
      </c>
      <c r="JT59">
        <v>11.202999999999999</v>
      </c>
      <c r="JU59">
        <v>8.4090000000000007</v>
      </c>
      <c r="JV59">
        <v>9.7669999999999995</v>
      </c>
      <c r="JW59">
        <v>13.754</v>
      </c>
      <c r="JX59">
        <v>8.0530000000000008</v>
      </c>
      <c r="JY59">
        <v>8.6969999999999992</v>
      </c>
      <c r="JZ59">
        <v>5.8170000000000002</v>
      </c>
      <c r="KA59">
        <v>10.37</v>
      </c>
      <c r="KB59">
        <v>12.065</v>
      </c>
      <c r="KC59">
        <v>10.55</v>
      </c>
      <c r="KD59">
        <v>12.36</v>
      </c>
      <c r="KE59">
        <v>12.657</v>
      </c>
      <c r="KF59">
        <v>11.054</v>
      </c>
      <c r="KG59">
        <v>13.914</v>
      </c>
    </row>
    <row r="60" spans="1:293" x14ac:dyDescent="0.25">
      <c r="A60" t="s">
        <v>1059</v>
      </c>
      <c r="B60" t="s">
        <v>1322</v>
      </c>
      <c r="C60" t="s">
        <v>595</v>
      </c>
      <c r="D60">
        <v>69</v>
      </c>
      <c r="E60" t="s">
        <v>836</v>
      </c>
      <c r="F60">
        <v>2</v>
      </c>
      <c r="G60">
        <v>1</v>
      </c>
      <c r="H60" t="s">
        <v>9</v>
      </c>
      <c r="I60" t="s">
        <v>7</v>
      </c>
      <c r="J60" t="s">
        <v>4</v>
      </c>
      <c r="K60" t="s">
        <v>596</v>
      </c>
      <c r="L60" t="s">
        <v>516</v>
      </c>
      <c r="M60" s="7">
        <v>0</v>
      </c>
      <c r="N60" s="7">
        <v>90.536548662899605</v>
      </c>
      <c r="O60" s="7">
        <f>M60*'Emission and cost factors'!$D$8+N60*'Emission and cost factors'!$E$8</f>
        <v>41.646812384933817</v>
      </c>
      <c r="P60" s="8">
        <f>M60*'Emission and cost factors'!$D$9+N60*'Emission and cost factors'!$E$9</f>
        <v>13.580482299434941</v>
      </c>
      <c r="Q60" s="7">
        <f t="shared" si="0"/>
        <v>20.864333333333331</v>
      </c>
      <c r="R60" s="2">
        <f t="shared" si="1"/>
        <v>0</v>
      </c>
      <c r="S60" s="2">
        <f t="shared" si="2"/>
        <v>0</v>
      </c>
      <c r="T60" s="2">
        <f t="shared" si="3"/>
        <v>0</v>
      </c>
      <c r="U60" s="7">
        <f t="shared" si="4"/>
        <v>0</v>
      </c>
      <c r="V60" s="7">
        <f t="shared" si="5"/>
        <v>0</v>
      </c>
      <c r="W60" s="7">
        <f t="shared" si="6"/>
        <v>0</v>
      </c>
      <c r="X60">
        <v>20.420000000000002</v>
      </c>
      <c r="Y60">
        <v>20.58</v>
      </c>
      <c r="Z60">
        <v>20.58</v>
      </c>
      <c r="AA60">
        <v>20.49</v>
      </c>
      <c r="AB60">
        <v>20.57</v>
      </c>
      <c r="AC60">
        <v>20.88</v>
      </c>
      <c r="AD60">
        <v>21.01</v>
      </c>
      <c r="AE60">
        <v>21.05</v>
      </c>
      <c r="AF60">
        <v>20.81</v>
      </c>
      <c r="AG60">
        <v>20.73</v>
      </c>
      <c r="AH60">
        <v>20.91</v>
      </c>
      <c r="AI60">
        <v>20.65</v>
      </c>
      <c r="AJ60">
        <v>20.81</v>
      </c>
      <c r="AK60">
        <v>20.55</v>
      </c>
      <c r="AL60">
        <v>20.64</v>
      </c>
      <c r="AM60">
        <v>20.88</v>
      </c>
      <c r="AN60">
        <v>20.95</v>
      </c>
      <c r="AO60">
        <v>20.84</v>
      </c>
      <c r="AP60">
        <v>20.76</v>
      </c>
      <c r="AQ60">
        <v>21.28</v>
      </c>
      <c r="AR60">
        <v>21.07</v>
      </c>
      <c r="AS60">
        <v>20.73</v>
      </c>
      <c r="AT60">
        <v>20.74</v>
      </c>
      <c r="AU60">
        <v>21.06</v>
      </c>
      <c r="AV60">
        <v>21.07</v>
      </c>
      <c r="AW60">
        <v>20.87</v>
      </c>
      <c r="AX60">
        <v>20.99</v>
      </c>
      <c r="AY60">
        <v>21.58</v>
      </c>
      <c r="AZ60">
        <v>21.03</v>
      </c>
      <c r="BA60">
        <v>21.4</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0</v>
      </c>
      <c r="EN60">
        <v>19.53</v>
      </c>
      <c r="EO60">
        <v>19.579999999999998</v>
      </c>
      <c r="EP60">
        <v>19.82</v>
      </c>
      <c r="EQ60">
        <v>19.57</v>
      </c>
      <c r="ER60">
        <v>19.809999999999999</v>
      </c>
      <c r="ES60">
        <v>20.45</v>
      </c>
      <c r="ET60">
        <v>20.52</v>
      </c>
      <c r="EU60">
        <v>20.53</v>
      </c>
      <c r="EV60">
        <v>20.37</v>
      </c>
      <c r="EW60">
        <v>20.21</v>
      </c>
      <c r="EX60">
        <v>20.440000000000001</v>
      </c>
      <c r="EY60">
        <v>19.84</v>
      </c>
      <c r="EZ60">
        <v>20.38</v>
      </c>
      <c r="FA60">
        <v>19.420000000000002</v>
      </c>
      <c r="FB60">
        <v>19.78</v>
      </c>
      <c r="FC60">
        <v>20.55</v>
      </c>
      <c r="FD60">
        <v>20.52</v>
      </c>
      <c r="FE60">
        <v>20.420000000000002</v>
      </c>
      <c r="FF60">
        <v>20.420000000000002</v>
      </c>
      <c r="FG60">
        <v>20.65</v>
      </c>
      <c r="FH60">
        <v>20.399999999999999</v>
      </c>
      <c r="FI60">
        <v>20.32</v>
      </c>
      <c r="FJ60">
        <v>20.29</v>
      </c>
      <c r="FK60">
        <v>20.5</v>
      </c>
      <c r="FL60">
        <v>20.61</v>
      </c>
      <c r="FM60">
        <v>20.22</v>
      </c>
      <c r="FN60">
        <v>20.69</v>
      </c>
      <c r="FO60">
        <v>20.84</v>
      </c>
      <c r="FP60">
        <v>20.59</v>
      </c>
      <c r="FQ60">
        <v>20.93</v>
      </c>
      <c r="FR60">
        <v>0.60799999999999998</v>
      </c>
      <c r="FS60">
        <v>0.61699999999999999</v>
      </c>
      <c r="FT60">
        <v>0.25</v>
      </c>
      <c r="FU60">
        <v>0.67500000000000004</v>
      </c>
      <c r="FV60">
        <v>0.28299999999999997</v>
      </c>
      <c r="FW60">
        <v>0</v>
      </c>
      <c r="FX60">
        <v>0</v>
      </c>
      <c r="FY60">
        <v>0</v>
      </c>
      <c r="FZ60">
        <v>0</v>
      </c>
      <c r="GA60">
        <v>0</v>
      </c>
      <c r="GB60">
        <v>0</v>
      </c>
      <c r="GC60">
        <v>0.27500000000000002</v>
      </c>
      <c r="GD60">
        <v>0</v>
      </c>
      <c r="GE60">
        <v>1</v>
      </c>
      <c r="GF60">
        <v>0.33300000000000002</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v>0</v>
      </c>
      <c r="HI60">
        <v>0</v>
      </c>
      <c r="HJ60">
        <v>0</v>
      </c>
      <c r="HK60">
        <v>0</v>
      </c>
      <c r="HL60">
        <v>0</v>
      </c>
      <c r="HM60">
        <v>0</v>
      </c>
      <c r="HN60">
        <v>0</v>
      </c>
      <c r="HO60">
        <v>0</v>
      </c>
      <c r="HP60">
        <v>0</v>
      </c>
      <c r="HQ60">
        <v>0</v>
      </c>
      <c r="HR60">
        <v>0</v>
      </c>
      <c r="HS60">
        <v>0</v>
      </c>
      <c r="HT60">
        <v>0</v>
      </c>
      <c r="HU60">
        <v>0</v>
      </c>
      <c r="HV60">
        <v>0</v>
      </c>
      <c r="HW60">
        <v>0</v>
      </c>
      <c r="HX60">
        <v>0</v>
      </c>
      <c r="HY60">
        <v>0</v>
      </c>
      <c r="HZ60">
        <v>0</v>
      </c>
      <c r="IA60">
        <v>0</v>
      </c>
      <c r="IB60">
        <v>0</v>
      </c>
      <c r="IC60">
        <v>0</v>
      </c>
      <c r="ID60">
        <v>0</v>
      </c>
      <c r="IE60">
        <v>0</v>
      </c>
      <c r="IF60">
        <v>0</v>
      </c>
      <c r="IG60">
        <v>0</v>
      </c>
      <c r="IH60">
        <v>0</v>
      </c>
      <c r="II60">
        <v>0</v>
      </c>
      <c r="IJ60">
        <v>0</v>
      </c>
      <c r="IK60">
        <v>0</v>
      </c>
      <c r="IL60">
        <v>0</v>
      </c>
      <c r="IM60">
        <v>0</v>
      </c>
      <c r="IN60">
        <v>0</v>
      </c>
      <c r="IO60">
        <v>0</v>
      </c>
      <c r="IP60">
        <v>0</v>
      </c>
      <c r="IQ60">
        <v>0</v>
      </c>
      <c r="IR60">
        <v>0</v>
      </c>
      <c r="IS60">
        <v>0</v>
      </c>
      <c r="IT60">
        <v>0</v>
      </c>
      <c r="IU60">
        <v>0</v>
      </c>
      <c r="IV60">
        <v>0</v>
      </c>
      <c r="IW60">
        <v>0</v>
      </c>
      <c r="IX60">
        <v>0</v>
      </c>
      <c r="IY60">
        <v>0</v>
      </c>
      <c r="IZ60">
        <v>0</v>
      </c>
      <c r="JA60">
        <v>0</v>
      </c>
      <c r="JB60">
        <v>0</v>
      </c>
      <c r="JC60">
        <v>0</v>
      </c>
      <c r="JD60">
        <v>4.4189999999999996</v>
      </c>
      <c r="JE60">
        <v>6.5720000000000001</v>
      </c>
      <c r="JF60">
        <v>6.2279999999999998</v>
      </c>
      <c r="JG60">
        <v>7.8090000000000002</v>
      </c>
      <c r="JH60">
        <v>7.1230000000000002</v>
      </c>
      <c r="JI60">
        <v>12.057</v>
      </c>
      <c r="JJ60">
        <v>9.5670000000000002</v>
      </c>
      <c r="JK60">
        <v>10.612</v>
      </c>
      <c r="JL60">
        <v>7.3179999999999996</v>
      </c>
      <c r="JM60">
        <v>7.8230000000000004</v>
      </c>
      <c r="JN60">
        <v>10.337</v>
      </c>
      <c r="JO60">
        <v>8.1940000000000008</v>
      </c>
      <c r="JP60">
        <v>8.9260000000000002</v>
      </c>
      <c r="JQ60">
        <v>7.1440000000000001</v>
      </c>
      <c r="JR60">
        <v>7.3220000000000001</v>
      </c>
      <c r="JS60">
        <v>12.555</v>
      </c>
      <c r="JT60">
        <v>11.202999999999999</v>
      </c>
      <c r="JU60">
        <v>8.4090000000000007</v>
      </c>
      <c r="JV60">
        <v>9.7669999999999995</v>
      </c>
      <c r="JW60">
        <v>13.754</v>
      </c>
      <c r="JX60">
        <v>8.0530000000000008</v>
      </c>
      <c r="JY60">
        <v>8.6969999999999992</v>
      </c>
      <c r="JZ60">
        <v>5.8170000000000002</v>
      </c>
      <c r="KA60">
        <v>10.37</v>
      </c>
      <c r="KB60">
        <v>12.065</v>
      </c>
      <c r="KC60">
        <v>10.55</v>
      </c>
      <c r="KD60">
        <v>12.36</v>
      </c>
      <c r="KE60">
        <v>12.657</v>
      </c>
      <c r="KF60">
        <v>11.054</v>
      </c>
      <c r="KG60">
        <v>13.914</v>
      </c>
    </row>
    <row r="61" spans="1:293" x14ac:dyDescent="0.25">
      <c r="A61" t="s">
        <v>1060</v>
      </c>
      <c r="B61" t="s">
        <v>1322</v>
      </c>
      <c r="C61" t="s">
        <v>595</v>
      </c>
      <c r="D61">
        <v>70</v>
      </c>
      <c r="E61" t="s">
        <v>836</v>
      </c>
      <c r="F61">
        <v>2</v>
      </c>
      <c r="G61">
        <v>1</v>
      </c>
      <c r="H61" t="s">
        <v>9</v>
      </c>
      <c r="I61" t="s">
        <v>7</v>
      </c>
      <c r="J61" t="s">
        <v>4</v>
      </c>
      <c r="K61" t="s">
        <v>596</v>
      </c>
      <c r="L61" t="s">
        <v>515</v>
      </c>
      <c r="M61" s="7">
        <v>0</v>
      </c>
      <c r="N61" s="7">
        <v>86.461671177390897</v>
      </c>
      <c r="O61" s="7">
        <f>M61*'Emission and cost factors'!$D$8+N61*'Emission and cost factors'!$E$8</f>
        <v>39.772368741599813</v>
      </c>
      <c r="P61" s="8">
        <f>M61*'Emission and cost factors'!$D$9+N61*'Emission and cost factors'!$E$9</f>
        <v>12.969250676608635</v>
      </c>
      <c r="Q61" s="7">
        <f t="shared" si="0"/>
        <v>20.850000000000005</v>
      </c>
      <c r="R61" s="2">
        <f t="shared" si="1"/>
        <v>0</v>
      </c>
      <c r="S61" s="2">
        <f t="shared" si="2"/>
        <v>0</v>
      </c>
      <c r="T61" s="2">
        <f t="shared" si="3"/>
        <v>0</v>
      </c>
      <c r="U61" s="7">
        <f t="shared" si="4"/>
        <v>0</v>
      </c>
      <c r="V61" s="7">
        <f t="shared" si="5"/>
        <v>0</v>
      </c>
      <c r="W61" s="7">
        <f t="shared" si="6"/>
        <v>0</v>
      </c>
      <c r="X61">
        <v>20.38</v>
      </c>
      <c r="Y61">
        <v>20.53</v>
      </c>
      <c r="Z61">
        <v>20.52</v>
      </c>
      <c r="AA61">
        <v>20.39</v>
      </c>
      <c r="AB61">
        <v>20.64</v>
      </c>
      <c r="AC61">
        <v>20.88</v>
      </c>
      <c r="AD61">
        <v>21.01</v>
      </c>
      <c r="AE61">
        <v>21.04</v>
      </c>
      <c r="AF61">
        <v>20.8</v>
      </c>
      <c r="AG61">
        <v>20.71</v>
      </c>
      <c r="AH61">
        <v>20.9</v>
      </c>
      <c r="AI61">
        <v>20.62</v>
      </c>
      <c r="AJ61">
        <v>20.8</v>
      </c>
      <c r="AK61">
        <v>20.5</v>
      </c>
      <c r="AL61">
        <v>20.6</v>
      </c>
      <c r="AM61">
        <v>20.87</v>
      </c>
      <c r="AN61">
        <v>20.95</v>
      </c>
      <c r="AO61">
        <v>20.84</v>
      </c>
      <c r="AP61">
        <v>20.76</v>
      </c>
      <c r="AQ61">
        <v>21.28</v>
      </c>
      <c r="AR61">
        <v>21.07</v>
      </c>
      <c r="AS61">
        <v>20.73</v>
      </c>
      <c r="AT61">
        <v>20.73</v>
      </c>
      <c r="AU61">
        <v>21.05</v>
      </c>
      <c r="AV61">
        <v>21.07</v>
      </c>
      <c r="AW61">
        <v>20.84</v>
      </c>
      <c r="AX61">
        <v>20.98</v>
      </c>
      <c r="AY61">
        <v>21.58</v>
      </c>
      <c r="AZ61">
        <v>21.03</v>
      </c>
      <c r="BA61">
        <v>21.4</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19.48</v>
      </c>
      <c r="EO61">
        <v>19.5</v>
      </c>
      <c r="EP61">
        <v>19.739999999999998</v>
      </c>
      <c r="EQ61">
        <v>19.5</v>
      </c>
      <c r="ER61">
        <v>19.71</v>
      </c>
      <c r="ES61">
        <v>20.440000000000001</v>
      </c>
      <c r="ET61">
        <v>20.52</v>
      </c>
      <c r="EU61">
        <v>20.52</v>
      </c>
      <c r="EV61">
        <v>20.36</v>
      </c>
      <c r="EW61">
        <v>20.18</v>
      </c>
      <c r="EX61">
        <v>20.43</v>
      </c>
      <c r="EY61">
        <v>19.8</v>
      </c>
      <c r="EZ61">
        <v>20.34</v>
      </c>
      <c r="FA61">
        <v>19.36</v>
      </c>
      <c r="FB61">
        <v>19.72</v>
      </c>
      <c r="FC61">
        <v>20.54</v>
      </c>
      <c r="FD61">
        <v>20.52</v>
      </c>
      <c r="FE61">
        <v>20.399999999999999</v>
      </c>
      <c r="FF61">
        <v>20.39</v>
      </c>
      <c r="FG61">
        <v>20.65</v>
      </c>
      <c r="FH61">
        <v>20.399999999999999</v>
      </c>
      <c r="FI61">
        <v>20.3</v>
      </c>
      <c r="FJ61">
        <v>20.27</v>
      </c>
      <c r="FK61">
        <v>20.49</v>
      </c>
      <c r="FL61">
        <v>20.61</v>
      </c>
      <c r="FM61">
        <v>20.2</v>
      </c>
      <c r="FN61">
        <v>20.69</v>
      </c>
      <c r="FO61">
        <v>20.84</v>
      </c>
      <c r="FP61">
        <v>20.59</v>
      </c>
      <c r="FQ61">
        <v>20.93</v>
      </c>
      <c r="FR61">
        <v>0.68300000000000005</v>
      </c>
      <c r="FS61">
        <v>0.74199999999999999</v>
      </c>
      <c r="FT61">
        <v>0.35</v>
      </c>
      <c r="FU61">
        <v>0.88300000000000001</v>
      </c>
      <c r="FV61">
        <v>0.442</v>
      </c>
      <c r="FW61">
        <v>0</v>
      </c>
      <c r="FX61">
        <v>0</v>
      </c>
      <c r="FY61">
        <v>0</v>
      </c>
      <c r="FZ61">
        <v>0</v>
      </c>
      <c r="GA61">
        <v>0</v>
      </c>
      <c r="GB61">
        <v>0</v>
      </c>
      <c r="GC61">
        <v>0.34200000000000003</v>
      </c>
      <c r="GD61">
        <v>0</v>
      </c>
      <c r="GE61">
        <v>1</v>
      </c>
      <c r="GF61">
        <v>0.442</v>
      </c>
      <c r="GG61">
        <v>0</v>
      </c>
      <c r="GH61">
        <v>0</v>
      </c>
      <c r="GI61">
        <v>0</v>
      </c>
      <c r="GJ61">
        <v>0</v>
      </c>
      <c r="GK61">
        <v>0</v>
      </c>
      <c r="GL61">
        <v>0</v>
      </c>
      <c r="GM61">
        <v>0</v>
      </c>
      <c r="GN61">
        <v>0</v>
      </c>
      <c r="GO61">
        <v>0</v>
      </c>
      <c r="GP61">
        <v>0</v>
      </c>
      <c r="GQ61">
        <v>0</v>
      </c>
      <c r="GR61">
        <v>0</v>
      </c>
      <c r="GS61">
        <v>0</v>
      </c>
      <c r="GT61">
        <v>0</v>
      </c>
      <c r="GU61">
        <v>0</v>
      </c>
      <c r="GV61">
        <v>0</v>
      </c>
      <c r="GW61">
        <v>0</v>
      </c>
      <c r="GX61">
        <v>0</v>
      </c>
      <c r="GY61">
        <v>0</v>
      </c>
      <c r="GZ61">
        <v>0</v>
      </c>
      <c r="HA61">
        <v>0</v>
      </c>
      <c r="HB61">
        <v>0</v>
      </c>
      <c r="HC61">
        <v>0</v>
      </c>
      <c r="HD61">
        <v>0</v>
      </c>
      <c r="HE61">
        <v>0</v>
      </c>
      <c r="HF61">
        <v>0</v>
      </c>
      <c r="HG61">
        <v>0</v>
      </c>
      <c r="HH61">
        <v>0</v>
      </c>
      <c r="HI61">
        <v>0</v>
      </c>
      <c r="HJ61">
        <v>0</v>
      </c>
      <c r="HK61">
        <v>0</v>
      </c>
      <c r="HL61">
        <v>0</v>
      </c>
      <c r="HM61">
        <v>0</v>
      </c>
      <c r="HN61">
        <v>0</v>
      </c>
      <c r="HO61">
        <v>0</v>
      </c>
      <c r="HP61">
        <v>0</v>
      </c>
      <c r="HQ61">
        <v>0</v>
      </c>
      <c r="HR61">
        <v>0</v>
      </c>
      <c r="HS61">
        <v>0</v>
      </c>
      <c r="HT61">
        <v>0</v>
      </c>
      <c r="HU61">
        <v>0</v>
      </c>
      <c r="HV61">
        <v>0</v>
      </c>
      <c r="HW61">
        <v>0</v>
      </c>
      <c r="HX61">
        <v>0</v>
      </c>
      <c r="HY61">
        <v>0</v>
      </c>
      <c r="HZ61">
        <v>0</v>
      </c>
      <c r="IA61">
        <v>0</v>
      </c>
      <c r="IB61">
        <v>0</v>
      </c>
      <c r="IC61">
        <v>0</v>
      </c>
      <c r="ID61">
        <v>0</v>
      </c>
      <c r="IE61">
        <v>0</v>
      </c>
      <c r="IF61">
        <v>0</v>
      </c>
      <c r="IG61">
        <v>0</v>
      </c>
      <c r="IH61">
        <v>0</v>
      </c>
      <c r="II61">
        <v>0</v>
      </c>
      <c r="IJ61">
        <v>0</v>
      </c>
      <c r="IK61">
        <v>0</v>
      </c>
      <c r="IL61">
        <v>0</v>
      </c>
      <c r="IM61">
        <v>0</v>
      </c>
      <c r="IN61">
        <v>0</v>
      </c>
      <c r="IO61">
        <v>0</v>
      </c>
      <c r="IP61">
        <v>0</v>
      </c>
      <c r="IQ61">
        <v>0</v>
      </c>
      <c r="IR61">
        <v>0</v>
      </c>
      <c r="IS61">
        <v>0</v>
      </c>
      <c r="IT61">
        <v>0</v>
      </c>
      <c r="IU61">
        <v>0</v>
      </c>
      <c r="IV61">
        <v>0</v>
      </c>
      <c r="IW61">
        <v>0</v>
      </c>
      <c r="IX61">
        <v>0</v>
      </c>
      <c r="IY61">
        <v>0</v>
      </c>
      <c r="IZ61">
        <v>0</v>
      </c>
      <c r="JA61">
        <v>0</v>
      </c>
      <c r="JB61">
        <v>0</v>
      </c>
      <c r="JC61">
        <v>0</v>
      </c>
      <c r="JD61">
        <v>4.4189999999999996</v>
      </c>
      <c r="JE61">
        <v>6.5720000000000001</v>
      </c>
      <c r="JF61">
        <v>6.2279999999999998</v>
      </c>
      <c r="JG61">
        <v>7.8090000000000002</v>
      </c>
      <c r="JH61">
        <v>7.1230000000000002</v>
      </c>
      <c r="JI61">
        <v>12.057</v>
      </c>
      <c r="JJ61">
        <v>9.5670000000000002</v>
      </c>
      <c r="JK61">
        <v>10.612</v>
      </c>
      <c r="JL61">
        <v>7.3179999999999996</v>
      </c>
      <c r="JM61">
        <v>7.8230000000000004</v>
      </c>
      <c r="JN61">
        <v>10.337</v>
      </c>
      <c r="JO61">
        <v>8.1940000000000008</v>
      </c>
      <c r="JP61">
        <v>8.9260000000000002</v>
      </c>
      <c r="JQ61">
        <v>7.1440000000000001</v>
      </c>
      <c r="JR61">
        <v>7.3220000000000001</v>
      </c>
      <c r="JS61">
        <v>12.555</v>
      </c>
      <c r="JT61">
        <v>11.202999999999999</v>
      </c>
      <c r="JU61">
        <v>8.4090000000000007</v>
      </c>
      <c r="JV61">
        <v>9.7669999999999995</v>
      </c>
      <c r="JW61">
        <v>13.754</v>
      </c>
      <c r="JX61">
        <v>8.0530000000000008</v>
      </c>
      <c r="JY61">
        <v>8.6969999999999992</v>
      </c>
      <c r="JZ61">
        <v>5.8170000000000002</v>
      </c>
      <c r="KA61">
        <v>10.37</v>
      </c>
      <c r="KB61">
        <v>12.065</v>
      </c>
      <c r="KC61">
        <v>10.55</v>
      </c>
      <c r="KD61">
        <v>12.36</v>
      </c>
      <c r="KE61">
        <v>12.657</v>
      </c>
      <c r="KF61">
        <v>11.054</v>
      </c>
      <c r="KG61">
        <v>13.914</v>
      </c>
    </row>
    <row r="62" spans="1:293" x14ac:dyDescent="0.25">
      <c r="A62" t="s">
        <v>1061</v>
      </c>
      <c r="B62" t="s">
        <v>1322</v>
      </c>
      <c r="C62" t="s">
        <v>595</v>
      </c>
      <c r="D62">
        <v>72</v>
      </c>
      <c r="E62" t="s">
        <v>836</v>
      </c>
      <c r="F62">
        <v>2</v>
      </c>
      <c r="G62">
        <v>1</v>
      </c>
      <c r="H62" t="s">
        <v>9</v>
      </c>
      <c r="I62" t="s">
        <v>7</v>
      </c>
      <c r="J62" t="s">
        <v>5</v>
      </c>
      <c r="K62" t="s">
        <v>596</v>
      </c>
      <c r="L62" t="s">
        <v>515</v>
      </c>
      <c r="M62" s="7">
        <v>0</v>
      </c>
      <c r="N62" s="7">
        <v>86.476935886094907</v>
      </c>
      <c r="O62" s="7">
        <f>M62*'Emission and cost factors'!$D$8+N62*'Emission and cost factors'!$E$8</f>
        <v>39.779390507603658</v>
      </c>
      <c r="P62" s="8">
        <f>M62*'Emission and cost factors'!$D$9+N62*'Emission and cost factors'!$E$9</f>
        <v>12.971540382914236</v>
      </c>
      <c r="Q62" s="7">
        <f t="shared" si="0"/>
        <v>20.850000000000005</v>
      </c>
      <c r="R62" s="2">
        <f t="shared" si="1"/>
        <v>0</v>
      </c>
      <c r="S62" s="2">
        <f t="shared" si="2"/>
        <v>0</v>
      </c>
      <c r="T62" s="2">
        <f t="shared" si="3"/>
        <v>0</v>
      </c>
      <c r="U62" s="7">
        <f t="shared" si="4"/>
        <v>0</v>
      </c>
      <c r="V62" s="7">
        <f t="shared" si="5"/>
        <v>0</v>
      </c>
      <c r="W62" s="7">
        <f t="shared" si="6"/>
        <v>0</v>
      </c>
      <c r="X62">
        <v>20.38</v>
      </c>
      <c r="Y62">
        <v>20.53</v>
      </c>
      <c r="Z62">
        <v>20.52</v>
      </c>
      <c r="AA62">
        <v>20.39</v>
      </c>
      <c r="AB62">
        <v>20.64</v>
      </c>
      <c r="AC62">
        <v>20.88</v>
      </c>
      <c r="AD62">
        <v>21.01</v>
      </c>
      <c r="AE62">
        <v>21.04</v>
      </c>
      <c r="AF62">
        <v>20.8</v>
      </c>
      <c r="AG62">
        <v>20.71</v>
      </c>
      <c r="AH62">
        <v>20.9</v>
      </c>
      <c r="AI62">
        <v>20.62</v>
      </c>
      <c r="AJ62">
        <v>20.8</v>
      </c>
      <c r="AK62">
        <v>20.5</v>
      </c>
      <c r="AL62">
        <v>20.6</v>
      </c>
      <c r="AM62">
        <v>20.87</v>
      </c>
      <c r="AN62">
        <v>20.95</v>
      </c>
      <c r="AO62">
        <v>20.84</v>
      </c>
      <c r="AP62">
        <v>20.76</v>
      </c>
      <c r="AQ62">
        <v>21.28</v>
      </c>
      <c r="AR62">
        <v>21.07</v>
      </c>
      <c r="AS62">
        <v>20.73</v>
      </c>
      <c r="AT62">
        <v>20.73</v>
      </c>
      <c r="AU62">
        <v>21.05</v>
      </c>
      <c r="AV62">
        <v>21.07</v>
      </c>
      <c r="AW62">
        <v>20.84</v>
      </c>
      <c r="AX62">
        <v>20.98</v>
      </c>
      <c r="AY62">
        <v>21.58</v>
      </c>
      <c r="AZ62">
        <v>21.03</v>
      </c>
      <c r="BA62">
        <v>21.4</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0</v>
      </c>
      <c r="EN62">
        <v>19.48</v>
      </c>
      <c r="EO62">
        <v>19.5</v>
      </c>
      <c r="EP62">
        <v>19.739999999999998</v>
      </c>
      <c r="EQ62">
        <v>19.5</v>
      </c>
      <c r="ER62">
        <v>19.71</v>
      </c>
      <c r="ES62">
        <v>20.440000000000001</v>
      </c>
      <c r="ET62">
        <v>20.52</v>
      </c>
      <c r="EU62">
        <v>20.52</v>
      </c>
      <c r="EV62">
        <v>20.36</v>
      </c>
      <c r="EW62">
        <v>20.18</v>
      </c>
      <c r="EX62">
        <v>20.43</v>
      </c>
      <c r="EY62">
        <v>19.8</v>
      </c>
      <c r="EZ62">
        <v>20.34</v>
      </c>
      <c r="FA62">
        <v>19.36</v>
      </c>
      <c r="FB62">
        <v>19.72</v>
      </c>
      <c r="FC62">
        <v>20.54</v>
      </c>
      <c r="FD62">
        <v>20.52</v>
      </c>
      <c r="FE62">
        <v>20.399999999999999</v>
      </c>
      <c r="FF62">
        <v>20.39</v>
      </c>
      <c r="FG62">
        <v>20.65</v>
      </c>
      <c r="FH62">
        <v>20.399999999999999</v>
      </c>
      <c r="FI62">
        <v>20.3</v>
      </c>
      <c r="FJ62">
        <v>20.27</v>
      </c>
      <c r="FK62">
        <v>20.49</v>
      </c>
      <c r="FL62">
        <v>20.61</v>
      </c>
      <c r="FM62">
        <v>20.2</v>
      </c>
      <c r="FN62">
        <v>20.69</v>
      </c>
      <c r="FO62">
        <v>20.84</v>
      </c>
      <c r="FP62">
        <v>20.59</v>
      </c>
      <c r="FQ62">
        <v>20.93</v>
      </c>
      <c r="FR62">
        <v>0.68300000000000005</v>
      </c>
      <c r="FS62">
        <v>0.74199999999999999</v>
      </c>
      <c r="FT62">
        <v>0.35</v>
      </c>
      <c r="FU62">
        <v>0.88300000000000001</v>
      </c>
      <c r="FV62">
        <v>0.442</v>
      </c>
      <c r="FW62">
        <v>0</v>
      </c>
      <c r="FX62">
        <v>0</v>
      </c>
      <c r="FY62">
        <v>0</v>
      </c>
      <c r="FZ62">
        <v>0</v>
      </c>
      <c r="GA62">
        <v>0</v>
      </c>
      <c r="GB62">
        <v>0</v>
      </c>
      <c r="GC62">
        <v>0.34200000000000003</v>
      </c>
      <c r="GD62">
        <v>0</v>
      </c>
      <c r="GE62">
        <v>1</v>
      </c>
      <c r="GF62">
        <v>0.442</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0</v>
      </c>
      <c r="HI62">
        <v>0</v>
      </c>
      <c r="HJ62">
        <v>0</v>
      </c>
      <c r="HK62">
        <v>0</v>
      </c>
      <c r="HL62">
        <v>0</v>
      </c>
      <c r="HM62">
        <v>0</v>
      </c>
      <c r="HN62">
        <v>0</v>
      </c>
      <c r="HO62">
        <v>0</v>
      </c>
      <c r="HP62">
        <v>0</v>
      </c>
      <c r="HQ62">
        <v>0</v>
      </c>
      <c r="HR62">
        <v>0</v>
      </c>
      <c r="HS62">
        <v>0</v>
      </c>
      <c r="HT62">
        <v>0</v>
      </c>
      <c r="HU62">
        <v>0</v>
      </c>
      <c r="HV62">
        <v>0</v>
      </c>
      <c r="HW62">
        <v>0</v>
      </c>
      <c r="HX62">
        <v>0</v>
      </c>
      <c r="HY62">
        <v>0</v>
      </c>
      <c r="HZ62">
        <v>0</v>
      </c>
      <c r="IA62">
        <v>0</v>
      </c>
      <c r="IB62">
        <v>0</v>
      </c>
      <c r="IC62">
        <v>0</v>
      </c>
      <c r="ID62">
        <v>0</v>
      </c>
      <c r="IE62">
        <v>0</v>
      </c>
      <c r="IF62">
        <v>0</v>
      </c>
      <c r="IG62">
        <v>0</v>
      </c>
      <c r="IH62">
        <v>0</v>
      </c>
      <c r="II62">
        <v>0</v>
      </c>
      <c r="IJ62">
        <v>0</v>
      </c>
      <c r="IK62">
        <v>0</v>
      </c>
      <c r="IL62">
        <v>0</v>
      </c>
      <c r="IM62">
        <v>0</v>
      </c>
      <c r="IN62">
        <v>0</v>
      </c>
      <c r="IO62">
        <v>0</v>
      </c>
      <c r="IP62">
        <v>0</v>
      </c>
      <c r="IQ62">
        <v>0</v>
      </c>
      <c r="IR62">
        <v>0</v>
      </c>
      <c r="IS62">
        <v>0</v>
      </c>
      <c r="IT62">
        <v>0</v>
      </c>
      <c r="IU62">
        <v>0</v>
      </c>
      <c r="IV62">
        <v>0</v>
      </c>
      <c r="IW62">
        <v>0</v>
      </c>
      <c r="IX62">
        <v>0</v>
      </c>
      <c r="IY62">
        <v>0</v>
      </c>
      <c r="IZ62">
        <v>0</v>
      </c>
      <c r="JA62">
        <v>0</v>
      </c>
      <c r="JB62">
        <v>0</v>
      </c>
      <c r="JC62">
        <v>0</v>
      </c>
      <c r="JD62">
        <v>4.4189999999999996</v>
      </c>
      <c r="JE62">
        <v>6.5720000000000001</v>
      </c>
      <c r="JF62">
        <v>6.2279999999999998</v>
      </c>
      <c r="JG62">
        <v>7.8090000000000002</v>
      </c>
      <c r="JH62">
        <v>7.1230000000000002</v>
      </c>
      <c r="JI62">
        <v>12.057</v>
      </c>
      <c r="JJ62">
        <v>9.5670000000000002</v>
      </c>
      <c r="JK62">
        <v>10.612</v>
      </c>
      <c r="JL62">
        <v>7.3179999999999996</v>
      </c>
      <c r="JM62">
        <v>7.8230000000000004</v>
      </c>
      <c r="JN62">
        <v>10.337</v>
      </c>
      <c r="JO62">
        <v>8.1940000000000008</v>
      </c>
      <c r="JP62">
        <v>8.9260000000000002</v>
      </c>
      <c r="JQ62">
        <v>7.1440000000000001</v>
      </c>
      <c r="JR62">
        <v>7.3220000000000001</v>
      </c>
      <c r="JS62">
        <v>12.555</v>
      </c>
      <c r="JT62">
        <v>11.202999999999999</v>
      </c>
      <c r="JU62">
        <v>8.4090000000000007</v>
      </c>
      <c r="JV62">
        <v>9.7669999999999995</v>
      </c>
      <c r="JW62">
        <v>13.754</v>
      </c>
      <c r="JX62">
        <v>8.0530000000000008</v>
      </c>
      <c r="JY62">
        <v>8.6969999999999992</v>
      </c>
      <c r="JZ62">
        <v>5.8170000000000002</v>
      </c>
      <c r="KA62">
        <v>10.37</v>
      </c>
      <c r="KB62">
        <v>12.065</v>
      </c>
      <c r="KC62">
        <v>10.55</v>
      </c>
      <c r="KD62">
        <v>12.36</v>
      </c>
      <c r="KE62">
        <v>12.657</v>
      </c>
      <c r="KF62">
        <v>11.054</v>
      </c>
      <c r="KG62">
        <v>13.914</v>
      </c>
    </row>
    <row r="63" spans="1:293" x14ac:dyDescent="0.25">
      <c r="A63" t="s">
        <v>1062</v>
      </c>
      <c r="B63" t="s">
        <v>1322</v>
      </c>
      <c r="C63" t="s">
        <v>595</v>
      </c>
      <c r="D63">
        <v>73</v>
      </c>
      <c r="E63" t="s">
        <v>837</v>
      </c>
      <c r="F63">
        <v>3</v>
      </c>
      <c r="G63">
        <v>1</v>
      </c>
      <c r="H63" t="s">
        <v>2</v>
      </c>
      <c r="I63" t="s">
        <v>3</v>
      </c>
      <c r="J63" t="s">
        <v>4</v>
      </c>
      <c r="K63" t="s">
        <v>596</v>
      </c>
      <c r="L63" t="s">
        <v>516</v>
      </c>
      <c r="M63" s="7">
        <v>0</v>
      </c>
      <c r="N63" s="7">
        <v>169.85619932288901</v>
      </c>
      <c r="O63" s="7">
        <f>M63*'Emission and cost factors'!$D$8+N63*'Emission and cost factors'!$E$8</f>
        <v>78.133851688528949</v>
      </c>
      <c r="P63" s="8">
        <f>M63*'Emission and cost factors'!$D$9+N63*'Emission and cost factors'!$E$9</f>
        <v>25.478429898433351</v>
      </c>
      <c r="Q63" s="7">
        <f t="shared" si="0"/>
        <v>19.580333333333332</v>
      </c>
      <c r="R63" s="2">
        <f t="shared" si="1"/>
        <v>19</v>
      </c>
      <c r="S63" s="2">
        <f t="shared" si="2"/>
        <v>8</v>
      </c>
      <c r="T63" s="2">
        <f t="shared" si="3"/>
        <v>0</v>
      </c>
      <c r="U63" s="7">
        <f t="shared" si="4"/>
        <v>0.44220000000000004</v>
      </c>
      <c r="V63" s="7">
        <f t="shared" si="5"/>
        <v>0.17</v>
      </c>
      <c r="W63" s="7">
        <f t="shared" si="6"/>
        <v>0</v>
      </c>
      <c r="X63">
        <v>18.16</v>
      </c>
      <c r="Y63">
        <v>18.350000000000001</v>
      </c>
      <c r="Z63">
        <v>18.670000000000002</v>
      </c>
      <c r="AA63">
        <v>18.16</v>
      </c>
      <c r="AB63">
        <v>18.649999999999999</v>
      </c>
      <c r="AC63">
        <v>19.96</v>
      </c>
      <c r="AD63">
        <v>20.2</v>
      </c>
      <c r="AE63">
        <v>20.16</v>
      </c>
      <c r="AF63">
        <v>19.82</v>
      </c>
      <c r="AG63">
        <v>19.239999999999998</v>
      </c>
      <c r="AH63">
        <v>19.97</v>
      </c>
      <c r="AI63">
        <v>18.8</v>
      </c>
      <c r="AJ63">
        <v>19.670000000000002</v>
      </c>
      <c r="AK63">
        <v>18.41</v>
      </c>
      <c r="AL63">
        <v>18.489999999999998</v>
      </c>
      <c r="AM63">
        <v>19.71</v>
      </c>
      <c r="AN63">
        <v>20.16</v>
      </c>
      <c r="AO63">
        <v>19.66</v>
      </c>
      <c r="AP63">
        <v>19.47</v>
      </c>
      <c r="AQ63">
        <v>20.329999999999998</v>
      </c>
      <c r="AR63">
        <v>20.07</v>
      </c>
      <c r="AS63">
        <v>19.420000000000002</v>
      </c>
      <c r="AT63">
        <v>19.61</v>
      </c>
      <c r="AU63">
        <v>20.100000000000001</v>
      </c>
      <c r="AV63">
        <v>20.36</v>
      </c>
      <c r="AW63">
        <v>19.559999999999999</v>
      </c>
      <c r="AX63">
        <v>20.28</v>
      </c>
      <c r="AY63">
        <v>20.81</v>
      </c>
      <c r="AZ63">
        <v>20.399999999999999</v>
      </c>
      <c r="BA63">
        <v>20.76</v>
      </c>
      <c r="BB63">
        <v>1</v>
      </c>
      <c r="BC63">
        <v>1</v>
      </c>
      <c r="BD63">
        <v>1</v>
      </c>
      <c r="BE63">
        <v>1</v>
      </c>
      <c r="BF63">
        <v>1</v>
      </c>
      <c r="BG63">
        <v>6.7000000000000004E-2</v>
      </c>
      <c r="BH63">
        <v>0</v>
      </c>
      <c r="BI63">
        <v>0</v>
      </c>
      <c r="BJ63">
        <v>0.25</v>
      </c>
      <c r="BK63">
        <v>0.88300000000000001</v>
      </c>
      <c r="BL63">
        <v>5.8000000000000003E-2</v>
      </c>
      <c r="BM63">
        <v>1</v>
      </c>
      <c r="BN63">
        <v>0.39200000000000002</v>
      </c>
      <c r="BO63">
        <v>1</v>
      </c>
      <c r="BP63">
        <v>1</v>
      </c>
      <c r="BQ63">
        <v>0.52500000000000002</v>
      </c>
      <c r="BR63">
        <v>0</v>
      </c>
      <c r="BS63">
        <v>0.45800000000000002</v>
      </c>
      <c r="BT63">
        <v>0.72499999999999998</v>
      </c>
      <c r="BU63">
        <v>0</v>
      </c>
      <c r="BV63">
        <v>0</v>
      </c>
      <c r="BW63">
        <v>0.75</v>
      </c>
      <c r="BX63">
        <v>0.42499999999999999</v>
      </c>
      <c r="BY63">
        <v>0</v>
      </c>
      <c r="BZ63">
        <v>0</v>
      </c>
      <c r="CA63">
        <v>0.73299999999999998</v>
      </c>
      <c r="CB63">
        <v>0</v>
      </c>
      <c r="CC63">
        <v>0</v>
      </c>
      <c r="CD63">
        <v>0</v>
      </c>
      <c r="CE63">
        <v>0</v>
      </c>
      <c r="CF63">
        <v>0.83299999999999996</v>
      </c>
      <c r="CG63">
        <v>0.74199999999999999</v>
      </c>
      <c r="CH63">
        <v>0.39200000000000002</v>
      </c>
      <c r="CI63">
        <v>1</v>
      </c>
      <c r="CJ63">
        <v>0.46700000000000003</v>
      </c>
      <c r="CK63">
        <v>0</v>
      </c>
      <c r="CL63">
        <v>0</v>
      </c>
      <c r="CM63">
        <v>0</v>
      </c>
      <c r="CN63">
        <v>0</v>
      </c>
      <c r="CO63">
        <v>0</v>
      </c>
      <c r="CP63">
        <v>0</v>
      </c>
      <c r="CQ63">
        <v>0.308</v>
      </c>
      <c r="CR63">
        <v>0</v>
      </c>
      <c r="CS63">
        <v>0.7</v>
      </c>
      <c r="CT63">
        <v>0.65800000000000003</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0</v>
      </c>
      <c r="EG63">
        <v>0</v>
      </c>
      <c r="EH63">
        <v>0</v>
      </c>
      <c r="EI63">
        <v>0</v>
      </c>
      <c r="EJ63">
        <v>0</v>
      </c>
      <c r="EK63">
        <v>0</v>
      </c>
      <c r="EL63">
        <v>0</v>
      </c>
      <c r="EM63">
        <v>0</v>
      </c>
      <c r="EN63">
        <v>16.850000000000001</v>
      </c>
      <c r="EO63">
        <v>16.989999999999998</v>
      </c>
      <c r="EP63">
        <v>17.309999999999999</v>
      </c>
      <c r="EQ63">
        <v>16.87</v>
      </c>
      <c r="ER63">
        <v>17.34</v>
      </c>
      <c r="ES63">
        <v>18.66</v>
      </c>
      <c r="ET63">
        <v>19.07</v>
      </c>
      <c r="EU63">
        <v>19.14</v>
      </c>
      <c r="EV63">
        <v>18.52</v>
      </c>
      <c r="EW63">
        <v>17.95</v>
      </c>
      <c r="EX63">
        <v>18.739999999999998</v>
      </c>
      <c r="EY63">
        <v>17.57</v>
      </c>
      <c r="EZ63">
        <v>18.22</v>
      </c>
      <c r="FA63">
        <v>16.78</v>
      </c>
      <c r="FB63">
        <v>17.16</v>
      </c>
      <c r="FC63">
        <v>18.55</v>
      </c>
      <c r="FD63">
        <v>19.09</v>
      </c>
      <c r="FE63">
        <v>18.53</v>
      </c>
      <c r="FF63">
        <v>18.29</v>
      </c>
      <c r="FG63">
        <v>19.25</v>
      </c>
      <c r="FH63">
        <v>18.920000000000002</v>
      </c>
      <c r="FI63">
        <v>18.25</v>
      </c>
      <c r="FJ63">
        <v>18.18</v>
      </c>
      <c r="FK63">
        <v>18.89</v>
      </c>
      <c r="FL63">
        <v>19.59</v>
      </c>
      <c r="FM63">
        <v>18.579999999999998</v>
      </c>
      <c r="FN63">
        <v>19.100000000000001</v>
      </c>
      <c r="FO63">
        <v>20.03</v>
      </c>
      <c r="FP63">
        <v>19.72</v>
      </c>
      <c r="FQ63">
        <v>20.23</v>
      </c>
      <c r="FR63">
        <v>1</v>
      </c>
      <c r="FS63">
        <v>1</v>
      </c>
      <c r="FT63">
        <v>1</v>
      </c>
      <c r="FU63">
        <v>1</v>
      </c>
      <c r="FV63">
        <v>1</v>
      </c>
      <c r="FW63">
        <v>1</v>
      </c>
      <c r="FX63">
        <v>0.875</v>
      </c>
      <c r="FY63">
        <v>0.88300000000000001</v>
      </c>
      <c r="FZ63">
        <v>1</v>
      </c>
      <c r="GA63">
        <v>1</v>
      </c>
      <c r="GB63">
        <v>1</v>
      </c>
      <c r="GC63">
        <v>1</v>
      </c>
      <c r="GD63">
        <v>1</v>
      </c>
      <c r="GE63">
        <v>1</v>
      </c>
      <c r="GF63">
        <v>1</v>
      </c>
      <c r="GG63">
        <v>1</v>
      </c>
      <c r="GH63">
        <v>0.95799999999999996</v>
      </c>
      <c r="GI63">
        <v>1</v>
      </c>
      <c r="GJ63">
        <v>1</v>
      </c>
      <c r="GK63">
        <v>0.94199999999999995</v>
      </c>
      <c r="GL63">
        <v>0.96699999999999997</v>
      </c>
      <c r="GM63">
        <v>1</v>
      </c>
      <c r="GN63">
        <v>1</v>
      </c>
      <c r="GO63">
        <v>1</v>
      </c>
      <c r="GP63">
        <v>0.45800000000000002</v>
      </c>
      <c r="GQ63">
        <v>1</v>
      </c>
      <c r="GR63">
        <v>1</v>
      </c>
      <c r="GS63">
        <v>0</v>
      </c>
      <c r="GT63">
        <v>0.3</v>
      </c>
      <c r="GU63">
        <v>0</v>
      </c>
      <c r="GV63">
        <v>1</v>
      </c>
      <c r="GW63">
        <v>1</v>
      </c>
      <c r="GX63">
        <v>1</v>
      </c>
      <c r="GY63">
        <v>1</v>
      </c>
      <c r="GZ63">
        <v>1</v>
      </c>
      <c r="HA63">
        <v>0.442</v>
      </c>
      <c r="HB63">
        <v>0</v>
      </c>
      <c r="HC63">
        <v>0</v>
      </c>
      <c r="HD63">
        <v>0.433</v>
      </c>
      <c r="HE63">
        <v>0.89200000000000002</v>
      </c>
      <c r="HF63">
        <v>0.29199999999999998</v>
      </c>
      <c r="HG63">
        <v>1</v>
      </c>
      <c r="HH63">
        <v>0.72499999999999998</v>
      </c>
      <c r="HI63">
        <v>1</v>
      </c>
      <c r="HJ63">
        <v>1</v>
      </c>
      <c r="HK63">
        <v>0.54200000000000004</v>
      </c>
      <c r="HL63">
        <v>0</v>
      </c>
      <c r="HM63">
        <v>0.42499999999999999</v>
      </c>
      <c r="HN63">
        <v>0.68300000000000005</v>
      </c>
      <c r="HO63">
        <v>0</v>
      </c>
      <c r="HP63">
        <v>7.4999999999999997E-2</v>
      </c>
      <c r="HQ63">
        <v>0.68300000000000005</v>
      </c>
      <c r="HR63">
        <v>0.67500000000000004</v>
      </c>
      <c r="HS63">
        <v>0.125</v>
      </c>
      <c r="HT63">
        <v>0</v>
      </c>
      <c r="HU63">
        <v>0.46700000000000003</v>
      </c>
      <c r="HV63">
        <v>0</v>
      </c>
      <c r="HW63">
        <v>0</v>
      </c>
      <c r="HX63">
        <v>0</v>
      </c>
      <c r="HY63">
        <v>0</v>
      </c>
      <c r="HZ63">
        <v>0.84199999999999997</v>
      </c>
      <c r="IA63">
        <v>0.83299999999999996</v>
      </c>
      <c r="IB63">
        <v>0.56699999999999995</v>
      </c>
      <c r="IC63">
        <v>0.96699999999999997</v>
      </c>
      <c r="ID63">
        <v>0.58299999999999996</v>
      </c>
      <c r="IE63">
        <v>0</v>
      </c>
      <c r="IF63">
        <v>0</v>
      </c>
      <c r="IG63">
        <v>0</v>
      </c>
      <c r="IH63">
        <v>0</v>
      </c>
      <c r="II63">
        <v>0.05</v>
      </c>
      <c r="IJ63">
        <v>0</v>
      </c>
      <c r="IK63">
        <v>0.41699999999999998</v>
      </c>
      <c r="IL63">
        <v>0</v>
      </c>
      <c r="IM63">
        <v>1</v>
      </c>
      <c r="IN63">
        <v>0.73299999999999998</v>
      </c>
      <c r="IO63">
        <v>0</v>
      </c>
      <c r="IP63">
        <v>0</v>
      </c>
      <c r="IQ63">
        <v>0</v>
      </c>
      <c r="IR63">
        <v>0</v>
      </c>
      <c r="IS63">
        <v>0</v>
      </c>
      <c r="IT63">
        <v>0</v>
      </c>
      <c r="IU63">
        <v>0</v>
      </c>
      <c r="IV63">
        <v>0</v>
      </c>
      <c r="IW63">
        <v>0</v>
      </c>
      <c r="IX63">
        <v>0</v>
      </c>
      <c r="IY63">
        <v>0</v>
      </c>
      <c r="IZ63">
        <v>0</v>
      </c>
      <c r="JA63">
        <v>0</v>
      </c>
      <c r="JB63">
        <v>0</v>
      </c>
      <c r="JC63">
        <v>0</v>
      </c>
      <c r="JD63">
        <v>4.4189999999999996</v>
      </c>
      <c r="JE63">
        <v>6.5720000000000001</v>
      </c>
      <c r="JF63">
        <v>6.2279999999999998</v>
      </c>
      <c r="JG63">
        <v>7.8090000000000002</v>
      </c>
      <c r="JH63">
        <v>7.1230000000000002</v>
      </c>
      <c r="JI63">
        <v>12.057</v>
      </c>
      <c r="JJ63">
        <v>9.5670000000000002</v>
      </c>
      <c r="JK63">
        <v>10.612</v>
      </c>
      <c r="JL63">
        <v>7.3179999999999996</v>
      </c>
      <c r="JM63">
        <v>7.8230000000000004</v>
      </c>
      <c r="JN63">
        <v>10.337</v>
      </c>
      <c r="JO63">
        <v>8.1940000000000008</v>
      </c>
      <c r="JP63">
        <v>8.9260000000000002</v>
      </c>
      <c r="JQ63">
        <v>7.1440000000000001</v>
      </c>
      <c r="JR63">
        <v>7.3220000000000001</v>
      </c>
      <c r="JS63">
        <v>12.555</v>
      </c>
      <c r="JT63">
        <v>11.202999999999999</v>
      </c>
      <c r="JU63">
        <v>8.4090000000000007</v>
      </c>
      <c r="JV63">
        <v>9.7669999999999995</v>
      </c>
      <c r="JW63">
        <v>13.754</v>
      </c>
      <c r="JX63">
        <v>8.0530000000000008</v>
      </c>
      <c r="JY63">
        <v>8.6969999999999992</v>
      </c>
      <c r="JZ63">
        <v>5.8170000000000002</v>
      </c>
      <c r="KA63">
        <v>10.37</v>
      </c>
      <c r="KB63">
        <v>12.065</v>
      </c>
      <c r="KC63">
        <v>10.55</v>
      </c>
      <c r="KD63">
        <v>12.36</v>
      </c>
      <c r="KE63">
        <v>12.657</v>
      </c>
      <c r="KF63">
        <v>11.054</v>
      </c>
      <c r="KG63">
        <v>13.914</v>
      </c>
    </row>
    <row r="64" spans="1:293" x14ac:dyDescent="0.25">
      <c r="A64" t="s">
        <v>1063</v>
      </c>
      <c r="B64" t="s">
        <v>1322</v>
      </c>
      <c r="C64" t="s">
        <v>595</v>
      </c>
      <c r="D64">
        <v>74</v>
      </c>
      <c r="E64" t="s">
        <v>837</v>
      </c>
      <c r="F64">
        <v>3</v>
      </c>
      <c r="G64">
        <v>1</v>
      </c>
      <c r="H64" t="s">
        <v>2</v>
      </c>
      <c r="I64" t="s">
        <v>3</v>
      </c>
      <c r="J64" t="s">
        <v>4</v>
      </c>
      <c r="K64" t="s">
        <v>596</v>
      </c>
      <c r="L64" t="s">
        <v>515</v>
      </c>
      <c r="M64" s="7">
        <v>0</v>
      </c>
      <c r="N64" s="7">
        <v>162.50222126456501</v>
      </c>
      <c r="O64" s="7">
        <f>M64*'Emission and cost factors'!$D$8+N64*'Emission and cost factors'!$E$8</f>
        <v>74.751021781699905</v>
      </c>
      <c r="P64" s="8">
        <f>M64*'Emission and cost factors'!$D$9+N64*'Emission and cost factors'!$E$9</f>
        <v>24.375333189684749</v>
      </c>
      <c r="Q64" s="7">
        <f t="shared" si="0"/>
        <v>19.492333333333338</v>
      </c>
      <c r="R64" s="2">
        <f t="shared" si="1"/>
        <v>19</v>
      </c>
      <c r="S64" s="2">
        <f t="shared" si="2"/>
        <v>8</v>
      </c>
      <c r="T64" s="2">
        <f t="shared" si="3"/>
        <v>0</v>
      </c>
      <c r="U64" s="7">
        <f t="shared" si="4"/>
        <v>0.50030000000000008</v>
      </c>
      <c r="V64" s="7">
        <f t="shared" si="5"/>
        <v>0.21190000000000001</v>
      </c>
      <c r="W64" s="7">
        <f t="shared" si="6"/>
        <v>0</v>
      </c>
      <c r="X64">
        <v>18.04</v>
      </c>
      <c r="Y64">
        <v>18.21</v>
      </c>
      <c r="Z64">
        <v>18.52</v>
      </c>
      <c r="AA64">
        <v>18</v>
      </c>
      <c r="AB64">
        <v>18.489999999999998</v>
      </c>
      <c r="AC64">
        <v>19.82</v>
      </c>
      <c r="AD64">
        <v>20.16</v>
      </c>
      <c r="AE64">
        <v>20.13</v>
      </c>
      <c r="AF64">
        <v>19.77</v>
      </c>
      <c r="AG64">
        <v>19.100000000000001</v>
      </c>
      <c r="AH64">
        <v>19.920000000000002</v>
      </c>
      <c r="AI64">
        <v>18.670000000000002</v>
      </c>
      <c r="AJ64">
        <v>19.53</v>
      </c>
      <c r="AK64">
        <v>18.25</v>
      </c>
      <c r="AL64">
        <v>18.32</v>
      </c>
      <c r="AM64">
        <v>19.57</v>
      </c>
      <c r="AN64">
        <v>20.100000000000001</v>
      </c>
      <c r="AO64">
        <v>19.53</v>
      </c>
      <c r="AP64">
        <v>19.350000000000001</v>
      </c>
      <c r="AQ64">
        <v>20.329999999999998</v>
      </c>
      <c r="AR64">
        <v>20.04</v>
      </c>
      <c r="AS64">
        <v>19.29</v>
      </c>
      <c r="AT64">
        <v>19.57</v>
      </c>
      <c r="AU64">
        <v>20.11</v>
      </c>
      <c r="AV64">
        <v>20.41</v>
      </c>
      <c r="AW64">
        <v>19.45</v>
      </c>
      <c r="AX64">
        <v>20.23</v>
      </c>
      <c r="AY64">
        <v>20.78</v>
      </c>
      <c r="AZ64">
        <v>20.34</v>
      </c>
      <c r="BA64">
        <v>20.74</v>
      </c>
      <c r="BB64">
        <v>1</v>
      </c>
      <c r="BC64">
        <v>1</v>
      </c>
      <c r="BD64">
        <v>1</v>
      </c>
      <c r="BE64">
        <v>1</v>
      </c>
      <c r="BF64">
        <v>1</v>
      </c>
      <c r="BG64">
        <v>0.32500000000000001</v>
      </c>
      <c r="BH64">
        <v>0</v>
      </c>
      <c r="BI64">
        <v>0</v>
      </c>
      <c r="BJ64">
        <v>0.308</v>
      </c>
      <c r="BK64">
        <v>1</v>
      </c>
      <c r="BL64">
        <v>0.13300000000000001</v>
      </c>
      <c r="BM64">
        <v>1</v>
      </c>
      <c r="BN64">
        <v>0.56699999999999995</v>
      </c>
      <c r="BO64">
        <v>1</v>
      </c>
      <c r="BP64">
        <v>1</v>
      </c>
      <c r="BQ64">
        <v>0.76700000000000002</v>
      </c>
      <c r="BR64">
        <v>0</v>
      </c>
      <c r="BS64">
        <v>0.63300000000000001</v>
      </c>
      <c r="BT64">
        <v>0.92500000000000004</v>
      </c>
      <c r="BU64">
        <v>0</v>
      </c>
      <c r="BV64">
        <v>0</v>
      </c>
      <c r="BW64">
        <v>0.94199999999999995</v>
      </c>
      <c r="BX64">
        <v>0.46700000000000003</v>
      </c>
      <c r="BY64">
        <v>0</v>
      </c>
      <c r="BZ64">
        <v>0</v>
      </c>
      <c r="CA64">
        <v>0.94199999999999995</v>
      </c>
      <c r="CB64">
        <v>0</v>
      </c>
      <c r="CC64">
        <v>0</v>
      </c>
      <c r="CD64">
        <v>0</v>
      </c>
      <c r="CE64">
        <v>0</v>
      </c>
      <c r="CF64">
        <v>0.97499999999999998</v>
      </c>
      <c r="CG64">
        <v>0.9</v>
      </c>
      <c r="CH64">
        <v>0.55800000000000005</v>
      </c>
      <c r="CI64">
        <v>1</v>
      </c>
      <c r="CJ64">
        <v>0.65800000000000003</v>
      </c>
      <c r="CK64">
        <v>0</v>
      </c>
      <c r="CL64">
        <v>0</v>
      </c>
      <c r="CM64">
        <v>0</v>
      </c>
      <c r="CN64">
        <v>0</v>
      </c>
      <c r="CO64">
        <v>0</v>
      </c>
      <c r="CP64">
        <v>0</v>
      </c>
      <c r="CQ64">
        <v>0.50800000000000001</v>
      </c>
      <c r="CR64">
        <v>0</v>
      </c>
      <c r="CS64">
        <v>0.875</v>
      </c>
      <c r="CT64">
        <v>0.88300000000000001</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16.739999999999998</v>
      </c>
      <c r="EO64">
        <v>16.850000000000001</v>
      </c>
      <c r="EP64">
        <v>17.149999999999999</v>
      </c>
      <c r="EQ64">
        <v>16.72</v>
      </c>
      <c r="ER64">
        <v>17.18</v>
      </c>
      <c r="ES64">
        <v>18.510000000000002</v>
      </c>
      <c r="ET64">
        <v>18.989999999999998</v>
      </c>
      <c r="EU64">
        <v>19.059999999999999</v>
      </c>
      <c r="EV64">
        <v>18.440000000000001</v>
      </c>
      <c r="EW64">
        <v>17.79</v>
      </c>
      <c r="EX64">
        <v>18.68</v>
      </c>
      <c r="EY64">
        <v>17.41</v>
      </c>
      <c r="EZ64">
        <v>18.059999999999999</v>
      </c>
      <c r="FA64">
        <v>16.59</v>
      </c>
      <c r="FB64">
        <v>16.98</v>
      </c>
      <c r="FC64">
        <v>18.399999999999999</v>
      </c>
      <c r="FD64">
        <v>19.02</v>
      </c>
      <c r="FE64">
        <v>18.37</v>
      </c>
      <c r="FF64">
        <v>18.14</v>
      </c>
      <c r="FG64">
        <v>19.16</v>
      </c>
      <c r="FH64">
        <v>18.84</v>
      </c>
      <c r="FI64">
        <v>18.09</v>
      </c>
      <c r="FJ64">
        <v>18.12</v>
      </c>
      <c r="FK64">
        <v>18.809999999999999</v>
      </c>
      <c r="FL64">
        <v>19.510000000000002</v>
      </c>
      <c r="FM64">
        <v>18.440000000000001</v>
      </c>
      <c r="FN64">
        <v>19.02</v>
      </c>
      <c r="FO64">
        <v>20.010000000000002</v>
      </c>
      <c r="FP64">
        <v>19.690000000000001</v>
      </c>
      <c r="FQ64">
        <v>20.18</v>
      </c>
      <c r="FR64">
        <v>1</v>
      </c>
      <c r="FS64">
        <v>1</v>
      </c>
      <c r="FT64">
        <v>1</v>
      </c>
      <c r="FU64">
        <v>1</v>
      </c>
      <c r="FV64">
        <v>1</v>
      </c>
      <c r="FW64">
        <v>1</v>
      </c>
      <c r="FX64">
        <v>0.96699999999999997</v>
      </c>
      <c r="FY64">
        <v>0.96699999999999997</v>
      </c>
      <c r="FZ64">
        <v>1</v>
      </c>
      <c r="GA64">
        <v>1</v>
      </c>
      <c r="GB64">
        <v>1</v>
      </c>
      <c r="GC64">
        <v>1</v>
      </c>
      <c r="GD64">
        <v>1</v>
      </c>
      <c r="GE64">
        <v>1</v>
      </c>
      <c r="GF64">
        <v>1</v>
      </c>
      <c r="GG64">
        <v>1</v>
      </c>
      <c r="GH64">
        <v>1</v>
      </c>
      <c r="GI64">
        <v>1</v>
      </c>
      <c r="GJ64">
        <v>1</v>
      </c>
      <c r="GK64">
        <v>1</v>
      </c>
      <c r="GL64">
        <v>1</v>
      </c>
      <c r="GM64">
        <v>1</v>
      </c>
      <c r="GN64">
        <v>1</v>
      </c>
      <c r="GO64">
        <v>1</v>
      </c>
      <c r="GP64">
        <v>0.55000000000000004</v>
      </c>
      <c r="GQ64">
        <v>1</v>
      </c>
      <c r="GR64">
        <v>1</v>
      </c>
      <c r="GS64">
        <v>0</v>
      </c>
      <c r="GT64">
        <v>0.32500000000000001</v>
      </c>
      <c r="GU64">
        <v>0</v>
      </c>
      <c r="GV64">
        <v>1</v>
      </c>
      <c r="GW64">
        <v>1</v>
      </c>
      <c r="GX64">
        <v>1</v>
      </c>
      <c r="GY64">
        <v>1</v>
      </c>
      <c r="GZ64">
        <v>1</v>
      </c>
      <c r="HA64">
        <v>0.625</v>
      </c>
      <c r="HB64">
        <v>8.0000000000000002E-3</v>
      </c>
      <c r="HC64">
        <v>0</v>
      </c>
      <c r="HD64">
        <v>0.50800000000000001</v>
      </c>
      <c r="HE64">
        <v>1</v>
      </c>
      <c r="HF64">
        <v>0.35</v>
      </c>
      <c r="HG64">
        <v>1</v>
      </c>
      <c r="HH64">
        <v>0.89200000000000002</v>
      </c>
      <c r="HI64">
        <v>1</v>
      </c>
      <c r="HJ64">
        <v>1</v>
      </c>
      <c r="HK64">
        <v>0.73299999999999998</v>
      </c>
      <c r="HL64">
        <v>0</v>
      </c>
      <c r="HM64">
        <v>0.57499999999999996</v>
      </c>
      <c r="HN64">
        <v>0.85</v>
      </c>
      <c r="HO64">
        <v>0</v>
      </c>
      <c r="HP64">
        <v>0.158</v>
      </c>
      <c r="HQ64">
        <v>0.84199999999999997</v>
      </c>
      <c r="HR64">
        <v>0.70799999999999996</v>
      </c>
      <c r="HS64">
        <v>0.22500000000000001</v>
      </c>
      <c r="HT64">
        <v>0</v>
      </c>
      <c r="HU64">
        <v>0.625</v>
      </c>
      <c r="HV64">
        <v>0</v>
      </c>
      <c r="HW64">
        <v>0</v>
      </c>
      <c r="HX64">
        <v>0</v>
      </c>
      <c r="HY64">
        <v>0</v>
      </c>
      <c r="HZ64">
        <v>0.92500000000000004</v>
      </c>
      <c r="IA64">
        <v>0.95799999999999996</v>
      </c>
      <c r="IB64">
        <v>0.70799999999999996</v>
      </c>
      <c r="IC64">
        <v>1</v>
      </c>
      <c r="ID64">
        <v>0.71699999999999997</v>
      </c>
      <c r="IE64">
        <v>0</v>
      </c>
      <c r="IF64">
        <v>0</v>
      </c>
      <c r="IG64">
        <v>0</v>
      </c>
      <c r="IH64">
        <v>0</v>
      </c>
      <c r="II64">
        <v>0.2</v>
      </c>
      <c r="IJ64">
        <v>0</v>
      </c>
      <c r="IK64">
        <v>0.57499999999999996</v>
      </c>
      <c r="IL64">
        <v>0</v>
      </c>
      <c r="IM64">
        <v>1</v>
      </c>
      <c r="IN64">
        <v>0.9</v>
      </c>
      <c r="IO64">
        <v>0</v>
      </c>
      <c r="IP64">
        <v>0</v>
      </c>
      <c r="IQ64">
        <v>0</v>
      </c>
      <c r="IR64">
        <v>0</v>
      </c>
      <c r="IS64">
        <v>0</v>
      </c>
      <c r="IT64">
        <v>0</v>
      </c>
      <c r="IU64">
        <v>0</v>
      </c>
      <c r="IV64">
        <v>0</v>
      </c>
      <c r="IW64">
        <v>0</v>
      </c>
      <c r="IX64">
        <v>0</v>
      </c>
      <c r="IY64">
        <v>0</v>
      </c>
      <c r="IZ64">
        <v>0</v>
      </c>
      <c r="JA64">
        <v>0</v>
      </c>
      <c r="JB64">
        <v>0</v>
      </c>
      <c r="JC64">
        <v>0</v>
      </c>
      <c r="JD64">
        <v>4.4189999999999996</v>
      </c>
      <c r="JE64">
        <v>6.5720000000000001</v>
      </c>
      <c r="JF64">
        <v>6.2279999999999998</v>
      </c>
      <c r="JG64">
        <v>7.8090000000000002</v>
      </c>
      <c r="JH64">
        <v>7.1230000000000002</v>
      </c>
      <c r="JI64">
        <v>12.057</v>
      </c>
      <c r="JJ64">
        <v>9.5670000000000002</v>
      </c>
      <c r="JK64">
        <v>10.612</v>
      </c>
      <c r="JL64">
        <v>7.3179999999999996</v>
      </c>
      <c r="JM64">
        <v>7.8230000000000004</v>
      </c>
      <c r="JN64">
        <v>10.337</v>
      </c>
      <c r="JO64">
        <v>8.1940000000000008</v>
      </c>
      <c r="JP64">
        <v>8.9260000000000002</v>
      </c>
      <c r="JQ64">
        <v>7.1440000000000001</v>
      </c>
      <c r="JR64">
        <v>7.3220000000000001</v>
      </c>
      <c r="JS64">
        <v>12.555</v>
      </c>
      <c r="JT64">
        <v>11.202999999999999</v>
      </c>
      <c r="JU64">
        <v>8.4090000000000007</v>
      </c>
      <c r="JV64">
        <v>9.7669999999999995</v>
      </c>
      <c r="JW64">
        <v>13.754</v>
      </c>
      <c r="JX64">
        <v>8.0530000000000008</v>
      </c>
      <c r="JY64">
        <v>8.6969999999999992</v>
      </c>
      <c r="JZ64">
        <v>5.8170000000000002</v>
      </c>
      <c r="KA64">
        <v>10.37</v>
      </c>
      <c r="KB64">
        <v>12.065</v>
      </c>
      <c r="KC64">
        <v>10.55</v>
      </c>
      <c r="KD64">
        <v>12.36</v>
      </c>
      <c r="KE64">
        <v>12.657</v>
      </c>
      <c r="KF64">
        <v>11.054</v>
      </c>
      <c r="KG64">
        <v>13.914</v>
      </c>
    </row>
    <row r="65" spans="1:293" x14ac:dyDescent="0.25">
      <c r="A65" t="s">
        <v>1064</v>
      </c>
      <c r="B65" t="s">
        <v>1322</v>
      </c>
      <c r="C65" t="s">
        <v>595</v>
      </c>
      <c r="D65">
        <v>75</v>
      </c>
      <c r="E65" t="s">
        <v>837</v>
      </c>
      <c r="F65">
        <v>3</v>
      </c>
      <c r="G65">
        <v>1</v>
      </c>
      <c r="H65" t="s">
        <v>2</v>
      </c>
      <c r="I65" t="s">
        <v>3</v>
      </c>
      <c r="J65" t="s">
        <v>5</v>
      </c>
      <c r="K65" t="s">
        <v>596</v>
      </c>
      <c r="L65" t="s">
        <v>516</v>
      </c>
      <c r="M65" s="7">
        <v>0</v>
      </c>
      <c r="N65" s="7">
        <v>169.85596581008201</v>
      </c>
      <c r="O65" s="7">
        <f>M65*'Emission and cost factors'!$D$8+N65*'Emission and cost factors'!$E$8</f>
        <v>78.133744272637728</v>
      </c>
      <c r="P65" s="8">
        <f>M65*'Emission and cost factors'!$D$9+N65*'Emission and cost factors'!$E$9</f>
        <v>25.4783948715123</v>
      </c>
      <c r="Q65" s="7">
        <f t="shared" si="0"/>
        <v>19.580333333333332</v>
      </c>
      <c r="R65" s="2">
        <f t="shared" si="1"/>
        <v>19</v>
      </c>
      <c r="S65" s="2">
        <f t="shared" si="2"/>
        <v>8</v>
      </c>
      <c r="T65" s="2">
        <f t="shared" si="3"/>
        <v>0</v>
      </c>
      <c r="U65" s="7">
        <f t="shared" si="4"/>
        <v>0.44193333333333334</v>
      </c>
      <c r="V65" s="7">
        <f t="shared" si="5"/>
        <v>0.17</v>
      </c>
      <c r="W65" s="7">
        <f t="shared" si="6"/>
        <v>0</v>
      </c>
      <c r="X65">
        <v>18.16</v>
      </c>
      <c r="Y65">
        <v>18.350000000000001</v>
      </c>
      <c r="Z65">
        <v>18.670000000000002</v>
      </c>
      <c r="AA65">
        <v>18.16</v>
      </c>
      <c r="AB65">
        <v>18.649999999999999</v>
      </c>
      <c r="AC65">
        <v>19.96</v>
      </c>
      <c r="AD65">
        <v>20.2</v>
      </c>
      <c r="AE65">
        <v>20.16</v>
      </c>
      <c r="AF65">
        <v>19.82</v>
      </c>
      <c r="AG65">
        <v>19.239999999999998</v>
      </c>
      <c r="AH65">
        <v>19.97</v>
      </c>
      <c r="AI65">
        <v>18.8</v>
      </c>
      <c r="AJ65">
        <v>19.670000000000002</v>
      </c>
      <c r="AK65">
        <v>18.41</v>
      </c>
      <c r="AL65">
        <v>18.489999999999998</v>
      </c>
      <c r="AM65">
        <v>19.71</v>
      </c>
      <c r="AN65">
        <v>20.16</v>
      </c>
      <c r="AO65">
        <v>19.66</v>
      </c>
      <c r="AP65">
        <v>19.47</v>
      </c>
      <c r="AQ65">
        <v>20.329999999999998</v>
      </c>
      <c r="AR65">
        <v>20.07</v>
      </c>
      <c r="AS65">
        <v>19.420000000000002</v>
      </c>
      <c r="AT65">
        <v>19.61</v>
      </c>
      <c r="AU65">
        <v>20.100000000000001</v>
      </c>
      <c r="AV65">
        <v>20.36</v>
      </c>
      <c r="AW65">
        <v>19.559999999999999</v>
      </c>
      <c r="AX65">
        <v>20.28</v>
      </c>
      <c r="AY65">
        <v>20.81</v>
      </c>
      <c r="AZ65">
        <v>20.399999999999999</v>
      </c>
      <c r="BA65">
        <v>20.76</v>
      </c>
      <c r="BB65">
        <v>1</v>
      </c>
      <c r="BC65">
        <v>1</v>
      </c>
      <c r="BD65">
        <v>1</v>
      </c>
      <c r="BE65">
        <v>1</v>
      </c>
      <c r="BF65">
        <v>1</v>
      </c>
      <c r="BG65">
        <v>6.7000000000000004E-2</v>
      </c>
      <c r="BH65">
        <v>0</v>
      </c>
      <c r="BI65">
        <v>0</v>
      </c>
      <c r="BJ65">
        <v>0.24199999999999999</v>
      </c>
      <c r="BK65">
        <v>0.88300000000000001</v>
      </c>
      <c r="BL65">
        <v>5.8000000000000003E-2</v>
      </c>
      <c r="BM65">
        <v>1</v>
      </c>
      <c r="BN65">
        <v>0.39200000000000002</v>
      </c>
      <c r="BO65">
        <v>1</v>
      </c>
      <c r="BP65">
        <v>1</v>
      </c>
      <c r="BQ65">
        <v>0.52500000000000002</v>
      </c>
      <c r="BR65">
        <v>0</v>
      </c>
      <c r="BS65">
        <v>0.45800000000000002</v>
      </c>
      <c r="BT65">
        <v>0.72499999999999998</v>
      </c>
      <c r="BU65">
        <v>0</v>
      </c>
      <c r="BV65">
        <v>0</v>
      </c>
      <c r="BW65">
        <v>0.75</v>
      </c>
      <c r="BX65">
        <v>0.42499999999999999</v>
      </c>
      <c r="BY65">
        <v>0</v>
      </c>
      <c r="BZ65">
        <v>0</v>
      </c>
      <c r="CA65">
        <v>0.73299999999999998</v>
      </c>
      <c r="CB65">
        <v>0</v>
      </c>
      <c r="CC65">
        <v>0</v>
      </c>
      <c r="CD65">
        <v>0</v>
      </c>
      <c r="CE65">
        <v>0</v>
      </c>
      <c r="CF65">
        <v>0.83299999999999996</v>
      </c>
      <c r="CG65">
        <v>0.74199999999999999</v>
      </c>
      <c r="CH65">
        <v>0.39200000000000002</v>
      </c>
      <c r="CI65">
        <v>1</v>
      </c>
      <c r="CJ65">
        <v>0.46700000000000003</v>
      </c>
      <c r="CK65">
        <v>0</v>
      </c>
      <c r="CL65">
        <v>0</v>
      </c>
      <c r="CM65">
        <v>0</v>
      </c>
      <c r="CN65">
        <v>0</v>
      </c>
      <c r="CO65">
        <v>0</v>
      </c>
      <c r="CP65">
        <v>0</v>
      </c>
      <c r="CQ65">
        <v>0.308</v>
      </c>
      <c r="CR65">
        <v>0</v>
      </c>
      <c r="CS65">
        <v>0.7</v>
      </c>
      <c r="CT65">
        <v>0.65800000000000003</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16.850000000000001</v>
      </c>
      <c r="EO65">
        <v>16.989999999999998</v>
      </c>
      <c r="EP65">
        <v>17.309999999999999</v>
      </c>
      <c r="EQ65">
        <v>16.87</v>
      </c>
      <c r="ER65">
        <v>17.34</v>
      </c>
      <c r="ES65">
        <v>18.66</v>
      </c>
      <c r="ET65">
        <v>19.07</v>
      </c>
      <c r="EU65">
        <v>19.14</v>
      </c>
      <c r="EV65">
        <v>18.52</v>
      </c>
      <c r="EW65">
        <v>17.95</v>
      </c>
      <c r="EX65">
        <v>18.739999999999998</v>
      </c>
      <c r="EY65">
        <v>17.57</v>
      </c>
      <c r="EZ65">
        <v>18.22</v>
      </c>
      <c r="FA65">
        <v>16.78</v>
      </c>
      <c r="FB65">
        <v>17.16</v>
      </c>
      <c r="FC65">
        <v>18.55</v>
      </c>
      <c r="FD65">
        <v>19.09</v>
      </c>
      <c r="FE65">
        <v>18.53</v>
      </c>
      <c r="FF65">
        <v>18.29</v>
      </c>
      <c r="FG65">
        <v>19.260000000000002</v>
      </c>
      <c r="FH65">
        <v>18.920000000000002</v>
      </c>
      <c r="FI65">
        <v>18.25</v>
      </c>
      <c r="FJ65">
        <v>18.18</v>
      </c>
      <c r="FK65">
        <v>18.89</v>
      </c>
      <c r="FL65">
        <v>19.59</v>
      </c>
      <c r="FM65">
        <v>18.579999999999998</v>
      </c>
      <c r="FN65">
        <v>19.100000000000001</v>
      </c>
      <c r="FO65">
        <v>20.03</v>
      </c>
      <c r="FP65">
        <v>19.72</v>
      </c>
      <c r="FQ65">
        <v>20.23</v>
      </c>
      <c r="FR65">
        <v>1</v>
      </c>
      <c r="FS65">
        <v>1</v>
      </c>
      <c r="FT65">
        <v>1</v>
      </c>
      <c r="FU65">
        <v>1</v>
      </c>
      <c r="FV65">
        <v>1</v>
      </c>
      <c r="FW65">
        <v>1</v>
      </c>
      <c r="FX65">
        <v>0.875</v>
      </c>
      <c r="FY65">
        <v>0.88300000000000001</v>
      </c>
      <c r="FZ65">
        <v>1</v>
      </c>
      <c r="GA65">
        <v>1</v>
      </c>
      <c r="GB65">
        <v>1</v>
      </c>
      <c r="GC65">
        <v>1</v>
      </c>
      <c r="GD65">
        <v>1</v>
      </c>
      <c r="GE65">
        <v>1</v>
      </c>
      <c r="GF65">
        <v>1</v>
      </c>
      <c r="GG65">
        <v>1</v>
      </c>
      <c r="GH65">
        <v>0.95799999999999996</v>
      </c>
      <c r="GI65">
        <v>1</v>
      </c>
      <c r="GJ65">
        <v>1</v>
      </c>
      <c r="GK65">
        <v>0.94199999999999995</v>
      </c>
      <c r="GL65">
        <v>0.96699999999999997</v>
      </c>
      <c r="GM65">
        <v>1</v>
      </c>
      <c r="GN65">
        <v>1</v>
      </c>
      <c r="GO65">
        <v>1</v>
      </c>
      <c r="GP65">
        <v>0.45800000000000002</v>
      </c>
      <c r="GQ65">
        <v>1</v>
      </c>
      <c r="GR65">
        <v>1</v>
      </c>
      <c r="GS65">
        <v>0</v>
      </c>
      <c r="GT65">
        <v>0.3</v>
      </c>
      <c r="GU65">
        <v>0</v>
      </c>
      <c r="GV65">
        <v>1</v>
      </c>
      <c r="GW65">
        <v>1</v>
      </c>
      <c r="GX65">
        <v>1</v>
      </c>
      <c r="GY65">
        <v>1</v>
      </c>
      <c r="GZ65">
        <v>1</v>
      </c>
      <c r="HA65">
        <v>0.442</v>
      </c>
      <c r="HB65">
        <v>0</v>
      </c>
      <c r="HC65">
        <v>0</v>
      </c>
      <c r="HD65">
        <v>0.433</v>
      </c>
      <c r="HE65">
        <v>0.89200000000000002</v>
      </c>
      <c r="HF65">
        <v>0.29199999999999998</v>
      </c>
      <c r="HG65">
        <v>1</v>
      </c>
      <c r="HH65">
        <v>0.72499999999999998</v>
      </c>
      <c r="HI65">
        <v>1</v>
      </c>
      <c r="HJ65">
        <v>1</v>
      </c>
      <c r="HK65">
        <v>0.54200000000000004</v>
      </c>
      <c r="HL65">
        <v>0</v>
      </c>
      <c r="HM65">
        <v>0.42499999999999999</v>
      </c>
      <c r="HN65">
        <v>0.68300000000000005</v>
      </c>
      <c r="HO65">
        <v>0</v>
      </c>
      <c r="HP65">
        <v>7.4999999999999997E-2</v>
      </c>
      <c r="HQ65">
        <v>0.68300000000000005</v>
      </c>
      <c r="HR65">
        <v>0.67500000000000004</v>
      </c>
      <c r="HS65">
        <v>0.125</v>
      </c>
      <c r="HT65">
        <v>0</v>
      </c>
      <c r="HU65">
        <v>0.46700000000000003</v>
      </c>
      <c r="HV65">
        <v>0</v>
      </c>
      <c r="HW65">
        <v>0</v>
      </c>
      <c r="HX65">
        <v>0</v>
      </c>
      <c r="HY65">
        <v>0</v>
      </c>
      <c r="HZ65">
        <v>0.84199999999999997</v>
      </c>
      <c r="IA65">
        <v>0.83299999999999996</v>
      </c>
      <c r="IB65">
        <v>0.56699999999999995</v>
      </c>
      <c r="IC65">
        <v>0.96699999999999997</v>
      </c>
      <c r="ID65">
        <v>0.58299999999999996</v>
      </c>
      <c r="IE65">
        <v>0</v>
      </c>
      <c r="IF65">
        <v>0</v>
      </c>
      <c r="IG65">
        <v>0</v>
      </c>
      <c r="IH65">
        <v>0</v>
      </c>
      <c r="II65">
        <v>0.05</v>
      </c>
      <c r="IJ65">
        <v>0</v>
      </c>
      <c r="IK65">
        <v>0.41699999999999998</v>
      </c>
      <c r="IL65">
        <v>0</v>
      </c>
      <c r="IM65">
        <v>1</v>
      </c>
      <c r="IN65">
        <v>0.73299999999999998</v>
      </c>
      <c r="IO65">
        <v>0</v>
      </c>
      <c r="IP65">
        <v>0</v>
      </c>
      <c r="IQ65">
        <v>0</v>
      </c>
      <c r="IR65">
        <v>0</v>
      </c>
      <c r="IS65">
        <v>0</v>
      </c>
      <c r="IT65">
        <v>0</v>
      </c>
      <c r="IU65">
        <v>0</v>
      </c>
      <c r="IV65">
        <v>0</v>
      </c>
      <c r="IW65">
        <v>0</v>
      </c>
      <c r="IX65">
        <v>0</v>
      </c>
      <c r="IY65">
        <v>0</v>
      </c>
      <c r="IZ65">
        <v>0</v>
      </c>
      <c r="JA65">
        <v>0</v>
      </c>
      <c r="JB65">
        <v>0</v>
      </c>
      <c r="JC65">
        <v>0</v>
      </c>
      <c r="JD65">
        <v>4.4189999999999996</v>
      </c>
      <c r="JE65">
        <v>6.5720000000000001</v>
      </c>
      <c r="JF65">
        <v>6.2279999999999998</v>
      </c>
      <c r="JG65">
        <v>7.8090000000000002</v>
      </c>
      <c r="JH65">
        <v>7.1230000000000002</v>
      </c>
      <c r="JI65">
        <v>12.057</v>
      </c>
      <c r="JJ65">
        <v>9.5670000000000002</v>
      </c>
      <c r="JK65">
        <v>10.612</v>
      </c>
      <c r="JL65">
        <v>7.3179999999999996</v>
      </c>
      <c r="JM65">
        <v>7.8230000000000004</v>
      </c>
      <c r="JN65">
        <v>10.337</v>
      </c>
      <c r="JO65">
        <v>8.1940000000000008</v>
      </c>
      <c r="JP65">
        <v>8.9260000000000002</v>
      </c>
      <c r="JQ65">
        <v>7.1440000000000001</v>
      </c>
      <c r="JR65">
        <v>7.3220000000000001</v>
      </c>
      <c r="JS65">
        <v>12.555</v>
      </c>
      <c r="JT65">
        <v>11.202999999999999</v>
      </c>
      <c r="JU65">
        <v>8.4090000000000007</v>
      </c>
      <c r="JV65">
        <v>9.7669999999999995</v>
      </c>
      <c r="JW65">
        <v>13.754</v>
      </c>
      <c r="JX65">
        <v>8.0530000000000008</v>
      </c>
      <c r="JY65">
        <v>8.6969999999999992</v>
      </c>
      <c r="JZ65">
        <v>5.8170000000000002</v>
      </c>
      <c r="KA65">
        <v>10.37</v>
      </c>
      <c r="KB65">
        <v>12.065</v>
      </c>
      <c r="KC65">
        <v>10.55</v>
      </c>
      <c r="KD65">
        <v>12.36</v>
      </c>
      <c r="KE65">
        <v>12.657</v>
      </c>
      <c r="KF65">
        <v>11.054</v>
      </c>
      <c r="KG65">
        <v>13.914</v>
      </c>
    </row>
    <row r="66" spans="1:293" x14ac:dyDescent="0.25">
      <c r="A66" t="s">
        <v>1065</v>
      </c>
      <c r="B66" t="s">
        <v>1322</v>
      </c>
      <c r="C66" t="s">
        <v>595</v>
      </c>
      <c r="D66">
        <v>76</v>
      </c>
      <c r="E66" t="s">
        <v>837</v>
      </c>
      <c r="F66">
        <v>3</v>
      </c>
      <c r="G66">
        <v>1</v>
      </c>
      <c r="H66" t="s">
        <v>2</v>
      </c>
      <c r="I66" t="s">
        <v>3</v>
      </c>
      <c r="J66" t="s">
        <v>5</v>
      </c>
      <c r="K66" t="s">
        <v>596</v>
      </c>
      <c r="L66" t="s">
        <v>515</v>
      </c>
      <c r="M66" s="7">
        <v>0</v>
      </c>
      <c r="N66" s="7">
        <v>162.61379780322301</v>
      </c>
      <c r="O66" s="7">
        <f>M66*'Emission and cost factors'!$D$8+N66*'Emission and cost factors'!$E$8</f>
        <v>74.802346989482587</v>
      </c>
      <c r="P66" s="8">
        <f>M66*'Emission and cost factors'!$D$9+N66*'Emission and cost factors'!$E$9</f>
        <v>24.392069670483451</v>
      </c>
      <c r="Q66" s="7">
        <f t="shared" si="0"/>
        <v>19.492333333333338</v>
      </c>
      <c r="R66" s="2">
        <f t="shared" si="1"/>
        <v>19</v>
      </c>
      <c r="S66" s="2">
        <f t="shared" si="2"/>
        <v>8</v>
      </c>
      <c r="T66" s="2">
        <f t="shared" si="3"/>
        <v>0</v>
      </c>
      <c r="U66" s="7">
        <f t="shared" si="4"/>
        <v>0.50030000000000008</v>
      </c>
      <c r="V66" s="7">
        <f t="shared" si="5"/>
        <v>0.21190000000000001</v>
      </c>
      <c r="W66" s="7">
        <f t="shared" si="6"/>
        <v>0</v>
      </c>
      <c r="X66">
        <v>18.04</v>
      </c>
      <c r="Y66">
        <v>18.21</v>
      </c>
      <c r="Z66">
        <v>18.52</v>
      </c>
      <c r="AA66">
        <v>18</v>
      </c>
      <c r="AB66">
        <v>18.489999999999998</v>
      </c>
      <c r="AC66">
        <v>19.82</v>
      </c>
      <c r="AD66">
        <v>20.16</v>
      </c>
      <c r="AE66">
        <v>20.13</v>
      </c>
      <c r="AF66">
        <v>19.77</v>
      </c>
      <c r="AG66">
        <v>19.100000000000001</v>
      </c>
      <c r="AH66">
        <v>19.920000000000002</v>
      </c>
      <c r="AI66">
        <v>18.670000000000002</v>
      </c>
      <c r="AJ66">
        <v>19.53</v>
      </c>
      <c r="AK66">
        <v>18.25</v>
      </c>
      <c r="AL66">
        <v>18.32</v>
      </c>
      <c r="AM66">
        <v>19.57</v>
      </c>
      <c r="AN66">
        <v>20.100000000000001</v>
      </c>
      <c r="AO66">
        <v>19.53</v>
      </c>
      <c r="AP66">
        <v>19.350000000000001</v>
      </c>
      <c r="AQ66">
        <v>20.329999999999998</v>
      </c>
      <c r="AR66">
        <v>20.04</v>
      </c>
      <c r="AS66">
        <v>19.29</v>
      </c>
      <c r="AT66">
        <v>19.57</v>
      </c>
      <c r="AU66">
        <v>20.11</v>
      </c>
      <c r="AV66">
        <v>20.41</v>
      </c>
      <c r="AW66">
        <v>19.45</v>
      </c>
      <c r="AX66">
        <v>20.23</v>
      </c>
      <c r="AY66">
        <v>20.78</v>
      </c>
      <c r="AZ66">
        <v>20.34</v>
      </c>
      <c r="BA66">
        <v>20.74</v>
      </c>
      <c r="BB66">
        <v>1</v>
      </c>
      <c r="BC66">
        <v>1</v>
      </c>
      <c r="BD66">
        <v>1</v>
      </c>
      <c r="BE66">
        <v>1</v>
      </c>
      <c r="BF66">
        <v>1</v>
      </c>
      <c r="BG66">
        <v>0.32500000000000001</v>
      </c>
      <c r="BH66">
        <v>0</v>
      </c>
      <c r="BI66">
        <v>0</v>
      </c>
      <c r="BJ66">
        <v>0.308</v>
      </c>
      <c r="BK66">
        <v>1</v>
      </c>
      <c r="BL66">
        <v>0.13300000000000001</v>
      </c>
      <c r="BM66">
        <v>1</v>
      </c>
      <c r="BN66">
        <v>0.56699999999999995</v>
      </c>
      <c r="BO66">
        <v>1</v>
      </c>
      <c r="BP66">
        <v>1</v>
      </c>
      <c r="BQ66">
        <v>0.76700000000000002</v>
      </c>
      <c r="BR66">
        <v>0</v>
      </c>
      <c r="BS66">
        <v>0.63300000000000001</v>
      </c>
      <c r="BT66">
        <v>0.92500000000000004</v>
      </c>
      <c r="BU66">
        <v>0</v>
      </c>
      <c r="BV66">
        <v>0</v>
      </c>
      <c r="BW66">
        <v>0.94199999999999995</v>
      </c>
      <c r="BX66">
        <v>0.46700000000000003</v>
      </c>
      <c r="BY66">
        <v>0</v>
      </c>
      <c r="BZ66">
        <v>0</v>
      </c>
      <c r="CA66">
        <v>0.94199999999999995</v>
      </c>
      <c r="CB66">
        <v>0</v>
      </c>
      <c r="CC66">
        <v>0</v>
      </c>
      <c r="CD66">
        <v>0</v>
      </c>
      <c r="CE66">
        <v>0</v>
      </c>
      <c r="CF66">
        <v>0.97499999999999998</v>
      </c>
      <c r="CG66">
        <v>0.9</v>
      </c>
      <c r="CH66">
        <v>0.55800000000000005</v>
      </c>
      <c r="CI66">
        <v>1</v>
      </c>
      <c r="CJ66">
        <v>0.65800000000000003</v>
      </c>
      <c r="CK66">
        <v>0</v>
      </c>
      <c r="CL66">
        <v>0</v>
      </c>
      <c r="CM66">
        <v>0</v>
      </c>
      <c r="CN66">
        <v>0</v>
      </c>
      <c r="CO66">
        <v>0</v>
      </c>
      <c r="CP66">
        <v>0</v>
      </c>
      <c r="CQ66">
        <v>0.50800000000000001</v>
      </c>
      <c r="CR66">
        <v>0</v>
      </c>
      <c r="CS66">
        <v>0.875</v>
      </c>
      <c r="CT66">
        <v>0.88300000000000001</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16.739999999999998</v>
      </c>
      <c r="EO66">
        <v>16.850000000000001</v>
      </c>
      <c r="EP66">
        <v>17.149999999999999</v>
      </c>
      <c r="EQ66">
        <v>16.72</v>
      </c>
      <c r="ER66">
        <v>17.18</v>
      </c>
      <c r="ES66">
        <v>18.510000000000002</v>
      </c>
      <c r="ET66">
        <v>18.989999999999998</v>
      </c>
      <c r="EU66">
        <v>19.059999999999999</v>
      </c>
      <c r="EV66">
        <v>18.440000000000001</v>
      </c>
      <c r="EW66">
        <v>17.79</v>
      </c>
      <c r="EX66">
        <v>18.68</v>
      </c>
      <c r="EY66">
        <v>17.41</v>
      </c>
      <c r="EZ66">
        <v>18.059999999999999</v>
      </c>
      <c r="FA66">
        <v>16.59</v>
      </c>
      <c r="FB66">
        <v>16.98</v>
      </c>
      <c r="FC66">
        <v>18.399999999999999</v>
      </c>
      <c r="FD66">
        <v>19.02</v>
      </c>
      <c r="FE66">
        <v>18.37</v>
      </c>
      <c r="FF66">
        <v>18.14</v>
      </c>
      <c r="FG66">
        <v>19.16</v>
      </c>
      <c r="FH66">
        <v>18.84</v>
      </c>
      <c r="FI66">
        <v>18.09</v>
      </c>
      <c r="FJ66">
        <v>18.12</v>
      </c>
      <c r="FK66">
        <v>18.809999999999999</v>
      </c>
      <c r="FL66">
        <v>19.510000000000002</v>
      </c>
      <c r="FM66">
        <v>18.440000000000001</v>
      </c>
      <c r="FN66">
        <v>19.02</v>
      </c>
      <c r="FO66">
        <v>20.010000000000002</v>
      </c>
      <c r="FP66">
        <v>19.690000000000001</v>
      </c>
      <c r="FQ66">
        <v>20.18</v>
      </c>
      <c r="FR66">
        <v>1</v>
      </c>
      <c r="FS66">
        <v>1</v>
      </c>
      <c r="FT66">
        <v>1</v>
      </c>
      <c r="FU66">
        <v>1</v>
      </c>
      <c r="FV66">
        <v>1</v>
      </c>
      <c r="FW66">
        <v>1</v>
      </c>
      <c r="FX66">
        <v>0.96699999999999997</v>
      </c>
      <c r="FY66">
        <v>0.96699999999999997</v>
      </c>
      <c r="FZ66">
        <v>1</v>
      </c>
      <c r="GA66">
        <v>1</v>
      </c>
      <c r="GB66">
        <v>1</v>
      </c>
      <c r="GC66">
        <v>1</v>
      </c>
      <c r="GD66">
        <v>1</v>
      </c>
      <c r="GE66">
        <v>1</v>
      </c>
      <c r="GF66">
        <v>1</v>
      </c>
      <c r="GG66">
        <v>1</v>
      </c>
      <c r="GH66">
        <v>1</v>
      </c>
      <c r="GI66">
        <v>1</v>
      </c>
      <c r="GJ66">
        <v>1</v>
      </c>
      <c r="GK66">
        <v>1</v>
      </c>
      <c r="GL66">
        <v>1</v>
      </c>
      <c r="GM66">
        <v>1</v>
      </c>
      <c r="GN66">
        <v>1</v>
      </c>
      <c r="GO66">
        <v>1</v>
      </c>
      <c r="GP66">
        <v>0.55000000000000004</v>
      </c>
      <c r="GQ66">
        <v>1</v>
      </c>
      <c r="GR66">
        <v>1</v>
      </c>
      <c r="GS66">
        <v>0</v>
      </c>
      <c r="GT66">
        <v>0.32500000000000001</v>
      </c>
      <c r="GU66">
        <v>0</v>
      </c>
      <c r="GV66">
        <v>1</v>
      </c>
      <c r="GW66">
        <v>1</v>
      </c>
      <c r="GX66">
        <v>1</v>
      </c>
      <c r="GY66">
        <v>1</v>
      </c>
      <c r="GZ66">
        <v>1</v>
      </c>
      <c r="HA66">
        <v>0.625</v>
      </c>
      <c r="HB66">
        <v>8.0000000000000002E-3</v>
      </c>
      <c r="HC66">
        <v>0</v>
      </c>
      <c r="HD66">
        <v>0.50800000000000001</v>
      </c>
      <c r="HE66">
        <v>1</v>
      </c>
      <c r="HF66">
        <v>0.35</v>
      </c>
      <c r="HG66">
        <v>1</v>
      </c>
      <c r="HH66">
        <v>0.89200000000000002</v>
      </c>
      <c r="HI66">
        <v>1</v>
      </c>
      <c r="HJ66">
        <v>1</v>
      </c>
      <c r="HK66">
        <v>0.73299999999999998</v>
      </c>
      <c r="HL66">
        <v>0</v>
      </c>
      <c r="HM66">
        <v>0.57499999999999996</v>
      </c>
      <c r="HN66">
        <v>0.85</v>
      </c>
      <c r="HO66">
        <v>0</v>
      </c>
      <c r="HP66">
        <v>0.158</v>
      </c>
      <c r="HQ66">
        <v>0.84199999999999997</v>
      </c>
      <c r="HR66">
        <v>0.70799999999999996</v>
      </c>
      <c r="HS66">
        <v>0.22500000000000001</v>
      </c>
      <c r="HT66">
        <v>0</v>
      </c>
      <c r="HU66">
        <v>0.625</v>
      </c>
      <c r="HV66">
        <v>0</v>
      </c>
      <c r="HW66">
        <v>0</v>
      </c>
      <c r="HX66">
        <v>0</v>
      </c>
      <c r="HY66">
        <v>0</v>
      </c>
      <c r="HZ66">
        <v>0.92500000000000004</v>
      </c>
      <c r="IA66">
        <v>0.95799999999999996</v>
      </c>
      <c r="IB66">
        <v>0.70799999999999996</v>
      </c>
      <c r="IC66">
        <v>1</v>
      </c>
      <c r="ID66">
        <v>0.71699999999999997</v>
      </c>
      <c r="IE66">
        <v>0</v>
      </c>
      <c r="IF66">
        <v>0</v>
      </c>
      <c r="IG66">
        <v>0</v>
      </c>
      <c r="IH66">
        <v>0</v>
      </c>
      <c r="II66">
        <v>0.2</v>
      </c>
      <c r="IJ66">
        <v>0</v>
      </c>
      <c r="IK66">
        <v>0.57499999999999996</v>
      </c>
      <c r="IL66">
        <v>0</v>
      </c>
      <c r="IM66">
        <v>1</v>
      </c>
      <c r="IN66">
        <v>0.9</v>
      </c>
      <c r="IO66">
        <v>0</v>
      </c>
      <c r="IP66">
        <v>0</v>
      </c>
      <c r="IQ66">
        <v>0</v>
      </c>
      <c r="IR66">
        <v>0</v>
      </c>
      <c r="IS66">
        <v>0</v>
      </c>
      <c r="IT66">
        <v>0</v>
      </c>
      <c r="IU66">
        <v>0</v>
      </c>
      <c r="IV66">
        <v>0</v>
      </c>
      <c r="IW66">
        <v>0</v>
      </c>
      <c r="IX66">
        <v>0</v>
      </c>
      <c r="IY66">
        <v>0</v>
      </c>
      <c r="IZ66">
        <v>0</v>
      </c>
      <c r="JA66">
        <v>0</v>
      </c>
      <c r="JB66">
        <v>0</v>
      </c>
      <c r="JC66">
        <v>0</v>
      </c>
      <c r="JD66">
        <v>4.4189999999999996</v>
      </c>
      <c r="JE66">
        <v>6.5720000000000001</v>
      </c>
      <c r="JF66">
        <v>6.2279999999999998</v>
      </c>
      <c r="JG66">
        <v>7.8090000000000002</v>
      </c>
      <c r="JH66">
        <v>7.1230000000000002</v>
      </c>
      <c r="JI66">
        <v>12.057</v>
      </c>
      <c r="JJ66">
        <v>9.5670000000000002</v>
      </c>
      <c r="JK66">
        <v>10.612</v>
      </c>
      <c r="JL66">
        <v>7.3179999999999996</v>
      </c>
      <c r="JM66">
        <v>7.8230000000000004</v>
      </c>
      <c r="JN66">
        <v>10.337</v>
      </c>
      <c r="JO66">
        <v>8.1940000000000008</v>
      </c>
      <c r="JP66">
        <v>8.9260000000000002</v>
      </c>
      <c r="JQ66">
        <v>7.1440000000000001</v>
      </c>
      <c r="JR66">
        <v>7.3220000000000001</v>
      </c>
      <c r="JS66">
        <v>12.555</v>
      </c>
      <c r="JT66">
        <v>11.202999999999999</v>
      </c>
      <c r="JU66">
        <v>8.4090000000000007</v>
      </c>
      <c r="JV66">
        <v>9.7669999999999995</v>
      </c>
      <c r="JW66">
        <v>13.754</v>
      </c>
      <c r="JX66">
        <v>8.0530000000000008</v>
      </c>
      <c r="JY66">
        <v>8.6969999999999992</v>
      </c>
      <c r="JZ66">
        <v>5.8170000000000002</v>
      </c>
      <c r="KA66">
        <v>10.37</v>
      </c>
      <c r="KB66">
        <v>12.065</v>
      </c>
      <c r="KC66">
        <v>10.55</v>
      </c>
      <c r="KD66">
        <v>12.36</v>
      </c>
      <c r="KE66">
        <v>12.657</v>
      </c>
      <c r="KF66">
        <v>11.054</v>
      </c>
      <c r="KG66">
        <v>13.914</v>
      </c>
    </row>
    <row r="67" spans="1:293" x14ac:dyDescent="0.25">
      <c r="A67" t="s">
        <v>1066</v>
      </c>
      <c r="B67" t="s">
        <v>1322</v>
      </c>
      <c r="C67" t="s">
        <v>595</v>
      </c>
      <c r="D67">
        <v>77</v>
      </c>
      <c r="E67" t="s">
        <v>837</v>
      </c>
      <c r="F67">
        <v>3</v>
      </c>
      <c r="G67">
        <v>1</v>
      </c>
      <c r="H67" t="s">
        <v>2</v>
      </c>
      <c r="I67" t="s">
        <v>6</v>
      </c>
      <c r="J67" t="s">
        <v>4</v>
      </c>
      <c r="K67" t="s">
        <v>596</v>
      </c>
      <c r="L67" t="s">
        <v>516</v>
      </c>
      <c r="M67" s="7">
        <v>0</v>
      </c>
      <c r="N67" s="7">
        <v>178.75447373737799</v>
      </c>
      <c r="O67" s="7">
        <f>M67*'Emission and cost factors'!$D$8+N67*'Emission and cost factors'!$E$8</f>
        <v>82.227057919193882</v>
      </c>
      <c r="P67" s="8">
        <f>M67*'Emission and cost factors'!$D$9+N67*'Emission and cost factors'!$E$9</f>
        <v>26.813171060606699</v>
      </c>
      <c r="Q67" s="7">
        <f t="shared" ref="Q67:Q130" si="7">AVERAGE(X67:BA67)</f>
        <v>19.647666666666669</v>
      </c>
      <c r="R67" s="2">
        <f t="shared" ref="R67:R130" si="8">COUNTIF(X67:BA67,"&lt;20")</f>
        <v>18</v>
      </c>
      <c r="S67" s="2">
        <f t="shared" ref="S67:S130" si="9">COUNTIF(X67:BA67,"&lt;19")</f>
        <v>8</v>
      </c>
      <c r="T67" s="2">
        <f t="shared" ref="T67:T130" si="10">COUNTIF(X67:BA67,"&lt;18")</f>
        <v>0</v>
      </c>
      <c r="U67" s="7">
        <f t="shared" ref="U67:U130" si="11">SUM(BB67:CE67)/30</f>
        <v>0.49250000000000005</v>
      </c>
      <c r="V67" s="7">
        <f t="shared" ref="V67:V130" si="12">SUM(CF67:DI67)/30</f>
        <v>0.19863333333333336</v>
      </c>
      <c r="W67" s="7">
        <f t="shared" ref="W67:W130" si="13">SUM(DJ67:EM67)/30</f>
        <v>0</v>
      </c>
      <c r="X67">
        <v>18.36</v>
      </c>
      <c r="Y67">
        <v>18.329999999999998</v>
      </c>
      <c r="Z67">
        <v>18.64</v>
      </c>
      <c r="AA67">
        <v>18.149999999999999</v>
      </c>
      <c r="AB67">
        <v>18.62</v>
      </c>
      <c r="AC67">
        <v>19.84</v>
      </c>
      <c r="AD67">
        <v>20.39</v>
      </c>
      <c r="AE67">
        <v>20.329999999999998</v>
      </c>
      <c r="AF67">
        <v>20.010000000000002</v>
      </c>
      <c r="AG67">
        <v>19.28</v>
      </c>
      <c r="AH67">
        <v>19.989999999999998</v>
      </c>
      <c r="AI67">
        <v>18.899999999999999</v>
      </c>
      <c r="AJ67">
        <v>19.62</v>
      </c>
      <c r="AK67">
        <v>18.54</v>
      </c>
      <c r="AL67">
        <v>18.5</v>
      </c>
      <c r="AM67">
        <v>19.55</v>
      </c>
      <c r="AN67">
        <v>20.2</v>
      </c>
      <c r="AO67">
        <v>19.7</v>
      </c>
      <c r="AP67">
        <v>19.48</v>
      </c>
      <c r="AQ67">
        <v>20.49</v>
      </c>
      <c r="AR67">
        <v>20.27</v>
      </c>
      <c r="AS67">
        <v>19.48</v>
      </c>
      <c r="AT67">
        <v>19.760000000000002</v>
      </c>
      <c r="AU67">
        <v>20.190000000000001</v>
      </c>
      <c r="AV67">
        <v>20.52</v>
      </c>
      <c r="AW67">
        <v>19.63</v>
      </c>
      <c r="AX67">
        <v>20.329999999999998</v>
      </c>
      <c r="AY67">
        <v>20.87</v>
      </c>
      <c r="AZ67">
        <v>20.62</v>
      </c>
      <c r="BA67">
        <v>20.84</v>
      </c>
      <c r="BB67">
        <v>1</v>
      </c>
      <c r="BC67">
        <v>1</v>
      </c>
      <c r="BD67">
        <v>1</v>
      </c>
      <c r="BE67">
        <v>1</v>
      </c>
      <c r="BF67">
        <v>1</v>
      </c>
      <c r="BG67">
        <v>0.4</v>
      </c>
      <c r="BH67">
        <v>0</v>
      </c>
      <c r="BI67">
        <v>0</v>
      </c>
      <c r="BJ67">
        <v>0</v>
      </c>
      <c r="BK67">
        <v>1</v>
      </c>
      <c r="BL67">
        <v>1.7000000000000001E-2</v>
      </c>
      <c r="BM67">
        <v>1</v>
      </c>
      <c r="BN67">
        <v>0.625</v>
      </c>
      <c r="BO67">
        <v>1</v>
      </c>
      <c r="BP67">
        <v>1</v>
      </c>
      <c r="BQ67">
        <v>1</v>
      </c>
      <c r="BR67">
        <v>0</v>
      </c>
      <c r="BS67">
        <v>0.55000000000000004</v>
      </c>
      <c r="BT67">
        <v>1</v>
      </c>
      <c r="BU67">
        <v>0</v>
      </c>
      <c r="BV67">
        <v>0</v>
      </c>
      <c r="BW67">
        <v>0.97499999999999998</v>
      </c>
      <c r="BX67">
        <v>0.35</v>
      </c>
      <c r="BY67">
        <v>0</v>
      </c>
      <c r="BZ67">
        <v>0</v>
      </c>
      <c r="CA67">
        <v>0.85799999999999998</v>
      </c>
      <c r="CB67">
        <v>0</v>
      </c>
      <c r="CC67">
        <v>0</v>
      </c>
      <c r="CD67">
        <v>0</v>
      </c>
      <c r="CE67">
        <v>0</v>
      </c>
      <c r="CF67">
        <v>0.875</v>
      </c>
      <c r="CG67">
        <v>1</v>
      </c>
      <c r="CH67">
        <v>0.56699999999999995</v>
      </c>
      <c r="CI67">
        <v>1</v>
      </c>
      <c r="CJ67">
        <v>0.65</v>
      </c>
      <c r="CK67">
        <v>0</v>
      </c>
      <c r="CL67">
        <v>0</v>
      </c>
      <c r="CM67">
        <v>0</v>
      </c>
      <c r="CN67">
        <v>0</v>
      </c>
      <c r="CO67">
        <v>0</v>
      </c>
      <c r="CP67">
        <v>0</v>
      </c>
      <c r="CQ67">
        <v>0.22500000000000001</v>
      </c>
      <c r="CR67">
        <v>0</v>
      </c>
      <c r="CS67">
        <v>0.74199999999999999</v>
      </c>
      <c r="CT67">
        <v>0.9</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17.190000000000001</v>
      </c>
      <c r="EO67">
        <v>17.03</v>
      </c>
      <c r="EP67">
        <v>17.329999999999998</v>
      </c>
      <c r="EQ67">
        <v>16.87</v>
      </c>
      <c r="ER67">
        <v>17.34</v>
      </c>
      <c r="ES67">
        <v>18.53</v>
      </c>
      <c r="ET67">
        <v>19.12</v>
      </c>
      <c r="EU67">
        <v>19.2</v>
      </c>
      <c r="EV67">
        <v>18.78</v>
      </c>
      <c r="EW67">
        <v>18.03</v>
      </c>
      <c r="EX67">
        <v>18.760000000000002</v>
      </c>
      <c r="EY67">
        <v>17.739999999999998</v>
      </c>
      <c r="EZ67">
        <v>18.149999999999999</v>
      </c>
      <c r="FA67">
        <v>16.98</v>
      </c>
      <c r="FB67">
        <v>17.2</v>
      </c>
      <c r="FC67">
        <v>18.36</v>
      </c>
      <c r="FD67">
        <v>19.13</v>
      </c>
      <c r="FE67">
        <v>18.63</v>
      </c>
      <c r="FF67">
        <v>18.329999999999998</v>
      </c>
      <c r="FG67">
        <v>19.2</v>
      </c>
      <c r="FH67">
        <v>19.079999999999998</v>
      </c>
      <c r="FI67">
        <v>18.37</v>
      </c>
      <c r="FJ67">
        <v>18.350000000000001</v>
      </c>
      <c r="FK67">
        <v>18.87</v>
      </c>
      <c r="FL67">
        <v>19.57</v>
      </c>
      <c r="FM67">
        <v>18.72</v>
      </c>
      <c r="FN67">
        <v>19.190000000000001</v>
      </c>
      <c r="FO67">
        <v>20.29</v>
      </c>
      <c r="FP67">
        <v>19.850000000000001</v>
      </c>
      <c r="FQ67">
        <v>20.51</v>
      </c>
      <c r="FR67">
        <v>1</v>
      </c>
      <c r="FS67">
        <v>1</v>
      </c>
      <c r="FT67">
        <v>1</v>
      </c>
      <c r="FU67">
        <v>1</v>
      </c>
      <c r="FV67">
        <v>1</v>
      </c>
      <c r="FW67">
        <v>1</v>
      </c>
      <c r="FX67">
        <v>1</v>
      </c>
      <c r="FY67">
        <v>1</v>
      </c>
      <c r="FZ67">
        <v>1</v>
      </c>
      <c r="GA67">
        <v>1</v>
      </c>
      <c r="GB67">
        <v>1</v>
      </c>
      <c r="GC67">
        <v>1</v>
      </c>
      <c r="GD67">
        <v>1</v>
      </c>
      <c r="GE67">
        <v>1</v>
      </c>
      <c r="GF67">
        <v>1</v>
      </c>
      <c r="GG67">
        <v>1</v>
      </c>
      <c r="GH67">
        <v>1</v>
      </c>
      <c r="GI67">
        <v>1</v>
      </c>
      <c r="GJ67">
        <v>1</v>
      </c>
      <c r="GK67">
        <v>1</v>
      </c>
      <c r="GL67">
        <v>1</v>
      </c>
      <c r="GM67">
        <v>1</v>
      </c>
      <c r="GN67">
        <v>1</v>
      </c>
      <c r="GO67">
        <v>1</v>
      </c>
      <c r="GP67">
        <v>0.68300000000000005</v>
      </c>
      <c r="GQ67">
        <v>1</v>
      </c>
      <c r="GR67">
        <v>1</v>
      </c>
      <c r="GS67">
        <v>0</v>
      </c>
      <c r="GT67">
        <v>0.22500000000000001</v>
      </c>
      <c r="GU67">
        <v>0</v>
      </c>
      <c r="GV67">
        <v>1</v>
      </c>
      <c r="GW67">
        <v>1</v>
      </c>
      <c r="GX67">
        <v>1</v>
      </c>
      <c r="GY67">
        <v>1</v>
      </c>
      <c r="GZ67">
        <v>1</v>
      </c>
      <c r="HA67">
        <v>0.82499999999999996</v>
      </c>
      <c r="HB67">
        <v>0</v>
      </c>
      <c r="HC67">
        <v>0</v>
      </c>
      <c r="HD67">
        <v>0.26700000000000002</v>
      </c>
      <c r="HE67">
        <v>1</v>
      </c>
      <c r="HF67">
        <v>0.35</v>
      </c>
      <c r="HG67">
        <v>1</v>
      </c>
      <c r="HH67">
        <v>1</v>
      </c>
      <c r="HI67">
        <v>1</v>
      </c>
      <c r="HJ67">
        <v>1</v>
      </c>
      <c r="HK67">
        <v>1</v>
      </c>
      <c r="HL67">
        <v>0</v>
      </c>
      <c r="HM67">
        <v>0.45800000000000002</v>
      </c>
      <c r="HN67">
        <v>0.94199999999999995</v>
      </c>
      <c r="HO67">
        <v>0</v>
      </c>
      <c r="HP67">
        <v>0</v>
      </c>
      <c r="HQ67">
        <v>0.8</v>
      </c>
      <c r="HR67">
        <v>0.70799999999999996</v>
      </c>
      <c r="HS67">
        <v>0.192</v>
      </c>
      <c r="HT67">
        <v>0</v>
      </c>
      <c r="HU67">
        <v>0.41699999999999998</v>
      </c>
      <c r="HV67">
        <v>0</v>
      </c>
      <c r="HW67">
        <v>0</v>
      </c>
      <c r="HX67">
        <v>0</v>
      </c>
      <c r="HY67">
        <v>0</v>
      </c>
      <c r="HZ67">
        <v>0.81699999999999995</v>
      </c>
      <c r="IA67">
        <v>1</v>
      </c>
      <c r="IB67">
        <v>0.75</v>
      </c>
      <c r="IC67">
        <v>1</v>
      </c>
      <c r="ID67">
        <v>0.79200000000000004</v>
      </c>
      <c r="IE67">
        <v>0</v>
      </c>
      <c r="IF67">
        <v>0</v>
      </c>
      <c r="IG67">
        <v>0</v>
      </c>
      <c r="IH67">
        <v>0</v>
      </c>
      <c r="II67">
        <v>0</v>
      </c>
      <c r="IJ67">
        <v>0</v>
      </c>
      <c r="IK67">
        <v>0.34200000000000003</v>
      </c>
      <c r="IL67">
        <v>0</v>
      </c>
      <c r="IM67">
        <v>1</v>
      </c>
      <c r="IN67">
        <v>1</v>
      </c>
      <c r="IO67">
        <v>0</v>
      </c>
      <c r="IP67">
        <v>0</v>
      </c>
      <c r="IQ67">
        <v>0</v>
      </c>
      <c r="IR67">
        <v>0</v>
      </c>
      <c r="IS67">
        <v>0</v>
      </c>
      <c r="IT67">
        <v>0</v>
      </c>
      <c r="IU67">
        <v>0</v>
      </c>
      <c r="IV67">
        <v>0</v>
      </c>
      <c r="IW67">
        <v>0</v>
      </c>
      <c r="IX67">
        <v>0</v>
      </c>
      <c r="IY67">
        <v>0</v>
      </c>
      <c r="IZ67">
        <v>0</v>
      </c>
      <c r="JA67">
        <v>0</v>
      </c>
      <c r="JB67">
        <v>0</v>
      </c>
      <c r="JC67">
        <v>0</v>
      </c>
      <c r="JD67">
        <v>4.4189999999999996</v>
      </c>
      <c r="JE67">
        <v>6.5720000000000001</v>
      </c>
      <c r="JF67">
        <v>6.2279999999999998</v>
      </c>
      <c r="JG67">
        <v>7.8090000000000002</v>
      </c>
      <c r="JH67">
        <v>7.1230000000000002</v>
      </c>
      <c r="JI67">
        <v>12.057</v>
      </c>
      <c r="JJ67">
        <v>9.5670000000000002</v>
      </c>
      <c r="JK67">
        <v>10.612</v>
      </c>
      <c r="JL67">
        <v>7.3179999999999996</v>
      </c>
      <c r="JM67">
        <v>7.8230000000000004</v>
      </c>
      <c r="JN67">
        <v>10.337</v>
      </c>
      <c r="JO67">
        <v>8.1940000000000008</v>
      </c>
      <c r="JP67">
        <v>8.9260000000000002</v>
      </c>
      <c r="JQ67">
        <v>7.1440000000000001</v>
      </c>
      <c r="JR67">
        <v>7.3220000000000001</v>
      </c>
      <c r="JS67">
        <v>12.555</v>
      </c>
      <c r="JT67">
        <v>11.202999999999999</v>
      </c>
      <c r="JU67">
        <v>8.4090000000000007</v>
      </c>
      <c r="JV67">
        <v>9.7669999999999995</v>
      </c>
      <c r="JW67">
        <v>13.754</v>
      </c>
      <c r="JX67">
        <v>8.0530000000000008</v>
      </c>
      <c r="JY67">
        <v>8.6969999999999992</v>
      </c>
      <c r="JZ67">
        <v>5.8170000000000002</v>
      </c>
      <c r="KA67">
        <v>10.37</v>
      </c>
      <c r="KB67">
        <v>12.065</v>
      </c>
      <c r="KC67">
        <v>10.55</v>
      </c>
      <c r="KD67">
        <v>12.36</v>
      </c>
      <c r="KE67">
        <v>12.657</v>
      </c>
      <c r="KF67">
        <v>11.054</v>
      </c>
      <c r="KG67">
        <v>13.914</v>
      </c>
    </row>
    <row r="68" spans="1:293" x14ac:dyDescent="0.25">
      <c r="A68" t="s">
        <v>1067</v>
      </c>
      <c r="B68" t="s">
        <v>1322</v>
      </c>
      <c r="C68" t="s">
        <v>595</v>
      </c>
      <c r="D68">
        <v>78</v>
      </c>
      <c r="E68" t="s">
        <v>837</v>
      </c>
      <c r="F68">
        <v>3</v>
      </c>
      <c r="G68">
        <v>1</v>
      </c>
      <c r="H68" t="s">
        <v>2</v>
      </c>
      <c r="I68" t="s">
        <v>6</v>
      </c>
      <c r="J68" t="s">
        <v>4</v>
      </c>
      <c r="K68" t="s">
        <v>596</v>
      </c>
      <c r="L68" t="s">
        <v>515</v>
      </c>
      <c r="M68" s="7">
        <v>0</v>
      </c>
      <c r="N68" s="7">
        <v>170.99822437024301</v>
      </c>
      <c r="O68" s="7">
        <f>M68*'Emission and cost factors'!$D$8+N68*'Emission and cost factors'!$E$8</f>
        <v>78.659183210311781</v>
      </c>
      <c r="P68" s="8">
        <f>M68*'Emission and cost factors'!$D$9+N68*'Emission and cost factors'!$E$9</f>
        <v>25.649733655536451</v>
      </c>
      <c r="Q68" s="7">
        <f t="shared" si="7"/>
        <v>19.536999999999999</v>
      </c>
      <c r="R68" s="2">
        <f t="shared" si="8"/>
        <v>19</v>
      </c>
      <c r="S68" s="2">
        <f t="shared" si="9"/>
        <v>8</v>
      </c>
      <c r="T68" s="2">
        <f t="shared" si="10"/>
        <v>1</v>
      </c>
      <c r="U68" s="7">
        <f t="shared" si="11"/>
        <v>0.5514</v>
      </c>
      <c r="V68" s="7">
        <f t="shared" si="12"/>
        <v>0.24359999999999998</v>
      </c>
      <c r="W68" s="7">
        <f t="shared" si="13"/>
        <v>5.6666666666666671E-4</v>
      </c>
      <c r="X68">
        <v>18.239999999999998</v>
      </c>
      <c r="Y68">
        <v>18.18</v>
      </c>
      <c r="Z68">
        <v>18.47</v>
      </c>
      <c r="AA68">
        <v>17.989999999999998</v>
      </c>
      <c r="AB68">
        <v>18.45</v>
      </c>
      <c r="AC68">
        <v>19.68</v>
      </c>
      <c r="AD68">
        <v>20.34</v>
      </c>
      <c r="AE68">
        <v>20.28</v>
      </c>
      <c r="AF68">
        <v>19.93</v>
      </c>
      <c r="AG68">
        <v>19.149999999999999</v>
      </c>
      <c r="AH68">
        <v>19.850000000000001</v>
      </c>
      <c r="AI68">
        <v>18.760000000000002</v>
      </c>
      <c r="AJ68">
        <v>19.47</v>
      </c>
      <c r="AK68">
        <v>18.39</v>
      </c>
      <c r="AL68">
        <v>18.329999999999998</v>
      </c>
      <c r="AM68">
        <v>19.399999999999999</v>
      </c>
      <c r="AN68">
        <v>20.07</v>
      </c>
      <c r="AO68">
        <v>19.559999999999999</v>
      </c>
      <c r="AP68">
        <v>19.34</v>
      </c>
      <c r="AQ68">
        <v>20.41</v>
      </c>
      <c r="AR68">
        <v>20.329999999999998</v>
      </c>
      <c r="AS68">
        <v>19.36</v>
      </c>
      <c r="AT68">
        <v>19.61</v>
      </c>
      <c r="AU68">
        <v>20.09</v>
      </c>
      <c r="AV68">
        <v>20.45</v>
      </c>
      <c r="AW68">
        <v>19.510000000000002</v>
      </c>
      <c r="AX68">
        <v>20.22</v>
      </c>
      <c r="AY68">
        <v>20.84</v>
      </c>
      <c r="AZ68">
        <v>20.59</v>
      </c>
      <c r="BA68">
        <v>20.82</v>
      </c>
      <c r="BB68">
        <v>1</v>
      </c>
      <c r="BC68">
        <v>1</v>
      </c>
      <c r="BD68">
        <v>1</v>
      </c>
      <c r="BE68">
        <v>1</v>
      </c>
      <c r="BF68">
        <v>1</v>
      </c>
      <c r="BG68">
        <v>0.79200000000000004</v>
      </c>
      <c r="BH68">
        <v>0</v>
      </c>
      <c r="BI68">
        <v>0</v>
      </c>
      <c r="BJ68">
        <v>0.125</v>
      </c>
      <c r="BK68">
        <v>1</v>
      </c>
      <c r="BL68">
        <v>0.33300000000000002</v>
      </c>
      <c r="BM68">
        <v>1</v>
      </c>
      <c r="BN68">
        <v>0.9</v>
      </c>
      <c r="BO68">
        <v>1</v>
      </c>
      <c r="BP68">
        <v>1</v>
      </c>
      <c r="BQ68">
        <v>1</v>
      </c>
      <c r="BR68">
        <v>0</v>
      </c>
      <c r="BS68">
        <v>0.82499999999999996</v>
      </c>
      <c r="BT68">
        <v>1</v>
      </c>
      <c r="BU68">
        <v>0</v>
      </c>
      <c r="BV68">
        <v>0</v>
      </c>
      <c r="BW68">
        <v>1</v>
      </c>
      <c r="BX68">
        <v>0.56699999999999995</v>
      </c>
      <c r="BY68">
        <v>0</v>
      </c>
      <c r="BZ68">
        <v>0</v>
      </c>
      <c r="CA68">
        <v>1</v>
      </c>
      <c r="CB68">
        <v>0</v>
      </c>
      <c r="CC68">
        <v>0</v>
      </c>
      <c r="CD68">
        <v>0</v>
      </c>
      <c r="CE68">
        <v>0</v>
      </c>
      <c r="CF68">
        <v>1</v>
      </c>
      <c r="CG68">
        <v>1</v>
      </c>
      <c r="CH68">
        <v>0.84199999999999997</v>
      </c>
      <c r="CI68">
        <v>1</v>
      </c>
      <c r="CJ68">
        <v>0.95799999999999996</v>
      </c>
      <c r="CK68">
        <v>0</v>
      </c>
      <c r="CL68">
        <v>0</v>
      </c>
      <c r="CM68">
        <v>0</v>
      </c>
      <c r="CN68">
        <v>0</v>
      </c>
      <c r="CO68">
        <v>0</v>
      </c>
      <c r="CP68">
        <v>0</v>
      </c>
      <c r="CQ68">
        <v>0.50800000000000001</v>
      </c>
      <c r="CR68">
        <v>0</v>
      </c>
      <c r="CS68">
        <v>1</v>
      </c>
      <c r="CT68">
        <v>1</v>
      </c>
      <c r="CU68">
        <v>0</v>
      </c>
      <c r="CV68">
        <v>0</v>
      </c>
      <c r="CW68">
        <v>0</v>
      </c>
      <c r="CX68">
        <v>0</v>
      </c>
      <c r="CY68">
        <v>0</v>
      </c>
      <c r="CZ68">
        <v>0</v>
      </c>
      <c r="DA68">
        <v>0</v>
      </c>
      <c r="DB68">
        <v>0</v>
      </c>
      <c r="DC68">
        <v>0</v>
      </c>
      <c r="DD68">
        <v>0</v>
      </c>
      <c r="DE68">
        <v>0</v>
      </c>
      <c r="DF68">
        <v>0</v>
      </c>
      <c r="DG68">
        <v>0</v>
      </c>
      <c r="DH68">
        <v>0</v>
      </c>
      <c r="DI68">
        <v>0</v>
      </c>
      <c r="DJ68">
        <v>0</v>
      </c>
      <c r="DK68">
        <v>0</v>
      </c>
      <c r="DL68">
        <v>0</v>
      </c>
      <c r="DM68">
        <v>1.7000000000000001E-2</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17.05</v>
      </c>
      <c r="EO68">
        <v>16.87</v>
      </c>
      <c r="EP68">
        <v>17.149999999999999</v>
      </c>
      <c r="EQ68">
        <v>16.77</v>
      </c>
      <c r="ER68">
        <v>17.16</v>
      </c>
      <c r="ES68">
        <v>18.34</v>
      </c>
      <c r="ET68">
        <v>19.02</v>
      </c>
      <c r="EU68">
        <v>19.12</v>
      </c>
      <c r="EV68">
        <v>18.670000000000002</v>
      </c>
      <c r="EW68">
        <v>17.88</v>
      </c>
      <c r="EX68">
        <v>18.59</v>
      </c>
      <c r="EY68">
        <v>17.57</v>
      </c>
      <c r="EZ68">
        <v>17.98</v>
      </c>
      <c r="FA68">
        <v>16.8</v>
      </c>
      <c r="FB68">
        <v>17.03</v>
      </c>
      <c r="FC68">
        <v>18.22</v>
      </c>
      <c r="FD68">
        <v>18.98</v>
      </c>
      <c r="FE68">
        <v>18.46</v>
      </c>
      <c r="FF68">
        <v>18.16</v>
      </c>
      <c r="FG68">
        <v>19.11</v>
      </c>
      <c r="FH68">
        <v>18.96</v>
      </c>
      <c r="FI68">
        <v>18.22</v>
      </c>
      <c r="FJ68">
        <v>18.18</v>
      </c>
      <c r="FK68">
        <v>18.739999999999998</v>
      </c>
      <c r="FL68">
        <v>19.48</v>
      </c>
      <c r="FM68">
        <v>18.579999999999998</v>
      </c>
      <c r="FN68">
        <v>19.059999999999999</v>
      </c>
      <c r="FO68">
        <v>20.21</v>
      </c>
      <c r="FP68">
        <v>19.79</v>
      </c>
      <c r="FQ68">
        <v>20.45</v>
      </c>
      <c r="FR68">
        <v>1</v>
      </c>
      <c r="FS68">
        <v>1</v>
      </c>
      <c r="FT68">
        <v>1</v>
      </c>
      <c r="FU68">
        <v>1</v>
      </c>
      <c r="FV68">
        <v>1</v>
      </c>
      <c r="FW68">
        <v>1</v>
      </c>
      <c r="FX68">
        <v>1</v>
      </c>
      <c r="FY68">
        <v>1</v>
      </c>
      <c r="FZ68">
        <v>1</v>
      </c>
      <c r="GA68">
        <v>1</v>
      </c>
      <c r="GB68">
        <v>1</v>
      </c>
      <c r="GC68">
        <v>1</v>
      </c>
      <c r="GD68">
        <v>1</v>
      </c>
      <c r="GE68">
        <v>1</v>
      </c>
      <c r="GF68">
        <v>1</v>
      </c>
      <c r="GG68">
        <v>1</v>
      </c>
      <c r="GH68">
        <v>1</v>
      </c>
      <c r="GI68">
        <v>1</v>
      </c>
      <c r="GJ68">
        <v>1</v>
      </c>
      <c r="GK68">
        <v>1</v>
      </c>
      <c r="GL68">
        <v>1</v>
      </c>
      <c r="GM68">
        <v>1</v>
      </c>
      <c r="GN68">
        <v>1</v>
      </c>
      <c r="GO68">
        <v>1</v>
      </c>
      <c r="GP68">
        <v>0.84199999999999997</v>
      </c>
      <c r="GQ68">
        <v>1</v>
      </c>
      <c r="GR68">
        <v>1</v>
      </c>
      <c r="GS68">
        <v>0</v>
      </c>
      <c r="GT68">
        <v>0.308</v>
      </c>
      <c r="GU68">
        <v>0</v>
      </c>
      <c r="GV68">
        <v>1</v>
      </c>
      <c r="GW68">
        <v>1</v>
      </c>
      <c r="GX68">
        <v>1</v>
      </c>
      <c r="GY68">
        <v>1</v>
      </c>
      <c r="GZ68">
        <v>1</v>
      </c>
      <c r="HA68">
        <v>1</v>
      </c>
      <c r="HB68">
        <v>0</v>
      </c>
      <c r="HC68">
        <v>0</v>
      </c>
      <c r="HD68">
        <v>0.4</v>
      </c>
      <c r="HE68">
        <v>1</v>
      </c>
      <c r="HF68">
        <v>0.60799999999999998</v>
      </c>
      <c r="HG68">
        <v>1</v>
      </c>
      <c r="HH68">
        <v>1</v>
      </c>
      <c r="HI68">
        <v>1</v>
      </c>
      <c r="HJ68">
        <v>1</v>
      </c>
      <c r="HK68">
        <v>1</v>
      </c>
      <c r="HL68">
        <v>2.5000000000000001E-2</v>
      </c>
      <c r="HM68">
        <v>0.69199999999999995</v>
      </c>
      <c r="HN68">
        <v>1</v>
      </c>
      <c r="HO68">
        <v>0</v>
      </c>
      <c r="HP68">
        <v>0.05</v>
      </c>
      <c r="HQ68">
        <v>1</v>
      </c>
      <c r="HR68">
        <v>0.93300000000000005</v>
      </c>
      <c r="HS68">
        <v>0.4</v>
      </c>
      <c r="HT68">
        <v>0</v>
      </c>
      <c r="HU68">
        <v>0.65</v>
      </c>
      <c r="HV68">
        <v>0</v>
      </c>
      <c r="HW68">
        <v>0</v>
      </c>
      <c r="HX68">
        <v>0</v>
      </c>
      <c r="HY68">
        <v>0</v>
      </c>
      <c r="HZ68">
        <v>0.99199999999999999</v>
      </c>
      <c r="IA68">
        <v>1</v>
      </c>
      <c r="IB68">
        <v>0.99199999999999999</v>
      </c>
      <c r="IC68">
        <v>1</v>
      </c>
      <c r="ID68">
        <v>1</v>
      </c>
      <c r="IE68">
        <v>0</v>
      </c>
      <c r="IF68">
        <v>0</v>
      </c>
      <c r="IG68">
        <v>0</v>
      </c>
      <c r="IH68">
        <v>0</v>
      </c>
      <c r="II68">
        <v>0.158</v>
      </c>
      <c r="IJ68">
        <v>0</v>
      </c>
      <c r="IK68">
        <v>0.56699999999999995</v>
      </c>
      <c r="IL68">
        <v>1.7000000000000001E-2</v>
      </c>
      <c r="IM68">
        <v>1</v>
      </c>
      <c r="IN68">
        <v>1</v>
      </c>
      <c r="IO68">
        <v>0</v>
      </c>
      <c r="IP68">
        <v>0</v>
      </c>
      <c r="IQ68">
        <v>0</v>
      </c>
      <c r="IR68">
        <v>0</v>
      </c>
      <c r="IS68">
        <v>0</v>
      </c>
      <c r="IT68">
        <v>0</v>
      </c>
      <c r="IU68">
        <v>0</v>
      </c>
      <c r="IV68">
        <v>0</v>
      </c>
      <c r="IW68">
        <v>0</v>
      </c>
      <c r="IX68">
        <v>0</v>
      </c>
      <c r="IY68">
        <v>0</v>
      </c>
      <c r="IZ68">
        <v>0</v>
      </c>
      <c r="JA68">
        <v>0</v>
      </c>
      <c r="JB68">
        <v>0</v>
      </c>
      <c r="JC68">
        <v>0</v>
      </c>
      <c r="JD68">
        <v>4.4189999999999996</v>
      </c>
      <c r="JE68">
        <v>6.5720000000000001</v>
      </c>
      <c r="JF68">
        <v>6.2279999999999998</v>
      </c>
      <c r="JG68">
        <v>7.8090000000000002</v>
      </c>
      <c r="JH68">
        <v>7.1230000000000002</v>
      </c>
      <c r="JI68">
        <v>12.057</v>
      </c>
      <c r="JJ68">
        <v>9.5670000000000002</v>
      </c>
      <c r="JK68">
        <v>10.612</v>
      </c>
      <c r="JL68">
        <v>7.3179999999999996</v>
      </c>
      <c r="JM68">
        <v>7.8230000000000004</v>
      </c>
      <c r="JN68">
        <v>10.337</v>
      </c>
      <c r="JO68">
        <v>8.1940000000000008</v>
      </c>
      <c r="JP68">
        <v>8.9260000000000002</v>
      </c>
      <c r="JQ68">
        <v>7.1440000000000001</v>
      </c>
      <c r="JR68">
        <v>7.3220000000000001</v>
      </c>
      <c r="JS68">
        <v>12.555</v>
      </c>
      <c r="JT68">
        <v>11.202999999999999</v>
      </c>
      <c r="JU68">
        <v>8.4090000000000007</v>
      </c>
      <c r="JV68">
        <v>9.7669999999999995</v>
      </c>
      <c r="JW68">
        <v>13.754</v>
      </c>
      <c r="JX68">
        <v>8.0530000000000008</v>
      </c>
      <c r="JY68">
        <v>8.6969999999999992</v>
      </c>
      <c r="JZ68">
        <v>5.8170000000000002</v>
      </c>
      <c r="KA68">
        <v>10.37</v>
      </c>
      <c r="KB68">
        <v>12.065</v>
      </c>
      <c r="KC68">
        <v>10.55</v>
      </c>
      <c r="KD68">
        <v>12.36</v>
      </c>
      <c r="KE68">
        <v>12.657</v>
      </c>
      <c r="KF68">
        <v>11.054</v>
      </c>
      <c r="KG68">
        <v>13.914</v>
      </c>
    </row>
    <row r="69" spans="1:293" x14ac:dyDescent="0.25">
      <c r="A69" t="s">
        <v>1068</v>
      </c>
      <c r="B69" t="s">
        <v>1322</v>
      </c>
      <c r="C69" t="s">
        <v>595</v>
      </c>
      <c r="D69">
        <v>79</v>
      </c>
      <c r="E69" t="s">
        <v>837</v>
      </c>
      <c r="F69">
        <v>3</v>
      </c>
      <c r="G69">
        <v>1</v>
      </c>
      <c r="H69" t="s">
        <v>2</v>
      </c>
      <c r="I69" t="s">
        <v>6</v>
      </c>
      <c r="J69" t="s">
        <v>5</v>
      </c>
      <c r="K69" t="s">
        <v>596</v>
      </c>
      <c r="L69" t="s">
        <v>516</v>
      </c>
      <c r="M69" s="7">
        <v>0</v>
      </c>
      <c r="N69" s="7">
        <v>178.82362551409699</v>
      </c>
      <c r="O69" s="7">
        <f>M69*'Emission and cost factors'!$D$8+N69*'Emission and cost factors'!$E$8</f>
        <v>82.258867736484618</v>
      </c>
      <c r="P69" s="8">
        <f>M69*'Emission and cost factors'!$D$9+N69*'Emission and cost factors'!$E$9</f>
        <v>26.823543827114548</v>
      </c>
      <c r="Q69" s="7">
        <f t="shared" si="7"/>
        <v>19.647666666666669</v>
      </c>
      <c r="R69" s="2">
        <f t="shared" si="8"/>
        <v>18</v>
      </c>
      <c r="S69" s="2">
        <f t="shared" si="9"/>
        <v>8</v>
      </c>
      <c r="T69" s="2">
        <f t="shared" si="10"/>
        <v>0</v>
      </c>
      <c r="U69" s="7">
        <f t="shared" si="11"/>
        <v>0.49250000000000005</v>
      </c>
      <c r="V69" s="7">
        <f t="shared" si="12"/>
        <v>0.19863333333333336</v>
      </c>
      <c r="W69" s="7">
        <f t="shared" si="13"/>
        <v>0</v>
      </c>
      <c r="X69">
        <v>18.36</v>
      </c>
      <c r="Y69">
        <v>18.329999999999998</v>
      </c>
      <c r="Z69">
        <v>18.64</v>
      </c>
      <c r="AA69">
        <v>18.149999999999999</v>
      </c>
      <c r="AB69">
        <v>18.62</v>
      </c>
      <c r="AC69">
        <v>19.84</v>
      </c>
      <c r="AD69">
        <v>20.39</v>
      </c>
      <c r="AE69">
        <v>20.329999999999998</v>
      </c>
      <c r="AF69">
        <v>20.010000000000002</v>
      </c>
      <c r="AG69">
        <v>19.28</v>
      </c>
      <c r="AH69">
        <v>19.989999999999998</v>
      </c>
      <c r="AI69">
        <v>18.899999999999999</v>
      </c>
      <c r="AJ69">
        <v>19.62</v>
      </c>
      <c r="AK69">
        <v>18.54</v>
      </c>
      <c r="AL69">
        <v>18.5</v>
      </c>
      <c r="AM69">
        <v>19.55</v>
      </c>
      <c r="AN69">
        <v>20.2</v>
      </c>
      <c r="AO69">
        <v>19.7</v>
      </c>
      <c r="AP69">
        <v>19.48</v>
      </c>
      <c r="AQ69">
        <v>20.49</v>
      </c>
      <c r="AR69">
        <v>20.27</v>
      </c>
      <c r="AS69">
        <v>19.48</v>
      </c>
      <c r="AT69">
        <v>19.760000000000002</v>
      </c>
      <c r="AU69">
        <v>20.190000000000001</v>
      </c>
      <c r="AV69">
        <v>20.52</v>
      </c>
      <c r="AW69">
        <v>19.63</v>
      </c>
      <c r="AX69">
        <v>20.329999999999998</v>
      </c>
      <c r="AY69">
        <v>20.87</v>
      </c>
      <c r="AZ69">
        <v>20.62</v>
      </c>
      <c r="BA69">
        <v>20.84</v>
      </c>
      <c r="BB69">
        <v>1</v>
      </c>
      <c r="BC69">
        <v>1</v>
      </c>
      <c r="BD69">
        <v>1</v>
      </c>
      <c r="BE69">
        <v>1</v>
      </c>
      <c r="BF69">
        <v>1</v>
      </c>
      <c r="BG69">
        <v>0.4</v>
      </c>
      <c r="BH69">
        <v>0</v>
      </c>
      <c r="BI69">
        <v>0</v>
      </c>
      <c r="BJ69">
        <v>0</v>
      </c>
      <c r="BK69">
        <v>1</v>
      </c>
      <c r="BL69">
        <v>1.7000000000000001E-2</v>
      </c>
      <c r="BM69">
        <v>1</v>
      </c>
      <c r="BN69">
        <v>0.625</v>
      </c>
      <c r="BO69">
        <v>1</v>
      </c>
      <c r="BP69">
        <v>1</v>
      </c>
      <c r="BQ69">
        <v>1</v>
      </c>
      <c r="BR69">
        <v>0</v>
      </c>
      <c r="BS69">
        <v>0.55000000000000004</v>
      </c>
      <c r="BT69">
        <v>1</v>
      </c>
      <c r="BU69">
        <v>0</v>
      </c>
      <c r="BV69">
        <v>0</v>
      </c>
      <c r="BW69">
        <v>0.97499999999999998</v>
      </c>
      <c r="BX69">
        <v>0.35</v>
      </c>
      <c r="BY69">
        <v>0</v>
      </c>
      <c r="BZ69">
        <v>0</v>
      </c>
      <c r="CA69">
        <v>0.85799999999999998</v>
      </c>
      <c r="CB69">
        <v>0</v>
      </c>
      <c r="CC69">
        <v>0</v>
      </c>
      <c r="CD69">
        <v>0</v>
      </c>
      <c r="CE69">
        <v>0</v>
      </c>
      <c r="CF69">
        <v>0.875</v>
      </c>
      <c r="CG69">
        <v>1</v>
      </c>
      <c r="CH69">
        <v>0.56699999999999995</v>
      </c>
      <c r="CI69">
        <v>1</v>
      </c>
      <c r="CJ69">
        <v>0.65</v>
      </c>
      <c r="CK69">
        <v>0</v>
      </c>
      <c r="CL69">
        <v>0</v>
      </c>
      <c r="CM69">
        <v>0</v>
      </c>
      <c r="CN69">
        <v>0</v>
      </c>
      <c r="CO69">
        <v>0</v>
      </c>
      <c r="CP69">
        <v>0</v>
      </c>
      <c r="CQ69">
        <v>0.22500000000000001</v>
      </c>
      <c r="CR69">
        <v>0</v>
      </c>
      <c r="CS69">
        <v>0.74199999999999999</v>
      </c>
      <c r="CT69">
        <v>0.9</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17.190000000000001</v>
      </c>
      <c r="EO69">
        <v>17.03</v>
      </c>
      <c r="EP69">
        <v>17.329999999999998</v>
      </c>
      <c r="EQ69">
        <v>16.87</v>
      </c>
      <c r="ER69">
        <v>17.34</v>
      </c>
      <c r="ES69">
        <v>18.53</v>
      </c>
      <c r="ET69">
        <v>19.12</v>
      </c>
      <c r="EU69">
        <v>19.2</v>
      </c>
      <c r="EV69">
        <v>18.78</v>
      </c>
      <c r="EW69">
        <v>18.03</v>
      </c>
      <c r="EX69">
        <v>18.760000000000002</v>
      </c>
      <c r="EY69">
        <v>17.739999999999998</v>
      </c>
      <c r="EZ69">
        <v>18.149999999999999</v>
      </c>
      <c r="FA69">
        <v>16.98</v>
      </c>
      <c r="FB69">
        <v>17.2</v>
      </c>
      <c r="FC69">
        <v>18.36</v>
      </c>
      <c r="FD69">
        <v>19.13</v>
      </c>
      <c r="FE69">
        <v>18.63</v>
      </c>
      <c r="FF69">
        <v>18.329999999999998</v>
      </c>
      <c r="FG69">
        <v>19.2</v>
      </c>
      <c r="FH69">
        <v>19.079999999999998</v>
      </c>
      <c r="FI69">
        <v>18.37</v>
      </c>
      <c r="FJ69">
        <v>18.350000000000001</v>
      </c>
      <c r="FK69">
        <v>18.87</v>
      </c>
      <c r="FL69">
        <v>19.57</v>
      </c>
      <c r="FM69">
        <v>18.72</v>
      </c>
      <c r="FN69">
        <v>19.190000000000001</v>
      </c>
      <c r="FO69">
        <v>20.29</v>
      </c>
      <c r="FP69">
        <v>19.850000000000001</v>
      </c>
      <c r="FQ69">
        <v>20.51</v>
      </c>
      <c r="FR69">
        <v>1</v>
      </c>
      <c r="FS69">
        <v>1</v>
      </c>
      <c r="FT69">
        <v>1</v>
      </c>
      <c r="FU69">
        <v>1</v>
      </c>
      <c r="FV69">
        <v>1</v>
      </c>
      <c r="FW69">
        <v>1</v>
      </c>
      <c r="FX69">
        <v>1</v>
      </c>
      <c r="FY69">
        <v>1</v>
      </c>
      <c r="FZ69">
        <v>1</v>
      </c>
      <c r="GA69">
        <v>1</v>
      </c>
      <c r="GB69">
        <v>1</v>
      </c>
      <c r="GC69">
        <v>1</v>
      </c>
      <c r="GD69">
        <v>1</v>
      </c>
      <c r="GE69">
        <v>1</v>
      </c>
      <c r="GF69">
        <v>1</v>
      </c>
      <c r="GG69">
        <v>1</v>
      </c>
      <c r="GH69">
        <v>1</v>
      </c>
      <c r="GI69">
        <v>1</v>
      </c>
      <c r="GJ69">
        <v>1</v>
      </c>
      <c r="GK69">
        <v>1</v>
      </c>
      <c r="GL69">
        <v>1</v>
      </c>
      <c r="GM69">
        <v>1</v>
      </c>
      <c r="GN69">
        <v>1</v>
      </c>
      <c r="GO69">
        <v>1</v>
      </c>
      <c r="GP69">
        <v>0.68300000000000005</v>
      </c>
      <c r="GQ69">
        <v>1</v>
      </c>
      <c r="GR69">
        <v>1</v>
      </c>
      <c r="GS69">
        <v>0</v>
      </c>
      <c r="GT69">
        <v>0.22500000000000001</v>
      </c>
      <c r="GU69">
        <v>0</v>
      </c>
      <c r="GV69">
        <v>1</v>
      </c>
      <c r="GW69">
        <v>1</v>
      </c>
      <c r="GX69">
        <v>1</v>
      </c>
      <c r="GY69">
        <v>1</v>
      </c>
      <c r="GZ69">
        <v>1</v>
      </c>
      <c r="HA69">
        <v>0.82499999999999996</v>
      </c>
      <c r="HB69">
        <v>0</v>
      </c>
      <c r="HC69">
        <v>0</v>
      </c>
      <c r="HD69">
        <v>0.26700000000000002</v>
      </c>
      <c r="HE69">
        <v>1</v>
      </c>
      <c r="HF69">
        <v>0.35</v>
      </c>
      <c r="HG69">
        <v>1</v>
      </c>
      <c r="HH69">
        <v>1</v>
      </c>
      <c r="HI69">
        <v>1</v>
      </c>
      <c r="HJ69">
        <v>1</v>
      </c>
      <c r="HK69">
        <v>1</v>
      </c>
      <c r="HL69">
        <v>0</v>
      </c>
      <c r="HM69">
        <v>0.45800000000000002</v>
      </c>
      <c r="HN69">
        <v>0.94199999999999995</v>
      </c>
      <c r="HO69">
        <v>0</v>
      </c>
      <c r="HP69">
        <v>0</v>
      </c>
      <c r="HQ69">
        <v>0.8</v>
      </c>
      <c r="HR69">
        <v>0.70799999999999996</v>
      </c>
      <c r="HS69">
        <v>0.192</v>
      </c>
      <c r="HT69">
        <v>0</v>
      </c>
      <c r="HU69">
        <v>0.41699999999999998</v>
      </c>
      <c r="HV69">
        <v>0</v>
      </c>
      <c r="HW69">
        <v>0</v>
      </c>
      <c r="HX69">
        <v>0</v>
      </c>
      <c r="HY69">
        <v>0</v>
      </c>
      <c r="HZ69">
        <v>0.81699999999999995</v>
      </c>
      <c r="IA69">
        <v>1</v>
      </c>
      <c r="IB69">
        <v>0.75</v>
      </c>
      <c r="IC69">
        <v>1</v>
      </c>
      <c r="ID69">
        <v>0.79200000000000004</v>
      </c>
      <c r="IE69">
        <v>0</v>
      </c>
      <c r="IF69">
        <v>0</v>
      </c>
      <c r="IG69">
        <v>0</v>
      </c>
      <c r="IH69">
        <v>0</v>
      </c>
      <c r="II69">
        <v>0</v>
      </c>
      <c r="IJ69">
        <v>0</v>
      </c>
      <c r="IK69">
        <v>0.34200000000000003</v>
      </c>
      <c r="IL69">
        <v>0</v>
      </c>
      <c r="IM69">
        <v>1</v>
      </c>
      <c r="IN69">
        <v>1</v>
      </c>
      <c r="IO69">
        <v>0</v>
      </c>
      <c r="IP69">
        <v>0</v>
      </c>
      <c r="IQ69">
        <v>0</v>
      </c>
      <c r="IR69">
        <v>0</v>
      </c>
      <c r="IS69">
        <v>0</v>
      </c>
      <c r="IT69">
        <v>0</v>
      </c>
      <c r="IU69">
        <v>0</v>
      </c>
      <c r="IV69">
        <v>0</v>
      </c>
      <c r="IW69">
        <v>0</v>
      </c>
      <c r="IX69">
        <v>0</v>
      </c>
      <c r="IY69">
        <v>0</v>
      </c>
      <c r="IZ69">
        <v>0</v>
      </c>
      <c r="JA69">
        <v>0</v>
      </c>
      <c r="JB69">
        <v>0</v>
      </c>
      <c r="JC69">
        <v>0</v>
      </c>
      <c r="JD69">
        <v>4.4189999999999996</v>
      </c>
      <c r="JE69">
        <v>6.5720000000000001</v>
      </c>
      <c r="JF69">
        <v>6.2279999999999998</v>
      </c>
      <c r="JG69">
        <v>7.8090000000000002</v>
      </c>
      <c r="JH69">
        <v>7.1230000000000002</v>
      </c>
      <c r="JI69">
        <v>12.057</v>
      </c>
      <c r="JJ69">
        <v>9.5670000000000002</v>
      </c>
      <c r="JK69">
        <v>10.612</v>
      </c>
      <c r="JL69">
        <v>7.3179999999999996</v>
      </c>
      <c r="JM69">
        <v>7.8230000000000004</v>
      </c>
      <c r="JN69">
        <v>10.337</v>
      </c>
      <c r="JO69">
        <v>8.1940000000000008</v>
      </c>
      <c r="JP69">
        <v>8.9260000000000002</v>
      </c>
      <c r="JQ69">
        <v>7.1440000000000001</v>
      </c>
      <c r="JR69">
        <v>7.3220000000000001</v>
      </c>
      <c r="JS69">
        <v>12.555</v>
      </c>
      <c r="JT69">
        <v>11.202999999999999</v>
      </c>
      <c r="JU69">
        <v>8.4090000000000007</v>
      </c>
      <c r="JV69">
        <v>9.7669999999999995</v>
      </c>
      <c r="JW69">
        <v>13.754</v>
      </c>
      <c r="JX69">
        <v>8.0530000000000008</v>
      </c>
      <c r="JY69">
        <v>8.6969999999999992</v>
      </c>
      <c r="JZ69">
        <v>5.8170000000000002</v>
      </c>
      <c r="KA69">
        <v>10.37</v>
      </c>
      <c r="KB69">
        <v>12.065</v>
      </c>
      <c r="KC69">
        <v>10.55</v>
      </c>
      <c r="KD69">
        <v>12.36</v>
      </c>
      <c r="KE69">
        <v>12.657</v>
      </c>
      <c r="KF69">
        <v>11.054</v>
      </c>
      <c r="KG69">
        <v>13.914</v>
      </c>
    </row>
    <row r="70" spans="1:293" x14ac:dyDescent="0.25">
      <c r="A70" t="s">
        <v>1069</v>
      </c>
      <c r="B70" t="s">
        <v>1322</v>
      </c>
      <c r="C70" t="s">
        <v>595</v>
      </c>
      <c r="D70">
        <v>80</v>
      </c>
      <c r="E70" t="s">
        <v>837</v>
      </c>
      <c r="F70">
        <v>3</v>
      </c>
      <c r="G70">
        <v>1</v>
      </c>
      <c r="H70" t="s">
        <v>2</v>
      </c>
      <c r="I70" t="s">
        <v>6</v>
      </c>
      <c r="J70" t="s">
        <v>5</v>
      </c>
      <c r="K70" t="s">
        <v>596</v>
      </c>
      <c r="L70" t="s">
        <v>515</v>
      </c>
      <c r="M70" s="7">
        <v>0</v>
      </c>
      <c r="N70" s="7">
        <v>170.998540436166</v>
      </c>
      <c r="O70" s="7">
        <f>M70*'Emission and cost factors'!$D$8+N70*'Emission and cost factors'!$E$8</f>
        <v>78.659328600636357</v>
      </c>
      <c r="P70" s="8">
        <f>M70*'Emission and cost factors'!$D$9+N70*'Emission and cost factors'!$E$9</f>
        <v>25.6497810654249</v>
      </c>
      <c r="Q70" s="7">
        <f t="shared" si="7"/>
        <v>19.537333333333333</v>
      </c>
      <c r="R70" s="2">
        <f t="shared" si="8"/>
        <v>19</v>
      </c>
      <c r="S70" s="2">
        <f t="shared" si="9"/>
        <v>8</v>
      </c>
      <c r="T70" s="2">
        <f t="shared" si="10"/>
        <v>1</v>
      </c>
      <c r="U70" s="7">
        <f t="shared" si="11"/>
        <v>0.5514</v>
      </c>
      <c r="V70" s="7">
        <f t="shared" si="12"/>
        <v>0.24333333333333332</v>
      </c>
      <c r="W70" s="7">
        <f t="shared" si="13"/>
        <v>5.6666666666666671E-4</v>
      </c>
      <c r="X70">
        <v>18.239999999999998</v>
      </c>
      <c r="Y70">
        <v>18.18</v>
      </c>
      <c r="Z70">
        <v>18.47</v>
      </c>
      <c r="AA70">
        <v>17.989999999999998</v>
      </c>
      <c r="AB70">
        <v>18.45</v>
      </c>
      <c r="AC70">
        <v>19.68</v>
      </c>
      <c r="AD70">
        <v>20.350000000000001</v>
      </c>
      <c r="AE70">
        <v>20.28</v>
      </c>
      <c r="AF70">
        <v>19.93</v>
      </c>
      <c r="AG70">
        <v>19.149999999999999</v>
      </c>
      <c r="AH70">
        <v>19.850000000000001</v>
      </c>
      <c r="AI70">
        <v>18.760000000000002</v>
      </c>
      <c r="AJ70">
        <v>19.47</v>
      </c>
      <c r="AK70">
        <v>18.39</v>
      </c>
      <c r="AL70">
        <v>18.329999999999998</v>
      </c>
      <c r="AM70">
        <v>19.399999999999999</v>
      </c>
      <c r="AN70">
        <v>20.07</v>
      </c>
      <c r="AO70">
        <v>19.559999999999999</v>
      </c>
      <c r="AP70">
        <v>19.34</v>
      </c>
      <c r="AQ70">
        <v>20.41</v>
      </c>
      <c r="AR70">
        <v>20.329999999999998</v>
      </c>
      <c r="AS70">
        <v>19.36</v>
      </c>
      <c r="AT70">
        <v>19.61</v>
      </c>
      <c r="AU70">
        <v>20.09</v>
      </c>
      <c r="AV70">
        <v>20.45</v>
      </c>
      <c r="AW70">
        <v>19.510000000000002</v>
      </c>
      <c r="AX70">
        <v>20.22</v>
      </c>
      <c r="AY70">
        <v>20.84</v>
      </c>
      <c r="AZ70">
        <v>20.59</v>
      </c>
      <c r="BA70">
        <v>20.82</v>
      </c>
      <c r="BB70">
        <v>1</v>
      </c>
      <c r="BC70">
        <v>1</v>
      </c>
      <c r="BD70">
        <v>1</v>
      </c>
      <c r="BE70">
        <v>1</v>
      </c>
      <c r="BF70">
        <v>1</v>
      </c>
      <c r="BG70">
        <v>0.79200000000000004</v>
      </c>
      <c r="BH70">
        <v>0</v>
      </c>
      <c r="BI70">
        <v>0</v>
      </c>
      <c r="BJ70">
        <v>0.125</v>
      </c>
      <c r="BK70">
        <v>1</v>
      </c>
      <c r="BL70">
        <v>0.33300000000000002</v>
      </c>
      <c r="BM70">
        <v>1</v>
      </c>
      <c r="BN70">
        <v>0.9</v>
      </c>
      <c r="BO70">
        <v>1</v>
      </c>
      <c r="BP70">
        <v>1</v>
      </c>
      <c r="BQ70">
        <v>1</v>
      </c>
      <c r="BR70">
        <v>0</v>
      </c>
      <c r="BS70">
        <v>0.82499999999999996</v>
      </c>
      <c r="BT70">
        <v>1</v>
      </c>
      <c r="BU70">
        <v>0</v>
      </c>
      <c r="BV70">
        <v>0</v>
      </c>
      <c r="BW70">
        <v>1</v>
      </c>
      <c r="BX70">
        <v>0.56699999999999995</v>
      </c>
      <c r="BY70">
        <v>0</v>
      </c>
      <c r="BZ70">
        <v>0</v>
      </c>
      <c r="CA70">
        <v>1</v>
      </c>
      <c r="CB70">
        <v>0</v>
      </c>
      <c r="CC70">
        <v>0</v>
      </c>
      <c r="CD70">
        <v>0</v>
      </c>
      <c r="CE70">
        <v>0</v>
      </c>
      <c r="CF70">
        <v>1</v>
      </c>
      <c r="CG70">
        <v>1</v>
      </c>
      <c r="CH70">
        <v>0.84199999999999997</v>
      </c>
      <c r="CI70">
        <v>1</v>
      </c>
      <c r="CJ70">
        <v>0.95</v>
      </c>
      <c r="CK70">
        <v>0</v>
      </c>
      <c r="CL70">
        <v>0</v>
      </c>
      <c r="CM70">
        <v>0</v>
      </c>
      <c r="CN70">
        <v>0</v>
      </c>
      <c r="CO70">
        <v>0</v>
      </c>
      <c r="CP70">
        <v>0</v>
      </c>
      <c r="CQ70">
        <v>0.50800000000000001</v>
      </c>
      <c r="CR70">
        <v>0</v>
      </c>
      <c r="CS70">
        <v>1</v>
      </c>
      <c r="CT70">
        <v>1</v>
      </c>
      <c r="CU70">
        <v>0</v>
      </c>
      <c r="CV70">
        <v>0</v>
      </c>
      <c r="CW70">
        <v>0</v>
      </c>
      <c r="CX70">
        <v>0</v>
      </c>
      <c r="CY70">
        <v>0</v>
      </c>
      <c r="CZ70">
        <v>0</v>
      </c>
      <c r="DA70">
        <v>0</v>
      </c>
      <c r="DB70">
        <v>0</v>
      </c>
      <c r="DC70">
        <v>0</v>
      </c>
      <c r="DD70">
        <v>0</v>
      </c>
      <c r="DE70">
        <v>0</v>
      </c>
      <c r="DF70">
        <v>0</v>
      </c>
      <c r="DG70">
        <v>0</v>
      </c>
      <c r="DH70">
        <v>0</v>
      </c>
      <c r="DI70">
        <v>0</v>
      </c>
      <c r="DJ70">
        <v>0</v>
      </c>
      <c r="DK70">
        <v>0</v>
      </c>
      <c r="DL70">
        <v>0</v>
      </c>
      <c r="DM70">
        <v>1.7000000000000001E-2</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17.05</v>
      </c>
      <c r="EO70">
        <v>16.87</v>
      </c>
      <c r="EP70">
        <v>17.149999999999999</v>
      </c>
      <c r="EQ70">
        <v>16.77</v>
      </c>
      <c r="ER70">
        <v>17.16</v>
      </c>
      <c r="ES70">
        <v>18.34</v>
      </c>
      <c r="ET70">
        <v>19.02</v>
      </c>
      <c r="EU70">
        <v>19.12</v>
      </c>
      <c r="EV70">
        <v>18.670000000000002</v>
      </c>
      <c r="EW70">
        <v>17.88</v>
      </c>
      <c r="EX70">
        <v>18.59</v>
      </c>
      <c r="EY70">
        <v>17.57</v>
      </c>
      <c r="EZ70">
        <v>17.98</v>
      </c>
      <c r="FA70">
        <v>16.8</v>
      </c>
      <c r="FB70">
        <v>17.03</v>
      </c>
      <c r="FC70">
        <v>18.22</v>
      </c>
      <c r="FD70">
        <v>18.98</v>
      </c>
      <c r="FE70">
        <v>18.46</v>
      </c>
      <c r="FF70">
        <v>18.16</v>
      </c>
      <c r="FG70">
        <v>19.11</v>
      </c>
      <c r="FH70">
        <v>18.96</v>
      </c>
      <c r="FI70">
        <v>18.22</v>
      </c>
      <c r="FJ70">
        <v>18.18</v>
      </c>
      <c r="FK70">
        <v>18.739999999999998</v>
      </c>
      <c r="FL70">
        <v>19.48</v>
      </c>
      <c r="FM70">
        <v>18.579999999999998</v>
      </c>
      <c r="FN70">
        <v>19.059999999999999</v>
      </c>
      <c r="FO70">
        <v>20.21</v>
      </c>
      <c r="FP70">
        <v>19.79</v>
      </c>
      <c r="FQ70">
        <v>20.45</v>
      </c>
      <c r="FR70">
        <v>1</v>
      </c>
      <c r="FS70">
        <v>1</v>
      </c>
      <c r="FT70">
        <v>1</v>
      </c>
      <c r="FU70">
        <v>1</v>
      </c>
      <c r="FV70">
        <v>1</v>
      </c>
      <c r="FW70">
        <v>1</v>
      </c>
      <c r="FX70">
        <v>1</v>
      </c>
      <c r="FY70">
        <v>1</v>
      </c>
      <c r="FZ70">
        <v>1</v>
      </c>
      <c r="GA70">
        <v>1</v>
      </c>
      <c r="GB70">
        <v>1</v>
      </c>
      <c r="GC70">
        <v>1</v>
      </c>
      <c r="GD70">
        <v>1</v>
      </c>
      <c r="GE70">
        <v>1</v>
      </c>
      <c r="GF70">
        <v>1</v>
      </c>
      <c r="GG70">
        <v>1</v>
      </c>
      <c r="GH70">
        <v>1</v>
      </c>
      <c r="GI70">
        <v>1</v>
      </c>
      <c r="GJ70">
        <v>1</v>
      </c>
      <c r="GK70">
        <v>1</v>
      </c>
      <c r="GL70">
        <v>1</v>
      </c>
      <c r="GM70">
        <v>1</v>
      </c>
      <c r="GN70">
        <v>1</v>
      </c>
      <c r="GO70">
        <v>1</v>
      </c>
      <c r="GP70">
        <v>0.84199999999999997</v>
      </c>
      <c r="GQ70">
        <v>1</v>
      </c>
      <c r="GR70">
        <v>1</v>
      </c>
      <c r="GS70">
        <v>0</v>
      </c>
      <c r="GT70">
        <v>0.308</v>
      </c>
      <c r="GU70">
        <v>0</v>
      </c>
      <c r="GV70">
        <v>1</v>
      </c>
      <c r="GW70">
        <v>1</v>
      </c>
      <c r="GX70">
        <v>1</v>
      </c>
      <c r="GY70">
        <v>1</v>
      </c>
      <c r="GZ70">
        <v>1</v>
      </c>
      <c r="HA70">
        <v>1</v>
      </c>
      <c r="HB70">
        <v>0</v>
      </c>
      <c r="HC70">
        <v>0</v>
      </c>
      <c r="HD70">
        <v>0.4</v>
      </c>
      <c r="HE70">
        <v>1</v>
      </c>
      <c r="HF70">
        <v>0.60799999999999998</v>
      </c>
      <c r="HG70">
        <v>1</v>
      </c>
      <c r="HH70">
        <v>1</v>
      </c>
      <c r="HI70">
        <v>1</v>
      </c>
      <c r="HJ70">
        <v>1</v>
      </c>
      <c r="HK70">
        <v>1</v>
      </c>
      <c r="HL70">
        <v>2.5000000000000001E-2</v>
      </c>
      <c r="HM70">
        <v>0.69199999999999995</v>
      </c>
      <c r="HN70">
        <v>1</v>
      </c>
      <c r="HO70">
        <v>0</v>
      </c>
      <c r="HP70">
        <v>4.2000000000000003E-2</v>
      </c>
      <c r="HQ70">
        <v>1</v>
      </c>
      <c r="HR70">
        <v>0.93300000000000005</v>
      </c>
      <c r="HS70">
        <v>0.4</v>
      </c>
      <c r="HT70">
        <v>0</v>
      </c>
      <c r="HU70">
        <v>0.65</v>
      </c>
      <c r="HV70">
        <v>0</v>
      </c>
      <c r="HW70">
        <v>0</v>
      </c>
      <c r="HX70">
        <v>0</v>
      </c>
      <c r="HY70">
        <v>0</v>
      </c>
      <c r="HZ70">
        <v>0.99199999999999999</v>
      </c>
      <c r="IA70">
        <v>1</v>
      </c>
      <c r="IB70">
        <v>0.99199999999999999</v>
      </c>
      <c r="IC70">
        <v>1</v>
      </c>
      <c r="ID70">
        <v>1</v>
      </c>
      <c r="IE70">
        <v>0</v>
      </c>
      <c r="IF70">
        <v>0</v>
      </c>
      <c r="IG70">
        <v>0</v>
      </c>
      <c r="IH70">
        <v>0</v>
      </c>
      <c r="II70">
        <v>0.158</v>
      </c>
      <c r="IJ70">
        <v>0</v>
      </c>
      <c r="IK70">
        <v>0.56699999999999995</v>
      </c>
      <c r="IL70">
        <v>1.7000000000000001E-2</v>
      </c>
      <c r="IM70">
        <v>1</v>
      </c>
      <c r="IN70">
        <v>1</v>
      </c>
      <c r="IO70">
        <v>0</v>
      </c>
      <c r="IP70">
        <v>0</v>
      </c>
      <c r="IQ70">
        <v>0</v>
      </c>
      <c r="IR70">
        <v>0</v>
      </c>
      <c r="IS70">
        <v>0</v>
      </c>
      <c r="IT70">
        <v>0</v>
      </c>
      <c r="IU70">
        <v>0</v>
      </c>
      <c r="IV70">
        <v>0</v>
      </c>
      <c r="IW70">
        <v>0</v>
      </c>
      <c r="IX70">
        <v>0</v>
      </c>
      <c r="IY70">
        <v>0</v>
      </c>
      <c r="IZ70">
        <v>0</v>
      </c>
      <c r="JA70">
        <v>0</v>
      </c>
      <c r="JB70">
        <v>0</v>
      </c>
      <c r="JC70">
        <v>0</v>
      </c>
      <c r="JD70">
        <v>4.4189999999999996</v>
      </c>
      <c r="JE70">
        <v>6.5720000000000001</v>
      </c>
      <c r="JF70">
        <v>6.2279999999999998</v>
      </c>
      <c r="JG70">
        <v>7.8090000000000002</v>
      </c>
      <c r="JH70">
        <v>7.1230000000000002</v>
      </c>
      <c r="JI70">
        <v>12.057</v>
      </c>
      <c r="JJ70">
        <v>9.5670000000000002</v>
      </c>
      <c r="JK70">
        <v>10.612</v>
      </c>
      <c r="JL70">
        <v>7.3179999999999996</v>
      </c>
      <c r="JM70">
        <v>7.8230000000000004</v>
      </c>
      <c r="JN70">
        <v>10.337</v>
      </c>
      <c r="JO70">
        <v>8.1940000000000008</v>
      </c>
      <c r="JP70">
        <v>8.9260000000000002</v>
      </c>
      <c r="JQ70">
        <v>7.1440000000000001</v>
      </c>
      <c r="JR70">
        <v>7.3220000000000001</v>
      </c>
      <c r="JS70">
        <v>12.555</v>
      </c>
      <c r="JT70">
        <v>11.202999999999999</v>
      </c>
      <c r="JU70">
        <v>8.4090000000000007</v>
      </c>
      <c r="JV70">
        <v>9.7669999999999995</v>
      </c>
      <c r="JW70">
        <v>13.754</v>
      </c>
      <c r="JX70">
        <v>8.0530000000000008</v>
      </c>
      <c r="JY70">
        <v>8.6969999999999992</v>
      </c>
      <c r="JZ70">
        <v>5.8170000000000002</v>
      </c>
      <c r="KA70">
        <v>10.37</v>
      </c>
      <c r="KB70">
        <v>12.065</v>
      </c>
      <c r="KC70">
        <v>10.55</v>
      </c>
      <c r="KD70">
        <v>12.36</v>
      </c>
      <c r="KE70">
        <v>12.657</v>
      </c>
      <c r="KF70">
        <v>11.054</v>
      </c>
      <c r="KG70">
        <v>13.914</v>
      </c>
    </row>
    <row r="71" spans="1:293" x14ac:dyDescent="0.25">
      <c r="A71" t="s">
        <v>1070</v>
      </c>
      <c r="B71" t="s">
        <v>1322</v>
      </c>
      <c r="C71" t="s">
        <v>595</v>
      </c>
      <c r="D71">
        <v>81</v>
      </c>
      <c r="E71" t="s">
        <v>837</v>
      </c>
      <c r="F71">
        <v>3</v>
      </c>
      <c r="G71">
        <v>1</v>
      </c>
      <c r="H71" t="s">
        <v>2</v>
      </c>
      <c r="I71" t="s">
        <v>7</v>
      </c>
      <c r="J71" t="s">
        <v>4</v>
      </c>
      <c r="K71" t="s">
        <v>596</v>
      </c>
      <c r="L71" t="s">
        <v>516</v>
      </c>
      <c r="M71" s="7">
        <v>0</v>
      </c>
      <c r="N71" s="7">
        <v>181.85506564850601</v>
      </c>
      <c r="O71" s="7">
        <f>M71*'Emission and cost factors'!$D$8+N71*'Emission and cost factors'!$E$8</f>
        <v>83.653330198312773</v>
      </c>
      <c r="P71" s="8">
        <f>M71*'Emission and cost factors'!$D$9+N71*'Emission and cost factors'!$E$9</f>
        <v>27.278259847275901</v>
      </c>
      <c r="Q71" s="7">
        <f t="shared" si="7"/>
        <v>19.642666666666663</v>
      </c>
      <c r="R71" s="2">
        <f t="shared" si="8"/>
        <v>18</v>
      </c>
      <c r="S71" s="2">
        <f t="shared" si="9"/>
        <v>8</v>
      </c>
      <c r="T71" s="2">
        <f t="shared" si="10"/>
        <v>0</v>
      </c>
      <c r="U71" s="7">
        <f t="shared" si="11"/>
        <v>0.52666666666666673</v>
      </c>
      <c r="V71" s="7">
        <f t="shared" si="12"/>
        <v>0.21276666666666666</v>
      </c>
      <c r="W71" s="7">
        <f t="shared" si="13"/>
        <v>0</v>
      </c>
      <c r="X71">
        <v>18.440000000000001</v>
      </c>
      <c r="Y71">
        <v>18.329999999999998</v>
      </c>
      <c r="Z71">
        <v>18.61</v>
      </c>
      <c r="AA71">
        <v>18.13</v>
      </c>
      <c r="AB71">
        <v>18.579999999999998</v>
      </c>
      <c r="AC71">
        <v>19.75</v>
      </c>
      <c r="AD71">
        <v>20.41</v>
      </c>
      <c r="AE71">
        <v>20.350000000000001</v>
      </c>
      <c r="AF71">
        <v>20.03</v>
      </c>
      <c r="AG71">
        <v>19.28</v>
      </c>
      <c r="AH71">
        <v>19.940000000000001</v>
      </c>
      <c r="AI71">
        <v>18.93</v>
      </c>
      <c r="AJ71">
        <v>19.579999999999998</v>
      </c>
      <c r="AK71">
        <v>18.59</v>
      </c>
      <c r="AL71">
        <v>18.5</v>
      </c>
      <c r="AM71">
        <v>19.46</v>
      </c>
      <c r="AN71">
        <v>20.14</v>
      </c>
      <c r="AO71">
        <v>19.68</v>
      </c>
      <c r="AP71">
        <v>19.45</v>
      </c>
      <c r="AQ71">
        <v>20.46</v>
      </c>
      <c r="AR71">
        <v>20.41</v>
      </c>
      <c r="AS71">
        <v>19.489999999999998</v>
      </c>
      <c r="AT71">
        <v>19.739999999999998</v>
      </c>
      <c r="AU71">
        <v>20.149999999999999</v>
      </c>
      <c r="AV71">
        <v>20.5</v>
      </c>
      <c r="AW71">
        <v>19.64</v>
      </c>
      <c r="AX71">
        <v>20.3</v>
      </c>
      <c r="AY71">
        <v>20.89</v>
      </c>
      <c r="AZ71">
        <v>20.64</v>
      </c>
      <c r="BA71">
        <v>20.88</v>
      </c>
      <c r="BB71">
        <v>1</v>
      </c>
      <c r="BC71">
        <v>1</v>
      </c>
      <c r="BD71">
        <v>1</v>
      </c>
      <c r="BE71">
        <v>1</v>
      </c>
      <c r="BF71">
        <v>1</v>
      </c>
      <c r="BG71">
        <v>0.72499999999999998</v>
      </c>
      <c r="BH71">
        <v>0</v>
      </c>
      <c r="BI71">
        <v>0</v>
      </c>
      <c r="BJ71">
        <v>0</v>
      </c>
      <c r="BK71">
        <v>1</v>
      </c>
      <c r="BL71">
        <v>0.158</v>
      </c>
      <c r="BM71">
        <v>1</v>
      </c>
      <c r="BN71">
        <v>0.82499999999999996</v>
      </c>
      <c r="BO71">
        <v>1</v>
      </c>
      <c r="BP71">
        <v>1</v>
      </c>
      <c r="BQ71">
        <v>1</v>
      </c>
      <c r="BR71">
        <v>0</v>
      </c>
      <c r="BS71">
        <v>0.66700000000000004</v>
      </c>
      <c r="BT71">
        <v>1</v>
      </c>
      <c r="BU71">
        <v>0</v>
      </c>
      <c r="BV71">
        <v>0</v>
      </c>
      <c r="BW71">
        <v>1</v>
      </c>
      <c r="BX71">
        <v>0.42499999999999999</v>
      </c>
      <c r="BY71">
        <v>0</v>
      </c>
      <c r="BZ71">
        <v>0</v>
      </c>
      <c r="CA71">
        <v>1</v>
      </c>
      <c r="CB71">
        <v>0</v>
      </c>
      <c r="CC71">
        <v>0</v>
      </c>
      <c r="CD71">
        <v>0</v>
      </c>
      <c r="CE71">
        <v>0</v>
      </c>
      <c r="CF71">
        <v>0.9</v>
      </c>
      <c r="CG71">
        <v>1</v>
      </c>
      <c r="CH71">
        <v>0.70799999999999996</v>
      </c>
      <c r="CI71">
        <v>1</v>
      </c>
      <c r="CJ71">
        <v>0.83299999999999996</v>
      </c>
      <c r="CK71">
        <v>0</v>
      </c>
      <c r="CL71">
        <v>0</v>
      </c>
      <c r="CM71">
        <v>0</v>
      </c>
      <c r="CN71">
        <v>0</v>
      </c>
      <c r="CO71">
        <v>0</v>
      </c>
      <c r="CP71">
        <v>0</v>
      </c>
      <c r="CQ71">
        <v>0.17499999999999999</v>
      </c>
      <c r="CR71">
        <v>0</v>
      </c>
      <c r="CS71">
        <v>0.76700000000000002</v>
      </c>
      <c r="CT71">
        <v>1</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17.329999999999998</v>
      </c>
      <c r="EO71">
        <v>17.05</v>
      </c>
      <c r="EP71">
        <v>17.3</v>
      </c>
      <c r="EQ71">
        <v>16.84</v>
      </c>
      <c r="ER71">
        <v>17.29</v>
      </c>
      <c r="ES71">
        <v>18.440000000000001</v>
      </c>
      <c r="ET71">
        <v>19.11</v>
      </c>
      <c r="EU71">
        <v>19.23</v>
      </c>
      <c r="EV71">
        <v>18.829999999999998</v>
      </c>
      <c r="EW71">
        <v>18.07</v>
      </c>
      <c r="EX71">
        <v>18.72</v>
      </c>
      <c r="EY71">
        <v>17.809999999999999</v>
      </c>
      <c r="EZ71">
        <v>18.13</v>
      </c>
      <c r="FA71">
        <v>17.07</v>
      </c>
      <c r="FB71">
        <v>17.2</v>
      </c>
      <c r="FC71">
        <v>18.260000000000002</v>
      </c>
      <c r="FD71">
        <v>19.07</v>
      </c>
      <c r="FE71">
        <v>18.63</v>
      </c>
      <c r="FF71">
        <v>18.32</v>
      </c>
      <c r="FG71">
        <v>19.18</v>
      </c>
      <c r="FH71">
        <v>19.09</v>
      </c>
      <c r="FI71">
        <v>18.41</v>
      </c>
      <c r="FJ71">
        <v>18.37</v>
      </c>
      <c r="FK71">
        <v>18.84</v>
      </c>
      <c r="FL71">
        <v>19.57</v>
      </c>
      <c r="FM71">
        <v>18.77</v>
      </c>
      <c r="FN71">
        <v>19.18</v>
      </c>
      <c r="FO71">
        <v>20.23</v>
      </c>
      <c r="FP71">
        <v>19.88</v>
      </c>
      <c r="FQ71">
        <v>20.47</v>
      </c>
      <c r="FR71">
        <v>1</v>
      </c>
      <c r="FS71">
        <v>1</v>
      </c>
      <c r="FT71">
        <v>1</v>
      </c>
      <c r="FU71">
        <v>1</v>
      </c>
      <c r="FV71">
        <v>1</v>
      </c>
      <c r="FW71">
        <v>1</v>
      </c>
      <c r="FX71">
        <v>1</v>
      </c>
      <c r="FY71">
        <v>1</v>
      </c>
      <c r="FZ71">
        <v>1</v>
      </c>
      <c r="GA71">
        <v>1</v>
      </c>
      <c r="GB71">
        <v>1</v>
      </c>
      <c r="GC71">
        <v>1</v>
      </c>
      <c r="GD71">
        <v>1</v>
      </c>
      <c r="GE71">
        <v>1</v>
      </c>
      <c r="GF71">
        <v>1</v>
      </c>
      <c r="GG71">
        <v>1</v>
      </c>
      <c r="GH71">
        <v>1</v>
      </c>
      <c r="GI71">
        <v>1</v>
      </c>
      <c r="GJ71">
        <v>1</v>
      </c>
      <c r="GK71">
        <v>1</v>
      </c>
      <c r="GL71">
        <v>1</v>
      </c>
      <c r="GM71">
        <v>1</v>
      </c>
      <c r="GN71">
        <v>1</v>
      </c>
      <c r="GO71">
        <v>1</v>
      </c>
      <c r="GP71">
        <v>0.83299999999999996</v>
      </c>
      <c r="GQ71">
        <v>1</v>
      </c>
      <c r="GR71">
        <v>1</v>
      </c>
      <c r="GS71">
        <v>0</v>
      </c>
      <c r="GT71">
        <v>0.20799999999999999</v>
      </c>
      <c r="GU71">
        <v>0</v>
      </c>
      <c r="GV71">
        <v>1</v>
      </c>
      <c r="GW71">
        <v>1</v>
      </c>
      <c r="GX71">
        <v>1</v>
      </c>
      <c r="GY71">
        <v>1</v>
      </c>
      <c r="GZ71">
        <v>1</v>
      </c>
      <c r="HA71">
        <v>1</v>
      </c>
      <c r="HB71">
        <v>0</v>
      </c>
      <c r="HC71">
        <v>0</v>
      </c>
      <c r="HD71">
        <v>0.22500000000000001</v>
      </c>
      <c r="HE71">
        <v>1</v>
      </c>
      <c r="HF71">
        <v>0.47499999999999998</v>
      </c>
      <c r="HG71">
        <v>1</v>
      </c>
      <c r="HH71">
        <v>1</v>
      </c>
      <c r="HI71">
        <v>1</v>
      </c>
      <c r="HJ71">
        <v>1</v>
      </c>
      <c r="HK71">
        <v>1</v>
      </c>
      <c r="HL71">
        <v>0</v>
      </c>
      <c r="HM71">
        <v>0.53300000000000003</v>
      </c>
      <c r="HN71">
        <v>1</v>
      </c>
      <c r="HO71">
        <v>0</v>
      </c>
      <c r="HP71">
        <v>0</v>
      </c>
      <c r="HQ71">
        <v>0.89200000000000002</v>
      </c>
      <c r="HR71">
        <v>0.81699999999999995</v>
      </c>
      <c r="HS71">
        <v>0.27500000000000002</v>
      </c>
      <c r="HT71">
        <v>0</v>
      </c>
      <c r="HU71">
        <v>0.39200000000000002</v>
      </c>
      <c r="HV71">
        <v>0</v>
      </c>
      <c r="HW71">
        <v>0</v>
      </c>
      <c r="HX71">
        <v>0</v>
      </c>
      <c r="HY71">
        <v>0</v>
      </c>
      <c r="HZ71">
        <v>0.77500000000000002</v>
      </c>
      <c r="IA71">
        <v>1</v>
      </c>
      <c r="IB71">
        <v>0.93300000000000005</v>
      </c>
      <c r="IC71">
        <v>1</v>
      </c>
      <c r="ID71">
        <v>1</v>
      </c>
      <c r="IE71">
        <v>0</v>
      </c>
      <c r="IF71">
        <v>0</v>
      </c>
      <c r="IG71">
        <v>0</v>
      </c>
      <c r="IH71">
        <v>0</v>
      </c>
      <c r="II71">
        <v>0</v>
      </c>
      <c r="IJ71">
        <v>0</v>
      </c>
      <c r="IK71">
        <v>0.29199999999999998</v>
      </c>
      <c r="IL71">
        <v>0</v>
      </c>
      <c r="IM71">
        <v>1</v>
      </c>
      <c r="IN71">
        <v>1</v>
      </c>
      <c r="IO71">
        <v>0</v>
      </c>
      <c r="IP71">
        <v>0</v>
      </c>
      <c r="IQ71">
        <v>0</v>
      </c>
      <c r="IR71">
        <v>0</v>
      </c>
      <c r="IS71">
        <v>0</v>
      </c>
      <c r="IT71">
        <v>0</v>
      </c>
      <c r="IU71">
        <v>0</v>
      </c>
      <c r="IV71">
        <v>0</v>
      </c>
      <c r="IW71">
        <v>0</v>
      </c>
      <c r="IX71">
        <v>0</v>
      </c>
      <c r="IY71">
        <v>0</v>
      </c>
      <c r="IZ71">
        <v>0</v>
      </c>
      <c r="JA71">
        <v>0</v>
      </c>
      <c r="JB71">
        <v>0</v>
      </c>
      <c r="JC71">
        <v>0</v>
      </c>
      <c r="JD71">
        <v>4.4189999999999996</v>
      </c>
      <c r="JE71">
        <v>6.5720000000000001</v>
      </c>
      <c r="JF71">
        <v>6.2279999999999998</v>
      </c>
      <c r="JG71">
        <v>7.8090000000000002</v>
      </c>
      <c r="JH71">
        <v>7.1230000000000002</v>
      </c>
      <c r="JI71">
        <v>12.057</v>
      </c>
      <c r="JJ71">
        <v>9.5670000000000002</v>
      </c>
      <c r="JK71">
        <v>10.612</v>
      </c>
      <c r="JL71">
        <v>7.3179999999999996</v>
      </c>
      <c r="JM71">
        <v>7.8230000000000004</v>
      </c>
      <c r="JN71">
        <v>10.337</v>
      </c>
      <c r="JO71">
        <v>8.1940000000000008</v>
      </c>
      <c r="JP71">
        <v>8.9260000000000002</v>
      </c>
      <c r="JQ71">
        <v>7.1440000000000001</v>
      </c>
      <c r="JR71">
        <v>7.3220000000000001</v>
      </c>
      <c r="JS71">
        <v>12.555</v>
      </c>
      <c r="JT71">
        <v>11.202999999999999</v>
      </c>
      <c r="JU71">
        <v>8.4090000000000007</v>
      </c>
      <c r="JV71">
        <v>9.7669999999999995</v>
      </c>
      <c r="JW71">
        <v>13.754</v>
      </c>
      <c r="JX71">
        <v>8.0530000000000008</v>
      </c>
      <c r="JY71">
        <v>8.6969999999999992</v>
      </c>
      <c r="JZ71">
        <v>5.8170000000000002</v>
      </c>
      <c r="KA71">
        <v>10.37</v>
      </c>
      <c r="KB71">
        <v>12.065</v>
      </c>
      <c r="KC71">
        <v>10.55</v>
      </c>
      <c r="KD71">
        <v>12.36</v>
      </c>
      <c r="KE71">
        <v>12.657</v>
      </c>
      <c r="KF71">
        <v>11.054</v>
      </c>
      <c r="KG71">
        <v>13.914</v>
      </c>
    </row>
    <row r="72" spans="1:293" x14ac:dyDescent="0.25">
      <c r="A72" t="s">
        <v>1071</v>
      </c>
      <c r="B72" t="s">
        <v>1322</v>
      </c>
      <c r="C72" t="s">
        <v>595</v>
      </c>
      <c r="D72">
        <v>82</v>
      </c>
      <c r="E72" t="s">
        <v>837</v>
      </c>
      <c r="F72">
        <v>3</v>
      </c>
      <c r="G72">
        <v>1</v>
      </c>
      <c r="H72" t="s">
        <v>2</v>
      </c>
      <c r="I72" t="s">
        <v>7</v>
      </c>
      <c r="J72" t="s">
        <v>4</v>
      </c>
      <c r="K72" t="s">
        <v>596</v>
      </c>
      <c r="L72" t="s">
        <v>515</v>
      </c>
      <c r="M72" s="7">
        <v>0</v>
      </c>
      <c r="N72" s="7">
        <v>174.195378603351</v>
      </c>
      <c r="O72" s="7">
        <f>M72*'Emission and cost factors'!$D$8+N72*'Emission and cost factors'!$E$8</f>
        <v>80.129874157541465</v>
      </c>
      <c r="P72" s="8">
        <f>M72*'Emission and cost factors'!$D$9+N72*'Emission and cost factors'!$E$9</f>
        <v>26.12930679050265</v>
      </c>
      <c r="Q72" s="7">
        <f t="shared" si="7"/>
        <v>19.521000000000004</v>
      </c>
      <c r="R72" s="2">
        <f t="shared" si="8"/>
        <v>20</v>
      </c>
      <c r="S72" s="2">
        <f t="shared" si="9"/>
        <v>8</v>
      </c>
      <c r="T72" s="2">
        <f t="shared" si="10"/>
        <v>1</v>
      </c>
      <c r="U72" s="7">
        <f t="shared" si="11"/>
        <v>0.57916666666666672</v>
      </c>
      <c r="V72" s="7">
        <f t="shared" si="12"/>
        <v>0.24860000000000002</v>
      </c>
      <c r="W72" s="7">
        <f t="shared" si="13"/>
        <v>2.2333333333333333E-3</v>
      </c>
      <c r="X72">
        <v>18.32</v>
      </c>
      <c r="Y72">
        <v>18.18</v>
      </c>
      <c r="Z72">
        <v>18.45</v>
      </c>
      <c r="AA72">
        <v>17.97</v>
      </c>
      <c r="AB72">
        <v>18.420000000000002</v>
      </c>
      <c r="AC72">
        <v>19.59</v>
      </c>
      <c r="AD72">
        <v>20.34</v>
      </c>
      <c r="AE72">
        <v>20.27</v>
      </c>
      <c r="AF72">
        <v>19.91</v>
      </c>
      <c r="AG72">
        <v>19.170000000000002</v>
      </c>
      <c r="AH72">
        <v>19.8</v>
      </c>
      <c r="AI72">
        <v>18.809999999999999</v>
      </c>
      <c r="AJ72">
        <v>19.420000000000002</v>
      </c>
      <c r="AK72">
        <v>18.440000000000001</v>
      </c>
      <c r="AL72">
        <v>18.32</v>
      </c>
      <c r="AM72">
        <v>19.29</v>
      </c>
      <c r="AN72">
        <v>19.989999999999998</v>
      </c>
      <c r="AO72">
        <v>19.54</v>
      </c>
      <c r="AP72">
        <v>19.309999999999999</v>
      </c>
      <c r="AQ72">
        <v>20.350000000000001</v>
      </c>
      <c r="AR72">
        <v>20.34</v>
      </c>
      <c r="AS72">
        <v>19.37</v>
      </c>
      <c r="AT72">
        <v>19.600000000000001</v>
      </c>
      <c r="AU72">
        <v>20.02</v>
      </c>
      <c r="AV72">
        <v>20.399999999999999</v>
      </c>
      <c r="AW72">
        <v>19.510000000000002</v>
      </c>
      <c r="AX72">
        <v>20.170000000000002</v>
      </c>
      <c r="AY72">
        <v>20.86</v>
      </c>
      <c r="AZ72">
        <v>20.59</v>
      </c>
      <c r="BA72">
        <v>20.88</v>
      </c>
      <c r="BB72">
        <v>1</v>
      </c>
      <c r="BC72">
        <v>1</v>
      </c>
      <c r="BD72">
        <v>1</v>
      </c>
      <c r="BE72">
        <v>1</v>
      </c>
      <c r="BF72">
        <v>1</v>
      </c>
      <c r="BG72">
        <v>1</v>
      </c>
      <c r="BH72">
        <v>0</v>
      </c>
      <c r="BI72">
        <v>0</v>
      </c>
      <c r="BJ72">
        <v>0.17499999999999999</v>
      </c>
      <c r="BK72">
        <v>1</v>
      </c>
      <c r="BL72">
        <v>0.50800000000000001</v>
      </c>
      <c r="BM72">
        <v>1</v>
      </c>
      <c r="BN72">
        <v>1</v>
      </c>
      <c r="BO72">
        <v>1</v>
      </c>
      <c r="BP72">
        <v>1</v>
      </c>
      <c r="BQ72">
        <v>1</v>
      </c>
      <c r="BR72">
        <v>1.7000000000000001E-2</v>
      </c>
      <c r="BS72">
        <v>1</v>
      </c>
      <c r="BT72">
        <v>1</v>
      </c>
      <c r="BU72">
        <v>0</v>
      </c>
      <c r="BV72">
        <v>0</v>
      </c>
      <c r="BW72">
        <v>1</v>
      </c>
      <c r="BX72">
        <v>0.67500000000000004</v>
      </c>
      <c r="BY72">
        <v>0</v>
      </c>
      <c r="BZ72">
        <v>0</v>
      </c>
      <c r="CA72">
        <v>1</v>
      </c>
      <c r="CB72">
        <v>0</v>
      </c>
      <c r="CC72">
        <v>0</v>
      </c>
      <c r="CD72">
        <v>0</v>
      </c>
      <c r="CE72">
        <v>0</v>
      </c>
      <c r="CF72">
        <v>1</v>
      </c>
      <c r="CG72">
        <v>1</v>
      </c>
      <c r="CH72">
        <v>1</v>
      </c>
      <c r="CI72">
        <v>1</v>
      </c>
      <c r="CJ72">
        <v>1</v>
      </c>
      <c r="CK72">
        <v>0</v>
      </c>
      <c r="CL72">
        <v>0</v>
      </c>
      <c r="CM72">
        <v>0</v>
      </c>
      <c r="CN72">
        <v>0</v>
      </c>
      <c r="CO72">
        <v>0</v>
      </c>
      <c r="CP72">
        <v>0</v>
      </c>
      <c r="CQ72">
        <v>0.45800000000000002</v>
      </c>
      <c r="CR72">
        <v>0</v>
      </c>
      <c r="CS72">
        <v>1</v>
      </c>
      <c r="CT72">
        <v>1</v>
      </c>
      <c r="CU72">
        <v>0</v>
      </c>
      <c r="CV72">
        <v>0</v>
      </c>
      <c r="CW72">
        <v>0</v>
      </c>
      <c r="CX72">
        <v>0</v>
      </c>
      <c r="CY72">
        <v>0</v>
      </c>
      <c r="CZ72">
        <v>0</v>
      </c>
      <c r="DA72">
        <v>0</v>
      </c>
      <c r="DB72">
        <v>0</v>
      </c>
      <c r="DC72">
        <v>0</v>
      </c>
      <c r="DD72">
        <v>0</v>
      </c>
      <c r="DE72">
        <v>0</v>
      </c>
      <c r="DF72">
        <v>0</v>
      </c>
      <c r="DG72">
        <v>0</v>
      </c>
      <c r="DH72">
        <v>0</v>
      </c>
      <c r="DI72">
        <v>0</v>
      </c>
      <c r="DJ72">
        <v>0</v>
      </c>
      <c r="DK72">
        <v>0</v>
      </c>
      <c r="DL72">
        <v>0</v>
      </c>
      <c r="DM72">
        <v>6.7000000000000004E-2</v>
      </c>
      <c r="DN72">
        <v>0</v>
      </c>
      <c r="DO72">
        <v>0</v>
      </c>
      <c r="DP72">
        <v>0</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17.2</v>
      </c>
      <c r="EO72">
        <v>16.899999999999999</v>
      </c>
      <c r="EP72">
        <v>17.149999999999999</v>
      </c>
      <c r="EQ72">
        <v>16.75</v>
      </c>
      <c r="ER72">
        <v>17.14</v>
      </c>
      <c r="ES72">
        <v>18.260000000000002</v>
      </c>
      <c r="ET72">
        <v>19.02</v>
      </c>
      <c r="EU72">
        <v>19.13</v>
      </c>
      <c r="EV72">
        <v>18.68</v>
      </c>
      <c r="EW72">
        <v>17.91</v>
      </c>
      <c r="EX72">
        <v>18.55</v>
      </c>
      <c r="EY72">
        <v>17.64</v>
      </c>
      <c r="EZ72">
        <v>17.93</v>
      </c>
      <c r="FA72">
        <v>16.89</v>
      </c>
      <c r="FB72">
        <v>17.02</v>
      </c>
      <c r="FC72">
        <v>18.09</v>
      </c>
      <c r="FD72">
        <v>18.91</v>
      </c>
      <c r="FE72">
        <v>18.45</v>
      </c>
      <c r="FF72">
        <v>18.16</v>
      </c>
      <c r="FG72">
        <v>19.05</v>
      </c>
      <c r="FH72">
        <v>18.98</v>
      </c>
      <c r="FI72">
        <v>18.25</v>
      </c>
      <c r="FJ72">
        <v>18.190000000000001</v>
      </c>
      <c r="FK72">
        <v>18.690000000000001</v>
      </c>
      <c r="FL72">
        <v>19.440000000000001</v>
      </c>
      <c r="FM72">
        <v>18.62</v>
      </c>
      <c r="FN72">
        <v>19.03</v>
      </c>
      <c r="FO72">
        <v>20.14</v>
      </c>
      <c r="FP72">
        <v>19.82</v>
      </c>
      <c r="FQ72">
        <v>20.399999999999999</v>
      </c>
      <c r="FR72">
        <v>1</v>
      </c>
      <c r="FS72">
        <v>1</v>
      </c>
      <c r="FT72">
        <v>1</v>
      </c>
      <c r="FU72">
        <v>1</v>
      </c>
      <c r="FV72">
        <v>1</v>
      </c>
      <c r="FW72">
        <v>1</v>
      </c>
      <c r="FX72">
        <v>1</v>
      </c>
      <c r="FY72">
        <v>1</v>
      </c>
      <c r="FZ72">
        <v>1</v>
      </c>
      <c r="GA72">
        <v>1</v>
      </c>
      <c r="GB72">
        <v>1</v>
      </c>
      <c r="GC72">
        <v>1</v>
      </c>
      <c r="GD72">
        <v>1</v>
      </c>
      <c r="GE72">
        <v>1</v>
      </c>
      <c r="GF72">
        <v>1</v>
      </c>
      <c r="GG72">
        <v>1</v>
      </c>
      <c r="GH72">
        <v>1</v>
      </c>
      <c r="GI72">
        <v>1</v>
      </c>
      <c r="GJ72">
        <v>1</v>
      </c>
      <c r="GK72">
        <v>1</v>
      </c>
      <c r="GL72">
        <v>1</v>
      </c>
      <c r="GM72">
        <v>1</v>
      </c>
      <c r="GN72">
        <v>1</v>
      </c>
      <c r="GO72">
        <v>1</v>
      </c>
      <c r="GP72">
        <v>1</v>
      </c>
      <c r="GQ72">
        <v>1</v>
      </c>
      <c r="GR72">
        <v>1</v>
      </c>
      <c r="GS72">
        <v>0</v>
      </c>
      <c r="GT72">
        <v>0.308</v>
      </c>
      <c r="GU72">
        <v>0</v>
      </c>
      <c r="GV72">
        <v>1</v>
      </c>
      <c r="GW72">
        <v>1</v>
      </c>
      <c r="GX72">
        <v>1</v>
      </c>
      <c r="GY72">
        <v>1</v>
      </c>
      <c r="GZ72">
        <v>1</v>
      </c>
      <c r="HA72">
        <v>1</v>
      </c>
      <c r="HB72">
        <v>0</v>
      </c>
      <c r="HC72">
        <v>0</v>
      </c>
      <c r="HD72">
        <v>0.442</v>
      </c>
      <c r="HE72">
        <v>1</v>
      </c>
      <c r="HF72">
        <v>0.80800000000000005</v>
      </c>
      <c r="HG72">
        <v>1</v>
      </c>
      <c r="HH72">
        <v>1</v>
      </c>
      <c r="HI72">
        <v>1</v>
      </c>
      <c r="HJ72">
        <v>1</v>
      </c>
      <c r="HK72">
        <v>1</v>
      </c>
      <c r="HL72">
        <v>0.16700000000000001</v>
      </c>
      <c r="HM72">
        <v>0.81699999999999995</v>
      </c>
      <c r="HN72">
        <v>1</v>
      </c>
      <c r="HO72">
        <v>0</v>
      </c>
      <c r="HP72">
        <v>1.7000000000000001E-2</v>
      </c>
      <c r="HQ72">
        <v>1</v>
      </c>
      <c r="HR72">
        <v>1</v>
      </c>
      <c r="HS72">
        <v>0.57499999999999996</v>
      </c>
      <c r="HT72">
        <v>0</v>
      </c>
      <c r="HU72">
        <v>0.68300000000000005</v>
      </c>
      <c r="HV72">
        <v>0</v>
      </c>
      <c r="HW72">
        <v>0</v>
      </c>
      <c r="HX72">
        <v>0</v>
      </c>
      <c r="HY72">
        <v>0</v>
      </c>
      <c r="HZ72">
        <v>0.95799999999999996</v>
      </c>
      <c r="IA72">
        <v>1</v>
      </c>
      <c r="IB72">
        <v>1</v>
      </c>
      <c r="IC72">
        <v>1</v>
      </c>
      <c r="ID72">
        <v>1</v>
      </c>
      <c r="IE72">
        <v>0</v>
      </c>
      <c r="IF72">
        <v>0</v>
      </c>
      <c r="IG72">
        <v>0</v>
      </c>
      <c r="IH72">
        <v>0</v>
      </c>
      <c r="II72">
        <v>0.13300000000000001</v>
      </c>
      <c r="IJ72">
        <v>0</v>
      </c>
      <c r="IK72">
        <v>0.55000000000000004</v>
      </c>
      <c r="IL72">
        <v>0.11700000000000001</v>
      </c>
      <c r="IM72">
        <v>1</v>
      </c>
      <c r="IN72">
        <v>1</v>
      </c>
      <c r="IO72">
        <v>0</v>
      </c>
      <c r="IP72">
        <v>0</v>
      </c>
      <c r="IQ72">
        <v>0</v>
      </c>
      <c r="IR72">
        <v>0</v>
      </c>
      <c r="IS72">
        <v>0</v>
      </c>
      <c r="IT72">
        <v>0</v>
      </c>
      <c r="IU72">
        <v>0</v>
      </c>
      <c r="IV72">
        <v>0</v>
      </c>
      <c r="IW72">
        <v>0</v>
      </c>
      <c r="IX72">
        <v>0</v>
      </c>
      <c r="IY72">
        <v>0</v>
      </c>
      <c r="IZ72">
        <v>0</v>
      </c>
      <c r="JA72">
        <v>0</v>
      </c>
      <c r="JB72">
        <v>0</v>
      </c>
      <c r="JC72">
        <v>0</v>
      </c>
      <c r="JD72">
        <v>4.4189999999999996</v>
      </c>
      <c r="JE72">
        <v>6.5720000000000001</v>
      </c>
      <c r="JF72">
        <v>6.2279999999999998</v>
      </c>
      <c r="JG72">
        <v>7.8090000000000002</v>
      </c>
      <c r="JH72">
        <v>7.1230000000000002</v>
      </c>
      <c r="JI72">
        <v>12.057</v>
      </c>
      <c r="JJ72">
        <v>9.5670000000000002</v>
      </c>
      <c r="JK72">
        <v>10.612</v>
      </c>
      <c r="JL72">
        <v>7.3179999999999996</v>
      </c>
      <c r="JM72">
        <v>7.8230000000000004</v>
      </c>
      <c r="JN72">
        <v>10.337</v>
      </c>
      <c r="JO72">
        <v>8.1940000000000008</v>
      </c>
      <c r="JP72">
        <v>8.9260000000000002</v>
      </c>
      <c r="JQ72">
        <v>7.1440000000000001</v>
      </c>
      <c r="JR72">
        <v>7.3220000000000001</v>
      </c>
      <c r="JS72">
        <v>12.555</v>
      </c>
      <c r="JT72">
        <v>11.202999999999999</v>
      </c>
      <c r="JU72">
        <v>8.4090000000000007</v>
      </c>
      <c r="JV72">
        <v>9.7669999999999995</v>
      </c>
      <c r="JW72">
        <v>13.754</v>
      </c>
      <c r="JX72">
        <v>8.0530000000000008</v>
      </c>
      <c r="JY72">
        <v>8.6969999999999992</v>
      </c>
      <c r="JZ72">
        <v>5.8170000000000002</v>
      </c>
      <c r="KA72">
        <v>10.37</v>
      </c>
      <c r="KB72">
        <v>12.065</v>
      </c>
      <c r="KC72">
        <v>10.55</v>
      </c>
      <c r="KD72">
        <v>12.36</v>
      </c>
      <c r="KE72">
        <v>12.657</v>
      </c>
      <c r="KF72">
        <v>11.054</v>
      </c>
      <c r="KG72">
        <v>13.914</v>
      </c>
    </row>
    <row r="73" spans="1:293" x14ac:dyDescent="0.25">
      <c r="A73" t="s">
        <v>1072</v>
      </c>
      <c r="B73" t="s">
        <v>1322</v>
      </c>
      <c r="C73" t="s">
        <v>595</v>
      </c>
      <c r="D73">
        <v>83</v>
      </c>
      <c r="E73" t="s">
        <v>837</v>
      </c>
      <c r="F73">
        <v>3</v>
      </c>
      <c r="G73">
        <v>1</v>
      </c>
      <c r="H73" t="s">
        <v>2</v>
      </c>
      <c r="I73" t="s">
        <v>7</v>
      </c>
      <c r="J73" t="s">
        <v>5</v>
      </c>
      <c r="K73" t="s">
        <v>596</v>
      </c>
      <c r="L73" t="s">
        <v>516</v>
      </c>
      <c r="M73" s="7">
        <v>0</v>
      </c>
      <c r="N73" s="7">
        <v>181.824186361643</v>
      </c>
      <c r="O73" s="7">
        <f>M73*'Emission and cost factors'!$D$8+N73*'Emission and cost factors'!$E$8</f>
        <v>83.639125726355786</v>
      </c>
      <c r="P73" s="8">
        <f>M73*'Emission and cost factors'!$D$9+N73*'Emission and cost factors'!$E$9</f>
        <v>27.27362795424645</v>
      </c>
      <c r="Q73" s="7">
        <f t="shared" si="7"/>
        <v>19.643333333333331</v>
      </c>
      <c r="R73" s="2">
        <f t="shared" si="8"/>
        <v>18</v>
      </c>
      <c r="S73" s="2">
        <f t="shared" si="9"/>
        <v>8</v>
      </c>
      <c r="T73" s="2">
        <f t="shared" si="10"/>
        <v>0</v>
      </c>
      <c r="U73" s="7">
        <f t="shared" si="11"/>
        <v>0.52666666666666673</v>
      </c>
      <c r="V73" s="7">
        <f t="shared" si="12"/>
        <v>0.21276666666666666</v>
      </c>
      <c r="W73" s="7">
        <f t="shared" si="13"/>
        <v>0</v>
      </c>
      <c r="X73">
        <v>18.440000000000001</v>
      </c>
      <c r="Y73">
        <v>18.329999999999998</v>
      </c>
      <c r="Z73">
        <v>18.61</v>
      </c>
      <c r="AA73">
        <v>18.13</v>
      </c>
      <c r="AB73">
        <v>18.579999999999998</v>
      </c>
      <c r="AC73">
        <v>19.75</v>
      </c>
      <c r="AD73">
        <v>20.41</v>
      </c>
      <c r="AE73">
        <v>20.350000000000001</v>
      </c>
      <c r="AF73">
        <v>20.03</v>
      </c>
      <c r="AG73">
        <v>19.28</v>
      </c>
      <c r="AH73">
        <v>19.940000000000001</v>
      </c>
      <c r="AI73">
        <v>18.93</v>
      </c>
      <c r="AJ73">
        <v>19.579999999999998</v>
      </c>
      <c r="AK73">
        <v>18.59</v>
      </c>
      <c r="AL73">
        <v>18.5</v>
      </c>
      <c r="AM73">
        <v>19.46</v>
      </c>
      <c r="AN73">
        <v>20.14</v>
      </c>
      <c r="AO73">
        <v>19.690000000000001</v>
      </c>
      <c r="AP73">
        <v>19.45</v>
      </c>
      <c r="AQ73">
        <v>20.46</v>
      </c>
      <c r="AR73">
        <v>20.41</v>
      </c>
      <c r="AS73">
        <v>19.489999999999998</v>
      </c>
      <c r="AT73">
        <v>19.739999999999998</v>
      </c>
      <c r="AU73">
        <v>20.16</v>
      </c>
      <c r="AV73">
        <v>20.5</v>
      </c>
      <c r="AW73">
        <v>19.64</v>
      </c>
      <c r="AX73">
        <v>20.3</v>
      </c>
      <c r="AY73">
        <v>20.89</v>
      </c>
      <c r="AZ73">
        <v>20.64</v>
      </c>
      <c r="BA73">
        <v>20.88</v>
      </c>
      <c r="BB73">
        <v>1</v>
      </c>
      <c r="BC73">
        <v>1</v>
      </c>
      <c r="BD73">
        <v>1</v>
      </c>
      <c r="BE73">
        <v>1</v>
      </c>
      <c r="BF73">
        <v>1</v>
      </c>
      <c r="BG73">
        <v>0.72499999999999998</v>
      </c>
      <c r="BH73">
        <v>0</v>
      </c>
      <c r="BI73">
        <v>0</v>
      </c>
      <c r="BJ73">
        <v>0</v>
      </c>
      <c r="BK73">
        <v>1</v>
      </c>
      <c r="BL73">
        <v>0.158</v>
      </c>
      <c r="BM73">
        <v>1</v>
      </c>
      <c r="BN73">
        <v>0.82499999999999996</v>
      </c>
      <c r="BO73">
        <v>1</v>
      </c>
      <c r="BP73">
        <v>1</v>
      </c>
      <c r="BQ73">
        <v>1</v>
      </c>
      <c r="BR73">
        <v>0</v>
      </c>
      <c r="BS73">
        <v>0.66700000000000004</v>
      </c>
      <c r="BT73">
        <v>1</v>
      </c>
      <c r="BU73">
        <v>0</v>
      </c>
      <c r="BV73">
        <v>0</v>
      </c>
      <c r="BW73">
        <v>1</v>
      </c>
      <c r="BX73">
        <v>0.42499999999999999</v>
      </c>
      <c r="BY73">
        <v>0</v>
      </c>
      <c r="BZ73">
        <v>0</v>
      </c>
      <c r="CA73">
        <v>1</v>
      </c>
      <c r="CB73">
        <v>0</v>
      </c>
      <c r="CC73">
        <v>0</v>
      </c>
      <c r="CD73">
        <v>0</v>
      </c>
      <c r="CE73">
        <v>0</v>
      </c>
      <c r="CF73">
        <v>0.9</v>
      </c>
      <c r="CG73">
        <v>1</v>
      </c>
      <c r="CH73">
        <v>0.70799999999999996</v>
      </c>
      <c r="CI73">
        <v>1</v>
      </c>
      <c r="CJ73">
        <v>0.83299999999999996</v>
      </c>
      <c r="CK73">
        <v>0</v>
      </c>
      <c r="CL73">
        <v>0</v>
      </c>
      <c r="CM73">
        <v>0</v>
      </c>
      <c r="CN73">
        <v>0</v>
      </c>
      <c r="CO73">
        <v>0</v>
      </c>
      <c r="CP73">
        <v>0</v>
      </c>
      <c r="CQ73">
        <v>0.17499999999999999</v>
      </c>
      <c r="CR73">
        <v>0</v>
      </c>
      <c r="CS73">
        <v>0.76700000000000002</v>
      </c>
      <c r="CT73">
        <v>1</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0</v>
      </c>
      <c r="EK73">
        <v>0</v>
      </c>
      <c r="EL73">
        <v>0</v>
      </c>
      <c r="EM73">
        <v>0</v>
      </c>
      <c r="EN73">
        <v>17.329999999999998</v>
      </c>
      <c r="EO73">
        <v>17.05</v>
      </c>
      <c r="EP73">
        <v>17.3</v>
      </c>
      <c r="EQ73">
        <v>16.84</v>
      </c>
      <c r="ER73">
        <v>17.29</v>
      </c>
      <c r="ES73">
        <v>18.440000000000001</v>
      </c>
      <c r="ET73">
        <v>19.11</v>
      </c>
      <c r="EU73">
        <v>19.23</v>
      </c>
      <c r="EV73">
        <v>18.829999999999998</v>
      </c>
      <c r="EW73">
        <v>18.07</v>
      </c>
      <c r="EX73">
        <v>18.72</v>
      </c>
      <c r="EY73">
        <v>17.809999999999999</v>
      </c>
      <c r="EZ73">
        <v>18.13</v>
      </c>
      <c r="FA73">
        <v>17.07</v>
      </c>
      <c r="FB73">
        <v>17.2</v>
      </c>
      <c r="FC73">
        <v>18.260000000000002</v>
      </c>
      <c r="FD73">
        <v>19.07</v>
      </c>
      <c r="FE73">
        <v>18.63</v>
      </c>
      <c r="FF73">
        <v>18.32</v>
      </c>
      <c r="FG73">
        <v>19.18</v>
      </c>
      <c r="FH73">
        <v>19.09</v>
      </c>
      <c r="FI73">
        <v>18.41</v>
      </c>
      <c r="FJ73">
        <v>18.37</v>
      </c>
      <c r="FK73">
        <v>18.84</v>
      </c>
      <c r="FL73">
        <v>19.57</v>
      </c>
      <c r="FM73">
        <v>18.77</v>
      </c>
      <c r="FN73">
        <v>19.18</v>
      </c>
      <c r="FO73">
        <v>20.23</v>
      </c>
      <c r="FP73">
        <v>19.88</v>
      </c>
      <c r="FQ73">
        <v>20.47</v>
      </c>
      <c r="FR73">
        <v>1</v>
      </c>
      <c r="FS73">
        <v>1</v>
      </c>
      <c r="FT73">
        <v>1</v>
      </c>
      <c r="FU73">
        <v>1</v>
      </c>
      <c r="FV73">
        <v>1</v>
      </c>
      <c r="FW73">
        <v>1</v>
      </c>
      <c r="FX73">
        <v>1</v>
      </c>
      <c r="FY73">
        <v>1</v>
      </c>
      <c r="FZ73">
        <v>1</v>
      </c>
      <c r="GA73">
        <v>1</v>
      </c>
      <c r="GB73">
        <v>1</v>
      </c>
      <c r="GC73">
        <v>1</v>
      </c>
      <c r="GD73">
        <v>1</v>
      </c>
      <c r="GE73">
        <v>1</v>
      </c>
      <c r="GF73">
        <v>1</v>
      </c>
      <c r="GG73">
        <v>1</v>
      </c>
      <c r="GH73">
        <v>1</v>
      </c>
      <c r="GI73">
        <v>1</v>
      </c>
      <c r="GJ73">
        <v>1</v>
      </c>
      <c r="GK73">
        <v>1</v>
      </c>
      <c r="GL73">
        <v>1</v>
      </c>
      <c r="GM73">
        <v>1</v>
      </c>
      <c r="GN73">
        <v>1</v>
      </c>
      <c r="GO73">
        <v>1</v>
      </c>
      <c r="GP73">
        <v>0.82499999999999996</v>
      </c>
      <c r="GQ73">
        <v>1</v>
      </c>
      <c r="GR73">
        <v>1</v>
      </c>
      <c r="GS73">
        <v>0</v>
      </c>
      <c r="GT73">
        <v>0.20799999999999999</v>
      </c>
      <c r="GU73">
        <v>0</v>
      </c>
      <c r="GV73">
        <v>1</v>
      </c>
      <c r="GW73">
        <v>1</v>
      </c>
      <c r="GX73">
        <v>1</v>
      </c>
      <c r="GY73">
        <v>1</v>
      </c>
      <c r="GZ73">
        <v>1</v>
      </c>
      <c r="HA73">
        <v>1</v>
      </c>
      <c r="HB73">
        <v>0</v>
      </c>
      <c r="HC73">
        <v>0</v>
      </c>
      <c r="HD73">
        <v>0.22500000000000001</v>
      </c>
      <c r="HE73">
        <v>1</v>
      </c>
      <c r="HF73">
        <v>0.47499999999999998</v>
      </c>
      <c r="HG73">
        <v>1</v>
      </c>
      <c r="HH73">
        <v>1</v>
      </c>
      <c r="HI73">
        <v>1</v>
      </c>
      <c r="HJ73">
        <v>1</v>
      </c>
      <c r="HK73">
        <v>1</v>
      </c>
      <c r="HL73">
        <v>0</v>
      </c>
      <c r="HM73">
        <v>0.53300000000000003</v>
      </c>
      <c r="HN73">
        <v>1</v>
      </c>
      <c r="HO73">
        <v>0</v>
      </c>
      <c r="HP73">
        <v>0</v>
      </c>
      <c r="HQ73">
        <v>0.89200000000000002</v>
      </c>
      <c r="HR73">
        <v>0.81699999999999995</v>
      </c>
      <c r="HS73">
        <v>0.27500000000000002</v>
      </c>
      <c r="HT73">
        <v>0</v>
      </c>
      <c r="HU73">
        <v>0.39200000000000002</v>
      </c>
      <c r="HV73">
        <v>0</v>
      </c>
      <c r="HW73">
        <v>0</v>
      </c>
      <c r="HX73">
        <v>0</v>
      </c>
      <c r="HY73">
        <v>0</v>
      </c>
      <c r="HZ73">
        <v>0.77500000000000002</v>
      </c>
      <c r="IA73">
        <v>1</v>
      </c>
      <c r="IB73">
        <v>0.93300000000000005</v>
      </c>
      <c r="IC73">
        <v>1</v>
      </c>
      <c r="ID73">
        <v>1</v>
      </c>
      <c r="IE73">
        <v>0</v>
      </c>
      <c r="IF73">
        <v>0</v>
      </c>
      <c r="IG73">
        <v>0</v>
      </c>
      <c r="IH73">
        <v>0</v>
      </c>
      <c r="II73">
        <v>0</v>
      </c>
      <c r="IJ73">
        <v>0</v>
      </c>
      <c r="IK73">
        <v>0.29199999999999998</v>
      </c>
      <c r="IL73">
        <v>0</v>
      </c>
      <c r="IM73">
        <v>1</v>
      </c>
      <c r="IN73">
        <v>1</v>
      </c>
      <c r="IO73">
        <v>0</v>
      </c>
      <c r="IP73">
        <v>0</v>
      </c>
      <c r="IQ73">
        <v>0</v>
      </c>
      <c r="IR73">
        <v>0</v>
      </c>
      <c r="IS73">
        <v>0</v>
      </c>
      <c r="IT73">
        <v>0</v>
      </c>
      <c r="IU73">
        <v>0</v>
      </c>
      <c r="IV73">
        <v>0</v>
      </c>
      <c r="IW73">
        <v>0</v>
      </c>
      <c r="IX73">
        <v>0</v>
      </c>
      <c r="IY73">
        <v>0</v>
      </c>
      <c r="IZ73">
        <v>0</v>
      </c>
      <c r="JA73">
        <v>0</v>
      </c>
      <c r="JB73">
        <v>0</v>
      </c>
      <c r="JC73">
        <v>0</v>
      </c>
      <c r="JD73">
        <v>4.4189999999999996</v>
      </c>
      <c r="JE73">
        <v>6.5720000000000001</v>
      </c>
      <c r="JF73">
        <v>6.2279999999999998</v>
      </c>
      <c r="JG73">
        <v>7.8090000000000002</v>
      </c>
      <c r="JH73">
        <v>7.1230000000000002</v>
      </c>
      <c r="JI73">
        <v>12.057</v>
      </c>
      <c r="JJ73">
        <v>9.5670000000000002</v>
      </c>
      <c r="JK73">
        <v>10.612</v>
      </c>
      <c r="JL73">
        <v>7.3179999999999996</v>
      </c>
      <c r="JM73">
        <v>7.8230000000000004</v>
      </c>
      <c r="JN73">
        <v>10.337</v>
      </c>
      <c r="JO73">
        <v>8.1940000000000008</v>
      </c>
      <c r="JP73">
        <v>8.9260000000000002</v>
      </c>
      <c r="JQ73">
        <v>7.1440000000000001</v>
      </c>
      <c r="JR73">
        <v>7.3220000000000001</v>
      </c>
      <c r="JS73">
        <v>12.555</v>
      </c>
      <c r="JT73">
        <v>11.202999999999999</v>
      </c>
      <c r="JU73">
        <v>8.4090000000000007</v>
      </c>
      <c r="JV73">
        <v>9.7669999999999995</v>
      </c>
      <c r="JW73">
        <v>13.754</v>
      </c>
      <c r="JX73">
        <v>8.0530000000000008</v>
      </c>
      <c r="JY73">
        <v>8.6969999999999992</v>
      </c>
      <c r="JZ73">
        <v>5.8170000000000002</v>
      </c>
      <c r="KA73">
        <v>10.37</v>
      </c>
      <c r="KB73">
        <v>12.065</v>
      </c>
      <c r="KC73">
        <v>10.55</v>
      </c>
      <c r="KD73">
        <v>12.36</v>
      </c>
      <c r="KE73">
        <v>12.657</v>
      </c>
      <c r="KF73">
        <v>11.054</v>
      </c>
      <c r="KG73">
        <v>13.914</v>
      </c>
    </row>
    <row r="74" spans="1:293" x14ac:dyDescent="0.25">
      <c r="A74" t="s">
        <v>1073</v>
      </c>
      <c r="B74" t="s">
        <v>1322</v>
      </c>
      <c r="C74" t="s">
        <v>595</v>
      </c>
      <c r="D74">
        <v>84</v>
      </c>
      <c r="E74" t="s">
        <v>837</v>
      </c>
      <c r="F74">
        <v>3</v>
      </c>
      <c r="G74">
        <v>1</v>
      </c>
      <c r="H74" t="s">
        <v>2</v>
      </c>
      <c r="I74" t="s">
        <v>7</v>
      </c>
      <c r="J74" t="s">
        <v>5</v>
      </c>
      <c r="K74" t="s">
        <v>596</v>
      </c>
      <c r="L74" t="s">
        <v>515</v>
      </c>
      <c r="M74" s="7">
        <v>0</v>
      </c>
      <c r="N74" s="7">
        <v>174.27202237037301</v>
      </c>
      <c r="O74" s="7">
        <f>M74*'Emission and cost factors'!$D$8+N74*'Emission and cost factors'!$E$8</f>
        <v>80.165130290371593</v>
      </c>
      <c r="P74" s="8">
        <f>M74*'Emission and cost factors'!$D$9+N74*'Emission and cost factors'!$E$9</f>
        <v>26.140803355555949</v>
      </c>
      <c r="Q74" s="7">
        <f t="shared" si="7"/>
        <v>19.521000000000004</v>
      </c>
      <c r="R74" s="2">
        <f t="shared" si="8"/>
        <v>20</v>
      </c>
      <c r="S74" s="2">
        <f t="shared" si="9"/>
        <v>8</v>
      </c>
      <c r="T74" s="2">
        <f t="shared" si="10"/>
        <v>1</v>
      </c>
      <c r="U74" s="7">
        <f t="shared" si="11"/>
        <v>0.57916666666666672</v>
      </c>
      <c r="V74" s="7">
        <f t="shared" si="12"/>
        <v>0.24860000000000002</v>
      </c>
      <c r="W74" s="7">
        <f t="shared" si="13"/>
        <v>2.2333333333333333E-3</v>
      </c>
      <c r="X74">
        <v>18.32</v>
      </c>
      <c r="Y74">
        <v>18.18</v>
      </c>
      <c r="Z74">
        <v>18.45</v>
      </c>
      <c r="AA74">
        <v>17.97</v>
      </c>
      <c r="AB74">
        <v>18.420000000000002</v>
      </c>
      <c r="AC74">
        <v>19.59</v>
      </c>
      <c r="AD74">
        <v>20.34</v>
      </c>
      <c r="AE74">
        <v>20.27</v>
      </c>
      <c r="AF74">
        <v>19.91</v>
      </c>
      <c r="AG74">
        <v>19.170000000000002</v>
      </c>
      <c r="AH74">
        <v>19.8</v>
      </c>
      <c r="AI74">
        <v>18.809999999999999</v>
      </c>
      <c r="AJ74">
        <v>19.420000000000002</v>
      </c>
      <c r="AK74">
        <v>18.440000000000001</v>
      </c>
      <c r="AL74">
        <v>18.32</v>
      </c>
      <c r="AM74">
        <v>19.29</v>
      </c>
      <c r="AN74">
        <v>19.989999999999998</v>
      </c>
      <c r="AO74">
        <v>19.54</v>
      </c>
      <c r="AP74">
        <v>19.309999999999999</v>
      </c>
      <c r="AQ74">
        <v>20.350000000000001</v>
      </c>
      <c r="AR74">
        <v>20.34</v>
      </c>
      <c r="AS74">
        <v>19.37</v>
      </c>
      <c r="AT74">
        <v>19.600000000000001</v>
      </c>
      <c r="AU74">
        <v>20.02</v>
      </c>
      <c r="AV74">
        <v>20.399999999999999</v>
      </c>
      <c r="AW74">
        <v>19.510000000000002</v>
      </c>
      <c r="AX74">
        <v>20.170000000000002</v>
      </c>
      <c r="AY74">
        <v>20.86</v>
      </c>
      <c r="AZ74">
        <v>20.59</v>
      </c>
      <c r="BA74">
        <v>20.88</v>
      </c>
      <c r="BB74">
        <v>1</v>
      </c>
      <c r="BC74">
        <v>1</v>
      </c>
      <c r="BD74">
        <v>1</v>
      </c>
      <c r="BE74">
        <v>1</v>
      </c>
      <c r="BF74">
        <v>1</v>
      </c>
      <c r="BG74">
        <v>1</v>
      </c>
      <c r="BH74">
        <v>0</v>
      </c>
      <c r="BI74">
        <v>0</v>
      </c>
      <c r="BJ74">
        <v>0.17499999999999999</v>
      </c>
      <c r="BK74">
        <v>1</v>
      </c>
      <c r="BL74">
        <v>0.50800000000000001</v>
      </c>
      <c r="BM74">
        <v>1</v>
      </c>
      <c r="BN74">
        <v>1</v>
      </c>
      <c r="BO74">
        <v>1</v>
      </c>
      <c r="BP74">
        <v>1</v>
      </c>
      <c r="BQ74">
        <v>1</v>
      </c>
      <c r="BR74">
        <v>1.7000000000000001E-2</v>
      </c>
      <c r="BS74">
        <v>1</v>
      </c>
      <c r="BT74">
        <v>1</v>
      </c>
      <c r="BU74">
        <v>0</v>
      </c>
      <c r="BV74">
        <v>0</v>
      </c>
      <c r="BW74">
        <v>1</v>
      </c>
      <c r="BX74">
        <v>0.67500000000000004</v>
      </c>
      <c r="BY74">
        <v>0</v>
      </c>
      <c r="BZ74">
        <v>0</v>
      </c>
      <c r="CA74">
        <v>1</v>
      </c>
      <c r="CB74">
        <v>0</v>
      </c>
      <c r="CC74">
        <v>0</v>
      </c>
      <c r="CD74">
        <v>0</v>
      </c>
      <c r="CE74">
        <v>0</v>
      </c>
      <c r="CF74">
        <v>1</v>
      </c>
      <c r="CG74">
        <v>1</v>
      </c>
      <c r="CH74">
        <v>1</v>
      </c>
      <c r="CI74">
        <v>1</v>
      </c>
      <c r="CJ74">
        <v>1</v>
      </c>
      <c r="CK74">
        <v>0</v>
      </c>
      <c r="CL74">
        <v>0</v>
      </c>
      <c r="CM74">
        <v>0</v>
      </c>
      <c r="CN74">
        <v>0</v>
      </c>
      <c r="CO74">
        <v>0</v>
      </c>
      <c r="CP74">
        <v>0</v>
      </c>
      <c r="CQ74">
        <v>0.45800000000000002</v>
      </c>
      <c r="CR74">
        <v>0</v>
      </c>
      <c r="CS74">
        <v>1</v>
      </c>
      <c r="CT74">
        <v>1</v>
      </c>
      <c r="CU74">
        <v>0</v>
      </c>
      <c r="CV74">
        <v>0</v>
      </c>
      <c r="CW74">
        <v>0</v>
      </c>
      <c r="CX74">
        <v>0</v>
      </c>
      <c r="CY74">
        <v>0</v>
      </c>
      <c r="CZ74">
        <v>0</v>
      </c>
      <c r="DA74">
        <v>0</v>
      </c>
      <c r="DB74">
        <v>0</v>
      </c>
      <c r="DC74">
        <v>0</v>
      </c>
      <c r="DD74">
        <v>0</v>
      </c>
      <c r="DE74">
        <v>0</v>
      </c>
      <c r="DF74">
        <v>0</v>
      </c>
      <c r="DG74">
        <v>0</v>
      </c>
      <c r="DH74">
        <v>0</v>
      </c>
      <c r="DI74">
        <v>0</v>
      </c>
      <c r="DJ74">
        <v>0</v>
      </c>
      <c r="DK74">
        <v>0</v>
      </c>
      <c r="DL74">
        <v>0</v>
      </c>
      <c r="DM74">
        <v>6.7000000000000004E-2</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17.2</v>
      </c>
      <c r="EO74">
        <v>16.899999999999999</v>
      </c>
      <c r="EP74">
        <v>17.149999999999999</v>
      </c>
      <c r="EQ74">
        <v>16.75</v>
      </c>
      <c r="ER74">
        <v>17.14</v>
      </c>
      <c r="ES74">
        <v>18.260000000000002</v>
      </c>
      <c r="ET74">
        <v>19.02</v>
      </c>
      <c r="EU74">
        <v>19.13</v>
      </c>
      <c r="EV74">
        <v>18.68</v>
      </c>
      <c r="EW74">
        <v>17.91</v>
      </c>
      <c r="EX74">
        <v>18.55</v>
      </c>
      <c r="EY74">
        <v>17.64</v>
      </c>
      <c r="EZ74">
        <v>17.93</v>
      </c>
      <c r="FA74">
        <v>16.89</v>
      </c>
      <c r="FB74">
        <v>17.02</v>
      </c>
      <c r="FC74">
        <v>18.09</v>
      </c>
      <c r="FD74">
        <v>18.91</v>
      </c>
      <c r="FE74">
        <v>18.45</v>
      </c>
      <c r="FF74">
        <v>18.16</v>
      </c>
      <c r="FG74">
        <v>19.05</v>
      </c>
      <c r="FH74">
        <v>18.98</v>
      </c>
      <c r="FI74">
        <v>18.25</v>
      </c>
      <c r="FJ74">
        <v>18.190000000000001</v>
      </c>
      <c r="FK74">
        <v>18.690000000000001</v>
      </c>
      <c r="FL74">
        <v>19.440000000000001</v>
      </c>
      <c r="FM74">
        <v>18.62</v>
      </c>
      <c r="FN74">
        <v>19.03</v>
      </c>
      <c r="FO74">
        <v>20.14</v>
      </c>
      <c r="FP74">
        <v>19.82</v>
      </c>
      <c r="FQ74">
        <v>20.399999999999999</v>
      </c>
      <c r="FR74">
        <v>1</v>
      </c>
      <c r="FS74">
        <v>1</v>
      </c>
      <c r="FT74">
        <v>1</v>
      </c>
      <c r="FU74">
        <v>1</v>
      </c>
      <c r="FV74">
        <v>1</v>
      </c>
      <c r="FW74">
        <v>1</v>
      </c>
      <c r="FX74">
        <v>1</v>
      </c>
      <c r="FY74">
        <v>1</v>
      </c>
      <c r="FZ74">
        <v>1</v>
      </c>
      <c r="GA74">
        <v>1</v>
      </c>
      <c r="GB74">
        <v>1</v>
      </c>
      <c r="GC74">
        <v>1</v>
      </c>
      <c r="GD74">
        <v>1</v>
      </c>
      <c r="GE74">
        <v>1</v>
      </c>
      <c r="GF74">
        <v>1</v>
      </c>
      <c r="GG74">
        <v>1</v>
      </c>
      <c r="GH74">
        <v>1</v>
      </c>
      <c r="GI74">
        <v>1</v>
      </c>
      <c r="GJ74">
        <v>1</v>
      </c>
      <c r="GK74">
        <v>1</v>
      </c>
      <c r="GL74">
        <v>1</v>
      </c>
      <c r="GM74">
        <v>1</v>
      </c>
      <c r="GN74">
        <v>1</v>
      </c>
      <c r="GO74">
        <v>1</v>
      </c>
      <c r="GP74">
        <v>1</v>
      </c>
      <c r="GQ74">
        <v>1</v>
      </c>
      <c r="GR74">
        <v>1</v>
      </c>
      <c r="GS74">
        <v>0</v>
      </c>
      <c r="GT74">
        <v>0.308</v>
      </c>
      <c r="GU74">
        <v>0</v>
      </c>
      <c r="GV74">
        <v>1</v>
      </c>
      <c r="GW74">
        <v>1</v>
      </c>
      <c r="GX74">
        <v>1</v>
      </c>
      <c r="GY74">
        <v>1</v>
      </c>
      <c r="GZ74">
        <v>1</v>
      </c>
      <c r="HA74">
        <v>1</v>
      </c>
      <c r="HB74">
        <v>0</v>
      </c>
      <c r="HC74">
        <v>0</v>
      </c>
      <c r="HD74">
        <v>0.442</v>
      </c>
      <c r="HE74">
        <v>1</v>
      </c>
      <c r="HF74">
        <v>0.80800000000000005</v>
      </c>
      <c r="HG74">
        <v>1</v>
      </c>
      <c r="HH74">
        <v>1</v>
      </c>
      <c r="HI74">
        <v>1</v>
      </c>
      <c r="HJ74">
        <v>1</v>
      </c>
      <c r="HK74">
        <v>1</v>
      </c>
      <c r="HL74">
        <v>0.16700000000000001</v>
      </c>
      <c r="HM74">
        <v>0.81699999999999995</v>
      </c>
      <c r="HN74">
        <v>1</v>
      </c>
      <c r="HO74">
        <v>0</v>
      </c>
      <c r="HP74">
        <v>1.7000000000000001E-2</v>
      </c>
      <c r="HQ74">
        <v>1</v>
      </c>
      <c r="HR74">
        <v>1</v>
      </c>
      <c r="HS74">
        <v>0.57499999999999996</v>
      </c>
      <c r="HT74">
        <v>0</v>
      </c>
      <c r="HU74">
        <v>0.68300000000000005</v>
      </c>
      <c r="HV74">
        <v>0</v>
      </c>
      <c r="HW74">
        <v>0</v>
      </c>
      <c r="HX74">
        <v>0</v>
      </c>
      <c r="HY74">
        <v>0</v>
      </c>
      <c r="HZ74">
        <v>0.95799999999999996</v>
      </c>
      <c r="IA74">
        <v>1</v>
      </c>
      <c r="IB74">
        <v>1</v>
      </c>
      <c r="IC74">
        <v>1</v>
      </c>
      <c r="ID74">
        <v>1</v>
      </c>
      <c r="IE74">
        <v>0</v>
      </c>
      <c r="IF74">
        <v>0</v>
      </c>
      <c r="IG74">
        <v>0</v>
      </c>
      <c r="IH74">
        <v>0</v>
      </c>
      <c r="II74">
        <v>0.13300000000000001</v>
      </c>
      <c r="IJ74">
        <v>0</v>
      </c>
      <c r="IK74">
        <v>0.55000000000000004</v>
      </c>
      <c r="IL74">
        <v>0.11700000000000001</v>
      </c>
      <c r="IM74">
        <v>1</v>
      </c>
      <c r="IN74">
        <v>1</v>
      </c>
      <c r="IO74">
        <v>0</v>
      </c>
      <c r="IP74">
        <v>0</v>
      </c>
      <c r="IQ74">
        <v>0</v>
      </c>
      <c r="IR74">
        <v>0</v>
      </c>
      <c r="IS74">
        <v>0</v>
      </c>
      <c r="IT74">
        <v>0</v>
      </c>
      <c r="IU74">
        <v>0</v>
      </c>
      <c r="IV74">
        <v>0</v>
      </c>
      <c r="IW74">
        <v>0</v>
      </c>
      <c r="IX74">
        <v>0</v>
      </c>
      <c r="IY74">
        <v>0</v>
      </c>
      <c r="IZ74">
        <v>0</v>
      </c>
      <c r="JA74">
        <v>0</v>
      </c>
      <c r="JB74">
        <v>0</v>
      </c>
      <c r="JC74">
        <v>0</v>
      </c>
      <c r="JD74">
        <v>4.4189999999999996</v>
      </c>
      <c r="JE74">
        <v>6.5720000000000001</v>
      </c>
      <c r="JF74">
        <v>6.2279999999999998</v>
      </c>
      <c r="JG74">
        <v>7.8090000000000002</v>
      </c>
      <c r="JH74">
        <v>7.1230000000000002</v>
      </c>
      <c r="JI74">
        <v>12.057</v>
      </c>
      <c r="JJ74">
        <v>9.5670000000000002</v>
      </c>
      <c r="JK74">
        <v>10.612</v>
      </c>
      <c r="JL74">
        <v>7.3179999999999996</v>
      </c>
      <c r="JM74">
        <v>7.8230000000000004</v>
      </c>
      <c r="JN74">
        <v>10.337</v>
      </c>
      <c r="JO74">
        <v>8.1940000000000008</v>
      </c>
      <c r="JP74">
        <v>8.9260000000000002</v>
      </c>
      <c r="JQ74">
        <v>7.1440000000000001</v>
      </c>
      <c r="JR74">
        <v>7.3220000000000001</v>
      </c>
      <c r="JS74">
        <v>12.555</v>
      </c>
      <c r="JT74">
        <v>11.202999999999999</v>
      </c>
      <c r="JU74">
        <v>8.4090000000000007</v>
      </c>
      <c r="JV74">
        <v>9.7669999999999995</v>
      </c>
      <c r="JW74">
        <v>13.754</v>
      </c>
      <c r="JX74">
        <v>8.0530000000000008</v>
      </c>
      <c r="JY74">
        <v>8.6969999999999992</v>
      </c>
      <c r="JZ74">
        <v>5.8170000000000002</v>
      </c>
      <c r="KA74">
        <v>10.37</v>
      </c>
      <c r="KB74">
        <v>12.065</v>
      </c>
      <c r="KC74">
        <v>10.55</v>
      </c>
      <c r="KD74">
        <v>12.36</v>
      </c>
      <c r="KE74">
        <v>12.657</v>
      </c>
      <c r="KF74">
        <v>11.054</v>
      </c>
      <c r="KG74">
        <v>13.914</v>
      </c>
    </row>
    <row r="75" spans="1:293" x14ac:dyDescent="0.25">
      <c r="A75" t="s">
        <v>1074</v>
      </c>
      <c r="B75" t="s">
        <v>1322</v>
      </c>
      <c r="C75" t="s">
        <v>595</v>
      </c>
      <c r="D75">
        <v>86</v>
      </c>
      <c r="E75" t="s">
        <v>837</v>
      </c>
      <c r="F75">
        <v>3</v>
      </c>
      <c r="G75">
        <v>1</v>
      </c>
      <c r="H75" t="s">
        <v>8</v>
      </c>
      <c r="I75" t="s">
        <v>3</v>
      </c>
      <c r="J75" t="s">
        <v>4</v>
      </c>
      <c r="K75" t="s">
        <v>596</v>
      </c>
      <c r="L75" t="s">
        <v>515</v>
      </c>
      <c r="M75" s="7">
        <v>0</v>
      </c>
      <c r="N75" s="7">
        <v>88.591266708758894</v>
      </c>
      <c r="O75" s="7">
        <f>M75*'Emission and cost factors'!$D$8+N75*'Emission and cost factors'!$E$8</f>
        <v>40.751982686029095</v>
      </c>
      <c r="P75" s="8">
        <f>M75*'Emission and cost factors'!$D$9+N75*'Emission and cost factors'!$E$9</f>
        <v>13.288690006313834</v>
      </c>
      <c r="Q75" s="7">
        <f t="shared" si="7"/>
        <v>20.585000000000001</v>
      </c>
      <c r="R75" s="2">
        <f t="shared" si="8"/>
        <v>1</v>
      </c>
      <c r="S75" s="2">
        <f t="shared" si="9"/>
        <v>0</v>
      </c>
      <c r="T75" s="2">
        <f t="shared" si="10"/>
        <v>0</v>
      </c>
      <c r="U75" s="7">
        <f t="shared" si="11"/>
        <v>4.1666666666666666E-3</v>
      </c>
      <c r="V75" s="7">
        <f t="shared" si="12"/>
        <v>0</v>
      </c>
      <c r="W75" s="7">
        <f t="shared" si="13"/>
        <v>0</v>
      </c>
      <c r="X75">
        <v>19.91</v>
      </c>
      <c r="Y75">
        <v>20.03</v>
      </c>
      <c r="Z75">
        <v>20.16</v>
      </c>
      <c r="AA75">
        <v>20.04</v>
      </c>
      <c r="AB75">
        <v>20.14</v>
      </c>
      <c r="AC75">
        <v>20.71</v>
      </c>
      <c r="AD75">
        <v>20.8</v>
      </c>
      <c r="AE75">
        <v>20.83</v>
      </c>
      <c r="AF75">
        <v>20.49</v>
      </c>
      <c r="AG75">
        <v>20.420000000000002</v>
      </c>
      <c r="AH75">
        <v>20.65</v>
      </c>
      <c r="AI75">
        <v>20.28</v>
      </c>
      <c r="AJ75">
        <v>20.5</v>
      </c>
      <c r="AK75">
        <v>20.100000000000001</v>
      </c>
      <c r="AL75">
        <v>20.239999999999998</v>
      </c>
      <c r="AM75">
        <v>20.61</v>
      </c>
      <c r="AN75">
        <v>20.73</v>
      </c>
      <c r="AO75">
        <v>20.55</v>
      </c>
      <c r="AP75">
        <v>20.58</v>
      </c>
      <c r="AQ75">
        <v>21.16</v>
      </c>
      <c r="AR75">
        <v>20.86</v>
      </c>
      <c r="AS75">
        <v>20.48</v>
      </c>
      <c r="AT75">
        <v>20.36</v>
      </c>
      <c r="AU75">
        <v>20.85</v>
      </c>
      <c r="AV75">
        <v>20.91</v>
      </c>
      <c r="AW75">
        <v>20.56</v>
      </c>
      <c r="AX75">
        <v>20.78</v>
      </c>
      <c r="AY75">
        <v>21.56</v>
      </c>
      <c r="AZ75">
        <v>20.86</v>
      </c>
      <c r="BA75">
        <v>21.4</v>
      </c>
      <c r="BB75">
        <v>0.125</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18.82</v>
      </c>
      <c r="EO75">
        <v>18.899999999999999</v>
      </c>
      <c r="EP75">
        <v>19.11</v>
      </c>
      <c r="EQ75">
        <v>18.88</v>
      </c>
      <c r="ER75">
        <v>19.09</v>
      </c>
      <c r="ES75">
        <v>20.03</v>
      </c>
      <c r="ET75">
        <v>20</v>
      </c>
      <c r="EU75">
        <v>20.11</v>
      </c>
      <c r="EV75">
        <v>19.82</v>
      </c>
      <c r="EW75">
        <v>19.739999999999998</v>
      </c>
      <c r="EX75">
        <v>20.02</v>
      </c>
      <c r="EY75">
        <v>19.329999999999998</v>
      </c>
      <c r="EZ75">
        <v>19.739999999999998</v>
      </c>
      <c r="FA75">
        <v>18.79</v>
      </c>
      <c r="FB75">
        <v>19.14</v>
      </c>
      <c r="FC75">
        <v>19.940000000000001</v>
      </c>
      <c r="FD75">
        <v>20.16</v>
      </c>
      <c r="FE75">
        <v>19.8</v>
      </c>
      <c r="FF75">
        <v>19.88</v>
      </c>
      <c r="FG75">
        <v>20.260000000000002</v>
      </c>
      <c r="FH75">
        <v>20.010000000000002</v>
      </c>
      <c r="FI75">
        <v>19.920000000000002</v>
      </c>
      <c r="FJ75">
        <v>19.66</v>
      </c>
      <c r="FK75">
        <v>20.079999999999998</v>
      </c>
      <c r="FL75">
        <v>20.25</v>
      </c>
      <c r="FM75">
        <v>19.87</v>
      </c>
      <c r="FN75">
        <v>20.149999999999999</v>
      </c>
      <c r="FO75">
        <v>20.6</v>
      </c>
      <c r="FP75">
        <v>20.3</v>
      </c>
      <c r="FQ75">
        <v>20.78</v>
      </c>
      <c r="FR75">
        <v>0.96699999999999997</v>
      </c>
      <c r="FS75">
        <v>0.96699999999999997</v>
      </c>
      <c r="FT75">
        <v>0.75800000000000001</v>
      </c>
      <c r="FU75">
        <v>1</v>
      </c>
      <c r="FV75">
        <v>0.83299999999999996</v>
      </c>
      <c r="FW75">
        <v>0</v>
      </c>
      <c r="FX75">
        <v>0</v>
      </c>
      <c r="FY75">
        <v>0</v>
      </c>
      <c r="FZ75">
        <v>0.183</v>
      </c>
      <c r="GA75">
        <v>0.25</v>
      </c>
      <c r="GB75">
        <v>0</v>
      </c>
      <c r="GC75">
        <v>0.73299999999999998</v>
      </c>
      <c r="GD75">
        <v>0.27500000000000002</v>
      </c>
      <c r="GE75">
        <v>1</v>
      </c>
      <c r="GF75">
        <v>0.83299999999999996</v>
      </c>
      <c r="GG75">
        <v>8.3000000000000004E-2</v>
      </c>
      <c r="GH75">
        <v>0</v>
      </c>
      <c r="GI75">
        <v>0.23300000000000001</v>
      </c>
      <c r="GJ75">
        <v>0.13300000000000001</v>
      </c>
      <c r="GK75">
        <v>0</v>
      </c>
      <c r="GL75">
        <v>0</v>
      </c>
      <c r="GM75">
        <v>8.3000000000000004E-2</v>
      </c>
      <c r="GN75">
        <v>0.317</v>
      </c>
      <c r="GO75">
        <v>0</v>
      </c>
      <c r="GP75">
        <v>0</v>
      </c>
      <c r="GQ75">
        <v>0.17499999999999999</v>
      </c>
      <c r="GR75">
        <v>0</v>
      </c>
      <c r="GS75">
        <v>0</v>
      </c>
      <c r="GT75">
        <v>0</v>
      </c>
      <c r="GU75">
        <v>0</v>
      </c>
      <c r="GV75">
        <v>0.16700000000000001</v>
      </c>
      <c r="GW75">
        <v>0.1</v>
      </c>
      <c r="GX75">
        <v>0</v>
      </c>
      <c r="GY75">
        <v>0.125</v>
      </c>
      <c r="GZ75">
        <v>0</v>
      </c>
      <c r="HA75">
        <v>0</v>
      </c>
      <c r="HB75">
        <v>0</v>
      </c>
      <c r="HC75">
        <v>0</v>
      </c>
      <c r="HD75">
        <v>0</v>
      </c>
      <c r="HE75">
        <v>0</v>
      </c>
      <c r="HF75">
        <v>0</v>
      </c>
      <c r="HG75">
        <v>0</v>
      </c>
      <c r="HH75">
        <v>0</v>
      </c>
      <c r="HI75">
        <v>0.25800000000000001</v>
      </c>
      <c r="HJ75">
        <v>0</v>
      </c>
      <c r="HK75">
        <v>0</v>
      </c>
      <c r="HL75">
        <v>0</v>
      </c>
      <c r="HM75">
        <v>0</v>
      </c>
      <c r="HN75">
        <v>0</v>
      </c>
      <c r="HO75">
        <v>0</v>
      </c>
      <c r="HP75">
        <v>0</v>
      </c>
      <c r="HQ75">
        <v>0</v>
      </c>
      <c r="HR75">
        <v>0</v>
      </c>
      <c r="HS75">
        <v>0</v>
      </c>
      <c r="HT75">
        <v>0</v>
      </c>
      <c r="HU75">
        <v>0</v>
      </c>
      <c r="HV75">
        <v>0</v>
      </c>
      <c r="HW75">
        <v>0</v>
      </c>
      <c r="HX75">
        <v>0</v>
      </c>
      <c r="HY75">
        <v>0</v>
      </c>
      <c r="HZ75">
        <v>0</v>
      </c>
      <c r="IA75">
        <v>0</v>
      </c>
      <c r="IB75">
        <v>0</v>
      </c>
      <c r="IC75">
        <v>0</v>
      </c>
      <c r="ID75">
        <v>0</v>
      </c>
      <c r="IE75">
        <v>0</v>
      </c>
      <c r="IF75">
        <v>0</v>
      </c>
      <c r="IG75">
        <v>0</v>
      </c>
      <c r="IH75">
        <v>0</v>
      </c>
      <c r="II75">
        <v>0</v>
      </c>
      <c r="IJ75">
        <v>0</v>
      </c>
      <c r="IK75">
        <v>0</v>
      </c>
      <c r="IL75">
        <v>0</v>
      </c>
      <c r="IM75">
        <v>0</v>
      </c>
      <c r="IN75">
        <v>0</v>
      </c>
      <c r="IO75">
        <v>0</v>
      </c>
      <c r="IP75">
        <v>0</v>
      </c>
      <c r="IQ75">
        <v>0</v>
      </c>
      <c r="IR75">
        <v>0</v>
      </c>
      <c r="IS75">
        <v>0</v>
      </c>
      <c r="IT75">
        <v>0</v>
      </c>
      <c r="IU75">
        <v>0</v>
      </c>
      <c r="IV75">
        <v>0</v>
      </c>
      <c r="IW75">
        <v>0</v>
      </c>
      <c r="IX75">
        <v>0</v>
      </c>
      <c r="IY75">
        <v>0</v>
      </c>
      <c r="IZ75">
        <v>0</v>
      </c>
      <c r="JA75">
        <v>0</v>
      </c>
      <c r="JB75">
        <v>0</v>
      </c>
      <c r="JC75">
        <v>0</v>
      </c>
      <c r="JD75">
        <v>4.4189999999999996</v>
      </c>
      <c r="JE75">
        <v>6.5720000000000001</v>
      </c>
      <c r="JF75">
        <v>6.2279999999999998</v>
      </c>
      <c r="JG75">
        <v>7.8090000000000002</v>
      </c>
      <c r="JH75">
        <v>7.1230000000000002</v>
      </c>
      <c r="JI75">
        <v>12.057</v>
      </c>
      <c r="JJ75">
        <v>9.5670000000000002</v>
      </c>
      <c r="JK75">
        <v>10.612</v>
      </c>
      <c r="JL75">
        <v>7.3179999999999996</v>
      </c>
      <c r="JM75">
        <v>7.8230000000000004</v>
      </c>
      <c r="JN75">
        <v>10.337</v>
      </c>
      <c r="JO75">
        <v>8.1940000000000008</v>
      </c>
      <c r="JP75">
        <v>8.9260000000000002</v>
      </c>
      <c r="JQ75">
        <v>7.1440000000000001</v>
      </c>
      <c r="JR75">
        <v>7.3220000000000001</v>
      </c>
      <c r="JS75">
        <v>12.555</v>
      </c>
      <c r="JT75">
        <v>11.202999999999999</v>
      </c>
      <c r="JU75">
        <v>8.4090000000000007</v>
      </c>
      <c r="JV75">
        <v>9.7669999999999995</v>
      </c>
      <c r="JW75">
        <v>13.754</v>
      </c>
      <c r="JX75">
        <v>8.0530000000000008</v>
      </c>
      <c r="JY75">
        <v>8.6969999999999992</v>
      </c>
      <c r="JZ75">
        <v>5.8170000000000002</v>
      </c>
      <c r="KA75">
        <v>10.37</v>
      </c>
      <c r="KB75">
        <v>12.065</v>
      </c>
      <c r="KC75">
        <v>10.55</v>
      </c>
      <c r="KD75">
        <v>12.36</v>
      </c>
      <c r="KE75">
        <v>12.657</v>
      </c>
      <c r="KF75">
        <v>11.054</v>
      </c>
      <c r="KG75">
        <v>13.914</v>
      </c>
    </row>
    <row r="76" spans="1:293" x14ac:dyDescent="0.25">
      <c r="A76" t="s">
        <v>1075</v>
      </c>
      <c r="B76" t="s">
        <v>1322</v>
      </c>
      <c r="C76" t="s">
        <v>595</v>
      </c>
      <c r="D76">
        <v>87</v>
      </c>
      <c r="E76" t="s">
        <v>837</v>
      </c>
      <c r="F76">
        <v>3</v>
      </c>
      <c r="G76">
        <v>1</v>
      </c>
      <c r="H76" t="s">
        <v>8</v>
      </c>
      <c r="I76" t="s">
        <v>3</v>
      </c>
      <c r="J76" t="s">
        <v>5</v>
      </c>
      <c r="K76" t="s">
        <v>596</v>
      </c>
      <c r="L76" t="s">
        <v>516</v>
      </c>
      <c r="M76" s="7">
        <v>0</v>
      </c>
      <c r="N76" s="7">
        <v>91.674149674984307</v>
      </c>
      <c r="O76" s="7">
        <f>M76*'Emission and cost factors'!$D$8+N76*'Emission and cost factors'!$E$8</f>
        <v>42.170108850492781</v>
      </c>
      <c r="P76" s="8">
        <f>M76*'Emission and cost factors'!$D$9+N76*'Emission and cost factors'!$E$9</f>
        <v>13.751122451247646</v>
      </c>
      <c r="Q76" s="7">
        <f t="shared" si="7"/>
        <v>20.596999999999994</v>
      </c>
      <c r="R76" s="2">
        <f t="shared" si="8"/>
        <v>1</v>
      </c>
      <c r="S76" s="2">
        <f t="shared" si="9"/>
        <v>0</v>
      </c>
      <c r="T76" s="2">
        <f t="shared" si="10"/>
        <v>0</v>
      </c>
      <c r="U76" s="7">
        <f t="shared" si="11"/>
        <v>2.2333333333333333E-3</v>
      </c>
      <c r="V76" s="7">
        <f t="shared" si="12"/>
        <v>0</v>
      </c>
      <c r="W76" s="7">
        <f t="shared" si="13"/>
        <v>0</v>
      </c>
      <c r="X76">
        <v>19.95</v>
      </c>
      <c r="Y76">
        <v>20.07</v>
      </c>
      <c r="Z76">
        <v>20.190000000000001</v>
      </c>
      <c r="AA76">
        <v>20.09</v>
      </c>
      <c r="AB76">
        <v>20.170000000000002</v>
      </c>
      <c r="AC76">
        <v>20.72</v>
      </c>
      <c r="AD76">
        <v>20.8</v>
      </c>
      <c r="AE76">
        <v>20.83</v>
      </c>
      <c r="AF76">
        <v>20.5</v>
      </c>
      <c r="AG76">
        <v>20.420000000000002</v>
      </c>
      <c r="AH76">
        <v>20.66</v>
      </c>
      <c r="AI76">
        <v>20.309999999999999</v>
      </c>
      <c r="AJ76">
        <v>20.52</v>
      </c>
      <c r="AK76">
        <v>20.14</v>
      </c>
      <c r="AL76">
        <v>20.27</v>
      </c>
      <c r="AM76">
        <v>20.63</v>
      </c>
      <c r="AN76">
        <v>20.74</v>
      </c>
      <c r="AO76">
        <v>20.54</v>
      </c>
      <c r="AP76">
        <v>20.58</v>
      </c>
      <c r="AQ76">
        <v>21.17</v>
      </c>
      <c r="AR76">
        <v>20.86</v>
      </c>
      <c r="AS76">
        <v>20.47</v>
      </c>
      <c r="AT76">
        <v>20.37</v>
      </c>
      <c r="AU76">
        <v>20.86</v>
      </c>
      <c r="AV76">
        <v>20.91</v>
      </c>
      <c r="AW76">
        <v>20.54</v>
      </c>
      <c r="AX76">
        <v>20.78</v>
      </c>
      <c r="AY76">
        <v>21.56</v>
      </c>
      <c r="AZ76">
        <v>20.86</v>
      </c>
      <c r="BA76">
        <v>21.4</v>
      </c>
      <c r="BB76">
        <v>6.7000000000000004E-2</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18.88</v>
      </c>
      <c r="EO76">
        <v>18.98</v>
      </c>
      <c r="EP76">
        <v>19.2</v>
      </c>
      <c r="EQ76">
        <v>18.96</v>
      </c>
      <c r="ER76">
        <v>19.170000000000002</v>
      </c>
      <c r="ES76">
        <v>20.04</v>
      </c>
      <c r="ET76">
        <v>20.010000000000002</v>
      </c>
      <c r="EU76">
        <v>20.12</v>
      </c>
      <c r="EV76">
        <v>19.829999999999998</v>
      </c>
      <c r="EW76">
        <v>19.760000000000002</v>
      </c>
      <c r="EX76">
        <v>20.03</v>
      </c>
      <c r="EY76">
        <v>19.37</v>
      </c>
      <c r="EZ76">
        <v>19.79</v>
      </c>
      <c r="FA76">
        <v>18.84</v>
      </c>
      <c r="FB76">
        <v>19.2</v>
      </c>
      <c r="FC76">
        <v>19.98</v>
      </c>
      <c r="FD76">
        <v>20.18</v>
      </c>
      <c r="FE76">
        <v>19.829999999999998</v>
      </c>
      <c r="FF76">
        <v>19.850000000000001</v>
      </c>
      <c r="FG76">
        <v>20.260000000000002</v>
      </c>
      <c r="FH76">
        <v>20.010000000000002</v>
      </c>
      <c r="FI76">
        <v>19.940000000000001</v>
      </c>
      <c r="FJ76">
        <v>19.66</v>
      </c>
      <c r="FK76">
        <v>20.079999999999998</v>
      </c>
      <c r="FL76">
        <v>20.25</v>
      </c>
      <c r="FM76">
        <v>19.899999999999999</v>
      </c>
      <c r="FN76">
        <v>20.170000000000002</v>
      </c>
      <c r="FO76">
        <v>20.61</v>
      </c>
      <c r="FP76">
        <v>20.3</v>
      </c>
      <c r="FQ76">
        <v>20.78</v>
      </c>
      <c r="FR76">
        <v>0.91700000000000004</v>
      </c>
      <c r="FS76">
        <v>0.89200000000000002</v>
      </c>
      <c r="FT76">
        <v>0.68300000000000005</v>
      </c>
      <c r="FU76">
        <v>1</v>
      </c>
      <c r="FV76">
        <v>0.75800000000000001</v>
      </c>
      <c r="FW76">
        <v>0</v>
      </c>
      <c r="FX76">
        <v>0</v>
      </c>
      <c r="FY76">
        <v>0</v>
      </c>
      <c r="FZ76">
        <v>0.17499999999999999</v>
      </c>
      <c r="GA76">
        <v>0.23300000000000001</v>
      </c>
      <c r="GB76">
        <v>0</v>
      </c>
      <c r="GC76">
        <v>0.68300000000000005</v>
      </c>
      <c r="GD76">
        <v>0.22500000000000001</v>
      </c>
      <c r="GE76">
        <v>1</v>
      </c>
      <c r="GF76">
        <v>0.77500000000000002</v>
      </c>
      <c r="GG76">
        <v>2.5000000000000001E-2</v>
      </c>
      <c r="GH76">
        <v>0</v>
      </c>
      <c r="GI76">
        <v>0.183</v>
      </c>
      <c r="GJ76">
        <v>0.16700000000000001</v>
      </c>
      <c r="GK76">
        <v>0</v>
      </c>
      <c r="GL76">
        <v>0</v>
      </c>
      <c r="GM76">
        <v>6.7000000000000004E-2</v>
      </c>
      <c r="GN76">
        <v>0.317</v>
      </c>
      <c r="GO76">
        <v>0</v>
      </c>
      <c r="GP76">
        <v>0</v>
      </c>
      <c r="GQ76">
        <v>0.14199999999999999</v>
      </c>
      <c r="GR76">
        <v>0</v>
      </c>
      <c r="GS76">
        <v>0</v>
      </c>
      <c r="GT76">
        <v>0</v>
      </c>
      <c r="GU76">
        <v>0</v>
      </c>
      <c r="GV76">
        <v>0.11700000000000001</v>
      </c>
      <c r="GW76">
        <v>1.7000000000000001E-2</v>
      </c>
      <c r="GX76">
        <v>0</v>
      </c>
      <c r="GY76">
        <v>0.05</v>
      </c>
      <c r="GZ76">
        <v>0</v>
      </c>
      <c r="HA76">
        <v>0</v>
      </c>
      <c r="HB76">
        <v>0</v>
      </c>
      <c r="HC76">
        <v>0</v>
      </c>
      <c r="HD76">
        <v>0</v>
      </c>
      <c r="HE76">
        <v>0</v>
      </c>
      <c r="HF76">
        <v>0</v>
      </c>
      <c r="HG76">
        <v>0</v>
      </c>
      <c r="HH76">
        <v>0</v>
      </c>
      <c r="HI76">
        <v>0.2</v>
      </c>
      <c r="HJ76">
        <v>0</v>
      </c>
      <c r="HK76">
        <v>0</v>
      </c>
      <c r="HL76">
        <v>0</v>
      </c>
      <c r="HM76">
        <v>0</v>
      </c>
      <c r="HN76">
        <v>0</v>
      </c>
      <c r="HO76">
        <v>0</v>
      </c>
      <c r="HP76">
        <v>0</v>
      </c>
      <c r="HQ76">
        <v>0</v>
      </c>
      <c r="HR76">
        <v>0</v>
      </c>
      <c r="HS76">
        <v>0</v>
      </c>
      <c r="HT76">
        <v>0</v>
      </c>
      <c r="HU76">
        <v>0</v>
      </c>
      <c r="HV76">
        <v>0</v>
      </c>
      <c r="HW76">
        <v>0</v>
      </c>
      <c r="HX76">
        <v>0</v>
      </c>
      <c r="HY76">
        <v>0</v>
      </c>
      <c r="HZ76">
        <v>0</v>
      </c>
      <c r="IA76">
        <v>0</v>
      </c>
      <c r="IB76">
        <v>0</v>
      </c>
      <c r="IC76">
        <v>0</v>
      </c>
      <c r="ID76">
        <v>0</v>
      </c>
      <c r="IE76">
        <v>0</v>
      </c>
      <c r="IF76">
        <v>0</v>
      </c>
      <c r="IG76">
        <v>0</v>
      </c>
      <c r="IH76">
        <v>0</v>
      </c>
      <c r="II76">
        <v>0</v>
      </c>
      <c r="IJ76">
        <v>0</v>
      </c>
      <c r="IK76">
        <v>0</v>
      </c>
      <c r="IL76">
        <v>0</v>
      </c>
      <c r="IM76">
        <v>0</v>
      </c>
      <c r="IN76">
        <v>0</v>
      </c>
      <c r="IO76">
        <v>0</v>
      </c>
      <c r="IP76">
        <v>0</v>
      </c>
      <c r="IQ76">
        <v>0</v>
      </c>
      <c r="IR76">
        <v>0</v>
      </c>
      <c r="IS76">
        <v>0</v>
      </c>
      <c r="IT76">
        <v>0</v>
      </c>
      <c r="IU76">
        <v>0</v>
      </c>
      <c r="IV76">
        <v>0</v>
      </c>
      <c r="IW76">
        <v>0</v>
      </c>
      <c r="IX76">
        <v>0</v>
      </c>
      <c r="IY76">
        <v>0</v>
      </c>
      <c r="IZ76">
        <v>0</v>
      </c>
      <c r="JA76">
        <v>0</v>
      </c>
      <c r="JB76">
        <v>0</v>
      </c>
      <c r="JC76">
        <v>0</v>
      </c>
      <c r="JD76">
        <v>4.4189999999999996</v>
      </c>
      <c r="JE76">
        <v>6.5720000000000001</v>
      </c>
      <c r="JF76">
        <v>6.2279999999999998</v>
      </c>
      <c r="JG76">
        <v>7.8090000000000002</v>
      </c>
      <c r="JH76">
        <v>7.1230000000000002</v>
      </c>
      <c r="JI76">
        <v>12.057</v>
      </c>
      <c r="JJ76">
        <v>9.5670000000000002</v>
      </c>
      <c r="JK76">
        <v>10.612</v>
      </c>
      <c r="JL76">
        <v>7.3179999999999996</v>
      </c>
      <c r="JM76">
        <v>7.8230000000000004</v>
      </c>
      <c r="JN76">
        <v>10.337</v>
      </c>
      <c r="JO76">
        <v>8.1940000000000008</v>
      </c>
      <c r="JP76">
        <v>8.9260000000000002</v>
      </c>
      <c r="JQ76">
        <v>7.1440000000000001</v>
      </c>
      <c r="JR76">
        <v>7.3220000000000001</v>
      </c>
      <c r="JS76">
        <v>12.555</v>
      </c>
      <c r="JT76">
        <v>11.202999999999999</v>
      </c>
      <c r="JU76">
        <v>8.4090000000000007</v>
      </c>
      <c r="JV76">
        <v>9.7669999999999995</v>
      </c>
      <c r="JW76">
        <v>13.754</v>
      </c>
      <c r="JX76">
        <v>8.0530000000000008</v>
      </c>
      <c r="JY76">
        <v>8.6969999999999992</v>
      </c>
      <c r="JZ76">
        <v>5.8170000000000002</v>
      </c>
      <c r="KA76">
        <v>10.37</v>
      </c>
      <c r="KB76">
        <v>12.065</v>
      </c>
      <c r="KC76">
        <v>10.55</v>
      </c>
      <c r="KD76">
        <v>12.36</v>
      </c>
      <c r="KE76">
        <v>12.657</v>
      </c>
      <c r="KF76">
        <v>11.054</v>
      </c>
      <c r="KG76">
        <v>13.914</v>
      </c>
    </row>
    <row r="77" spans="1:293" x14ac:dyDescent="0.25">
      <c r="A77" t="s">
        <v>1076</v>
      </c>
      <c r="B77" t="s">
        <v>1322</v>
      </c>
      <c r="C77" t="s">
        <v>595</v>
      </c>
      <c r="D77">
        <v>88</v>
      </c>
      <c r="E77" t="s">
        <v>837</v>
      </c>
      <c r="F77">
        <v>3</v>
      </c>
      <c r="G77">
        <v>1</v>
      </c>
      <c r="H77" t="s">
        <v>8</v>
      </c>
      <c r="I77" t="s">
        <v>3</v>
      </c>
      <c r="J77" t="s">
        <v>5</v>
      </c>
      <c r="K77" t="s">
        <v>596</v>
      </c>
      <c r="L77" t="s">
        <v>515</v>
      </c>
      <c r="M77" s="7">
        <v>0</v>
      </c>
      <c r="N77" s="7">
        <v>88.714113252796196</v>
      </c>
      <c r="O77" s="7">
        <f>M77*'Emission and cost factors'!$D$8+N77*'Emission and cost factors'!$E$8</f>
        <v>40.808492096286251</v>
      </c>
      <c r="P77" s="8">
        <f>M77*'Emission and cost factors'!$D$9+N77*'Emission and cost factors'!$E$9</f>
        <v>13.307116987919429</v>
      </c>
      <c r="Q77" s="7">
        <f t="shared" si="7"/>
        <v>20.585000000000001</v>
      </c>
      <c r="R77" s="2">
        <f t="shared" si="8"/>
        <v>1</v>
      </c>
      <c r="S77" s="2">
        <f t="shared" si="9"/>
        <v>0</v>
      </c>
      <c r="T77" s="2">
        <f t="shared" si="10"/>
        <v>0</v>
      </c>
      <c r="U77" s="7">
        <f t="shared" si="11"/>
        <v>4.1666666666666666E-3</v>
      </c>
      <c r="V77" s="7">
        <f t="shared" si="12"/>
        <v>0</v>
      </c>
      <c r="W77" s="7">
        <f t="shared" si="13"/>
        <v>0</v>
      </c>
      <c r="X77">
        <v>19.91</v>
      </c>
      <c r="Y77">
        <v>20.03</v>
      </c>
      <c r="Z77">
        <v>20.16</v>
      </c>
      <c r="AA77">
        <v>20.04</v>
      </c>
      <c r="AB77">
        <v>20.14</v>
      </c>
      <c r="AC77">
        <v>20.71</v>
      </c>
      <c r="AD77">
        <v>20.8</v>
      </c>
      <c r="AE77">
        <v>20.83</v>
      </c>
      <c r="AF77">
        <v>20.49</v>
      </c>
      <c r="AG77">
        <v>20.420000000000002</v>
      </c>
      <c r="AH77">
        <v>20.65</v>
      </c>
      <c r="AI77">
        <v>20.28</v>
      </c>
      <c r="AJ77">
        <v>20.5</v>
      </c>
      <c r="AK77">
        <v>20.100000000000001</v>
      </c>
      <c r="AL77">
        <v>20.239999999999998</v>
      </c>
      <c r="AM77">
        <v>20.61</v>
      </c>
      <c r="AN77">
        <v>20.73</v>
      </c>
      <c r="AO77">
        <v>20.55</v>
      </c>
      <c r="AP77">
        <v>20.58</v>
      </c>
      <c r="AQ77">
        <v>21.16</v>
      </c>
      <c r="AR77">
        <v>20.86</v>
      </c>
      <c r="AS77">
        <v>20.48</v>
      </c>
      <c r="AT77">
        <v>20.36</v>
      </c>
      <c r="AU77">
        <v>20.85</v>
      </c>
      <c r="AV77">
        <v>20.91</v>
      </c>
      <c r="AW77">
        <v>20.56</v>
      </c>
      <c r="AX77">
        <v>20.78</v>
      </c>
      <c r="AY77">
        <v>21.56</v>
      </c>
      <c r="AZ77">
        <v>20.86</v>
      </c>
      <c r="BA77">
        <v>21.4</v>
      </c>
      <c r="BB77">
        <v>0.125</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18.82</v>
      </c>
      <c r="EO77">
        <v>18.899999999999999</v>
      </c>
      <c r="EP77">
        <v>19.11</v>
      </c>
      <c r="EQ77">
        <v>18.88</v>
      </c>
      <c r="ER77">
        <v>19.09</v>
      </c>
      <c r="ES77">
        <v>20.03</v>
      </c>
      <c r="ET77">
        <v>20</v>
      </c>
      <c r="EU77">
        <v>20.11</v>
      </c>
      <c r="EV77">
        <v>19.82</v>
      </c>
      <c r="EW77">
        <v>19.739999999999998</v>
      </c>
      <c r="EX77">
        <v>20.02</v>
      </c>
      <c r="EY77">
        <v>19.329999999999998</v>
      </c>
      <c r="EZ77">
        <v>19.739999999999998</v>
      </c>
      <c r="FA77">
        <v>18.79</v>
      </c>
      <c r="FB77">
        <v>19.14</v>
      </c>
      <c r="FC77">
        <v>19.940000000000001</v>
      </c>
      <c r="FD77">
        <v>20.16</v>
      </c>
      <c r="FE77">
        <v>19.8</v>
      </c>
      <c r="FF77">
        <v>19.88</v>
      </c>
      <c r="FG77">
        <v>20.260000000000002</v>
      </c>
      <c r="FH77">
        <v>20.010000000000002</v>
      </c>
      <c r="FI77">
        <v>19.920000000000002</v>
      </c>
      <c r="FJ77">
        <v>19.66</v>
      </c>
      <c r="FK77">
        <v>20.079999999999998</v>
      </c>
      <c r="FL77">
        <v>20.25</v>
      </c>
      <c r="FM77">
        <v>19.87</v>
      </c>
      <c r="FN77">
        <v>20.149999999999999</v>
      </c>
      <c r="FO77">
        <v>20.6</v>
      </c>
      <c r="FP77">
        <v>20.3</v>
      </c>
      <c r="FQ77">
        <v>20.78</v>
      </c>
      <c r="FR77">
        <v>0.96699999999999997</v>
      </c>
      <c r="FS77">
        <v>0.96699999999999997</v>
      </c>
      <c r="FT77">
        <v>0.75800000000000001</v>
      </c>
      <c r="FU77">
        <v>1</v>
      </c>
      <c r="FV77">
        <v>0.83299999999999996</v>
      </c>
      <c r="FW77">
        <v>0</v>
      </c>
      <c r="FX77">
        <v>0</v>
      </c>
      <c r="FY77">
        <v>0</v>
      </c>
      <c r="FZ77">
        <v>0.17499999999999999</v>
      </c>
      <c r="GA77">
        <v>0.25</v>
      </c>
      <c r="GB77">
        <v>0</v>
      </c>
      <c r="GC77">
        <v>0.73299999999999998</v>
      </c>
      <c r="GD77">
        <v>0.27500000000000002</v>
      </c>
      <c r="GE77">
        <v>1</v>
      </c>
      <c r="GF77">
        <v>0.83299999999999996</v>
      </c>
      <c r="GG77">
        <v>8.3000000000000004E-2</v>
      </c>
      <c r="GH77">
        <v>0</v>
      </c>
      <c r="GI77">
        <v>0.23300000000000001</v>
      </c>
      <c r="GJ77">
        <v>0.13300000000000001</v>
      </c>
      <c r="GK77">
        <v>0</v>
      </c>
      <c r="GL77">
        <v>0</v>
      </c>
      <c r="GM77">
        <v>8.3000000000000004E-2</v>
      </c>
      <c r="GN77">
        <v>0.317</v>
      </c>
      <c r="GO77">
        <v>0</v>
      </c>
      <c r="GP77">
        <v>0</v>
      </c>
      <c r="GQ77">
        <v>0.17499999999999999</v>
      </c>
      <c r="GR77">
        <v>0</v>
      </c>
      <c r="GS77">
        <v>0</v>
      </c>
      <c r="GT77">
        <v>0</v>
      </c>
      <c r="GU77">
        <v>0</v>
      </c>
      <c r="GV77">
        <v>0.16700000000000001</v>
      </c>
      <c r="GW77">
        <v>0.1</v>
      </c>
      <c r="GX77">
        <v>0</v>
      </c>
      <c r="GY77">
        <v>0.125</v>
      </c>
      <c r="GZ77">
        <v>0</v>
      </c>
      <c r="HA77">
        <v>0</v>
      </c>
      <c r="HB77">
        <v>0</v>
      </c>
      <c r="HC77">
        <v>0</v>
      </c>
      <c r="HD77">
        <v>0</v>
      </c>
      <c r="HE77">
        <v>0</v>
      </c>
      <c r="HF77">
        <v>0</v>
      </c>
      <c r="HG77">
        <v>0</v>
      </c>
      <c r="HH77">
        <v>0</v>
      </c>
      <c r="HI77">
        <v>0.25800000000000001</v>
      </c>
      <c r="HJ77">
        <v>0</v>
      </c>
      <c r="HK77">
        <v>0</v>
      </c>
      <c r="HL77">
        <v>0</v>
      </c>
      <c r="HM77">
        <v>0</v>
      </c>
      <c r="HN77">
        <v>0</v>
      </c>
      <c r="HO77">
        <v>0</v>
      </c>
      <c r="HP77">
        <v>0</v>
      </c>
      <c r="HQ77">
        <v>0</v>
      </c>
      <c r="HR77">
        <v>0</v>
      </c>
      <c r="HS77">
        <v>0</v>
      </c>
      <c r="HT77">
        <v>0</v>
      </c>
      <c r="HU77">
        <v>0</v>
      </c>
      <c r="HV77">
        <v>0</v>
      </c>
      <c r="HW77">
        <v>0</v>
      </c>
      <c r="HX77">
        <v>0</v>
      </c>
      <c r="HY77">
        <v>0</v>
      </c>
      <c r="HZ77">
        <v>0</v>
      </c>
      <c r="IA77">
        <v>0</v>
      </c>
      <c r="IB77">
        <v>0</v>
      </c>
      <c r="IC77">
        <v>0</v>
      </c>
      <c r="ID77">
        <v>0</v>
      </c>
      <c r="IE77">
        <v>0</v>
      </c>
      <c r="IF77">
        <v>0</v>
      </c>
      <c r="IG77">
        <v>0</v>
      </c>
      <c r="IH77">
        <v>0</v>
      </c>
      <c r="II77">
        <v>0</v>
      </c>
      <c r="IJ77">
        <v>0</v>
      </c>
      <c r="IK77">
        <v>0</v>
      </c>
      <c r="IL77">
        <v>0</v>
      </c>
      <c r="IM77">
        <v>0</v>
      </c>
      <c r="IN77">
        <v>0</v>
      </c>
      <c r="IO77">
        <v>0</v>
      </c>
      <c r="IP77">
        <v>0</v>
      </c>
      <c r="IQ77">
        <v>0</v>
      </c>
      <c r="IR77">
        <v>0</v>
      </c>
      <c r="IS77">
        <v>0</v>
      </c>
      <c r="IT77">
        <v>0</v>
      </c>
      <c r="IU77">
        <v>0</v>
      </c>
      <c r="IV77">
        <v>0</v>
      </c>
      <c r="IW77">
        <v>0</v>
      </c>
      <c r="IX77">
        <v>0</v>
      </c>
      <c r="IY77">
        <v>0</v>
      </c>
      <c r="IZ77">
        <v>0</v>
      </c>
      <c r="JA77">
        <v>0</v>
      </c>
      <c r="JB77">
        <v>0</v>
      </c>
      <c r="JC77">
        <v>0</v>
      </c>
      <c r="JD77">
        <v>4.4189999999999996</v>
      </c>
      <c r="JE77">
        <v>6.5720000000000001</v>
      </c>
      <c r="JF77">
        <v>6.2279999999999998</v>
      </c>
      <c r="JG77">
        <v>7.8090000000000002</v>
      </c>
      <c r="JH77">
        <v>7.1230000000000002</v>
      </c>
      <c r="JI77">
        <v>12.057</v>
      </c>
      <c r="JJ77">
        <v>9.5670000000000002</v>
      </c>
      <c r="JK77">
        <v>10.612</v>
      </c>
      <c r="JL77">
        <v>7.3179999999999996</v>
      </c>
      <c r="JM77">
        <v>7.8230000000000004</v>
      </c>
      <c r="JN77">
        <v>10.337</v>
      </c>
      <c r="JO77">
        <v>8.1940000000000008</v>
      </c>
      <c r="JP77">
        <v>8.9260000000000002</v>
      </c>
      <c r="JQ77">
        <v>7.1440000000000001</v>
      </c>
      <c r="JR77">
        <v>7.3220000000000001</v>
      </c>
      <c r="JS77">
        <v>12.555</v>
      </c>
      <c r="JT77">
        <v>11.202999999999999</v>
      </c>
      <c r="JU77">
        <v>8.4090000000000007</v>
      </c>
      <c r="JV77">
        <v>9.7669999999999995</v>
      </c>
      <c r="JW77">
        <v>13.754</v>
      </c>
      <c r="JX77">
        <v>8.0530000000000008</v>
      </c>
      <c r="JY77">
        <v>8.6969999999999992</v>
      </c>
      <c r="JZ77">
        <v>5.8170000000000002</v>
      </c>
      <c r="KA77">
        <v>10.37</v>
      </c>
      <c r="KB77">
        <v>12.065</v>
      </c>
      <c r="KC77">
        <v>10.55</v>
      </c>
      <c r="KD77">
        <v>12.36</v>
      </c>
      <c r="KE77">
        <v>12.657</v>
      </c>
      <c r="KF77">
        <v>11.054</v>
      </c>
      <c r="KG77">
        <v>13.914</v>
      </c>
    </row>
    <row r="78" spans="1:293" x14ac:dyDescent="0.25">
      <c r="A78" t="s">
        <v>1077</v>
      </c>
      <c r="B78" t="s">
        <v>1322</v>
      </c>
      <c r="C78" t="s">
        <v>595</v>
      </c>
      <c r="D78">
        <v>89</v>
      </c>
      <c r="E78" t="s">
        <v>837</v>
      </c>
      <c r="F78">
        <v>3</v>
      </c>
      <c r="G78">
        <v>1</v>
      </c>
      <c r="H78" t="s">
        <v>8</v>
      </c>
      <c r="I78" t="s">
        <v>6</v>
      </c>
      <c r="J78" t="s">
        <v>4</v>
      </c>
      <c r="K78" t="s">
        <v>596</v>
      </c>
      <c r="L78" t="s">
        <v>516</v>
      </c>
      <c r="M78" s="7">
        <v>0</v>
      </c>
      <c r="N78" s="7">
        <v>98.1500136935462</v>
      </c>
      <c r="O78" s="7">
        <f>M78*'Emission and cost factors'!$D$8+N78*'Emission and cost factors'!$E$8</f>
        <v>45.149006299031257</v>
      </c>
      <c r="P78" s="8">
        <f>M78*'Emission and cost factors'!$D$9+N78*'Emission and cost factors'!$E$9</f>
        <v>14.72250205403193</v>
      </c>
      <c r="Q78" s="7">
        <f t="shared" si="7"/>
        <v>20.715333333333334</v>
      </c>
      <c r="R78" s="2">
        <f t="shared" si="8"/>
        <v>0</v>
      </c>
      <c r="S78" s="2">
        <f t="shared" si="9"/>
        <v>0</v>
      </c>
      <c r="T78" s="2">
        <f t="shared" si="10"/>
        <v>0</v>
      </c>
      <c r="U78" s="7">
        <f t="shared" si="11"/>
        <v>0</v>
      </c>
      <c r="V78" s="7">
        <f t="shared" si="12"/>
        <v>0</v>
      </c>
      <c r="W78" s="7">
        <f t="shared" si="13"/>
        <v>0</v>
      </c>
      <c r="X78">
        <v>20.13</v>
      </c>
      <c r="Y78">
        <v>20.3</v>
      </c>
      <c r="Z78">
        <v>20.32</v>
      </c>
      <c r="AA78">
        <v>20.21</v>
      </c>
      <c r="AB78">
        <v>20.32</v>
      </c>
      <c r="AC78">
        <v>20.75</v>
      </c>
      <c r="AD78">
        <v>20.93</v>
      </c>
      <c r="AE78">
        <v>20.96</v>
      </c>
      <c r="AF78">
        <v>20.7</v>
      </c>
      <c r="AG78">
        <v>20.54</v>
      </c>
      <c r="AH78">
        <v>20.79</v>
      </c>
      <c r="AI78">
        <v>20.440000000000001</v>
      </c>
      <c r="AJ78">
        <v>20.67</v>
      </c>
      <c r="AK78">
        <v>20.3</v>
      </c>
      <c r="AL78">
        <v>20.399999999999999</v>
      </c>
      <c r="AM78">
        <v>20.75</v>
      </c>
      <c r="AN78">
        <v>20.85</v>
      </c>
      <c r="AO78">
        <v>20.61</v>
      </c>
      <c r="AP78">
        <v>20.61</v>
      </c>
      <c r="AQ78">
        <v>21.22</v>
      </c>
      <c r="AR78">
        <v>20.99</v>
      </c>
      <c r="AS78">
        <v>20.61</v>
      </c>
      <c r="AT78">
        <v>20.58</v>
      </c>
      <c r="AU78">
        <v>20.97</v>
      </c>
      <c r="AV78">
        <v>21</v>
      </c>
      <c r="AW78">
        <v>20.71</v>
      </c>
      <c r="AX78">
        <v>20.89</v>
      </c>
      <c r="AY78">
        <v>21.56</v>
      </c>
      <c r="AZ78">
        <v>20.95</v>
      </c>
      <c r="BA78">
        <v>21.4</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19.170000000000002</v>
      </c>
      <c r="EO78">
        <v>19.16</v>
      </c>
      <c r="EP78">
        <v>19.37</v>
      </c>
      <c r="EQ78">
        <v>19.16</v>
      </c>
      <c r="ER78">
        <v>19.350000000000001</v>
      </c>
      <c r="ES78">
        <v>20.16</v>
      </c>
      <c r="ET78">
        <v>20.3</v>
      </c>
      <c r="EU78">
        <v>20.27</v>
      </c>
      <c r="EV78">
        <v>20.09</v>
      </c>
      <c r="EW78">
        <v>19.95</v>
      </c>
      <c r="EX78">
        <v>20.190000000000001</v>
      </c>
      <c r="EY78">
        <v>19.57</v>
      </c>
      <c r="EZ78">
        <v>20.14</v>
      </c>
      <c r="FA78">
        <v>19.14</v>
      </c>
      <c r="FB78">
        <v>19.420000000000002</v>
      </c>
      <c r="FC78">
        <v>20.3</v>
      </c>
      <c r="FD78">
        <v>20.309999999999999</v>
      </c>
      <c r="FE78">
        <v>20.22</v>
      </c>
      <c r="FF78">
        <v>20.2</v>
      </c>
      <c r="FG78">
        <v>20.5</v>
      </c>
      <c r="FH78">
        <v>20.16</v>
      </c>
      <c r="FI78">
        <v>20.07</v>
      </c>
      <c r="FJ78">
        <v>19.989999999999998</v>
      </c>
      <c r="FK78">
        <v>20.22</v>
      </c>
      <c r="FL78">
        <v>20.46</v>
      </c>
      <c r="FM78">
        <v>19.989999999999998</v>
      </c>
      <c r="FN78">
        <v>20.5</v>
      </c>
      <c r="FO78">
        <v>20.75</v>
      </c>
      <c r="FP78">
        <v>20.43</v>
      </c>
      <c r="FQ78">
        <v>20.85</v>
      </c>
      <c r="FR78">
        <v>0.91700000000000004</v>
      </c>
      <c r="FS78">
        <v>1</v>
      </c>
      <c r="FT78">
        <v>0.75</v>
      </c>
      <c r="FU78">
        <v>1</v>
      </c>
      <c r="FV78">
        <v>0.81699999999999995</v>
      </c>
      <c r="FW78">
        <v>0</v>
      </c>
      <c r="FX78">
        <v>0</v>
      </c>
      <c r="FY78">
        <v>0</v>
      </c>
      <c r="FZ78">
        <v>0</v>
      </c>
      <c r="GA78">
        <v>6.7000000000000004E-2</v>
      </c>
      <c r="GB78">
        <v>0</v>
      </c>
      <c r="GC78">
        <v>0.63300000000000001</v>
      </c>
      <c r="GD78">
        <v>0</v>
      </c>
      <c r="GE78">
        <v>1</v>
      </c>
      <c r="GF78">
        <v>0.77500000000000002</v>
      </c>
      <c r="GG78">
        <v>0</v>
      </c>
      <c r="GH78">
        <v>0</v>
      </c>
      <c r="GI78">
        <v>0</v>
      </c>
      <c r="GJ78">
        <v>0</v>
      </c>
      <c r="GK78">
        <v>0</v>
      </c>
      <c r="GL78">
        <v>0</v>
      </c>
      <c r="GM78">
        <v>0</v>
      </c>
      <c r="GN78">
        <v>8.0000000000000002E-3</v>
      </c>
      <c r="GO78">
        <v>0</v>
      </c>
      <c r="GP78">
        <v>0</v>
      </c>
      <c r="GQ78">
        <v>1.7000000000000001E-2</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c r="HR78">
        <v>0</v>
      </c>
      <c r="HS78">
        <v>0</v>
      </c>
      <c r="HT78">
        <v>0</v>
      </c>
      <c r="HU78">
        <v>0</v>
      </c>
      <c r="HV78">
        <v>0</v>
      </c>
      <c r="HW78">
        <v>0</v>
      </c>
      <c r="HX78">
        <v>0</v>
      </c>
      <c r="HY78">
        <v>0</v>
      </c>
      <c r="HZ78">
        <v>0</v>
      </c>
      <c r="IA78">
        <v>0</v>
      </c>
      <c r="IB78">
        <v>0</v>
      </c>
      <c r="IC78">
        <v>0</v>
      </c>
      <c r="ID78">
        <v>0</v>
      </c>
      <c r="IE78">
        <v>0</v>
      </c>
      <c r="IF78">
        <v>0</v>
      </c>
      <c r="IG78">
        <v>0</v>
      </c>
      <c r="IH78">
        <v>0</v>
      </c>
      <c r="II78">
        <v>0</v>
      </c>
      <c r="IJ78">
        <v>0</v>
      </c>
      <c r="IK78">
        <v>0</v>
      </c>
      <c r="IL78">
        <v>0</v>
      </c>
      <c r="IM78">
        <v>0</v>
      </c>
      <c r="IN78">
        <v>0</v>
      </c>
      <c r="IO78">
        <v>0</v>
      </c>
      <c r="IP78">
        <v>0</v>
      </c>
      <c r="IQ78">
        <v>0</v>
      </c>
      <c r="IR78">
        <v>0</v>
      </c>
      <c r="IS78">
        <v>0</v>
      </c>
      <c r="IT78">
        <v>0</v>
      </c>
      <c r="IU78">
        <v>0</v>
      </c>
      <c r="IV78">
        <v>0</v>
      </c>
      <c r="IW78">
        <v>0</v>
      </c>
      <c r="IX78">
        <v>0</v>
      </c>
      <c r="IY78">
        <v>0</v>
      </c>
      <c r="IZ78">
        <v>0</v>
      </c>
      <c r="JA78">
        <v>0</v>
      </c>
      <c r="JB78">
        <v>0</v>
      </c>
      <c r="JC78">
        <v>0</v>
      </c>
      <c r="JD78">
        <v>4.4189999999999996</v>
      </c>
      <c r="JE78">
        <v>6.5720000000000001</v>
      </c>
      <c r="JF78">
        <v>6.2279999999999998</v>
      </c>
      <c r="JG78">
        <v>7.8090000000000002</v>
      </c>
      <c r="JH78">
        <v>7.1230000000000002</v>
      </c>
      <c r="JI78">
        <v>12.057</v>
      </c>
      <c r="JJ78">
        <v>9.5670000000000002</v>
      </c>
      <c r="JK78">
        <v>10.612</v>
      </c>
      <c r="JL78">
        <v>7.3179999999999996</v>
      </c>
      <c r="JM78">
        <v>7.8230000000000004</v>
      </c>
      <c r="JN78">
        <v>10.337</v>
      </c>
      <c r="JO78">
        <v>8.1940000000000008</v>
      </c>
      <c r="JP78">
        <v>8.9260000000000002</v>
      </c>
      <c r="JQ78">
        <v>7.1440000000000001</v>
      </c>
      <c r="JR78">
        <v>7.3220000000000001</v>
      </c>
      <c r="JS78">
        <v>12.555</v>
      </c>
      <c r="JT78">
        <v>11.202999999999999</v>
      </c>
      <c r="JU78">
        <v>8.4090000000000007</v>
      </c>
      <c r="JV78">
        <v>9.7669999999999995</v>
      </c>
      <c r="JW78">
        <v>13.754</v>
      </c>
      <c r="JX78">
        <v>8.0530000000000008</v>
      </c>
      <c r="JY78">
        <v>8.6969999999999992</v>
      </c>
      <c r="JZ78">
        <v>5.8170000000000002</v>
      </c>
      <c r="KA78">
        <v>10.37</v>
      </c>
      <c r="KB78">
        <v>12.065</v>
      </c>
      <c r="KC78">
        <v>10.55</v>
      </c>
      <c r="KD78">
        <v>12.36</v>
      </c>
      <c r="KE78">
        <v>12.657</v>
      </c>
      <c r="KF78">
        <v>11.054</v>
      </c>
      <c r="KG78">
        <v>13.914</v>
      </c>
    </row>
    <row r="79" spans="1:293" x14ac:dyDescent="0.25">
      <c r="A79" t="s">
        <v>1078</v>
      </c>
      <c r="B79" t="s">
        <v>1322</v>
      </c>
      <c r="C79" t="s">
        <v>595</v>
      </c>
      <c r="D79">
        <v>90</v>
      </c>
      <c r="E79" t="s">
        <v>837</v>
      </c>
      <c r="F79">
        <v>3</v>
      </c>
      <c r="G79">
        <v>1</v>
      </c>
      <c r="H79" t="s">
        <v>8</v>
      </c>
      <c r="I79" t="s">
        <v>6</v>
      </c>
      <c r="J79" t="s">
        <v>4</v>
      </c>
      <c r="K79" t="s">
        <v>596</v>
      </c>
      <c r="L79" t="s">
        <v>515</v>
      </c>
      <c r="M79" s="7">
        <v>0</v>
      </c>
      <c r="N79" s="7">
        <v>94.754724647166796</v>
      </c>
      <c r="O79" s="7">
        <f>M79*'Emission and cost factors'!$D$8+N79*'Emission and cost factors'!$E$8</f>
        <v>43.587173337696726</v>
      </c>
      <c r="P79" s="8">
        <f>M79*'Emission and cost factors'!$D$9+N79*'Emission and cost factors'!$E$9</f>
        <v>14.21320869707502</v>
      </c>
      <c r="Q79" s="7">
        <f t="shared" si="7"/>
        <v>20.694333333333329</v>
      </c>
      <c r="R79" s="2">
        <f t="shared" si="8"/>
        <v>0</v>
      </c>
      <c r="S79" s="2">
        <f t="shared" si="9"/>
        <v>0</v>
      </c>
      <c r="T79" s="2">
        <f t="shared" si="10"/>
        <v>0</v>
      </c>
      <c r="U79" s="7">
        <f t="shared" si="11"/>
        <v>0</v>
      </c>
      <c r="V79" s="7">
        <f t="shared" si="12"/>
        <v>0</v>
      </c>
      <c r="W79" s="7">
        <f t="shared" si="13"/>
        <v>0</v>
      </c>
      <c r="X79">
        <v>20.09</v>
      </c>
      <c r="Y79">
        <v>20.239999999999998</v>
      </c>
      <c r="Z79">
        <v>20.260000000000002</v>
      </c>
      <c r="AA79">
        <v>20.09</v>
      </c>
      <c r="AB79">
        <v>20.350000000000001</v>
      </c>
      <c r="AC79">
        <v>20.75</v>
      </c>
      <c r="AD79">
        <v>20.92</v>
      </c>
      <c r="AE79">
        <v>20.95</v>
      </c>
      <c r="AF79">
        <v>20.69</v>
      </c>
      <c r="AG79">
        <v>20.52</v>
      </c>
      <c r="AH79">
        <v>20.78</v>
      </c>
      <c r="AI79">
        <v>20.41</v>
      </c>
      <c r="AJ79">
        <v>20.65</v>
      </c>
      <c r="AK79">
        <v>20.239999999999998</v>
      </c>
      <c r="AL79">
        <v>20.34</v>
      </c>
      <c r="AM79">
        <v>20.73</v>
      </c>
      <c r="AN79">
        <v>20.83</v>
      </c>
      <c r="AO79">
        <v>20.61</v>
      </c>
      <c r="AP79">
        <v>20.61</v>
      </c>
      <c r="AQ79">
        <v>21.21</v>
      </c>
      <c r="AR79">
        <v>20.99</v>
      </c>
      <c r="AS79">
        <v>20.58</v>
      </c>
      <c r="AT79">
        <v>20.56</v>
      </c>
      <c r="AU79">
        <v>20.95</v>
      </c>
      <c r="AV79">
        <v>20.99</v>
      </c>
      <c r="AW79">
        <v>20.69</v>
      </c>
      <c r="AX79">
        <v>20.89</v>
      </c>
      <c r="AY79">
        <v>21.56</v>
      </c>
      <c r="AZ79">
        <v>20.95</v>
      </c>
      <c r="BA79">
        <v>21.4</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19.13</v>
      </c>
      <c r="EO79">
        <v>19.079999999999998</v>
      </c>
      <c r="EP79">
        <v>19.28</v>
      </c>
      <c r="EQ79">
        <v>19.010000000000002</v>
      </c>
      <c r="ER79">
        <v>19.23</v>
      </c>
      <c r="ES79">
        <v>20.079999999999998</v>
      </c>
      <c r="ET79">
        <v>20.29</v>
      </c>
      <c r="EU79">
        <v>20.260000000000002</v>
      </c>
      <c r="EV79">
        <v>20.09</v>
      </c>
      <c r="EW79">
        <v>19.91</v>
      </c>
      <c r="EX79">
        <v>20.190000000000001</v>
      </c>
      <c r="EY79">
        <v>19.53</v>
      </c>
      <c r="EZ79">
        <v>20.09</v>
      </c>
      <c r="FA79">
        <v>19.07</v>
      </c>
      <c r="FB79">
        <v>19.350000000000001</v>
      </c>
      <c r="FC79">
        <v>20.22</v>
      </c>
      <c r="FD79">
        <v>20.3</v>
      </c>
      <c r="FE79">
        <v>20.190000000000001</v>
      </c>
      <c r="FF79">
        <v>20.16</v>
      </c>
      <c r="FG79">
        <v>20.5</v>
      </c>
      <c r="FH79">
        <v>20.16</v>
      </c>
      <c r="FI79">
        <v>20.05</v>
      </c>
      <c r="FJ79">
        <v>19.97</v>
      </c>
      <c r="FK79">
        <v>20.22</v>
      </c>
      <c r="FL79">
        <v>20.45</v>
      </c>
      <c r="FM79">
        <v>19.96</v>
      </c>
      <c r="FN79">
        <v>20.48</v>
      </c>
      <c r="FO79">
        <v>20.75</v>
      </c>
      <c r="FP79">
        <v>20.43</v>
      </c>
      <c r="FQ79">
        <v>20.85</v>
      </c>
      <c r="FR79">
        <v>0.97499999999999998</v>
      </c>
      <c r="FS79">
        <v>1</v>
      </c>
      <c r="FT79">
        <v>0.85</v>
      </c>
      <c r="FU79">
        <v>1</v>
      </c>
      <c r="FV79">
        <v>1</v>
      </c>
      <c r="FW79">
        <v>0</v>
      </c>
      <c r="FX79">
        <v>0</v>
      </c>
      <c r="FY79">
        <v>0</v>
      </c>
      <c r="FZ79">
        <v>0</v>
      </c>
      <c r="GA79">
        <v>0.125</v>
      </c>
      <c r="GB79">
        <v>0</v>
      </c>
      <c r="GC79">
        <v>0.7</v>
      </c>
      <c r="GD79">
        <v>0</v>
      </c>
      <c r="GE79">
        <v>1</v>
      </c>
      <c r="GF79">
        <v>0.88300000000000001</v>
      </c>
      <c r="GG79">
        <v>0</v>
      </c>
      <c r="GH79">
        <v>0</v>
      </c>
      <c r="GI79">
        <v>0</v>
      </c>
      <c r="GJ79">
        <v>0</v>
      </c>
      <c r="GK79">
        <v>0</v>
      </c>
      <c r="GL79">
        <v>0</v>
      </c>
      <c r="GM79">
        <v>0</v>
      </c>
      <c r="GN79">
        <v>4.2000000000000003E-2</v>
      </c>
      <c r="GO79">
        <v>0</v>
      </c>
      <c r="GP79">
        <v>0</v>
      </c>
      <c r="GQ79">
        <v>6.7000000000000004E-2</v>
      </c>
      <c r="GR79">
        <v>0</v>
      </c>
      <c r="GS79">
        <v>0</v>
      </c>
      <c r="GT79">
        <v>0</v>
      </c>
      <c r="GU79">
        <v>0</v>
      </c>
      <c r="GV79">
        <v>0</v>
      </c>
      <c r="GW79">
        <v>0</v>
      </c>
      <c r="GX79">
        <v>0</v>
      </c>
      <c r="GY79">
        <v>0</v>
      </c>
      <c r="GZ79">
        <v>0</v>
      </c>
      <c r="HA79">
        <v>0</v>
      </c>
      <c r="HB79">
        <v>0</v>
      </c>
      <c r="HC79">
        <v>0</v>
      </c>
      <c r="HD79">
        <v>0</v>
      </c>
      <c r="HE79">
        <v>0</v>
      </c>
      <c r="HF79">
        <v>0</v>
      </c>
      <c r="HG79">
        <v>0</v>
      </c>
      <c r="HH79">
        <v>0</v>
      </c>
      <c r="HI79">
        <v>0</v>
      </c>
      <c r="HJ79">
        <v>0</v>
      </c>
      <c r="HK79">
        <v>0</v>
      </c>
      <c r="HL79">
        <v>0</v>
      </c>
      <c r="HM79">
        <v>0</v>
      </c>
      <c r="HN79">
        <v>0</v>
      </c>
      <c r="HO79">
        <v>0</v>
      </c>
      <c r="HP79">
        <v>0</v>
      </c>
      <c r="HQ79">
        <v>0</v>
      </c>
      <c r="HR79">
        <v>0</v>
      </c>
      <c r="HS79">
        <v>0</v>
      </c>
      <c r="HT79">
        <v>0</v>
      </c>
      <c r="HU79">
        <v>0</v>
      </c>
      <c r="HV79">
        <v>0</v>
      </c>
      <c r="HW79">
        <v>0</v>
      </c>
      <c r="HX79">
        <v>0</v>
      </c>
      <c r="HY79">
        <v>0</v>
      </c>
      <c r="HZ79">
        <v>0</v>
      </c>
      <c r="IA79">
        <v>0</v>
      </c>
      <c r="IB79">
        <v>0</v>
      </c>
      <c r="IC79">
        <v>0</v>
      </c>
      <c r="ID79">
        <v>0</v>
      </c>
      <c r="IE79">
        <v>0</v>
      </c>
      <c r="IF79">
        <v>0</v>
      </c>
      <c r="IG79">
        <v>0</v>
      </c>
      <c r="IH79">
        <v>0</v>
      </c>
      <c r="II79">
        <v>0</v>
      </c>
      <c r="IJ79">
        <v>0</v>
      </c>
      <c r="IK79">
        <v>0</v>
      </c>
      <c r="IL79">
        <v>0</v>
      </c>
      <c r="IM79">
        <v>0</v>
      </c>
      <c r="IN79">
        <v>0</v>
      </c>
      <c r="IO79">
        <v>0</v>
      </c>
      <c r="IP79">
        <v>0</v>
      </c>
      <c r="IQ79">
        <v>0</v>
      </c>
      <c r="IR79">
        <v>0</v>
      </c>
      <c r="IS79">
        <v>0</v>
      </c>
      <c r="IT79">
        <v>0</v>
      </c>
      <c r="IU79">
        <v>0</v>
      </c>
      <c r="IV79">
        <v>0</v>
      </c>
      <c r="IW79">
        <v>0</v>
      </c>
      <c r="IX79">
        <v>0</v>
      </c>
      <c r="IY79">
        <v>0</v>
      </c>
      <c r="IZ79">
        <v>0</v>
      </c>
      <c r="JA79">
        <v>0</v>
      </c>
      <c r="JB79">
        <v>0</v>
      </c>
      <c r="JC79">
        <v>0</v>
      </c>
      <c r="JD79">
        <v>4.4189999999999996</v>
      </c>
      <c r="JE79">
        <v>6.5720000000000001</v>
      </c>
      <c r="JF79">
        <v>6.2279999999999998</v>
      </c>
      <c r="JG79">
        <v>7.8090000000000002</v>
      </c>
      <c r="JH79">
        <v>7.1230000000000002</v>
      </c>
      <c r="JI79">
        <v>12.057</v>
      </c>
      <c r="JJ79">
        <v>9.5670000000000002</v>
      </c>
      <c r="JK79">
        <v>10.612</v>
      </c>
      <c r="JL79">
        <v>7.3179999999999996</v>
      </c>
      <c r="JM79">
        <v>7.8230000000000004</v>
      </c>
      <c r="JN79">
        <v>10.337</v>
      </c>
      <c r="JO79">
        <v>8.1940000000000008</v>
      </c>
      <c r="JP79">
        <v>8.9260000000000002</v>
      </c>
      <c r="JQ79">
        <v>7.1440000000000001</v>
      </c>
      <c r="JR79">
        <v>7.3220000000000001</v>
      </c>
      <c r="JS79">
        <v>12.555</v>
      </c>
      <c r="JT79">
        <v>11.202999999999999</v>
      </c>
      <c r="JU79">
        <v>8.4090000000000007</v>
      </c>
      <c r="JV79">
        <v>9.7669999999999995</v>
      </c>
      <c r="JW79">
        <v>13.754</v>
      </c>
      <c r="JX79">
        <v>8.0530000000000008</v>
      </c>
      <c r="JY79">
        <v>8.6969999999999992</v>
      </c>
      <c r="JZ79">
        <v>5.8170000000000002</v>
      </c>
      <c r="KA79">
        <v>10.37</v>
      </c>
      <c r="KB79">
        <v>12.065</v>
      </c>
      <c r="KC79">
        <v>10.55</v>
      </c>
      <c r="KD79">
        <v>12.36</v>
      </c>
      <c r="KE79">
        <v>12.657</v>
      </c>
      <c r="KF79">
        <v>11.054</v>
      </c>
      <c r="KG79">
        <v>13.914</v>
      </c>
    </row>
    <row r="80" spans="1:293" x14ac:dyDescent="0.25">
      <c r="A80" t="s">
        <v>1079</v>
      </c>
      <c r="B80" t="s">
        <v>1322</v>
      </c>
      <c r="C80" t="s">
        <v>595</v>
      </c>
      <c r="D80">
        <v>91</v>
      </c>
      <c r="E80" t="s">
        <v>837</v>
      </c>
      <c r="F80">
        <v>3</v>
      </c>
      <c r="G80">
        <v>1</v>
      </c>
      <c r="H80" t="s">
        <v>8</v>
      </c>
      <c r="I80" t="s">
        <v>6</v>
      </c>
      <c r="J80" t="s">
        <v>5</v>
      </c>
      <c r="K80" t="s">
        <v>596</v>
      </c>
      <c r="L80" t="s">
        <v>516</v>
      </c>
      <c r="M80" s="7">
        <v>0</v>
      </c>
      <c r="N80" s="7">
        <v>98.098515093885297</v>
      </c>
      <c r="O80" s="7">
        <f>M80*'Emission and cost factors'!$D$8+N80*'Emission and cost factors'!$E$8</f>
        <v>45.125316943187237</v>
      </c>
      <c r="P80" s="8">
        <f>M80*'Emission and cost factors'!$D$9+N80*'Emission and cost factors'!$E$9</f>
        <v>14.714777264082795</v>
      </c>
      <c r="Q80" s="7">
        <f t="shared" si="7"/>
        <v>20.715333333333334</v>
      </c>
      <c r="R80" s="2">
        <f t="shared" si="8"/>
        <v>0</v>
      </c>
      <c r="S80" s="2">
        <f t="shared" si="9"/>
        <v>0</v>
      </c>
      <c r="T80" s="2">
        <f t="shared" si="10"/>
        <v>0</v>
      </c>
      <c r="U80" s="7">
        <f t="shared" si="11"/>
        <v>0</v>
      </c>
      <c r="V80" s="7">
        <f t="shared" si="12"/>
        <v>0</v>
      </c>
      <c r="W80" s="7">
        <f t="shared" si="13"/>
        <v>0</v>
      </c>
      <c r="X80">
        <v>20.13</v>
      </c>
      <c r="Y80">
        <v>20.3</v>
      </c>
      <c r="Z80">
        <v>20.32</v>
      </c>
      <c r="AA80">
        <v>20.21</v>
      </c>
      <c r="AB80">
        <v>20.32</v>
      </c>
      <c r="AC80">
        <v>20.75</v>
      </c>
      <c r="AD80">
        <v>20.93</v>
      </c>
      <c r="AE80">
        <v>20.96</v>
      </c>
      <c r="AF80">
        <v>20.7</v>
      </c>
      <c r="AG80">
        <v>20.54</v>
      </c>
      <c r="AH80">
        <v>20.79</v>
      </c>
      <c r="AI80">
        <v>20.440000000000001</v>
      </c>
      <c r="AJ80">
        <v>20.67</v>
      </c>
      <c r="AK80">
        <v>20.3</v>
      </c>
      <c r="AL80">
        <v>20.399999999999999</v>
      </c>
      <c r="AM80">
        <v>20.75</v>
      </c>
      <c r="AN80">
        <v>20.85</v>
      </c>
      <c r="AO80">
        <v>20.61</v>
      </c>
      <c r="AP80">
        <v>20.61</v>
      </c>
      <c r="AQ80">
        <v>21.22</v>
      </c>
      <c r="AR80">
        <v>20.99</v>
      </c>
      <c r="AS80">
        <v>20.61</v>
      </c>
      <c r="AT80">
        <v>20.58</v>
      </c>
      <c r="AU80">
        <v>20.97</v>
      </c>
      <c r="AV80">
        <v>21</v>
      </c>
      <c r="AW80">
        <v>20.71</v>
      </c>
      <c r="AX80">
        <v>20.89</v>
      </c>
      <c r="AY80">
        <v>21.56</v>
      </c>
      <c r="AZ80">
        <v>20.95</v>
      </c>
      <c r="BA80">
        <v>21.4</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19.170000000000002</v>
      </c>
      <c r="EO80">
        <v>19.16</v>
      </c>
      <c r="EP80">
        <v>19.37</v>
      </c>
      <c r="EQ80">
        <v>19.16</v>
      </c>
      <c r="ER80">
        <v>19.350000000000001</v>
      </c>
      <c r="ES80">
        <v>20.16</v>
      </c>
      <c r="ET80">
        <v>20.3</v>
      </c>
      <c r="EU80">
        <v>20.27</v>
      </c>
      <c r="EV80">
        <v>20.09</v>
      </c>
      <c r="EW80">
        <v>19.95</v>
      </c>
      <c r="EX80">
        <v>20.190000000000001</v>
      </c>
      <c r="EY80">
        <v>19.57</v>
      </c>
      <c r="EZ80">
        <v>20.14</v>
      </c>
      <c r="FA80">
        <v>19.14</v>
      </c>
      <c r="FB80">
        <v>19.420000000000002</v>
      </c>
      <c r="FC80">
        <v>20.3</v>
      </c>
      <c r="FD80">
        <v>20.309999999999999</v>
      </c>
      <c r="FE80">
        <v>20.22</v>
      </c>
      <c r="FF80">
        <v>20.2</v>
      </c>
      <c r="FG80">
        <v>20.5</v>
      </c>
      <c r="FH80">
        <v>20.16</v>
      </c>
      <c r="FI80">
        <v>20.07</v>
      </c>
      <c r="FJ80">
        <v>19.989999999999998</v>
      </c>
      <c r="FK80">
        <v>20.22</v>
      </c>
      <c r="FL80">
        <v>20.46</v>
      </c>
      <c r="FM80">
        <v>19.989999999999998</v>
      </c>
      <c r="FN80">
        <v>20.5</v>
      </c>
      <c r="FO80">
        <v>20.75</v>
      </c>
      <c r="FP80">
        <v>20.43</v>
      </c>
      <c r="FQ80">
        <v>20.85</v>
      </c>
      <c r="FR80">
        <v>0.91700000000000004</v>
      </c>
      <c r="FS80">
        <v>1</v>
      </c>
      <c r="FT80">
        <v>0.75</v>
      </c>
      <c r="FU80">
        <v>1</v>
      </c>
      <c r="FV80">
        <v>0.81699999999999995</v>
      </c>
      <c r="FW80">
        <v>0</v>
      </c>
      <c r="FX80">
        <v>0</v>
      </c>
      <c r="FY80">
        <v>0</v>
      </c>
      <c r="FZ80">
        <v>0</v>
      </c>
      <c r="GA80">
        <v>6.7000000000000004E-2</v>
      </c>
      <c r="GB80">
        <v>0</v>
      </c>
      <c r="GC80">
        <v>0.63300000000000001</v>
      </c>
      <c r="GD80">
        <v>0</v>
      </c>
      <c r="GE80">
        <v>1</v>
      </c>
      <c r="GF80">
        <v>0.77500000000000002</v>
      </c>
      <c r="GG80">
        <v>0</v>
      </c>
      <c r="GH80">
        <v>0</v>
      </c>
      <c r="GI80">
        <v>0</v>
      </c>
      <c r="GJ80">
        <v>0</v>
      </c>
      <c r="GK80">
        <v>0</v>
      </c>
      <c r="GL80">
        <v>0</v>
      </c>
      <c r="GM80">
        <v>0</v>
      </c>
      <c r="GN80">
        <v>8.0000000000000002E-3</v>
      </c>
      <c r="GO80">
        <v>0</v>
      </c>
      <c r="GP80">
        <v>0</v>
      </c>
      <c r="GQ80">
        <v>1.7000000000000001E-2</v>
      </c>
      <c r="GR80">
        <v>0</v>
      </c>
      <c r="GS80">
        <v>0</v>
      </c>
      <c r="GT80">
        <v>0</v>
      </c>
      <c r="GU80">
        <v>0</v>
      </c>
      <c r="GV80">
        <v>0</v>
      </c>
      <c r="GW80">
        <v>0</v>
      </c>
      <c r="GX80">
        <v>0</v>
      </c>
      <c r="GY80">
        <v>0</v>
      </c>
      <c r="GZ80">
        <v>0</v>
      </c>
      <c r="HA80">
        <v>0</v>
      </c>
      <c r="HB80">
        <v>0</v>
      </c>
      <c r="HC80">
        <v>0</v>
      </c>
      <c r="HD80">
        <v>0</v>
      </c>
      <c r="HE80">
        <v>0</v>
      </c>
      <c r="HF80">
        <v>0</v>
      </c>
      <c r="HG80">
        <v>0</v>
      </c>
      <c r="HH80">
        <v>0</v>
      </c>
      <c r="HI80">
        <v>0</v>
      </c>
      <c r="HJ80">
        <v>0</v>
      </c>
      <c r="HK80">
        <v>0</v>
      </c>
      <c r="HL80">
        <v>0</v>
      </c>
      <c r="HM80">
        <v>0</v>
      </c>
      <c r="HN80">
        <v>0</v>
      </c>
      <c r="HO80">
        <v>0</v>
      </c>
      <c r="HP80">
        <v>0</v>
      </c>
      <c r="HQ80">
        <v>0</v>
      </c>
      <c r="HR80">
        <v>0</v>
      </c>
      <c r="HS80">
        <v>0</v>
      </c>
      <c r="HT80">
        <v>0</v>
      </c>
      <c r="HU80">
        <v>0</v>
      </c>
      <c r="HV80">
        <v>0</v>
      </c>
      <c r="HW80">
        <v>0</v>
      </c>
      <c r="HX80">
        <v>0</v>
      </c>
      <c r="HY80">
        <v>0</v>
      </c>
      <c r="HZ80">
        <v>0</v>
      </c>
      <c r="IA80">
        <v>0</v>
      </c>
      <c r="IB80">
        <v>0</v>
      </c>
      <c r="IC80">
        <v>0</v>
      </c>
      <c r="ID80">
        <v>0</v>
      </c>
      <c r="IE80">
        <v>0</v>
      </c>
      <c r="IF80">
        <v>0</v>
      </c>
      <c r="IG80">
        <v>0</v>
      </c>
      <c r="IH80">
        <v>0</v>
      </c>
      <c r="II80">
        <v>0</v>
      </c>
      <c r="IJ80">
        <v>0</v>
      </c>
      <c r="IK80">
        <v>0</v>
      </c>
      <c r="IL80">
        <v>0</v>
      </c>
      <c r="IM80">
        <v>0</v>
      </c>
      <c r="IN80">
        <v>0</v>
      </c>
      <c r="IO80">
        <v>0</v>
      </c>
      <c r="IP80">
        <v>0</v>
      </c>
      <c r="IQ80">
        <v>0</v>
      </c>
      <c r="IR80">
        <v>0</v>
      </c>
      <c r="IS80">
        <v>0</v>
      </c>
      <c r="IT80">
        <v>0</v>
      </c>
      <c r="IU80">
        <v>0</v>
      </c>
      <c r="IV80">
        <v>0</v>
      </c>
      <c r="IW80">
        <v>0</v>
      </c>
      <c r="IX80">
        <v>0</v>
      </c>
      <c r="IY80">
        <v>0</v>
      </c>
      <c r="IZ80">
        <v>0</v>
      </c>
      <c r="JA80">
        <v>0</v>
      </c>
      <c r="JB80">
        <v>0</v>
      </c>
      <c r="JC80">
        <v>0</v>
      </c>
      <c r="JD80">
        <v>4.4189999999999996</v>
      </c>
      <c r="JE80">
        <v>6.5720000000000001</v>
      </c>
      <c r="JF80">
        <v>6.2279999999999998</v>
      </c>
      <c r="JG80">
        <v>7.8090000000000002</v>
      </c>
      <c r="JH80">
        <v>7.1230000000000002</v>
      </c>
      <c r="JI80">
        <v>12.057</v>
      </c>
      <c r="JJ80">
        <v>9.5670000000000002</v>
      </c>
      <c r="JK80">
        <v>10.612</v>
      </c>
      <c r="JL80">
        <v>7.3179999999999996</v>
      </c>
      <c r="JM80">
        <v>7.8230000000000004</v>
      </c>
      <c r="JN80">
        <v>10.337</v>
      </c>
      <c r="JO80">
        <v>8.1940000000000008</v>
      </c>
      <c r="JP80">
        <v>8.9260000000000002</v>
      </c>
      <c r="JQ80">
        <v>7.1440000000000001</v>
      </c>
      <c r="JR80">
        <v>7.3220000000000001</v>
      </c>
      <c r="JS80">
        <v>12.555</v>
      </c>
      <c r="JT80">
        <v>11.202999999999999</v>
      </c>
      <c r="JU80">
        <v>8.4090000000000007</v>
      </c>
      <c r="JV80">
        <v>9.7669999999999995</v>
      </c>
      <c r="JW80">
        <v>13.754</v>
      </c>
      <c r="JX80">
        <v>8.0530000000000008</v>
      </c>
      <c r="JY80">
        <v>8.6969999999999992</v>
      </c>
      <c r="JZ80">
        <v>5.8170000000000002</v>
      </c>
      <c r="KA80">
        <v>10.37</v>
      </c>
      <c r="KB80">
        <v>12.065</v>
      </c>
      <c r="KC80">
        <v>10.55</v>
      </c>
      <c r="KD80">
        <v>12.36</v>
      </c>
      <c r="KE80">
        <v>12.657</v>
      </c>
      <c r="KF80">
        <v>11.054</v>
      </c>
      <c r="KG80">
        <v>13.914</v>
      </c>
    </row>
    <row r="81" spans="1:293" x14ac:dyDescent="0.25">
      <c r="A81" t="s">
        <v>1080</v>
      </c>
      <c r="B81" t="s">
        <v>1322</v>
      </c>
      <c r="C81" t="s">
        <v>595</v>
      </c>
      <c r="D81">
        <v>92</v>
      </c>
      <c r="E81" t="s">
        <v>837</v>
      </c>
      <c r="F81">
        <v>3</v>
      </c>
      <c r="G81">
        <v>1</v>
      </c>
      <c r="H81" t="s">
        <v>8</v>
      </c>
      <c r="I81" t="s">
        <v>6</v>
      </c>
      <c r="J81" t="s">
        <v>5</v>
      </c>
      <c r="K81" t="s">
        <v>596</v>
      </c>
      <c r="L81" t="s">
        <v>515</v>
      </c>
      <c r="M81" s="7">
        <v>0</v>
      </c>
      <c r="N81" s="7">
        <v>94.979796664385702</v>
      </c>
      <c r="O81" s="7">
        <f>M81*'Emission and cost factors'!$D$8+N81*'Emission and cost factors'!$E$8</f>
        <v>43.690706465617424</v>
      </c>
      <c r="P81" s="8">
        <f>M81*'Emission and cost factors'!$D$9+N81*'Emission and cost factors'!$E$9</f>
        <v>14.246969499657855</v>
      </c>
      <c r="Q81" s="7">
        <f t="shared" si="7"/>
        <v>20.694333333333329</v>
      </c>
      <c r="R81" s="2">
        <f t="shared" si="8"/>
        <v>0</v>
      </c>
      <c r="S81" s="2">
        <f t="shared" si="9"/>
        <v>0</v>
      </c>
      <c r="T81" s="2">
        <f t="shared" si="10"/>
        <v>0</v>
      </c>
      <c r="U81" s="7">
        <f t="shared" si="11"/>
        <v>0</v>
      </c>
      <c r="V81" s="7">
        <f t="shared" si="12"/>
        <v>0</v>
      </c>
      <c r="W81" s="7">
        <f t="shared" si="13"/>
        <v>0</v>
      </c>
      <c r="X81">
        <v>20.09</v>
      </c>
      <c r="Y81">
        <v>20.239999999999998</v>
      </c>
      <c r="Z81">
        <v>20.260000000000002</v>
      </c>
      <c r="AA81">
        <v>20.09</v>
      </c>
      <c r="AB81">
        <v>20.350000000000001</v>
      </c>
      <c r="AC81">
        <v>20.75</v>
      </c>
      <c r="AD81">
        <v>20.92</v>
      </c>
      <c r="AE81">
        <v>20.95</v>
      </c>
      <c r="AF81">
        <v>20.69</v>
      </c>
      <c r="AG81">
        <v>20.52</v>
      </c>
      <c r="AH81">
        <v>20.78</v>
      </c>
      <c r="AI81">
        <v>20.41</v>
      </c>
      <c r="AJ81">
        <v>20.65</v>
      </c>
      <c r="AK81">
        <v>20.239999999999998</v>
      </c>
      <c r="AL81">
        <v>20.34</v>
      </c>
      <c r="AM81">
        <v>20.73</v>
      </c>
      <c r="AN81">
        <v>20.83</v>
      </c>
      <c r="AO81">
        <v>20.61</v>
      </c>
      <c r="AP81">
        <v>20.61</v>
      </c>
      <c r="AQ81">
        <v>21.21</v>
      </c>
      <c r="AR81">
        <v>20.99</v>
      </c>
      <c r="AS81">
        <v>20.58</v>
      </c>
      <c r="AT81">
        <v>20.56</v>
      </c>
      <c r="AU81">
        <v>20.95</v>
      </c>
      <c r="AV81">
        <v>20.99</v>
      </c>
      <c r="AW81">
        <v>20.69</v>
      </c>
      <c r="AX81">
        <v>20.89</v>
      </c>
      <c r="AY81">
        <v>21.56</v>
      </c>
      <c r="AZ81">
        <v>20.95</v>
      </c>
      <c r="BA81">
        <v>21.4</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19.13</v>
      </c>
      <c r="EO81">
        <v>19.079999999999998</v>
      </c>
      <c r="EP81">
        <v>19.28</v>
      </c>
      <c r="EQ81">
        <v>19.010000000000002</v>
      </c>
      <c r="ER81">
        <v>19.23</v>
      </c>
      <c r="ES81">
        <v>20.079999999999998</v>
      </c>
      <c r="ET81">
        <v>20.29</v>
      </c>
      <c r="EU81">
        <v>20.260000000000002</v>
      </c>
      <c r="EV81">
        <v>20.09</v>
      </c>
      <c r="EW81">
        <v>19.91</v>
      </c>
      <c r="EX81">
        <v>20.190000000000001</v>
      </c>
      <c r="EY81">
        <v>19.53</v>
      </c>
      <c r="EZ81">
        <v>20.09</v>
      </c>
      <c r="FA81">
        <v>19.07</v>
      </c>
      <c r="FB81">
        <v>19.350000000000001</v>
      </c>
      <c r="FC81">
        <v>20.22</v>
      </c>
      <c r="FD81">
        <v>20.3</v>
      </c>
      <c r="FE81">
        <v>20.190000000000001</v>
      </c>
      <c r="FF81">
        <v>20.16</v>
      </c>
      <c r="FG81">
        <v>20.5</v>
      </c>
      <c r="FH81">
        <v>20.16</v>
      </c>
      <c r="FI81">
        <v>20.05</v>
      </c>
      <c r="FJ81">
        <v>19.97</v>
      </c>
      <c r="FK81">
        <v>20.22</v>
      </c>
      <c r="FL81">
        <v>20.45</v>
      </c>
      <c r="FM81">
        <v>19.96</v>
      </c>
      <c r="FN81">
        <v>20.48</v>
      </c>
      <c r="FO81">
        <v>20.75</v>
      </c>
      <c r="FP81">
        <v>20.43</v>
      </c>
      <c r="FQ81">
        <v>20.85</v>
      </c>
      <c r="FR81">
        <v>0.97499999999999998</v>
      </c>
      <c r="FS81">
        <v>1</v>
      </c>
      <c r="FT81">
        <v>0.85</v>
      </c>
      <c r="FU81">
        <v>1</v>
      </c>
      <c r="FV81">
        <v>1</v>
      </c>
      <c r="FW81">
        <v>0</v>
      </c>
      <c r="FX81">
        <v>0</v>
      </c>
      <c r="FY81">
        <v>0</v>
      </c>
      <c r="FZ81">
        <v>0</v>
      </c>
      <c r="GA81">
        <v>0.125</v>
      </c>
      <c r="GB81">
        <v>0</v>
      </c>
      <c r="GC81">
        <v>0.7</v>
      </c>
      <c r="GD81">
        <v>0</v>
      </c>
      <c r="GE81">
        <v>1</v>
      </c>
      <c r="GF81">
        <v>0.88300000000000001</v>
      </c>
      <c r="GG81">
        <v>0</v>
      </c>
      <c r="GH81">
        <v>0</v>
      </c>
      <c r="GI81">
        <v>0</v>
      </c>
      <c r="GJ81">
        <v>0</v>
      </c>
      <c r="GK81">
        <v>0</v>
      </c>
      <c r="GL81">
        <v>0</v>
      </c>
      <c r="GM81">
        <v>0</v>
      </c>
      <c r="GN81">
        <v>4.2000000000000003E-2</v>
      </c>
      <c r="GO81">
        <v>0</v>
      </c>
      <c r="GP81">
        <v>0</v>
      </c>
      <c r="GQ81">
        <v>6.7000000000000004E-2</v>
      </c>
      <c r="GR81">
        <v>0</v>
      </c>
      <c r="GS81">
        <v>0</v>
      </c>
      <c r="GT81">
        <v>0</v>
      </c>
      <c r="GU81">
        <v>0</v>
      </c>
      <c r="GV81">
        <v>0</v>
      </c>
      <c r="GW81">
        <v>0</v>
      </c>
      <c r="GX81">
        <v>0</v>
      </c>
      <c r="GY81">
        <v>0</v>
      </c>
      <c r="GZ81">
        <v>0</v>
      </c>
      <c r="HA81">
        <v>0</v>
      </c>
      <c r="HB81">
        <v>0</v>
      </c>
      <c r="HC81">
        <v>0</v>
      </c>
      <c r="HD81">
        <v>0</v>
      </c>
      <c r="HE81">
        <v>0</v>
      </c>
      <c r="HF81">
        <v>0</v>
      </c>
      <c r="HG81">
        <v>0</v>
      </c>
      <c r="HH81">
        <v>0</v>
      </c>
      <c r="HI81">
        <v>0</v>
      </c>
      <c r="HJ81">
        <v>0</v>
      </c>
      <c r="HK81">
        <v>0</v>
      </c>
      <c r="HL81">
        <v>0</v>
      </c>
      <c r="HM81">
        <v>0</v>
      </c>
      <c r="HN81">
        <v>0</v>
      </c>
      <c r="HO81">
        <v>0</v>
      </c>
      <c r="HP81">
        <v>0</v>
      </c>
      <c r="HQ81">
        <v>0</v>
      </c>
      <c r="HR81">
        <v>0</v>
      </c>
      <c r="HS81">
        <v>0</v>
      </c>
      <c r="HT81">
        <v>0</v>
      </c>
      <c r="HU81">
        <v>0</v>
      </c>
      <c r="HV81">
        <v>0</v>
      </c>
      <c r="HW81">
        <v>0</v>
      </c>
      <c r="HX81">
        <v>0</v>
      </c>
      <c r="HY81">
        <v>0</v>
      </c>
      <c r="HZ81">
        <v>0</v>
      </c>
      <c r="IA81">
        <v>0</v>
      </c>
      <c r="IB81">
        <v>0</v>
      </c>
      <c r="IC81">
        <v>0</v>
      </c>
      <c r="ID81">
        <v>0</v>
      </c>
      <c r="IE81">
        <v>0</v>
      </c>
      <c r="IF81">
        <v>0</v>
      </c>
      <c r="IG81">
        <v>0</v>
      </c>
      <c r="IH81">
        <v>0</v>
      </c>
      <c r="II81">
        <v>0</v>
      </c>
      <c r="IJ81">
        <v>0</v>
      </c>
      <c r="IK81">
        <v>0</v>
      </c>
      <c r="IL81">
        <v>0</v>
      </c>
      <c r="IM81">
        <v>0</v>
      </c>
      <c r="IN81">
        <v>0</v>
      </c>
      <c r="IO81">
        <v>0</v>
      </c>
      <c r="IP81">
        <v>0</v>
      </c>
      <c r="IQ81">
        <v>0</v>
      </c>
      <c r="IR81">
        <v>0</v>
      </c>
      <c r="IS81">
        <v>0</v>
      </c>
      <c r="IT81">
        <v>0</v>
      </c>
      <c r="IU81">
        <v>0</v>
      </c>
      <c r="IV81">
        <v>0</v>
      </c>
      <c r="IW81">
        <v>0</v>
      </c>
      <c r="IX81">
        <v>0</v>
      </c>
      <c r="IY81">
        <v>0</v>
      </c>
      <c r="IZ81">
        <v>0</v>
      </c>
      <c r="JA81">
        <v>0</v>
      </c>
      <c r="JB81">
        <v>0</v>
      </c>
      <c r="JC81">
        <v>0</v>
      </c>
      <c r="JD81">
        <v>4.4189999999999996</v>
      </c>
      <c r="JE81">
        <v>6.5720000000000001</v>
      </c>
      <c r="JF81">
        <v>6.2279999999999998</v>
      </c>
      <c r="JG81">
        <v>7.8090000000000002</v>
      </c>
      <c r="JH81">
        <v>7.1230000000000002</v>
      </c>
      <c r="JI81">
        <v>12.057</v>
      </c>
      <c r="JJ81">
        <v>9.5670000000000002</v>
      </c>
      <c r="JK81">
        <v>10.612</v>
      </c>
      <c r="JL81">
        <v>7.3179999999999996</v>
      </c>
      <c r="JM81">
        <v>7.8230000000000004</v>
      </c>
      <c r="JN81">
        <v>10.337</v>
      </c>
      <c r="JO81">
        <v>8.1940000000000008</v>
      </c>
      <c r="JP81">
        <v>8.9260000000000002</v>
      </c>
      <c r="JQ81">
        <v>7.1440000000000001</v>
      </c>
      <c r="JR81">
        <v>7.3220000000000001</v>
      </c>
      <c r="JS81">
        <v>12.555</v>
      </c>
      <c r="JT81">
        <v>11.202999999999999</v>
      </c>
      <c r="JU81">
        <v>8.4090000000000007</v>
      </c>
      <c r="JV81">
        <v>9.7669999999999995</v>
      </c>
      <c r="JW81">
        <v>13.754</v>
      </c>
      <c r="JX81">
        <v>8.0530000000000008</v>
      </c>
      <c r="JY81">
        <v>8.6969999999999992</v>
      </c>
      <c r="JZ81">
        <v>5.8170000000000002</v>
      </c>
      <c r="KA81">
        <v>10.37</v>
      </c>
      <c r="KB81">
        <v>12.065</v>
      </c>
      <c r="KC81">
        <v>10.55</v>
      </c>
      <c r="KD81">
        <v>12.36</v>
      </c>
      <c r="KE81">
        <v>12.657</v>
      </c>
      <c r="KF81">
        <v>11.054</v>
      </c>
      <c r="KG81">
        <v>13.914</v>
      </c>
    </row>
    <row r="82" spans="1:293" x14ac:dyDescent="0.25">
      <c r="A82" t="s">
        <v>1081</v>
      </c>
      <c r="B82" t="s">
        <v>1322</v>
      </c>
      <c r="C82" t="s">
        <v>595</v>
      </c>
      <c r="D82">
        <v>93</v>
      </c>
      <c r="E82" t="s">
        <v>837</v>
      </c>
      <c r="F82">
        <v>3</v>
      </c>
      <c r="G82">
        <v>1</v>
      </c>
      <c r="H82" t="s">
        <v>8</v>
      </c>
      <c r="I82" t="s">
        <v>7</v>
      </c>
      <c r="J82" t="s">
        <v>4</v>
      </c>
      <c r="K82" t="s">
        <v>596</v>
      </c>
      <c r="L82" t="s">
        <v>516</v>
      </c>
      <c r="M82" s="7">
        <v>0</v>
      </c>
      <c r="N82" s="7">
        <v>100.828314298018</v>
      </c>
      <c r="O82" s="7">
        <f>M82*'Emission and cost factors'!$D$8+N82*'Emission and cost factors'!$E$8</f>
        <v>46.381024577088283</v>
      </c>
      <c r="P82" s="8">
        <f>M82*'Emission and cost factors'!$D$9+N82*'Emission and cost factors'!$E$9</f>
        <v>15.1242471447027</v>
      </c>
      <c r="Q82" s="7">
        <f t="shared" si="7"/>
        <v>20.752999999999993</v>
      </c>
      <c r="R82" s="2">
        <f t="shared" si="8"/>
        <v>0</v>
      </c>
      <c r="S82" s="2">
        <f t="shared" si="9"/>
        <v>0</v>
      </c>
      <c r="T82" s="2">
        <f t="shared" si="10"/>
        <v>0</v>
      </c>
      <c r="U82" s="7">
        <f t="shared" si="11"/>
        <v>0</v>
      </c>
      <c r="V82" s="7">
        <f t="shared" si="12"/>
        <v>0</v>
      </c>
      <c r="W82" s="7">
        <f t="shared" si="13"/>
        <v>0</v>
      </c>
      <c r="X82">
        <v>20.190000000000001</v>
      </c>
      <c r="Y82">
        <v>20.329999999999998</v>
      </c>
      <c r="Z82">
        <v>20.43</v>
      </c>
      <c r="AA82">
        <v>20.190000000000001</v>
      </c>
      <c r="AB82">
        <v>20.43</v>
      </c>
      <c r="AC82">
        <v>20.77</v>
      </c>
      <c r="AD82">
        <v>20.96</v>
      </c>
      <c r="AE82">
        <v>21</v>
      </c>
      <c r="AF82">
        <v>20.76</v>
      </c>
      <c r="AG82">
        <v>20.54</v>
      </c>
      <c r="AH82">
        <v>20.83</v>
      </c>
      <c r="AI82">
        <v>20.48</v>
      </c>
      <c r="AJ82">
        <v>20.73</v>
      </c>
      <c r="AK82">
        <v>20.34</v>
      </c>
      <c r="AL82">
        <v>20.43</v>
      </c>
      <c r="AM82">
        <v>20.8</v>
      </c>
      <c r="AN82">
        <v>20.89</v>
      </c>
      <c r="AO82">
        <v>20.71</v>
      </c>
      <c r="AP82">
        <v>20.69</v>
      </c>
      <c r="AQ82">
        <v>21.23</v>
      </c>
      <c r="AR82">
        <v>21.02</v>
      </c>
      <c r="AS82">
        <v>20.63</v>
      </c>
      <c r="AT82">
        <v>20.65</v>
      </c>
      <c r="AU82">
        <v>21</v>
      </c>
      <c r="AV82">
        <v>21.02</v>
      </c>
      <c r="AW82">
        <v>20.72</v>
      </c>
      <c r="AX82">
        <v>20.92</v>
      </c>
      <c r="AY82">
        <v>21.53</v>
      </c>
      <c r="AZ82">
        <v>20.98</v>
      </c>
      <c r="BA82">
        <v>21.39</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19.29</v>
      </c>
      <c r="EO82">
        <v>19.239999999999998</v>
      </c>
      <c r="EP82">
        <v>19.420000000000002</v>
      </c>
      <c r="EQ82">
        <v>19.2</v>
      </c>
      <c r="ER82">
        <v>19.38</v>
      </c>
      <c r="ES82">
        <v>20.149999999999999</v>
      </c>
      <c r="ET82">
        <v>20.3</v>
      </c>
      <c r="EU82">
        <v>20.34</v>
      </c>
      <c r="EV82">
        <v>20.14</v>
      </c>
      <c r="EW82">
        <v>19.989999999999998</v>
      </c>
      <c r="EX82">
        <v>20.309999999999999</v>
      </c>
      <c r="EY82">
        <v>19.64</v>
      </c>
      <c r="EZ82">
        <v>20.149999999999999</v>
      </c>
      <c r="FA82">
        <v>19.22</v>
      </c>
      <c r="FB82">
        <v>19.489999999999998</v>
      </c>
      <c r="FC82">
        <v>20.28</v>
      </c>
      <c r="FD82">
        <v>20.47</v>
      </c>
      <c r="FE82">
        <v>20.22</v>
      </c>
      <c r="FF82">
        <v>20.190000000000001</v>
      </c>
      <c r="FG82">
        <v>20.61</v>
      </c>
      <c r="FH82">
        <v>20.309999999999999</v>
      </c>
      <c r="FI82">
        <v>20.12</v>
      </c>
      <c r="FJ82">
        <v>20.100000000000001</v>
      </c>
      <c r="FK82">
        <v>20.329999999999998</v>
      </c>
      <c r="FL82">
        <v>20.56</v>
      </c>
      <c r="FM82">
        <v>20.05</v>
      </c>
      <c r="FN82">
        <v>20.49</v>
      </c>
      <c r="FO82">
        <v>20.78</v>
      </c>
      <c r="FP82">
        <v>20.53</v>
      </c>
      <c r="FQ82">
        <v>20.88</v>
      </c>
      <c r="FR82">
        <v>0.90800000000000003</v>
      </c>
      <c r="FS82">
        <v>1</v>
      </c>
      <c r="FT82">
        <v>0.80800000000000005</v>
      </c>
      <c r="FU82">
        <v>1</v>
      </c>
      <c r="FV82">
        <v>0.92500000000000004</v>
      </c>
      <c r="FW82">
        <v>0</v>
      </c>
      <c r="FX82">
        <v>0</v>
      </c>
      <c r="FY82">
        <v>0</v>
      </c>
      <c r="FZ82">
        <v>0</v>
      </c>
      <c r="GA82">
        <v>8.0000000000000002E-3</v>
      </c>
      <c r="GB82">
        <v>0</v>
      </c>
      <c r="GC82">
        <v>0.61699999999999999</v>
      </c>
      <c r="GD82">
        <v>0</v>
      </c>
      <c r="GE82">
        <v>1</v>
      </c>
      <c r="GF82">
        <v>0.79200000000000004</v>
      </c>
      <c r="GG82">
        <v>0</v>
      </c>
      <c r="GH82">
        <v>0</v>
      </c>
      <c r="GI82">
        <v>0</v>
      </c>
      <c r="GJ82">
        <v>0</v>
      </c>
      <c r="GK82">
        <v>0</v>
      </c>
      <c r="GL82">
        <v>0</v>
      </c>
      <c r="GM82">
        <v>0</v>
      </c>
      <c r="GN82">
        <v>0</v>
      </c>
      <c r="GO82">
        <v>0</v>
      </c>
      <c r="GP82">
        <v>0</v>
      </c>
      <c r="GQ82">
        <v>0</v>
      </c>
      <c r="GR82">
        <v>0</v>
      </c>
      <c r="GS82">
        <v>0</v>
      </c>
      <c r="GT82">
        <v>0</v>
      </c>
      <c r="GU82">
        <v>0</v>
      </c>
      <c r="GV82">
        <v>0</v>
      </c>
      <c r="GW82">
        <v>0</v>
      </c>
      <c r="GX82">
        <v>0</v>
      </c>
      <c r="GY82">
        <v>0</v>
      </c>
      <c r="GZ82">
        <v>0</v>
      </c>
      <c r="HA82">
        <v>0</v>
      </c>
      <c r="HB82">
        <v>0</v>
      </c>
      <c r="HC82">
        <v>0</v>
      </c>
      <c r="HD82">
        <v>0</v>
      </c>
      <c r="HE82">
        <v>0</v>
      </c>
      <c r="HF82">
        <v>0</v>
      </c>
      <c r="HG82">
        <v>0</v>
      </c>
      <c r="HH82">
        <v>0</v>
      </c>
      <c r="HI82">
        <v>0</v>
      </c>
      <c r="HJ82">
        <v>0</v>
      </c>
      <c r="HK82">
        <v>0</v>
      </c>
      <c r="HL82">
        <v>0</v>
      </c>
      <c r="HM82">
        <v>0</v>
      </c>
      <c r="HN82">
        <v>0</v>
      </c>
      <c r="HO82">
        <v>0</v>
      </c>
      <c r="HP82">
        <v>0</v>
      </c>
      <c r="HQ82">
        <v>0</v>
      </c>
      <c r="HR82">
        <v>0</v>
      </c>
      <c r="HS82">
        <v>0</v>
      </c>
      <c r="HT82">
        <v>0</v>
      </c>
      <c r="HU82">
        <v>0</v>
      </c>
      <c r="HV82">
        <v>0</v>
      </c>
      <c r="HW82">
        <v>0</v>
      </c>
      <c r="HX82">
        <v>0</v>
      </c>
      <c r="HY82">
        <v>0</v>
      </c>
      <c r="HZ82">
        <v>0</v>
      </c>
      <c r="IA82">
        <v>0</v>
      </c>
      <c r="IB82">
        <v>0</v>
      </c>
      <c r="IC82">
        <v>0</v>
      </c>
      <c r="ID82">
        <v>0</v>
      </c>
      <c r="IE82">
        <v>0</v>
      </c>
      <c r="IF82">
        <v>0</v>
      </c>
      <c r="IG82">
        <v>0</v>
      </c>
      <c r="IH82">
        <v>0</v>
      </c>
      <c r="II82">
        <v>0</v>
      </c>
      <c r="IJ82">
        <v>0</v>
      </c>
      <c r="IK82">
        <v>0</v>
      </c>
      <c r="IL82">
        <v>0</v>
      </c>
      <c r="IM82">
        <v>0</v>
      </c>
      <c r="IN82">
        <v>0</v>
      </c>
      <c r="IO82">
        <v>0</v>
      </c>
      <c r="IP82">
        <v>0</v>
      </c>
      <c r="IQ82">
        <v>0</v>
      </c>
      <c r="IR82">
        <v>0</v>
      </c>
      <c r="IS82">
        <v>0</v>
      </c>
      <c r="IT82">
        <v>0</v>
      </c>
      <c r="IU82">
        <v>0</v>
      </c>
      <c r="IV82">
        <v>0</v>
      </c>
      <c r="IW82">
        <v>0</v>
      </c>
      <c r="IX82">
        <v>0</v>
      </c>
      <c r="IY82">
        <v>0</v>
      </c>
      <c r="IZ82">
        <v>0</v>
      </c>
      <c r="JA82">
        <v>0</v>
      </c>
      <c r="JB82">
        <v>0</v>
      </c>
      <c r="JC82">
        <v>0</v>
      </c>
      <c r="JD82">
        <v>4.4189999999999996</v>
      </c>
      <c r="JE82">
        <v>6.5720000000000001</v>
      </c>
      <c r="JF82">
        <v>6.2279999999999998</v>
      </c>
      <c r="JG82">
        <v>7.8090000000000002</v>
      </c>
      <c r="JH82">
        <v>7.1230000000000002</v>
      </c>
      <c r="JI82">
        <v>12.057</v>
      </c>
      <c r="JJ82">
        <v>9.5670000000000002</v>
      </c>
      <c r="JK82">
        <v>10.612</v>
      </c>
      <c r="JL82">
        <v>7.3179999999999996</v>
      </c>
      <c r="JM82">
        <v>7.8230000000000004</v>
      </c>
      <c r="JN82">
        <v>10.337</v>
      </c>
      <c r="JO82">
        <v>8.1940000000000008</v>
      </c>
      <c r="JP82">
        <v>8.9260000000000002</v>
      </c>
      <c r="JQ82">
        <v>7.1440000000000001</v>
      </c>
      <c r="JR82">
        <v>7.3220000000000001</v>
      </c>
      <c r="JS82">
        <v>12.555</v>
      </c>
      <c r="JT82">
        <v>11.202999999999999</v>
      </c>
      <c r="JU82">
        <v>8.4090000000000007</v>
      </c>
      <c r="JV82">
        <v>9.7669999999999995</v>
      </c>
      <c r="JW82">
        <v>13.754</v>
      </c>
      <c r="JX82">
        <v>8.0530000000000008</v>
      </c>
      <c r="JY82">
        <v>8.6969999999999992</v>
      </c>
      <c r="JZ82">
        <v>5.8170000000000002</v>
      </c>
      <c r="KA82">
        <v>10.37</v>
      </c>
      <c r="KB82">
        <v>12.065</v>
      </c>
      <c r="KC82">
        <v>10.55</v>
      </c>
      <c r="KD82">
        <v>12.36</v>
      </c>
      <c r="KE82">
        <v>12.657</v>
      </c>
      <c r="KF82">
        <v>11.054</v>
      </c>
      <c r="KG82">
        <v>13.914</v>
      </c>
    </row>
    <row r="83" spans="1:293" x14ac:dyDescent="0.25">
      <c r="A83" t="s">
        <v>1082</v>
      </c>
      <c r="B83" t="s">
        <v>1322</v>
      </c>
      <c r="C83" t="s">
        <v>595</v>
      </c>
      <c r="D83">
        <v>94</v>
      </c>
      <c r="E83" t="s">
        <v>837</v>
      </c>
      <c r="F83">
        <v>3</v>
      </c>
      <c r="G83">
        <v>1</v>
      </c>
      <c r="H83" t="s">
        <v>8</v>
      </c>
      <c r="I83" t="s">
        <v>7</v>
      </c>
      <c r="J83" t="s">
        <v>4</v>
      </c>
      <c r="K83" t="s">
        <v>596</v>
      </c>
      <c r="L83" t="s">
        <v>515</v>
      </c>
      <c r="M83" s="7">
        <v>0</v>
      </c>
      <c r="N83" s="7">
        <v>96.409967730970394</v>
      </c>
      <c r="O83" s="7">
        <f>M83*'Emission and cost factors'!$D$8+N83*'Emission and cost factors'!$E$8</f>
        <v>44.348585156246386</v>
      </c>
      <c r="P83" s="8">
        <f>M83*'Emission and cost factors'!$D$9+N83*'Emission and cost factors'!$E$9</f>
        <v>14.461495159645558</v>
      </c>
      <c r="Q83" s="7">
        <f t="shared" si="7"/>
        <v>20.730999999999998</v>
      </c>
      <c r="R83" s="2">
        <f t="shared" si="8"/>
        <v>0</v>
      </c>
      <c r="S83" s="2">
        <f t="shared" si="9"/>
        <v>0</v>
      </c>
      <c r="T83" s="2">
        <f t="shared" si="10"/>
        <v>0</v>
      </c>
      <c r="U83" s="7">
        <f t="shared" si="11"/>
        <v>0</v>
      </c>
      <c r="V83" s="7">
        <f t="shared" si="12"/>
        <v>0</v>
      </c>
      <c r="W83" s="7">
        <f t="shared" si="13"/>
        <v>0</v>
      </c>
      <c r="X83">
        <v>20.11</v>
      </c>
      <c r="Y83">
        <v>20.27</v>
      </c>
      <c r="Z83">
        <v>20.440000000000001</v>
      </c>
      <c r="AA83">
        <v>20.07</v>
      </c>
      <c r="AB83">
        <v>20.36</v>
      </c>
      <c r="AC83">
        <v>20.76</v>
      </c>
      <c r="AD83">
        <v>20.95</v>
      </c>
      <c r="AE83">
        <v>20.99</v>
      </c>
      <c r="AF83">
        <v>20.74</v>
      </c>
      <c r="AG83">
        <v>20.53</v>
      </c>
      <c r="AH83">
        <v>20.82</v>
      </c>
      <c r="AI83">
        <v>20.440000000000001</v>
      </c>
      <c r="AJ83">
        <v>20.7</v>
      </c>
      <c r="AK83">
        <v>20.260000000000002</v>
      </c>
      <c r="AL83">
        <v>20.37</v>
      </c>
      <c r="AM83">
        <v>20.78</v>
      </c>
      <c r="AN83">
        <v>20.87</v>
      </c>
      <c r="AO83">
        <v>20.72</v>
      </c>
      <c r="AP83">
        <v>20.7</v>
      </c>
      <c r="AQ83">
        <v>21.21</v>
      </c>
      <c r="AR83">
        <v>21.02</v>
      </c>
      <c r="AS83">
        <v>20.64</v>
      </c>
      <c r="AT83">
        <v>20.64</v>
      </c>
      <c r="AU83">
        <v>20.99</v>
      </c>
      <c r="AV83">
        <v>21.02</v>
      </c>
      <c r="AW83">
        <v>20.7</v>
      </c>
      <c r="AX83">
        <v>20.92</v>
      </c>
      <c r="AY83">
        <v>21.53</v>
      </c>
      <c r="AZ83">
        <v>20.98</v>
      </c>
      <c r="BA83">
        <v>21.4</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0</v>
      </c>
      <c r="EG83">
        <v>0</v>
      </c>
      <c r="EH83">
        <v>0</v>
      </c>
      <c r="EI83">
        <v>0</v>
      </c>
      <c r="EJ83">
        <v>0</v>
      </c>
      <c r="EK83">
        <v>0</v>
      </c>
      <c r="EL83">
        <v>0</v>
      </c>
      <c r="EM83">
        <v>0</v>
      </c>
      <c r="EN83">
        <v>19.2</v>
      </c>
      <c r="EO83">
        <v>19.16</v>
      </c>
      <c r="EP83">
        <v>19.3</v>
      </c>
      <c r="EQ83">
        <v>19.03</v>
      </c>
      <c r="ER83">
        <v>19.27</v>
      </c>
      <c r="ES83">
        <v>20.07</v>
      </c>
      <c r="ET83">
        <v>20.29</v>
      </c>
      <c r="EU83">
        <v>20.34</v>
      </c>
      <c r="EV83">
        <v>20.13</v>
      </c>
      <c r="EW83">
        <v>19.95</v>
      </c>
      <c r="EX83">
        <v>20.32</v>
      </c>
      <c r="EY83">
        <v>19.59</v>
      </c>
      <c r="EZ83">
        <v>20.09</v>
      </c>
      <c r="FA83">
        <v>19.13</v>
      </c>
      <c r="FB83">
        <v>19.399999999999999</v>
      </c>
      <c r="FC83">
        <v>20.190000000000001</v>
      </c>
      <c r="FD83">
        <v>20.48</v>
      </c>
      <c r="FE83">
        <v>20.190000000000001</v>
      </c>
      <c r="FF83">
        <v>20.149999999999999</v>
      </c>
      <c r="FG83">
        <v>20.61</v>
      </c>
      <c r="FH83">
        <v>20.309999999999999</v>
      </c>
      <c r="FI83">
        <v>20.09</v>
      </c>
      <c r="FJ83">
        <v>20.149999999999999</v>
      </c>
      <c r="FK83">
        <v>20.329999999999998</v>
      </c>
      <c r="FL83">
        <v>20.56</v>
      </c>
      <c r="FM83">
        <v>20.02</v>
      </c>
      <c r="FN83">
        <v>20.47</v>
      </c>
      <c r="FO83">
        <v>20.78</v>
      </c>
      <c r="FP83">
        <v>20.53</v>
      </c>
      <c r="FQ83">
        <v>20.89</v>
      </c>
      <c r="FR83">
        <v>1</v>
      </c>
      <c r="FS83">
        <v>1</v>
      </c>
      <c r="FT83">
        <v>1</v>
      </c>
      <c r="FU83">
        <v>1</v>
      </c>
      <c r="FV83">
        <v>1</v>
      </c>
      <c r="FW83">
        <v>0</v>
      </c>
      <c r="FX83">
        <v>0</v>
      </c>
      <c r="FY83">
        <v>0</v>
      </c>
      <c r="FZ83">
        <v>0</v>
      </c>
      <c r="GA83">
        <v>6.7000000000000004E-2</v>
      </c>
      <c r="GB83">
        <v>0</v>
      </c>
      <c r="GC83">
        <v>0.7</v>
      </c>
      <c r="GD83">
        <v>0</v>
      </c>
      <c r="GE83">
        <v>1</v>
      </c>
      <c r="GF83">
        <v>0.95799999999999996</v>
      </c>
      <c r="GG83">
        <v>0</v>
      </c>
      <c r="GH83">
        <v>0</v>
      </c>
      <c r="GI83">
        <v>0</v>
      </c>
      <c r="GJ83">
        <v>0</v>
      </c>
      <c r="GK83">
        <v>0</v>
      </c>
      <c r="GL83">
        <v>0</v>
      </c>
      <c r="GM83">
        <v>0</v>
      </c>
      <c r="GN83">
        <v>0</v>
      </c>
      <c r="GO83">
        <v>0</v>
      </c>
      <c r="GP83">
        <v>0</v>
      </c>
      <c r="GQ83">
        <v>0</v>
      </c>
      <c r="GR83">
        <v>0</v>
      </c>
      <c r="GS83">
        <v>0</v>
      </c>
      <c r="GT83">
        <v>0</v>
      </c>
      <c r="GU83">
        <v>0</v>
      </c>
      <c r="GV83">
        <v>0</v>
      </c>
      <c r="GW83">
        <v>0</v>
      </c>
      <c r="GX83">
        <v>0</v>
      </c>
      <c r="GY83">
        <v>0</v>
      </c>
      <c r="GZ83">
        <v>0</v>
      </c>
      <c r="HA83">
        <v>0</v>
      </c>
      <c r="HB83">
        <v>0</v>
      </c>
      <c r="HC83">
        <v>0</v>
      </c>
      <c r="HD83">
        <v>0</v>
      </c>
      <c r="HE83">
        <v>0</v>
      </c>
      <c r="HF83">
        <v>0</v>
      </c>
      <c r="HG83">
        <v>0</v>
      </c>
      <c r="HH83">
        <v>0</v>
      </c>
      <c r="HI83">
        <v>0</v>
      </c>
      <c r="HJ83">
        <v>0</v>
      </c>
      <c r="HK83">
        <v>0</v>
      </c>
      <c r="HL83">
        <v>0</v>
      </c>
      <c r="HM83">
        <v>0</v>
      </c>
      <c r="HN83">
        <v>0</v>
      </c>
      <c r="HO83">
        <v>0</v>
      </c>
      <c r="HP83">
        <v>0</v>
      </c>
      <c r="HQ83">
        <v>0</v>
      </c>
      <c r="HR83">
        <v>0</v>
      </c>
      <c r="HS83">
        <v>0</v>
      </c>
      <c r="HT83">
        <v>0</v>
      </c>
      <c r="HU83">
        <v>0</v>
      </c>
      <c r="HV83">
        <v>0</v>
      </c>
      <c r="HW83">
        <v>0</v>
      </c>
      <c r="HX83">
        <v>0</v>
      </c>
      <c r="HY83">
        <v>0</v>
      </c>
      <c r="HZ83">
        <v>0</v>
      </c>
      <c r="IA83">
        <v>0</v>
      </c>
      <c r="IB83">
        <v>0</v>
      </c>
      <c r="IC83">
        <v>0</v>
      </c>
      <c r="ID83">
        <v>0</v>
      </c>
      <c r="IE83">
        <v>0</v>
      </c>
      <c r="IF83">
        <v>0</v>
      </c>
      <c r="IG83">
        <v>0</v>
      </c>
      <c r="IH83">
        <v>0</v>
      </c>
      <c r="II83">
        <v>0</v>
      </c>
      <c r="IJ83">
        <v>0</v>
      </c>
      <c r="IK83">
        <v>0</v>
      </c>
      <c r="IL83">
        <v>0</v>
      </c>
      <c r="IM83">
        <v>0</v>
      </c>
      <c r="IN83">
        <v>0</v>
      </c>
      <c r="IO83">
        <v>0</v>
      </c>
      <c r="IP83">
        <v>0</v>
      </c>
      <c r="IQ83">
        <v>0</v>
      </c>
      <c r="IR83">
        <v>0</v>
      </c>
      <c r="IS83">
        <v>0</v>
      </c>
      <c r="IT83">
        <v>0</v>
      </c>
      <c r="IU83">
        <v>0</v>
      </c>
      <c r="IV83">
        <v>0</v>
      </c>
      <c r="IW83">
        <v>0</v>
      </c>
      <c r="IX83">
        <v>0</v>
      </c>
      <c r="IY83">
        <v>0</v>
      </c>
      <c r="IZ83">
        <v>0</v>
      </c>
      <c r="JA83">
        <v>0</v>
      </c>
      <c r="JB83">
        <v>0</v>
      </c>
      <c r="JC83">
        <v>0</v>
      </c>
      <c r="JD83">
        <v>4.4189999999999996</v>
      </c>
      <c r="JE83">
        <v>6.5720000000000001</v>
      </c>
      <c r="JF83">
        <v>6.2279999999999998</v>
      </c>
      <c r="JG83">
        <v>7.8090000000000002</v>
      </c>
      <c r="JH83">
        <v>7.1230000000000002</v>
      </c>
      <c r="JI83">
        <v>12.057</v>
      </c>
      <c r="JJ83">
        <v>9.5670000000000002</v>
      </c>
      <c r="JK83">
        <v>10.612</v>
      </c>
      <c r="JL83">
        <v>7.3179999999999996</v>
      </c>
      <c r="JM83">
        <v>7.8230000000000004</v>
      </c>
      <c r="JN83">
        <v>10.337</v>
      </c>
      <c r="JO83">
        <v>8.1940000000000008</v>
      </c>
      <c r="JP83">
        <v>8.9260000000000002</v>
      </c>
      <c r="JQ83">
        <v>7.1440000000000001</v>
      </c>
      <c r="JR83">
        <v>7.3220000000000001</v>
      </c>
      <c r="JS83">
        <v>12.555</v>
      </c>
      <c r="JT83">
        <v>11.202999999999999</v>
      </c>
      <c r="JU83">
        <v>8.4090000000000007</v>
      </c>
      <c r="JV83">
        <v>9.7669999999999995</v>
      </c>
      <c r="JW83">
        <v>13.754</v>
      </c>
      <c r="JX83">
        <v>8.0530000000000008</v>
      </c>
      <c r="JY83">
        <v>8.6969999999999992</v>
      </c>
      <c r="JZ83">
        <v>5.8170000000000002</v>
      </c>
      <c r="KA83">
        <v>10.37</v>
      </c>
      <c r="KB83">
        <v>12.065</v>
      </c>
      <c r="KC83">
        <v>10.55</v>
      </c>
      <c r="KD83">
        <v>12.36</v>
      </c>
      <c r="KE83">
        <v>12.657</v>
      </c>
      <c r="KF83">
        <v>11.054</v>
      </c>
      <c r="KG83">
        <v>13.914</v>
      </c>
    </row>
    <row r="84" spans="1:293" x14ac:dyDescent="0.25">
      <c r="A84" t="s">
        <v>1083</v>
      </c>
      <c r="B84" t="s">
        <v>1322</v>
      </c>
      <c r="C84" t="s">
        <v>595</v>
      </c>
      <c r="D84">
        <v>95</v>
      </c>
      <c r="E84" t="s">
        <v>837</v>
      </c>
      <c r="F84">
        <v>3</v>
      </c>
      <c r="G84">
        <v>1</v>
      </c>
      <c r="H84" t="s">
        <v>8</v>
      </c>
      <c r="I84" t="s">
        <v>7</v>
      </c>
      <c r="J84" t="s">
        <v>5</v>
      </c>
      <c r="K84" t="s">
        <v>596</v>
      </c>
      <c r="L84" t="s">
        <v>516</v>
      </c>
      <c r="M84" s="7">
        <v>0</v>
      </c>
      <c r="N84" s="7">
        <v>100.872105279254</v>
      </c>
      <c r="O84" s="7">
        <f>M84*'Emission and cost factors'!$D$8+N84*'Emission and cost factors'!$E$8</f>
        <v>46.401168428456842</v>
      </c>
      <c r="P84" s="8">
        <f>M84*'Emission and cost factors'!$D$9+N84*'Emission and cost factors'!$E$9</f>
        <v>15.1308157918881</v>
      </c>
      <c r="Q84" s="7">
        <f t="shared" si="7"/>
        <v>20.752999999999993</v>
      </c>
      <c r="R84" s="2">
        <f t="shared" si="8"/>
        <v>0</v>
      </c>
      <c r="S84" s="2">
        <f t="shared" si="9"/>
        <v>0</v>
      </c>
      <c r="T84" s="2">
        <f t="shared" si="10"/>
        <v>0</v>
      </c>
      <c r="U84" s="7">
        <f t="shared" si="11"/>
        <v>0</v>
      </c>
      <c r="V84" s="7">
        <f t="shared" si="12"/>
        <v>0</v>
      </c>
      <c r="W84" s="7">
        <f t="shared" si="13"/>
        <v>0</v>
      </c>
      <c r="X84">
        <v>20.190000000000001</v>
      </c>
      <c r="Y84">
        <v>20.329999999999998</v>
      </c>
      <c r="Z84">
        <v>20.43</v>
      </c>
      <c r="AA84">
        <v>20.190000000000001</v>
      </c>
      <c r="AB84">
        <v>20.43</v>
      </c>
      <c r="AC84">
        <v>20.77</v>
      </c>
      <c r="AD84">
        <v>20.96</v>
      </c>
      <c r="AE84">
        <v>21</v>
      </c>
      <c r="AF84">
        <v>20.76</v>
      </c>
      <c r="AG84">
        <v>20.54</v>
      </c>
      <c r="AH84">
        <v>20.83</v>
      </c>
      <c r="AI84">
        <v>20.48</v>
      </c>
      <c r="AJ84">
        <v>20.73</v>
      </c>
      <c r="AK84">
        <v>20.34</v>
      </c>
      <c r="AL84">
        <v>20.43</v>
      </c>
      <c r="AM84">
        <v>20.8</v>
      </c>
      <c r="AN84">
        <v>20.89</v>
      </c>
      <c r="AO84">
        <v>20.71</v>
      </c>
      <c r="AP84">
        <v>20.69</v>
      </c>
      <c r="AQ84">
        <v>21.23</v>
      </c>
      <c r="AR84">
        <v>21.02</v>
      </c>
      <c r="AS84">
        <v>20.63</v>
      </c>
      <c r="AT84">
        <v>20.65</v>
      </c>
      <c r="AU84">
        <v>21</v>
      </c>
      <c r="AV84">
        <v>21.02</v>
      </c>
      <c r="AW84">
        <v>20.72</v>
      </c>
      <c r="AX84">
        <v>20.92</v>
      </c>
      <c r="AY84">
        <v>21.53</v>
      </c>
      <c r="AZ84">
        <v>20.98</v>
      </c>
      <c r="BA84">
        <v>21.39</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19.29</v>
      </c>
      <c r="EO84">
        <v>19.239999999999998</v>
      </c>
      <c r="EP84">
        <v>19.420000000000002</v>
      </c>
      <c r="EQ84">
        <v>19.2</v>
      </c>
      <c r="ER84">
        <v>19.38</v>
      </c>
      <c r="ES84">
        <v>20.149999999999999</v>
      </c>
      <c r="ET84">
        <v>20.3</v>
      </c>
      <c r="EU84">
        <v>20.34</v>
      </c>
      <c r="EV84">
        <v>20.14</v>
      </c>
      <c r="EW84">
        <v>19.989999999999998</v>
      </c>
      <c r="EX84">
        <v>20.309999999999999</v>
      </c>
      <c r="EY84">
        <v>19.64</v>
      </c>
      <c r="EZ84">
        <v>20.149999999999999</v>
      </c>
      <c r="FA84">
        <v>19.22</v>
      </c>
      <c r="FB84">
        <v>19.489999999999998</v>
      </c>
      <c r="FC84">
        <v>20.28</v>
      </c>
      <c r="FD84">
        <v>20.47</v>
      </c>
      <c r="FE84">
        <v>20.21</v>
      </c>
      <c r="FF84">
        <v>20.190000000000001</v>
      </c>
      <c r="FG84">
        <v>20.61</v>
      </c>
      <c r="FH84">
        <v>20.309999999999999</v>
      </c>
      <c r="FI84">
        <v>20.12</v>
      </c>
      <c r="FJ84">
        <v>20.100000000000001</v>
      </c>
      <c r="FK84">
        <v>20.329999999999998</v>
      </c>
      <c r="FL84">
        <v>20.56</v>
      </c>
      <c r="FM84">
        <v>20.05</v>
      </c>
      <c r="FN84">
        <v>20.49</v>
      </c>
      <c r="FO84">
        <v>20.78</v>
      </c>
      <c r="FP84">
        <v>20.53</v>
      </c>
      <c r="FQ84">
        <v>20.88</v>
      </c>
      <c r="FR84">
        <v>0.90800000000000003</v>
      </c>
      <c r="FS84">
        <v>1</v>
      </c>
      <c r="FT84">
        <v>0.80800000000000005</v>
      </c>
      <c r="FU84">
        <v>1</v>
      </c>
      <c r="FV84">
        <v>0.92500000000000004</v>
      </c>
      <c r="FW84">
        <v>0</v>
      </c>
      <c r="FX84">
        <v>0</v>
      </c>
      <c r="FY84">
        <v>0</v>
      </c>
      <c r="FZ84">
        <v>0</v>
      </c>
      <c r="GA84">
        <v>8.0000000000000002E-3</v>
      </c>
      <c r="GB84">
        <v>0</v>
      </c>
      <c r="GC84">
        <v>0.61699999999999999</v>
      </c>
      <c r="GD84">
        <v>0</v>
      </c>
      <c r="GE84">
        <v>1</v>
      </c>
      <c r="GF84">
        <v>0.79200000000000004</v>
      </c>
      <c r="GG84">
        <v>0</v>
      </c>
      <c r="GH84">
        <v>0</v>
      </c>
      <c r="GI84">
        <v>0</v>
      </c>
      <c r="GJ84">
        <v>0</v>
      </c>
      <c r="GK84">
        <v>0</v>
      </c>
      <c r="GL84">
        <v>0</v>
      </c>
      <c r="GM84">
        <v>0</v>
      </c>
      <c r="GN84">
        <v>0</v>
      </c>
      <c r="GO84">
        <v>0</v>
      </c>
      <c r="GP84">
        <v>0</v>
      </c>
      <c r="GQ84">
        <v>0</v>
      </c>
      <c r="GR84">
        <v>0</v>
      </c>
      <c r="GS84">
        <v>0</v>
      </c>
      <c r="GT84">
        <v>0</v>
      </c>
      <c r="GU84">
        <v>0</v>
      </c>
      <c r="GV84">
        <v>0</v>
      </c>
      <c r="GW84">
        <v>0</v>
      </c>
      <c r="GX84">
        <v>0</v>
      </c>
      <c r="GY84">
        <v>0</v>
      </c>
      <c r="GZ84">
        <v>0</v>
      </c>
      <c r="HA84">
        <v>0</v>
      </c>
      <c r="HB84">
        <v>0</v>
      </c>
      <c r="HC84">
        <v>0</v>
      </c>
      <c r="HD84">
        <v>0</v>
      </c>
      <c r="HE84">
        <v>0</v>
      </c>
      <c r="HF84">
        <v>0</v>
      </c>
      <c r="HG84">
        <v>0</v>
      </c>
      <c r="HH84">
        <v>0</v>
      </c>
      <c r="HI84">
        <v>0</v>
      </c>
      <c r="HJ84">
        <v>0</v>
      </c>
      <c r="HK84">
        <v>0</v>
      </c>
      <c r="HL84">
        <v>0</v>
      </c>
      <c r="HM84">
        <v>0</v>
      </c>
      <c r="HN84">
        <v>0</v>
      </c>
      <c r="HO84">
        <v>0</v>
      </c>
      <c r="HP84">
        <v>0</v>
      </c>
      <c r="HQ84">
        <v>0</v>
      </c>
      <c r="HR84">
        <v>0</v>
      </c>
      <c r="HS84">
        <v>0</v>
      </c>
      <c r="HT84">
        <v>0</v>
      </c>
      <c r="HU84">
        <v>0</v>
      </c>
      <c r="HV84">
        <v>0</v>
      </c>
      <c r="HW84">
        <v>0</v>
      </c>
      <c r="HX84">
        <v>0</v>
      </c>
      <c r="HY84">
        <v>0</v>
      </c>
      <c r="HZ84">
        <v>0</v>
      </c>
      <c r="IA84">
        <v>0</v>
      </c>
      <c r="IB84">
        <v>0</v>
      </c>
      <c r="IC84">
        <v>0</v>
      </c>
      <c r="ID84">
        <v>0</v>
      </c>
      <c r="IE84">
        <v>0</v>
      </c>
      <c r="IF84">
        <v>0</v>
      </c>
      <c r="IG84">
        <v>0</v>
      </c>
      <c r="IH84">
        <v>0</v>
      </c>
      <c r="II84">
        <v>0</v>
      </c>
      <c r="IJ84">
        <v>0</v>
      </c>
      <c r="IK84">
        <v>0</v>
      </c>
      <c r="IL84">
        <v>0</v>
      </c>
      <c r="IM84">
        <v>0</v>
      </c>
      <c r="IN84">
        <v>0</v>
      </c>
      <c r="IO84">
        <v>0</v>
      </c>
      <c r="IP84">
        <v>0</v>
      </c>
      <c r="IQ84">
        <v>0</v>
      </c>
      <c r="IR84">
        <v>0</v>
      </c>
      <c r="IS84">
        <v>0</v>
      </c>
      <c r="IT84">
        <v>0</v>
      </c>
      <c r="IU84">
        <v>0</v>
      </c>
      <c r="IV84">
        <v>0</v>
      </c>
      <c r="IW84">
        <v>0</v>
      </c>
      <c r="IX84">
        <v>0</v>
      </c>
      <c r="IY84">
        <v>0</v>
      </c>
      <c r="IZ84">
        <v>0</v>
      </c>
      <c r="JA84">
        <v>0</v>
      </c>
      <c r="JB84">
        <v>0</v>
      </c>
      <c r="JC84">
        <v>0</v>
      </c>
      <c r="JD84">
        <v>4.4189999999999996</v>
      </c>
      <c r="JE84">
        <v>6.5720000000000001</v>
      </c>
      <c r="JF84">
        <v>6.2279999999999998</v>
      </c>
      <c r="JG84">
        <v>7.8090000000000002</v>
      </c>
      <c r="JH84">
        <v>7.1230000000000002</v>
      </c>
      <c r="JI84">
        <v>12.057</v>
      </c>
      <c r="JJ84">
        <v>9.5670000000000002</v>
      </c>
      <c r="JK84">
        <v>10.612</v>
      </c>
      <c r="JL84">
        <v>7.3179999999999996</v>
      </c>
      <c r="JM84">
        <v>7.8230000000000004</v>
      </c>
      <c r="JN84">
        <v>10.337</v>
      </c>
      <c r="JO84">
        <v>8.1940000000000008</v>
      </c>
      <c r="JP84">
        <v>8.9260000000000002</v>
      </c>
      <c r="JQ84">
        <v>7.1440000000000001</v>
      </c>
      <c r="JR84">
        <v>7.3220000000000001</v>
      </c>
      <c r="JS84">
        <v>12.555</v>
      </c>
      <c r="JT84">
        <v>11.202999999999999</v>
      </c>
      <c r="JU84">
        <v>8.4090000000000007</v>
      </c>
      <c r="JV84">
        <v>9.7669999999999995</v>
      </c>
      <c r="JW84">
        <v>13.754</v>
      </c>
      <c r="JX84">
        <v>8.0530000000000008</v>
      </c>
      <c r="JY84">
        <v>8.6969999999999992</v>
      </c>
      <c r="JZ84">
        <v>5.8170000000000002</v>
      </c>
      <c r="KA84">
        <v>10.37</v>
      </c>
      <c r="KB84">
        <v>12.065</v>
      </c>
      <c r="KC84">
        <v>10.55</v>
      </c>
      <c r="KD84">
        <v>12.36</v>
      </c>
      <c r="KE84">
        <v>12.657</v>
      </c>
      <c r="KF84">
        <v>11.054</v>
      </c>
      <c r="KG84">
        <v>13.914</v>
      </c>
    </row>
    <row r="85" spans="1:293" x14ac:dyDescent="0.25">
      <c r="A85" t="s">
        <v>1084</v>
      </c>
      <c r="B85" t="s">
        <v>1322</v>
      </c>
      <c r="C85" t="s">
        <v>595</v>
      </c>
      <c r="D85">
        <v>96</v>
      </c>
      <c r="E85" t="s">
        <v>837</v>
      </c>
      <c r="F85">
        <v>3</v>
      </c>
      <c r="G85">
        <v>1</v>
      </c>
      <c r="H85" t="s">
        <v>8</v>
      </c>
      <c r="I85" t="s">
        <v>7</v>
      </c>
      <c r="J85" t="s">
        <v>5</v>
      </c>
      <c r="K85" t="s">
        <v>596</v>
      </c>
      <c r="L85" t="s">
        <v>515</v>
      </c>
      <c r="M85" s="7">
        <v>0</v>
      </c>
      <c r="N85" s="7">
        <v>96.722912328100406</v>
      </c>
      <c r="O85" s="7">
        <f>M85*'Emission and cost factors'!$D$8+N85*'Emission and cost factors'!$E$8</f>
        <v>44.492539670926192</v>
      </c>
      <c r="P85" s="8">
        <f>M85*'Emission and cost factors'!$D$9+N85*'Emission and cost factors'!$E$9</f>
        <v>14.508436849215061</v>
      </c>
      <c r="Q85" s="7">
        <f t="shared" si="7"/>
        <v>20.730999999999998</v>
      </c>
      <c r="R85" s="2">
        <f t="shared" si="8"/>
        <v>0</v>
      </c>
      <c r="S85" s="2">
        <f t="shared" si="9"/>
        <v>0</v>
      </c>
      <c r="T85" s="2">
        <f t="shared" si="10"/>
        <v>0</v>
      </c>
      <c r="U85" s="7">
        <f t="shared" si="11"/>
        <v>0</v>
      </c>
      <c r="V85" s="7">
        <f t="shared" si="12"/>
        <v>0</v>
      </c>
      <c r="W85" s="7">
        <f t="shared" si="13"/>
        <v>0</v>
      </c>
      <c r="X85">
        <v>20.11</v>
      </c>
      <c r="Y85">
        <v>20.27</v>
      </c>
      <c r="Z85">
        <v>20.440000000000001</v>
      </c>
      <c r="AA85">
        <v>20.07</v>
      </c>
      <c r="AB85">
        <v>20.36</v>
      </c>
      <c r="AC85">
        <v>20.76</v>
      </c>
      <c r="AD85">
        <v>20.95</v>
      </c>
      <c r="AE85">
        <v>20.99</v>
      </c>
      <c r="AF85">
        <v>20.74</v>
      </c>
      <c r="AG85">
        <v>20.53</v>
      </c>
      <c r="AH85">
        <v>20.82</v>
      </c>
      <c r="AI85">
        <v>20.440000000000001</v>
      </c>
      <c r="AJ85">
        <v>20.7</v>
      </c>
      <c r="AK85">
        <v>20.260000000000002</v>
      </c>
      <c r="AL85">
        <v>20.37</v>
      </c>
      <c r="AM85">
        <v>20.78</v>
      </c>
      <c r="AN85">
        <v>20.87</v>
      </c>
      <c r="AO85">
        <v>20.72</v>
      </c>
      <c r="AP85">
        <v>20.7</v>
      </c>
      <c r="AQ85">
        <v>21.21</v>
      </c>
      <c r="AR85">
        <v>21.02</v>
      </c>
      <c r="AS85">
        <v>20.64</v>
      </c>
      <c r="AT85">
        <v>20.64</v>
      </c>
      <c r="AU85">
        <v>20.99</v>
      </c>
      <c r="AV85">
        <v>21.02</v>
      </c>
      <c r="AW85">
        <v>20.7</v>
      </c>
      <c r="AX85">
        <v>20.92</v>
      </c>
      <c r="AY85">
        <v>21.53</v>
      </c>
      <c r="AZ85">
        <v>20.98</v>
      </c>
      <c r="BA85">
        <v>21.4</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19.2</v>
      </c>
      <c r="EO85">
        <v>19.16</v>
      </c>
      <c r="EP85">
        <v>19.3</v>
      </c>
      <c r="EQ85">
        <v>19.03</v>
      </c>
      <c r="ER85">
        <v>19.27</v>
      </c>
      <c r="ES85">
        <v>20.07</v>
      </c>
      <c r="ET85">
        <v>20.29</v>
      </c>
      <c r="EU85">
        <v>20.34</v>
      </c>
      <c r="EV85">
        <v>20.13</v>
      </c>
      <c r="EW85">
        <v>19.95</v>
      </c>
      <c r="EX85">
        <v>20.32</v>
      </c>
      <c r="EY85">
        <v>19.59</v>
      </c>
      <c r="EZ85">
        <v>20.09</v>
      </c>
      <c r="FA85">
        <v>19.13</v>
      </c>
      <c r="FB85">
        <v>19.399999999999999</v>
      </c>
      <c r="FC85">
        <v>20.190000000000001</v>
      </c>
      <c r="FD85">
        <v>20.48</v>
      </c>
      <c r="FE85">
        <v>20.190000000000001</v>
      </c>
      <c r="FF85">
        <v>20.149999999999999</v>
      </c>
      <c r="FG85">
        <v>20.61</v>
      </c>
      <c r="FH85">
        <v>20.309999999999999</v>
      </c>
      <c r="FI85">
        <v>20.09</v>
      </c>
      <c r="FJ85">
        <v>20.149999999999999</v>
      </c>
      <c r="FK85">
        <v>20.329999999999998</v>
      </c>
      <c r="FL85">
        <v>20.56</v>
      </c>
      <c r="FM85">
        <v>20.02</v>
      </c>
      <c r="FN85">
        <v>20.47</v>
      </c>
      <c r="FO85">
        <v>20.78</v>
      </c>
      <c r="FP85">
        <v>20.53</v>
      </c>
      <c r="FQ85">
        <v>20.89</v>
      </c>
      <c r="FR85">
        <v>1</v>
      </c>
      <c r="FS85">
        <v>1</v>
      </c>
      <c r="FT85">
        <v>1</v>
      </c>
      <c r="FU85">
        <v>1</v>
      </c>
      <c r="FV85">
        <v>1</v>
      </c>
      <c r="FW85">
        <v>0</v>
      </c>
      <c r="FX85">
        <v>0</v>
      </c>
      <c r="FY85">
        <v>0</v>
      </c>
      <c r="FZ85">
        <v>0</v>
      </c>
      <c r="GA85">
        <v>6.7000000000000004E-2</v>
      </c>
      <c r="GB85">
        <v>0</v>
      </c>
      <c r="GC85">
        <v>0.7</v>
      </c>
      <c r="GD85">
        <v>0</v>
      </c>
      <c r="GE85">
        <v>1</v>
      </c>
      <c r="GF85">
        <v>0.95799999999999996</v>
      </c>
      <c r="GG85">
        <v>0</v>
      </c>
      <c r="GH85">
        <v>0</v>
      </c>
      <c r="GI85">
        <v>0</v>
      </c>
      <c r="GJ85">
        <v>0</v>
      </c>
      <c r="GK85">
        <v>0</v>
      </c>
      <c r="GL85">
        <v>0</v>
      </c>
      <c r="GM85">
        <v>0</v>
      </c>
      <c r="GN85">
        <v>0</v>
      </c>
      <c r="GO85">
        <v>0</v>
      </c>
      <c r="GP85">
        <v>0</v>
      </c>
      <c r="GQ85">
        <v>0</v>
      </c>
      <c r="GR85">
        <v>0</v>
      </c>
      <c r="GS85">
        <v>0</v>
      </c>
      <c r="GT85">
        <v>0</v>
      </c>
      <c r="GU85">
        <v>0</v>
      </c>
      <c r="GV85">
        <v>0</v>
      </c>
      <c r="GW85">
        <v>0</v>
      </c>
      <c r="GX85">
        <v>0</v>
      </c>
      <c r="GY85">
        <v>0</v>
      </c>
      <c r="GZ85">
        <v>0</v>
      </c>
      <c r="HA85">
        <v>0</v>
      </c>
      <c r="HB85">
        <v>0</v>
      </c>
      <c r="HC85">
        <v>0</v>
      </c>
      <c r="HD85">
        <v>0</v>
      </c>
      <c r="HE85">
        <v>0</v>
      </c>
      <c r="HF85">
        <v>0</v>
      </c>
      <c r="HG85">
        <v>0</v>
      </c>
      <c r="HH85">
        <v>0</v>
      </c>
      <c r="HI85">
        <v>0</v>
      </c>
      <c r="HJ85">
        <v>0</v>
      </c>
      <c r="HK85">
        <v>0</v>
      </c>
      <c r="HL85">
        <v>0</v>
      </c>
      <c r="HM85">
        <v>0</v>
      </c>
      <c r="HN85">
        <v>0</v>
      </c>
      <c r="HO85">
        <v>0</v>
      </c>
      <c r="HP85">
        <v>0</v>
      </c>
      <c r="HQ85">
        <v>0</v>
      </c>
      <c r="HR85">
        <v>0</v>
      </c>
      <c r="HS85">
        <v>0</v>
      </c>
      <c r="HT85">
        <v>0</v>
      </c>
      <c r="HU85">
        <v>0</v>
      </c>
      <c r="HV85">
        <v>0</v>
      </c>
      <c r="HW85">
        <v>0</v>
      </c>
      <c r="HX85">
        <v>0</v>
      </c>
      <c r="HY85">
        <v>0</v>
      </c>
      <c r="HZ85">
        <v>0</v>
      </c>
      <c r="IA85">
        <v>0</v>
      </c>
      <c r="IB85">
        <v>0</v>
      </c>
      <c r="IC85">
        <v>0</v>
      </c>
      <c r="ID85">
        <v>0</v>
      </c>
      <c r="IE85">
        <v>0</v>
      </c>
      <c r="IF85">
        <v>0</v>
      </c>
      <c r="IG85">
        <v>0</v>
      </c>
      <c r="IH85">
        <v>0</v>
      </c>
      <c r="II85">
        <v>0</v>
      </c>
      <c r="IJ85">
        <v>0</v>
      </c>
      <c r="IK85">
        <v>0</v>
      </c>
      <c r="IL85">
        <v>0</v>
      </c>
      <c r="IM85">
        <v>0</v>
      </c>
      <c r="IN85">
        <v>0</v>
      </c>
      <c r="IO85">
        <v>0</v>
      </c>
      <c r="IP85">
        <v>0</v>
      </c>
      <c r="IQ85">
        <v>0</v>
      </c>
      <c r="IR85">
        <v>0</v>
      </c>
      <c r="IS85">
        <v>0</v>
      </c>
      <c r="IT85">
        <v>0</v>
      </c>
      <c r="IU85">
        <v>0</v>
      </c>
      <c r="IV85">
        <v>0</v>
      </c>
      <c r="IW85">
        <v>0</v>
      </c>
      <c r="IX85">
        <v>0</v>
      </c>
      <c r="IY85">
        <v>0</v>
      </c>
      <c r="IZ85">
        <v>0</v>
      </c>
      <c r="JA85">
        <v>0</v>
      </c>
      <c r="JB85">
        <v>0</v>
      </c>
      <c r="JC85">
        <v>0</v>
      </c>
      <c r="JD85">
        <v>4.4189999999999996</v>
      </c>
      <c r="JE85">
        <v>6.5720000000000001</v>
      </c>
      <c r="JF85">
        <v>6.2279999999999998</v>
      </c>
      <c r="JG85">
        <v>7.8090000000000002</v>
      </c>
      <c r="JH85">
        <v>7.1230000000000002</v>
      </c>
      <c r="JI85">
        <v>12.057</v>
      </c>
      <c r="JJ85">
        <v>9.5670000000000002</v>
      </c>
      <c r="JK85">
        <v>10.612</v>
      </c>
      <c r="JL85">
        <v>7.3179999999999996</v>
      </c>
      <c r="JM85">
        <v>7.8230000000000004</v>
      </c>
      <c r="JN85">
        <v>10.337</v>
      </c>
      <c r="JO85">
        <v>8.1940000000000008</v>
      </c>
      <c r="JP85">
        <v>8.9260000000000002</v>
      </c>
      <c r="JQ85">
        <v>7.1440000000000001</v>
      </c>
      <c r="JR85">
        <v>7.3220000000000001</v>
      </c>
      <c r="JS85">
        <v>12.555</v>
      </c>
      <c r="JT85">
        <v>11.202999999999999</v>
      </c>
      <c r="JU85">
        <v>8.4090000000000007</v>
      </c>
      <c r="JV85">
        <v>9.7669999999999995</v>
      </c>
      <c r="JW85">
        <v>13.754</v>
      </c>
      <c r="JX85">
        <v>8.0530000000000008</v>
      </c>
      <c r="JY85">
        <v>8.6969999999999992</v>
      </c>
      <c r="JZ85">
        <v>5.8170000000000002</v>
      </c>
      <c r="KA85">
        <v>10.37</v>
      </c>
      <c r="KB85">
        <v>12.065</v>
      </c>
      <c r="KC85">
        <v>10.55</v>
      </c>
      <c r="KD85">
        <v>12.36</v>
      </c>
      <c r="KE85">
        <v>12.657</v>
      </c>
      <c r="KF85">
        <v>11.054</v>
      </c>
      <c r="KG85">
        <v>13.914</v>
      </c>
    </row>
    <row r="86" spans="1:293" x14ac:dyDescent="0.25">
      <c r="A86" t="s">
        <v>1085</v>
      </c>
      <c r="B86" t="s">
        <v>1322</v>
      </c>
      <c r="C86" t="s">
        <v>595</v>
      </c>
      <c r="D86">
        <v>97</v>
      </c>
      <c r="E86" t="s">
        <v>837</v>
      </c>
      <c r="F86">
        <v>3</v>
      </c>
      <c r="G86">
        <v>1</v>
      </c>
      <c r="H86" t="s">
        <v>9</v>
      </c>
      <c r="I86" t="s">
        <v>3</v>
      </c>
      <c r="J86" t="s">
        <v>4</v>
      </c>
      <c r="K86" t="s">
        <v>596</v>
      </c>
      <c r="L86" t="s">
        <v>516</v>
      </c>
      <c r="M86" s="7">
        <v>0</v>
      </c>
      <c r="N86" s="7">
        <v>82.465465432964194</v>
      </c>
      <c r="O86" s="7">
        <f>M86*'Emission and cost factors'!$D$8+N86*'Emission and cost factors'!$E$8</f>
        <v>37.93411409916353</v>
      </c>
      <c r="P86" s="8">
        <f>M86*'Emission and cost factors'!$D$9+N86*'Emission and cost factors'!$E$9</f>
        <v>12.369819814944629</v>
      </c>
      <c r="Q86" s="7">
        <f t="shared" si="7"/>
        <v>20.691666666666666</v>
      </c>
      <c r="R86" s="2">
        <f t="shared" si="8"/>
        <v>0</v>
      </c>
      <c r="S86" s="2">
        <f t="shared" si="9"/>
        <v>0</v>
      </c>
      <c r="T86" s="2">
        <f t="shared" si="10"/>
        <v>0</v>
      </c>
      <c r="U86" s="7">
        <f t="shared" si="11"/>
        <v>0</v>
      </c>
      <c r="V86" s="7">
        <f t="shared" si="12"/>
        <v>0</v>
      </c>
      <c r="W86" s="7">
        <f t="shared" si="13"/>
        <v>0</v>
      </c>
      <c r="X86">
        <v>20.02</v>
      </c>
      <c r="Y86">
        <v>20.21</v>
      </c>
      <c r="Z86">
        <v>20.3</v>
      </c>
      <c r="AA86">
        <v>20.27</v>
      </c>
      <c r="AB86">
        <v>20.29</v>
      </c>
      <c r="AC86">
        <v>20.72</v>
      </c>
      <c r="AD86">
        <v>20.91</v>
      </c>
      <c r="AE86">
        <v>20.95</v>
      </c>
      <c r="AF86">
        <v>20.62</v>
      </c>
      <c r="AG86">
        <v>20.51</v>
      </c>
      <c r="AH86">
        <v>20.77</v>
      </c>
      <c r="AI86">
        <v>20.43</v>
      </c>
      <c r="AJ86">
        <v>20.66</v>
      </c>
      <c r="AK86">
        <v>20.28</v>
      </c>
      <c r="AL86">
        <v>20.29</v>
      </c>
      <c r="AM86">
        <v>20.76</v>
      </c>
      <c r="AN86">
        <v>20.84</v>
      </c>
      <c r="AO86">
        <v>20.61</v>
      </c>
      <c r="AP86">
        <v>20.62</v>
      </c>
      <c r="AQ86">
        <v>21.28</v>
      </c>
      <c r="AR86">
        <v>20.97</v>
      </c>
      <c r="AS86">
        <v>20.52</v>
      </c>
      <c r="AT86">
        <v>20.49</v>
      </c>
      <c r="AU86">
        <v>20.96</v>
      </c>
      <c r="AV86">
        <v>20.99</v>
      </c>
      <c r="AW86">
        <v>20.54</v>
      </c>
      <c r="AX86">
        <v>20.87</v>
      </c>
      <c r="AY86">
        <v>21.66</v>
      </c>
      <c r="AZ86">
        <v>20.94</v>
      </c>
      <c r="BA86">
        <v>21.47</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19.09</v>
      </c>
      <c r="EO86">
        <v>19.25</v>
      </c>
      <c r="EP86">
        <v>19.489999999999998</v>
      </c>
      <c r="EQ86">
        <v>19.2</v>
      </c>
      <c r="ER86">
        <v>19.45</v>
      </c>
      <c r="ES86">
        <v>20.13</v>
      </c>
      <c r="ET86">
        <v>20.13</v>
      </c>
      <c r="EU86">
        <v>20.11</v>
      </c>
      <c r="EV86">
        <v>19.91</v>
      </c>
      <c r="EW86">
        <v>19.79</v>
      </c>
      <c r="EX86">
        <v>20.09</v>
      </c>
      <c r="EY86">
        <v>19.53</v>
      </c>
      <c r="EZ86">
        <v>19.96</v>
      </c>
      <c r="FA86">
        <v>19.02</v>
      </c>
      <c r="FB86">
        <v>19.43</v>
      </c>
      <c r="FC86">
        <v>20.12</v>
      </c>
      <c r="FD86">
        <v>20.22</v>
      </c>
      <c r="FE86">
        <v>19.91</v>
      </c>
      <c r="FF86">
        <v>19.96</v>
      </c>
      <c r="FG86">
        <v>20.329999999999998</v>
      </c>
      <c r="FH86">
        <v>20.09</v>
      </c>
      <c r="FI86">
        <v>19.91</v>
      </c>
      <c r="FJ86">
        <v>19.71</v>
      </c>
      <c r="FK86">
        <v>20.09</v>
      </c>
      <c r="FL86">
        <v>20.29</v>
      </c>
      <c r="FM86">
        <v>20</v>
      </c>
      <c r="FN86">
        <v>20.3</v>
      </c>
      <c r="FO86">
        <v>20.7</v>
      </c>
      <c r="FP86">
        <v>20.28</v>
      </c>
      <c r="FQ86">
        <v>20.85</v>
      </c>
      <c r="FR86">
        <v>0.75800000000000001</v>
      </c>
      <c r="FS86">
        <v>0.67500000000000004</v>
      </c>
      <c r="FT86">
        <v>0.45</v>
      </c>
      <c r="FU86">
        <v>0.80800000000000005</v>
      </c>
      <c r="FV86">
        <v>0.53300000000000003</v>
      </c>
      <c r="FW86">
        <v>0</v>
      </c>
      <c r="FX86">
        <v>0</v>
      </c>
      <c r="FY86">
        <v>0</v>
      </c>
      <c r="FZ86">
        <v>9.1999999999999998E-2</v>
      </c>
      <c r="GA86">
        <v>0.217</v>
      </c>
      <c r="GB86">
        <v>0</v>
      </c>
      <c r="GC86">
        <v>0.53300000000000003</v>
      </c>
      <c r="GD86">
        <v>4.2000000000000003E-2</v>
      </c>
      <c r="GE86">
        <v>1</v>
      </c>
      <c r="GF86">
        <v>0.56699999999999995</v>
      </c>
      <c r="GG86">
        <v>0</v>
      </c>
      <c r="GH86">
        <v>0</v>
      </c>
      <c r="GI86">
        <v>0.108</v>
      </c>
      <c r="GJ86">
        <v>4.2000000000000003E-2</v>
      </c>
      <c r="GK86">
        <v>0</v>
      </c>
      <c r="GL86">
        <v>0</v>
      </c>
      <c r="GM86">
        <v>0.1</v>
      </c>
      <c r="GN86">
        <v>0.29199999999999998</v>
      </c>
      <c r="GO86">
        <v>0</v>
      </c>
      <c r="GP86">
        <v>0</v>
      </c>
      <c r="GQ86">
        <v>0</v>
      </c>
      <c r="GR86">
        <v>0</v>
      </c>
      <c r="GS86">
        <v>0</v>
      </c>
      <c r="GT86">
        <v>0</v>
      </c>
      <c r="GU86">
        <v>0</v>
      </c>
      <c r="GV86">
        <v>0</v>
      </c>
      <c r="GW86">
        <v>0</v>
      </c>
      <c r="GX86">
        <v>0</v>
      </c>
      <c r="GY86">
        <v>0</v>
      </c>
      <c r="GZ86">
        <v>0</v>
      </c>
      <c r="HA86">
        <v>0</v>
      </c>
      <c r="HB86">
        <v>0</v>
      </c>
      <c r="HC86">
        <v>0</v>
      </c>
      <c r="HD86">
        <v>0</v>
      </c>
      <c r="HE86">
        <v>0</v>
      </c>
      <c r="HF86">
        <v>0</v>
      </c>
      <c r="HG86">
        <v>0</v>
      </c>
      <c r="HH86">
        <v>0</v>
      </c>
      <c r="HI86">
        <v>0</v>
      </c>
      <c r="HJ86">
        <v>0</v>
      </c>
      <c r="HK86">
        <v>0</v>
      </c>
      <c r="HL86">
        <v>0</v>
      </c>
      <c r="HM86">
        <v>0</v>
      </c>
      <c r="HN86">
        <v>0</v>
      </c>
      <c r="HO86">
        <v>0</v>
      </c>
      <c r="HP86">
        <v>0</v>
      </c>
      <c r="HQ86">
        <v>0</v>
      </c>
      <c r="HR86">
        <v>0</v>
      </c>
      <c r="HS86">
        <v>0</v>
      </c>
      <c r="HT86">
        <v>0</v>
      </c>
      <c r="HU86">
        <v>0</v>
      </c>
      <c r="HV86">
        <v>0</v>
      </c>
      <c r="HW86">
        <v>0</v>
      </c>
      <c r="HX86">
        <v>0</v>
      </c>
      <c r="HY86">
        <v>0</v>
      </c>
      <c r="HZ86">
        <v>0</v>
      </c>
      <c r="IA86">
        <v>0</v>
      </c>
      <c r="IB86">
        <v>0</v>
      </c>
      <c r="IC86">
        <v>0</v>
      </c>
      <c r="ID86">
        <v>0</v>
      </c>
      <c r="IE86">
        <v>0</v>
      </c>
      <c r="IF86">
        <v>0</v>
      </c>
      <c r="IG86">
        <v>0</v>
      </c>
      <c r="IH86">
        <v>0</v>
      </c>
      <c r="II86">
        <v>0</v>
      </c>
      <c r="IJ86">
        <v>0</v>
      </c>
      <c r="IK86">
        <v>0</v>
      </c>
      <c r="IL86">
        <v>0</v>
      </c>
      <c r="IM86">
        <v>0</v>
      </c>
      <c r="IN86">
        <v>0</v>
      </c>
      <c r="IO86">
        <v>0</v>
      </c>
      <c r="IP86">
        <v>0</v>
      </c>
      <c r="IQ86">
        <v>0</v>
      </c>
      <c r="IR86">
        <v>0</v>
      </c>
      <c r="IS86">
        <v>0</v>
      </c>
      <c r="IT86">
        <v>0</v>
      </c>
      <c r="IU86">
        <v>0</v>
      </c>
      <c r="IV86">
        <v>0</v>
      </c>
      <c r="IW86">
        <v>0</v>
      </c>
      <c r="IX86">
        <v>0</v>
      </c>
      <c r="IY86">
        <v>0</v>
      </c>
      <c r="IZ86">
        <v>0</v>
      </c>
      <c r="JA86">
        <v>0</v>
      </c>
      <c r="JB86">
        <v>0</v>
      </c>
      <c r="JC86">
        <v>0</v>
      </c>
      <c r="JD86">
        <v>4.4189999999999996</v>
      </c>
      <c r="JE86">
        <v>6.5720000000000001</v>
      </c>
      <c r="JF86">
        <v>6.2279999999999998</v>
      </c>
      <c r="JG86">
        <v>7.8090000000000002</v>
      </c>
      <c r="JH86">
        <v>7.1230000000000002</v>
      </c>
      <c r="JI86">
        <v>12.057</v>
      </c>
      <c r="JJ86">
        <v>9.5670000000000002</v>
      </c>
      <c r="JK86">
        <v>10.612</v>
      </c>
      <c r="JL86">
        <v>7.3179999999999996</v>
      </c>
      <c r="JM86">
        <v>7.8230000000000004</v>
      </c>
      <c r="JN86">
        <v>10.337</v>
      </c>
      <c r="JO86">
        <v>8.1940000000000008</v>
      </c>
      <c r="JP86">
        <v>8.9260000000000002</v>
      </c>
      <c r="JQ86">
        <v>7.1440000000000001</v>
      </c>
      <c r="JR86">
        <v>7.3220000000000001</v>
      </c>
      <c r="JS86">
        <v>12.555</v>
      </c>
      <c r="JT86">
        <v>11.202999999999999</v>
      </c>
      <c r="JU86">
        <v>8.4090000000000007</v>
      </c>
      <c r="JV86">
        <v>9.7669999999999995</v>
      </c>
      <c r="JW86">
        <v>13.754</v>
      </c>
      <c r="JX86">
        <v>8.0530000000000008</v>
      </c>
      <c r="JY86">
        <v>8.6969999999999992</v>
      </c>
      <c r="JZ86">
        <v>5.8170000000000002</v>
      </c>
      <c r="KA86">
        <v>10.37</v>
      </c>
      <c r="KB86">
        <v>12.065</v>
      </c>
      <c r="KC86">
        <v>10.55</v>
      </c>
      <c r="KD86">
        <v>12.36</v>
      </c>
      <c r="KE86">
        <v>12.657</v>
      </c>
      <c r="KF86">
        <v>11.054</v>
      </c>
      <c r="KG86">
        <v>13.914</v>
      </c>
    </row>
    <row r="87" spans="1:293" x14ac:dyDescent="0.25">
      <c r="A87" t="s">
        <v>1086</v>
      </c>
      <c r="B87" t="s">
        <v>1322</v>
      </c>
      <c r="C87" t="s">
        <v>595</v>
      </c>
      <c r="D87">
        <v>98</v>
      </c>
      <c r="E87" t="s">
        <v>837</v>
      </c>
      <c r="F87">
        <v>3</v>
      </c>
      <c r="G87">
        <v>1</v>
      </c>
      <c r="H87" t="s">
        <v>9</v>
      </c>
      <c r="I87" t="s">
        <v>3</v>
      </c>
      <c r="J87" t="s">
        <v>4</v>
      </c>
      <c r="K87" t="s">
        <v>596</v>
      </c>
      <c r="L87" t="s">
        <v>515</v>
      </c>
      <c r="M87" s="7">
        <v>0</v>
      </c>
      <c r="N87" s="7">
        <v>77.766887215524903</v>
      </c>
      <c r="O87" s="7">
        <f>M87*'Emission and cost factors'!$D$8+N87*'Emission and cost factors'!$E$8</f>
        <v>35.77276811914146</v>
      </c>
      <c r="P87" s="8">
        <f>M87*'Emission and cost factors'!$D$9+N87*'Emission and cost factors'!$E$9</f>
        <v>11.665033082328735</v>
      </c>
      <c r="Q87" s="7">
        <f t="shared" si="7"/>
        <v>20.680666666666664</v>
      </c>
      <c r="R87" s="2">
        <f t="shared" si="8"/>
        <v>1</v>
      </c>
      <c r="S87" s="2">
        <f t="shared" si="9"/>
        <v>0</v>
      </c>
      <c r="T87" s="2">
        <f t="shared" si="10"/>
        <v>0</v>
      </c>
      <c r="U87" s="7">
        <f t="shared" si="11"/>
        <v>8.3333333333333339E-4</v>
      </c>
      <c r="V87" s="7">
        <f t="shared" si="12"/>
        <v>0</v>
      </c>
      <c r="W87" s="7">
        <f t="shared" si="13"/>
        <v>0</v>
      </c>
      <c r="X87">
        <v>19.98</v>
      </c>
      <c r="Y87">
        <v>20.18</v>
      </c>
      <c r="Z87">
        <v>20.28</v>
      </c>
      <c r="AA87">
        <v>20.23</v>
      </c>
      <c r="AB87">
        <v>20.28</v>
      </c>
      <c r="AC87">
        <v>20.73</v>
      </c>
      <c r="AD87">
        <v>20.91</v>
      </c>
      <c r="AE87">
        <v>20.94</v>
      </c>
      <c r="AF87">
        <v>20.62</v>
      </c>
      <c r="AG87">
        <v>20.5</v>
      </c>
      <c r="AH87">
        <v>20.76</v>
      </c>
      <c r="AI87">
        <v>20.41</v>
      </c>
      <c r="AJ87">
        <v>20.64</v>
      </c>
      <c r="AK87">
        <v>20.25</v>
      </c>
      <c r="AL87">
        <v>20.23</v>
      </c>
      <c r="AM87">
        <v>20.74</v>
      </c>
      <c r="AN87">
        <v>20.83</v>
      </c>
      <c r="AO87">
        <v>20.61</v>
      </c>
      <c r="AP87">
        <v>20.62</v>
      </c>
      <c r="AQ87">
        <v>21.27</v>
      </c>
      <c r="AR87">
        <v>20.97</v>
      </c>
      <c r="AS87">
        <v>20.52</v>
      </c>
      <c r="AT87">
        <v>20.49</v>
      </c>
      <c r="AU87">
        <v>20.95</v>
      </c>
      <c r="AV87">
        <v>20.99</v>
      </c>
      <c r="AW87">
        <v>20.54</v>
      </c>
      <c r="AX87">
        <v>20.87</v>
      </c>
      <c r="AY87">
        <v>21.66</v>
      </c>
      <c r="AZ87">
        <v>20.94</v>
      </c>
      <c r="BA87">
        <v>21.48</v>
      </c>
      <c r="BB87">
        <v>2.5000000000000001E-2</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19.04</v>
      </c>
      <c r="EO87">
        <v>19.18</v>
      </c>
      <c r="EP87">
        <v>19.420000000000002</v>
      </c>
      <c r="EQ87">
        <v>19.13</v>
      </c>
      <c r="ER87">
        <v>19.39</v>
      </c>
      <c r="ES87">
        <v>20.100000000000001</v>
      </c>
      <c r="ET87">
        <v>20.12</v>
      </c>
      <c r="EU87">
        <v>20.11</v>
      </c>
      <c r="EV87">
        <v>19.899999999999999</v>
      </c>
      <c r="EW87">
        <v>19.78</v>
      </c>
      <c r="EX87">
        <v>20.079999999999998</v>
      </c>
      <c r="EY87">
        <v>19.489999999999998</v>
      </c>
      <c r="EZ87">
        <v>19.95</v>
      </c>
      <c r="FA87">
        <v>18.98</v>
      </c>
      <c r="FB87">
        <v>19.399999999999999</v>
      </c>
      <c r="FC87">
        <v>20.100000000000001</v>
      </c>
      <c r="FD87">
        <v>20.22</v>
      </c>
      <c r="FE87">
        <v>19.93</v>
      </c>
      <c r="FF87">
        <v>19.940000000000001</v>
      </c>
      <c r="FG87">
        <v>20.32</v>
      </c>
      <c r="FH87">
        <v>20.079999999999998</v>
      </c>
      <c r="FI87">
        <v>19.87</v>
      </c>
      <c r="FJ87">
        <v>19.7</v>
      </c>
      <c r="FK87">
        <v>20.09</v>
      </c>
      <c r="FL87">
        <v>20.28</v>
      </c>
      <c r="FM87">
        <v>19.989999999999998</v>
      </c>
      <c r="FN87">
        <v>20.29</v>
      </c>
      <c r="FO87">
        <v>20.7</v>
      </c>
      <c r="FP87">
        <v>20.28</v>
      </c>
      <c r="FQ87">
        <v>20.85</v>
      </c>
      <c r="FR87">
        <v>0.8</v>
      </c>
      <c r="FS87">
        <v>0.73299999999999998</v>
      </c>
      <c r="FT87">
        <v>0.50800000000000001</v>
      </c>
      <c r="FU87">
        <v>0.88300000000000001</v>
      </c>
      <c r="FV87">
        <v>0.58299999999999996</v>
      </c>
      <c r="FW87">
        <v>0</v>
      </c>
      <c r="FX87">
        <v>0</v>
      </c>
      <c r="FY87">
        <v>0</v>
      </c>
      <c r="FZ87">
        <v>0.1</v>
      </c>
      <c r="GA87">
        <v>0.23300000000000001</v>
      </c>
      <c r="GB87">
        <v>0</v>
      </c>
      <c r="GC87">
        <v>0.58299999999999996</v>
      </c>
      <c r="GD87">
        <v>5.8000000000000003E-2</v>
      </c>
      <c r="GE87">
        <v>1</v>
      </c>
      <c r="GF87">
        <v>0.58299999999999996</v>
      </c>
      <c r="GG87">
        <v>0</v>
      </c>
      <c r="GH87">
        <v>0</v>
      </c>
      <c r="GI87">
        <v>7.4999999999999997E-2</v>
      </c>
      <c r="GJ87">
        <v>7.4999999999999997E-2</v>
      </c>
      <c r="GK87">
        <v>0</v>
      </c>
      <c r="GL87">
        <v>0</v>
      </c>
      <c r="GM87">
        <v>0.14199999999999999</v>
      </c>
      <c r="GN87">
        <v>0.29199999999999998</v>
      </c>
      <c r="GO87">
        <v>0</v>
      </c>
      <c r="GP87">
        <v>0</v>
      </c>
      <c r="GQ87">
        <v>8.0000000000000002E-3</v>
      </c>
      <c r="GR87">
        <v>0</v>
      </c>
      <c r="GS87">
        <v>0</v>
      </c>
      <c r="GT87">
        <v>0</v>
      </c>
      <c r="GU87">
        <v>0</v>
      </c>
      <c r="GV87">
        <v>0</v>
      </c>
      <c r="GW87">
        <v>0</v>
      </c>
      <c r="GX87">
        <v>0</v>
      </c>
      <c r="GY87">
        <v>0</v>
      </c>
      <c r="GZ87">
        <v>0</v>
      </c>
      <c r="HA87">
        <v>0</v>
      </c>
      <c r="HB87">
        <v>0</v>
      </c>
      <c r="HC87">
        <v>0</v>
      </c>
      <c r="HD87">
        <v>0</v>
      </c>
      <c r="HE87">
        <v>0</v>
      </c>
      <c r="HF87">
        <v>0</v>
      </c>
      <c r="HG87">
        <v>0</v>
      </c>
      <c r="HH87">
        <v>0</v>
      </c>
      <c r="HI87">
        <v>1.7000000000000001E-2</v>
      </c>
      <c r="HJ87">
        <v>0</v>
      </c>
      <c r="HK87">
        <v>0</v>
      </c>
      <c r="HL87">
        <v>0</v>
      </c>
      <c r="HM87">
        <v>0</v>
      </c>
      <c r="HN87">
        <v>0</v>
      </c>
      <c r="HO87">
        <v>0</v>
      </c>
      <c r="HP87">
        <v>0</v>
      </c>
      <c r="HQ87">
        <v>0</v>
      </c>
      <c r="HR87">
        <v>0</v>
      </c>
      <c r="HS87">
        <v>0</v>
      </c>
      <c r="HT87">
        <v>0</v>
      </c>
      <c r="HU87">
        <v>0</v>
      </c>
      <c r="HV87">
        <v>0</v>
      </c>
      <c r="HW87">
        <v>0</v>
      </c>
      <c r="HX87">
        <v>0</v>
      </c>
      <c r="HY87">
        <v>0</v>
      </c>
      <c r="HZ87">
        <v>0</v>
      </c>
      <c r="IA87">
        <v>0</v>
      </c>
      <c r="IB87">
        <v>0</v>
      </c>
      <c r="IC87">
        <v>0</v>
      </c>
      <c r="ID87">
        <v>0</v>
      </c>
      <c r="IE87">
        <v>0</v>
      </c>
      <c r="IF87">
        <v>0</v>
      </c>
      <c r="IG87">
        <v>0</v>
      </c>
      <c r="IH87">
        <v>0</v>
      </c>
      <c r="II87">
        <v>0</v>
      </c>
      <c r="IJ87">
        <v>0</v>
      </c>
      <c r="IK87">
        <v>0</v>
      </c>
      <c r="IL87">
        <v>0</v>
      </c>
      <c r="IM87">
        <v>0</v>
      </c>
      <c r="IN87">
        <v>0</v>
      </c>
      <c r="IO87">
        <v>0</v>
      </c>
      <c r="IP87">
        <v>0</v>
      </c>
      <c r="IQ87">
        <v>0</v>
      </c>
      <c r="IR87">
        <v>0</v>
      </c>
      <c r="IS87">
        <v>0</v>
      </c>
      <c r="IT87">
        <v>0</v>
      </c>
      <c r="IU87">
        <v>0</v>
      </c>
      <c r="IV87">
        <v>0</v>
      </c>
      <c r="IW87">
        <v>0</v>
      </c>
      <c r="IX87">
        <v>0</v>
      </c>
      <c r="IY87">
        <v>0</v>
      </c>
      <c r="IZ87">
        <v>0</v>
      </c>
      <c r="JA87">
        <v>0</v>
      </c>
      <c r="JB87">
        <v>0</v>
      </c>
      <c r="JC87">
        <v>0</v>
      </c>
      <c r="JD87">
        <v>4.4189999999999996</v>
      </c>
      <c r="JE87">
        <v>6.5720000000000001</v>
      </c>
      <c r="JF87">
        <v>6.2279999999999998</v>
      </c>
      <c r="JG87">
        <v>7.8090000000000002</v>
      </c>
      <c r="JH87">
        <v>7.1230000000000002</v>
      </c>
      <c r="JI87">
        <v>12.057</v>
      </c>
      <c r="JJ87">
        <v>9.5670000000000002</v>
      </c>
      <c r="JK87">
        <v>10.612</v>
      </c>
      <c r="JL87">
        <v>7.3179999999999996</v>
      </c>
      <c r="JM87">
        <v>7.8230000000000004</v>
      </c>
      <c r="JN87">
        <v>10.337</v>
      </c>
      <c r="JO87">
        <v>8.1940000000000008</v>
      </c>
      <c r="JP87">
        <v>8.9260000000000002</v>
      </c>
      <c r="JQ87">
        <v>7.1440000000000001</v>
      </c>
      <c r="JR87">
        <v>7.3220000000000001</v>
      </c>
      <c r="JS87">
        <v>12.555</v>
      </c>
      <c r="JT87">
        <v>11.202999999999999</v>
      </c>
      <c r="JU87">
        <v>8.4090000000000007</v>
      </c>
      <c r="JV87">
        <v>9.7669999999999995</v>
      </c>
      <c r="JW87">
        <v>13.754</v>
      </c>
      <c r="JX87">
        <v>8.0530000000000008</v>
      </c>
      <c r="JY87">
        <v>8.6969999999999992</v>
      </c>
      <c r="JZ87">
        <v>5.8170000000000002</v>
      </c>
      <c r="KA87">
        <v>10.37</v>
      </c>
      <c r="KB87">
        <v>12.065</v>
      </c>
      <c r="KC87">
        <v>10.55</v>
      </c>
      <c r="KD87">
        <v>12.36</v>
      </c>
      <c r="KE87">
        <v>12.657</v>
      </c>
      <c r="KF87">
        <v>11.054</v>
      </c>
      <c r="KG87">
        <v>13.914</v>
      </c>
    </row>
    <row r="88" spans="1:293" x14ac:dyDescent="0.25">
      <c r="A88" t="s">
        <v>1087</v>
      </c>
      <c r="B88" t="s">
        <v>1322</v>
      </c>
      <c r="C88" t="s">
        <v>595</v>
      </c>
      <c r="D88">
        <v>100</v>
      </c>
      <c r="E88" t="s">
        <v>837</v>
      </c>
      <c r="F88">
        <v>3</v>
      </c>
      <c r="G88">
        <v>1</v>
      </c>
      <c r="H88" t="s">
        <v>9</v>
      </c>
      <c r="I88" t="s">
        <v>3</v>
      </c>
      <c r="J88" t="s">
        <v>5</v>
      </c>
      <c r="K88" t="s">
        <v>596</v>
      </c>
      <c r="L88" t="s">
        <v>515</v>
      </c>
      <c r="M88" s="7">
        <v>0</v>
      </c>
      <c r="N88" s="7">
        <v>77.691448109131301</v>
      </c>
      <c r="O88" s="7">
        <f>M88*'Emission and cost factors'!$D$8+N88*'Emission and cost factors'!$E$8</f>
        <v>35.738066130200401</v>
      </c>
      <c r="P88" s="8">
        <f>M88*'Emission and cost factors'!$D$9+N88*'Emission and cost factors'!$E$9</f>
        <v>11.653717216369694</v>
      </c>
      <c r="Q88" s="7">
        <f t="shared" si="7"/>
        <v>20.680666666666664</v>
      </c>
      <c r="R88" s="2">
        <f t="shared" si="8"/>
        <v>1</v>
      </c>
      <c r="S88" s="2">
        <f t="shared" si="9"/>
        <v>0</v>
      </c>
      <c r="T88" s="2">
        <f t="shared" si="10"/>
        <v>0</v>
      </c>
      <c r="U88" s="7">
        <f t="shared" si="11"/>
        <v>8.3333333333333339E-4</v>
      </c>
      <c r="V88" s="7">
        <f t="shared" si="12"/>
        <v>0</v>
      </c>
      <c r="W88" s="7">
        <f t="shared" si="13"/>
        <v>0</v>
      </c>
      <c r="X88">
        <v>19.98</v>
      </c>
      <c r="Y88">
        <v>20.18</v>
      </c>
      <c r="Z88">
        <v>20.28</v>
      </c>
      <c r="AA88">
        <v>20.23</v>
      </c>
      <c r="AB88">
        <v>20.28</v>
      </c>
      <c r="AC88">
        <v>20.73</v>
      </c>
      <c r="AD88">
        <v>20.91</v>
      </c>
      <c r="AE88">
        <v>20.94</v>
      </c>
      <c r="AF88">
        <v>20.62</v>
      </c>
      <c r="AG88">
        <v>20.5</v>
      </c>
      <c r="AH88">
        <v>20.76</v>
      </c>
      <c r="AI88">
        <v>20.41</v>
      </c>
      <c r="AJ88">
        <v>20.64</v>
      </c>
      <c r="AK88">
        <v>20.25</v>
      </c>
      <c r="AL88">
        <v>20.23</v>
      </c>
      <c r="AM88">
        <v>20.74</v>
      </c>
      <c r="AN88">
        <v>20.83</v>
      </c>
      <c r="AO88">
        <v>20.61</v>
      </c>
      <c r="AP88">
        <v>20.62</v>
      </c>
      <c r="AQ88">
        <v>21.27</v>
      </c>
      <c r="AR88">
        <v>20.97</v>
      </c>
      <c r="AS88">
        <v>20.52</v>
      </c>
      <c r="AT88">
        <v>20.49</v>
      </c>
      <c r="AU88">
        <v>20.95</v>
      </c>
      <c r="AV88">
        <v>20.99</v>
      </c>
      <c r="AW88">
        <v>20.54</v>
      </c>
      <c r="AX88">
        <v>20.87</v>
      </c>
      <c r="AY88">
        <v>21.66</v>
      </c>
      <c r="AZ88">
        <v>20.94</v>
      </c>
      <c r="BA88">
        <v>21.48</v>
      </c>
      <c r="BB88">
        <v>2.5000000000000001E-2</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19.04</v>
      </c>
      <c r="EO88">
        <v>19.18</v>
      </c>
      <c r="EP88">
        <v>19.420000000000002</v>
      </c>
      <c r="EQ88">
        <v>19.13</v>
      </c>
      <c r="ER88">
        <v>19.39</v>
      </c>
      <c r="ES88">
        <v>20.100000000000001</v>
      </c>
      <c r="ET88">
        <v>20.12</v>
      </c>
      <c r="EU88">
        <v>20.11</v>
      </c>
      <c r="EV88">
        <v>19.899999999999999</v>
      </c>
      <c r="EW88">
        <v>19.78</v>
      </c>
      <c r="EX88">
        <v>20.079999999999998</v>
      </c>
      <c r="EY88">
        <v>19.489999999999998</v>
      </c>
      <c r="EZ88">
        <v>19.95</v>
      </c>
      <c r="FA88">
        <v>18.98</v>
      </c>
      <c r="FB88">
        <v>19.399999999999999</v>
      </c>
      <c r="FC88">
        <v>20.100000000000001</v>
      </c>
      <c r="FD88">
        <v>20.22</v>
      </c>
      <c r="FE88">
        <v>19.93</v>
      </c>
      <c r="FF88">
        <v>19.940000000000001</v>
      </c>
      <c r="FG88">
        <v>20.32</v>
      </c>
      <c r="FH88">
        <v>20.079999999999998</v>
      </c>
      <c r="FI88">
        <v>19.87</v>
      </c>
      <c r="FJ88">
        <v>19.7</v>
      </c>
      <c r="FK88">
        <v>20.09</v>
      </c>
      <c r="FL88">
        <v>20.29</v>
      </c>
      <c r="FM88">
        <v>19.989999999999998</v>
      </c>
      <c r="FN88">
        <v>20.29</v>
      </c>
      <c r="FO88">
        <v>20.7</v>
      </c>
      <c r="FP88">
        <v>20.28</v>
      </c>
      <c r="FQ88">
        <v>20.85</v>
      </c>
      <c r="FR88">
        <v>0.8</v>
      </c>
      <c r="FS88">
        <v>0.73299999999999998</v>
      </c>
      <c r="FT88">
        <v>0.50800000000000001</v>
      </c>
      <c r="FU88">
        <v>0.88300000000000001</v>
      </c>
      <c r="FV88">
        <v>0.58299999999999996</v>
      </c>
      <c r="FW88">
        <v>0</v>
      </c>
      <c r="FX88">
        <v>0</v>
      </c>
      <c r="FY88">
        <v>0</v>
      </c>
      <c r="FZ88">
        <v>0.1</v>
      </c>
      <c r="GA88">
        <v>0.23300000000000001</v>
      </c>
      <c r="GB88">
        <v>0</v>
      </c>
      <c r="GC88">
        <v>0.58299999999999996</v>
      </c>
      <c r="GD88">
        <v>5.8000000000000003E-2</v>
      </c>
      <c r="GE88">
        <v>1</v>
      </c>
      <c r="GF88">
        <v>0.58299999999999996</v>
      </c>
      <c r="GG88">
        <v>0</v>
      </c>
      <c r="GH88">
        <v>0</v>
      </c>
      <c r="GI88">
        <v>7.4999999999999997E-2</v>
      </c>
      <c r="GJ88">
        <v>7.4999999999999997E-2</v>
      </c>
      <c r="GK88">
        <v>0</v>
      </c>
      <c r="GL88">
        <v>0</v>
      </c>
      <c r="GM88">
        <v>0.14199999999999999</v>
      </c>
      <c r="GN88">
        <v>0.29199999999999998</v>
      </c>
      <c r="GO88">
        <v>0</v>
      </c>
      <c r="GP88">
        <v>0</v>
      </c>
      <c r="GQ88">
        <v>8.0000000000000002E-3</v>
      </c>
      <c r="GR88">
        <v>0</v>
      </c>
      <c r="GS88">
        <v>0</v>
      </c>
      <c r="GT88">
        <v>0</v>
      </c>
      <c r="GU88">
        <v>0</v>
      </c>
      <c r="GV88">
        <v>0</v>
      </c>
      <c r="GW88">
        <v>0</v>
      </c>
      <c r="GX88">
        <v>0</v>
      </c>
      <c r="GY88">
        <v>0</v>
      </c>
      <c r="GZ88">
        <v>0</v>
      </c>
      <c r="HA88">
        <v>0</v>
      </c>
      <c r="HB88">
        <v>0</v>
      </c>
      <c r="HC88">
        <v>0</v>
      </c>
      <c r="HD88">
        <v>0</v>
      </c>
      <c r="HE88">
        <v>0</v>
      </c>
      <c r="HF88">
        <v>0</v>
      </c>
      <c r="HG88">
        <v>0</v>
      </c>
      <c r="HH88">
        <v>0</v>
      </c>
      <c r="HI88">
        <v>1.7000000000000001E-2</v>
      </c>
      <c r="HJ88">
        <v>0</v>
      </c>
      <c r="HK88">
        <v>0</v>
      </c>
      <c r="HL88">
        <v>0</v>
      </c>
      <c r="HM88">
        <v>0</v>
      </c>
      <c r="HN88">
        <v>0</v>
      </c>
      <c r="HO88">
        <v>0</v>
      </c>
      <c r="HP88">
        <v>0</v>
      </c>
      <c r="HQ88">
        <v>0</v>
      </c>
      <c r="HR88">
        <v>0</v>
      </c>
      <c r="HS88">
        <v>0</v>
      </c>
      <c r="HT88">
        <v>0</v>
      </c>
      <c r="HU88">
        <v>0</v>
      </c>
      <c r="HV88">
        <v>0</v>
      </c>
      <c r="HW88">
        <v>0</v>
      </c>
      <c r="HX88">
        <v>0</v>
      </c>
      <c r="HY88">
        <v>0</v>
      </c>
      <c r="HZ88">
        <v>0</v>
      </c>
      <c r="IA88">
        <v>0</v>
      </c>
      <c r="IB88">
        <v>0</v>
      </c>
      <c r="IC88">
        <v>0</v>
      </c>
      <c r="ID88">
        <v>0</v>
      </c>
      <c r="IE88">
        <v>0</v>
      </c>
      <c r="IF88">
        <v>0</v>
      </c>
      <c r="IG88">
        <v>0</v>
      </c>
      <c r="IH88">
        <v>0</v>
      </c>
      <c r="II88">
        <v>0</v>
      </c>
      <c r="IJ88">
        <v>0</v>
      </c>
      <c r="IK88">
        <v>0</v>
      </c>
      <c r="IL88">
        <v>0</v>
      </c>
      <c r="IM88">
        <v>0</v>
      </c>
      <c r="IN88">
        <v>0</v>
      </c>
      <c r="IO88">
        <v>0</v>
      </c>
      <c r="IP88">
        <v>0</v>
      </c>
      <c r="IQ88">
        <v>0</v>
      </c>
      <c r="IR88">
        <v>0</v>
      </c>
      <c r="IS88">
        <v>0</v>
      </c>
      <c r="IT88">
        <v>0</v>
      </c>
      <c r="IU88">
        <v>0</v>
      </c>
      <c r="IV88">
        <v>0</v>
      </c>
      <c r="IW88">
        <v>0</v>
      </c>
      <c r="IX88">
        <v>0</v>
      </c>
      <c r="IY88">
        <v>0</v>
      </c>
      <c r="IZ88">
        <v>0</v>
      </c>
      <c r="JA88">
        <v>0</v>
      </c>
      <c r="JB88">
        <v>0</v>
      </c>
      <c r="JC88">
        <v>0</v>
      </c>
      <c r="JD88">
        <v>4.4189999999999996</v>
      </c>
      <c r="JE88">
        <v>6.5720000000000001</v>
      </c>
      <c r="JF88">
        <v>6.2279999999999998</v>
      </c>
      <c r="JG88">
        <v>7.8090000000000002</v>
      </c>
      <c r="JH88">
        <v>7.1230000000000002</v>
      </c>
      <c r="JI88">
        <v>12.057</v>
      </c>
      <c r="JJ88">
        <v>9.5670000000000002</v>
      </c>
      <c r="JK88">
        <v>10.612</v>
      </c>
      <c r="JL88">
        <v>7.3179999999999996</v>
      </c>
      <c r="JM88">
        <v>7.8230000000000004</v>
      </c>
      <c r="JN88">
        <v>10.337</v>
      </c>
      <c r="JO88">
        <v>8.1940000000000008</v>
      </c>
      <c r="JP88">
        <v>8.9260000000000002</v>
      </c>
      <c r="JQ88">
        <v>7.1440000000000001</v>
      </c>
      <c r="JR88">
        <v>7.3220000000000001</v>
      </c>
      <c r="JS88">
        <v>12.555</v>
      </c>
      <c r="JT88">
        <v>11.202999999999999</v>
      </c>
      <c r="JU88">
        <v>8.4090000000000007</v>
      </c>
      <c r="JV88">
        <v>9.7669999999999995</v>
      </c>
      <c r="JW88">
        <v>13.754</v>
      </c>
      <c r="JX88">
        <v>8.0530000000000008</v>
      </c>
      <c r="JY88">
        <v>8.6969999999999992</v>
      </c>
      <c r="JZ88">
        <v>5.8170000000000002</v>
      </c>
      <c r="KA88">
        <v>10.37</v>
      </c>
      <c r="KB88">
        <v>12.065</v>
      </c>
      <c r="KC88">
        <v>10.55</v>
      </c>
      <c r="KD88">
        <v>12.36</v>
      </c>
      <c r="KE88">
        <v>12.657</v>
      </c>
      <c r="KF88">
        <v>11.054</v>
      </c>
      <c r="KG88">
        <v>13.914</v>
      </c>
    </row>
    <row r="89" spans="1:293" x14ac:dyDescent="0.25">
      <c r="A89" t="s">
        <v>1088</v>
      </c>
      <c r="B89" t="s">
        <v>1322</v>
      </c>
      <c r="C89" t="s">
        <v>595</v>
      </c>
      <c r="D89">
        <v>101</v>
      </c>
      <c r="E89" t="s">
        <v>837</v>
      </c>
      <c r="F89">
        <v>3</v>
      </c>
      <c r="G89">
        <v>1</v>
      </c>
      <c r="H89" t="s">
        <v>9</v>
      </c>
      <c r="I89" t="s">
        <v>6</v>
      </c>
      <c r="J89" t="s">
        <v>4</v>
      </c>
      <c r="K89" t="s">
        <v>596</v>
      </c>
      <c r="L89" t="s">
        <v>516</v>
      </c>
      <c r="M89" s="7">
        <v>0</v>
      </c>
      <c r="N89" s="7">
        <v>88.276251710827097</v>
      </c>
      <c r="O89" s="7">
        <f>M89*'Emission and cost factors'!$D$8+N89*'Emission and cost factors'!$E$8</f>
        <v>40.607075786980467</v>
      </c>
      <c r="P89" s="8">
        <f>M89*'Emission and cost factors'!$D$9+N89*'Emission and cost factors'!$E$9</f>
        <v>13.241437756624064</v>
      </c>
      <c r="Q89" s="7">
        <f t="shared" si="7"/>
        <v>20.809333333333331</v>
      </c>
      <c r="R89" s="2">
        <f t="shared" si="8"/>
        <v>0</v>
      </c>
      <c r="S89" s="2">
        <f t="shared" si="9"/>
        <v>0</v>
      </c>
      <c r="T89" s="2">
        <f t="shared" si="10"/>
        <v>0</v>
      </c>
      <c r="U89" s="7">
        <f t="shared" si="11"/>
        <v>0</v>
      </c>
      <c r="V89" s="7">
        <f t="shared" si="12"/>
        <v>0</v>
      </c>
      <c r="W89" s="7">
        <f t="shared" si="13"/>
        <v>0</v>
      </c>
      <c r="X89">
        <v>20.28</v>
      </c>
      <c r="Y89">
        <v>20.309999999999999</v>
      </c>
      <c r="Z89">
        <v>20.420000000000002</v>
      </c>
      <c r="AA89">
        <v>20.37</v>
      </c>
      <c r="AB89">
        <v>20.420000000000002</v>
      </c>
      <c r="AC89">
        <v>20.75</v>
      </c>
      <c r="AD89">
        <v>21.01</v>
      </c>
      <c r="AE89">
        <v>21.06</v>
      </c>
      <c r="AF89">
        <v>20.8</v>
      </c>
      <c r="AG89">
        <v>20.58</v>
      </c>
      <c r="AH89">
        <v>20.91</v>
      </c>
      <c r="AI89">
        <v>20.55</v>
      </c>
      <c r="AJ89">
        <v>20.81</v>
      </c>
      <c r="AK89">
        <v>20.43</v>
      </c>
      <c r="AL89">
        <v>20.55</v>
      </c>
      <c r="AM89">
        <v>20.86</v>
      </c>
      <c r="AN89">
        <v>20.94</v>
      </c>
      <c r="AO89">
        <v>20.66</v>
      </c>
      <c r="AP89">
        <v>20.68</v>
      </c>
      <c r="AQ89">
        <v>21.33</v>
      </c>
      <c r="AR89">
        <v>21.09</v>
      </c>
      <c r="AS89">
        <v>20.7</v>
      </c>
      <c r="AT89">
        <v>20.71</v>
      </c>
      <c r="AU89">
        <v>21.08</v>
      </c>
      <c r="AV89">
        <v>21.08</v>
      </c>
      <c r="AW89">
        <v>20.79</v>
      </c>
      <c r="AX89">
        <v>20.97</v>
      </c>
      <c r="AY89">
        <v>21.64</v>
      </c>
      <c r="AZ89">
        <v>21.03</v>
      </c>
      <c r="BA89">
        <v>21.47</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19.34</v>
      </c>
      <c r="EO89">
        <v>19.440000000000001</v>
      </c>
      <c r="EP89">
        <v>19.649999999999999</v>
      </c>
      <c r="EQ89">
        <v>19.420000000000002</v>
      </c>
      <c r="ER89">
        <v>19.64</v>
      </c>
      <c r="ES89">
        <v>20.41</v>
      </c>
      <c r="ET89">
        <v>20.350000000000001</v>
      </c>
      <c r="EU89">
        <v>20.32</v>
      </c>
      <c r="EV89">
        <v>20.149999999999999</v>
      </c>
      <c r="EW89">
        <v>20.14</v>
      </c>
      <c r="EX89">
        <v>20.239999999999998</v>
      </c>
      <c r="EY89">
        <v>19.71</v>
      </c>
      <c r="EZ89">
        <v>20.28</v>
      </c>
      <c r="FA89">
        <v>19.260000000000002</v>
      </c>
      <c r="FB89">
        <v>19.61</v>
      </c>
      <c r="FC89">
        <v>20.37</v>
      </c>
      <c r="FD89">
        <v>20.350000000000001</v>
      </c>
      <c r="FE89">
        <v>20.27</v>
      </c>
      <c r="FF89">
        <v>20.36</v>
      </c>
      <c r="FG89">
        <v>20.56</v>
      </c>
      <c r="FH89">
        <v>20.22</v>
      </c>
      <c r="FI89">
        <v>20.23</v>
      </c>
      <c r="FJ89">
        <v>20.079999999999998</v>
      </c>
      <c r="FK89">
        <v>20.28</v>
      </c>
      <c r="FL89">
        <v>20.52</v>
      </c>
      <c r="FM89">
        <v>20.13</v>
      </c>
      <c r="FN89">
        <v>20.51</v>
      </c>
      <c r="FO89">
        <v>20.83</v>
      </c>
      <c r="FP89">
        <v>20.49</v>
      </c>
      <c r="FQ89">
        <v>20.94</v>
      </c>
      <c r="FR89">
        <v>0.76700000000000002</v>
      </c>
      <c r="FS89">
        <v>0.68300000000000005</v>
      </c>
      <c r="FT89">
        <v>0.41699999999999998</v>
      </c>
      <c r="FU89">
        <v>0.81699999999999995</v>
      </c>
      <c r="FV89">
        <v>0.47499999999999998</v>
      </c>
      <c r="FW89">
        <v>0</v>
      </c>
      <c r="FX89">
        <v>0</v>
      </c>
      <c r="FY89">
        <v>0</v>
      </c>
      <c r="FZ89">
        <v>0</v>
      </c>
      <c r="GA89">
        <v>0</v>
      </c>
      <c r="GB89">
        <v>0</v>
      </c>
      <c r="GC89">
        <v>0.442</v>
      </c>
      <c r="GD89">
        <v>0</v>
      </c>
      <c r="GE89">
        <v>1</v>
      </c>
      <c r="GF89">
        <v>0.54200000000000004</v>
      </c>
      <c r="GG89">
        <v>0</v>
      </c>
      <c r="GH89">
        <v>0</v>
      </c>
      <c r="GI89">
        <v>0</v>
      </c>
      <c r="GJ89">
        <v>0</v>
      </c>
      <c r="GK89">
        <v>0</v>
      </c>
      <c r="GL89">
        <v>0</v>
      </c>
      <c r="GM89">
        <v>0</v>
      </c>
      <c r="GN89">
        <v>0</v>
      </c>
      <c r="GO89">
        <v>0</v>
      </c>
      <c r="GP89">
        <v>0</v>
      </c>
      <c r="GQ89">
        <v>0</v>
      </c>
      <c r="GR89">
        <v>0</v>
      </c>
      <c r="GS89">
        <v>0</v>
      </c>
      <c r="GT89">
        <v>0</v>
      </c>
      <c r="GU89">
        <v>0</v>
      </c>
      <c r="GV89">
        <v>0</v>
      </c>
      <c r="GW89">
        <v>0</v>
      </c>
      <c r="GX89">
        <v>0</v>
      </c>
      <c r="GY89">
        <v>0</v>
      </c>
      <c r="GZ89">
        <v>0</v>
      </c>
      <c r="HA89">
        <v>0</v>
      </c>
      <c r="HB89">
        <v>0</v>
      </c>
      <c r="HC89">
        <v>0</v>
      </c>
      <c r="HD89">
        <v>0</v>
      </c>
      <c r="HE89">
        <v>0</v>
      </c>
      <c r="HF89">
        <v>0</v>
      </c>
      <c r="HG89">
        <v>0</v>
      </c>
      <c r="HH89">
        <v>0</v>
      </c>
      <c r="HI89">
        <v>0</v>
      </c>
      <c r="HJ89">
        <v>0</v>
      </c>
      <c r="HK89">
        <v>0</v>
      </c>
      <c r="HL89">
        <v>0</v>
      </c>
      <c r="HM89">
        <v>0</v>
      </c>
      <c r="HN89">
        <v>0</v>
      </c>
      <c r="HO89">
        <v>0</v>
      </c>
      <c r="HP89">
        <v>0</v>
      </c>
      <c r="HQ89">
        <v>0</v>
      </c>
      <c r="HR89">
        <v>0</v>
      </c>
      <c r="HS89">
        <v>0</v>
      </c>
      <c r="HT89">
        <v>0</v>
      </c>
      <c r="HU89">
        <v>0</v>
      </c>
      <c r="HV89">
        <v>0</v>
      </c>
      <c r="HW89">
        <v>0</v>
      </c>
      <c r="HX89">
        <v>0</v>
      </c>
      <c r="HY89">
        <v>0</v>
      </c>
      <c r="HZ89">
        <v>0</v>
      </c>
      <c r="IA89">
        <v>0</v>
      </c>
      <c r="IB89">
        <v>0</v>
      </c>
      <c r="IC89">
        <v>0</v>
      </c>
      <c r="ID89">
        <v>0</v>
      </c>
      <c r="IE89">
        <v>0</v>
      </c>
      <c r="IF89">
        <v>0</v>
      </c>
      <c r="IG89">
        <v>0</v>
      </c>
      <c r="IH89">
        <v>0</v>
      </c>
      <c r="II89">
        <v>0</v>
      </c>
      <c r="IJ89">
        <v>0</v>
      </c>
      <c r="IK89">
        <v>0</v>
      </c>
      <c r="IL89">
        <v>0</v>
      </c>
      <c r="IM89">
        <v>0</v>
      </c>
      <c r="IN89">
        <v>0</v>
      </c>
      <c r="IO89">
        <v>0</v>
      </c>
      <c r="IP89">
        <v>0</v>
      </c>
      <c r="IQ89">
        <v>0</v>
      </c>
      <c r="IR89">
        <v>0</v>
      </c>
      <c r="IS89">
        <v>0</v>
      </c>
      <c r="IT89">
        <v>0</v>
      </c>
      <c r="IU89">
        <v>0</v>
      </c>
      <c r="IV89">
        <v>0</v>
      </c>
      <c r="IW89">
        <v>0</v>
      </c>
      <c r="IX89">
        <v>0</v>
      </c>
      <c r="IY89">
        <v>0</v>
      </c>
      <c r="IZ89">
        <v>0</v>
      </c>
      <c r="JA89">
        <v>0</v>
      </c>
      <c r="JB89">
        <v>0</v>
      </c>
      <c r="JC89">
        <v>0</v>
      </c>
      <c r="JD89">
        <v>4.4189999999999996</v>
      </c>
      <c r="JE89">
        <v>6.5720000000000001</v>
      </c>
      <c r="JF89">
        <v>6.2279999999999998</v>
      </c>
      <c r="JG89">
        <v>7.8090000000000002</v>
      </c>
      <c r="JH89">
        <v>7.1230000000000002</v>
      </c>
      <c r="JI89">
        <v>12.057</v>
      </c>
      <c r="JJ89">
        <v>9.5670000000000002</v>
      </c>
      <c r="JK89">
        <v>10.612</v>
      </c>
      <c r="JL89">
        <v>7.3179999999999996</v>
      </c>
      <c r="JM89">
        <v>7.8230000000000004</v>
      </c>
      <c r="JN89">
        <v>10.337</v>
      </c>
      <c r="JO89">
        <v>8.1940000000000008</v>
      </c>
      <c r="JP89">
        <v>8.9260000000000002</v>
      </c>
      <c r="JQ89">
        <v>7.1440000000000001</v>
      </c>
      <c r="JR89">
        <v>7.3220000000000001</v>
      </c>
      <c r="JS89">
        <v>12.555</v>
      </c>
      <c r="JT89">
        <v>11.202999999999999</v>
      </c>
      <c r="JU89">
        <v>8.4090000000000007</v>
      </c>
      <c r="JV89">
        <v>9.7669999999999995</v>
      </c>
      <c r="JW89">
        <v>13.754</v>
      </c>
      <c r="JX89">
        <v>8.0530000000000008</v>
      </c>
      <c r="JY89">
        <v>8.6969999999999992</v>
      </c>
      <c r="JZ89">
        <v>5.8170000000000002</v>
      </c>
      <c r="KA89">
        <v>10.37</v>
      </c>
      <c r="KB89">
        <v>12.065</v>
      </c>
      <c r="KC89">
        <v>10.55</v>
      </c>
      <c r="KD89">
        <v>12.36</v>
      </c>
      <c r="KE89">
        <v>12.657</v>
      </c>
      <c r="KF89">
        <v>11.054</v>
      </c>
      <c r="KG89">
        <v>13.914</v>
      </c>
    </row>
    <row r="90" spans="1:293" x14ac:dyDescent="0.25">
      <c r="A90" t="s">
        <v>1089</v>
      </c>
      <c r="B90" t="s">
        <v>1322</v>
      </c>
      <c r="C90" t="s">
        <v>595</v>
      </c>
      <c r="D90">
        <v>102</v>
      </c>
      <c r="E90" t="s">
        <v>837</v>
      </c>
      <c r="F90">
        <v>3</v>
      </c>
      <c r="G90">
        <v>1</v>
      </c>
      <c r="H90" t="s">
        <v>9</v>
      </c>
      <c r="I90" t="s">
        <v>6</v>
      </c>
      <c r="J90" t="s">
        <v>4</v>
      </c>
      <c r="K90" t="s">
        <v>596</v>
      </c>
      <c r="L90" t="s">
        <v>515</v>
      </c>
      <c r="M90" s="7">
        <v>0</v>
      </c>
      <c r="N90" s="7">
        <v>85.694211828429204</v>
      </c>
      <c r="O90" s="7">
        <f>M90*'Emission and cost factors'!$D$8+N90*'Emission and cost factors'!$E$8</f>
        <v>39.419337441077438</v>
      </c>
      <c r="P90" s="8">
        <f>M90*'Emission and cost factors'!$D$9+N90*'Emission and cost factors'!$E$9</f>
        <v>12.854131774264379</v>
      </c>
      <c r="Q90" s="7">
        <f t="shared" si="7"/>
        <v>20.8</v>
      </c>
      <c r="R90" s="2">
        <f t="shared" si="8"/>
        <v>0</v>
      </c>
      <c r="S90" s="2">
        <f t="shared" si="9"/>
        <v>0</v>
      </c>
      <c r="T90" s="2">
        <f t="shared" si="10"/>
        <v>0</v>
      </c>
      <c r="U90" s="7">
        <f t="shared" si="11"/>
        <v>0</v>
      </c>
      <c r="V90" s="7">
        <f t="shared" si="12"/>
        <v>0</v>
      </c>
      <c r="W90" s="7">
        <f t="shared" si="13"/>
        <v>0</v>
      </c>
      <c r="X90">
        <v>20.23</v>
      </c>
      <c r="Y90">
        <v>20.41</v>
      </c>
      <c r="Z90">
        <v>20.399999999999999</v>
      </c>
      <c r="AA90">
        <v>20.3</v>
      </c>
      <c r="AB90">
        <v>20.399999999999999</v>
      </c>
      <c r="AC90">
        <v>20.73</v>
      </c>
      <c r="AD90">
        <v>21.01</v>
      </c>
      <c r="AE90">
        <v>21.05</v>
      </c>
      <c r="AF90">
        <v>20.8</v>
      </c>
      <c r="AG90">
        <v>20.58</v>
      </c>
      <c r="AH90">
        <v>20.89</v>
      </c>
      <c r="AI90">
        <v>20.53</v>
      </c>
      <c r="AJ90">
        <v>20.79</v>
      </c>
      <c r="AK90">
        <v>20.39</v>
      </c>
      <c r="AL90">
        <v>20.51</v>
      </c>
      <c r="AM90">
        <v>20.85</v>
      </c>
      <c r="AN90">
        <v>20.94</v>
      </c>
      <c r="AO90">
        <v>20.66</v>
      </c>
      <c r="AP90">
        <v>20.68</v>
      </c>
      <c r="AQ90">
        <v>21.33</v>
      </c>
      <c r="AR90">
        <v>21.08</v>
      </c>
      <c r="AS90">
        <v>20.69</v>
      </c>
      <c r="AT90">
        <v>20.7</v>
      </c>
      <c r="AU90">
        <v>21.07</v>
      </c>
      <c r="AV90">
        <v>21.08</v>
      </c>
      <c r="AW90">
        <v>20.78</v>
      </c>
      <c r="AX90">
        <v>20.97</v>
      </c>
      <c r="AY90">
        <v>21.64</v>
      </c>
      <c r="AZ90">
        <v>21.03</v>
      </c>
      <c r="BA90">
        <v>21.48</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19.28</v>
      </c>
      <c r="EO90">
        <v>19.329999999999998</v>
      </c>
      <c r="EP90">
        <v>19.559999999999999</v>
      </c>
      <c r="EQ90">
        <v>19.32</v>
      </c>
      <c r="ER90">
        <v>19.54</v>
      </c>
      <c r="ES90">
        <v>20.350000000000001</v>
      </c>
      <c r="ET90">
        <v>20.350000000000001</v>
      </c>
      <c r="EU90">
        <v>20.309999999999999</v>
      </c>
      <c r="EV90">
        <v>20.149999999999999</v>
      </c>
      <c r="EW90">
        <v>20.11</v>
      </c>
      <c r="EX90">
        <v>20.239999999999998</v>
      </c>
      <c r="EY90">
        <v>19.670000000000002</v>
      </c>
      <c r="EZ90">
        <v>20.3</v>
      </c>
      <c r="FA90">
        <v>19.22</v>
      </c>
      <c r="FB90">
        <v>19.55</v>
      </c>
      <c r="FC90">
        <v>20.399999999999999</v>
      </c>
      <c r="FD90">
        <v>20.350000000000001</v>
      </c>
      <c r="FE90">
        <v>20.29</v>
      </c>
      <c r="FF90">
        <v>20.34</v>
      </c>
      <c r="FG90">
        <v>20.55</v>
      </c>
      <c r="FH90">
        <v>20.21</v>
      </c>
      <c r="FI90">
        <v>20.21</v>
      </c>
      <c r="FJ90">
        <v>20.079999999999998</v>
      </c>
      <c r="FK90">
        <v>20.27</v>
      </c>
      <c r="FL90">
        <v>20.52</v>
      </c>
      <c r="FM90">
        <v>20.11</v>
      </c>
      <c r="FN90">
        <v>20.51</v>
      </c>
      <c r="FO90">
        <v>20.83</v>
      </c>
      <c r="FP90">
        <v>20.49</v>
      </c>
      <c r="FQ90">
        <v>20.94</v>
      </c>
      <c r="FR90">
        <v>0.83299999999999996</v>
      </c>
      <c r="FS90">
        <v>0.85</v>
      </c>
      <c r="FT90">
        <v>0.53300000000000003</v>
      </c>
      <c r="FU90">
        <v>0.96699999999999997</v>
      </c>
      <c r="FV90">
        <v>0.6</v>
      </c>
      <c r="FW90">
        <v>0</v>
      </c>
      <c r="FX90">
        <v>0</v>
      </c>
      <c r="FY90">
        <v>0</v>
      </c>
      <c r="FZ90">
        <v>0</v>
      </c>
      <c r="GA90">
        <v>0</v>
      </c>
      <c r="GB90">
        <v>0</v>
      </c>
      <c r="GC90">
        <v>0.50800000000000001</v>
      </c>
      <c r="GD90">
        <v>0</v>
      </c>
      <c r="GE90">
        <v>1</v>
      </c>
      <c r="GF90">
        <v>0.625</v>
      </c>
      <c r="GG90">
        <v>0</v>
      </c>
      <c r="GH90">
        <v>0</v>
      </c>
      <c r="GI90">
        <v>0</v>
      </c>
      <c r="GJ90">
        <v>0</v>
      </c>
      <c r="GK90">
        <v>0</v>
      </c>
      <c r="GL90">
        <v>0</v>
      </c>
      <c r="GM90">
        <v>0</v>
      </c>
      <c r="GN90">
        <v>0</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c r="HI90">
        <v>0</v>
      </c>
      <c r="HJ90">
        <v>0</v>
      </c>
      <c r="HK90">
        <v>0</v>
      </c>
      <c r="HL90">
        <v>0</v>
      </c>
      <c r="HM90">
        <v>0</v>
      </c>
      <c r="HN90">
        <v>0</v>
      </c>
      <c r="HO90">
        <v>0</v>
      </c>
      <c r="HP90">
        <v>0</v>
      </c>
      <c r="HQ90">
        <v>0</v>
      </c>
      <c r="HR90">
        <v>0</v>
      </c>
      <c r="HS90">
        <v>0</v>
      </c>
      <c r="HT90">
        <v>0</v>
      </c>
      <c r="HU90">
        <v>0</v>
      </c>
      <c r="HV90">
        <v>0</v>
      </c>
      <c r="HW90">
        <v>0</v>
      </c>
      <c r="HX90">
        <v>0</v>
      </c>
      <c r="HY90">
        <v>0</v>
      </c>
      <c r="HZ90">
        <v>0</v>
      </c>
      <c r="IA90">
        <v>0</v>
      </c>
      <c r="IB90">
        <v>0</v>
      </c>
      <c r="IC90">
        <v>0</v>
      </c>
      <c r="ID90">
        <v>0</v>
      </c>
      <c r="IE90">
        <v>0</v>
      </c>
      <c r="IF90">
        <v>0</v>
      </c>
      <c r="IG90">
        <v>0</v>
      </c>
      <c r="IH90">
        <v>0</v>
      </c>
      <c r="II90">
        <v>0</v>
      </c>
      <c r="IJ90">
        <v>0</v>
      </c>
      <c r="IK90">
        <v>0</v>
      </c>
      <c r="IL90">
        <v>0</v>
      </c>
      <c r="IM90">
        <v>0</v>
      </c>
      <c r="IN90">
        <v>0</v>
      </c>
      <c r="IO90">
        <v>0</v>
      </c>
      <c r="IP90">
        <v>0</v>
      </c>
      <c r="IQ90">
        <v>0</v>
      </c>
      <c r="IR90">
        <v>0</v>
      </c>
      <c r="IS90">
        <v>0</v>
      </c>
      <c r="IT90">
        <v>0</v>
      </c>
      <c r="IU90">
        <v>0</v>
      </c>
      <c r="IV90">
        <v>0</v>
      </c>
      <c r="IW90">
        <v>0</v>
      </c>
      <c r="IX90">
        <v>0</v>
      </c>
      <c r="IY90">
        <v>0</v>
      </c>
      <c r="IZ90">
        <v>0</v>
      </c>
      <c r="JA90">
        <v>0</v>
      </c>
      <c r="JB90">
        <v>0</v>
      </c>
      <c r="JC90">
        <v>0</v>
      </c>
      <c r="JD90">
        <v>4.4189999999999996</v>
      </c>
      <c r="JE90">
        <v>6.5720000000000001</v>
      </c>
      <c r="JF90">
        <v>6.2279999999999998</v>
      </c>
      <c r="JG90">
        <v>7.8090000000000002</v>
      </c>
      <c r="JH90">
        <v>7.1230000000000002</v>
      </c>
      <c r="JI90">
        <v>12.057</v>
      </c>
      <c r="JJ90">
        <v>9.5670000000000002</v>
      </c>
      <c r="JK90">
        <v>10.612</v>
      </c>
      <c r="JL90">
        <v>7.3179999999999996</v>
      </c>
      <c r="JM90">
        <v>7.8230000000000004</v>
      </c>
      <c r="JN90">
        <v>10.337</v>
      </c>
      <c r="JO90">
        <v>8.1940000000000008</v>
      </c>
      <c r="JP90">
        <v>8.9260000000000002</v>
      </c>
      <c r="JQ90">
        <v>7.1440000000000001</v>
      </c>
      <c r="JR90">
        <v>7.3220000000000001</v>
      </c>
      <c r="JS90">
        <v>12.555</v>
      </c>
      <c r="JT90">
        <v>11.202999999999999</v>
      </c>
      <c r="JU90">
        <v>8.4090000000000007</v>
      </c>
      <c r="JV90">
        <v>9.7669999999999995</v>
      </c>
      <c r="JW90">
        <v>13.754</v>
      </c>
      <c r="JX90">
        <v>8.0530000000000008</v>
      </c>
      <c r="JY90">
        <v>8.6969999999999992</v>
      </c>
      <c r="JZ90">
        <v>5.8170000000000002</v>
      </c>
      <c r="KA90">
        <v>10.37</v>
      </c>
      <c r="KB90">
        <v>12.065</v>
      </c>
      <c r="KC90">
        <v>10.55</v>
      </c>
      <c r="KD90">
        <v>12.36</v>
      </c>
      <c r="KE90">
        <v>12.657</v>
      </c>
      <c r="KF90">
        <v>11.054</v>
      </c>
      <c r="KG90">
        <v>13.914</v>
      </c>
    </row>
    <row r="91" spans="1:293" x14ac:dyDescent="0.25">
      <c r="A91" t="s">
        <v>1090</v>
      </c>
      <c r="B91" t="s">
        <v>1322</v>
      </c>
      <c r="C91" t="s">
        <v>595</v>
      </c>
      <c r="D91">
        <v>103</v>
      </c>
      <c r="E91" t="s">
        <v>837</v>
      </c>
      <c r="F91">
        <v>3</v>
      </c>
      <c r="G91">
        <v>1</v>
      </c>
      <c r="H91" t="s">
        <v>9</v>
      </c>
      <c r="I91" t="s">
        <v>6</v>
      </c>
      <c r="J91" t="s">
        <v>5</v>
      </c>
      <c r="K91" t="s">
        <v>596</v>
      </c>
      <c r="L91" t="s">
        <v>516</v>
      </c>
      <c r="M91" s="7">
        <v>0</v>
      </c>
      <c r="N91" s="7">
        <v>88.300335851435804</v>
      </c>
      <c r="O91" s="7">
        <f>M91*'Emission and cost factors'!$D$8+N91*'Emission and cost factors'!$E$8</f>
        <v>40.618154491660469</v>
      </c>
      <c r="P91" s="8">
        <f>M91*'Emission and cost factors'!$D$9+N91*'Emission and cost factors'!$E$9</f>
        <v>13.245050377715371</v>
      </c>
      <c r="Q91" s="7">
        <f t="shared" si="7"/>
        <v>20.809333333333331</v>
      </c>
      <c r="R91" s="2">
        <f t="shared" si="8"/>
        <v>0</v>
      </c>
      <c r="S91" s="2">
        <f t="shared" si="9"/>
        <v>0</v>
      </c>
      <c r="T91" s="2">
        <f t="shared" si="10"/>
        <v>0</v>
      </c>
      <c r="U91" s="7">
        <f t="shared" si="11"/>
        <v>0</v>
      </c>
      <c r="V91" s="7">
        <f t="shared" si="12"/>
        <v>0</v>
      </c>
      <c r="W91" s="7">
        <f t="shared" si="13"/>
        <v>0</v>
      </c>
      <c r="X91">
        <v>20.28</v>
      </c>
      <c r="Y91">
        <v>20.309999999999999</v>
      </c>
      <c r="Z91">
        <v>20.420000000000002</v>
      </c>
      <c r="AA91">
        <v>20.37</v>
      </c>
      <c r="AB91">
        <v>20.420000000000002</v>
      </c>
      <c r="AC91">
        <v>20.75</v>
      </c>
      <c r="AD91">
        <v>21.01</v>
      </c>
      <c r="AE91">
        <v>21.06</v>
      </c>
      <c r="AF91">
        <v>20.8</v>
      </c>
      <c r="AG91">
        <v>20.58</v>
      </c>
      <c r="AH91">
        <v>20.91</v>
      </c>
      <c r="AI91">
        <v>20.55</v>
      </c>
      <c r="AJ91">
        <v>20.81</v>
      </c>
      <c r="AK91">
        <v>20.43</v>
      </c>
      <c r="AL91">
        <v>20.55</v>
      </c>
      <c r="AM91">
        <v>20.86</v>
      </c>
      <c r="AN91">
        <v>20.94</v>
      </c>
      <c r="AO91">
        <v>20.66</v>
      </c>
      <c r="AP91">
        <v>20.68</v>
      </c>
      <c r="AQ91">
        <v>21.33</v>
      </c>
      <c r="AR91">
        <v>21.09</v>
      </c>
      <c r="AS91">
        <v>20.7</v>
      </c>
      <c r="AT91">
        <v>20.71</v>
      </c>
      <c r="AU91">
        <v>21.08</v>
      </c>
      <c r="AV91">
        <v>21.08</v>
      </c>
      <c r="AW91">
        <v>20.79</v>
      </c>
      <c r="AX91">
        <v>20.97</v>
      </c>
      <c r="AY91">
        <v>21.64</v>
      </c>
      <c r="AZ91">
        <v>21.03</v>
      </c>
      <c r="BA91">
        <v>21.47</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19.34</v>
      </c>
      <c r="EO91">
        <v>19.440000000000001</v>
      </c>
      <c r="EP91">
        <v>19.649999999999999</v>
      </c>
      <c r="EQ91">
        <v>19.420000000000002</v>
      </c>
      <c r="ER91">
        <v>19.64</v>
      </c>
      <c r="ES91">
        <v>20.41</v>
      </c>
      <c r="ET91">
        <v>20.350000000000001</v>
      </c>
      <c r="EU91">
        <v>20.32</v>
      </c>
      <c r="EV91">
        <v>20.149999999999999</v>
      </c>
      <c r="EW91">
        <v>20.14</v>
      </c>
      <c r="EX91">
        <v>20.239999999999998</v>
      </c>
      <c r="EY91">
        <v>19.71</v>
      </c>
      <c r="EZ91">
        <v>20.28</v>
      </c>
      <c r="FA91">
        <v>19.260000000000002</v>
      </c>
      <c r="FB91">
        <v>19.61</v>
      </c>
      <c r="FC91">
        <v>20.37</v>
      </c>
      <c r="FD91">
        <v>20.36</v>
      </c>
      <c r="FE91">
        <v>20.27</v>
      </c>
      <c r="FF91">
        <v>20.36</v>
      </c>
      <c r="FG91">
        <v>20.56</v>
      </c>
      <c r="FH91">
        <v>20.22</v>
      </c>
      <c r="FI91">
        <v>20.23</v>
      </c>
      <c r="FJ91">
        <v>20.079999999999998</v>
      </c>
      <c r="FK91">
        <v>20.28</v>
      </c>
      <c r="FL91">
        <v>20.52</v>
      </c>
      <c r="FM91">
        <v>20.13</v>
      </c>
      <c r="FN91">
        <v>20.51</v>
      </c>
      <c r="FO91">
        <v>20.83</v>
      </c>
      <c r="FP91">
        <v>20.49</v>
      </c>
      <c r="FQ91">
        <v>20.94</v>
      </c>
      <c r="FR91">
        <v>0.76700000000000002</v>
      </c>
      <c r="FS91">
        <v>0.68300000000000005</v>
      </c>
      <c r="FT91">
        <v>0.41699999999999998</v>
      </c>
      <c r="FU91">
        <v>0.81699999999999995</v>
      </c>
      <c r="FV91">
        <v>0.47499999999999998</v>
      </c>
      <c r="FW91">
        <v>0</v>
      </c>
      <c r="FX91">
        <v>0</v>
      </c>
      <c r="FY91">
        <v>0</v>
      </c>
      <c r="FZ91">
        <v>0</v>
      </c>
      <c r="GA91">
        <v>0</v>
      </c>
      <c r="GB91">
        <v>0</v>
      </c>
      <c r="GC91">
        <v>0.442</v>
      </c>
      <c r="GD91">
        <v>0</v>
      </c>
      <c r="GE91">
        <v>1</v>
      </c>
      <c r="GF91">
        <v>0.54200000000000004</v>
      </c>
      <c r="GG91">
        <v>0</v>
      </c>
      <c r="GH91">
        <v>0</v>
      </c>
      <c r="GI91">
        <v>0</v>
      </c>
      <c r="GJ91">
        <v>0</v>
      </c>
      <c r="GK91">
        <v>0</v>
      </c>
      <c r="GL91">
        <v>0</v>
      </c>
      <c r="GM91">
        <v>0</v>
      </c>
      <c r="GN91">
        <v>0</v>
      </c>
      <c r="GO91">
        <v>0</v>
      </c>
      <c r="GP91">
        <v>0</v>
      </c>
      <c r="GQ91">
        <v>0</v>
      </c>
      <c r="GR91">
        <v>0</v>
      </c>
      <c r="GS91">
        <v>0</v>
      </c>
      <c r="GT91">
        <v>0</v>
      </c>
      <c r="GU91">
        <v>0</v>
      </c>
      <c r="GV91">
        <v>0</v>
      </c>
      <c r="GW91">
        <v>0</v>
      </c>
      <c r="GX91">
        <v>0</v>
      </c>
      <c r="GY91">
        <v>0</v>
      </c>
      <c r="GZ91">
        <v>0</v>
      </c>
      <c r="HA91">
        <v>0</v>
      </c>
      <c r="HB91">
        <v>0</v>
      </c>
      <c r="HC91">
        <v>0</v>
      </c>
      <c r="HD91">
        <v>0</v>
      </c>
      <c r="HE91">
        <v>0</v>
      </c>
      <c r="HF91">
        <v>0</v>
      </c>
      <c r="HG91">
        <v>0</v>
      </c>
      <c r="HH91">
        <v>0</v>
      </c>
      <c r="HI91">
        <v>0</v>
      </c>
      <c r="HJ91">
        <v>0</v>
      </c>
      <c r="HK91">
        <v>0</v>
      </c>
      <c r="HL91">
        <v>0</v>
      </c>
      <c r="HM91">
        <v>0</v>
      </c>
      <c r="HN91">
        <v>0</v>
      </c>
      <c r="HO91">
        <v>0</v>
      </c>
      <c r="HP91">
        <v>0</v>
      </c>
      <c r="HQ91">
        <v>0</v>
      </c>
      <c r="HR91">
        <v>0</v>
      </c>
      <c r="HS91">
        <v>0</v>
      </c>
      <c r="HT91">
        <v>0</v>
      </c>
      <c r="HU91">
        <v>0</v>
      </c>
      <c r="HV91">
        <v>0</v>
      </c>
      <c r="HW91">
        <v>0</v>
      </c>
      <c r="HX91">
        <v>0</v>
      </c>
      <c r="HY91">
        <v>0</v>
      </c>
      <c r="HZ91">
        <v>0</v>
      </c>
      <c r="IA91">
        <v>0</v>
      </c>
      <c r="IB91">
        <v>0</v>
      </c>
      <c r="IC91">
        <v>0</v>
      </c>
      <c r="ID91">
        <v>0</v>
      </c>
      <c r="IE91">
        <v>0</v>
      </c>
      <c r="IF91">
        <v>0</v>
      </c>
      <c r="IG91">
        <v>0</v>
      </c>
      <c r="IH91">
        <v>0</v>
      </c>
      <c r="II91">
        <v>0</v>
      </c>
      <c r="IJ91">
        <v>0</v>
      </c>
      <c r="IK91">
        <v>0</v>
      </c>
      <c r="IL91">
        <v>0</v>
      </c>
      <c r="IM91">
        <v>0</v>
      </c>
      <c r="IN91">
        <v>0</v>
      </c>
      <c r="IO91">
        <v>0</v>
      </c>
      <c r="IP91">
        <v>0</v>
      </c>
      <c r="IQ91">
        <v>0</v>
      </c>
      <c r="IR91">
        <v>0</v>
      </c>
      <c r="IS91">
        <v>0</v>
      </c>
      <c r="IT91">
        <v>0</v>
      </c>
      <c r="IU91">
        <v>0</v>
      </c>
      <c r="IV91">
        <v>0</v>
      </c>
      <c r="IW91">
        <v>0</v>
      </c>
      <c r="IX91">
        <v>0</v>
      </c>
      <c r="IY91">
        <v>0</v>
      </c>
      <c r="IZ91">
        <v>0</v>
      </c>
      <c r="JA91">
        <v>0</v>
      </c>
      <c r="JB91">
        <v>0</v>
      </c>
      <c r="JC91">
        <v>0</v>
      </c>
      <c r="JD91">
        <v>4.4189999999999996</v>
      </c>
      <c r="JE91">
        <v>6.5720000000000001</v>
      </c>
      <c r="JF91">
        <v>6.2279999999999998</v>
      </c>
      <c r="JG91">
        <v>7.8090000000000002</v>
      </c>
      <c r="JH91">
        <v>7.1230000000000002</v>
      </c>
      <c r="JI91">
        <v>12.057</v>
      </c>
      <c r="JJ91">
        <v>9.5670000000000002</v>
      </c>
      <c r="JK91">
        <v>10.612</v>
      </c>
      <c r="JL91">
        <v>7.3179999999999996</v>
      </c>
      <c r="JM91">
        <v>7.8230000000000004</v>
      </c>
      <c r="JN91">
        <v>10.337</v>
      </c>
      <c r="JO91">
        <v>8.1940000000000008</v>
      </c>
      <c r="JP91">
        <v>8.9260000000000002</v>
      </c>
      <c r="JQ91">
        <v>7.1440000000000001</v>
      </c>
      <c r="JR91">
        <v>7.3220000000000001</v>
      </c>
      <c r="JS91">
        <v>12.555</v>
      </c>
      <c r="JT91">
        <v>11.202999999999999</v>
      </c>
      <c r="JU91">
        <v>8.4090000000000007</v>
      </c>
      <c r="JV91">
        <v>9.7669999999999995</v>
      </c>
      <c r="JW91">
        <v>13.754</v>
      </c>
      <c r="JX91">
        <v>8.0530000000000008</v>
      </c>
      <c r="JY91">
        <v>8.6969999999999992</v>
      </c>
      <c r="JZ91">
        <v>5.8170000000000002</v>
      </c>
      <c r="KA91">
        <v>10.37</v>
      </c>
      <c r="KB91">
        <v>12.065</v>
      </c>
      <c r="KC91">
        <v>10.55</v>
      </c>
      <c r="KD91">
        <v>12.36</v>
      </c>
      <c r="KE91">
        <v>12.657</v>
      </c>
      <c r="KF91">
        <v>11.054</v>
      </c>
      <c r="KG91">
        <v>13.914</v>
      </c>
    </row>
    <row r="92" spans="1:293" x14ac:dyDescent="0.25">
      <c r="A92" t="s">
        <v>1091</v>
      </c>
      <c r="B92" t="s">
        <v>1322</v>
      </c>
      <c r="C92" t="s">
        <v>595</v>
      </c>
      <c r="D92">
        <v>104</v>
      </c>
      <c r="E92" t="s">
        <v>837</v>
      </c>
      <c r="F92">
        <v>3</v>
      </c>
      <c r="G92">
        <v>1</v>
      </c>
      <c r="H92" t="s">
        <v>9</v>
      </c>
      <c r="I92" t="s">
        <v>6</v>
      </c>
      <c r="J92" t="s">
        <v>5</v>
      </c>
      <c r="K92" t="s">
        <v>596</v>
      </c>
      <c r="L92" t="s">
        <v>515</v>
      </c>
      <c r="M92" s="7">
        <v>0</v>
      </c>
      <c r="N92" s="7">
        <v>85.734855226923997</v>
      </c>
      <c r="O92" s="7">
        <f>M92*'Emission and cost factors'!$D$8+N92*'Emission and cost factors'!$E$8</f>
        <v>39.438033404385038</v>
      </c>
      <c r="P92" s="8">
        <f>M92*'Emission and cost factors'!$D$9+N92*'Emission and cost factors'!$E$9</f>
        <v>12.8602282840386</v>
      </c>
      <c r="Q92" s="7">
        <f t="shared" si="7"/>
        <v>20.8</v>
      </c>
      <c r="R92" s="2">
        <f t="shared" si="8"/>
        <v>0</v>
      </c>
      <c r="S92" s="2">
        <f t="shared" si="9"/>
        <v>0</v>
      </c>
      <c r="T92" s="2">
        <f t="shared" si="10"/>
        <v>0</v>
      </c>
      <c r="U92" s="7">
        <f t="shared" si="11"/>
        <v>0</v>
      </c>
      <c r="V92" s="7">
        <f t="shared" si="12"/>
        <v>0</v>
      </c>
      <c r="W92" s="7">
        <f t="shared" si="13"/>
        <v>0</v>
      </c>
      <c r="X92">
        <v>20.23</v>
      </c>
      <c r="Y92">
        <v>20.41</v>
      </c>
      <c r="Z92">
        <v>20.399999999999999</v>
      </c>
      <c r="AA92">
        <v>20.3</v>
      </c>
      <c r="AB92">
        <v>20.399999999999999</v>
      </c>
      <c r="AC92">
        <v>20.73</v>
      </c>
      <c r="AD92">
        <v>21.01</v>
      </c>
      <c r="AE92">
        <v>21.05</v>
      </c>
      <c r="AF92">
        <v>20.8</v>
      </c>
      <c r="AG92">
        <v>20.58</v>
      </c>
      <c r="AH92">
        <v>20.89</v>
      </c>
      <c r="AI92">
        <v>20.53</v>
      </c>
      <c r="AJ92">
        <v>20.79</v>
      </c>
      <c r="AK92">
        <v>20.39</v>
      </c>
      <c r="AL92">
        <v>20.51</v>
      </c>
      <c r="AM92">
        <v>20.85</v>
      </c>
      <c r="AN92">
        <v>20.94</v>
      </c>
      <c r="AO92">
        <v>20.66</v>
      </c>
      <c r="AP92">
        <v>20.68</v>
      </c>
      <c r="AQ92">
        <v>21.33</v>
      </c>
      <c r="AR92">
        <v>21.08</v>
      </c>
      <c r="AS92">
        <v>20.69</v>
      </c>
      <c r="AT92">
        <v>20.7</v>
      </c>
      <c r="AU92">
        <v>21.07</v>
      </c>
      <c r="AV92">
        <v>21.08</v>
      </c>
      <c r="AW92">
        <v>20.78</v>
      </c>
      <c r="AX92">
        <v>20.97</v>
      </c>
      <c r="AY92">
        <v>21.64</v>
      </c>
      <c r="AZ92">
        <v>21.03</v>
      </c>
      <c r="BA92">
        <v>21.48</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19.28</v>
      </c>
      <c r="EO92">
        <v>19.329999999999998</v>
      </c>
      <c r="EP92">
        <v>19.559999999999999</v>
      </c>
      <c r="EQ92">
        <v>19.32</v>
      </c>
      <c r="ER92">
        <v>19.54</v>
      </c>
      <c r="ES92">
        <v>20.350000000000001</v>
      </c>
      <c r="ET92">
        <v>20.350000000000001</v>
      </c>
      <c r="EU92">
        <v>20.309999999999999</v>
      </c>
      <c r="EV92">
        <v>20.149999999999999</v>
      </c>
      <c r="EW92">
        <v>20.11</v>
      </c>
      <c r="EX92">
        <v>20.239999999999998</v>
      </c>
      <c r="EY92">
        <v>19.670000000000002</v>
      </c>
      <c r="EZ92">
        <v>20.3</v>
      </c>
      <c r="FA92">
        <v>19.22</v>
      </c>
      <c r="FB92">
        <v>19.55</v>
      </c>
      <c r="FC92">
        <v>20.399999999999999</v>
      </c>
      <c r="FD92">
        <v>20.350000000000001</v>
      </c>
      <c r="FE92">
        <v>20.29</v>
      </c>
      <c r="FF92">
        <v>20.34</v>
      </c>
      <c r="FG92">
        <v>20.55</v>
      </c>
      <c r="FH92">
        <v>20.21</v>
      </c>
      <c r="FI92">
        <v>20.21</v>
      </c>
      <c r="FJ92">
        <v>20.079999999999998</v>
      </c>
      <c r="FK92">
        <v>20.27</v>
      </c>
      <c r="FL92">
        <v>20.52</v>
      </c>
      <c r="FM92">
        <v>20.11</v>
      </c>
      <c r="FN92">
        <v>20.51</v>
      </c>
      <c r="FO92">
        <v>20.83</v>
      </c>
      <c r="FP92">
        <v>20.49</v>
      </c>
      <c r="FQ92">
        <v>20.94</v>
      </c>
      <c r="FR92">
        <v>0.83299999999999996</v>
      </c>
      <c r="FS92">
        <v>0.85</v>
      </c>
      <c r="FT92">
        <v>0.53300000000000003</v>
      </c>
      <c r="FU92">
        <v>0.96699999999999997</v>
      </c>
      <c r="FV92">
        <v>0.6</v>
      </c>
      <c r="FW92">
        <v>0</v>
      </c>
      <c r="FX92">
        <v>0</v>
      </c>
      <c r="FY92">
        <v>0</v>
      </c>
      <c r="FZ92">
        <v>0</v>
      </c>
      <c r="GA92">
        <v>0</v>
      </c>
      <c r="GB92">
        <v>0</v>
      </c>
      <c r="GC92">
        <v>0.50800000000000001</v>
      </c>
      <c r="GD92">
        <v>0</v>
      </c>
      <c r="GE92">
        <v>1</v>
      </c>
      <c r="GF92">
        <v>0.625</v>
      </c>
      <c r="GG92">
        <v>0</v>
      </c>
      <c r="GH92">
        <v>0</v>
      </c>
      <c r="GI92">
        <v>0</v>
      </c>
      <c r="GJ92">
        <v>0</v>
      </c>
      <c r="GK92">
        <v>0</v>
      </c>
      <c r="GL92">
        <v>0</v>
      </c>
      <c r="GM92">
        <v>0</v>
      </c>
      <c r="GN92">
        <v>0</v>
      </c>
      <c r="GO92">
        <v>0</v>
      </c>
      <c r="GP92">
        <v>0</v>
      </c>
      <c r="GQ92">
        <v>0</v>
      </c>
      <c r="GR92">
        <v>0</v>
      </c>
      <c r="GS92">
        <v>0</v>
      </c>
      <c r="GT92">
        <v>0</v>
      </c>
      <c r="GU92">
        <v>0</v>
      </c>
      <c r="GV92">
        <v>0</v>
      </c>
      <c r="GW92">
        <v>0</v>
      </c>
      <c r="GX92">
        <v>0</v>
      </c>
      <c r="GY92">
        <v>0</v>
      </c>
      <c r="GZ92">
        <v>0</v>
      </c>
      <c r="HA92">
        <v>0</v>
      </c>
      <c r="HB92">
        <v>0</v>
      </c>
      <c r="HC92">
        <v>0</v>
      </c>
      <c r="HD92">
        <v>0</v>
      </c>
      <c r="HE92">
        <v>0</v>
      </c>
      <c r="HF92">
        <v>0</v>
      </c>
      <c r="HG92">
        <v>0</v>
      </c>
      <c r="HH92">
        <v>0</v>
      </c>
      <c r="HI92">
        <v>0</v>
      </c>
      <c r="HJ92">
        <v>0</v>
      </c>
      <c r="HK92">
        <v>0</v>
      </c>
      <c r="HL92">
        <v>0</v>
      </c>
      <c r="HM92">
        <v>0</v>
      </c>
      <c r="HN92">
        <v>0</v>
      </c>
      <c r="HO92">
        <v>0</v>
      </c>
      <c r="HP92">
        <v>0</v>
      </c>
      <c r="HQ92">
        <v>0</v>
      </c>
      <c r="HR92">
        <v>0</v>
      </c>
      <c r="HS92">
        <v>0</v>
      </c>
      <c r="HT92">
        <v>0</v>
      </c>
      <c r="HU92">
        <v>0</v>
      </c>
      <c r="HV92">
        <v>0</v>
      </c>
      <c r="HW92">
        <v>0</v>
      </c>
      <c r="HX92">
        <v>0</v>
      </c>
      <c r="HY92">
        <v>0</v>
      </c>
      <c r="HZ92">
        <v>0</v>
      </c>
      <c r="IA92">
        <v>0</v>
      </c>
      <c r="IB92">
        <v>0</v>
      </c>
      <c r="IC92">
        <v>0</v>
      </c>
      <c r="ID92">
        <v>0</v>
      </c>
      <c r="IE92">
        <v>0</v>
      </c>
      <c r="IF92">
        <v>0</v>
      </c>
      <c r="IG92">
        <v>0</v>
      </c>
      <c r="IH92">
        <v>0</v>
      </c>
      <c r="II92">
        <v>0</v>
      </c>
      <c r="IJ92">
        <v>0</v>
      </c>
      <c r="IK92">
        <v>0</v>
      </c>
      <c r="IL92">
        <v>0</v>
      </c>
      <c r="IM92">
        <v>0</v>
      </c>
      <c r="IN92">
        <v>0</v>
      </c>
      <c r="IO92">
        <v>0</v>
      </c>
      <c r="IP92">
        <v>0</v>
      </c>
      <c r="IQ92">
        <v>0</v>
      </c>
      <c r="IR92">
        <v>0</v>
      </c>
      <c r="IS92">
        <v>0</v>
      </c>
      <c r="IT92">
        <v>0</v>
      </c>
      <c r="IU92">
        <v>0</v>
      </c>
      <c r="IV92">
        <v>0</v>
      </c>
      <c r="IW92">
        <v>0</v>
      </c>
      <c r="IX92">
        <v>0</v>
      </c>
      <c r="IY92">
        <v>0</v>
      </c>
      <c r="IZ92">
        <v>0</v>
      </c>
      <c r="JA92">
        <v>0</v>
      </c>
      <c r="JB92">
        <v>0</v>
      </c>
      <c r="JC92">
        <v>0</v>
      </c>
      <c r="JD92">
        <v>4.4189999999999996</v>
      </c>
      <c r="JE92">
        <v>6.5720000000000001</v>
      </c>
      <c r="JF92">
        <v>6.2279999999999998</v>
      </c>
      <c r="JG92">
        <v>7.8090000000000002</v>
      </c>
      <c r="JH92">
        <v>7.1230000000000002</v>
      </c>
      <c r="JI92">
        <v>12.057</v>
      </c>
      <c r="JJ92">
        <v>9.5670000000000002</v>
      </c>
      <c r="JK92">
        <v>10.612</v>
      </c>
      <c r="JL92">
        <v>7.3179999999999996</v>
      </c>
      <c r="JM92">
        <v>7.8230000000000004</v>
      </c>
      <c r="JN92">
        <v>10.337</v>
      </c>
      <c r="JO92">
        <v>8.1940000000000008</v>
      </c>
      <c r="JP92">
        <v>8.9260000000000002</v>
      </c>
      <c r="JQ92">
        <v>7.1440000000000001</v>
      </c>
      <c r="JR92">
        <v>7.3220000000000001</v>
      </c>
      <c r="JS92">
        <v>12.555</v>
      </c>
      <c r="JT92">
        <v>11.202999999999999</v>
      </c>
      <c r="JU92">
        <v>8.4090000000000007</v>
      </c>
      <c r="JV92">
        <v>9.7669999999999995</v>
      </c>
      <c r="JW92">
        <v>13.754</v>
      </c>
      <c r="JX92">
        <v>8.0530000000000008</v>
      </c>
      <c r="JY92">
        <v>8.6969999999999992</v>
      </c>
      <c r="JZ92">
        <v>5.8170000000000002</v>
      </c>
      <c r="KA92">
        <v>10.37</v>
      </c>
      <c r="KB92">
        <v>12.065</v>
      </c>
      <c r="KC92">
        <v>10.55</v>
      </c>
      <c r="KD92">
        <v>12.36</v>
      </c>
      <c r="KE92">
        <v>12.657</v>
      </c>
      <c r="KF92">
        <v>11.054</v>
      </c>
      <c r="KG92">
        <v>13.914</v>
      </c>
    </row>
    <row r="93" spans="1:293" x14ac:dyDescent="0.25">
      <c r="A93" t="s">
        <v>1092</v>
      </c>
      <c r="B93" t="s">
        <v>1322</v>
      </c>
      <c r="C93" t="s">
        <v>595</v>
      </c>
      <c r="D93">
        <v>105</v>
      </c>
      <c r="E93" t="s">
        <v>837</v>
      </c>
      <c r="F93">
        <v>3</v>
      </c>
      <c r="G93">
        <v>1</v>
      </c>
      <c r="H93" t="s">
        <v>9</v>
      </c>
      <c r="I93" t="s">
        <v>7</v>
      </c>
      <c r="J93" t="s">
        <v>4</v>
      </c>
      <c r="K93" t="s">
        <v>596</v>
      </c>
      <c r="L93" t="s">
        <v>516</v>
      </c>
      <c r="M93" s="7">
        <v>0</v>
      </c>
      <c r="N93" s="7">
        <v>91.678440469099797</v>
      </c>
      <c r="O93" s="7">
        <f>M93*'Emission and cost factors'!$D$8+N93*'Emission and cost factors'!$E$8</f>
        <v>42.172082615785911</v>
      </c>
      <c r="P93" s="8">
        <f>M93*'Emission and cost factors'!$D$9+N93*'Emission and cost factors'!$E$9</f>
        <v>13.751766070364969</v>
      </c>
      <c r="Q93" s="7">
        <f t="shared" si="7"/>
        <v>20.841333333333331</v>
      </c>
      <c r="R93" s="2">
        <f t="shared" si="8"/>
        <v>0</v>
      </c>
      <c r="S93" s="2">
        <f t="shared" si="9"/>
        <v>0</v>
      </c>
      <c r="T93" s="2">
        <f t="shared" si="10"/>
        <v>0</v>
      </c>
      <c r="U93" s="7">
        <f t="shared" si="11"/>
        <v>0</v>
      </c>
      <c r="V93" s="7">
        <f t="shared" si="12"/>
        <v>0</v>
      </c>
      <c r="W93" s="7">
        <f t="shared" si="13"/>
        <v>0</v>
      </c>
      <c r="X93">
        <v>20.32</v>
      </c>
      <c r="Y93">
        <v>20.5</v>
      </c>
      <c r="Z93">
        <v>20.440000000000001</v>
      </c>
      <c r="AA93">
        <v>20.399999999999999</v>
      </c>
      <c r="AB93">
        <v>20.47</v>
      </c>
      <c r="AC93">
        <v>20.78</v>
      </c>
      <c r="AD93">
        <v>21.04</v>
      </c>
      <c r="AE93">
        <v>21.09</v>
      </c>
      <c r="AF93">
        <v>20.86</v>
      </c>
      <c r="AG93">
        <v>20.6</v>
      </c>
      <c r="AH93">
        <v>20.94</v>
      </c>
      <c r="AI93">
        <v>20.58</v>
      </c>
      <c r="AJ93">
        <v>20.84</v>
      </c>
      <c r="AK93">
        <v>20.47</v>
      </c>
      <c r="AL93">
        <v>20.56</v>
      </c>
      <c r="AM93">
        <v>20.9</v>
      </c>
      <c r="AN93">
        <v>20.97</v>
      </c>
      <c r="AO93">
        <v>20.73</v>
      </c>
      <c r="AP93">
        <v>20.75</v>
      </c>
      <c r="AQ93">
        <v>21.33</v>
      </c>
      <c r="AR93">
        <v>21.11</v>
      </c>
      <c r="AS93">
        <v>20.67</v>
      </c>
      <c r="AT93">
        <v>20.77</v>
      </c>
      <c r="AU93">
        <v>21.11</v>
      </c>
      <c r="AV93">
        <v>21.1</v>
      </c>
      <c r="AW93">
        <v>20.81</v>
      </c>
      <c r="AX93">
        <v>20.99</v>
      </c>
      <c r="AY93">
        <v>21.61</v>
      </c>
      <c r="AZ93">
        <v>21.05</v>
      </c>
      <c r="BA93">
        <v>21.45</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19.43</v>
      </c>
      <c r="EO93">
        <v>19.46</v>
      </c>
      <c r="EP93">
        <v>19.690000000000001</v>
      </c>
      <c r="EQ93">
        <v>19.48</v>
      </c>
      <c r="ER93">
        <v>19.68</v>
      </c>
      <c r="ES93">
        <v>20.420000000000002</v>
      </c>
      <c r="ET93">
        <v>20.36</v>
      </c>
      <c r="EU93">
        <v>20.41</v>
      </c>
      <c r="EV93">
        <v>20.21</v>
      </c>
      <c r="EW93">
        <v>20.170000000000002</v>
      </c>
      <c r="EX93">
        <v>20.329999999999998</v>
      </c>
      <c r="EY93">
        <v>19.760000000000002</v>
      </c>
      <c r="EZ93">
        <v>20.350000000000001</v>
      </c>
      <c r="FA93">
        <v>19.350000000000001</v>
      </c>
      <c r="FB93">
        <v>19.670000000000002</v>
      </c>
      <c r="FC93">
        <v>20.51</v>
      </c>
      <c r="FD93">
        <v>20.48</v>
      </c>
      <c r="FE93">
        <v>20.36</v>
      </c>
      <c r="FF93">
        <v>20.36</v>
      </c>
      <c r="FG93">
        <v>20.64</v>
      </c>
      <c r="FH93">
        <v>20.329999999999998</v>
      </c>
      <c r="FI93">
        <v>20.28</v>
      </c>
      <c r="FJ93">
        <v>20.13</v>
      </c>
      <c r="FK93">
        <v>20.39</v>
      </c>
      <c r="FL93">
        <v>20.6</v>
      </c>
      <c r="FM93">
        <v>20.170000000000002</v>
      </c>
      <c r="FN93">
        <v>20.63</v>
      </c>
      <c r="FO93">
        <v>20.86</v>
      </c>
      <c r="FP93">
        <v>20.58</v>
      </c>
      <c r="FQ93">
        <v>20.97</v>
      </c>
      <c r="FR93">
        <v>0.75800000000000001</v>
      </c>
      <c r="FS93">
        <v>0.8</v>
      </c>
      <c r="FT93">
        <v>0.433</v>
      </c>
      <c r="FU93">
        <v>0.84199999999999997</v>
      </c>
      <c r="FV93">
        <v>0.48299999999999998</v>
      </c>
      <c r="FW93">
        <v>0</v>
      </c>
      <c r="FX93">
        <v>0</v>
      </c>
      <c r="FY93">
        <v>0</v>
      </c>
      <c r="FZ93">
        <v>0</v>
      </c>
      <c r="GA93">
        <v>0</v>
      </c>
      <c r="GB93">
        <v>0</v>
      </c>
      <c r="GC93">
        <v>0.433</v>
      </c>
      <c r="GD93">
        <v>0</v>
      </c>
      <c r="GE93">
        <v>1</v>
      </c>
      <c r="GF93">
        <v>0.52500000000000002</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v>0</v>
      </c>
      <c r="HI93">
        <v>0</v>
      </c>
      <c r="HJ93">
        <v>0</v>
      </c>
      <c r="HK93">
        <v>0</v>
      </c>
      <c r="HL93">
        <v>0</v>
      </c>
      <c r="HM93">
        <v>0</v>
      </c>
      <c r="HN93">
        <v>0</v>
      </c>
      <c r="HO93">
        <v>0</v>
      </c>
      <c r="HP93">
        <v>0</v>
      </c>
      <c r="HQ93">
        <v>0</v>
      </c>
      <c r="HR93">
        <v>0</v>
      </c>
      <c r="HS93">
        <v>0</v>
      </c>
      <c r="HT93">
        <v>0</v>
      </c>
      <c r="HU93">
        <v>0</v>
      </c>
      <c r="HV93">
        <v>0</v>
      </c>
      <c r="HW93">
        <v>0</v>
      </c>
      <c r="HX93">
        <v>0</v>
      </c>
      <c r="HY93">
        <v>0</v>
      </c>
      <c r="HZ93">
        <v>0</v>
      </c>
      <c r="IA93">
        <v>0</v>
      </c>
      <c r="IB93">
        <v>0</v>
      </c>
      <c r="IC93">
        <v>0</v>
      </c>
      <c r="ID93">
        <v>0</v>
      </c>
      <c r="IE93">
        <v>0</v>
      </c>
      <c r="IF93">
        <v>0</v>
      </c>
      <c r="IG93">
        <v>0</v>
      </c>
      <c r="IH93">
        <v>0</v>
      </c>
      <c r="II93">
        <v>0</v>
      </c>
      <c r="IJ93">
        <v>0</v>
      </c>
      <c r="IK93">
        <v>0</v>
      </c>
      <c r="IL93">
        <v>0</v>
      </c>
      <c r="IM93">
        <v>0</v>
      </c>
      <c r="IN93">
        <v>0</v>
      </c>
      <c r="IO93">
        <v>0</v>
      </c>
      <c r="IP93">
        <v>0</v>
      </c>
      <c r="IQ93">
        <v>0</v>
      </c>
      <c r="IR93">
        <v>0</v>
      </c>
      <c r="IS93">
        <v>0</v>
      </c>
      <c r="IT93">
        <v>0</v>
      </c>
      <c r="IU93">
        <v>0</v>
      </c>
      <c r="IV93">
        <v>0</v>
      </c>
      <c r="IW93">
        <v>0</v>
      </c>
      <c r="IX93">
        <v>0</v>
      </c>
      <c r="IY93">
        <v>0</v>
      </c>
      <c r="IZ93">
        <v>0</v>
      </c>
      <c r="JA93">
        <v>0</v>
      </c>
      <c r="JB93">
        <v>0</v>
      </c>
      <c r="JC93">
        <v>0</v>
      </c>
      <c r="JD93">
        <v>4.4189999999999996</v>
      </c>
      <c r="JE93">
        <v>6.5720000000000001</v>
      </c>
      <c r="JF93">
        <v>6.2279999999999998</v>
      </c>
      <c r="JG93">
        <v>7.8090000000000002</v>
      </c>
      <c r="JH93">
        <v>7.1230000000000002</v>
      </c>
      <c r="JI93">
        <v>12.057</v>
      </c>
      <c r="JJ93">
        <v>9.5670000000000002</v>
      </c>
      <c r="JK93">
        <v>10.612</v>
      </c>
      <c r="JL93">
        <v>7.3179999999999996</v>
      </c>
      <c r="JM93">
        <v>7.8230000000000004</v>
      </c>
      <c r="JN93">
        <v>10.337</v>
      </c>
      <c r="JO93">
        <v>8.1940000000000008</v>
      </c>
      <c r="JP93">
        <v>8.9260000000000002</v>
      </c>
      <c r="JQ93">
        <v>7.1440000000000001</v>
      </c>
      <c r="JR93">
        <v>7.3220000000000001</v>
      </c>
      <c r="JS93">
        <v>12.555</v>
      </c>
      <c r="JT93">
        <v>11.202999999999999</v>
      </c>
      <c r="JU93">
        <v>8.4090000000000007</v>
      </c>
      <c r="JV93">
        <v>9.7669999999999995</v>
      </c>
      <c r="JW93">
        <v>13.754</v>
      </c>
      <c r="JX93">
        <v>8.0530000000000008</v>
      </c>
      <c r="JY93">
        <v>8.6969999999999992</v>
      </c>
      <c r="JZ93">
        <v>5.8170000000000002</v>
      </c>
      <c r="KA93">
        <v>10.37</v>
      </c>
      <c r="KB93">
        <v>12.065</v>
      </c>
      <c r="KC93">
        <v>10.55</v>
      </c>
      <c r="KD93">
        <v>12.36</v>
      </c>
      <c r="KE93">
        <v>12.657</v>
      </c>
      <c r="KF93">
        <v>11.054</v>
      </c>
      <c r="KG93">
        <v>13.914</v>
      </c>
    </row>
    <row r="94" spans="1:293" x14ac:dyDescent="0.25">
      <c r="A94" t="s">
        <v>1093</v>
      </c>
      <c r="B94" t="s">
        <v>1322</v>
      </c>
      <c r="C94" t="s">
        <v>595</v>
      </c>
      <c r="D94">
        <v>106</v>
      </c>
      <c r="E94" t="s">
        <v>837</v>
      </c>
      <c r="F94">
        <v>3</v>
      </c>
      <c r="G94">
        <v>1</v>
      </c>
      <c r="H94" t="s">
        <v>9</v>
      </c>
      <c r="I94" t="s">
        <v>7</v>
      </c>
      <c r="J94" t="s">
        <v>4</v>
      </c>
      <c r="K94" t="s">
        <v>596</v>
      </c>
      <c r="L94" t="s">
        <v>515</v>
      </c>
      <c r="M94" s="7">
        <v>0</v>
      </c>
      <c r="N94" s="7">
        <v>86.5751221311899</v>
      </c>
      <c r="O94" s="7">
        <f>M94*'Emission and cost factors'!$D$8+N94*'Emission and cost factors'!$E$8</f>
        <v>39.824556180347358</v>
      </c>
      <c r="P94" s="8">
        <f>M94*'Emission and cost factors'!$D$9+N94*'Emission and cost factors'!$E$9</f>
        <v>12.986268319678485</v>
      </c>
      <c r="Q94" s="7">
        <f t="shared" si="7"/>
        <v>20.825333333333337</v>
      </c>
      <c r="R94" s="2">
        <f t="shared" si="8"/>
        <v>0</v>
      </c>
      <c r="S94" s="2">
        <f t="shared" si="9"/>
        <v>0</v>
      </c>
      <c r="T94" s="2">
        <f t="shared" si="10"/>
        <v>0</v>
      </c>
      <c r="U94" s="7">
        <f t="shared" si="11"/>
        <v>0</v>
      </c>
      <c r="V94" s="7">
        <f t="shared" si="12"/>
        <v>0</v>
      </c>
      <c r="W94" s="7">
        <f t="shared" si="13"/>
        <v>0</v>
      </c>
      <c r="X94">
        <v>20.28</v>
      </c>
      <c r="Y94">
        <v>20.440000000000001</v>
      </c>
      <c r="Z94">
        <v>20.399999999999999</v>
      </c>
      <c r="AA94">
        <v>20.29</v>
      </c>
      <c r="AB94">
        <v>20.45</v>
      </c>
      <c r="AC94">
        <v>20.75</v>
      </c>
      <c r="AD94">
        <v>21.04</v>
      </c>
      <c r="AE94">
        <v>21.09</v>
      </c>
      <c r="AF94">
        <v>20.86</v>
      </c>
      <c r="AG94">
        <v>20.6</v>
      </c>
      <c r="AH94">
        <v>20.93</v>
      </c>
      <c r="AI94">
        <v>20.55</v>
      </c>
      <c r="AJ94">
        <v>20.83</v>
      </c>
      <c r="AK94">
        <v>20.440000000000001</v>
      </c>
      <c r="AL94">
        <v>20.52</v>
      </c>
      <c r="AM94">
        <v>20.88</v>
      </c>
      <c r="AN94">
        <v>20.97</v>
      </c>
      <c r="AO94">
        <v>20.73</v>
      </c>
      <c r="AP94">
        <v>20.74</v>
      </c>
      <c r="AQ94">
        <v>21.32</v>
      </c>
      <c r="AR94">
        <v>21.11</v>
      </c>
      <c r="AS94">
        <v>20.67</v>
      </c>
      <c r="AT94">
        <v>20.76</v>
      </c>
      <c r="AU94">
        <v>21.11</v>
      </c>
      <c r="AV94">
        <v>21.1</v>
      </c>
      <c r="AW94">
        <v>20.79</v>
      </c>
      <c r="AX94">
        <v>20.99</v>
      </c>
      <c r="AY94">
        <v>21.61</v>
      </c>
      <c r="AZ94">
        <v>21.05</v>
      </c>
      <c r="BA94">
        <v>21.46</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19.38</v>
      </c>
      <c r="EO94">
        <v>19.37</v>
      </c>
      <c r="EP94">
        <v>19.600000000000001</v>
      </c>
      <c r="EQ94">
        <v>19.350000000000001</v>
      </c>
      <c r="ER94">
        <v>19.579999999999998</v>
      </c>
      <c r="ES94">
        <v>20.350000000000001</v>
      </c>
      <c r="ET94">
        <v>20.36</v>
      </c>
      <c r="EU94">
        <v>20.41</v>
      </c>
      <c r="EV94">
        <v>20.2</v>
      </c>
      <c r="EW94">
        <v>20.14</v>
      </c>
      <c r="EX94">
        <v>20.329999999999998</v>
      </c>
      <c r="EY94">
        <v>19.72</v>
      </c>
      <c r="EZ94">
        <v>20.309999999999999</v>
      </c>
      <c r="FA94">
        <v>19.309999999999999</v>
      </c>
      <c r="FB94">
        <v>19.61</v>
      </c>
      <c r="FC94">
        <v>20.45</v>
      </c>
      <c r="FD94">
        <v>20.48</v>
      </c>
      <c r="FE94">
        <v>20.34</v>
      </c>
      <c r="FF94">
        <v>20.329999999999998</v>
      </c>
      <c r="FG94">
        <v>20.64</v>
      </c>
      <c r="FH94">
        <v>20.329999999999998</v>
      </c>
      <c r="FI94">
        <v>20.260000000000002</v>
      </c>
      <c r="FJ94">
        <v>20.12</v>
      </c>
      <c r="FK94">
        <v>20.38</v>
      </c>
      <c r="FL94">
        <v>20.6</v>
      </c>
      <c r="FM94">
        <v>20.149999999999999</v>
      </c>
      <c r="FN94">
        <v>20.62</v>
      </c>
      <c r="FO94">
        <v>20.86</v>
      </c>
      <c r="FP94">
        <v>20.58</v>
      </c>
      <c r="FQ94">
        <v>20.97</v>
      </c>
      <c r="FR94">
        <v>0.82499999999999996</v>
      </c>
      <c r="FS94">
        <v>0.95</v>
      </c>
      <c r="FT94">
        <v>0.55000000000000004</v>
      </c>
      <c r="FU94">
        <v>1</v>
      </c>
      <c r="FV94">
        <v>0.63300000000000001</v>
      </c>
      <c r="FW94">
        <v>0</v>
      </c>
      <c r="FX94">
        <v>0</v>
      </c>
      <c r="FY94">
        <v>0</v>
      </c>
      <c r="FZ94">
        <v>0</v>
      </c>
      <c r="GA94">
        <v>0</v>
      </c>
      <c r="GB94">
        <v>0</v>
      </c>
      <c r="GC94">
        <v>0.5</v>
      </c>
      <c r="GD94">
        <v>0</v>
      </c>
      <c r="GE94">
        <v>1</v>
      </c>
      <c r="GF94">
        <v>0.63300000000000001</v>
      </c>
      <c r="GG94">
        <v>0</v>
      </c>
      <c r="GH94">
        <v>0</v>
      </c>
      <c r="GI94">
        <v>0</v>
      </c>
      <c r="GJ94">
        <v>0</v>
      </c>
      <c r="GK94">
        <v>0</v>
      </c>
      <c r="GL94">
        <v>0</v>
      </c>
      <c r="GM94">
        <v>0</v>
      </c>
      <c r="GN94">
        <v>0</v>
      </c>
      <c r="GO94">
        <v>0</v>
      </c>
      <c r="GP94">
        <v>0</v>
      </c>
      <c r="GQ94">
        <v>0</v>
      </c>
      <c r="GR94">
        <v>0</v>
      </c>
      <c r="GS94">
        <v>0</v>
      </c>
      <c r="GT94">
        <v>0</v>
      </c>
      <c r="GU94">
        <v>0</v>
      </c>
      <c r="GV94">
        <v>0</v>
      </c>
      <c r="GW94">
        <v>0</v>
      </c>
      <c r="GX94">
        <v>0</v>
      </c>
      <c r="GY94">
        <v>0</v>
      </c>
      <c r="GZ94">
        <v>0</v>
      </c>
      <c r="HA94">
        <v>0</v>
      </c>
      <c r="HB94">
        <v>0</v>
      </c>
      <c r="HC94">
        <v>0</v>
      </c>
      <c r="HD94">
        <v>0</v>
      </c>
      <c r="HE94">
        <v>0</v>
      </c>
      <c r="HF94">
        <v>0</v>
      </c>
      <c r="HG94">
        <v>0</v>
      </c>
      <c r="HH94">
        <v>0</v>
      </c>
      <c r="HI94">
        <v>0</v>
      </c>
      <c r="HJ94">
        <v>0</v>
      </c>
      <c r="HK94">
        <v>0</v>
      </c>
      <c r="HL94">
        <v>0</v>
      </c>
      <c r="HM94">
        <v>0</v>
      </c>
      <c r="HN94">
        <v>0</v>
      </c>
      <c r="HO94">
        <v>0</v>
      </c>
      <c r="HP94">
        <v>0</v>
      </c>
      <c r="HQ94">
        <v>0</v>
      </c>
      <c r="HR94">
        <v>0</v>
      </c>
      <c r="HS94">
        <v>0</v>
      </c>
      <c r="HT94">
        <v>0</v>
      </c>
      <c r="HU94">
        <v>0</v>
      </c>
      <c r="HV94">
        <v>0</v>
      </c>
      <c r="HW94">
        <v>0</v>
      </c>
      <c r="HX94">
        <v>0</v>
      </c>
      <c r="HY94">
        <v>0</v>
      </c>
      <c r="HZ94">
        <v>0</v>
      </c>
      <c r="IA94">
        <v>0</v>
      </c>
      <c r="IB94">
        <v>0</v>
      </c>
      <c r="IC94">
        <v>0</v>
      </c>
      <c r="ID94">
        <v>0</v>
      </c>
      <c r="IE94">
        <v>0</v>
      </c>
      <c r="IF94">
        <v>0</v>
      </c>
      <c r="IG94">
        <v>0</v>
      </c>
      <c r="IH94">
        <v>0</v>
      </c>
      <c r="II94">
        <v>0</v>
      </c>
      <c r="IJ94">
        <v>0</v>
      </c>
      <c r="IK94">
        <v>0</v>
      </c>
      <c r="IL94">
        <v>0</v>
      </c>
      <c r="IM94">
        <v>0</v>
      </c>
      <c r="IN94">
        <v>0</v>
      </c>
      <c r="IO94">
        <v>0</v>
      </c>
      <c r="IP94">
        <v>0</v>
      </c>
      <c r="IQ94">
        <v>0</v>
      </c>
      <c r="IR94">
        <v>0</v>
      </c>
      <c r="IS94">
        <v>0</v>
      </c>
      <c r="IT94">
        <v>0</v>
      </c>
      <c r="IU94">
        <v>0</v>
      </c>
      <c r="IV94">
        <v>0</v>
      </c>
      <c r="IW94">
        <v>0</v>
      </c>
      <c r="IX94">
        <v>0</v>
      </c>
      <c r="IY94">
        <v>0</v>
      </c>
      <c r="IZ94">
        <v>0</v>
      </c>
      <c r="JA94">
        <v>0</v>
      </c>
      <c r="JB94">
        <v>0</v>
      </c>
      <c r="JC94">
        <v>0</v>
      </c>
      <c r="JD94">
        <v>4.4189999999999996</v>
      </c>
      <c r="JE94">
        <v>6.5720000000000001</v>
      </c>
      <c r="JF94">
        <v>6.2279999999999998</v>
      </c>
      <c r="JG94">
        <v>7.8090000000000002</v>
      </c>
      <c r="JH94">
        <v>7.1230000000000002</v>
      </c>
      <c r="JI94">
        <v>12.057</v>
      </c>
      <c r="JJ94">
        <v>9.5670000000000002</v>
      </c>
      <c r="JK94">
        <v>10.612</v>
      </c>
      <c r="JL94">
        <v>7.3179999999999996</v>
      </c>
      <c r="JM94">
        <v>7.8230000000000004</v>
      </c>
      <c r="JN94">
        <v>10.337</v>
      </c>
      <c r="JO94">
        <v>8.1940000000000008</v>
      </c>
      <c r="JP94">
        <v>8.9260000000000002</v>
      </c>
      <c r="JQ94">
        <v>7.1440000000000001</v>
      </c>
      <c r="JR94">
        <v>7.3220000000000001</v>
      </c>
      <c r="JS94">
        <v>12.555</v>
      </c>
      <c r="JT94">
        <v>11.202999999999999</v>
      </c>
      <c r="JU94">
        <v>8.4090000000000007</v>
      </c>
      <c r="JV94">
        <v>9.7669999999999995</v>
      </c>
      <c r="JW94">
        <v>13.754</v>
      </c>
      <c r="JX94">
        <v>8.0530000000000008</v>
      </c>
      <c r="JY94">
        <v>8.6969999999999992</v>
      </c>
      <c r="JZ94">
        <v>5.8170000000000002</v>
      </c>
      <c r="KA94">
        <v>10.37</v>
      </c>
      <c r="KB94">
        <v>12.065</v>
      </c>
      <c r="KC94">
        <v>10.55</v>
      </c>
      <c r="KD94">
        <v>12.36</v>
      </c>
      <c r="KE94">
        <v>12.657</v>
      </c>
      <c r="KF94">
        <v>11.054</v>
      </c>
      <c r="KG94">
        <v>13.914</v>
      </c>
    </row>
    <row r="95" spans="1:293" x14ac:dyDescent="0.25">
      <c r="A95" t="s">
        <v>1094</v>
      </c>
      <c r="B95" t="s">
        <v>1322</v>
      </c>
      <c r="C95" t="s">
        <v>595</v>
      </c>
      <c r="D95">
        <v>108</v>
      </c>
      <c r="E95" t="s">
        <v>837</v>
      </c>
      <c r="F95">
        <v>3</v>
      </c>
      <c r="G95">
        <v>1</v>
      </c>
      <c r="H95" t="s">
        <v>9</v>
      </c>
      <c r="I95" t="s">
        <v>7</v>
      </c>
      <c r="J95" t="s">
        <v>5</v>
      </c>
      <c r="K95" t="s">
        <v>596</v>
      </c>
      <c r="L95" t="s">
        <v>515</v>
      </c>
      <c r="M95" s="7">
        <v>0</v>
      </c>
      <c r="N95" s="7">
        <v>86.606782763792793</v>
      </c>
      <c r="O95" s="7">
        <f>M95*'Emission and cost factors'!$D$8+N95*'Emission and cost factors'!$E$8</f>
        <v>39.839120071344688</v>
      </c>
      <c r="P95" s="8">
        <f>M95*'Emission and cost factors'!$D$9+N95*'Emission and cost factors'!$E$9</f>
        <v>12.991017414568919</v>
      </c>
      <c r="Q95" s="7">
        <f t="shared" si="7"/>
        <v>20.825333333333337</v>
      </c>
      <c r="R95" s="2">
        <f t="shared" si="8"/>
        <v>0</v>
      </c>
      <c r="S95" s="2">
        <f t="shared" si="9"/>
        <v>0</v>
      </c>
      <c r="T95" s="2">
        <f t="shared" si="10"/>
        <v>0</v>
      </c>
      <c r="U95" s="7">
        <f t="shared" si="11"/>
        <v>0</v>
      </c>
      <c r="V95" s="7">
        <f t="shared" si="12"/>
        <v>0</v>
      </c>
      <c r="W95" s="7">
        <f t="shared" si="13"/>
        <v>0</v>
      </c>
      <c r="X95">
        <v>20.28</v>
      </c>
      <c r="Y95">
        <v>20.440000000000001</v>
      </c>
      <c r="Z95">
        <v>20.399999999999999</v>
      </c>
      <c r="AA95">
        <v>20.29</v>
      </c>
      <c r="AB95">
        <v>20.45</v>
      </c>
      <c r="AC95">
        <v>20.75</v>
      </c>
      <c r="AD95">
        <v>21.04</v>
      </c>
      <c r="AE95">
        <v>21.09</v>
      </c>
      <c r="AF95">
        <v>20.86</v>
      </c>
      <c r="AG95">
        <v>20.6</v>
      </c>
      <c r="AH95">
        <v>20.93</v>
      </c>
      <c r="AI95">
        <v>20.55</v>
      </c>
      <c r="AJ95">
        <v>20.83</v>
      </c>
      <c r="AK95">
        <v>20.440000000000001</v>
      </c>
      <c r="AL95">
        <v>20.52</v>
      </c>
      <c r="AM95">
        <v>20.88</v>
      </c>
      <c r="AN95">
        <v>20.97</v>
      </c>
      <c r="AO95">
        <v>20.73</v>
      </c>
      <c r="AP95">
        <v>20.74</v>
      </c>
      <c r="AQ95">
        <v>21.32</v>
      </c>
      <c r="AR95">
        <v>21.11</v>
      </c>
      <c r="AS95">
        <v>20.67</v>
      </c>
      <c r="AT95">
        <v>20.76</v>
      </c>
      <c r="AU95">
        <v>21.11</v>
      </c>
      <c r="AV95">
        <v>21.1</v>
      </c>
      <c r="AW95">
        <v>20.79</v>
      </c>
      <c r="AX95">
        <v>20.99</v>
      </c>
      <c r="AY95">
        <v>21.61</v>
      </c>
      <c r="AZ95">
        <v>21.05</v>
      </c>
      <c r="BA95">
        <v>21.46</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19.38</v>
      </c>
      <c r="EO95">
        <v>19.37</v>
      </c>
      <c r="EP95">
        <v>19.600000000000001</v>
      </c>
      <c r="EQ95">
        <v>19.350000000000001</v>
      </c>
      <c r="ER95">
        <v>19.579999999999998</v>
      </c>
      <c r="ES95">
        <v>20.350000000000001</v>
      </c>
      <c r="ET95">
        <v>20.36</v>
      </c>
      <c r="EU95">
        <v>20.41</v>
      </c>
      <c r="EV95">
        <v>20.2</v>
      </c>
      <c r="EW95">
        <v>20.14</v>
      </c>
      <c r="EX95">
        <v>20.329999999999998</v>
      </c>
      <c r="EY95">
        <v>19.72</v>
      </c>
      <c r="EZ95">
        <v>20.309999999999999</v>
      </c>
      <c r="FA95">
        <v>19.309999999999999</v>
      </c>
      <c r="FB95">
        <v>19.61</v>
      </c>
      <c r="FC95">
        <v>20.45</v>
      </c>
      <c r="FD95">
        <v>20.48</v>
      </c>
      <c r="FE95">
        <v>20.34</v>
      </c>
      <c r="FF95">
        <v>20.329999999999998</v>
      </c>
      <c r="FG95">
        <v>20.64</v>
      </c>
      <c r="FH95">
        <v>20.329999999999998</v>
      </c>
      <c r="FI95">
        <v>20.260000000000002</v>
      </c>
      <c r="FJ95">
        <v>20.12</v>
      </c>
      <c r="FK95">
        <v>20.38</v>
      </c>
      <c r="FL95">
        <v>20.6</v>
      </c>
      <c r="FM95">
        <v>20.149999999999999</v>
      </c>
      <c r="FN95">
        <v>20.62</v>
      </c>
      <c r="FO95">
        <v>20.86</v>
      </c>
      <c r="FP95">
        <v>20.58</v>
      </c>
      <c r="FQ95">
        <v>20.97</v>
      </c>
      <c r="FR95">
        <v>0.82499999999999996</v>
      </c>
      <c r="FS95">
        <v>0.95</v>
      </c>
      <c r="FT95">
        <v>0.55000000000000004</v>
      </c>
      <c r="FU95">
        <v>1</v>
      </c>
      <c r="FV95">
        <v>0.63300000000000001</v>
      </c>
      <c r="FW95">
        <v>0</v>
      </c>
      <c r="FX95">
        <v>0</v>
      </c>
      <c r="FY95">
        <v>0</v>
      </c>
      <c r="FZ95">
        <v>0</v>
      </c>
      <c r="GA95">
        <v>0</v>
      </c>
      <c r="GB95">
        <v>0</v>
      </c>
      <c r="GC95">
        <v>0.5</v>
      </c>
      <c r="GD95">
        <v>0</v>
      </c>
      <c r="GE95">
        <v>1</v>
      </c>
      <c r="GF95">
        <v>0.63300000000000001</v>
      </c>
      <c r="GG95">
        <v>0</v>
      </c>
      <c r="GH95">
        <v>0</v>
      </c>
      <c r="GI95">
        <v>0</v>
      </c>
      <c r="GJ95">
        <v>0</v>
      </c>
      <c r="GK95">
        <v>0</v>
      </c>
      <c r="GL95">
        <v>0</v>
      </c>
      <c r="GM95">
        <v>0</v>
      </c>
      <c r="GN95">
        <v>0</v>
      </c>
      <c r="GO95">
        <v>0</v>
      </c>
      <c r="GP95">
        <v>0</v>
      </c>
      <c r="GQ95">
        <v>0</v>
      </c>
      <c r="GR95">
        <v>0</v>
      </c>
      <c r="GS95">
        <v>0</v>
      </c>
      <c r="GT95">
        <v>0</v>
      </c>
      <c r="GU95">
        <v>0</v>
      </c>
      <c r="GV95">
        <v>0</v>
      </c>
      <c r="GW95">
        <v>0</v>
      </c>
      <c r="GX95">
        <v>0</v>
      </c>
      <c r="GY95">
        <v>0</v>
      </c>
      <c r="GZ95">
        <v>0</v>
      </c>
      <c r="HA95">
        <v>0</v>
      </c>
      <c r="HB95">
        <v>0</v>
      </c>
      <c r="HC95">
        <v>0</v>
      </c>
      <c r="HD95">
        <v>0</v>
      </c>
      <c r="HE95">
        <v>0</v>
      </c>
      <c r="HF95">
        <v>0</v>
      </c>
      <c r="HG95">
        <v>0</v>
      </c>
      <c r="HH95">
        <v>0</v>
      </c>
      <c r="HI95">
        <v>0</v>
      </c>
      <c r="HJ95">
        <v>0</v>
      </c>
      <c r="HK95">
        <v>0</v>
      </c>
      <c r="HL95">
        <v>0</v>
      </c>
      <c r="HM95">
        <v>0</v>
      </c>
      <c r="HN95">
        <v>0</v>
      </c>
      <c r="HO95">
        <v>0</v>
      </c>
      <c r="HP95">
        <v>0</v>
      </c>
      <c r="HQ95">
        <v>0</v>
      </c>
      <c r="HR95">
        <v>0</v>
      </c>
      <c r="HS95">
        <v>0</v>
      </c>
      <c r="HT95">
        <v>0</v>
      </c>
      <c r="HU95">
        <v>0</v>
      </c>
      <c r="HV95">
        <v>0</v>
      </c>
      <c r="HW95">
        <v>0</v>
      </c>
      <c r="HX95">
        <v>0</v>
      </c>
      <c r="HY95">
        <v>0</v>
      </c>
      <c r="HZ95">
        <v>0</v>
      </c>
      <c r="IA95">
        <v>0</v>
      </c>
      <c r="IB95">
        <v>0</v>
      </c>
      <c r="IC95">
        <v>0</v>
      </c>
      <c r="ID95">
        <v>0</v>
      </c>
      <c r="IE95">
        <v>0</v>
      </c>
      <c r="IF95">
        <v>0</v>
      </c>
      <c r="IG95">
        <v>0</v>
      </c>
      <c r="IH95">
        <v>0</v>
      </c>
      <c r="II95">
        <v>0</v>
      </c>
      <c r="IJ95">
        <v>0</v>
      </c>
      <c r="IK95">
        <v>0</v>
      </c>
      <c r="IL95">
        <v>0</v>
      </c>
      <c r="IM95">
        <v>0</v>
      </c>
      <c r="IN95">
        <v>0</v>
      </c>
      <c r="IO95">
        <v>0</v>
      </c>
      <c r="IP95">
        <v>0</v>
      </c>
      <c r="IQ95">
        <v>0</v>
      </c>
      <c r="IR95">
        <v>0</v>
      </c>
      <c r="IS95">
        <v>0</v>
      </c>
      <c r="IT95">
        <v>0</v>
      </c>
      <c r="IU95">
        <v>0</v>
      </c>
      <c r="IV95">
        <v>0</v>
      </c>
      <c r="IW95">
        <v>0</v>
      </c>
      <c r="IX95">
        <v>0</v>
      </c>
      <c r="IY95">
        <v>0</v>
      </c>
      <c r="IZ95">
        <v>0</v>
      </c>
      <c r="JA95">
        <v>0</v>
      </c>
      <c r="JB95">
        <v>0</v>
      </c>
      <c r="JC95">
        <v>0</v>
      </c>
      <c r="JD95">
        <v>4.4189999999999996</v>
      </c>
      <c r="JE95">
        <v>6.5720000000000001</v>
      </c>
      <c r="JF95">
        <v>6.2279999999999998</v>
      </c>
      <c r="JG95">
        <v>7.8090000000000002</v>
      </c>
      <c r="JH95">
        <v>7.1230000000000002</v>
      </c>
      <c r="JI95">
        <v>12.057</v>
      </c>
      <c r="JJ95">
        <v>9.5670000000000002</v>
      </c>
      <c r="JK95">
        <v>10.612</v>
      </c>
      <c r="JL95">
        <v>7.3179999999999996</v>
      </c>
      <c r="JM95">
        <v>7.8230000000000004</v>
      </c>
      <c r="JN95">
        <v>10.337</v>
      </c>
      <c r="JO95">
        <v>8.1940000000000008</v>
      </c>
      <c r="JP95">
        <v>8.9260000000000002</v>
      </c>
      <c r="JQ95">
        <v>7.1440000000000001</v>
      </c>
      <c r="JR95">
        <v>7.3220000000000001</v>
      </c>
      <c r="JS95">
        <v>12.555</v>
      </c>
      <c r="JT95">
        <v>11.202999999999999</v>
      </c>
      <c r="JU95">
        <v>8.4090000000000007</v>
      </c>
      <c r="JV95">
        <v>9.7669999999999995</v>
      </c>
      <c r="JW95">
        <v>13.754</v>
      </c>
      <c r="JX95">
        <v>8.0530000000000008</v>
      </c>
      <c r="JY95">
        <v>8.6969999999999992</v>
      </c>
      <c r="JZ95">
        <v>5.8170000000000002</v>
      </c>
      <c r="KA95">
        <v>10.37</v>
      </c>
      <c r="KB95">
        <v>12.065</v>
      </c>
      <c r="KC95">
        <v>10.55</v>
      </c>
      <c r="KD95">
        <v>12.36</v>
      </c>
      <c r="KE95">
        <v>12.657</v>
      </c>
      <c r="KF95">
        <v>11.054</v>
      </c>
      <c r="KG95">
        <v>13.914</v>
      </c>
    </row>
    <row r="96" spans="1:293" x14ac:dyDescent="0.25">
      <c r="A96" t="s">
        <v>1095</v>
      </c>
      <c r="B96" t="s">
        <v>1322</v>
      </c>
      <c r="C96" t="s">
        <v>595</v>
      </c>
      <c r="D96">
        <v>109</v>
      </c>
      <c r="E96" t="s">
        <v>838</v>
      </c>
      <c r="F96">
        <v>2</v>
      </c>
      <c r="G96">
        <v>2</v>
      </c>
      <c r="H96" t="s">
        <v>2</v>
      </c>
      <c r="I96" t="s">
        <v>3</v>
      </c>
      <c r="J96" t="s">
        <v>4</v>
      </c>
      <c r="K96" t="s">
        <v>596</v>
      </c>
      <c r="L96" t="s">
        <v>516</v>
      </c>
      <c r="M96" s="7">
        <v>0</v>
      </c>
      <c r="N96" s="7">
        <v>176.819027335817</v>
      </c>
      <c r="O96" s="7">
        <f>M96*'Emission and cost factors'!$D$8+N96*'Emission and cost factors'!$E$8</f>
        <v>81.336752574475824</v>
      </c>
      <c r="P96" s="8">
        <f>M96*'Emission and cost factors'!$D$9+N96*'Emission and cost factors'!$E$9</f>
        <v>26.522854100372548</v>
      </c>
      <c r="Q96" s="7">
        <f t="shared" si="7"/>
        <v>19.883333333333329</v>
      </c>
      <c r="R96" s="2">
        <f t="shared" si="8"/>
        <v>16</v>
      </c>
      <c r="S96" s="2">
        <f t="shared" si="9"/>
        <v>8</v>
      </c>
      <c r="T96" s="2">
        <f t="shared" si="10"/>
        <v>0</v>
      </c>
      <c r="U96" s="7">
        <f t="shared" si="11"/>
        <v>0.35753333333333343</v>
      </c>
      <c r="V96" s="7">
        <f t="shared" si="12"/>
        <v>0.10673333333333333</v>
      </c>
      <c r="W96" s="7">
        <f t="shared" si="13"/>
        <v>0</v>
      </c>
      <c r="X96">
        <v>18.309999999999999</v>
      </c>
      <c r="Y96">
        <v>18.52</v>
      </c>
      <c r="Z96">
        <v>18.850000000000001</v>
      </c>
      <c r="AA96">
        <v>18.34</v>
      </c>
      <c r="AB96">
        <v>18.850000000000001</v>
      </c>
      <c r="AC96">
        <v>20.14</v>
      </c>
      <c r="AD96">
        <v>20.76</v>
      </c>
      <c r="AE96">
        <v>20.65</v>
      </c>
      <c r="AF96">
        <v>20.2</v>
      </c>
      <c r="AG96">
        <v>19.41</v>
      </c>
      <c r="AH96">
        <v>20.22</v>
      </c>
      <c r="AI96">
        <v>18.97</v>
      </c>
      <c r="AJ96">
        <v>19.84</v>
      </c>
      <c r="AK96">
        <v>18.579999999999998</v>
      </c>
      <c r="AL96">
        <v>18.68</v>
      </c>
      <c r="AM96">
        <v>19.88</v>
      </c>
      <c r="AN96">
        <v>20.43</v>
      </c>
      <c r="AO96">
        <v>19.829999999999998</v>
      </c>
      <c r="AP96">
        <v>19.63</v>
      </c>
      <c r="AQ96">
        <v>20.79</v>
      </c>
      <c r="AR96">
        <v>20.71</v>
      </c>
      <c r="AS96">
        <v>19.61</v>
      </c>
      <c r="AT96">
        <v>19.899999999999999</v>
      </c>
      <c r="AU96">
        <v>20.46</v>
      </c>
      <c r="AV96">
        <v>20.84</v>
      </c>
      <c r="AW96">
        <v>19.73</v>
      </c>
      <c r="AX96">
        <v>20.53</v>
      </c>
      <c r="AY96">
        <v>21.42</v>
      </c>
      <c r="AZ96">
        <v>20.94</v>
      </c>
      <c r="BA96">
        <v>21.48</v>
      </c>
      <c r="BB96">
        <v>1</v>
      </c>
      <c r="BC96">
        <v>1</v>
      </c>
      <c r="BD96">
        <v>1</v>
      </c>
      <c r="BE96">
        <v>1</v>
      </c>
      <c r="BF96">
        <v>1</v>
      </c>
      <c r="BG96">
        <v>0</v>
      </c>
      <c r="BH96">
        <v>0</v>
      </c>
      <c r="BI96">
        <v>0</v>
      </c>
      <c r="BJ96">
        <v>0</v>
      </c>
      <c r="BK96">
        <v>0.64200000000000002</v>
      </c>
      <c r="BL96">
        <v>0</v>
      </c>
      <c r="BM96">
        <v>1</v>
      </c>
      <c r="BN96">
        <v>0.17499999999999999</v>
      </c>
      <c r="BO96">
        <v>1</v>
      </c>
      <c r="BP96">
        <v>1</v>
      </c>
      <c r="BQ96">
        <v>0.217</v>
      </c>
      <c r="BR96">
        <v>0</v>
      </c>
      <c r="BS96">
        <v>0.217</v>
      </c>
      <c r="BT96">
        <v>0.48299999999999998</v>
      </c>
      <c r="BU96">
        <v>0</v>
      </c>
      <c r="BV96">
        <v>0</v>
      </c>
      <c r="BW96">
        <v>0.47499999999999998</v>
      </c>
      <c r="BX96">
        <v>9.1999999999999998E-2</v>
      </c>
      <c r="BY96">
        <v>0</v>
      </c>
      <c r="BZ96">
        <v>0</v>
      </c>
      <c r="CA96">
        <v>0.42499999999999999</v>
      </c>
      <c r="CB96">
        <v>0</v>
      </c>
      <c r="CC96">
        <v>0</v>
      </c>
      <c r="CD96">
        <v>0</v>
      </c>
      <c r="CE96">
        <v>0</v>
      </c>
      <c r="CF96">
        <v>0.64200000000000002</v>
      </c>
      <c r="CG96">
        <v>0.51700000000000002</v>
      </c>
      <c r="CH96">
        <v>0.16700000000000001</v>
      </c>
      <c r="CI96">
        <v>0.76700000000000002</v>
      </c>
      <c r="CJ96">
        <v>0.2</v>
      </c>
      <c r="CK96">
        <v>0</v>
      </c>
      <c r="CL96">
        <v>0</v>
      </c>
      <c r="CM96">
        <v>0</v>
      </c>
      <c r="CN96">
        <v>0</v>
      </c>
      <c r="CO96">
        <v>0</v>
      </c>
      <c r="CP96">
        <v>0</v>
      </c>
      <c r="CQ96">
        <v>4.2000000000000003E-2</v>
      </c>
      <c r="CR96">
        <v>0</v>
      </c>
      <c r="CS96">
        <v>0.47499999999999998</v>
      </c>
      <c r="CT96">
        <v>0.39200000000000002</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17.010000000000002</v>
      </c>
      <c r="EO96">
        <v>17.16</v>
      </c>
      <c r="EP96">
        <v>17.510000000000002</v>
      </c>
      <c r="EQ96">
        <v>17.059999999999999</v>
      </c>
      <c r="ER96">
        <v>17.53</v>
      </c>
      <c r="ES96">
        <v>18.850000000000001</v>
      </c>
      <c r="ET96">
        <v>19.510000000000002</v>
      </c>
      <c r="EU96">
        <v>19.559999999999999</v>
      </c>
      <c r="EV96">
        <v>18.98</v>
      </c>
      <c r="EW96">
        <v>18.16</v>
      </c>
      <c r="EX96">
        <v>19.03</v>
      </c>
      <c r="EY96">
        <v>17.78</v>
      </c>
      <c r="EZ96">
        <v>18.399999999999999</v>
      </c>
      <c r="FA96">
        <v>16.98</v>
      </c>
      <c r="FB96">
        <v>17.37</v>
      </c>
      <c r="FC96">
        <v>18.72</v>
      </c>
      <c r="FD96">
        <v>19.39</v>
      </c>
      <c r="FE96">
        <v>18.75</v>
      </c>
      <c r="FF96">
        <v>18.47</v>
      </c>
      <c r="FG96">
        <v>19.54</v>
      </c>
      <c r="FH96">
        <v>19.34</v>
      </c>
      <c r="FI96">
        <v>18.48</v>
      </c>
      <c r="FJ96">
        <v>18.52</v>
      </c>
      <c r="FK96">
        <v>19.21</v>
      </c>
      <c r="FL96">
        <v>19.940000000000001</v>
      </c>
      <c r="FM96">
        <v>18.75</v>
      </c>
      <c r="FN96">
        <v>19.39</v>
      </c>
      <c r="FO96">
        <v>20.55</v>
      </c>
      <c r="FP96">
        <v>20.09</v>
      </c>
      <c r="FQ96">
        <v>20.73</v>
      </c>
      <c r="FR96">
        <v>1</v>
      </c>
      <c r="FS96">
        <v>1</v>
      </c>
      <c r="FT96">
        <v>1</v>
      </c>
      <c r="FU96">
        <v>1</v>
      </c>
      <c r="FV96">
        <v>1</v>
      </c>
      <c r="FW96">
        <v>1</v>
      </c>
      <c r="FX96">
        <v>0.42499999999999999</v>
      </c>
      <c r="FY96">
        <v>0.41699999999999998</v>
      </c>
      <c r="FZ96">
        <v>0.79200000000000004</v>
      </c>
      <c r="GA96">
        <v>1</v>
      </c>
      <c r="GB96">
        <v>1</v>
      </c>
      <c r="GC96">
        <v>1</v>
      </c>
      <c r="GD96">
        <v>1</v>
      </c>
      <c r="GE96">
        <v>1</v>
      </c>
      <c r="GF96">
        <v>1</v>
      </c>
      <c r="GG96">
        <v>1</v>
      </c>
      <c r="GH96">
        <v>0.57499999999999996</v>
      </c>
      <c r="GI96">
        <v>1</v>
      </c>
      <c r="GJ96">
        <v>1</v>
      </c>
      <c r="GK96">
        <v>0.53300000000000003</v>
      </c>
      <c r="GL96">
        <v>0.53300000000000003</v>
      </c>
      <c r="GM96">
        <v>1</v>
      </c>
      <c r="GN96">
        <v>1</v>
      </c>
      <c r="GO96">
        <v>0.75</v>
      </c>
      <c r="GP96">
        <v>6.7000000000000004E-2</v>
      </c>
      <c r="GQ96">
        <v>1</v>
      </c>
      <c r="GR96">
        <v>0.68300000000000005</v>
      </c>
      <c r="GS96">
        <v>0</v>
      </c>
      <c r="GT96">
        <v>0</v>
      </c>
      <c r="GU96">
        <v>0</v>
      </c>
      <c r="GV96">
        <v>1</v>
      </c>
      <c r="GW96">
        <v>1</v>
      </c>
      <c r="GX96">
        <v>1</v>
      </c>
      <c r="GY96">
        <v>1</v>
      </c>
      <c r="GZ96">
        <v>1</v>
      </c>
      <c r="HA96">
        <v>0.183</v>
      </c>
      <c r="HB96">
        <v>0</v>
      </c>
      <c r="HC96">
        <v>0</v>
      </c>
      <c r="HD96">
        <v>1.7000000000000001E-2</v>
      </c>
      <c r="HE96">
        <v>0.68300000000000005</v>
      </c>
      <c r="HF96">
        <v>0</v>
      </c>
      <c r="HG96">
        <v>1</v>
      </c>
      <c r="HH96">
        <v>0.52500000000000002</v>
      </c>
      <c r="HI96">
        <v>1</v>
      </c>
      <c r="HJ96">
        <v>1</v>
      </c>
      <c r="HK96">
        <v>0.32500000000000001</v>
      </c>
      <c r="HL96">
        <v>0</v>
      </c>
      <c r="HM96">
        <v>0.217</v>
      </c>
      <c r="HN96">
        <v>0.48299999999999998</v>
      </c>
      <c r="HO96">
        <v>0</v>
      </c>
      <c r="HP96">
        <v>0</v>
      </c>
      <c r="HQ96">
        <v>0.442</v>
      </c>
      <c r="HR96">
        <v>0.35799999999999998</v>
      </c>
      <c r="HS96">
        <v>0</v>
      </c>
      <c r="HT96">
        <v>0</v>
      </c>
      <c r="HU96">
        <v>0.25800000000000001</v>
      </c>
      <c r="HV96">
        <v>0</v>
      </c>
      <c r="HW96">
        <v>0</v>
      </c>
      <c r="HX96">
        <v>0</v>
      </c>
      <c r="HY96">
        <v>0</v>
      </c>
      <c r="HZ96">
        <v>0.69199999999999995</v>
      </c>
      <c r="IA96">
        <v>0.65800000000000003</v>
      </c>
      <c r="IB96">
        <v>0.38300000000000001</v>
      </c>
      <c r="IC96">
        <v>0.77500000000000002</v>
      </c>
      <c r="ID96">
        <v>0.4</v>
      </c>
      <c r="IE96">
        <v>0</v>
      </c>
      <c r="IF96">
        <v>0</v>
      </c>
      <c r="IG96">
        <v>0</v>
      </c>
      <c r="IH96">
        <v>0</v>
      </c>
      <c r="II96">
        <v>0</v>
      </c>
      <c r="IJ96">
        <v>0</v>
      </c>
      <c r="IK96">
        <v>0.2</v>
      </c>
      <c r="IL96">
        <v>0</v>
      </c>
      <c r="IM96">
        <v>0.89200000000000002</v>
      </c>
      <c r="IN96">
        <v>0.52500000000000002</v>
      </c>
      <c r="IO96">
        <v>0</v>
      </c>
      <c r="IP96">
        <v>0</v>
      </c>
      <c r="IQ96">
        <v>0</v>
      </c>
      <c r="IR96">
        <v>0</v>
      </c>
      <c r="IS96">
        <v>0</v>
      </c>
      <c r="IT96">
        <v>0</v>
      </c>
      <c r="IU96">
        <v>0</v>
      </c>
      <c r="IV96">
        <v>0</v>
      </c>
      <c r="IW96">
        <v>0</v>
      </c>
      <c r="IX96">
        <v>0</v>
      </c>
      <c r="IY96">
        <v>0</v>
      </c>
      <c r="IZ96">
        <v>0</v>
      </c>
      <c r="JA96">
        <v>0</v>
      </c>
      <c r="JB96">
        <v>0</v>
      </c>
      <c r="JC96">
        <v>0</v>
      </c>
      <c r="JD96">
        <v>4.4189999999999996</v>
      </c>
      <c r="JE96">
        <v>6.5720000000000001</v>
      </c>
      <c r="JF96">
        <v>6.2279999999999998</v>
      </c>
      <c r="JG96">
        <v>7.8090000000000002</v>
      </c>
      <c r="JH96">
        <v>7.1230000000000002</v>
      </c>
      <c r="JI96">
        <v>12.057</v>
      </c>
      <c r="JJ96">
        <v>9.5670000000000002</v>
      </c>
      <c r="JK96">
        <v>10.612</v>
      </c>
      <c r="JL96">
        <v>7.3179999999999996</v>
      </c>
      <c r="JM96">
        <v>7.8230000000000004</v>
      </c>
      <c r="JN96">
        <v>10.337</v>
      </c>
      <c r="JO96">
        <v>8.1940000000000008</v>
      </c>
      <c r="JP96">
        <v>8.9260000000000002</v>
      </c>
      <c r="JQ96">
        <v>7.1440000000000001</v>
      </c>
      <c r="JR96">
        <v>7.3220000000000001</v>
      </c>
      <c r="JS96">
        <v>12.555</v>
      </c>
      <c r="JT96">
        <v>11.202999999999999</v>
      </c>
      <c r="JU96">
        <v>8.4090000000000007</v>
      </c>
      <c r="JV96">
        <v>9.7669999999999995</v>
      </c>
      <c r="JW96">
        <v>13.754</v>
      </c>
      <c r="JX96">
        <v>8.0530000000000008</v>
      </c>
      <c r="JY96">
        <v>8.6969999999999992</v>
      </c>
      <c r="JZ96">
        <v>5.8170000000000002</v>
      </c>
      <c r="KA96">
        <v>10.37</v>
      </c>
      <c r="KB96">
        <v>12.065</v>
      </c>
      <c r="KC96">
        <v>10.55</v>
      </c>
      <c r="KD96">
        <v>12.36</v>
      </c>
      <c r="KE96">
        <v>12.657</v>
      </c>
      <c r="KF96">
        <v>11.054</v>
      </c>
      <c r="KG96">
        <v>13.914</v>
      </c>
    </row>
    <row r="97" spans="1:293" x14ac:dyDescent="0.25">
      <c r="A97" t="s">
        <v>1096</v>
      </c>
      <c r="B97" t="s">
        <v>1322</v>
      </c>
      <c r="C97" t="s">
        <v>595</v>
      </c>
      <c r="D97">
        <v>110</v>
      </c>
      <c r="E97" t="s">
        <v>838</v>
      </c>
      <c r="F97">
        <v>2</v>
      </c>
      <c r="G97">
        <v>2</v>
      </c>
      <c r="H97" t="s">
        <v>2</v>
      </c>
      <c r="I97" t="s">
        <v>3</v>
      </c>
      <c r="J97" t="s">
        <v>4</v>
      </c>
      <c r="K97" t="s">
        <v>596</v>
      </c>
      <c r="L97" t="s">
        <v>515</v>
      </c>
      <c r="M97" s="7">
        <v>0</v>
      </c>
      <c r="N97" s="7">
        <v>165.91031953866201</v>
      </c>
      <c r="O97" s="7">
        <f>M97*'Emission and cost factors'!$D$8+N97*'Emission and cost factors'!$E$8</f>
        <v>76.318746987784522</v>
      </c>
      <c r="P97" s="8">
        <f>M97*'Emission and cost factors'!$D$9+N97*'Emission and cost factors'!$E$9</f>
        <v>24.886547930799299</v>
      </c>
      <c r="Q97" s="7">
        <f t="shared" si="7"/>
        <v>19.745333333333338</v>
      </c>
      <c r="R97" s="2">
        <f t="shared" si="8"/>
        <v>17</v>
      </c>
      <c r="S97" s="2">
        <f t="shared" si="9"/>
        <v>8</v>
      </c>
      <c r="T97" s="2">
        <f t="shared" si="10"/>
        <v>0</v>
      </c>
      <c r="U97" s="7">
        <f t="shared" si="11"/>
        <v>0.40970000000000001</v>
      </c>
      <c r="V97" s="7">
        <f t="shared" si="12"/>
        <v>0.1583</v>
      </c>
      <c r="W97" s="7">
        <f t="shared" si="13"/>
        <v>0</v>
      </c>
      <c r="X97">
        <v>18.18</v>
      </c>
      <c r="Y97">
        <v>18.37</v>
      </c>
      <c r="Z97">
        <v>18.68</v>
      </c>
      <c r="AA97">
        <v>18.18</v>
      </c>
      <c r="AB97">
        <v>18.670000000000002</v>
      </c>
      <c r="AC97">
        <v>19.989999999999998</v>
      </c>
      <c r="AD97">
        <v>20.62</v>
      </c>
      <c r="AE97">
        <v>20.52</v>
      </c>
      <c r="AF97">
        <v>20.059999999999999</v>
      </c>
      <c r="AG97">
        <v>19.260000000000002</v>
      </c>
      <c r="AH97">
        <v>20.079999999999998</v>
      </c>
      <c r="AI97">
        <v>18.82</v>
      </c>
      <c r="AJ97">
        <v>19.690000000000001</v>
      </c>
      <c r="AK97">
        <v>18.420000000000002</v>
      </c>
      <c r="AL97">
        <v>18.5</v>
      </c>
      <c r="AM97">
        <v>19.72</v>
      </c>
      <c r="AN97">
        <v>20.29</v>
      </c>
      <c r="AO97">
        <v>19.68</v>
      </c>
      <c r="AP97">
        <v>19.48</v>
      </c>
      <c r="AQ97">
        <v>20.66</v>
      </c>
      <c r="AR97">
        <v>20.57</v>
      </c>
      <c r="AS97">
        <v>19.47</v>
      </c>
      <c r="AT97">
        <v>19.760000000000002</v>
      </c>
      <c r="AU97">
        <v>20.329999999999998</v>
      </c>
      <c r="AV97">
        <v>20.71</v>
      </c>
      <c r="AW97">
        <v>19.600000000000001</v>
      </c>
      <c r="AX97">
        <v>20.399999999999999</v>
      </c>
      <c r="AY97">
        <v>21.36</v>
      </c>
      <c r="AZ97">
        <v>20.84</v>
      </c>
      <c r="BA97">
        <v>21.45</v>
      </c>
      <c r="BB97">
        <v>1</v>
      </c>
      <c r="BC97">
        <v>1</v>
      </c>
      <c r="BD97">
        <v>1</v>
      </c>
      <c r="BE97">
        <v>1</v>
      </c>
      <c r="BF97">
        <v>1</v>
      </c>
      <c r="BG97">
        <v>8.0000000000000002E-3</v>
      </c>
      <c r="BH97">
        <v>0</v>
      </c>
      <c r="BI97">
        <v>0</v>
      </c>
      <c r="BJ97">
        <v>0</v>
      </c>
      <c r="BK97">
        <v>0.84199999999999997</v>
      </c>
      <c r="BL97">
        <v>0</v>
      </c>
      <c r="BM97">
        <v>1</v>
      </c>
      <c r="BN97">
        <v>0.34200000000000003</v>
      </c>
      <c r="BO97">
        <v>1</v>
      </c>
      <c r="BP97">
        <v>1</v>
      </c>
      <c r="BQ97">
        <v>0.48299999999999998</v>
      </c>
      <c r="BR97">
        <v>0</v>
      </c>
      <c r="BS97">
        <v>0.4</v>
      </c>
      <c r="BT97">
        <v>0.68300000000000005</v>
      </c>
      <c r="BU97">
        <v>0</v>
      </c>
      <c r="BV97">
        <v>0</v>
      </c>
      <c r="BW97">
        <v>0.65</v>
      </c>
      <c r="BX97">
        <v>0.25</v>
      </c>
      <c r="BY97">
        <v>0</v>
      </c>
      <c r="BZ97">
        <v>0</v>
      </c>
      <c r="CA97">
        <v>0.63300000000000001</v>
      </c>
      <c r="CB97">
        <v>0</v>
      </c>
      <c r="CC97">
        <v>0</v>
      </c>
      <c r="CD97">
        <v>0</v>
      </c>
      <c r="CE97">
        <v>0</v>
      </c>
      <c r="CF97">
        <v>0.78300000000000003</v>
      </c>
      <c r="CG97">
        <v>0.68300000000000005</v>
      </c>
      <c r="CH97">
        <v>0.35</v>
      </c>
      <c r="CI97">
        <v>1</v>
      </c>
      <c r="CJ97">
        <v>0.40799999999999997</v>
      </c>
      <c r="CK97">
        <v>0</v>
      </c>
      <c r="CL97">
        <v>0</v>
      </c>
      <c r="CM97">
        <v>0</v>
      </c>
      <c r="CN97">
        <v>0</v>
      </c>
      <c r="CO97">
        <v>0</v>
      </c>
      <c r="CP97">
        <v>0</v>
      </c>
      <c r="CQ97">
        <v>0.26700000000000002</v>
      </c>
      <c r="CR97">
        <v>0</v>
      </c>
      <c r="CS97">
        <v>0.65</v>
      </c>
      <c r="CT97">
        <v>0.60799999999999998</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16.899999999999999</v>
      </c>
      <c r="EO97">
        <v>17.03</v>
      </c>
      <c r="EP97">
        <v>17.32</v>
      </c>
      <c r="EQ97">
        <v>16.89</v>
      </c>
      <c r="ER97">
        <v>17.350000000000001</v>
      </c>
      <c r="ES97">
        <v>18.68</v>
      </c>
      <c r="ET97">
        <v>19.34</v>
      </c>
      <c r="EU97">
        <v>19.39</v>
      </c>
      <c r="EV97">
        <v>18.8</v>
      </c>
      <c r="EW97">
        <v>17.98</v>
      </c>
      <c r="EX97">
        <v>18.86</v>
      </c>
      <c r="EY97">
        <v>17.600000000000001</v>
      </c>
      <c r="EZ97">
        <v>18.23</v>
      </c>
      <c r="FA97">
        <v>16.809999999999999</v>
      </c>
      <c r="FB97">
        <v>17.16</v>
      </c>
      <c r="FC97">
        <v>18.54</v>
      </c>
      <c r="FD97">
        <v>19.22</v>
      </c>
      <c r="FE97">
        <v>18.57</v>
      </c>
      <c r="FF97">
        <v>18.3</v>
      </c>
      <c r="FG97">
        <v>19.39</v>
      </c>
      <c r="FH97">
        <v>19.2</v>
      </c>
      <c r="FI97">
        <v>18.309999999999999</v>
      </c>
      <c r="FJ97">
        <v>18.34</v>
      </c>
      <c r="FK97">
        <v>19.05</v>
      </c>
      <c r="FL97">
        <v>19.78</v>
      </c>
      <c r="FM97">
        <v>18.61</v>
      </c>
      <c r="FN97">
        <v>19.239999999999998</v>
      </c>
      <c r="FO97">
        <v>20.47</v>
      </c>
      <c r="FP97">
        <v>19.97</v>
      </c>
      <c r="FQ97">
        <v>20.69</v>
      </c>
      <c r="FR97">
        <v>1</v>
      </c>
      <c r="FS97">
        <v>1</v>
      </c>
      <c r="FT97">
        <v>1</v>
      </c>
      <c r="FU97">
        <v>1</v>
      </c>
      <c r="FV97">
        <v>1</v>
      </c>
      <c r="FW97">
        <v>1</v>
      </c>
      <c r="FX97">
        <v>0.58299999999999996</v>
      </c>
      <c r="FY97">
        <v>0.58299999999999996</v>
      </c>
      <c r="FZ97">
        <v>1</v>
      </c>
      <c r="GA97">
        <v>1</v>
      </c>
      <c r="GB97">
        <v>1</v>
      </c>
      <c r="GC97">
        <v>1</v>
      </c>
      <c r="GD97">
        <v>1</v>
      </c>
      <c r="GE97">
        <v>1</v>
      </c>
      <c r="GF97">
        <v>1</v>
      </c>
      <c r="GG97">
        <v>1</v>
      </c>
      <c r="GH97">
        <v>0.75800000000000001</v>
      </c>
      <c r="GI97">
        <v>1</v>
      </c>
      <c r="GJ97">
        <v>1</v>
      </c>
      <c r="GK97">
        <v>0.74199999999999999</v>
      </c>
      <c r="GL97">
        <v>0.67500000000000004</v>
      </c>
      <c r="GM97">
        <v>1</v>
      </c>
      <c r="GN97">
        <v>1</v>
      </c>
      <c r="GO97">
        <v>1</v>
      </c>
      <c r="GP97">
        <v>0.23300000000000001</v>
      </c>
      <c r="GQ97">
        <v>1</v>
      </c>
      <c r="GR97">
        <v>1</v>
      </c>
      <c r="GS97">
        <v>0</v>
      </c>
      <c r="GT97">
        <v>2.5000000000000001E-2</v>
      </c>
      <c r="GU97">
        <v>0</v>
      </c>
      <c r="GV97">
        <v>1</v>
      </c>
      <c r="GW97">
        <v>1</v>
      </c>
      <c r="GX97">
        <v>1</v>
      </c>
      <c r="GY97">
        <v>1</v>
      </c>
      <c r="GZ97">
        <v>1</v>
      </c>
      <c r="HA97">
        <v>0.39200000000000002</v>
      </c>
      <c r="HB97">
        <v>0</v>
      </c>
      <c r="HC97">
        <v>0</v>
      </c>
      <c r="HD97">
        <v>0.17499999999999999</v>
      </c>
      <c r="HE97">
        <v>0.875</v>
      </c>
      <c r="HF97">
        <v>0.14199999999999999</v>
      </c>
      <c r="HG97">
        <v>1</v>
      </c>
      <c r="HH97">
        <v>0.69199999999999995</v>
      </c>
      <c r="HI97">
        <v>1</v>
      </c>
      <c r="HJ97">
        <v>1</v>
      </c>
      <c r="HK97">
        <v>0.53300000000000003</v>
      </c>
      <c r="HL97">
        <v>0</v>
      </c>
      <c r="HM97">
        <v>0.375</v>
      </c>
      <c r="HN97">
        <v>0.65800000000000003</v>
      </c>
      <c r="HO97">
        <v>0</v>
      </c>
      <c r="HP97">
        <v>0</v>
      </c>
      <c r="HQ97">
        <v>0.6</v>
      </c>
      <c r="HR97">
        <v>0.5</v>
      </c>
      <c r="HS97">
        <v>0</v>
      </c>
      <c r="HT97">
        <v>0</v>
      </c>
      <c r="HU97">
        <v>0.41699999999999998</v>
      </c>
      <c r="HV97">
        <v>0</v>
      </c>
      <c r="HW97">
        <v>0</v>
      </c>
      <c r="HX97">
        <v>0</v>
      </c>
      <c r="HY97">
        <v>0</v>
      </c>
      <c r="HZ97">
        <v>0.78300000000000003</v>
      </c>
      <c r="IA97">
        <v>0.77500000000000002</v>
      </c>
      <c r="IB97">
        <v>0.53300000000000003</v>
      </c>
      <c r="IC97">
        <v>1</v>
      </c>
      <c r="ID97">
        <v>0.55000000000000004</v>
      </c>
      <c r="IE97">
        <v>0</v>
      </c>
      <c r="IF97">
        <v>0</v>
      </c>
      <c r="IG97">
        <v>0</v>
      </c>
      <c r="IH97">
        <v>0</v>
      </c>
      <c r="II97">
        <v>1.7000000000000001E-2</v>
      </c>
      <c r="IJ97">
        <v>0</v>
      </c>
      <c r="IK97">
        <v>0.375</v>
      </c>
      <c r="IL97">
        <v>0</v>
      </c>
      <c r="IM97">
        <v>1</v>
      </c>
      <c r="IN97">
        <v>0.70799999999999996</v>
      </c>
      <c r="IO97">
        <v>0</v>
      </c>
      <c r="IP97">
        <v>0</v>
      </c>
      <c r="IQ97">
        <v>0</v>
      </c>
      <c r="IR97">
        <v>0</v>
      </c>
      <c r="IS97">
        <v>0</v>
      </c>
      <c r="IT97">
        <v>0</v>
      </c>
      <c r="IU97">
        <v>0</v>
      </c>
      <c r="IV97">
        <v>0</v>
      </c>
      <c r="IW97">
        <v>0</v>
      </c>
      <c r="IX97">
        <v>0</v>
      </c>
      <c r="IY97">
        <v>0</v>
      </c>
      <c r="IZ97">
        <v>0</v>
      </c>
      <c r="JA97">
        <v>0</v>
      </c>
      <c r="JB97">
        <v>0</v>
      </c>
      <c r="JC97">
        <v>0</v>
      </c>
      <c r="JD97">
        <v>4.4189999999999996</v>
      </c>
      <c r="JE97">
        <v>6.5720000000000001</v>
      </c>
      <c r="JF97">
        <v>6.2279999999999998</v>
      </c>
      <c r="JG97">
        <v>7.8090000000000002</v>
      </c>
      <c r="JH97">
        <v>7.1230000000000002</v>
      </c>
      <c r="JI97">
        <v>12.057</v>
      </c>
      <c r="JJ97">
        <v>9.5670000000000002</v>
      </c>
      <c r="JK97">
        <v>10.612</v>
      </c>
      <c r="JL97">
        <v>7.3179999999999996</v>
      </c>
      <c r="JM97">
        <v>7.8230000000000004</v>
      </c>
      <c r="JN97">
        <v>10.337</v>
      </c>
      <c r="JO97">
        <v>8.1940000000000008</v>
      </c>
      <c r="JP97">
        <v>8.9260000000000002</v>
      </c>
      <c r="JQ97">
        <v>7.1440000000000001</v>
      </c>
      <c r="JR97">
        <v>7.3220000000000001</v>
      </c>
      <c r="JS97">
        <v>12.555</v>
      </c>
      <c r="JT97">
        <v>11.202999999999999</v>
      </c>
      <c r="JU97">
        <v>8.4090000000000007</v>
      </c>
      <c r="JV97">
        <v>9.7669999999999995</v>
      </c>
      <c r="JW97">
        <v>13.754</v>
      </c>
      <c r="JX97">
        <v>8.0530000000000008</v>
      </c>
      <c r="JY97">
        <v>8.6969999999999992</v>
      </c>
      <c r="JZ97">
        <v>5.8170000000000002</v>
      </c>
      <c r="KA97">
        <v>10.37</v>
      </c>
      <c r="KB97">
        <v>12.065</v>
      </c>
      <c r="KC97">
        <v>10.55</v>
      </c>
      <c r="KD97">
        <v>12.36</v>
      </c>
      <c r="KE97">
        <v>12.657</v>
      </c>
      <c r="KF97">
        <v>11.054</v>
      </c>
      <c r="KG97">
        <v>13.914</v>
      </c>
    </row>
    <row r="98" spans="1:293" x14ac:dyDescent="0.25">
      <c r="A98" t="s">
        <v>1097</v>
      </c>
      <c r="B98" t="s">
        <v>1322</v>
      </c>
      <c r="C98" t="s">
        <v>595</v>
      </c>
      <c r="D98">
        <v>111</v>
      </c>
      <c r="E98" t="s">
        <v>838</v>
      </c>
      <c r="F98">
        <v>2</v>
      </c>
      <c r="G98">
        <v>2</v>
      </c>
      <c r="H98" t="s">
        <v>2</v>
      </c>
      <c r="I98" t="s">
        <v>3</v>
      </c>
      <c r="J98" t="s">
        <v>5</v>
      </c>
      <c r="K98" t="s">
        <v>596</v>
      </c>
      <c r="L98" t="s">
        <v>516</v>
      </c>
      <c r="M98" s="7">
        <v>0</v>
      </c>
      <c r="N98" s="7">
        <v>176.77230837130901</v>
      </c>
      <c r="O98" s="7">
        <f>M98*'Emission and cost factors'!$D$8+N98*'Emission and cost factors'!$E$8</f>
        <v>81.315261850802145</v>
      </c>
      <c r="P98" s="8">
        <f>M98*'Emission and cost factors'!$D$9+N98*'Emission and cost factors'!$E$9</f>
        <v>26.515846255696349</v>
      </c>
      <c r="Q98" s="7">
        <f t="shared" si="7"/>
        <v>19.883333333333329</v>
      </c>
      <c r="R98" s="2">
        <f t="shared" si="8"/>
        <v>16</v>
      </c>
      <c r="S98" s="2">
        <f t="shared" si="9"/>
        <v>8</v>
      </c>
      <c r="T98" s="2">
        <f t="shared" si="10"/>
        <v>0</v>
      </c>
      <c r="U98" s="7">
        <f t="shared" si="11"/>
        <v>0.35780000000000006</v>
      </c>
      <c r="V98" s="7">
        <f t="shared" si="12"/>
        <v>0.10673333333333333</v>
      </c>
      <c r="W98" s="7">
        <f t="shared" si="13"/>
        <v>0</v>
      </c>
      <c r="X98">
        <v>18.309999999999999</v>
      </c>
      <c r="Y98">
        <v>18.52</v>
      </c>
      <c r="Z98">
        <v>18.850000000000001</v>
      </c>
      <c r="AA98">
        <v>18.34</v>
      </c>
      <c r="AB98">
        <v>18.850000000000001</v>
      </c>
      <c r="AC98">
        <v>20.14</v>
      </c>
      <c r="AD98">
        <v>20.76</v>
      </c>
      <c r="AE98">
        <v>20.65</v>
      </c>
      <c r="AF98">
        <v>20.2</v>
      </c>
      <c r="AG98">
        <v>19.41</v>
      </c>
      <c r="AH98">
        <v>20.22</v>
      </c>
      <c r="AI98">
        <v>18.97</v>
      </c>
      <c r="AJ98">
        <v>19.84</v>
      </c>
      <c r="AK98">
        <v>18.579999999999998</v>
      </c>
      <c r="AL98">
        <v>18.68</v>
      </c>
      <c r="AM98">
        <v>19.88</v>
      </c>
      <c r="AN98">
        <v>20.43</v>
      </c>
      <c r="AO98">
        <v>19.829999999999998</v>
      </c>
      <c r="AP98">
        <v>19.63</v>
      </c>
      <c r="AQ98">
        <v>20.79</v>
      </c>
      <c r="AR98">
        <v>20.71</v>
      </c>
      <c r="AS98">
        <v>19.61</v>
      </c>
      <c r="AT98">
        <v>19.899999999999999</v>
      </c>
      <c r="AU98">
        <v>20.46</v>
      </c>
      <c r="AV98">
        <v>20.84</v>
      </c>
      <c r="AW98">
        <v>19.73</v>
      </c>
      <c r="AX98">
        <v>20.53</v>
      </c>
      <c r="AY98">
        <v>21.42</v>
      </c>
      <c r="AZ98">
        <v>20.94</v>
      </c>
      <c r="BA98">
        <v>21.48</v>
      </c>
      <c r="BB98">
        <v>1</v>
      </c>
      <c r="BC98">
        <v>1</v>
      </c>
      <c r="BD98">
        <v>1</v>
      </c>
      <c r="BE98">
        <v>1</v>
      </c>
      <c r="BF98">
        <v>1</v>
      </c>
      <c r="BG98">
        <v>0</v>
      </c>
      <c r="BH98">
        <v>0</v>
      </c>
      <c r="BI98">
        <v>0</v>
      </c>
      <c r="BJ98">
        <v>0</v>
      </c>
      <c r="BK98">
        <v>0.64200000000000002</v>
      </c>
      <c r="BL98">
        <v>0</v>
      </c>
      <c r="BM98">
        <v>1</v>
      </c>
      <c r="BN98">
        <v>0.17499999999999999</v>
      </c>
      <c r="BO98">
        <v>1</v>
      </c>
      <c r="BP98">
        <v>1</v>
      </c>
      <c r="BQ98">
        <v>0.217</v>
      </c>
      <c r="BR98">
        <v>0</v>
      </c>
      <c r="BS98">
        <v>0.217</v>
      </c>
      <c r="BT98">
        <v>0.48299999999999998</v>
      </c>
      <c r="BU98">
        <v>0</v>
      </c>
      <c r="BV98">
        <v>0</v>
      </c>
      <c r="BW98">
        <v>0.47499999999999998</v>
      </c>
      <c r="BX98">
        <v>0.1</v>
      </c>
      <c r="BY98">
        <v>0</v>
      </c>
      <c r="BZ98">
        <v>0</v>
      </c>
      <c r="CA98">
        <v>0.42499999999999999</v>
      </c>
      <c r="CB98">
        <v>0</v>
      </c>
      <c r="CC98">
        <v>0</v>
      </c>
      <c r="CD98">
        <v>0</v>
      </c>
      <c r="CE98">
        <v>0</v>
      </c>
      <c r="CF98">
        <v>0.64200000000000002</v>
      </c>
      <c r="CG98">
        <v>0.51700000000000002</v>
      </c>
      <c r="CH98">
        <v>0.16700000000000001</v>
      </c>
      <c r="CI98">
        <v>0.76700000000000002</v>
      </c>
      <c r="CJ98">
        <v>0.2</v>
      </c>
      <c r="CK98">
        <v>0</v>
      </c>
      <c r="CL98">
        <v>0</v>
      </c>
      <c r="CM98">
        <v>0</v>
      </c>
      <c r="CN98">
        <v>0</v>
      </c>
      <c r="CO98">
        <v>0</v>
      </c>
      <c r="CP98">
        <v>0</v>
      </c>
      <c r="CQ98">
        <v>4.2000000000000003E-2</v>
      </c>
      <c r="CR98">
        <v>0</v>
      </c>
      <c r="CS98">
        <v>0.47499999999999998</v>
      </c>
      <c r="CT98">
        <v>0.39200000000000002</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17.010000000000002</v>
      </c>
      <c r="EO98">
        <v>17.16</v>
      </c>
      <c r="EP98">
        <v>17.510000000000002</v>
      </c>
      <c r="EQ98">
        <v>17.059999999999999</v>
      </c>
      <c r="ER98">
        <v>17.53</v>
      </c>
      <c r="ES98">
        <v>18.850000000000001</v>
      </c>
      <c r="ET98">
        <v>19.510000000000002</v>
      </c>
      <c r="EU98">
        <v>19.559999999999999</v>
      </c>
      <c r="EV98">
        <v>18.98</v>
      </c>
      <c r="EW98">
        <v>18.16</v>
      </c>
      <c r="EX98">
        <v>19.03</v>
      </c>
      <c r="EY98">
        <v>17.78</v>
      </c>
      <c r="EZ98">
        <v>18.399999999999999</v>
      </c>
      <c r="FA98">
        <v>16.98</v>
      </c>
      <c r="FB98">
        <v>17.37</v>
      </c>
      <c r="FC98">
        <v>18.72</v>
      </c>
      <c r="FD98">
        <v>19.39</v>
      </c>
      <c r="FE98">
        <v>18.75</v>
      </c>
      <c r="FF98">
        <v>18.47</v>
      </c>
      <c r="FG98">
        <v>19.54</v>
      </c>
      <c r="FH98">
        <v>19.34</v>
      </c>
      <c r="FI98">
        <v>18.48</v>
      </c>
      <c r="FJ98">
        <v>18.52</v>
      </c>
      <c r="FK98">
        <v>19.21</v>
      </c>
      <c r="FL98">
        <v>19.940000000000001</v>
      </c>
      <c r="FM98">
        <v>18.75</v>
      </c>
      <c r="FN98">
        <v>19.39</v>
      </c>
      <c r="FO98">
        <v>20.55</v>
      </c>
      <c r="FP98">
        <v>20.09</v>
      </c>
      <c r="FQ98">
        <v>20.73</v>
      </c>
      <c r="FR98">
        <v>1</v>
      </c>
      <c r="FS98">
        <v>1</v>
      </c>
      <c r="FT98">
        <v>1</v>
      </c>
      <c r="FU98">
        <v>1</v>
      </c>
      <c r="FV98">
        <v>1</v>
      </c>
      <c r="FW98">
        <v>1</v>
      </c>
      <c r="FX98">
        <v>0.42499999999999999</v>
      </c>
      <c r="FY98">
        <v>0.41699999999999998</v>
      </c>
      <c r="FZ98">
        <v>0.79200000000000004</v>
      </c>
      <c r="GA98">
        <v>1</v>
      </c>
      <c r="GB98">
        <v>1</v>
      </c>
      <c r="GC98">
        <v>1</v>
      </c>
      <c r="GD98">
        <v>1</v>
      </c>
      <c r="GE98">
        <v>1</v>
      </c>
      <c r="GF98">
        <v>1</v>
      </c>
      <c r="GG98">
        <v>1</v>
      </c>
      <c r="GH98">
        <v>0.57499999999999996</v>
      </c>
      <c r="GI98">
        <v>1</v>
      </c>
      <c r="GJ98">
        <v>1</v>
      </c>
      <c r="GK98">
        <v>0.53300000000000003</v>
      </c>
      <c r="GL98">
        <v>0.53300000000000003</v>
      </c>
      <c r="GM98">
        <v>1</v>
      </c>
      <c r="GN98">
        <v>1</v>
      </c>
      <c r="GO98">
        <v>0.75</v>
      </c>
      <c r="GP98">
        <v>6.7000000000000004E-2</v>
      </c>
      <c r="GQ98">
        <v>1</v>
      </c>
      <c r="GR98">
        <v>0.68300000000000005</v>
      </c>
      <c r="GS98">
        <v>0</v>
      </c>
      <c r="GT98">
        <v>0</v>
      </c>
      <c r="GU98">
        <v>0</v>
      </c>
      <c r="GV98">
        <v>1</v>
      </c>
      <c r="GW98">
        <v>1</v>
      </c>
      <c r="GX98">
        <v>1</v>
      </c>
      <c r="GY98">
        <v>1</v>
      </c>
      <c r="GZ98">
        <v>1</v>
      </c>
      <c r="HA98">
        <v>0.183</v>
      </c>
      <c r="HB98">
        <v>0</v>
      </c>
      <c r="HC98">
        <v>0</v>
      </c>
      <c r="HD98">
        <v>1.7000000000000001E-2</v>
      </c>
      <c r="HE98">
        <v>0.68300000000000005</v>
      </c>
      <c r="HF98">
        <v>0</v>
      </c>
      <c r="HG98">
        <v>1</v>
      </c>
      <c r="HH98">
        <v>0.52500000000000002</v>
      </c>
      <c r="HI98">
        <v>1</v>
      </c>
      <c r="HJ98">
        <v>1</v>
      </c>
      <c r="HK98">
        <v>0.32500000000000001</v>
      </c>
      <c r="HL98">
        <v>0</v>
      </c>
      <c r="HM98">
        <v>0.217</v>
      </c>
      <c r="HN98">
        <v>0.47499999999999998</v>
      </c>
      <c r="HO98">
        <v>0</v>
      </c>
      <c r="HP98">
        <v>0</v>
      </c>
      <c r="HQ98">
        <v>0.442</v>
      </c>
      <c r="HR98">
        <v>0.35799999999999998</v>
      </c>
      <c r="HS98">
        <v>0</v>
      </c>
      <c r="HT98">
        <v>0</v>
      </c>
      <c r="HU98">
        <v>0.25800000000000001</v>
      </c>
      <c r="HV98">
        <v>0</v>
      </c>
      <c r="HW98">
        <v>0</v>
      </c>
      <c r="HX98">
        <v>0</v>
      </c>
      <c r="HY98">
        <v>0</v>
      </c>
      <c r="HZ98">
        <v>0.69199999999999995</v>
      </c>
      <c r="IA98">
        <v>0.65800000000000003</v>
      </c>
      <c r="IB98">
        <v>0.38300000000000001</v>
      </c>
      <c r="IC98">
        <v>0.77500000000000002</v>
      </c>
      <c r="ID98">
        <v>0.4</v>
      </c>
      <c r="IE98">
        <v>0</v>
      </c>
      <c r="IF98">
        <v>0</v>
      </c>
      <c r="IG98">
        <v>0</v>
      </c>
      <c r="IH98">
        <v>0</v>
      </c>
      <c r="II98">
        <v>0</v>
      </c>
      <c r="IJ98">
        <v>0</v>
      </c>
      <c r="IK98">
        <v>0.2</v>
      </c>
      <c r="IL98">
        <v>0</v>
      </c>
      <c r="IM98">
        <v>0.89200000000000002</v>
      </c>
      <c r="IN98">
        <v>0.52500000000000002</v>
      </c>
      <c r="IO98">
        <v>0</v>
      </c>
      <c r="IP98">
        <v>0</v>
      </c>
      <c r="IQ98">
        <v>0</v>
      </c>
      <c r="IR98">
        <v>0</v>
      </c>
      <c r="IS98">
        <v>0</v>
      </c>
      <c r="IT98">
        <v>0</v>
      </c>
      <c r="IU98">
        <v>0</v>
      </c>
      <c r="IV98">
        <v>0</v>
      </c>
      <c r="IW98">
        <v>0</v>
      </c>
      <c r="IX98">
        <v>0</v>
      </c>
      <c r="IY98">
        <v>0</v>
      </c>
      <c r="IZ98">
        <v>0</v>
      </c>
      <c r="JA98">
        <v>0</v>
      </c>
      <c r="JB98">
        <v>0</v>
      </c>
      <c r="JC98">
        <v>0</v>
      </c>
      <c r="JD98">
        <v>4.4189999999999996</v>
      </c>
      <c r="JE98">
        <v>6.5720000000000001</v>
      </c>
      <c r="JF98">
        <v>6.2279999999999998</v>
      </c>
      <c r="JG98">
        <v>7.8090000000000002</v>
      </c>
      <c r="JH98">
        <v>7.1230000000000002</v>
      </c>
      <c r="JI98">
        <v>12.057</v>
      </c>
      <c r="JJ98">
        <v>9.5670000000000002</v>
      </c>
      <c r="JK98">
        <v>10.612</v>
      </c>
      <c r="JL98">
        <v>7.3179999999999996</v>
      </c>
      <c r="JM98">
        <v>7.8230000000000004</v>
      </c>
      <c r="JN98">
        <v>10.337</v>
      </c>
      <c r="JO98">
        <v>8.1940000000000008</v>
      </c>
      <c r="JP98">
        <v>8.9260000000000002</v>
      </c>
      <c r="JQ98">
        <v>7.1440000000000001</v>
      </c>
      <c r="JR98">
        <v>7.3220000000000001</v>
      </c>
      <c r="JS98">
        <v>12.555</v>
      </c>
      <c r="JT98">
        <v>11.202999999999999</v>
      </c>
      <c r="JU98">
        <v>8.4090000000000007</v>
      </c>
      <c r="JV98">
        <v>9.7669999999999995</v>
      </c>
      <c r="JW98">
        <v>13.754</v>
      </c>
      <c r="JX98">
        <v>8.0530000000000008</v>
      </c>
      <c r="JY98">
        <v>8.6969999999999992</v>
      </c>
      <c r="JZ98">
        <v>5.8170000000000002</v>
      </c>
      <c r="KA98">
        <v>10.37</v>
      </c>
      <c r="KB98">
        <v>12.065</v>
      </c>
      <c r="KC98">
        <v>10.55</v>
      </c>
      <c r="KD98">
        <v>12.36</v>
      </c>
      <c r="KE98">
        <v>12.657</v>
      </c>
      <c r="KF98">
        <v>11.054</v>
      </c>
      <c r="KG98">
        <v>13.914</v>
      </c>
    </row>
    <row r="99" spans="1:293" x14ac:dyDescent="0.25">
      <c r="A99" t="s">
        <v>1098</v>
      </c>
      <c r="B99" t="s">
        <v>1322</v>
      </c>
      <c r="C99" t="s">
        <v>595</v>
      </c>
      <c r="D99">
        <v>112</v>
      </c>
      <c r="E99" t="s">
        <v>838</v>
      </c>
      <c r="F99">
        <v>2</v>
      </c>
      <c r="G99">
        <v>2</v>
      </c>
      <c r="H99" t="s">
        <v>2</v>
      </c>
      <c r="I99" t="s">
        <v>3</v>
      </c>
      <c r="J99" t="s">
        <v>5</v>
      </c>
      <c r="K99" t="s">
        <v>596</v>
      </c>
      <c r="L99" t="s">
        <v>515</v>
      </c>
      <c r="M99" s="7">
        <v>0</v>
      </c>
      <c r="N99" s="7">
        <v>165.91021553548001</v>
      </c>
      <c r="O99" s="7">
        <f>M99*'Emission and cost factors'!$D$8+N99*'Emission and cost factors'!$E$8</f>
        <v>76.31869914632081</v>
      </c>
      <c r="P99" s="8">
        <f>M99*'Emission and cost factors'!$D$9+N99*'Emission and cost factors'!$E$9</f>
        <v>24.886532330322002</v>
      </c>
      <c r="Q99" s="7">
        <f t="shared" si="7"/>
        <v>19.745333333333338</v>
      </c>
      <c r="R99" s="2">
        <f t="shared" si="8"/>
        <v>17</v>
      </c>
      <c r="S99" s="2">
        <f t="shared" si="9"/>
        <v>8</v>
      </c>
      <c r="T99" s="2">
        <f t="shared" si="10"/>
        <v>0</v>
      </c>
      <c r="U99" s="7">
        <f t="shared" si="11"/>
        <v>0.40970000000000001</v>
      </c>
      <c r="V99" s="7">
        <f t="shared" si="12"/>
        <v>0.1583</v>
      </c>
      <c r="W99" s="7">
        <f t="shared" si="13"/>
        <v>0</v>
      </c>
      <c r="X99">
        <v>18.18</v>
      </c>
      <c r="Y99">
        <v>18.37</v>
      </c>
      <c r="Z99">
        <v>18.68</v>
      </c>
      <c r="AA99">
        <v>18.18</v>
      </c>
      <c r="AB99">
        <v>18.670000000000002</v>
      </c>
      <c r="AC99">
        <v>19.989999999999998</v>
      </c>
      <c r="AD99">
        <v>20.62</v>
      </c>
      <c r="AE99">
        <v>20.52</v>
      </c>
      <c r="AF99">
        <v>20.059999999999999</v>
      </c>
      <c r="AG99">
        <v>19.260000000000002</v>
      </c>
      <c r="AH99">
        <v>20.079999999999998</v>
      </c>
      <c r="AI99">
        <v>18.82</v>
      </c>
      <c r="AJ99">
        <v>19.690000000000001</v>
      </c>
      <c r="AK99">
        <v>18.420000000000002</v>
      </c>
      <c r="AL99">
        <v>18.5</v>
      </c>
      <c r="AM99">
        <v>19.72</v>
      </c>
      <c r="AN99">
        <v>20.29</v>
      </c>
      <c r="AO99">
        <v>19.68</v>
      </c>
      <c r="AP99">
        <v>19.48</v>
      </c>
      <c r="AQ99">
        <v>20.66</v>
      </c>
      <c r="AR99">
        <v>20.57</v>
      </c>
      <c r="AS99">
        <v>19.47</v>
      </c>
      <c r="AT99">
        <v>19.760000000000002</v>
      </c>
      <c r="AU99">
        <v>20.329999999999998</v>
      </c>
      <c r="AV99">
        <v>20.71</v>
      </c>
      <c r="AW99">
        <v>19.600000000000001</v>
      </c>
      <c r="AX99">
        <v>20.399999999999999</v>
      </c>
      <c r="AY99">
        <v>21.36</v>
      </c>
      <c r="AZ99">
        <v>20.84</v>
      </c>
      <c r="BA99">
        <v>21.45</v>
      </c>
      <c r="BB99">
        <v>1</v>
      </c>
      <c r="BC99">
        <v>1</v>
      </c>
      <c r="BD99">
        <v>1</v>
      </c>
      <c r="BE99">
        <v>1</v>
      </c>
      <c r="BF99">
        <v>1</v>
      </c>
      <c r="BG99">
        <v>8.0000000000000002E-3</v>
      </c>
      <c r="BH99">
        <v>0</v>
      </c>
      <c r="BI99">
        <v>0</v>
      </c>
      <c r="BJ99">
        <v>0</v>
      </c>
      <c r="BK99">
        <v>0.84199999999999997</v>
      </c>
      <c r="BL99">
        <v>0</v>
      </c>
      <c r="BM99">
        <v>1</v>
      </c>
      <c r="BN99">
        <v>0.34200000000000003</v>
      </c>
      <c r="BO99">
        <v>1</v>
      </c>
      <c r="BP99">
        <v>1</v>
      </c>
      <c r="BQ99">
        <v>0.48299999999999998</v>
      </c>
      <c r="BR99">
        <v>0</v>
      </c>
      <c r="BS99">
        <v>0.4</v>
      </c>
      <c r="BT99">
        <v>0.68300000000000005</v>
      </c>
      <c r="BU99">
        <v>0</v>
      </c>
      <c r="BV99">
        <v>0</v>
      </c>
      <c r="BW99">
        <v>0.65</v>
      </c>
      <c r="BX99">
        <v>0.25</v>
      </c>
      <c r="BY99">
        <v>0</v>
      </c>
      <c r="BZ99">
        <v>0</v>
      </c>
      <c r="CA99">
        <v>0.63300000000000001</v>
      </c>
      <c r="CB99">
        <v>0</v>
      </c>
      <c r="CC99">
        <v>0</v>
      </c>
      <c r="CD99">
        <v>0</v>
      </c>
      <c r="CE99">
        <v>0</v>
      </c>
      <c r="CF99">
        <v>0.78300000000000003</v>
      </c>
      <c r="CG99">
        <v>0.68300000000000005</v>
      </c>
      <c r="CH99">
        <v>0.35</v>
      </c>
      <c r="CI99">
        <v>1</v>
      </c>
      <c r="CJ99">
        <v>0.40799999999999997</v>
      </c>
      <c r="CK99">
        <v>0</v>
      </c>
      <c r="CL99">
        <v>0</v>
      </c>
      <c r="CM99">
        <v>0</v>
      </c>
      <c r="CN99">
        <v>0</v>
      </c>
      <c r="CO99">
        <v>0</v>
      </c>
      <c r="CP99">
        <v>0</v>
      </c>
      <c r="CQ99">
        <v>0.26700000000000002</v>
      </c>
      <c r="CR99">
        <v>0</v>
      </c>
      <c r="CS99">
        <v>0.65</v>
      </c>
      <c r="CT99">
        <v>0.60799999999999998</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16.899999999999999</v>
      </c>
      <c r="EO99">
        <v>17.03</v>
      </c>
      <c r="EP99">
        <v>17.32</v>
      </c>
      <c r="EQ99">
        <v>16.89</v>
      </c>
      <c r="ER99">
        <v>17.350000000000001</v>
      </c>
      <c r="ES99">
        <v>18.68</v>
      </c>
      <c r="ET99">
        <v>19.34</v>
      </c>
      <c r="EU99">
        <v>19.39</v>
      </c>
      <c r="EV99">
        <v>18.8</v>
      </c>
      <c r="EW99">
        <v>17.98</v>
      </c>
      <c r="EX99">
        <v>18.86</v>
      </c>
      <c r="EY99">
        <v>17.600000000000001</v>
      </c>
      <c r="EZ99">
        <v>18.23</v>
      </c>
      <c r="FA99">
        <v>16.809999999999999</v>
      </c>
      <c r="FB99">
        <v>17.16</v>
      </c>
      <c r="FC99">
        <v>18.54</v>
      </c>
      <c r="FD99">
        <v>19.22</v>
      </c>
      <c r="FE99">
        <v>18.57</v>
      </c>
      <c r="FF99">
        <v>18.3</v>
      </c>
      <c r="FG99">
        <v>19.39</v>
      </c>
      <c r="FH99">
        <v>19.2</v>
      </c>
      <c r="FI99">
        <v>18.309999999999999</v>
      </c>
      <c r="FJ99">
        <v>18.34</v>
      </c>
      <c r="FK99">
        <v>19.05</v>
      </c>
      <c r="FL99">
        <v>19.78</v>
      </c>
      <c r="FM99">
        <v>18.61</v>
      </c>
      <c r="FN99">
        <v>19.239999999999998</v>
      </c>
      <c r="FO99">
        <v>20.47</v>
      </c>
      <c r="FP99">
        <v>19.97</v>
      </c>
      <c r="FQ99">
        <v>20.69</v>
      </c>
      <c r="FR99">
        <v>1</v>
      </c>
      <c r="FS99">
        <v>1</v>
      </c>
      <c r="FT99">
        <v>1</v>
      </c>
      <c r="FU99">
        <v>1</v>
      </c>
      <c r="FV99">
        <v>1</v>
      </c>
      <c r="FW99">
        <v>1</v>
      </c>
      <c r="FX99">
        <v>0.58299999999999996</v>
      </c>
      <c r="FY99">
        <v>0.58299999999999996</v>
      </c>
      <c r="FZ99">
        <v>1</v>
      </c>
      <c r="GA99">
        <v>1</v>
      </c>
      <c r="GB99">
        <v>1</v>
      </c>
      <c r="GC99">
        <v>1</v>
      </c>
      <c r="GD99">
        <v>1</v>
      </c>
      <c r="GE99">
        <v>1</v>
      </c>
      <c r="GF99">
        <v>1</v>
      </c>
      <c r="GG99">
        <v>1</v>
      </c>
      <c r="GH99">
        <v>0.75800000000000001</v>
      </c>
      <c r="GI99">
        <v>1</v>
      </c>
      <c r="GJ99">
        <v>1</v>
      </c>
      <c r="GK99">
        <v>0.74199999999999999</v>
      </c>
      <c r="GL99">
        <v>0.67500000000000004</v>
      </c>
      <c r="GM99">
        <v>1</v>
      </c>
      <c r="GN99">
        <v>1</v>
      </c>
      <c r="GO99">
        <v>1</v>
      </c>
      <c r="GP99">
        <v>0.23300000000000001</v>
      </c>
      <c r="GQ99">
        <v>1</v>
      </c>
      <c r="GR99">
        <v>1</v>
      </c>
      <c r="GS99">
        <v>0</v>
      </c>
      <c r="GT99">
        <v>2.5000000000000001E-2</v>
      </c>
      <c r="GU99">
        <v>0</v>
      </c>
      <c r="GV99">
        <v>1</v>
      </c>
      <c r="GW99">
        <v>1</v>
      </c>
      <c r="GX99">
        <v>1</v>
      </c>
      <c r="GY99">
        <v>1</v>
      </c>
      <c r="GZ99">
        <v>1</v>
      </c>
      <c r="HA99">
        <v>0.39200000000000002</v>
      </c>
      <c r="HB99">
        <v>0</v>
      </c>
      <c r="HC99">
        <v>0</v>
      </c>
      <c r="HD99">
        <v>0.17499999999999999</v>
      </c>
      <c r="HE99">
        <v>0.875</v>
      </c>
      <c r="HF99">
        <v>0.14199999999999999</v>
      </c>
      <c r="HG99">
        <v>1</v>
      </c>
      <c r="HH99">
        <v>0.69199999999999995</v>
      </c>
      <c r="HI99">
        <v>1</v>
      </c>
      <c r="HJ99">
        <v>1</v>
      </c>
      <c r="HK99">
        <v>0.53300000000000003</v>
      </c>
      <c r="HL99">
        <v>0</v>
      </c>
      <c r="HM99">
        <v>0.375</v>
      </c>
      <c r="HN99">
        <v>0.65800000000000003</v>
      </c>
      <c r="HO99">
        <v>0</v>
      </c>
      <c r="HP99">
        <v>0</v>
      </c>
      <c r="HQ99">
        <v>0.6</v>
      </c>
      <c r="HR99">
        <v>0.5</v>
      </c>
      <c r="HS99">
        <v>0</v>
      </c>
      <c r="HT99">
        <v>0</v>
      </c>
      <c r="HU99">
        <v>0.41699999999999998</v>
      </c>
      <c r="HV99">
        <v>0</v>
      </c>
      <c r="HW99">
        <v>0</v>
      </c>
      <c r="HX99">
        <v>0</v>
      </c>
      <c r="HY99">
        <v>0</v>
      </c>
      <c r="HZ99">
        <v>0.78300000000000003</v>
      </c>
      <c r="IA99">
        <v>0.77500000000000002</v>
      </c>
      <c r="IB99">
        <v>0.53300000000000003</v>
      </c>
      <c r="IC99">
        <v>1</v>
      </c>
      <c r="ID99">
        <v>0.55000000000000004</v>
      </c>
      <c r="IE99">
        <v>0</v>
      </c>
      <c r="IF99">
        <v>0</v>
      </c>
      <c r="IG99">
        <v>0</v>
      </c>
      <c r="IH99">
        <v>0</v>
      </c>
      <c r="II99">
        <v>1.7000000000000001E-2</v>
      </c>
      <c r="IJ99">
        <v>0</v>
      </c>
      <c r="IK99">
        <v>0.375</v>
      </c>
      <c r="IL99">
        <v>0</v>
      </c>
      <c r="IM99">
        <v>1</v>
      </c>
      <c r="IN99">
        <v>0.70799999999999996</v>
      </c>
      <c r="IO99">
        <v>0</v>
      </c>
      <c r="IP99">
        <v>0</v>
      </c>
      <c r="IQ99">
        <v>0</v>
      </c>
      <c r="IR99">
        <v>0</v>
      </c>
      <c r="IS99">
        <v>0</v>
      </c>
      <c r="IT99">
        <v>0</v>
      </c>
      <c r="IU99">
        <v>0</v>
      </c>
      <c r="IV99">
        <v>0</v>
      </c>
      <c r="IW99">
        <v>0</v>
      </c>
      <c r="IX99">
        <v>0</v>
      </c>
      <c r="IY99">
        <v>0</v>
      </c>
      <c r="IZ99">
        <v>0</v>
      </c>
      <c r="JA99">
        <v>0</v>
      </c>
      <c r="JB99">
        <v>0</v>
      </c>
      <c r="JC99">
        <v>0</v>
      </c>
      <c r="JD99">
        <v>4.4189999999999996</v>
      </c>
      <c r="JE99">
        <v>6.5720000000000001</v>
      </c>
      <c r="JF99">
        <v>6.2279999999999998</v>
      </c>
      <c r="JG99">
        <v>7.8090000000000002</v>
      </c>
      <c r="JH99">
        <v>7.1230000000000002</v>
      </c>
      <c r="JI99">
        <v>12.057</v>
      </c>
      <c r="JJ99">
        <v>9.5670000000000002</v>
      </c>
      <c r="JK99">
        <v>10.612</v>
      </c>
      <c r="JL99">
        <v>7.3179999999999996</v>
      </c>
      <c r="JM99">
        <v>7.8230000000000004</v>
      </c>
      <c r="JN99">
        <v>10.337</v>
      </c>
      <c r="JO99">
        <v>8.1940000000000008</v>
      </c>
      <c r="JP99">
        <v>8.9260000000000002</v>
      </c>
      <c r="JQ99">
        <v>7.1440000000000001</v>
      </c>
      <c r="JR99">
        <v>7.3220000000000001</v>
      </c>
      <c r="JS99">
        <v>12.555</v>
      </c>
      <c r="JT99">
        <v>11.202999999999999</v>
      </c>
      <c r="JU99">
        <v>8.4090000000000007</v>
      </c>
      <c r="JV99">
        <v>9.7669999999999995</v>
      </c>
      <c r="JW99">
        <v>13.754</v>
      </c>
      <c r="JX99">
        <v>8.0530000000000008</v>
      </c>
      <c r="JY99">
        <v>8.6969999999999992</v>
      </c>
      <c r="JZ99">
        <v>5.8170000000000002</v>
      </c>
      <c r="KA99">
        <v>10.37</v>
      </c>
      <c r="KB99">
        <v>12.065</v>
      </c>
      <c r="KC99">
        <v>10.55</v>
      </c>
      <c r="KD99">
        <v>12.36</v>
      </c>
      <c r="KE99">
        <v>12.657</v>
      </c>
      <c r="KF99">
        <v>11.054</v>
      </c>
      <c r="KG99">
        <v>13.914</v>
      </c>
    </row>
    <row r="100" spans="1:293" x14ac:dyDescent="0.25">
      <c r="A100" t="s">
        <v>1099</v>
      </c>
      <c r="B100" t="s">
        <v>1322</v>
      </c>
      <c r="C100" t="s">
        <v>595</v>
      </c>
      <c r="D100">
        <v>113</v>
      </c>
      <c r="E100" t="s">
        <v>838</v>
      </c>
      <c r="F100">
        <v>2</v>
      </c>
      <c r="G100">
        <v>2</v>
      </c>
      <c r="H100" t="s">
        <v>2</v>
      </c>
      <c r="I100" t="s">
        <v>6</v>
      </c>
      <c r="J100" t="s">
        <v>4</v>
      </c>
      <c r="K100" t="s">
        <v>596</v>
      </c>
      <c r="L100" t="s">
        <v>516</v>
      </c>
      <c r="M100" s="7">
        <v>0</v>
      </c>
      <c r="N100" s="7">
        <v>179.762185292753</v>
      </c>
      <c r="O100" s="7">
        <f>M100*'Emission and cost factors'!$D$8+N100*'Emission and cost factors'!$E$8</f>
        <v>82.690605234666378</v>
      </c>
      <c r="P100" s="8">
        <f>M100*'Emission and cost factors'!$D$9+N100*'Emission and cost factors'!$E$9</f>
        <v>26.96432779391295</v>
      </c>
      <c r="Q100" s="7">
        <f t="shared" si="7"/>
        <v>19.839333333333332</v>
      </c>
      <c r="R100" s="2">
        <f t="shared" si="8"/>
        <v>16</v>
      </c>
      <c r="S100" s="2">
        <f t="shared" si="9"/>
        <v>7</v>
      </c>
      <c r="T100" s="2">
        <f t="shared" si="10"/>
        <v>0</v>
      </c>
      <c r="U100" s="7">
        <f t="shared" si="11"/>
        <v>0.42913333333333337</v>
      </c>
      <c r="V100" s="7">
        <f t="shared" si="12"/>
        <v>0.14416666666666667</v>
      </c>
      <c r="W100" s="7">
        <f t="shared" si="13"/>
        <v>0</v>
      </c>
      <c r="X100">
        <v>18.46</v>
      </c>
      <c r="Y100">
        <v>18.48</v>
      </c>
      <c r="Z100">
        <v>18.8</v>
      </c>
      <c r="AA100">
        <v>18.309999999999999</v>
      </c>
      <c r="AB100">
        <v>18.78</v>
      </c>
      <c r="AC100">
        <v>20</v>
      </c>
      <c r="AD100">
        <v>20.69</v>
      </c>
      <c r="AE100">
        <v>20.57</v>
      </c>
      <c r="AF100">
        <v>20.18</v>
      </c>
      <c r="AG100">
        <v>19.420000000000002</v>
      </c>
      <c r="AH100">
        <v>20.11</v>
      </c>
      <c r="AI100">
        <v>19.03</v>
      </c>
      <c r="AJ100">
        <v>19.77</v>
      </c>
      <c r="AK100">
        <v>18.68</v>
      </c>
      <c r="AL100">
        <v>18.66</v>
      </c>
      <c r="AM100">
        <v>19.690000000000001</v>
      </c>
      <c r="AN100">
        <v>20.3</v>
      </c>
      <c r="AO100">
        <v>19.82</v>
      </c>
      <c r="AP100">
        <v>19.579999999999998</v>
      </c>
      <c r="AQ100">
        <v>20.65</v>
      </c>
      <c r="AR100">
        <v>20.66</v>
      </c>
      <c r="AS100">
        <v>19.62</v>
      </c>
      <c r="AT100">
        <v>19.89</v>
      </c>
      <c r="AU100">
        <v>20.309999999999999</v>
      </c>
      <c r="AV100">
        <v>20.7</v>
      </c>
      <c r="AW100">
        <v>19.739999999999998</v>
      </c>
      <c r="AX100">
        <v>20.420000000000002</v>
      </c>
      <c r="AY100">
        <v>21.52</v>
      </c>
      <c r="AZ100">
        <v>20.91</v>
      </c>
      <c r="BA100">
        <v>21.43</v>
      </c>
      <c r="BB100">
        <v>1</v>
      </c>
      <c r="BC100">
        <v>1</v>
      </c>
      <c r="BD100">
        <v>1</v>
      </c>
      <c r="BE100">
        <v>1</v>
      </c>
      <c r="BF100">
        <v>1</v>
      </c>
      <c r="BG100">
        <v>0</v>
      </c>
      <c r="BH100">
        <v>0</v>
      </c>
      <c r="BI100">
        <v>0</v>
      </c>
      <c r="BJ100">
        <v>0</v>
      </c>
      <c r="BK100">
        <v>1</v>
      </c>
      <c r="BL100">
        <v>0</v>
      </c>
      <c r="BM100">
        <v>1</v>
      </c>
      <c r="BN100">
        <v>0.35799999999999998</v>
      </c>
      <c r="BO100">
        <v>1</v>
      </c>
      <c r="BP100">
        <v>1</v>
      </c>
      <c r="BQ100">
        <v>0.80800000000000005</v>
      </c>
      <c r="BR100">
        <v>0</v>
      </c>
      <c r="BS100">
        <v>0.308</v>
      </c>
      <c r="BT100">
        <v>1</v>
      </c>
      <c r="BU100">
        <v>0</v>
      </c>
      <c r="BV100">
        <v>0</v>
      </c>
      <c r="BW100">
        <v>0.66700000000000004</v>
      </c>
      <c r="BX100">
        <v>0.15</v>
      </c>
      <c r="BY100">
        <v>0</v>
      </c>
      <c r="BZ100">
        <v>0</v>
      </c>
      <c r="CA100">
        <v>0.58299999999999996</v>
      </c>
      <c r="CB100">
        <v>0</v>
      </c>
      <c r="CC100">
        <v>0</v>
      </c>
      <c r="CD100">
        <v>0</v>
      </c>
      <c r="CE100">
        <v>0</v>
      </c>
      <c r="CF100">
        <v>0.71699999999999997</v>
      </c>
      <c r="CG100">
        <v>0.83299999999999996</v>
      </c>
      <c r="CH100">
        <v>0.317</v>
      </c>
      <c r="CI100">
        <v>1</v>
      </c>
      <c r="CJ100">
        <v>0.375</v>
      </c>
      <c r="CK100">
        <v>0</v>
      </c>
      <c r="CL100">
        <v>0</v>
      </c>
      <c r="CM100">
        <v>0</v>
      </c>
      <c r="CN100">
        <v>0</v>
      </c>
      <c r="CO100">
        <v>0</v>
      </c>
      <c r="CP100">
        <v>0</v>
      </c>
      <c r="CQ100">
        <v>0</v>
      </c>
      <c r="CR100">
        <v>0</v>
      </c>
      <c r="CS100">
        <v>0.50800000000000001</v>
      </c>
      <c r="CT100">
        <v>0.57499999999999996</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17.29</v>
      </c>
      <c r="EO100">
        <v>17.18</v>
      </c>
      <c r="EP100">
        <v>17.47</v>
      </c>
      <c r="EQ100">
        <v>17</v>
      </c>
      <c r="ER100">
        <v>17.47</v>
      </c>
      <c r="ES100">
        <v>18.71</v>
      </c>
      <c r="ET100">
        <v>19.43</v>
      </c>
      <c r="EU100">
        <v>19.5</v>
      </c>
      <c r="EV100">
        <v>19.02</v>
      </c>
      <c r="EW100">
        <v>18.22</v>
      </c>
      <c r="EX100">
        <v>18.91</v>
      </c>
      <c r="EY100">
        <v>17.91</v>
      </c>
      <c r="EZ100">
        <v>18.329999999999998</v>
      </c>
      <c r="FA100">
        <v>17.149999999999999</v>
      </c>
      <c r="FB100">
        <v>17.37</v>
      </c>
      <c r="FC100">
        <v>18.5</v>
      </c>
      <c r="FD100">
        <v>19.27</v>
      </c>
      <c r="FE100">
        <v>18.79</v>
      </c>
      <c r="FF100">
        <v>18.47</v>
      </c>
      <c r="FG100">
        <v>19.39</v>
      </c>
      <c r="FH100">
        <v>19.37</v>
      </c>
      <c r="FI100">
        <v>18.57</v>
      </c>
      <c r="FJ100">
        <v>18.52</v>
      </c>
      <c r="FK100">
        <v>19.03</v>
      </c>
      <c r="FL100">
        <v>19.8</v>
      </c>
      <c r="FM100">
        <v>18.84</v>
      </c>
      <c r="FN100">
        <v>19.32</v>
      </c>
      <c r="FO100">
        <v>20.48</v>
      </c>
      <c r="FP100">
        <v>20.100000000000001</v>
      </c>
      <c r="FQ100">
        <v>20.73</v>
      </c>
      <c r="FR100">
        <v>1</v>
      </c>
      <c r="FS100">
        <v>1</v>
      </c>
      <c r="FT100">
        <v>1</v>
      </c>
      <c r="FU100">
        <v>1</v>
      </c>
      <c r="FV100">
        <v>1</v>
      </c>
      <c r="FW100">
        <v>1</v>
      </c>
      <c r="FX100">
        <v>0.70799999999999996</v>
      </c>
      <c r="FY100">
        <v>0.68300000000000005</v>
      </c>
      <c r="FZ100">
        <v>1</v>
      </c>
      <c r="GA100">
        <v>1</v>
      </c>
      <c r="GB100">
        <v>1</v>
      </c>
      <c r="GC100">
        <v>1</v>
      </c>
      <c r="GD100">
        <v>1</v>
      </c>
      <c r="GE100">
        <v>1</v>
      </c>
      <c r="GF100">
        <v>1</v>
      </c>
      <c r="GG100">
        <v>1</v>
      </c>
      <c r="GH100">
        <v>1</v>
      </c>
      <c r="GI100">
        <v>1</v>
      </c>
      <c r="GJ100">
        <v>1</v>
      </c>
      <c r="GK100">
        <v>1</v>
      </c>
      <c r="GL100">
        <v>0.75800000000000001</v>
      </c>
      <c r="GM100">
        <v>1</v>
      </c>
      <c r="GN100">
        <v>1</v>
      </c>
      <c r="GO100">
        <v>1</v>
      </c>
      <c r="GP100">
        <v>0.29199999999999998</v>
      </c>
      <c r="GQ100">
        <v>1</v>
      </c>
      <c r="GR100">
        <v>1</v>
      </c>
      <c r="GS100">
        <v>0</v>
      </c>
      <c r="GT100">
        <v>0</v>
      </c>
      <c r="GU100">
        <v>0</v>
      </c>
      <c r="GV100">
        <v>1</v>
      </c>
      <c r="GW100">
        <v>1</v>
      </c>
      <c r="GX100">
        <v>1</v>
      </c>
      <c r="GY100">
        <v>1</v>
      </c>
      <c r="GZ100">
        <v>1</v>
      </c>
      <c r="HA100">
        <v>0.49199999999999999</v>
      </c>
      <c r="HB100">
        <v>0</v>
      </c>
      <c r="HC100">
        <v>0</v>
      </c>
      <c r="HD100">
        <v>0</v>
      </c>
      <c r="HE100">
        <v>1</v>
      </c>
      <c r="HF100">
        <v>0.125</v>
      </c>
      <c r="HG100">
        <v>1</v>
      </c>
      <c r="HH100">
        <v>1</v>
      </c>
      <c r="HI100">
        <v>1</v>
      </c>
      <c r="HJ100">
        <v>1</v>
      </c>
      <c r="HK100">
        <v>1</v>
      </c>
      <c r="HL100">
        <v>0</v>
      </c>
      <c r="HM100">
        <v>0.25</v>
      </c>
      <c r="HN100">
        <v>0.71699999999999997</v>
      </c>
      <c r="HO100">
        <v>0</v>
      </c>
      <c r="HP100">
        <v>0</v>
      </c>
      <c r="HQ100">
        <v>0.52500000000000002</v>
      </c>
      <c r="HR100">
        <v>0.50800000000000001</v>
      </c>
      <c r="HS100">
        <v>0</v>
      </c>
      <c r="HT100">
        <v>0</v>
      </c>
      <c r="HU100">
        <v>0.23300000000000001</v>
      </c>
      <c r="HV100">
        <v>0</v>
      </c>
      <c r="HW100">
        <v>0</v>
      </c>
      <c r="HX100">
        <v>0</v>
      </c>
      <c r="HY100">
        <v>0</v>
      </c>
      <c r="HZ100">
        <v>0.7</v>
      </c>
      <c r="IA100">
        <v>1</v>
      </c>
      <c r="IB100">
        <v>0.57499999999999996</v>
      </c>
      <c r="IC100">
        <v>1</v>
      </c>
      <c r="ID100">
        <v>0.625</v>
      </c>
      <c r="IE100">
        <v>0</v>
      </c>
      <c r="IF100">
        <v>0</v>
      </c>
      <c r="IG100">
        <v>0</v>
      </c>
      <c r="IH100">
        <v>0</v>
      </c>
      <c r="II100">
        <v>0</v>
      </c>
      <c r="IJ100">
        <v>0</v>
      </c>
      <c r="IK100">
        <v>0.108</v>
      </c>
      <c r="IL100">
        <v>0</v>
      </c>
      <c r="IM100">
        <v>1</v>
      </c>
      <c r="IN100">
        <v>0.76700000000000002</v>
      </c>
      <c r="IO100">
        <v>0</v>
      </c>
      <c r="IP100">
        <v>0</v>
      </c>
      <c r="IQ100">
        <v>0</v>
      </c>
      <c r="IR100">
        <v>0</v>
      </c>
      <c r="IS100">
        <v>0</v>
      </c>
      <c r="IT100">
        <v>0</v>
      </c>
      <c r="IU100">
        <v>0</v>
      </c>
      <c r="IV100">
        <v>0</v>
      </c>
      <c r="IW100">
        <v>0</v>
      </c>
      <c r="IX100">
        <v>0</v>
      </c>
      <c r="IY100">
        <v>0</v>
      </c>
      <c r="IZ100">
        <v>0</v>
      </c>
      <c r="JA100">
        <v>0</v>
      </c>
      <c r="JB100">
        <v>0</v>
      </c>
      <c r="JC100">
        <v>0</v>
      </c>
      <c r="JD100">
        <v>4.4189999999999996</v>
      </c>
      <c r="JE100">
        <v>6.5720000000000001</v>
      </c>
      <c r="JF100">
        <v>6.2279999999999998</v>
      </c>
      <c r="JG100">
        <v>7.8090000000000002</v>
      </c>
      <c r="JH100">
        <v>7.1230000000000002</v>
      </c>
      <c r="JI100">
        <v>12.057</v>
      </c>
      <c r="JJ100">
        <v>9.5670000000000002</v>
      </c>
      <c r="JK100">
        <v>10.612</v>
      </c>
      <c r="JL100">
        <v>7.3179999999999996</v>
      </c>
      <c r="JM100">
        <v>7.8230000000000004</v>
      </c>
      <c r="JN100">
        <v>10.337</v>
      </c>
      <c r="JO100">
        <v>8.1940000000000008</v>
      </c>
      <c r="JP100">
        <v>8.9260000000000002</v>
      </c>
      <c r="JQ100">
        <v>7.1440000000000001</v>
      </c>
      <c r="JR100">
        <v>7.3220000000000001</v>
      </c>
      <c r="JS100">
        <v>12.555</v>
      </c>
      <c r="JT100">
        <v>11.202999999999999</v>
      </c>
      <c r="JU100">
        <v>8.4090000000000007</v>
      </c>
      <c r="JV100">
        <v>9.7669999999999995</v>
      </c>
      <c r="JW100">
        <v>13.754</v>
      </c>
      <c r="JX100">
        <v>8.0530000000000008</v>
      </c>
      <c r="JY100">
        <v>8.6969999999999992</v>
      </c>
      <c r="JZ100">
        <v>5.8170000000000002</v>
      </c>
      <c r="KA100">
        <v>10.37</v>
      </c>
      <c r="KB100">
        <v>12.065</v>
      </c>
      <c r="KC100">
        <v>10.55</v>
      </c>
      <c r="KD100">
        <v>12.36</v>
      </c>
      <c r="KE100">
        <v>12.657</v>
      </c>
      <c r="KF100">
        <v>11.054</v>
      </c>
      <c r="KG100">
        <v>13.914</v>
      </c>
    </row>
    <row r="101" spans="1:293" x14ac:dyDescent="0.25">
      <c r="A101" t="s">
        <v>1100</v>
      </c>
      <c r="B101" t="s">
        <v>1322</v>
      </c>
      <c r="C101" t="s">
        <v>595</v>
      </c>
      <c r="D101">
        <v>114</v>
      </c>
      <c r="E101" t="s">
        <v>838</v>
      </c>
      <c r="F101">
        <v>2</v>
      </c>
      <c r="G101">
        <v>2</v>
      </c>
      <c r="H101" t="s">
        <v>2</v>
      </c>
      <c r="I101" t="s">
        <v>6</v>
      </c>
      <c r="J101" t="s">
        <v>4</v>
      </c>
      <c r="K101" t="s">
        <v>596</v>
      </c>
      <c r="L101" t="s">
        <v>515</v>
      </c>
      <c r="M101" s="7">
        <v>0</v>
      </c>
      <c r="N101" s="7">
        <v>171.99403327017399</v>
      </c>
      <c r="O101" s="7">
        <f>M101*'Emission and cost factors'!$D$8+N101*'Emission and cost factors'!$E$8</f>
        <v>79.117255304280036</v>
      </c>
      <c r="P101" s="8">
        <f>M101*'Emission and cost factors'!$D$9+N101*'Emission and cost factors'!$E$9</f>
        <v>25.799104990526097</v>
      </c>
      <c r="Q101" s="7">
        <f t="shared" si="7"/>
        <v>19.701000000000001</v>
      </c>
      <c r="R101" s="2">
        <f t="shared" si="8"/>
        <v>18</v>
      </c>
      <c r="S101" s="2">
        <f t="shared" si="9"/>
        <v>8</v>
      </c>
      <c r="T101" s="2">
        <f t="shared" si="10"/>
        <v>0</v>
      </c>
      <c r="U101" s="7">
        <f t="shared" si="11"/>
        <v>0.50029999999999997</v>
      </c>
      <c r="V101" s="7">
        <f t="shared" si="12"/>
        <v>0.20830000000000001</v>
      </c>
      <c r="W101" s="7">
        <f t="shared" si="13"/>
        <v>0</v>
      </c>
      <c r="X101">
        <v>18.329999999999998</v>
      </c>
      <c r="Y101">
        <v>18.3</v>
      </c>
      <c r="Z101">
        <v>18.62</v>
      </c>
      <c r="AA101">
        <v>18.14</v>
      </c>
      <c r="AB101">
        <v>18.61</v>
      </c>
      <c r="AC101">
        <v>19.84</v>
      </c>
      <c r="AD101">
        <v>20.55</v>
      </c>
      <c r="AE101">
        <v>20.43</v>
      </c>
      <c r="AF101">
        <v>20.05</v>
      </c>
      <c r="AG101">
        <v>19.28</v>
      </c>
      <c r="AH101">
        <v>19.98</v>
      </c>
      <c r="AI101">
        <v>18.89</v>
      </c>
      <c r="AJ101">
        <v>19.600000000000001</v>
      </c>
      <c r="AK101">
        <v>18.52</v>
      </c>
      <c r="AL101">
        <v>18.48</v>
      </c>
      <c r="AM101">
        <v>19.52</v>
      </c>
      <c r="AN101">
        <v>20.18</v>
      </c>
      <c r="AO101">
        <v>19.68</v>
      </c>
      <c r="AP101">
        <v>19.440000000000001</v>
      </c>
      <c r="AQ101">
        <v>20.53</v>
      </c>
      <c r="AR101">
        <v>20.53</v>
      </c>
      <c r="AS101">
        <v>19.48</v>
      </c>
      <c r="AT101">
        <v>19.739999999999998</v>
      </c>
      <c r="AU101">
        <v>20.190000000000001</v>
      </c>
      <c r="AV101">
        <v>20.58</v>
      </c>
      <c r="AW101">
        <v>19.62</v>
      </c>
      <c r="AX101">
        <v>20.309999999999999</v>
      </c>
      <c r="AY101">
        <v>21.47</v>
      </c>
      <c r="AZ101">
        <v>20.81</v>
      </c>
      <c r="BA101">
        <v>21.33</v>
      </c>
      <c r="BB101">
        <v>1</v>
      </c>
      <c r="BC101">
        <v>1</v>
      </c>
      <c r="BD101">
        <v>1</v>
      </c>
      <c r="BE101">
        <v>1</v>
      </c>
      <c r="BF101">
        <v>1</v>
      </c>
      <c r="BG101">
        <v>0.39200000000000002</v>
      </c>
      <c r="BH101">
        <v>0</v>
      </c>
      <c r="BI101">
        <v>0</v>
      </c>
      <c r="BJ101">
        <v>0</v>
      </c>
      <c r="BK101">
        <v>1</v>
      </c>
      <c r="BL101">
        <v>4.2000000000000003E-2</v>
      </c>
      <c r="BM101">
        <v>1</v>
      </c>
      <c r="BN101">
        <v>0.65</v>
      </c>
      <c r="BO101">
        <v>1</v>
      </c>
      <c r="BP101">
        <v>1</v>
      </c>
      <c r="BQ101">
        <v>1</v>
      </c>
      <c r="BR101">
        <v>0</v>
      </c>
      <c r="BS101">
        <v>0.55800000000000005</v>
      </c>
      <c r="BT101">
        <v>1</v>
      </c>
      <c r="BU101">
        <v>0</v>
      </c>
      <c r="BV101">
        <v>0</v>
      </c>
      <c r="BW101">
        <v>1</v>
      </c>
      <c r="BX101">
        <v>0.36699999999999999</v>
      </c>
      <c r="BY101">
        <v>0</v>
      </c>
      <c r="BZ101">
        <v>0</v>
      </c>
      <c r="CA101">
        <v>1</v>
      </c>
      <c r="CB101">
        <v>0</v>
      </c>
      <c r="CC101">
        <v>0</v>
      </c>
      <c r="CD101">
        <v>0</v>
      </c>
      <c r="CE101">
        <v>0</v>
      </c>
      <c r="CF101">
        <v>1</v>
      </c>
      <c r="CG101">
        <v>1</v>
      </c>
      <c r="CH101">
        <v>0.58299999999999996</v>
      </c>
      <c r="CI101">
        <v>1</v>
      </c>
      <c r="CJ101">
        <v>0.65800000000000003</v>
      </c>
      <c r="CK101">
        <v>0</v>
      </c>
      <c r="CL101">
        <v>0</v>
      </c>
      <c r="CM101">
        <v>0</v>
      </c>
      <c r="CN101">
        <v>0</v>
      </c>
      <c r="CO101">
        <v>0</v>
      </c>
      <c r="CP101">
        <v>0</v>
      </c>
      <c r="CQ101">
        <v>0.23300000000000001</v>
      </c>
      <c r="CR101">
        <v>0</v>
      </c>
      <c r="CS101">
        <v>0.77500000000000002</v>
      </c>
      <c r="CT101">
        <v>1</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17.14</v>
      </c>
      <c r="EO101">
        <v>16.989999999999998</v>
      </c>
      <c r="EP101">
        <v>17.29</v>
      </c>
      <c r="EQ101">
        <v>16.88</v>
      </c>
      <c r="ER101">
        <v>17.309999999999999</v>
      </c>
      <c r="ES101">
        <v>18.52</v>
      </c>
      <c r="ET101">
        <v>19.260000000000002</v>
      </c>
      <c r="EU101">
        <v>19.329999999999998</v>
      </c>
      <c r="EV101">
        <v>18.84</v>
      </c>
      <c r="EW101">
        <v>18.04</v>
      </c>
      <c r="EX101">
        <v>18.75</v>
      </c>
      <c r="EY101">
        <v>17.73</v>
      </c>
      <c r="EZ101">
        <v>18.12</v>
      </c>
      <c r="FA101">
        <v>16.95</v>
      </c>
      <c r="FB101">
        <v>17.16</v>
      </c>
      <c r="FC101">
        <v>18.32</v>
      </c>
      <c r="FD101">
        <v>19.11</v>
      </c>
      <c r="FE101">
        <v>18.61</v>
      </c>
      <c r="FF101">
        <v>18.3</v>
      </c>
      <c r="FG101">
        <v>19.239999999999998</v>
      </c>
      <c r="FH101">
        <v>19.2</v>
      </c>
      <c r="FI101">
        <v>18.39</v>
      </c>
      <c r="FJ101">
        <v>18.329999999999998</v>
      </c>
      <c r="FK101">
        <v>18.87</v>
      </c>
      <c r="FL101">
        <v>19.649999999999999</v>
      </c>
      <c r="FM101">
        <v>18.72</v>
      </c>
      <c r="FN101">
        <v>19.190000000000001</v>
      </c>
      <c r="FO101">
        <v>20.41</v>
      </c>
      <c r="FP101">
        <v>19.98</v>
      </c>
      <c r="FQ101">
        <v>20.62</v>
      </c>
      <c r="FR101">
        <v>1</v>
      </c>
      <c r="FS101">
        <v>1</v>
      </c>
      <c r="FT101">
        <v>1</v>
      </c>
      <c r="FU101">
        <v>1</v>
      </c>
      <c r="FV101">
        <v>1</v>
      </c>
      <c r="FW101">
        <v>1</v>
      </c>
      <c r="FX101">
        <v>1</v>
      </c>
      <c r="FY101">
        <v>1</v>
      </c>
      <c r="FZ101">
        <v>1</v>
      </c>
      <c r="GA101">
        <v>1</v>
      </c>
      <c r="GB101">
        <v>1</v>
      </c>
      <c r="GC101">
        <v>1</v>
      </c>
      <c r="GD101">
        <v>1</v>
      </c>
      <c r="GE101">
        <v>1</v>
      </c>
      <c r="GF101">
        <v>1</v>
      </c>
      <c r="GG101">
        <v>1</v>
      </c>
      <c r="GH101">
        <v>1</v>
      </c>
      <c r="GI101">
        <v>1</v>
      </c>
      <c r="GJ101">
        <v>1</v>
      </c>
      <c r="GK101">
        <v>1</v>
      </c>
      <c r="GL101">
        <v>1</v>
      </c>
      <c r="GM101">
        <v>1</v>
      </c>
      <c r="GN101">
        <v>1</v>
      </c>
      <c r="GO101">
        <v>1</v>
      </c>
      <c r="GP101">
        <v>0.54200000000000004</v>
      </c>
      <c r="GQ101">
        <v>1</v>
      </c>
      <c r="GR101">
        <v>1</v>
      </c>
      <c r="GS101">
        <v>0</v>
      </c>
      <c r="GT101">
        <v>2.5000000000000001E-2</v>
      </c>
      <c r="GU101">
        <v>0</v>
      </c>
      <c r="GV101">
        <v>1</v>
      </c>
      <c r="GW101">
        <v>1</v>
      </c>
      <c r="GX101">
        <v>1</v>
      </c>
      <c r="GY101">
        <v>1</v>
      </c>
      <c r="GZ101">
        <v>1</v>
      </c>
      <c r="HA101">
        <v>1</v>
      </c>
      <c r="HB101">
        <v>0</v>
      </c>
      <c r="HC101">
        <v>0</v>
      </c>
      <c r="HD101">
        <v>0.192</v>
      </c>
      <c r="HE101">
        <v>1</v>
      </c>
      <c r="HF101">
        <v>0.36699999999999999</v>
      </c>
      <c r="HG101">
        <v>1</v>
      </c>
      <c r="HH101">
        <v>1</v>
      </c>
      <c r="HI101">
        <v>1</v>
      </c>
      <c r="HJ101">
        <v>1</v>
      </c>
      <c r="HK101">
        <v>1</v>
      </c>
      <c r="HL101">
        <v>0</v>
      </c>
      <c r="HM101">
        <v>0.47499999999999998</v>
      </c>
      <c r="HN101">
        <v>1</v>
      </c>
      <c r="HO101">
        <v>0</v>
      </c>
      <c r="HP101">
        <v>0</v>
      </c>
      <c r="HQ101">
        <v>0.8</v>
      </c>
      <c r="HR101">
        <v>0.74199999999999999</v>
      </c>
      <c r="HS101">
        <v>0.192</v>
      </c>
      <c r="HT101">
        <v>0</v>
      </c>
      <c r="HU101">
        <v>0.40799999999999997</v>
      </c>
      <c r="HV101">
        <v>0</v>
      </c>
      <c r="HW101">
        <v>0</v>
      </c>
      <c r="HX101">
        <v>0</v>
      </c>
      <c r="HY101">
        <v>0</v>
      </c>
      <c r="HZ101">
        <v>0.92500000000000004</v>
      </c>
      <c r="IA101">
        <v>1</v>
      </c>
      <c r="IB101">
        <v>0.81699999999999995</v>
      </c>
      <c r="IC101">
        <v>1</v>
      </c>
      <c r="ID101">
        <v>0.85799999999999998</v>
      </c>
      <c r="IE101">
        <v>0</v>
      </c>
      <c r="IF101">
        <v>0</v>
      </c>
      <c r="IG101">
        <v>0</v>
      </c>
      <c r="IH101">
        <v>0</v>
      </c>
      <c r="II101">
        <v>0</v>
      </c>
      <c r="IJ101">
        <v>0</v>
      </c>
      <c r="IK101">
        <v>0.35</v>
      </c>
      <c r="IL101">
        <v>0</v>
      </c>
      <c r="IM101">
        <v>1</v>
      </c>
      <c r="IN101">
        <v>1</v>
      </c>
      <c r="IO101">
        <v>0</v>
      </c>
      <c r="IP101">
        <v>0</v>
      </c>
      <c r="IQ101">
        <v>0</v>
      </c>
      <c r="IR101">
        <v>0</v>
      </c>
      <c r="IS101">
        <v>0</v>
      </c>
      <c r="IT101">
        <v>0</v>
      </c>
      <c r="IU101">
        <v>0</v>
      </c>
      <c r="IV101">
        <v>0</v>
      </c>
      <c r="IW101">
        <v>0</v>
      </c>
      <c r="IX101">
        <v>0</v>
      </c>
      <c r="IY101">
        <v>0</v>
      </c>
      <c r="IZ101">
        <v>0</v>
      </c>
      <c r="JA101">
        <v>0</v>
      </c>
      <c r="JB101">
        <v>0</v>
      </c>
      <c r="JC101">
        <v>0</v>
      </c>
      <c r="JD101">
        <v>4.4189999999999996</v>
      </c>
      <c r="JE101">
        <v>6.5720000000000001</v>
      </c>
      <c r="JF101">
        <v>6.2279999999999998</v>
      </c>
      <c r="JG101">
        <v>7.8090000000000002</v>
      </c>
      <c r="JH101">
        <v>7.1230000000000002</v>
      </c>
      <c r="JI101">
        <v>12.057</v>
      </c>
      <c r="JJ101">
        <v>9.5670000000000002</v>
      </c>
      <c r="JK101">
        <v>10.612</v>
      </c>
      <c r="JL101">
        <v>7.3179999999999996</v>
      </c>
      <c r="JM101">
        <v>7.8230000000000004</v>
      </c>
      <c r="JN101">
        <v>10.337</v>
      </c>
      <c r="JO101">
        <v>8.1940000000000008</v>
      </c>
      <c r="JP101">
        <v>8.9260000000000002</v>
      </c>
      <c r="JQ101">
        <v>7.1440000000000001</v>
      </c>
      <c r="JR101">
        <v>7.3220000000000001</v>
      </c>
      <c r="JS101">
        <v>12.555</v>
      </c>
      <c r="JT101">
        <v>11.202999999999999</v>
      </c>
      <c r="JU101">
        <v>8.4090000000000007</v>
      </c>
      <c r="JV101">
        <v>9.7669999999999995</v>
      </c>
      <c r="JW101">
        <v>13.754</v>
      </c>
      <c r="JX101">
        <v>8.0530000000000008</v>
      </c>
      <c r="JY101">
        <v>8.6969999999999992</v>
      </c>
      <c r="JZ101">
        <v>5.8170000000000002</v>
      </c>
      <c r="KA101">
        <v>10.37</v>
      </c>
      <c r="KB101">
        <v>12.065</v>
      </c>
      <c r="KC101">
        <v>10.55</v>
      </c>
      <c r="KD101">
        <v>12.36</v>
      </c>
      <c r="KE101">
        <v>12.657</v>
      </c>
      <c r="KF101">
        <v>11.054</v>
      </c>
      <c r="KG101">
        <v>13.914</v>
      </c>
    </row>
    <row r="102" spans="1:293" x14ac:dyDescent="0.25">
      <c r="A102" t="s">
        <v>1101</v>
      </c>
      <c r="B102" t="s">
        <v>1322</v>
      </c>
      <c r="C102" t="s">
        <v>595</v>
      </c>
      <c r="D102">
        <v>115</v>
      </c>
      <c r="E102" t="s">
        <v>838</v>
      </c>
      <c r="F102">
        <v>2</v>
      </c>
      <c r="G102">
        <v>2</v>
      </c>
      <c r="H102" t="s">
        <v>2</v>
      </c>
      <c r="I102" t="s">
        <v>6</v>
      </c>
      <c r="J102" t="s">
        <v>5</v>
      </c>
      <c r="K102" t="s">
        <v>596</v>
      </c>
      <c r="L102" t="s">
        <v>516</v>
      </c>
      <c r="M102" s="7">
        <v>0</v>
      </c>
      <c r="N102" s="7">
        <v>179.76089016506401</v>
      </c>
      <c r="O102" s="7">
        <f>M102*'Emission and cost factors'!$D$8+N102*'Emission and cost factors'!$E$8</f>
        <v>82.690009475929443</v>
      </c>
      <c r="P102" s="8">
        <f>M102*'Emission and cost factors'!$D$9+N102*'Emission and cost factors'!$E$9</f>
        <v>26.9641335247596</v>
      </c>
      <c r="Q102" s="7">
        <f t="shared" si="7"/>
        <v>19.839333333333332</v>
      </c>
      <c r="R102" s="2">
        <f t="shared" si="8"/>
        <v>16</v>
      </c>
      <c r="S102" s="2">
        <f t="shared" si="9"/>
        <v>7</v>
      </c>
      <c r="T102" s="2">
        <f t="shared" si="10"/>
        <v>0</v>
      </c>
      <c r="U102" s="7">
        <f t="shared" si="11"/>
        <v>0.42856666666666671</v>
      </c>
      <c r="V102" s="7">
        <f t="shared" si="12"/>
        <v>0.14416666666666667</v>
      </c>
      <c r="W102" s="7">
        <f t="shared" si="13"/>
        <v>0</v>
      </c>
      <c r="X102">
        <v>18.46</v>
      </c>
      <c r="Y102">
        <v>18.48</v>
      </c>
      <c r="Z102">
        <v>18.8</v>
      </c>
      <c r="AA102">
        <v>18.309999999999999</v>
      </c>
      <c r="AB102">
        <v>18.78</v>
      </c>
      <c r="AC102">
        <v>20</v>
      </c>
      <c r="AD102">
        <v>20.69</v>
      </c>
      <c r="AE102">
        <v>20.57</v>
      </c>
      <c r="AF102">
        <v>20.18</v>
      </c>
      <c r="AG102">
        <v>19.420000000000002</v>
      </c>
      <c r="AH102">
        <v>20.11</v>
      </c>
      <c r="AI102">
        <v>19.03</v>
      </c>
      <c r="AJ102">
        <v>19.77</v>
      </c>
      <c r="AK102">
        <v>18.68</v>
      </c>
      <c r="AL102">
        <v>18.66</v>
      </c>
      <c r="AM102">
        <v>19.690000000000001</v>
      </c>
      <c r="AN102">
        <v>20.3</v>
      </c>
      <c r="AO102">
        <v>19.82</v>
      </c>
      <c r="AP102">
        <v>19.579999999999998</v>
      </c>
      <c r="AQ102">
        <v>20.65</v>
      </c>
      <c r="AR102">
        <v>20.66</v>
      </c>
      <c r="AS102">
        <v>19.62</v>
      </c>
      <c r="AT102">
        <v>19.89</v>
      </c>
      <c r="AU102">
        <v>20.309999999999999</v>
      </c>
      <c r="AV102">
        <v>20.7</v>
      </c>
      <c r="AW102">
        <v>19.739999999999998</v>
      </c>
      <c r="AX102">
        <v>20.420000000000002</v>
      </c>
      <c r="AY102">
        <v>21.52</v>
      </c>
      <c r="AZ102">
        <v>20.91</v>
      </c>
      <c r="BA102">
        <v>21.43</v>
      </c>
      <c r="BB102">
        <v>1</v>
      </c>
      <c r="BC102">
        <v>1</v>
      </c>
      <c r="BD102">
        <v>1</v>
      </c>
      <c r="BE102">
        <v>1</v>
      </c>
      <c r="BF102">
        <v>1</v>
      </c>
      <c r="BG102">
        <v>0</v>
      </c>
      <c r="BH102">
        <v>0</v>
      </c>
      <c r="BI102">
        <v>0</v>
      </c>
      <c r="BJ102">
        <v>0</v>
      </c>
      <c r="BK102">
        <v>1</v>
      </c>
      <c r="BL102">
        <v>0</v>
      </c>
      <c r="BM102">
        <v>1</v>
      </c>
      <c r="BN102">
        <v>0.35799999999999998</v>
      </c>
      <c r="BO102">
        <v>1</v>
      </c>
      <c r="BP102">
        <v>1</v>
      </c>
      <c r="BQ102">
        <v>0.80800000000000005</v>
      </c>
      <c r="BR102">
        <v>0</v>
      </c>
      <c r="BS102">
        <v>0.308</v>
      </c>
      <c r="BT102">
        <v>0.98299999999999998</v>
      </c>
      <c r="BU102">
        <v>0</v>
      </c>
      <c r="BV102">
        <v>0</v>
      </c>
      <c r="BW102">
        <v>0.66700000000000004</v>
      </c>
      <c r="BX102">
        <v>0.15</v>
      </c>
      <c r="BY102">
        <v>0</v>
      </c>
      <c r="BZ102">
        <v>0</v>
      </c>
      <c r="CA102">
        <v>0.58299999999999996</v>
      </c>
      <c r="CB102">
        <v>0</v>
      </c>
      <c r="CC102">
        <v>0</v>
      </c>
      <c r="CD102">
        <v>0</v>
      </c>
      <c r="CE102">
        <v>0</v>
      </c>
      <c r="CF102">
        <v>0.71699999999999997</v>
      </c>
      <c r="CG102">
        <v>0.83299999999999996</v>
      </c>
      <c r="CH102">
        <v>0.317</v>
      </c>
      <c r="CI102">
        <v>1</v>
      </c>
      <c r="CJ102">
        <v>0.375</v>
      </c>
      <c r="CK102">
        <v>0</v>
      </c>
      <c r="CL102">
        <v>0</v>
      </c>
      <c r="CM102">
        <v>0</v>
      </c>
      <c r="CN102">
        <v>0</v>
      </c>
      <c r="CO102">
        <v>0</v>
      </c>
      <c r="CP102">
        <v>0</v>
      </c>
      <c r="CQ102">
        <v>0</v>
      </c>
      <c r="CR102">
        <v>0</v>
      </c>
      <c r="CS102">
        <v>0.50800000000000001</v>
      </c>
      <c r="CT102">
        <v>0.57499999999999996</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17.29</v>
      </c>
      <c r="EO102">
        <v>17.18</v>
      </c>
      <c r="EP102">
        <v>17.47</v>
      </c>
      <c r="EQ102">
        <v>17</v>
      </c>
      <c r="ER102">
        <v>17.47</v>
      </c>
      <c r="ES102">
        <v>18.71</v>
      </c>
      <c r="ET102">
        <v>19.43</v>
      </c>
      <c r="EU102">
        <v>19.5</v>
      </c>
      <c r="EV102">
        <v>19.02</v>
      </c>
      <c r="EW102">
        <v>18.23</v>
      </c>
      <c r="EX102">
        <v>18.91</v>
      </c>
      <c r="EY102">
        <v>17.91</v>
      </c>
      <c r="EZ102">
        <v>18.329999999999998</v>
      </c>
      <c r="FA102">
        <v>17.149999999999999</v>
      </c>
      <c r="FB102">
        <v>17.37</v>
      </c>
      <c r="FC102">
        <v>18.5</v>
      </c>
      <c r="FD102">
        <v>19.27</v>
      </c>
      <c r="FE102">
        <v>18.79</v>
      </c>
      <c r="FF102">
        <v>18.47</v>
      </c>
      <c r="FG102">
        <v>19.39</v>
      </c>
      <c r="FH102">
        <v>19.37</v>
      </c>
      <c r="FI102">
        <v>18.57</v>
      </c>
      <c r="FJ102">
        <v>18.52</v>
      </c>
      <c r="FK102">
        <v>19.03</v>
      </c>
      <c r="FL102">
        <v>19.8</v>
      </c>
      <c r="FM102">
        <v>18.84</v>
      </c>
      <c r="FN102">
        <v>19.32</v>
      </c>
      <c r="FO102">
        <v>20.48</v>
      </c>
      <c r="FP102">
        <v>20.100000000000001</v>
      </c>
      <c r="FQ102">
        <v>20.73</v>
      </c>
      <c r="FR102">
        <v>1</v>
      </c>
      <c r="FS102">
        <v>1</v>
      </c>
      <c r="FT102">
        <v>1</v>
      </c>
      <c r="FU102">
        <v>1</v>
      </c>
      <c r="FV102">
        <v>1</v>
      </c>
      <c r="FW102">
        <v>1</v>
      </c>
      <c r="FX102">
        <v>0.70799999999999996</v>
      </c>
      <c r="FY102">
        <v>0.68300000000000005</v>
      </c>
      <c r="FZ102">
        <v>1</v>
      </c>
      <c r="GA102">
        <v>1</v>
      </c>
      <c r="GB102">
        <v>1</v>
      </c>
      <c r="GC102">
        <v>1</v>
      </c>
      <c r="GD102">
        <v>1</v>
      </c>
      <c r="GE102">
        <v>1</v>
      </c>
      <c r="GF102">
        <v>1</v>
      </c>
      <c r="GG102">
        <v>1</v>
      </c>
      <c r="GH102">
        <v>1</v>
      </c>
      <c r="GI102">
        <v>1</v>
      </c>
      <c r="GJ102">
        <v>1</v>
      </c>
      <c r="GK102">
        <v>1</v>
      </c>
      <c r="GL102">
        <v>0.75800000000000001</v>
      </c>
      <c r="GM102">
        <v>1</v>
      </c>
      <c r="GN102">
        <v>1</v>
      </c>
      <c r="GO102">
        <v>1</v>
      </c>
      <c r="GP102">
        <v>0.29199999999999998</v>
      </c>
      <c r="GQ102">
        <v>1</v>
      </c>
      <c r="GR102">
        <v>1</v>
      </c>
      <c r="GS102">
        <v>0</v>
      </c>
      <c r="GT102">
        <v>0</v>
      </c>
      <c r="GU102">
        <v>0</v>
      </c>
      <c r="GV102">
        <v>1</v>
      </c>
      <c r="GW102">
        <v>1</v>
      </c>
      <c r="GX102">
        <v>1</v>
      </c>
      <c r="GY102">
        <v>1</v>
      </c>
      <c r="GZ102">
        <v>1</v>
      </c>
      <c r="HA102">
        <v>0.49199999999999999</v>
      </c>
      <c r="HB102">
        <v>0</v>
      </c>
      <c r="HC102">
        <v>0</v>
      </c>
      <c r="HD102">
        <v>0</v>
      </c>
      <c r="HE102">
        <v>1</v>
      </c>
      <c r="HF102">
        <v>0.125</v>
      </c>
      <c r="HG102">
        <v>1</v>
      </c>
      <c r="HH102">
        <v>1</v>
      </c>
      <c r="HI102">
        <v>1</v>
      </c>
      <c r="HJ102">
        <v>1</v>
      </c>
      <c r="HK102">
        <v>1</v>
      </c>
      <c r="HL102">
        <v>0</v>
      </c>
      <c r="HM102">
        <v>0.25</v>
      </c>
      <c r="HN102">
        <v>0.71699999999999997</v>
      </c>
      <c r="HO102">
        <v>0</v>
      </c>
      <c r="HP102">
        <v>0</v>
      </c>
      <c r="HQ102">
        <v>0.52500000000000002</v>
      </c>
      <c r="HR102">
        <v>0.50800000000000001</v>
      </c>
      <c r="HS102">
        <v>0</v>
      </c>
      <c r="HT102">
        <v>0</v>
      </c>
      <c r="HU102">
        <v>0.23300000000000001</v>
      </c>
      <c r="HV102">
        <v>0</v>
      </c>
      <c r="HW102">
        <v>0</v>
      </c>
      <c r="HX102">
        <v>0</v>
      </c>
      <c r="HY102">
        <v>0</v>
      </c>
      <c r="HZ102">
        <v>0.7</v>
      </c>
      <c r="IA102">
        <v>1</v>
      </c>
      <c r="IB102">
        <v>0.57499999999999996</v>
      </c>
      <c r="IC102">
        <v>1</v>
      </c>
      <c r="ID102">
        <v>0.625</v>
      </c>
      <c r="IE102">
        <v>0</v>
      </c>
      <c r="IF102">
        <v>0</v>
      </c>
      <c r="IG102">
        <v>0</v>
      </c>
      <c r="IH102">
        <v>0</v>
      </c>
      <c r="II102">
        <v>0</v>
      </c>
      <c r="IJ102">
        <v>0</v>
      </c>
      <c r="IK102">
        <v>0.108</v>
      </c>
      <c r="IL102">
        <v>0</v>
      </c>
      <c r="IM102">
        <v>1</v>
      </c>
      <c r="IN102">
        <v>0.76700000000000002</v>
      </c>
      <c r="IO102">
        <v>0</v>
      </c>
      <c r="IP102">
        <v>0</v>
      </c>
      <c r="IQ102">
        <v>0</v>
      </c>
      <c r="IR102">
        <v>0</v>
      </c>
      <c r="IS102">
        <v>0</v>
      </c>
      <c r="IT102">
        <v>0</v>
      </c>
      <c r="IU102">
        <v>0</v>
      </c>
      <c r="IV102">
        <v>0</v>
      </c>
      <c r="IW102">
        <v>0</v>
      </c>
      <c r="IX102">
        <v>0</v>
      </c>
      <c r="IY102">
        <v>0</v>
      </c>
      <c r="IZ102">
        <v>0</v>
      </c>
      <c r="JA102">
        <v>0</v>
      </c>
      <c r="JB102">
        <v>0</v>
      </c>
      <c r="JC102">
        <v>0</v>
      </c>
      <c r="JD102">
        <v>4.4189999999999996</v>
      </c>
      <c r="JE102">
        <v>6.5720000000000001</v>
      </c>
      <c r="JF102">
        <v>6.2279999999999998</v>
      </c>
      <c r="JG102">
        <v>7.8090000000000002</v>
      </c>
      <c r="JH102">
        <v>7.1230000000000002</v>
      </c>
      <c r="JI102">
        <v>12.057</v>
      </c>
      <c r="JJ102">
        <v>9.5670000000000002</v>
      </c>
      <c r="JK102">
        <v>10.612</v>
      </c>
      <c r="JL102">
        <v>7.3179999999999996</v>
      </c>
      <c r="JM102">
        <v>7.8230000000000004</v>
      </c>
      <c r="JN102">
        <v>10.337</v>
      </c>
      <c r="JO102">
        <v>8.1940000000000008</v>
      </c>
      <c r="JP102">
        <v>8.9260000000000002</v>
      </c>
      <c r="JQ102">
        <v>7.1440000000000001</v>
      </c>
      <c r="JR102">
        <v>7.3220000000000001</v>
      </c>
      <c r="JS102">
        <v>12.555</v>
      </c>
      <c r="JT102">
        <v>11.202999999999999</v>
      </c>
      <c r="JU102">
        <v>8.4090000000000007</v>
      </c>
      <c r="JV102">
        <v>9.7669999999999995</v>
      </c>
      <c r="JW102">
        <v>13.754</v>
      </c>
      <c r="JX102">
        <v>8.0530000000000008</v>
      </c>
      <c r="JY102">
        <v>8.6969999999999992</v>
      </c>
      <c r="JZ102">
        <v>5.8170000000000002</v>
      </c>
      <c r="KA102">
        <v>10.37</v>
      </c>
      <c r="KB102">
        <v>12.065</v>
      </c>
      <c r="KC102">
        <v>10.55</v>
      </c>
      <c r="KD102">
        <v>12.36</v>
      </c>
      <c r="KE102">
        <v>12.657</v>
      </c>
      <c r="KF102">
        <v>11.054</v>
      </c>
      <c r="KG102">
        <v>13.914</v>
      </c>
    </row>
    <row r="103" spans="1:293" x14ac:dyDescent="0.25">
      <c r="A103" t="s">
        <v>1102</v>
      </c>
      <c r="B103" t="s">
        <v>1322</v>
      </c>
      <c r="C103" t="s">
        <v>595</v>
      </c>
      <c r="D103">
        <v>116</v>
      </c>
      <c r="E103" t="s">
        <v>838</v>
      </c>
      <c r="F103">
        <v>2</v>
      </c>
      <c r="G103">
        <v>2</v>
      </c>
      <c r="H103" t="s">
        <v>2</v>
      </c>
      <c r="I103" t="s">
        <v>6</v>
      </c>
      <c r="J103" t="s">
        <v>5</v>
      </c>
      <c r="K103" t="s">
        <v>596</v>
      </c>
      <c r="L103" t="s">
        <v>515</v>
      </c>
      <c r="M103" s="7">
        <v>0</v>
      </c>
      <c r="N103" s="7">
        <v>171.99314535623401</v>
      </c>
      <c r="O103" s="7">
        <f>M103*'Emission and cost factors'!$D$8+N103*'Emission and cost factors'!$E$8</f>
        <v>79.11684686386765</v>
      </c>
      <c r="P103" s="8">
        <f>M103*'Emission and cost factors'!$D$9+N103*'Emission and cost factors'!$E$9</f>
        <v>25.798971803435101</v>
      </c>
      <c r="Q103" s="7">
        <f t="shared" si="7"/>
        <v>19.701000000000001</v>
      </c>
      <c r="R103" s="2">
        <f t="shared" si="8"/>
        <v>18</v>
      </c>
      <c r="S103" s="2">
        <f t="shared" si="9"/>
        <v>8</v>
      </c>
      <c r="T103" s="2">
        <f t="shared" si="10"/>
        <v>0</v>
      </c>
      <c r="U103" s="7">
        <f t="shared" si="11"/>
        <v>0.50029999999999997</v>
      </c>
      <c r="V103" s="7">
        <f t="shared" si="12"/>
        <v>0.20830000000000001</v>
      </c>
      <c r="W103" s="7">
        <f t="shared" si="13"/>
        <v>0</v>
      </c>
      <c r="X103">
        <v>18.329999999999998</v>
      </c>
      <c r="Y103">
        <v>18.3</v>
      </c>
      <c r="Z103">
        <v>18.62</v>
      </c>
      <c r="AA103">
        <v>18.14</v>
      </c>
      <c r="AB103">
        <v>18.61</v>
      </c>
      <c r="AC103">
        <v>19.84</v>
      </c>
      <c r="AD103">
        <v>20.55</v>
      </c>
      <c r="AE103">
        <v>20.43</v>
      </c>
      <c r="AF103">
        <v>20.05</v>
      </c>
      <c r="AG103">
        <v>19.28</v>
      </c>
      <c r="AH103">
        <v>19.98</v>
      </c>
      <c r="AI103">
        <v>18.89</v>
      </c>
      <c r="AJ103">
        <v>19.600000000000001</v>
      </c>
      <c r="AK103">
        <v>18.52</v>
      </c>
      <c r="AL103">
        <v>18.48</v>
      </c>
      <c r="AM103">
        <v>19.52</v>
      </c>
      <c r="AN103">
        <v>20.18</v>
      </c>
      <c r="AO103">
        <v>19.68</v>
      </c>
      <c r="AP103">
        <v>19.440000000000001</v>
      </c>
      <c r="AQ103">
        <v>20.53</v>
      </c>
      <c r="AR103">
        <v>20.53</v>
      </c>
      <c r="AS103">
        <v>19.48</v>
      </c>
      <c r="AT103">
        <v>19.739999999999998</v>
      </c>
      <c r="AU103">
        <v>20.190000000000001</v>
      </c>
      <c r="AV103">
        <v>20.58</v>
      </c>
      <c r="AW103">
        <v>19.62</v>
      </c>
      <c r="AX103">
        <v>20.309999999999999</v>
      </c>
      <c r="AY103">
        <v>21.47</v>
      </c>
      <c r="AZ103">
        <v>20.81</v>
      </c>
      <c r="BA103">
        <v>21.33</v>
      </c>
      <c r="BB103">
        <v>1</v>
      </c>
      <c r="BC103">
        <v>1</v>
      </c>
      <c r="BD103">
        <v>1</v>
      </c>
      <c r="BE103">
        <v>1</v>
      </c>
      <c r="BF103">
        <v>1</v>
      </c>
      <c r="BG103">
        <v>0.39200000000000002</v>
      </c>
      <c r="BH103">
        <v>0</v>
      </c>
      <c r="BI103">
        <v>0</v>
      </c>
      <c r="BJ103">
        <v>0</v>
      </c>
      <c r="BK103">
        <v>1</v>
      </c>
      <c r="BL103">
        <v>4.2000000000000003E-2</v>
      </c>
      <c r="BM103">
        <v>1</v>
      </c>
      <c r="BN103">
        <v>0.65</v>
      </c>
      <c r="BO103">
        <v>1</v>
      </c>
      <c r="BP103">
        <v>1</v>
      </c>
      <c r="BQ103">
        <v>1</v>
      </c>
      <c r="BR103">
        <v>0</v>
      </c>
      <c r="BS103">
        <v>0.55800000000000005</v>
      </c>
      <c r="BT103">
        <v>1</v>
      </c>
      <c r="BU103">
        <v>0</v>
      </c>
      <c r="BV103">
        <v>0</v>
      </c>
      <c r="BW103">
        <v>1</v>
      </c>
      <c r="BX103">
        <v>0.36699999999999999</v>
      </c>
      <c r="BY103">
        <v>0</v>
      </c>
      <c r="BZ103">
        <v>0</v>
      </c>
      <c r="CA103">
        <v>1</v>
      </c>
      <c r="CB103">
        <v>0</v>
      </c>
      <c r="CC103">
        <v>0</v>
      </c>
      <c r="CD103">
        <v>0</v>
      </c>
      <c r="CE103">
        <v>0</v>
      </c>
      <c r="CF103">
        <v>1</v>
      </c>
      <c r="CG103">
        <v>1</v>
      </c>
      <c r="CH103">
        <v>0.58299999999999996</v>
      </c>
      <c r="CI103">
        <v>1</v>
      </c>
      <c r="CJ103">
        <v>0.65800000000000003</v>
      </c>
      <c r="CK103">
        <v>0</v>
      </c>
      <c r="CL103">
        <v>0</v>
      </c>
      <c r="CM103">
        <v>0</v>
      </c>
      <c r="CN103">
        <v>0</v>
      </c>
      <c r="CO103">
        <v>0</v>
      </c>
      <c r="CP103">
        <v>0</v>
      </c>
      <c r="CQ103">
        <v>0.23300000000000001</v>
      </c>
      <c r="CR103">
        <v>0</v>
      </c>
      <c r="CS103">
        <v>0.77500000000000002</v>
      </c>
      <c r="CT103">
        <v>1</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17.14</v>
      </c>
      <c r="EO103">
        <v>16.989999999999998</v>
      </c>
      <c r="EP103">
        <v>17.29</v>
      </c>
      <c r="EQ103">
        <v>16.88</v>
      </c>
      <c r="ER103">
        <v>17.309999999999999</v>
      </c>
      <c r="ES103">
        <v>18.52</v>
      </c>
      <c r="ET103">
        <v>19.260000000000002</v>
      </c>
      <c r="EU103">
        <v>19.329999999999998</v>
      </c>
      <c r="EV103">
        <v>18.84</v>
      </c>
      <c r="EW103">
        <v>18.04</v>
      </c>
      <c r="EX103">
        <v>18.75</v>
      </c>
      <c r="EY103">
        <v>17.73</v>
      </c>
      <c r="EZ103">
        <v>18.12</v>
      </c>
      <c r="FA103">
        <v>16.95</v>
      </c>
      <c r="FB103">
        <v>17.16</v>
      </c>
      <c r="FC103">
        <v>18.32</v>
      </c>
      <c r="FD103">
        <v>19.11</v>
      </c>
      <c r="FE103">
        <v>18.61</v>
      </c>
      <c r="FF103">
        <v>18.3</v>
      </c>
      <c r="FG103">
        <v>19.239999999999998</v>
      </c>
      <c r="FH103">
        <v>19.2</v>
      </c>
      <c r="FI103">
        <v>18.39</v>
      </c>
      <c r="FJ103">
        <v>18.329999999999998</v>
      </c>
      <c r="FK103">
        <v>18.87</v>
      </c>
      <c r="FL103">
        <v>19.649999999999999</v>
      </c>
      <c r="FM103">
        <v>18.72</v>
      </c>
      <c r="FN103">
        <v>19.190000000000001</v>
      </c>
      <c r="FO103">
        <v>20.41</v>
      </c>
      <c r="FP103">
        <v>19.98</v>
      </c>
      <c r="FQ103">
        <v>20.62</v>
      </c>
      <c r="FR103">
        <v>1</v>
      </c>
      <c r="FS103">
        <v>1</v>
      </c>
      <c r="FT103">
        <v>1</v>
      </c>
      <c r="FU103">
        <v>1</v>
      </c>
      <c r="FV103">
        <v>1</v>
      </c>
      <c r="FW103">
        <v>1</v>
      </c>
      <c r="FX103">
        <v>1</v>
      </c>
      <c r="FY103">
        <v>1</v>
      </c>
      <c r="FZ103">
        <v>1</v>
      </c>
      <c r="GA103">
        <v>1</v>
      </c>
      <c r="GB103">
        <v>1</v>
      </c>
      <c r="GC103">
        <v>1</v>
      </c>
      <c r="GD103">
        <v>1</v>
      </c>
      <c r="GE103">
        <v>1</v>
      </c>
      <c r="GF103">
        <v>1</v>
      </c>
      <c r="GG103">
        <v>1</v>
      </c>
      <c r="GH103">
        <v>1</v>
      </c>
      <c r="GI103">
        <v>1</v>
      </c>
      <c r="GJ103">
        <v>1</v>
      </c>
      <c r="GK103">
        <v>1</v>
      </c>
      <c r="GL103">
        <v>1</v>
      </c>
      <c r="GM103">
        <v>1</v>
      </c>
      <c r="GN103">
        <v>1</v>
      </c>
      <c r="GO103">
        <v>1</v>
      </c>
      <c r="GP103">
        <v>0.54200000000000004</v>
      </c>
      <c r="GQ103">
        <v>1</v>
      </c>
      <c r="GR103">
        <v>1</v>
      </c>
      <c r="GS103">
        <v>0</v>
      </c>
      <c r="GT103">
        <v>2.5000000000000001E-2</v>
      </c>
      <c r="GU103">
        <v>0</v>
      </c>
      <c r="GV103">
        <v>1</v>
      </c>
      <c r="GW103">
        <v>1</v>
      </c>
      <c r="GX103">
        <v>1</v>
      </c>
      <c r="GY103">
        <v>1</v>
      </c>
      <c r="GZ103">
        <v>1</v>
      </c>
      <c r="HA103">
        <v>1</v>
      </c>
      <c r="HB103">
        <v>0</v>
      </c>
      <c r="HC103">
        <v>0</v>
      </c>
      <c r="HD103">
        <v>0.192</v>
      </c>
      <c r="HE103">
        <v>1</v>
      </c>
      <c r="HF103">
        <v>0.36699999999999999</v>
      </c>
      <c r="HG103">
        <v>1</v>
      </c>
      <c r="HH103">
        <v>1</v>
      </c>
      <c r="HI103">
        <v>1</v>
      </c>
      <c r="HJ103">
        <v>1</v>
      </c>
      <c r="HK103">
        <v>1</v>
      </c>
      <c r="HL103">
        <v>0</v>
      </c>
      <c r="HM103">
        <v>0.47499999999999998</v>
      </c>
      <c r="HN103">
        <v>1</v>
      </c>
      <c r="HO103">
        <v>0</v>
      </c>
      <c r="HP103">
        <v>0</v>
      </c>
      <c r="HQ103">
        <v>0.8</v>
      </c>
      <c r="HR103">
        <v>0.74199999999999999</v>
      </c>
      <c r="HS103">
        <v>0.192</v>
      </c>
      <c r="HT103">
        <v>0</v>
      </c>
      <c r="HU103">
        <v>0.40799999999999997</v>
      </c>
      <c r="HV103">
        <v>0</v>
      </c>
      <c r="HW103">
        <v>0</v>
      </c>
      <c r="HX103">
        <v>0</v>
      </c>
      <c r="HY103">
        <v>0</v>
      </c>
      <c r="HZ103">
        <v>0.92500000000000004</v>
      </c>
      <c r="IA103">
        <v>1</v>
      </c>
      <c r="IB103">
        <v>0.81699999999999995</v>
      </c>
      <c r="IC103">
        <v>1</v>
      </c>
      <c r="ID103">
        <v>0.85799999999999998</v>
      </c>
      <c r="IE103">
        <v>0</v>
      </c>
      <c r="IF103">
        <v>0</v>
      </c>
      <c r="IG103">
        <v>0</v>
      </c>
      <c r="IH103">
        <v>0</v>
      </c>
      <c r="II103">
        <v>0</v>
      </c>
      <c r="IJ103">
        <v>0</v>
      </c>
      <c r="IK103">
        <v>0.35</v>
      </c>
      <c r="IL103">
        <v>0</v>
      </c>
      <c r="IM103">
        <v>1</v>
      </c>
      <c r="IN103">
        <v>1</v>
      </c>
      <c r="IO103">
        <v>0</v>
      </c>
      <c r="IP103">
        <v>0</v>
      </c>
      <c r="IQ103">
        <v>0</v>
      </c>
      <c r="IR103">
        <v>0</v>
      </c>
      <c r="IS103">
        <v>0</v>
      </c>
      <c r="IT103">
        <v>0</v>
      </c>
      <c r="IU103">
        <v>0</v>
      </c>
      <c r="IV103">
        <v>0</v>
      </c>
      <c r="IW103">
        <v>0</v>
      </c>
      <c r="IX103">
        <v>0</v>
      </c>
      <c r="IY103">
        <v>0</v>
      </c>
      <c r="IZ103">
        <v>0</v>
      </c>
      <c r="JA103">
        <v>0</v>
      </c>
      <c r="JB103">
        <v>0</v>
      </c>
      <c r="JC103">
        <v>0</v>
      </c>
      <c r="JD103">
        <v>4.4189999999999996</v>
      </c>
      <c r="JE103">
        <v>6.5720000000000001</v>
      </c>
      <c r="JF103">
        <v>6.2279999999999998</v>
      </c>
      <c r="JG103">
        <v>7.8090000000000002</v>
      </c>
      <c r="JH103">
        <v>7.1230000000000002</v>
      </c>
      <c r="JI103">
        <v>12.057</v>
      </c>
      <c r="JJ103">
        <v>9.5670000000000002</v>
      </c>
      <c r="JK103">
        <v>10.612</v>
      </c>
      <c r="JL103">
        <v>7.3179999999999996</v>
      </c>
      <c r="JM103">
        <v>7.8230000000000004</v>
      </c>
      <c r="JN103">
        <v>10.337</v>
      </c>
      <c r="JO103">
        <v>8.1940000000000008</v>
      </c>
      <c r="JP103">
        <v>8.9260000000000002</v>
      </c>
      <c r="JQ103">
        <v>7.1440000000000001</v>
      </c>
      <c r="JR103">
        <v>7.3220000000000001</v>
      </c>
      <c r="JS103">
        <v>12.555</v>
      </c>
      <c r="JT103">
        <v>11.202999999999999</v>
      </c>
      <c r="JU103">
        <v>8.4090000000000007</v>
      </c>
      <c r="JV103">
        <v>9.7669999999999995</v>
      </c>
      <c r="JW103">
        <v>13.754</v>
      </c>
      <c r="JX103">
        <v>8.0530000000000008</v>
      </c>
      <c r="JY103">
        <v>8.6969999999999992</v>
      </c>
      <c r="JZ103">
        <v>5.8170000000000002</v>
      </c>
      <c r="KA103">
        <v>10.37</v>
      </c>
      <c r="KB103">
        <v>12.065</v>
      </c>
      <c r="KC103">
        <v>10.55</v>
      </c>
      <c r="KD103">
        <v>12.36</v>
      </c>
      <c r="KE103">
        <v>12.657</v>
      </c>
      <c r="KF103">
        <v>11.054</v>
      </c>
      <c r="KG103">
        <v>13.914</v>
      </c>
    </row>
    <row r="104" spans="1:293" x14ac:dyDescent="0.25">
      <c r="A104" t="s">
        <v>1103</v>
      </c>
      <c r="B104" t="s">
        <v>1322</v>
      </c>
      <c r="C104" t="s">
        <v>595</v>
      </c>
      <c r="D104">
        <v>117</v>
      </c>
      <c r="E104" t="s">
        <v>838</v>
      </c>
      <c r="F104">
        <v>2</v>
      </c>
      <c r="G104">
        <v>2</v>
      </c>
      <c r="H104" t="s">
        <v>2</v>
      </c>
      <c r="I104" t="s">
        <v>7</v>
      </c>
      <c r="J104" t="s">
        <v>4</v>
      </c>
      <c r="K104" t="s">
        <v>596</v>
      </c>
      <c r="L104" t="s">
        <v>516</v>
      </c>
      <c r="M104" s="7">
        <v>0</v>
      </c>
      <c r="N104" s="7">
        <v>181.93551725906599</v>
      </c>
      <c r="O104" s="7">
        <f>M104*'Emission and cost factors'!$D$8+N104*'Emission and cost factors'!$E$8</f>
        <v>83.690337939170362</v>
      </c>
      <c r="P104" s="8">
        <f>M104*'Emission and cost factors'!$D$9+N104*'Emission and cost factors'!$E$9</f>
        <v>27.290327588859899</v>
      </c>
      <c r="Q104" s="7">
        <f t="shared" si="7"/>
        <v>19.797000000000008</v>
      </c>
      <c r="R104" s="2">
        <f t="shared" si="8"/>
        <v>17</v>
      </c>
      <c r="S104" s="2">
        <f t="shared" si="9"/>
        <v>7</v>
      </c>
      <c r="T104" s="2">
        <f t="shared" si="10"/>
        <v>0</v>
      </c>
      <c r="U104" s="7">
        <f t="shared" si="11"/>
        <v>0.46916666666666662</v>
      </c>
      <c r="V104" s="7">
        <f t="shared" si="12"/>
        <v>0.16693333333333332</v>
      </c>
      <c r="W104" s="7">
        <f t="shared" si="13"/>
        <v>0</v>
      </c>
      <c r="X104">
        <v>18.52</v>
      </c>
      <c r="Y104">
        <v>18.45</v>
      </c>
      <c r="Z104">
        <v>18.75</v>
      </c>
      <c r="AA104">
        <v>18.27</v>
      </c>
      <c r="AB104">
        <v>18.73</v>
      </c>
      <c r="AC104">
        <v>19.91</v>
      </c>
      <c r="AD104">
        <v>20.61</v>
      </c>
      <c r="AE104">
        <v>20.49</v>
      </c>
      <c r="AF104">
        <v>20.14</v>
      </c>
      <c r="AG104">
        <v>19.41</v>
      </c>
      <c r="AH104">
        <v>20.05</v>
      </c>
      <c r="AI104">
        <v>19.05</v>
      </c>
      <c r="AJ104">
        <v>19.72</v>
      </c>
      <c r="AK104">
        <v>18.72</v>
      </c>
      <c r="AL104">
        <v>18.64</v>
      </c>
      <c r="AM104">
        <v>19.579999999999998</v>
      </c>
      <c r="AN104">
        <v>20.239999999999998</v>
      </c>
      <c r="AO104">
        <v>19.8</v>
      </c>
      <c r="AP104">
        <v>19.54</v>
      </c>
      <c r="AQ104">
        <v>20.56</v>
      </c>
      <c r="AR104">
        <v>20.6</v>
      </c>
      <c r="AS104">
        <v>19.600000000000001</v>
      </c>
      <c r="AT104">
        <v>19.86</v>
      </c>
      <c r="AU104">
        <v>20.239999999999998</v>
      </c>
      <c r="AV104">
        <v>20.62</v>
      </c>
      <c r="AW104">
        <v>19.75</v>
      </c>
      <c r="AX104">
        <v>20.37</v>
      </c>
      <c r="AY104">
        <v>21.48</v>
      </c>
      <c r="AZ104">
        <v>20.87</v>
      </c>
      <c r="BA104">
        <v>21.34</v>
      </c>
      <c r="BB104">
        <v>1</v>
      </c>
      <c r="BC104">
        <v>1</v>
      </c>
      <c r="BD104">
        <v>1</v>
      </c>
      <c r="BE104">
        <v>1</v>
      </c>
      <c r="BF104">
        <v>1</v>
      </c>
      <c r="BG104">
        <v>0.25</v>
      </c>
      <c r="BH104">
        <v>0</v>
      </c>
      <c r="BI104">
        <v>0</v>
      </c>
      <c r="BJ104">
        <v>0</v>
      </c>
      <c r="BK104">
        <v>1</v>
      </c>
      <c r="BL104">
        <v>0</v>
      </c>
      <c r="BM104">
        <v>1</v>
      </c>
      <c r="BN104">
        <v>0.52500000000000002</v>
      </c>
      <c r="BO104">
        <v>1</v>
      </c>
      <c r="BP104">
        <v>1</v>
      </c>
      <c r="BQ104">
        <v>1</v>
      </c>
      <c r="BR104">
        <v>0</v>
      </c>
      <c r="BS104">
        <v>0.40799999999999997</v>
      </c>
      <c r="BT104">
        <v>1</v>
      </c>
      <c r="BU104">
        <v>0</v>
      </c>
      <c r="BV104">
        <v>0</v>
      </c>
      <c r="BW104">
        <v>1</v>
      </c>
      <c r="BX104">
        <v>0.22500000000000001</v>
      </c>
      <c r="BY104">
        <v>0</v>
      </c>
      <c r="BZ104">
        <v>0</v>
      </c>
      <c r="CA104">
        <v>0.66700000000000004</v>
      </c>
      <c r="CB104">
        <v>0</v>
      </c>
      <c r="CC104">
        <v>0</v>
      </c>
      <c r="CD104">
        <v>0</v>
      </c>
      <c r="CE104">
        <v>0</v>
      </c>
      <c r="CF104">
        <v>0.75800000000000001</v>
      </c>
      <c r="CG104">
        <v>1</v>
      </c>
      <c r="CH104">
        <v>0.45</v>
      </c>
      <c r="CI104">
        <v>1</v>
      </c>
      <c r="CJ104">
        <v>0.53300000000000003</v>
      </c>
      <c r="CK104">
        <v>0</v>
      </c>
      <c r="CL104">
        <v>0</v>
      </c>
      <c r="CM104">
        <v>0</v>
      </c>
      <c r="CN104">
        <v>0</v>
      </c>
      <c r="CO104">
        <v>0</v>
      </c>
      <c r="CP104">
        <v>0</v>
      </c>
      <c r="CQ104">
        <v>0</v>
      </c>
      <c r="CR104">
        <v>0</v>
      </c>
      <c r="CS104">
        <v>0.51700000000000002</v>
      </c>
      <c r="CT104">
        <v>0.75</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17.420000000000002</v>
      </c>
      <c r="EO104">
        <v>17.14</v>
      </c>
      <c r="EP104">
        <v>17.41</v>
      </c>
      <c r="EQ104">
        <v>16.940000000000001</v>
      </c>
      <c r="ER104">
        <v>17.420000000000002</v>
      </c>
      <c r="ES104">
        <v>18.61</v>
      </c>
      <c r="ET104">
        <v>19.36</v>
      </c>
      <c r="EU104">
        <v>19.43</v>
      </c>
      <c r="EV104">
        <v>19</v>
      </c>
      <c r="EW104">
        <v>18.23</v>
      </c>
      <c r="EX104">
        <v>18.86</v>
      </c>
      <c r="EY104">
        <v>17.95</v>
      </c>
      <c r="EZ104">
        <v>18.3</v>
      </c>
      <c r="FA104">
        <v>17.22</v>
      </c>
      <c r="FB104">
        <v>17.329999999999998</v>
      </c>
      <c r="FC104">
        <v>18.350000000000001</v>
      </c>
      <c r="FD104">
        <v>19.18</v>
      </c>
      <c r="FE104">
        <v>18.77</v>
      </c>
      <c r="FF104">
        <v>18.45</v>
      </c>
      <c r="FG104">
        <v>19.3</v>
      </c>
      <c r="FH104">
        <v>19.34</v>
      </c>
      <c r="FI104">
        <v>18.579999999999998</v>
      </c>
      <c r="FJ104">
        <v>18.510000000000002</v>
      </c>
      <c r="FK104">
        <v>18.97</v>
      </c>
      <c r="FL104">
        <v>19.72</v>
      </c>
      <c r="FM104">
        <v>18.91</v>
      </c>
      <c r="FN104">
        <v>19.3</v>
      </c>
      <c r="FO104">
        <v>20.46</v>
      </c>
      <c r="FP104">
        <v>20.079999999999998</v>
      </c>
      <c r="FQ104">
        <v>20.65</v>
      </c>
      <c r="FR104">
        <v>1</v>
      </c>
      <c r="FS104">
        <v>1</v>
      </c>
      <c r="FT104">
        <v>1</v>
      </c>
      <c r="FU104">
        <v>1</v>
      </c>
      <c r="FV104">
        <v>1</v>
      </c>
      <c r="FW104">
        <v>1</v>
      </c>
      <c r="FX104">
        <v>1</v>
      </c>
      <c r="FY104">
        <v>1</v>
      </c>
      <c r="FZ104">
        <v>1</v>
      </c>
      <c r="GA104">
        <v>1</v>
      </c>
      <c r="GB104">
        <v>1</v>
      </c>
      <c r="GC104">
        <v>1</v>
      </c>
      <c r="GD104">
        <v>1</v>
      </c>
      <c r="GE104">
        <v>1</v>
      </c>
      <c r="GF104">
        <v>1</v>
      </c>
      <c r="GG104">
        <v>1</v>
      </c>
      <c r="GH104">
        <v>1</v>
      </c>
      <c r="GI104">
        <v>1</v>
      </c>
      <c r="GJ104">
        <v>1</v>
      </c>
      <c r="GK104">
        <v>1</v>
      </c>
      <c r="GL104">
        <v>1</v>
      </c>
      <c r="GM104">
        <v>1</v>
      </c>
      <c r="GN104">
        <v>1</v>
      </c>
      <c r="GO104">
        <v>1</v>
      </c>
      <c r="GP104">
        <v>0.49199999999999999</v>
      </c>
      <c r="GQ104">
        <v>1</v>
      </c>
      <c r="GR104">
        <v>1</v>
      </c>
      <c r="GS104">
        <v>0</v>
      </c>
      <c r="GT104">
        <v>0</v>
      </c>
      <c r="GU104">
        <v>0</v>
      </c>
      <c r="GV104">
        <v>1</v>
      </c>
      <c r="GW104">
        <v>1</v>
      </c>
      <c r="GX104">
        <v>1</v>
      </c>
      <c r="GY104">
        <v>1</v>
      </c>
      <c r="GZ104">
        <v>1</v>
      </c>
      <c r="HA104">
        <v>0.89200000000000002</v>
      </c>
      <c r="HB104">
        <v>0</v>
      </c>
      <c r="HC104">
        <v>0</v>
      </c>
      <c r="HD104">
        <v>0</v>
      </c>
      <c r="HE104">
        <v>1</v>
      </c>
      <c r="HF104">
        <v>0.23300000000000001</v>
      </c>
      <c r="HG104">
        <v>1</v>
      </c>
      <c r="HH104">
        <v>1</v>
      </c>
      <c r="HI104">
        <v>1</v>
      </c>
      <c r="HJ104">
        <v>1</v>
      </c>
      <c r="HK104">
        <v>1</v>
      </c>
      <c r="HL104">
        <v>0</v>
      </c>
      <c r="HM104">
        <v>0.317</v>
      </c>
      <c r="HN104">
        <v>1</v>
      </c>
      <c r="HO104">
        <v>0</v>
      </c>
      <c r="HP104">
        <v>0</v>
      </c>
      <c r="HQ104">
        <v>0.60799999999999998</v>
      </c>
      <c r="HR104">
        <v>0.60799999999999998</v>
      </c>
      <c r="HS104">
        <v>5.8000000000000003E-2</v>
      </c>
      <c r="HT104">
        <v>0</v>
      </c>
      <c r="HU104">
        <v>0.14199999999999999</v>
      </c>
      <c r="HV104">
        <v>0</v>
      </c>
      <c r="HW104">
        <v>0</v>
      </c>
      <c r="HX104">
        <v>0</v>
      </c>
      <c r="HY104">
        <v>0</v>
      </c>
      <c r="HZ104">
        <v>0.66700000000000004</v>
      </c>
      <c r="IA104">
        <v>1</v>
      </c>
      <c r="IB104">
        <v>0.78300000000000003</v>
      </c>
      <c r="IC104">
        <v>1</v>
      </c>
      <c r="ID104">
        <v>0.84199999999999997</v>
      </c>
      <c r="IE104">
        <v>0</v>
      </c>
      <c r="IF104">
        <v>0</v>
      </c>
      <c r="IG104">
        <v>0</v>
      </c>
      <c r="IH104">
        <v>0</v>
      </c>
      <c r="II104">
        <v>0</v>
      </c>
      <c r="IJ104">
        <v>0</v>
      </c>
      <c r="IK104">
        <v>6.7000000000000004E-2</v>
      </c>
      <c r="IL104">
        <v>0</v>
      </c>
      <c r="IM104">
        <v>1</v>
      </c>
      <c r="IN104">
        <v>1</v>
      </c>
      <c r="IO104">
        <v>0</v>
      </c>
      <c r="IP104">
        <v>0</v>
      </c>
      <c r="IQ104">
        <v>0</v>
      </c>
      <c r="IR104">
        <v>0</v>
      </c>
      <c r="IS104">
        <v>0</v>
      </c>
      <c r="IT104">
        <v>0</v>
      </c>
      <c r="IU104">
        <v>0</v>
      </c>
      <c r="IV104">
        <v>0</v>
      </c>
      <c r="IW104">
        <v>0</v>
      </c>
      <c r="IX104">
        <v>0</v>
      </c>
      <c r="IY104">
        <v>0</v>
      </c>
      <c r="IZ104">
        <v>0</v>
      </c>
      <c r="JA104">
        <v>0</v>
      </c>
      <c r="JB104">
        <v>0</v>
      </c>
      <c r="JC104">
        <v>0</v>
      </c>
      <c r="JD104">
        <v>4.4189999999999996</v>
      </c>
      <c r="JE104">
        <v>6.5720000000000001</v>
      </c>
      <c r="JF104">
        <v>6.2279999999999998</v>
      </c>
      <c r="JG104">
        <v>7.8090000000000002</v>
      </c>
      <c r="JH104">
        <v>7.1230000000000002</v>
      </c>
      <c r="JI104">
        <v>12.057</v>
      </c>
      <c r="JJ104">
        <v>9.5670000000000002</v>
      </c>
      <c r="JK104">
        <v>10.612</v>
      </c>
      <c r="JL104">
        <v>7.3179999999999996</v>
      </c>
      <c r="JM104">
        <v>7.8230000000000004</v>
      </c>
      <c r="JN104">
        <v>10.337</v>
      </c>
      <c r="JO104">
        <v>8.1940000000000008</v>
      </c>
      <c r="JP104">
        <v>8.9260000000000002</v>
      </c>
      <c r="JQ104">
        <v>7.1440000000000001</v>
      </c>
      <c r="JR104">
        <v>7.3220000000000001</v>
      </c>
      <c r="JS104">
        <v>12.555</v>
      </c>
      <c r="JT104">
        <v>11.202999999999999</v>
      </c>
      <c r="JU104">
        <v>8.4090000000000007</v>
      </c>
      <c r="JV104">
        <v>9.7669999999999995</v>
      </c>
      <c r="JW104">
        <v>13.754</v>
      </c>
      <c r="JX104">
        <v>8.0530000000000008</v>
      </c>
      <c r="JY104">
        <v>8.6969999999999992</v>
      </c>
      <c r="JZ104">
        <v>5.8170000000000002</v>
      </c>
      <c r="KA104">
        <v>10.37</v>
      </c>
      <c r="KB104">
        <v>12.065</v>
      </c>
      <c r="KC104">
        <v>10.55</v>
      </c>
      <c r="KD104">
        <v>12.36</v>
      </c>
      <c r="KE104">
        <v>12.657</v>
      </c>
      <c r="KF104">
        <v>11.054</v>
      </c>
      <c r="KG104">
        <v>13.914</v>
      </c>
    </row>
    <row r="105" spans="1:293" x14ac:dyDescent="0.25">
      <c r="A105" t="s">
        <v>1104</v>
      </c>
      <c r="B105" t="s">
        <v>1322</v>
      </c>
      <c r="C105" t="s">
        <v>595</v>
      </c>
      <c r="D105">
        <v>118</v>
      </c>
      <c r="E105" t="s">
        <v>838</v>
      </c>
      <c r="F105">
        <v>2</v>
      </c>
      <c r="G105">
        <v>2</v>
      </c>
      <c r="H105" t="s">
        <v>2</v>
      </c>
      <c r="I105" t="s">
        <v>7</v>
      </c>
      <c r="J105" t="s">
        <v>4</v>
      </c>
      <c r="K105" t="s">
        <v>596</v>
      </c>
      <c r="L105" t="s">
        <v>515</v>
      </c>
      <c r="M105" s="7">
        <v>0</v>
      </c>
      <c r="N105" s="7">
        <v>173.32795607220999</v>
      </c>
      <c r="O105" s="7">
        <f>M105*'Emission and cost factors'!$D$8+N105*'Emission and cost factors'!$E$8</f>
        <v>79.730859793216595</v>
      </c>
      <c r="P105" s="8">
        <f>M105*'Emission and cost factors'!$D$9+N105*'Emission and cost factors'!$E$9</f>
        <v>25.999193410831499</v>
      </c>
      <c r="Q105" s="7">
        <f t="shared" si="7"/>
        <v>19.657666666666668</v>
      </c>
      <c r="R105" s="2">
        <f t="shared" si="8"/>
        <v>18</v>
      </c>
      <c r="S105" s="2">
        <f t="shared" si="9"/>
        <v>8</v>
      </c>
      <c r="T105" s="2">
        <f t="shared" si="10"/>
        <v>0</v>
      </c>
      <c r="U105" s="7">
        <f t="shared" si="11"/>
        <v>0.53999999999999992</v>
      </c>
      <c r="V105" s="7">
        <f t="shared" si="12"/>
        <v>0.23163333333333333</v>
      </c>
      <c r="W105" s="7">
        <f t="shared" si="13"/>
        <v>0</v>
      </c>
      <c r="X105">
        <v>18.399999999999999</v>
      </c>
      <c r="Y105">
        <v>18.29</v>
      </c>
      <c r="Z105">
        <v>18.57</v>
      </c>
      <c r="AA105">
        <v>18.100000000000001</v>
      </c>
      <c r="AB105">
        <v>18.55</v>
      </c>
      <c r="AC105">
        <v>19.73</v>
      </c>
      <c r="AD105">
        <v>20.46</v>
      </c>
      <c r="AE105">
        <v>20.36</v>
      </c>
      <c r="AF105">
        <v>20.010000000000002</v>
      </c>
      <c r="AG105">
        <v>19.260000000000002</v>
      </c>
      <c r="AH105">
        <v>19.920000000000002</v>
      </c>
      <c r="AI105">
        <v>18.899999999999999</v>
      </c>
      <c r="AJ105">
        <v>19.55</v>
      </c>
      <c r="AK105">
        <v>18.559999999999999</v>
      </c>
      <c r="AL105">
        <v>18.46</v>
      </c>
      <c r="AM105">
        <v>19.420000000000002</v>
      </c>
      <c r="AN105">
        <v>20.11</v>
      </c>
      <c r="AO105">
        <v>19.66</v>
      </c>
      <c r="AP105">
        <v>19.43</v>
      </c>
      <c r="AQ105">
        <v>20.440000000000001</v>
      </c>
      <c r="AR105">
        <v>20.48</v>
      </c>
      <c r="AS105">
        <v>19.47</v>
      </c>
      <c r="AT105">
        <v>19.71</v>
      </c>
      <c r="AU105">
        <v>20.12</v>
      </c>
      <c r="AV105">
        <v>20.5</v>
      </c>
      <c r="AW105">
        <v>19.61</v>
      </c>
      <c r="AX105">
        <v>20.27</v>
      </c>
      <c r="AY105">
        <v>21.39</v>
      </c>
      <c r="AZ105">
        <v>20.77</v>
      </c>
      <c r="BA105">
        <v>21.23</v>
      </c>
      <c r="BB105">
        <v>1</v>
      </c>
      <c r="BC105">
        <v>1</v>
      </c>
      <c r="BD105">
        <v>1</v>
      </c>
      <c r="BE105">
        <v>1</v>
      </c>
      <c r="BF105">
        <v>1</v>
      </c>
      <c r="BG105">
        <v>0.79200000000000004</v>
      </c>
      <c r="BH105">
        <v>0</v>
      </c>
      <c r="BI105">
        <v>0</v>
      </c>
      <c r="BJ105">
        <v>0</v>
      </c>
      <c r="BK105">
        <v>1</v>
      </c>
      <c r="BL105">
        <v>0.20799999999999999</v>
      </c>
      <c r="BM105">
        <v>1</v>
      </c>
      <c r="BN105">
        <v>1</v>
      </c>
      <c r="BO105">
        <v>1</v>
      </c>
      <c r="BP105">
        <v>1</v>
      </c>
      <c r="BQ105">
        <v>1</v>
      </c>
      <c r="BR105">
        <v>0</v>
      </c>
      <c r="BS105">
        <v>0.72499999999999998</v>
      </c>
      <c r="BT105">
        <v>1</v>
      </c>
      <c r="BU105">
        <v>0</v>
      </c>
      <c r="BV105">
        <v>0</v>
      </c>
      <c r="BW105">
        <v>1</v>
      </c>
      <c r="BX105">
        <v>0.47499999999999998</v>
      </c>
      <c r="BY105">
        <v>0</v>
      </c>
      <c r="BZ105">
        <v>0</v>
      </c>
      <c r="CA105">
        <v>1</v>
      </c>
      <c r="CB105">
        <v>0</v>
      </c>
      <c r="CC105">
        <v>0</v>
      </c>
      <c r="CD105">
        <v>0</v>
      </c>
      <c r="CE105">
        <v>0</v>
      </c>
      <c r="CF105">
        <v>1</v>
      </c>
      <c r="CG105">
        <v>1</v>
      </c>
      <c r="CH105">
        <v>0.80800000000000005</v>
      </c>
      <c r="CI105">
        <v>1</v>
      </c>
      <c r="CJ105">
        <v>1</v>
      </c>
      <c r="CK105">
        <v>0</v>
      </c>
      <c r="CL105">
        <v>0</v>
      </c>
      <c r="CM105">
        <v>0</v>
      </c>
      <c r="CN105">
        <v>0</v>
      </c>
      <c r="CO105">
        <v>0</v>
      </c>
      <c r="CP105">
        <v>0</v>
      </c>
      <c r="CQ105">
        <v>0.23300000000000001</v>
      </c>
      <c r="CR105">
        <v>0</v>
      </c>
      <c r="CS105">
        <v>0.90800000000000003</v>
      </c>
      <c r="CT105">
        <v>1</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17.28</v>
      </c>
      <c r="EO105">
        <v>16.989999999999998</v>
      </c>
      <c r="EP105">
        <v>17.239999999999998</v>
      </c>
      <c r="EQ105">
        <v>16.82</v>
      </c>
      <c r="ER105">
        <v>17.239999999999998</v>
      </c>
      <c r="ES105">
        <v>18.41</v>
      </c>
      <c r="ET105">
        <v>19.190000000000001</v>
      </c>
      <c r="EU105">
        <v>19.27</v>
      </c>
      <c r="EV105">
        <v>18.82</v>
      </c>
      <c r="EW105">
        <v>18.05</v>
      </c>
      <c r="EX105">
        <v>18.7</v>
      </c>
      <c r="EY105">
        <v>17.77</v>
      </c>
      <c r="EZ105">
        <v>18.09</v>
      </c>
      <c r="FA105">
        <v>17.03</v>
      </c>
      <c r="FB105">
        <v>17.149999999999999</v>
      </c>
      <c r="FC105">
        <v>18.21</v>
      </c>
      <c r="FD105">
        <v>19.03</v>
      </c>
      <c r="FE105">
        <v>18.600000000000001</v>
      </c>
      <c r="FF105">
        <v>18.29</v>
      </c>
      <c r="FG105">
        <v>19.16</v>
      </c>
      <c r="FH105">
        <v>19.170000000000002</v>
      </c>
      <c r="FI105">
        <v>18.399999999999999</v>
      </c>
      <c r="FJ105">
        <v>18.329999999999998</v>
      </c>
      <c r="FK105">
        <v>18.809999999999999</v>
      </c>
      <c r="FL105">
        <v>19.57</v>
      </c>
      <c r="FM105">
        <v>18.75</v>
      </c>
      <c r="FN105">
        <v>19.149999999999999</v>
      </c>
      <c r="FO105">
        <v>20.34</v>
      </c>
      <c r="FP105">
        <v>19.97</v>
      </c>
      <c r="FQ105">
        <v>20.53</v>
      </c>
      <c r="FR105">
        <v>1</v>
      </c>
      <c r="FS105">
        <v>1</v>
      </c>
      <c r="FT105">
        <v>1</v>
      </c>
      <c r="FU105">
        <v>1</v>
      </c>
      <c r="FV105">
        <v>1</v>
      </c>
      <c r="FW105">
        <v>1</v>
      </c>
      <c r="FX105">
        <v>1</v>
      </c>
      <c r="FY105">
        <v>1</v>
      </c>
      <c r="FZ105">
        <v>1</v>
      </c>
      <c r="GA105">
        <v>1</v>
      </c>
      <c r="GB105">
        <v>1</v>
      </c>
      <c r="GC105">
        <v>1</v>
      </c>
      <c r="GD105">
        <v>1</v>
      </c>
      <c r="GE105">
        <v>1</v>
      </c>
      <c r="GF105">
        <v>1</v>
      </c>
      <c r="GG105">
        <v>1</v>
      </c>
      <c r="GH105">
        <v>1</v>
      </c>
      <c r="GI105">
        <v>1</v>
      </c>
      <c r="GJ105">
        <v>1</v>
      </c>
      <c r="GK105">
        <v>1</v>
      </c>
      <c r="GL105">
        <v>1</v>
      </c>
      <c r="GM105">
        <v>1</v>
      </c>
      <c r="GN105">
        <v>1</v>
      </c>
      <c r="GO105">
        <v>1</v>
      </c>
      <c r="GP105">
        <v>1</v>
      </c>
      <c r="GQ105">
        <v>1</v>
      </c>
      <c r="GR105">
        <v>1</v>
      </c>
      <c r="GS105">
        <v>0</v>
      </c>
      <c r="GT105">
        <v>0.05</v>
      </c>
      <c r="GU105">
        <v>0</v>
      </c>
      <c r="GV105">
        <v>1</v>
      </c>
      <c r="GW105">
        <v>1</v>
      </c>
      <c r="GX105">
        <v>1</v>
      </c>
      <c r="GY105">
        <v>1</v>
      </c>
      <c r="GZ105">
        <v>1</v>
      </c>
      <c r="HA105">
        <v>1</v>
      </c>
      <c r="HB105">
        <v>0</v>
      </c>
      <c r="HC105">
        <v>0</v>
      </c>
      <c r="HD105">
        <v>0.23300000000000001</v>
      </c>
      <c r="HE105">
        <v>1</v>
      </c>
      <c r="HF105">
        <v>0.52500000000000002</v>
      </c>
      <c r="HG105">
        <v>1</v>
      </c>
      <c r="HH105">
        <v>1</v>
      </c>
      <c r="HI105">
        <v>1</v>
      </c>
      <c r="HJ105">
        <v>1</v>
      </c>
      <c r="HK105">
        <v>1</v>
      </c>
      <c r="HL105">
        <v>0</v>
      </c>
      <c r="HM105">
        <v>0.57499999999999996</v>
      </c>
      <c r="HN105">
        <v>1</v>
      </c>
      <c r="HO105">
        <v>0</v>
      </c>
      <c r="HP105">
        <v>0</v>
      </c>
      <c r="HQ105">
        <v>1</v>
      </c>
      <c r="HR105">
        <v>1</v>
      </c>
      <c r="HS105">
        <v>0.34200000000000003</v>
      </c>
      <c r="HT105">
        <v>0</v>
      </c>
      <c r="HU105">
        <v>0.42499999999999999</v>
      </c>
      <c r="HV105">
        <v>0</v>
      </c>
      <c r="HW105">
        <v>0</v>
      </c>
      <c r="HX105">
        <v>0</v>
      </c>
      <c r="HY105">
        <v>0</v>
      </c>
      <c r="HZ105">
        <v>0.89200000000000002</v>
      </c>
      <c r="IA105">
        <v>1</v>
      </c>
      <c r="IB105">
        <v>1</v>
      </c>
      <c r="IC105">
        <v>1</v>
      </c>
      <c r="ID105">
        <v>1</v>
      </c>
      <c r="IE105">
        <v>0</v>
      </c>
      <c r="IF105">
        <v>0</v>
      </c>
      <c r="IG105">
        <v>0</v>
      </c>
      <c r="IH105">
        <v>0</v>
      </c>
      <c r="II105">
        <v>0</v>
      </c>
      <c r="IJ105">
        <v>0</v>
      </c>
      <c r="IK105">
        <v>0.34200000000000003</v>
      </c>
      <c r="IL105">
        <v>0</v>
      </c>
      <c r="IM105">
        <v>1</v>
      </c>
      <c r="IN105">
        <v>1</v>
      </c>
      <c r="IO105">
        <v>0</v>
      </c>
      <c r="IP105">
        <v>0</v>
      </c>
      <c r="IQ105">
        <v>0</v>
      </c>
      <c r="IR105">
        <v>0</v>
      </c>
      <c r="IS105">
        <v>0</v>
      </c>
      <c r="IT105">
        <v>0</v>
      </c>
      <c r="IU105">
        <v>0</v>
      </c>
      <c r="IV105">
        <v>0</v>
      </c>
      <c r="IW105">
        <v>0</v>
      </c>
      <c r="IX105">
        <v>0</v>
      </c>
      <c r="IY105">
        <v>0</v>
      </c>
      <c r="IZ105">
        <v>0</v>
      </c>
      <c r="JA105">
        <v>0</v>
      </c>
      <c r="JB105">
        <v>0</v>
      </c>
      <c r="JC105">
        <v>0</v>
      </c>
      <c r="JD105">
        <v>4.4189999999999996</v>
      </c>
      <c r="JE105">
        <v>6.5720000000000001</v>
      </c>
      <c r="JF105">
        <v>6.2279999999999998</v>
      </c>
      <c r="JG105">
        <v>7.8090000000000002</v>
      </c>
      <c r="JH105">
        <v>7.1230000000000002</v>
      </c>
      <c r="JI105">
        <v>12.057</v>
      </c>
      <c r="JJ105">
        <v>9.5670000000000002</v>
      </c>
      <c r="JK105">
        <v>10.612</v>
      </c>
      <c r="JL105">
        <v>7.3179999999999996</v>
      </c>
      <c r="JM105">
        <v>7.8230000000000004</v>
      </c>
      <c r="JN105">
        <v>10.337</v>
      </c>
      <c r="JO105">
        <v>8.1940000000000008</v>
      </c>
      <c r="JP105">
        <v>8.9260000000000002</v>
      </c>
      <c r="JQ105">
        <v>7.1440000000000001</v>
      </c>
      <c r="JR105">
        <v>7.3220000000000001</v>
      </c>
      <c r="JS105">
        <v>12.555</v>
      </c>
      <c r="JT105">
        <v>11.202999999999999</v>
      </c>
      <c r="JU105">
        <v>8.4090000000000007</v>
      </c>
      <c r="JV105">
        <v>9.7669999999999995</v>
      </c>
      <c r="JW105">
        <v>13.754</v>
      </c>
      <c r="JX105">
        <v>8.0530000000000008</v>
      </c>
      <c r="JY105">
        <v>8.6969999999999992</v>
      </c>
      <c r="JZ105">
        <v>5.8170000000000002</v>
      </c>
      <c r="KA105">
        <v>10.37</v>
      </c>
      <c r="KB105">
        <v>12.065</v>
      </c>
      <c r="KC105">
        <v>10.55</v>
      </c>
      <c r="KD105">
        <v>12.36</v>
      </c>
      <c r="KE105">
        <v>12.657</v>
      </c>
      <c r="KF105">
        <v>11.054</v>
      </c>
      <c r="KG105">
        <v>13.914</v>
      </c>
    </row>
    <row r="106" spans="1:293" x14ac:dyDescent="0.25">
      <c r="A106" t="s">
        <v>1105</v>
      </c>
      <c r="B106" t="s">
        <v>1322</v>
      </c>
      <c r="C106" t="s">
        <v>595</v>
      </c>
      <c r="D106">
        <v>119</v>
      </c>
      <c r="E106" t="s">
        <v>838</v>
      </c>
      <c r="F106">
        <v>2</v>
      </c>
      <c r="G106">
        <v>2</v>
      </c>
      <c r="H106" t="s">
        <v>2</v>
      </c>
      <c r="I106" t="s">
        <v>7</v>
      </c>
      <c r="J106" t="s">
        <v>5</v>
      </c>
      <c r="K106" t="s">
        <v>596</v>
      </c>
      <c r="L106" t="s">
        <v>516</v>
      </c>
      <c r="M106" s="7">
        <v>0</v>
      </c>
      <c r="N106" s="7">
        <v>181.93491156656901</v>
      </c>
      <c r="O106" s="7">
        <f>M106*'Emission and cost factors'!$D$8+N106*'Emission and cost factors'!$E$8</f>
        <v>83.690059320621756</v>
      </c>
      <c r="P106" s="8">
        <f>M106*'Emission and cost factors'!$D$9+N106*'Emission and cost factors'!$E$9</f>
        <v>27.290236734985353</v>
      </c>
      <c r="Q106" s="7">
        <f t="shared" si="7"/>
        <v>19.797000000000008</v>
      </c>
      <c r="R106" s="2">
        <f t="shared" si="8"/>
        <v>17</v>
      </c>
      <c r="S106" s="2">
        <f t="shared" si="9"/>
        <v>7</v>
      </c>
      <c r="T106" s="2">
        <f t="shared" si="10"/>
        <v>0</v>
      </c>
      <c r="U106" s="7">
        <f t="shared" si="11"/>
        <v>0.46916666666666662</v>
      </c>
      <c r="V106" s="7">
        <f t="shared" si="12"/>
        <v>0.16693333333333332</v>
      </c>
      <c r="W106" s="7">
        <f t="shared" si="13"/>
        <v>0</v>
      </c>
      <c r="X106">
        <v>18.52</v>
      </c>
      <c r="Y106">
        <v>18.45</v>
      </c>
      <c r="Z106">
        <v>18.75</v>
      </c>
      <c r="AA106">
        <v>18.27</v>
      </c>
      <c r="AB106">
        <v>18.73</v>
      </c>
      <c r="AC106">
        <v>19.91</v>
      </c>
      <c r="AD106">
        <v>20.61</v>
      </c>
      <c r="AE106">
        <v>20.49</v>
      </c>
      <c r="AF106">
        <v>20.14</v>
      </c>
      <c r="AG106">
        <v>19.41</v>
      </c>
      <c r="AH106">
        <v>20.05</v>
      </c>
      <c r="AI106">
        <v>19.05</v>
      </c>
      <c r="AJ106">
        <v>19.72</v>
      </c>
      <c r="AK106">
        <v>18.72</v>
      </c>
      <c r="AL106">
        <v>18.64</v>
      </c>
      <c r="AM106">
        <v>19.579999999999998</v>
      </c>
      <c r="AN106">
        <v>20.239999999999998</v>
      </c>
      <c r="AO106">
        <v>19.8</v>
      </c>
      <c r="AP106">
        <v>19.54</v>
      </c>
      <c r="AQ106">
        <v>20.56</v>
      </c>
      <c r="AR106">
        <v>20.6</v>
      </c>
      <c r="AS106">
        <v>19.600000000000001</v>
      </c>
      <c r="AT106">
        <v>19.86</v>
      </c>
      <c r="AU106">
        <v>20.239999999999998</v>
      </c>
      <c r="AV106">
        <v>20.62</v>
      </c>
      <c r="AW106">
        <v>19.75</v>
      </c>
      <c r="AX106">
        <v>20.37</v>
      </c>
      <c r="AY106">
        <v>21.48</v>
      </c>
      <c r="AZ106">
        <v>20.87</v>
      </c>
      <c r="BA106">
        <v>21.34</v>
      </c>
      <c r="BB106">
        <v>1</v>
      </c>
      <c r="BC106">
        <v>1</v>
      </c>
      <c r="BD106">
        <v>1</v>
      </c>
      <c r="BE106">
        <v>1</v>
      </c>
      <c r="BF106">
        <v>1</v>
      </c>
      <c r="BG106">
        <v>0.25</v>
      </c>
      <c r="BH106">
        <v>0</v>
      </c>
      <c r="BI106">
        <v>0</v>
      </c>
      <c r="BJ106">
        <v>0</v>
      </c>
      <c r="BK106">
        <v>1</v>
      </c>
      <c r="BL106">
        <v>0</v>
      </c>
      <c r="BM106">
        <v>1</v>
      </c>
      <c r="BN106">
        <v>0.52500000000000002</v>
      </c>
      <c r="BO106">
        <v>1</v>
      </c>
      <c r="BP106">
        <v>1</v>
      </c>
      <c r="BQ106">
        <v>1</v>
      </c>
      <c r="BR106">
        <v>0</v>
      </c>
      <c r="BS106">
        <v>0.40799999999999997</v>
      </c>
      <c r="BT106">
        <v>1</v>
      </c>
      <c r="BU106">
        <v>0</v>
      </c>
      <c r="BV106">
        <v>0</v>
      </c>
      <c r="BW106">
        <v>1</v>
      </c>
      <c r="BX106">
        <v>0.22500000000000001</v>
      </c>
      <c r="BY106">
        <v>0</v>
      </c>
      <c r="BZ106">
        <v>0</v>
      </c>
      <c r="CA106">
        <v>0.66700000000000004</v>
      </c>
      <c r="CB106">
        <v>0</v>
      </c>
      <c r="CC106">
        <v>0</v>
      </c>
      <c r="CD106">
        <v>0</v>
      </c>
      <c r="CE106">
        <v>0</v>
      </c>
      <c r="CF106">
        <v>0.75800000000000001</v>
      </c>
      <c r="CG106">
        <v>1</v>
      </c>
      <c r="CH106">
        <v>0.45</v>
      </c>
      <c r="CI106">
        <v>1</v>
      </c>
      <c r="CJ106">
        <v>0.53300000000000003</v>
      </c>
      <c r="CK106">
        <v>0</v>
      </c>
      <c r="CL106">
        <v>0</v>
      </c>
      <c r="CM106">
        <v>0</v>
      </c>
      <c r="CN106">
        <v>0</v>
      </c>
      <c r="CO106">
        <v>0</v>
      </c>
      <c r="CP106">
        <v>0</v>
      </c>
      <c r="CQ106">
        <v>0</v>
      </c>
      <c r="CR106">
        <v>0</v>
      </c>
      <c r="CS106">
        <v>0.51700000000000002</v>
      </c>
      <c r="CT106">
        <v>0.75</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17.420000000000002</v>
      </c>
      <c r="EO106">
        <v>17.14</v>
      </c>
      <c r="EP106">
        <v>17.41</v>
      </c>
      <c r="EQ106">
        <v>16.940000000000001</v>
      </c>
      <c r="ER106">
        <v>17.420000000000002</v>
      </c>
      <c r="ES106">
        <v>18.61</v>
      </c>
      <c r="ET106">
        <v>19.36</v>
      </c>
      <c r="EU106">
        <v>19.43</v>
      </c>
      <c r="EV106">
        <v>19</v>
      </c>
      <c r="EW106">
        <v>18.23</v>
      </c>
      <c r="EX106">
        <v>18.86</v>
      </c>
      <c r="EY106">
        <v>17.95</v>
      </c>
      <c r="EZ106">
        <v>18.3</v>
      </c>
      <c r="FA106">
        <v>17.22</v>
      </c>
      <c r="FB106">
        <v>17.329999999999998</v>
      </c>
      <c r="FC106">
        <v>18.350000000000001</v>
      </c>
      <c r="FD106">
        <v>19.18</v>
      </c>
      <c r="FE106">
        <v>18.77</v>
      </c>
      <c r="FF106">
        <v>18.45</v>
      </c>
      <c r="FG106">
        <v>19.3</v>
      </c>
      <c r="FH106">
        <v>19.34</v>
      </c>
      <c r="FI106">
        <v>18.579999999999998</v>
      </c>
      <c r="FJ106">
        <v>18.510000000000002</v>
      </c>
      <c r="FK106">
        <v>18.97</v>
      </c>
      <c r="FL106">
        <v>19.72</v>
      </c>
      <c r="FM106">
        <v>18.91</v>
      </c>
      <c r="FN106">
        <v>19.3</v>
      </c>
      <c r="FO106">
        <v>20.46</v>
      </c>
      <c r="FP106">
        <v>20.079999999999998</v>
      </c>
      <c r="FQ106">
        <v>20.65</v>
      </c>
      <c r="FR106">
        <v>1</v>
      </c>
      <c r="FS106">
        <v>1</v>
      </c>
      <c r="FT106">
        <v>1</v>
      </c>
      <c r="FU106">
        <v>1</v>
      </c>
      <c r="FV106">
        <v>1</v>
      </c>
      <c r="FW106">
        <v>1</v>
      </c>
      <c r="FX106">
        <v>1</v>
      </c>
      <c r="FY106">
        <v>1</v>
      </c>
      <c r="FZ106">
        <v>1</v>
      </c>
      <c r="GA106">
        <v>1</v>
      </c>
      <c r="GB106">
        <v>1</v>
      </c>
      <c r="GC106">
        <v>1</v>
      </c>
      <c r="GD106">
        <v>1</v>
      </c>
      <c r="GE106">
        <v>1</v>
      </c>
      <c r="GF106">
        <v>1</v>
      </c>
      <c r="GG106">
        <v>1</v>
      </c>
      <c r="GH106">
        <v>1</v>
      </c>
      <c r="GI106">
        <v>1</v>
      </c>
      <c r="GJ106">
        <v>1</v>
      </c>
      <c r="GK106">
        <v>1</v>
      </c>
      <c r="GL106">
        <v>1</v>
      </c>
      <c r="GM106">
        <v>1</v>
      </c>
      <c r="GN106">
        <v>1</v>
      </c>
      <c r="GO106">
        <v>1</v>
      </c>
      <c r="GP106">
        <v>0.49199999999999999</v>
      </c>
      <c r="GQ106">
        <v>1</v>
      </c>
      <c r="GR106">
        <v>1</v>
      </c>
      <c r="GS106">
        <v>0</v>
      </c>
      <c r="GT106">
        <v>0</v>
      </c>
      <c r="GU106">
        <v>0</v>
      </c>
      <c r="GV106">
        <v>1</v>
      </c>
      <c r="GW106">
        <v>1</v>
      </c>
      <c r="GX106">
        <v>1</v>
      </c>
      <c r="GY106">
        <v>1</v>
      </c>
      <c r="GZ106">
        <v>1</v>
      </c>
      <c r="HA106">
        <v>0.88300000000000001</v>
      </c>
      <c r="HB106">
        <v>0</v>
      </c>
      <c r="HC106">
        <v>0</v>
      </c>
      <c r="HD106">
        <v>0</v>
      </c>
      <c r="HE106">
        <v>1</v>
      </c>
      <c r="HF106">
        <v>0.23300000000000001</v>
      </c>
      <c r="HG106">
        <v>1</v>
      </c>
      <c r="HH106">
        <v>1</v>
      </c>
      <c r="HI106">
        <v>1</v>
      </c>
      <c r="HJ106">
        <v>1</v>
      </c>
      <c r="HK106">
        <v>1</v>
      </c>
      <c r="HL106">
        <v>0</v>
      </c>
      <c r="HM106">
        <v>0.317</v>
      </c>
      <c r="HN106">
        <v>1</v>
      </c>
      <c r="HO106">
        <v>0</v>
      </c>
      <c r="HP106">
        <v>0</v>
      </c>
      <c r="HQ106">
        <v>0.60799999999999998</v>
      </c>
      <c r="HR106">
        <v>0.60799999999999998</v>
      </c>
      <c r="HS106">
        <v>5.8000000000000003E-2</v>
      </c>
      <c r="HT106">
        <v>0</v>
      </c>
      <c r="HU106">
        <v>0.14199999999999999</v>
      </c>
      <c r="HV106">
        <v>0</v>
      </c>
      <c r="HW106">
        <v>0</v>
      </c>
      <c r="HX106">
        <v>0</v>
      </c>
      <c r="HY106">
        <v>0</v>
      </c>
      <c r="HZ106">
        <v>0.66700000000000004</v>
      </c>
      <c r="IA106">
        <v>1</v>
      </c>
      <c r="IB106">
        <v>0.78300000000000003</v>
      </c>
      <c r="IC106">
        <v>1</v>
      </c>
      <c r="ID106">
        <v>0.84199999999999997</v>
      </c>
      <c r="IE106">
        <v>0</v>
      </c>
      <c r="IF106">
        <v>0</v>
      </c>
      <c r="IG106">
        <v>0</v>
      </c>
      <c r="IH106">
        <v>0</v>
      </c>
      <c r="II106">
        <v>0</v>
      </c>
      <c r="IJ106">
        <v>0</v>
      </c>
      <c r="IK106">
        <v>6.7000000000000004E-2</v>
      </c>
      <c r="IL106">
        <v>0</v>
      </c>
      <c r="IM106">
        <v>1</v>
      </c>
      <c r="IN106">
        <v>1</v>
      </c>
      <c r="IO106">
        <v>0</v>
      </c>
      <c r="IP106">
        <v>0</v>
      </c>
      <c r="IQ106">
        <v>0</v>
      </c>
      <c r="IR106">
        <v>0</v>
      </c>
      <c r="IS106">
        <v>0</v>
      </c>
      <c r="IT106">
        <v>0</v>
      </c>
      <c r="IU106">
        <v>0</v>
      </c>
      <c r="IV106">
        <v>0</v>
      </c>
      <c r="IW106">
        <v>0</v>
      </c>
      <c r="IX106">
        <v>0</v>
      </c>
      <c r="IY106">
        <v>0</v>
      </c>
      <c r="IZ106">
        <v>0</v>
      </c>
      <c r="JA106">
        <v>0</v>
      </c>
      <c r="JB106">
        <v>0</v>
      </c>
      <c r="JC106">
        <v>0</v>
      </c>
      <c r="JD106">
        <v>4.4189999999999996</v>
      </c>
      <c r="JE106">
        <v>6.5720000000000001</v>
      </c>
      <c r="JF106">
        <v>6.2279999999999998</v>
      </c>
      <c r="JG106">
        <v>7.8090000000000002</v>
      </c>
      <c r="JH106">
        <v>7.1230000000000002</v>
      </c>
      <c r="JI106">
        <v>12.057</v>
      </c>
      <c r="JJ106">
        <v>9.5670000000000002</v>
      </c>
      <c r="JK106">
        <v>10.612</v>
      </c>
      <c r="JL106">
        <v>7.3179999999999996</v>
      </c>
      <c r="JM106">
        <v>7.8230000000000004</v>
      </c>
      <c r="JN106">
        <v>10.337</v>
      </c>
      <c r="JO106">
        <v>8.1940000000000008</v>
      </c>
      <c r="JP106">
        <v>8.9260000000000002</v>
      </c>
      <c r="JQ106">
        <v>7.1440000000000001</v>
      </c>
      <c r="JR106">
        <v>7.3220000000000001</v>
      </c>
      <c r="JS106">
        <v>12.555</v>
      </c>
      <c r="JT106">
        <v>11.202999999999999</v>
      </c>
      <c r="JU106">
        <v>8.4090000000000007</v>
      </c>
      <c r="JV106">
        <v>9.7669999999999995</v>
      </c>
      <c r="JW106">
        <v>13.754</v>
      </c>
      <c r="JX106">
        <v>8.0530000000000008</v>
      </c>
      <c r="JY106">
        <v>8.6969999999999992</v>
      </c>
      <c r="JZ106">
        <v>5.8170000000000002</v>
      </c>
      <c r="KA106">
        <v>10.37</v>
      </c>
      <c r="KB106">
        <v>12.065</v>
      </c>
      <c r="KC106">
        <v>10.55</v>
      </c>
      <c r="KD106">
        <v>12.36</v>
      </c>
      <c r="KE106">
        <v>12.657</v>
      </c>
      <c r="KF106">
        <v>11.054</v>
      </c>
      <c r="KG106">
        <v>13.914</v>
      </c>
    </row>
    <row r="107" spans="1:293" x14ac:dyDescent="0.25">
      <c r="A107" t="s">
        <v>1106</v>
      </c>
      <c r="B107" t="s">
        <v>1322</v>
      </c>
      <c r="C107" t="s">
        <v>595</v>
      </c>
      <c r="D107">
        <v>120</v>
      </c>
      <c r="E107" t="s">
        <v>838</v>
      </c>
      <c r="F107">
        <v>2</v>
      </c>
      <c r="G107">
        <v>2</v>
      </c>
      <c r="H107" t="s">
        <v>2</v>
      </c>
      <c r="I107" t="s">
        <v>7</v>
      </c>
      <c r="J107" t="s">
        <v>5</v>
      </c>
      <c r="K107" t="s">
        <v>596</v>
      </c>
      <c r="L107" t="s">
        <v>515</v>
      </c>
      <c r="M107" s="7">
        <v>0</v>
      </c>
      <c r="N107" s="7">
        <v>173.327020293163</v>
      </c>
      <c r="O107" s="7">
        <f>M107*'Emission and cost factors'!$D$8+N107*'Emission and cost factors'!$E$8</f>
        <v>79.730429334854989</v>
      </c>
      <c r="P107" s="8">
        <f>M107*'Emission and cost factors'!$D$9+N107*'Emission and cost factors'!$E$9</f>
        <v>25.999053043974449</v>
      </c>
      <c r="Q107" s="7">
        <f t="shared" si="7"/>
        <v>19.658000000000001</v>
      </c>
      <c r="R107" s="2">
        <f t="shared" si="8"/>
        <v>18</v>
      </c>
      <c r="S107" s="2">
        <f t="shared" si="9"/>
        <v>8</v>
      </c>
      <c r="T107" s="2">
        <f t="shared" si="10"/>
        <v>0</v>
      </c>
      <c r="U107" s="7">
        <f t="shared" si="11"/>
        <v>0.53999999999999992</v>
      </c>
      <c r="V107" s="7">
        <f t="shared" si="12"/>
        <v>0.23163333333333333</v>
      </c>
      <c r="W107" s="7">
        <f t="shared" si="13"/>
        <v>0</v>
      </c>
      <c r="X107">
        <v>18.399999999999999</v>
      </c>
      <c r="Y107">
        <v>18.29</v>
      </c>
      <c r="Z107">
        <v>18.57</v>
      </c>
      <c r="AA107">
        <v>18.100000000000001</v>
      </c>
      <c r="AB107">
        <v>18.55</v>
      </c>
      <c r="AC107">
        <v>19.73</v>
      </c>
      <c r="AD107">
        <v>20.46</v>
      </c>
      <c r="AE107">
        <v>20.36</v>
      </c>
      <c r="AF107">
        <v>20.010000000000002</v>
      </c>
      <c r="AG107">
        <v>19.260000000000002</v>
      </c>
      <c r="AH107">
        <v>19.920000000000002</v>
      </c>
      <c r="AI107">
        <v>18.899999999999999</v>
      </c>
      <c r="AJ107">
        <v>19.55</v>
      </c>
      <c r="AK107">
        <v>18.559999999999999</v>
      </c>
      <c r="AL107">
        <v>18.46</v>
      </c>
      <c r="AM107">
        <v>19.420000000000002</v>
      </c>
      <c r="AN107">
        <v>20.11</v>
      </c>
      <c r="AO107">
        <v>19.66</v>
      </c>
      <c r="AP107">
        <v>19.43</v>
      </c>
      <c r="AQ107">
        <v>20.440000000000001</v>
      </c>
      <c r="AR107">
        <v>20.48</v>
      </c>
      <c r="AS107">
        <v>19.47</v>
      </c>
      <c r="AT107">
        <v>19.71</v>
      </c>
      <c r="AU107">
        <v>20.12</v>
      </c>
      <c r="AV107">
        <v>20.5</v>
      </c>
      <c r="AW107">
        <v>19.61</v>
      </c>
      <c r="AX107">
        <v>20.27</v>
      </c>
      <c r="AY107">
        <v>21.39</v>
      </c>
      <c r="AZ107">
        <v>20.77</v>
      </c>
      <c r="BA107">
        <v>21.24</v>
      </c>
      <c r="BB107">
        <v>1</v>
      </c>
      <c r="BC107">
        <v>1</v>
      </c>
      <c r="BD107">
        <v>1</v>
      </c>
      <c r="BE107">
        <v>1</v>
      </c>
      <c r="BF107">
        <v>1</v>
      </c>
      <c r="BG107">
        <v>0.79200000000000004</v>
      </c>
      <c r="BH107">
        <v>0</v>
      </c>
      <c r="BI107">
        <v>0</v>
      </c>
      <c r="BJ107">
        <v>0</v>
      </c>
      <c r="BK107">
        <v>1</v>
      </c>
      <c r="BL107">
        <v>0.20799999999999999</v>
      </c>
      <c r="BM107">
        <v>1</v>
      </c>
      <c r="BN107">
        <v>1</v>
      </c>
      <c r="BO107">
        <v>1</v>
      </c>
      <c r="BP107">
        <v>1</v>
      </c>
      <c r="BQ107">
        <v>1</v>
      </c>
      <c r="BR107">
        <v>0</v>
      </c>
      <c r="BS107">
        <v>0.72499999999999998</v>
      </c>
      <c r="BT107">
        <v>1</v>
      </c>
      <c r="BU107">
        <v>0</v>
      </c>
      <c r="BV107">
        <v>0</v>
      </c>
      <c r="BW107">
        <v>1</v>
      </c>
      <c r="BX107">
        <v>0.47499999999999998</v>
      </c>
      <c r="BY107">
        <v>0</v>
      </c>
      <c r="BZ107">
        <v>0</v>
      </c>
      <c r="CA107">
        <v>1</v>
      </c>
      <c r="CB107">
        <v>0</v>
      </c>
      <c r="CC107">
        <v>0</v>
      </c>
      <c r="CD107">
        <v>0</v>
      </c>
      <c r="CE107">
        <v>0</v>
      </c>
      <c r="CF107">
        <v>1</v>
      </c>
      <c r="CG107">
        <v>1</v>
      </c>
      <c r="CH107">
        <v>0.80800000000000005</v>
      </c>
      <c r="CI107">
        <v>1</v>
      </c>
      <c r="CJ107">
        <v>1</v>
      </c>
      <c r="CK107">
        <v>0</v>
      </c>
      <c r="CL107">
        <v>0</v>
      </c>
      <c r="CM107">
        <v>0</v>
      </c>
      <c r="CN107">
        <v>0</v>
      </c>
      <c r="CO107">
        <v>0</v>
      </c>
      <c r="CP107">
        <v>0</v>
      </c>
      <c r="CQ107">
        <v>0.23300000000000001</v>
      </c>
      <c r="CR107">
        <v>0</v>
      </c>
      <c r="CS107">
        <v>0.90800000000000003</v>
      </c>
      <c r="CT107">
        <v>1</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17.28</v>
      </c>
      <c r="EO107">
        <v>16.989999999999998</v>
      </c>
      <c r="EP107">
        <v>17.239999999999998</v>
      </c>
      <c r="EQ107">
        <v>16.82</v>
      </c>
      <c r="ER107">
        <v>17.239999999999998</v>
      </c>
      <c r="ES107">
        <v>18.41</v>
      </c>
      <c r="ET107">
        <v>19.190000000000001</v>
      </c>
      <c r="EU107">
        <v>19.27</v>
      </c>
      <c r="EV107">
        <v>18.829999999999998</v>
      </c>
      <c r="EW107">
        <v>18.05</v>
      </c>
      <c r="EX107">
        <v>18.7</v>
      </c>
      <c r="EY107">
        <v>17.77</v>
      </c>
      <c r="EZ107">
        <v>18.09</v>
      </c>
      <c r="FA107">
        <v>17.03</v>
      </c>
      <c r="FB107">
        <v>17.149999999999999</v>
      </c>
      <c r="FC107">
        <v>18.21</v>
      </c>
      <c r="FD107">
        <v>19.03</v>
      </c>
      <c r="FE107">
        <v>18.600000000000001</v>
      </c>
      <c r="FF107">
        <v>18.29</v>
      </c>
      <c r="FG107">
        <v>19.16</v>
      </c>
      <c r="FH107">
        <v>19.170000000000002</v>
      </c>
      <c r="FI107">
        <v>18.399999999999999</v>
      </c>
      <c r="FJ107">
        <v>18.329999999999998</v>
      </c>
      <c r="FK107">
        <v>18.809999999999999</v>
      </c>
      <c r="FL107">
        <v>19.57</v>
      </c>
      <c r="FM107">
        <v>18.75</v>
      </c>
      <c r="FN107">
        <v>19.149999999999999</v>
      </c>
      <c r="FO107">
        <v>20.34</v>
      </c>
      <c r="FP107">
        <v>19.97</v>
      </c>
      <c r="FQ107">
        <v>20.53</v>
      </c>
      <c r="FR107">
        <v>1</v>
      </c>
      <c r="FS107">
        <v>1</v>
      </c>
      <c r="FT107">
        <v>1</v>
      </c>
      <c r="FU107">
        <v>1</v>
      </c>
      <c r="FV107">
        <v>1</v>
      </c>
      <c r="FW107">
        <v>1</v>
      </c>
      <c r="FX107">
        <v>1</v>
      </c>
      <c r="FY107">
        <v>1</v>
      </c>
      <c r="FZ107">
        <v>1</v>
      </c>
      <c r="GA107">
        <v>1</v>
      </c>
      <c r="GB107">
        <v>1</v>
      </c>
      <c r="GC107">
        <v>1</v>
      </c>
      <c r="GD107">
        <v>1</v>
      </c>
      <c r="GE107">
        <v>1</v>
      </c>
      <c r="GF107">
        <v>1</v>
      </c>
      <c r="GG107">
        <v>1</v>
      </c>
      <c r="GH107">
        <v>1</v>
      </c>
      <c r="GI107">
        <v>1</v>
      </c>
      <c r="GJ107">
        <v>1</v>
      </c>
      <c r="GK107">
        <v>1</v>
      </c>
      <c r="GL107">
        <v>1</v>
      </c>
      <c r="GM107">
        <v>1</v>
      </c>
      <c r="GN107">
        <v>1</v>
      </c>
      <c r="GO107">
        <v>1</v>
      </c>
      <c r="GP107">
        <v>0.98299999999999998</v>
      </c>
      <c r="GQ107">
        <v>1</v>
      </c>
      <c r="GR107">
        <v>1</v>
      </c>
      <c r="GS107">
        <v>0</v>
      </c>
      <c r="GT107">
        <v>0.05</v>
      </c>
      <c r="GU107">
        <v>0</v>
      </c>
      <c r="GV107">
        <v>1</v>
      </c>
      <c r="GW107">
        <v>1</v>
      </c>
      <c r="GX107">
        <v>1</v>
      </c>
      <c r="GY107">
        <v>1</v>
      </c>
      <c r="GZ107">
        <v>1</v>
      </c>
      <c r="HA107">
        <v>1</v>
      </c>
      <c r="HB107">
        <v>0</v>
      </c>
      <c r="HC107">
        <v>0</v>
      </c>
      <c r="HD107">
        <v>0.23300000000000001</v>
      </c>
      <c r="HE107">
        <v>1</v>
      </c>
      <c r="HF107">
        <v>0.52500000000000002</v>
      </c>
      <c r="HG107">
        <v>1</v>
      </c>
      <c r="HH107">
        <v>1</v>
      </c>
      <c r="HI107">
        <v>1</v>
      </c>
      <c r="HJ107">
        <v>1</v>
      </c>
      <c r="HK107">
        <v>1</v>
      </c>
      <c r="HL107">
        <v>0</v>
      </c>
      <c r="HM107">
        <v>0.57499999999999996</v>
      </c>
      <c r="HN107">
        <v>1</v>
      </c>
      <c r="HO107">
        <v>0</v>
      </c>
      <c r="HP107">
        <v>0</v>
      </c>
      <c r="HQ107">
        <v>1</v>
      </c>
      <c r="HR107">
        <v>1</v>
      </c>
      <c r="HS107">
        <v>0.34200000000000003</v>
      </c>
      <c r="HT107">
        <v>0</v>
      </c>
      <c r="HU107">
        <v>0.42499999999999999</v>
      </c>
      <c r="HV107">
        <v>0</v>
      </c>
      <c r="HW107">
        <v>0</v>
      </c>
      <c r="HX107">
        <v>0</v>
      </c>
      <c r="HY107">
        <v>0</v>
      </c>
      <c r="HZ107">
        <v>0.89200000000000002</v>
      </c>
      <c r="IA107">
        <v>1</v>
      </c>
      <c r="IB107">
        <v>1</v>
      </c>
      <c r="IC107">
        <v>1</v>
      </c>
      <c r="ID107">
        <v>1</v>
      </c>
      <c r="IE107">
        <v>0</v>
      </c>
      <c r="IF107">
        <v>0</v>
      </c>
      <c r="IG107">
        <v>0</v>
      </c>
      <c r="IH107">
        <v>0</v>
      </c>
      <c r="II107">
        <v>0</v>
      </c>
      <c r="IJ107">
        <v>0</v>
      </c>
      <c r="IK107">
        <v>0.34200000000000003</v>
      </c>
      <c r="IL107">
        <v>0</v>
      </c>
      <c r="IM107">
        <v>1</v>
      </c>
      <c r="IN107">
        <v>1</v>
      </c>
      <c r="IO107">
        <v>0</v>
      </c>
      <c r="IP107">
        <v>0</v>
      </c>
      <c r="IQ107">
        <v>0</v>
      </c>
      <c r="IR107">
        <v>0</v>
      </c>
      <c r="IS107">
        <v>0</v>
      </c>
      <c r="IT107">
        <v>0</v>
      </c>
      <c r="IU107">
        <v>0</v>
      </c>
      <c r="IV107">
        <v>0</v>
      </c>
      <c r="IW107">
        <v>0</v>
      </c>
      <c r="IX107">
        <v>0</v>
      </c>
      <c r="IY107">
        <v>0</v>
      </c>
      <c r="IZ107">
        <v>0</v>
      </c>
      <c r="JA107">
        <v>0</v>
      </c>
      <c r="JB107">
        <v>0</v>
      </c>
      <c r="JC107">
        <v>0</v>
      </c>
      <c r="JD107">
        <v>4.4189999999999996</v>
      </c>
      <c r="JE107">
        <v>6.5720000000000001</v>
      </c>
      <c r="JF107">
        <v>6.2279999999999998</v>
      </c>
      <c r="JG107">
        <v>7.8090000000000002</v>
      </c>
      <c r="JH107">
        <v>7.1230000000000002</v>
      </c>
      <c r="JI107">
        <v>12.057</v>
      </c>
      <c r="JJ107">
        <v>9.5670000000000002</v>
      </c>
      <c r="JK107">
        <v>10.612</v>
      </c>
      <c r="JL107">
        <v>7.3179999999999996</v>
      </c>
      <c r="JM107">
        <v>7.8230000000000004</v>
      </c>
      <c r="JN107">
        <v>10.337</v>
      </c>
      <c r="JO107">
        <v>8.1940000000000008</v>
      </c>
      <c r="JP107">
        <v>8.9260000000000002</v>
      </c>
      <c r="JQ107">
        <v>7.1440000000000001</v>
      </c>
      <c r="JR107">
        <v>7.3220000000000001</v>
      </c>
      <c r="JS107">
        <v>12.555</v>
      </c>
      <c r="JT107">
        <v>11.202999999999999</v>
      </c>
      <c r="JU107">
        <v>8.4090000000000007</v>
      </c>
      <c r="JV107">
        <v>9.7669999999999995</v>
      </c>
      <c r="JW107">
        <v>13.754</v>
      </c>
      <c r="JX107">
        <v>8.0530000000000008</v>
      </c>
      <c r="JY107">
        <v>8.6969999999999992</v>
      </c>
      <c r="JZ107">
        <v>5.8170000000000002</v>
      </c>
      <c r="KA107">
        <v>10.37</v>
      </c>
      <c r="KB107">
        <v>12.065</v>
      </c>
      <c r="KC107">
        <v>10.55</v>
      </c>
      <c r="KD107">
        <v>12.36</v>
      </c>
      <c r="KE107">
        <v>12.657</v>
      </c>
      <c r="KF107">
        <v>11.054</v>
      </c>
      <c r="KG107">
        <v>13.914</v>
      </c>
    </row>
    <row r="108" spans="1:293" x14ac:dyDescent="0.25">
      <c r="A108" t="s">
        <v>1107</v>
      </c>
      <c r="B108" t="s">
        <v>1322</v>
      </c>
      <c r="C108" t="s">
        <v>595</v>
      </c>
      <c r="D108">
        <v>121</v>
      </c>
      <c r="E108" t="s">
        <v>838</v>
      </c>
      <c r="F108">
        <v>2</v>
      </c>
      <c r="G108">
        <v>2</v>
      </c>
      <c r="H108" t="s">
        <v>8</v>
      </c>
      <c r="I108" t="s">
        <v>3</v>
      </c>
      <c r="J108" t="s">
        <v>4</v>
      </c>
      <c r="K108" t="s">
        <v>596</v>
      </c>
      <c r="L108" t="s">
        <v>516</v>
      </c>
      <c r="M108" s="7">
        <v>0</v>
      </c>
      <c r="N108" s="7">
        <v>104.940213616595</v>
      </c>
      <c r="O108" s="7">
        <f>M108*'Emission and cost factors'!$D$8+N108*'Emission and cost factors'!$E$8</f>
        <v>48.2724982636337</v>
      </c>
      <c r="P108" s="8">
        <f>M108*'Emission and cost factors'!$D$9+N108*'Emission and cost factors'!$E$9</f>
        <v>15.74103204248925</v>
      </c>
      <c r="Q108" s="7">
        <f t="shared" si="7"/>
        <v>21.215</v>
      </c>
      <c r="R108" s="2">
        <f t="shared" si="8"/>
        <v>0</v>
      </c>
      <c r="S108" s="2">
        <f t="shared" si="9"/>
        <v>0</v>
      </c>
      <c r="T108" s="2">
        <f t="shared" si="10"/>
        <v>0</v>
      </c>
      <c r="U108" s="7">
        <f t="shared" si="11"/>
        <v>0</v>
      </c>
      <c r="V108" s="7">
        <f t="shared" si="12"/>
        <v>0</v>
      </c>
      <c r="W108" s="7">
        <f t="shared" si="13"/>
        <v>0</v>
      </c>
      <c r="X108">
        <v>20.3</v>
      </c>
      <c r="Y108">
        <v>20.57</v>
      </c>
      <c r="Z108">
        <v>20.86</v>
      </c>
      <c r="AA108">
        <v>20.399999999999999</v>
      </c>
      <c r="AB108">
        <v>20.79</v>
      </c>
      <c r="AC108">
        <v>21.43</v>
      </c>
      <c r="AD108">
        <v>21.46</v>
      </c>
      <c r="AE108">
        <v>21.54</v>
      </c>
      <c r="AF108">
        <v>21.33</v>
      </c>
      <c r="AG108">
        <v>21.15</v>
      </c>
      <c r="AH108">
        <v>21.43</v>
      </c>
      <c r="AI108">
        <v>20.69</v>
      </c>
      <c r="AJ108">
        <v>21.28</v>
      </c>
      <c r="AK108">
        <v>20.5</v>
      </c>
      <c r="AL108">
        <v>20.66</v>
      </c>
      <c r="AM108">
        <v>21.41</v>
      </c>
      <c r="AN108">
        <v>21.51</v>
      </c>
      <c r="AO108">
        <v>21.32</v>
      </c>
      <c r="AP108">
        <v>21.28</v>
      </c>
      <c r="AQ108">
        <v>21.61</v>
      </c>
      <c r="AR108">
        <v>21.47</v>
      </c>
      <c r="AS108">
        <v>21.22</v>
      </c>
      <c r="AT108">
        <v>21.25</v>
      </c>
      <c r="AU108">
        <v>21.52</v>
      </c>
      <c r="AV108">
        <v>21.67</v>
      </c>
      <c r="AW108">
        <v>21.04</v>
      </c>
      <c r="AX108">
        <v>21.51</v>
      </c>
      <c r="AY108">
        <v>21.86</v>
      </c>
      <c r="AZ108">
        <v>21.64</v>
      </c>
      <c r="BA108">
        <v>21.75</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19.239999999999998</v>
      </c>
      <c r="EO108">
        <v>19.43</v>
      </c>
      <c r="EP108">
        <v>19.73</v>
      </c>
      <c r="EQ108">
        <v>19.34</v>
      </c>
      <c r="ER108">
        <v>19.73</v>
      </c>
      <c r="ES108">
        <v>20.399999999999999</v>
      </c>
      <c r="ET108">
        <v>20.86</v>
      </c>
      <c r="EU108">
        <v>20.94</v>
      </c>
      <c r="EV108">
        <v>20.58</v>
      </c>
      <c r="EW108">
        <v>20.13</v>
      </c>
      <c r="EX108">
        <v>20.7</v>
      </c>
      <c r="EY108">
        <v>19.760000000000002</v>
      </c>
      <c r="EZ108">
        <v>20.27</v>
      </c>
      <c r="FA108">
        <v>19.21</v>
      </c>
      <c r="FB108">
        <v>19.649999999999999</v>
      </c>
      <c r="FC108">
        <v>20.51</v>
      </c>
      <c r="FD108">
        <v>20.86</v>
      </c>
      <c r="FE108">
        <v>20.45</v>
      </c>
      <c r="FF108">
        <v>20.37</v>
      </c>
      <c r="FG108">
        <v>21.05</v>
      </c>
      <c r="FH108">
        <v>20.74</v>
      </c>
      <c r="FI108">
        <v>20.34</v>
      </c>
      <c r="FJ108">
        <v>20.36</v>
      </c>
      <c r="FK108">
        <v>20.91</v>
      </c>
      <c r="FL108">
        <v>21.18</v>
      </c>
      <c r="FM108">
        <v>20.260000000000002</v>
      </c>
      <c r="FN108">
        <v>20.73</v>
      </c>
      <c r="FO108">
        <v>21.34</v>
      </c>
      <c r="FP108">
        <v>21.16</v>
      </c>
      <c r="FQ108">
        <v>21.42</v>
      </c>
      <c r="FR108">
        <v>0.56699999999999995</v>
      </c>
      <c r="FS108">
        <v>0.46700000000000003</v>
      </c>
      <c r="FT108">
        <v>0.217</v>
      </c>
      <c r="FU108">
        <v>0.58299999999999996</v>
      </c>
      <c r="FV108">
        <v>0.23300000000000001</v>
      </c>
      <c r="FW108">
        <v>0</v>
      </c>
      <c r="FX108">
        <v>0</v>
      </c>
      <c r="FY108">
        <v>0</v>
      </c>
      <c r="FZ108">
        <v>0</v>
      </c>
      <c r="GA108">
        <v>0</v>
      </c>
      <c r="GB108">
        <v>0</v>
      </c>
      <c r="GC108">
        <v>0.24199999999999999</v>
      </c>
      <c r="GD108">
        <v>0</v>
      </c>
      <c r="GE108">
        <v>0.75800000000000001</v>
      </c>
      <c r="GF108">
        <v>0.317</v>
      </c>
      <c r="GG108">
        <v>0</v>
      </c>
      <c r="GH108">
        <v>0</v>
      </c>
      <c r="GI108">
        <v>0</v>
      </c>
      <c r="GJ108">
        <v>0</v>
      </c>
      <c r="GK108">
        <v>0</v>
      </c>
      <c r="GL108">
        <v>0</v>
      </c>
      <c r="GM108">
        <v>0</v>
      </c>
      <c r="GN108">
        <v>0</v>
      </c>
      <c r="GO108">
        <v>0</v>
      </c>
      <c r="GP108">
        <v>0</v>
      </c>
      <c r="GQ108">
        <v>0</v>
      </c>
      <c r="GR108">
        <v>0</v>
      </c>
      <c r="GS108">
        <v>0</v>
      </c>
      <c r="GT108">
        <v>0</v>
      </c>
      <c r="GU108">
        <v>0</v>
      </c>
      <c r="GV108">
        <v>0</v>
      </c>
      <c r="GW108">
        <v>0</v>
      </c>
      <c r="GX108">
        <v>0</v>
      </c>
      <c r="GY108">
        <v>0</v>
      </c>
      <c r="GZ108">
        <v>0</v>
      </c>
      <c r="HA108">
        <v>0</v>
      </c>
      <c r="HB108">
        <v>0</v>
      </c>
      <c r="HC108">
        <v>0</v>
      </c>
      <c r="HD108">
        <v>0</v>
      </c>
      <c r="HE108">
        <v>0</v>
      </c>
      <c r="HF108">
        <v>0</v>
      </c>
      <c r="HG108">
        <v>0</v>
      </c>
      <c r="HH108">
        <v>0</v>
      </c>
      <c r="HI108">
        <v>0</v>
      </c>
      <c r="HJ108">
        <v>0</v>
      </c>
      <c r="HK108">
        <v>0</v>
      </c>
      <c r="HL108">
        <v>0</v>
      </c>
      <c r="HM108">
        <v>0</v>
      </c>
      <c r="HN108">
        <v>0</v>
      </c>
      <c r="HO108">
        <v>0</v>
      </c>
      <c r="HP108">
        <v>0</v>
      </c>
      <c r="HQ108">
        <v>0</v>
      </c>
      <c r="HR108">
        <v>0</v>
      </c>
      <c r="HS108">
        <v>0</v>
      </c>
      <c r="HT108">
        <v>0</v>
      </c>
      <c r="HU108">
        <v>0</v>
      </c>
      <c r="HV108">
        <v>0</v>
      </c>
      <c r="HW108">
        <v>0</v>
      </c>
      <c r="HX108">
        <v>0</v>
      </c>
      <c r="HY108">
        <v>0</v>
      </c>
      <c r="HZ108">
        <v>0</v>
      </c>
      <c r="IA108">
        <v>0</v>
      </c>
      <c r="IB108">
        <v>0</v>
      </c>
      <c r="IC108">
        <v>0</v>
      </c>
      <c r="ID108">
        <v>0</v>
      </c>
      <c r="IE108">
        <v>0</v>
      </c>
      <c r="IF108">
        <v>0</v>
      </c>
      <c r="IG108">
        <v>0</v>
      </c>
      <c r="IH108">
        <v>0</v>
      </c>
      <c r="II108">
        <v>0</v>
      </c>
      <c r="IJ108">
        <v>0</v>
      </c>
      <c r="IK108">
        <v>0</v>
      </c>
      <c r="IL108">
        <v>0</v>
      </c>
      <c r="IM108">
        <v>0</v>
      </c>
      <c r="IN108">
        <v>0</v>
      </c>
      <c r="IO108">
        <v>0</v>
      </c>
      <c r="IP108">
        <v>0</v>
      </c>
      <c r="IQ108">
        <v>0</v>
      </c>
      <c r="IR108">
        <v>0</v>
      </c>
      <c r="IS108">
        <v>0</v>
      </c>
      <c r="IT108">
        <v>0</v>
      </c>
      <c r="IU108">
        <v>0</v>
      </c>
      <c r="IV108">
        <v>0</v>
      </c>
      <c r="IW108">
        <v>0</v>
      </c>
      <c r="IX108">
        <v>0</v>
      </c>
      <c r="IY108">
        <v>0</v>
      </c>
      <c r="IZ108">
        <v>0</v>
      </c>
      <c r="JA108">
        <v>0</v>
      </c>
      <c r="JB108">
        <v>0</v>
      </c>
      <c r="JC108">
        <v>0</v>
      </c>
      <c r="JD108">
        <v>4.4189999999999996</v>
      </c>
      <c r="JE108">
        <v>6.5720000000000001</v>
      </c>
      <c r="JF108">
        <v>6.2279999999999998</v>
      </c>
      <c r="JG108">
        <v>7.8090000000000002</v>
      </c>
      <c r="JH108">
        <v>7.1230000000000002</v>
      </c>
      <c r="JI108">
        <v>12.057</v>
      </c>
      <c r="JJ108">
        <v>9.5670000000000002</v>
      </c>
      <c r="JK108">
        <v>10.612</v>
      </c>
      <c r="JL108">
        <v>7.3179999999999996</v>
      </c>
      <c r="JM108">
        <v>7.8230000000000004</v>
      </c>
      <c r="JN108">
        <v>10.337</v>
      </c>
      <c r="JO108">
        <v>8.1940000000000008</v>
      </c>
      <c r="JP108">
        <v>8.9260000000000002</v>
      </c>
      <c r="JQ108">
        <v>7.1440000000000001</v>
      </c>
      <c r="JR108">
        <v>7.3220000000000001</v>
      </c>
      <c r="JS108">
        <v>12.555</v>
      </c>
      <c r="JT108">
        <v>11.202999999999999</v>
      </c>
      <c r="JU108">
        <v>8.4090000000000007</v>
      </c>
      <c r="JV108">
        <v>9.7669999999999995</v>
      </c>
      <c r="JW108">
        <v>13.754</v>
      </c>
      <c r="JX108">
        <v>8.0530000000000008</v>
      </c>
      <c r="JY108">
        <v>8.6969999999999992</v>
      </c>
      <c r="JZ108">
        <v>5.8170000000000002</v>
      </c>
      <c r="KA108">
        <v>10.37</v>
      </c>
      <c r="KB108">
        <v>12.065</v>
      </c>
      <c r="KC108">
        <v>10.55</v>
      </c>
      <c r="KD108">
        <v>12.36</v>
      </c>
      <c r="KE108">
        <v>12.657</v>
      </c>
      <c r="KF108">
        <v>11.054</v>
      </c>
      <c r="KG108">
        <v>13.914</v>
      </c>
    </row>
    <row r="109" spans="1:293" x14ac:dyDescent="0.25">
      <c r="A109" t="s">
        <v>1108</v>
      </c>
      <c r="B109" t="s">
        <v>1322</v>
      </c>
      <c r="C109" t="s">
        <v>595</v>
      </c>
      <c r="D109">
        <v>122</v>
      </c>
      <c r="E109" t="s">
        <v>838</v>
      </c>
      <c r="F109">
        <v>2</v>
      </c>
      <c r="G109">
        <v>2</v>
      </c>
      <c r="H109" t="s">
        <v>8</v>
      </c>
      <c r="I109" t="s">
        <v>3</v>
      </c>
      <c r="J109" t="s">
        <v>4</v>
      </c>
      <c r="K109" t="s">
        <v>596</v>
      </c>
      <c r="L109" t="s">
        <v>515</v>
      </c>
      <c r="M109" s="7">
        <v>0</v>
      </c>
      <c r="N109" s="7">
        <v>99.046492528015094</v>
      </c>
      <c r="O109" s="7">
        <f>M109*'Emission and cost factors'!$D$8+N109*'Emission and cost factors'!$E$8</f>
        <v>45.561386562886945</v>
      </c>
      <c r="P109" s="8">
        <f>M109*'Emission and cost factors'!$D$9+N109*'Emission and cost factors'!$E$9</f>
        <v>14.856973879202263</v>
      </c>
      <c r="Q109" s="7">
        <f t="shared" si="7"/>
        <v>21.170666666666669</v>
      </c>
      <c r="R109" s="2">
        <f t="shared" si="8"/>
        <v>0</v>
      </c>
      <c r="S109" s="2">
        <f t="shared" si="9"/>
        <v>0</v>
      </c>
      <c r="T109" s="2">
        <f t="shared" si="10"/>
        <v>0</v>
      </c>
      <c r="U109" s="7">
        <f t="shared" si="11"/>
        <v>0</v>
      </c>
      <c r="V109" s="7">
        <f t="shared" si="12"/>
        <v>0</v>
      </c>
      <c r="W109" s="7">
        <f t="shared" si="13"/>
        <v>0</v>
      </c>
      <c r="X109">
        <v>20.170000000000002</v>
      </c>
      <c r="Y109">
        <v>20.43</v>
      </c>
      <c r="Z109">
        <v>20.72</v>
      </c>
      <c r="AA109">
        <v>20.27</v>
      </c>
      <c r="AB109">
        <v>20.64</v>
      </c>
      <c r="AC109">
        <v>21.38</v>
      </c>
      <c r="AD109">
        <v>21.46</v>
      </c>
      <c r="AE109">
        <v>21.53</v>
      </c>
      <c r="AF109">
        <v>21.32</v>
      </c>
      <c r="AG109">
        <v>21.14</v>
      </c>
      <c r="AH109">
        <v>21.42</v>
      </c>
      <c r="AI109">
        <v>20.59</v>
      </c>
      <c r="AJ109">
        <v>21.25</v>
      </c>
      <c r="AK109">
        <v>20.39</v>
      </c>
      <c r="AL109">
        <v>20.54</v>
      </c>
      <c r="AM109">
        <v>21.37</v>
      </c>
      <c r="AN109">
        <v>21.5</v>
      </c>
      <c r="AO109">
        <v>21.3</v>
      </c>
      <c r="AP109">
        <v>21.26</v>
      </c>
      <c r="AQ109">
        <v>21.61</v>
      </c>
      <c r="AR109">
        <v>21.47</v>
      </c>
      <c r="AS109">
        <v>21.2</v>
      </c>
      <c r="AT109">
        <v>21.24</v>
      </c>
      <c r="AU109">
        <v>21.51</v>
      </c>
      <c r="AV109">
        <v>21.66</v>
      </c>
      <c r="AW109">
        <v>20.96</v>
      </c>
      <c r="AX109">
        <v>21.55</v>
      </c>
      <c r="AY109">
        <v>21.86</v>
      </c>
      <c r="AZ109">
        <v>21.63</v>
      </c>
      <c r="BA109">
        <v>21.75</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19.100000000000001</v>
      </c>
      <c r="EO109">
        <v>19.239999999999998</v>
      </c>
      <c r="EP109">
        <v>19.559999999999999</v>
      </c>
      <c r="EQ109">
        <v>19.170000000000002</v>
      </c>
      <c r="ER109">
        <v>19.55</v>
      </c>
      <c r="ES109">
        <v>20.329999999999998</v>
      </c>
      <c r="ET109">
        <v>20.83</v>
      </c>
      <c r="EU109">
        <v>20.95</v>
      </c>
      <c r="EV109">
        <v>20.55</v>
      </c>
      <c r="EW109">
        <v>20.11</v>
      </c>
      <c r="EX109">
        <v>20.67</v>
      </c>
      <c r="EY109">
        <v>19.64</v>
      </c>
      <c r="EZ109">
        <v>20.21</v>
      </c>
      <c r="FA109">
        <v>19.079999999999998</v>
      </c>
      <c r="FB109">
        <v>19.489999999999998</v>
      </c>
      <c r="FC109">
        <v>20.45</v>
      </c>
      <c r="FD109">
        <v>20.82</v>
      </c>
      <c r="FE109">
        <v>20.41</v>
      </c>
      <c r="FF109">
        <v>20.34</v>
      </c>
      <c r="FG109">
        <v>21.02</v>
      </c>
      <c r="FH109">
        <v>20.71</v>
      </c>
      <c r="FI109">
        <v>20.3</v>
      </c>
      <c r="FJ109">
        <v>20.32</v>
      </c>
      <c r="FK109">
        <v>20.88</v>
      </c>
      <c r="FL109">
        <v>21.19</v>
      </c>
      <c r="FM109">
        <v>20.170000000000002</v>
      </c>
      <c r="FN109">
        <v>20.69</v>
      </c>
      <c r="FO109">
        <v>21.34</v>
      </c>
      <c r="FP109">
        <v>21.15</v>
      </c>
      <c r="FQ109">
        <v>21.42</v>
      </c>
      <c r="FR109">
        <v>0.68300000000000005</v>
      </c>
      <c r="FS109">
        <v>0.625</v>
      </c>
      <c r="FT109">
        <v>0.35799999999999998</v>
      </c>
      <c r="FU109">
        <v>0.75800000000000001</v>
      </c>
      <c r="FV109">
        <v>0.4</v>
      </c>
      <c r="FW109">
        <v>0</v>
      </c>
      <c r="FX109">
        <v>0</v>
      </c>
      <c r="FY109">
        <v>0</v>
      </c>
      <c r="FZ109">
        <v>0</v>
      </c>
      <c r="GA109">
        <v>0</v>
      </c>
      <c r="GB109">
        <v>0</v>
      </c>
      <c r="GC109">
        <v>0.36699999999999999</v>
      </c>
      <c r="GD109">
        <v>0</v>
      </c>
      <c r="GE109">
        <v>1</v>
      </c>
      <c r="GF109">
        <v>0.45800000000000002</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v>0</v>
      </c>
      <c r="HD109">
        <v>0</v>
      </c>
      <c r="HE109">
        <v>0</v>
      </c>
      <c r="HF109">
        <v>0</v>
      </c>
      <c r="HG109">
        <v>0</v>
      </c>
      <c r="HH109">
        <v>0</v>
      </c>
      <c r="HI109">
        <v>0</v>
      </c>
      <c r="HJ109">
        <v>0</v>
      </c>
      <c r="HK109">
        <v>0</v>
      </c>
      <c r="HL109">
        <v>0</v>
      </c>
      <c r="HM109">
        <v>0</v>
      </c>
      <c r="HN109">
        <v>0</v>
      </c>
      <c r="HO109">
        <v>0</v>
      </c>
      <c r="HP109">
        <v>0</v>
      </c>
      <c r="HQ109">
        <v>0</v>
      </c>
      <c r="HR109">
        <v>0</v>
      </c>
      <c r="HS109">
        <v>0</v>
      </c>
      <c r="HT109">
        <v>0</v>
      </c>
      <c r="HU109">
        <v>0</v>
      </c>
      <c r="HV109">
        <v>0</v>
      </c>
      <c r="HW109">
        <v>0</v>
      </c>
      <c r="HX109">
        <v>0</v>
      </c>
      <c r="HY109">
        <v>0</v>
      </c>
      <c r="HZ109">
        <v>0</v>
      </c>
      <c r="IA109">
        <v>0</v>
      </c>
      <c r="IB109">
        <v>0</v>
      </c>
      <c r="IC109">
        <v>0</v>
      </c>
      <c r="ID109">
        <v>0</v>
      </c>
      <c r="IE109">
        <v>0</v>
      </c>
      <c r="IF109">
        <v>0</v>
      </c>
      <c r="IG109">
        <v>0</v>
      </c>
      <c r="IH109">
        <v>0</v>
      </c>
      <c r="II109">
        <v>0</v>
      </c>
      <c r="IJ109">
        <v>0</v>
      </c>
      <c r="IK109">
        <v>0</v>
      </c>
      <c r="IL109">
        <v>0</v>
      </c>
      <c r="IM109">
        <v>0</v>
      </c>
      <c r="IN109">
        <v>0</v>
      </c>
      <c r="IO109">
        <v>0</v>
      </c>
      <c r="IP109">
        <v>0</v>
      </c>
      <c r="IQ109">
        <v>0</v>
      </c>
      <c r="IR109">
        <v>0</v>
      </c>
      <c r="IS109">
        <v>0</v>
      </c>
      <c r="IT109">
        <v>0</v>
      </c>
      <c r="IU109">
        <v>0</v>
      </c>
      <c r="IV109">
        <v>0</v>
      </c>
      <c r="IW109">
        <v>0</v>
      </c>
      <c r="IX109">
        <v>0</v>
      </c>
      <c r="IY109">
        <v>0</v>
      </c>
      <c r="IZ109">
        <v>0</v>
      </c>
      <c r="JA109">
        <v>0</v>
      </c>
      <c r="JB109">
        <v>0</v>
      </c>
      <c r="JC109">
        <v>0</v>
      </c>
      <c r="JD109">
        <v>4.4189999999999996</v>
      </c>
      <c r="JE109">
        <v>6.5720000000000001</v>
      </c>
      <c r="JF109">
        <v>6.2279999999999998</v>
      </c>
      <c r="JG109">
        <v>7.8090000000000002</v>
      </c>
      <c r="JH109">
        <v>7.1230000000000002</v>
      </c>
      <c r="JI109">
        <v>12.057</v>
      </c>
      <c r="JJ109">
        <v>9.5670000000000002</v>
      </c>
      <c r="JK109">
        <v>10.612</v>
      </c>
      <c r="JL109">
        <v>7.3179999999999996</v>
      </c>
      <c r="JM109">
        <v>7.8230000000000004</v>
      </c>
      <c r="JN109">
        <v>10.337</v>
      </c>
      <c r="JO109">
        <v>8.1940000000000008</v>
      </c>
      <c r="JP109">
        <v>8.9260000000000002</v>
      </c>
      <c r="JQ109">
        <v>7.1440000000000001</v>
      </c>
      <c r="JR109">
        <v>7.3220000000000001</v>
      </c>
      <c r="JS109">
        <v>12.555</v>
      </c>
      <c r="JT109">
        <v>11.202999999999999</v>
      </c>
      <c r="JU109">
        <v>8.4090000000000007</v>
      </c>
      <c r="JV109">
        <v>9.7669999999999995</v>
      </c>
      <c r="JW109">
        <v>13.754</v>
      </c>
      <c r="JX109">
        <v>8.0530000000000008</v>
      </c>
      <c r="JY109">
        <v>8.6969999999999992</v>
      </c>
      <c r="JZ109">
        <v>5.8170000000000002</v>
      </c>
      <c r="KA109">
        <v>10.37</v>
      </c>
      <c r="KB109">
        <v>12.065</v>
      </c>
      <c r="KC109">
        <v>10.55</v>
      </c>
      <c r="KD109">
        <v>12.36</v>
      </c>
      <c r="KE109">
        <v>12.657</v>
      </c>
      <c r="KF109">
        <v>11.054</v>
      </c>
      <c r="KG109">
        <v>13.914</v>
      </c>
    </row>
    <row r="110" spans="1:293" x14ac:dyDescent="0.25">
      <c r="A110" t="s">
        <v>1109</v>
      </c>
      <c r="B110" t="s">
        <v>1322</v>
      </c>
      <c r="C110" t="s">
        <v>595</v>
      </c>
      <c r="D110">
        <v>123</v>
      </c>
      <c r="E110" t="s">
        <v>838</v>
      </c>
      <c r="F110">
        <v>2</v>
      </c>
      <c r="G110">
        <v>2</v>
      </c>
      <c r="H110" t="s">
        <v>8</v>
      </c>
      <c r="I110" t="s">
        <v>3</v>
      </c>
      <c r="J110" t="s">
        <v>5</v>
      </c>
      <c r="K110" t="s">
        <v>596</v>
      </c>
      <c r="L110" t="s">
        <v>516</v>
      </c>
      <c r="M110" s="7">
        <v>0</v>
      </c>
      <c r="N110" s="7">
        <v>105.185123593236</v>
      </c>
      <c r="O110" s="7">
        <f>M110*'Emission and cost factors'!$D$8+N110*'Emission and cost factors'!$E$8</f>
        <v>48.385156852888564</v>
      </c>
      <c r="P110" s="8">
        <f>M110*'Emission and cost factors'!$D$9+N110*'Emission and cost factors'!$E$9</f>
        <v>15.777768538985399</v>
      </c>
      <c r="Q110" s="7">
        <f t="shared" si="7"/>
        <v>21.215333333333334</v>
      </c>
      <c r="R110" s="2">
        <f t="shared" si="8"/>
        <v>0</v>
      </c>
      <c r="S110" s="2">
        <f t="shared" si="9"/>
        <v>0</v>
      </c>
      <c r="T110" s="2">
        <f t="shared" si="10"/>
        <v>0</v>
      </c>
      <c r="U110" s="7">
        <f t="shared" si="11"/>
        <v>0</v>
      </c>
      <c r="V110" s="7">
        <f t="shared" si="12"/>
        <v>0</v>
      </c>
      <c r="W110" s="7">
        <f t="shared" si="13"/>
        <v>0</v>
      </c>
      <c r="X110">
        <v>20.3</v>
      </c>
      <c r="Y110">
        <v>20.57</v>
      </c>
      <c r="Z110">
        <v>20.86</v>
      </c>
      <c r="AA110">
        <v>20.399999999999999</v>
      </c>
      <c r="AB110">
        <v>20.79</v>
      </c>
      <c r="AC110">
        <v>21.43</v>
      </c>
      <c r="AD110">
        <v>21.47</v>
      </c>
      <c r="AE110">
        <v>21.54</v>
      </c>
      <c r="AF110">
        <v>21.33</v>
      </c>
      <c r="AG110">
        <v>21.15</v>
      </c>
      <c r="AH110">
        <v>21.43</v>
      </c>
      <c r="AI110">
        <v>20.69</v>
      </c>
      <c r="AJ110">
        <v>21.28</v>
      </c>
      <c r="AK110">
        <v>20.5</v>
      </c>
      <c r="AL110">
        <v>20.66</v>
      </c>
      <c r="AM110">
        <v>21.41</v>
      </c>
      <c r="AN110">
        <v>21.51</v>
      </c>
      <c r="AO110">
        <v>21.32</v>
      </c>
      <c r="AP110">
        <v>21.28</v>
      </c>
      <c r="AQ110">
        <v>21.61</v>
      </c>
      <c r="AR110">
        <v>21.47</v>
      </c>
      <c r="AS110">
        <v>21.22</v>
      </c>
      <c r="AT110">
        <v>21.25</v>
      </c>
      <c r="AU110">
        <v>21.52</v>
      </c>
      <c r="AV110">
        <v>21.67</v>
      </c>
      <c r="AW110">
        <v>21.04</v>
      </c>
      <c r="AX110">
        <v>21.51</v>
      </c>
      <c r="AY110">
        <v>21.86</v>
      </c>
      <c r="AZ110">
        <v>21.64</v>
      </c>
      <c r="BA110">
        <v>21.75</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v>0</v>
      </c>
      <c r="EL110">
        <v>0</v>
      </c>
      <c r="EM110">
        <v>0</v>
      </c>
      <c r="EN110">
        <v>19.239999999999998</v>
      </c>
      <c r="EO110">
        <v>19.43</v>
      </c>
      <c r="EP110">
        <v>19.73</v>
      </c>
      <c r="EQ110">
        <v>19.34</v>
      </c>
      <c r="ER110">
        <v>19.73</v>
      </c>
      <c r="ES110">
        <v>20.399999999999999</v>
      </c>
      <c r="ET110">
        <v>20.86</v>
      </c>
      <c r="EU110">
        <v>20.94</v>
      </c>
      <c r="EV110">
        <v>20.58</v>
      </c>
      <c r="EW110">
        <v>20.13</v>
      </c>
      <c r="EX110">
        <v>20.7</v>
      </c>
      <c r="EY110">
        <v>19.760000000000002</v>
      </c>
      <c r="EZ110">
        <v>20.27</v>
      </c>
      <c r="FA110">
        <v>19.21</v>
      </c>
      <c r="FB110">
        <v>19.649999999999999</v>
      </c>
      <c r="FC110">
        <v>20.51</v>
      </c>
      <c r="FD110">
        <v>20.86</v>
      </c>
      <c r="FE110">
        <v>20.45</v>
      </c>
      <c r="FF110">
        <v>20.37</v>
      </c>
      <c r="FG110">
        <v>21.05</v>
      </c>
      <c r="FH110">
        <v>20.74</v>
      </c>
      <c r="FI110">
        <v>20.34</v>
      </c>
      <c r="FJ110">
        <v>20.36</v>
      </c>
      <c r="FK110">
        <v>20.91</v>
      </c>
      <c r="FL110">
        <v>21.18</v>
      </c>
      <c r="FM110">
        <v>20.260000000000002</v>
      </c>
      <c r="FN110">
        <v>20.73</v>
      </c>
      <c r="FO110">
        <v>21.34</v>
      </c>
      <c r="FP110">
        <v>21.16</v>
      </c>
      <c r="FQ110">
        <v>21.42</v>
      </c>
      <c r="FR110">
        <v>0.56699999999999995</v>
      </c>
      <c r="FS110">
        <v>0.46700000000000003</v>
      </c>
      <c r="FT110">
        <v>0.217</v>
      </c>
      <c r="FU110">
        <v>0.58299999999999996</v>
      </c>
      <c r="FV110">
        <v>0.23300000000000001</v>
      </c>
      <c r="FW110">
        <v>0</v>
      </c>
      <c r="FX110">
        <v>0</v>
      </c>
      <c r="FY110">
        <v>0</v>
      </c>
      <c r="FZ110">
        <v>0</v>
      </c>
      <c r="GA110">
        <v>0</v>
      </c>
      <c r="GB110">
        <v>0</v>
      </c>
      <c r="GC110">
        <v>0.24199999999999999</v>
      </c>
      <c r="GD110">
        <v>0</v>
      </c>
      <c r="GE110">
        <v>0.75800000000000001</v>
      </c>
      <c r="GF110">
        <v>0.317</v>
      </c>
      <c r="GG110">
        <v>0</v>
      </c>
      <c r="GH110">
        <v>0</v>
      </c>
      <c r="GI110">
        <v>0</v>
      </c>
      <c r="GJ110">
        <v>0</v>
      </c>
      <c r="GK110">
        <v>0</v>
      </c>
      <c r="GL110">
        <v>0</v>
      </c>
      <c r="GM110">
        <v>0</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v>0</v>
      </c>
      <c r="HK110">
        <v>0</v>
      </c>
      <c r="HL110">
        <v>0</v>
      </c>
      <c r="HM110">
        <v>0</v>
      </c>
      <c r="HN110">
        <v>0</v>
      </c>
      <c r="HO110">
        <v>0</v>
      </c>
      <c r="HP110">
        <v>0</v>
      </c>
      <c r="HQ110">
        <v>0</v>
      </c>
      <c r="HR110">
        <v>0</v>
      </c>
      <c r="HS110">
        <v>0</v>
      </c>
      <c r="HT110">
        <v>0</v>
      </c>
      <c r="HU110">
        <v>0</v>
      </c>
      <c r="HV110">
        <v>0</v>
      </c>
      <c r="HW110">
        <v>0</v>
      </c>
      <c r="HX110">
        <v>0</v>
      </c>
      <c r="HY110">
        <v>0</v>
      </c>
      <c r="HZ110">
        <v>0</v>
      </c>
      <c r="IA110">
        <v>0</v>
      </c>
      <c r="IB110">
        <v>0</v>
      </c>
      <c r="IC110">
        <v>0</v>
      </c>
      <c r="ID110">
        <v>0</v>
      </c>
      <c r="IE110">
        <v>0</v>
      </c>
      <c r="IF110">
        <v>0</v>
      </c>
      <c r="IG110">
        <v>0</v>
      </c>
      <c r="IH110">
        <v>0</v>
      </c>
      <c r="II110">
        <v>0</v>
      </c>
      <c r="IJ110">
        <v>0</v>
      </c>
      <c r="IK110">
        <v>0</v>
      </c>
      <c r="IL110">
        <v>0</v>
      </c>
      <c r="IM110">
        <v>0</v>
      </c>
      <c r="IN110">
        <v>0</v>
      </c>
      <c r="IO110">
        <v>0</v>
      </c>
      <c r="IP110">
        <v>0</v>
      </c>
      <c r="IQ110">
        <v>0</v>
      </c>
      <c r="IR110">
        <v>0</v>
      </c>
      <c r="IS110">
        <v>0</v>
      </c>
      <c r="IT110">
        <v>0</v>
      </c>
      <c r="IU110">
        <v>0</v>
      </c>
      <c r="IV110">
        <v>0</v>
      </c>
      <c r="IW110">
        <v>0</v>
      </c>
      <c r="IX110">
        <v>0</v>
      </c>
      <c r="IY110">
        <v>0</v>
      </c>
      <c r="IZ110">
        <v>0</v>
      </c>
      <c r="JA110">
        <v>0</v>
      </c>
      <c r="JB110">
        <v>0</v>
      </c>
      <c r="JC110">
        <v>0</v>
      </c>
      <c r="JD110">
        <v>4.4189999999999996</v>
      </c>
      <c r="JE110">
        <v>6.5720000000000001</v>
      </c>
      <c r="JF110">
        <v>6.2279999999999998</v>
      </c>
      <c r="JG110">
        <v>7.8090000000000002</v>
      </c>
      <c r="JH110">
        <v>7.1230000000000002</v>
      </c>
      <c r="JI110">
        <v>12.057</v>
      </c>
      <c r="JJ110">
        <v>9.5670000000000002</v>
      </c>
      <c r="JK110">
        <v>10.612</v>
      </c>
      <c r="JL110">
        <v>7.3179999999999996</v>
      </c>
      <c r="JM110">
        <v>7.8230000000000004</v>
      </c>
      <c r="JN110">
        <v>10.337</v>
      </c>
      <c r="JO110">
        <v>8.1940000000000008</v>
      </c>
      <c r="JP110">
        <v>8.9260000000000002</v>
      </c>
      <c r="JQ110">
        <v>7.1440000000000001</v>
      </c>
      <c r="JR110">
        <v>7.3220000000000001</v>
      </c>
      <c r="JS110">
        <v>12.555</v>
      </c>
      <c r="JT110">
        <v>11.202999999999999</v>
      </c>
      <c r="JU110">
        <v>8.4090000000000007</v>
      </c>
      <c r="JV110">
        <v>9.7669999999999995</v>
      </c>
      <c r="JW110">
        <v>13.754</v>
      </c>
      <c r="JX110">
        <v>8.0530000000000008</v>
      </c>
      <c r="JY110">
        <v>8.6969999999999992</v>
      </c>
      <c r="JZ110">
        <v>5.8170000000000002</v>
      </c>
      <c r="KA110">
        <v>10.37</v>
      </c>
      <c r="KB110">
        <v>12.065</v>
      </c>
      <c r="KC110">
        <v>10.55</v>
      </c>
      <c r="KD110">
        <v>12.36</v>
      </c>
      <c r="KE110">
        <v>12.657</v>
      </c>
      <c r="KF110">
        <v>11.054</v>
      </c>
      <c r="KG110">
        <v>13.914</v>
      </c>
    </row>
    <row r="111" spans="1:293" x14ac:dyDescent="0.25">
      <c r="A111" t="s">
        <v>1110</v>
      </c>
      <c r="B111" t="s">
        <v>1322</v>
      </c>
      <c r="C111" t="s">
        <v>595</v>
      </c>
      <c r="D111">
        <v>124</v>
      </c>
      <c r="E111" t="s">
        <v>838</v>
      </c>
      <c r="F111">
        <v>2</v>
      </c>
      <c r="G111">
        <v>2</v>
      </c>
      <c r="H111" t="s">
        <v>8</v>
      </c>
      <c r="I111" t="s">
        <v>3</v>
      </c>
      <c r="J111" t="s">
        <v>5</v>
      </c>
      <c r="K111" t="s">
        <v>596</v>
      </c>
      <c r="L111" t="s">
        <v>515</v>
      </c>
      <c r="M111" s="7">
        <v>0</v>
      </c>
      <c r="N111" s="7">
        <v>99.205268738822397</v>
      </c>
      <c r="O111" s="7">
        <f>M111*'Emission and cost factors'!$D$8+N111*'Emission and cost factors'!$E$8</f>
        <v>45.634423619858303</v>
      </c>
      <c r="P111" s="8">
        <f>M111*'Emission and cost factors'!$D$9+N111*'Emission and cost factors'!$E$9</f>
        <v>14.880790310823359</v>
      </c>
      <c r="Q111" s="7">
        <f t="shared" si="7"/>
        <v>21.170666666666669</v>
      </c>
      <c r="R111" s="2">
        <f t="shared" si="8"/>
        <v>0</v>
      </c>
      <c r="S111" s="2">
        <f t="shared" si="9"/>
        <v>0</v>
      </c>
      <c r="T111" s="2">
        <f t="shared" si="10"/>
        <v>0</v>
      </c>
      <c r="U111" s="7">
        <f t="shared" si="11"/>
        <v>0</v>
      </c>
      <c r="V111" s="7">
        <f t="shared" si="12"/>
        <v>0</v>
      </c>
      <c r="W111" s="7">
        <f t="shared" si="13"/>
        <v>0</v>
      </c>
      <c r="X111">
        <v>20.170000000000002</v>
      </c>
      <c r="Y111">
        <v>20.43</v>
      </c>
      <c r="Z111">
        <v>20.72</v>
      </c>
      <c r="AA111">
        <v>20.27</v>
      </c>
      <c r="AB111">
        <v>20.64</v>
      </c>
      <c r="AC111">
        <v>21.38</v>
      </c>
      <c r="AD111">
        <v>21.46</v>
      </c>
      <c r="AE111">
        <v>21.53</v>
      </c>
      <c r="AF111">
        <v>21.32</v>
      </c>
      <c r="AG111">
        <v>21.14</v>
      </c>
      <c r="AH111">
        <v>21.42</v>
      </c>
      <c r="AI111">
        <v>20.59</v>
      </c>
      <c r="AJ111">
        <v>21.25</v>
      </c>
      <c r="AK111">
        <v>20.39</v>
      </c>
      <c r="AL111">
        <v>20.54</v>
      </c>
      <c r="AM111">
        <v>21.37</v>
      </c>
      <c r="AN111">
        <v>21.5</v>
      </c>
      <c r="AO111">
        <v>21.3</v>
      </c>
      <c r="AP111">
        <v>21.26</v>
      </c>
      <c r="AQ111">
        <v>21.61</v>
      </c>
      <c r="AR111">
        <v>21.47</v>
      </c>
      <c r="AS111">
        <v>21.2</v>
      </c>
      <c r="AT111">
        <v>21.24</v>
      </c>
      <c r="AU111">
        <v>21.51</v>
      </c>
      <c r="AV111">
        <v>21.66</v>
      </c>
      <c r="AW111">
        <v>20.96</v>
      </c>
      <c r="AX111">
        <v>21.55</v>
      </c>
      <c r="AY111">
        <v>21.86</v>
      </c>
      <c r="AZ111">
        <v>21.63</v>
      </c>
      <c r="BA111">
        <v>21.75</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19.100000000000001</v>
      </c>
      <c r="EO111">
        <v>19.239999999999998</v>
      </c>
      <c r="EP111">
        <v>19.559999999999999</v>
      </c>
      <c r="EQ111">
        <v>19.170000000000002</v>
      </c>
      <c r="ER111">
        <v>19.55</v>
      </c>
      <c r="ES111">
        <v>20.329999999999998</v>
      </c>
      <c r="ET111">
        <v>20.83</v>
      </c>
      <c r="EU111">
        <v>20.95</v>
      </c>
      <c r="EV111">
        <v>20.55</v>
      </c>
      <c r="EW111">
        <v>20.11</v>
      </c>
      <c r="EX111">
        <v>20.67</v>
      </c>
      <c r="EY111">
        <v>19.64</v>
      </c>
      <c r="EZ111">
        <v>20.21</v>
      </c>
      <c r="FA111">
        <v>19.079999999999998</v>
      </c>
      <c r="FB111">
        <v>19.489999999999998</v>
      </c>
      <c r="FC111">
        <v>20.45</v>
      </c>
      <c r="FD111">
        <v>20.82</v>
      </c>
      <c r="FE111">
        <v>20.41</v>
      </c>
      <c r="FF111">
        <v>20.34</v>
      </c>
      <c r="FG111">
        <v>21.02</v>
      </c>
      <c r="FH111">
        <v>20.71</v>
      </c>
      <c r="FI111">
        <v>20.3</v>
      </c>
      <c r="FJ111">
        <v>20.32</v>
      </c>
      <c r="FK111">
        <v>20.88</v>
      </c>
      <c r="FL111">
        <v>21.19</v>
      </c>
      <c r="FM111">
        <v>20.170000000000002</v>
      </c>
      <c r="FN111">
        <v>20.69</v>
      </c>
      <c r="FO111">
        <v>21.34</v>
      </c>
      <c r="FP111">
        <v>21.15</v>
      </c>
      <c r="FQ111">
        <v>21.42</v>
      </c>
      <c r="FR111">
        <v>0.68300000000000005</v>
      </c>
      <c r="FS111">
        <v>0.625</v>
      </c>
      <c r="FT111">
        <v>0.35799999999999998</v>
      </c>
      <c r="FU111">
        <v>0.75800000000000001</v>
      </c>
      <c r="FV111">
        <v>0.4</v>
      </c>
      <c r="FW111">
        <v>0</v>
      </c>
      <c r="FX111">
        <v>0</v>
      </c>
      <c r="FY111">
        <v>0</v>
      </c>
      <c r="FZ111">
        <v>0</v>
      </c>
      <c r="GA111">
        <v>0</v>
      </c>
      <c r="GB111">
        <v>0</v>
      </c>
      <c r="GC111">
        <v>0.36699999999999999</v>
      </c>
      <c r="GD111">
        <v>0</v>
      </c>
      <c r="GE111">
        <v>1</v>
      </c>
      <c r="GF111">
        <v>0.45800000000000002</v>
      </c>
      <c r="GG111">
        <v>0</v>
      </c>
      <c r="GH111">
        <v>0</v>
      </c>
      <c r="GI111">
        <v>0</v>
      </c>
      <c r="GJ111">
        <v>0</v>
      </c>
      <c r="GK111">
        <v>0</v>
      </c>
      <c r="GL111">
        <v>0</v>
      </c>
      <c r="GM111">
        <v>0</v>
      </c>
      <c r="GN111">
        <v>0</v>
      </c>
      <c r="GO111">
        <v>0</v>
      </c>
      <c r="GP111">
        <v>0</v>
      </c>
      <c r="GQ111">
        <v>0</v>
      </c>
      <c r="GR111">
        <v>0</v>
      </c>
      <c r="GS111">
        <v>0</v>
      </c>
      <c r="GT111">
        <v>0</v>
      </c>
      <c r="GU111">
        <v>0</v>
      </c>
      <c r="GV111">
        <v>0</v>
      </c>
      <c r="GW111">
        <v>0</v>
      </c>
      <c r="GX111">
        <v>0</v>
      </c>
      <c r="GY111">
        <v>0</v>
      </c>
      <c r="GZ111">
        <v>0</v>
      </c>
      <c r="HA111">
        <v>0</v>
      </c>
      <c r="HB111">
        <v>0</v>
      </c>
      <c r="HC111">
        <v>0</v>
      </c>
      <c r="HD111">
        <v>0</v>
      </c>
      <c r="HE111">
        <v>0</v>
      </c>
      <c r="HF111">
        <v>0</v>
      </c>
      <c r="HG111">
        <v>0</v>
      </c>
      <c r="HH111">
        <v>0</v>
      </c>
      <c r="HI111">
        <v>0</v>
      </c>
      <c r="HJ111">
        <v>0</v>
      </c>
      <c r="HK111">
        <v>0</v>
      </c>
      <c r="HL111">
        <v>0</v>
      </c>
      <c r="HM111">
        <v>0</v>
      </c>
      <c r="HN111">
        <v>0</v>
      </c>
      <c r="HO111">
        <v>0</v>
      </c>
      <c r="HP111">
        <v>0</v>
      </c>
      <c r="HQ111">
        <v>0</v>
      </c>
      <c r="HR111">
        <v>0</v>
      </c>
      <c r="HS111">
        <v>0</v>
      </c>
      <c r="HT111">
        <v>0</v>
      </c>
      <c r="HU111">
        <v>0</v>
      </c>
      <c r="HV111">
        <v>0</v>
      </c>
      <c r="HW111">
        <v>0</v>
      </c>
      <c r="HX111">
        <v>0</v>
      </c>
      <c r="HY111">
        <v>0</v>
      </c>
      <c r="HZ111">
        <v>0</v>
      </c>
      <c r="IA111">
        <v>0</v>
      </c>
      <c r="IB111">
        <v>0</v>
      </c>
      <c r="IC111">
        <v>0</v>
      </c>
      <c r="ID111">
        <v>0</v>
      </c>
      <c r="IE111">
        <v>0</v>
      </c>
      <c r="IF111">
        <v>0</v>
      </c>
      <c r="IG111">
        <v>0</v>
      </c>
      <c r="IH111">
        <v>0</v>
      </c>
      <c r="II111">
        <v>0</v>
      </c>
      <c r="IJ111">
        <v>0</v>
      </c>
      <c r="IK111">
        <v>0</v>
      </c>
      <c r="IL111">
        <v>0</v>
      </c>
      <c r="IM111">
        <v>0</v>
      </c>
      <c r="IN111">
        <v>0</v>
      </c>
      <c r="IO111">
        <v>0</v>
      </c>
      <c r="IP111">
        <v>0</v>
      </c>
      <c r="IQ111">
        <v>0</v>
      </c>
      <c r="IR111">
        <v>0</v>
      </c>
      <c r="IS111">
        <v>0</v>
      </c>
      <c r="IT111">
        <v>0</v>
      </c>
      <c r="IU111">
        <v>0</v>
      </c>
      <c r="IV111">
        <v>0</v>
      </c>
      <c r="IW111">
        <v>0</v>
      </c>
      <c r="IX111">
        <v>0</v>
      </c>
      <c r="IY111">
        <v>0</v>
      </c>
      <c r="IZ111">
        <v>0</v>
      </c>
      <c r="JA111">
        <v>0</v>
      </c>
      <c r="JB111">
        <v>0</v>
      </c>
      <c r="JC111">
        <v>0</v>
      </c>
      <c r="JD111">
        <v>4.4189999999999996</v>
      </c>
      <c r="JE111">
        <v>6.5720000000000001</v>
      </c>
      <c r="JF111">
        <v>6.2279999999999998</v>
      </c>
      <c r="JG111">
        <v>7.8090000000000002</v>
      </c>
      <c r="JH111">
        <v>7.1230000000000002</v>
      </c>
      <c r="JI111">
        <v>12.057</v>
      </c>
      <c r="JJ111">
        <v>9.5670000000000002</v>
      </c>
      <c r="JK111">
        <v>10.612</v>
      </c>
      <c r="JL111">
        <v>7.3179999999999996</v>
      </c>
      <c r="JM111">
        <v>7.8230000000000004</v>
      </c>
      <c r="JN111">
        <v>10.337</v>
      </c>
      <c r="JO111">
        <v>8.1940000000000008</v>
      </c>
      <c r="JP111">
        <v>8.9260000000000002</v>
      </c>
      <c r="JQ111">
        <v>7.1440000000000001</v>
      </c>
      <c r="JR111">
        <v>7.3220000000000001</v>
      </c>
      <c r="JS111">
        <v>12.555</v>
      </c>
      <c r="JT111">
        <v>11.202999999999999</v>
      </c>
      <c r="JU111">
        <v>8.4090000000000007</v>
      </c>
      <c r="JV111">
        <v>9.7669999999999995</v>
      </c>
      <c r="JW111">
        <v>13.754</v>
      </c>
      <c r="JX111">
        <v>8.0530000000000008</v>
      </c>
      <c r="JY111">
        <v>8.6969999999999992</v>
      </c>
      <c r="JZ111">
        <v>5.8170000000000002</v>
      </c>
      <c r="KA111">
        <v>10.37</v>
      </c>
      <c r="KB111">
        <v>12.065</v>
      </c>
      <c r="KC111">
        <v>10.55</v>
      </c>
      <c r="KD111">
        <v>12.36</v>
      </c>
      <c r="KE111">
        <v>12.657</v>
      </c>
      <c r="KF111">
        <v>11.054</v>
      </c>
      <c r="KG111">
        <v>13.914</v>
      </c>
    </row>
    <row r="112" spans="1:293" x14ac:dyDescent="0.25">
      <c r="A112" t="s">
        <v>1111</v>
      </c>
      <c r="B112" t="s">
        <v>1322</v>
      </c>
      <c r="C112" t="s">
        <v>595</v>
      </c>
      <c r="D112">
        <v>125</v>
      </c>
      <c r="E112" t="s">
        <v>838</v>
      </c>
      <c r="F112">
        <v>2</v>
      </c>
      <c r="G112">
        <v>2</v>
      </c>
      <c r="H112" t="s">
        <v>8</v>
      </c>
      <c r="I112" t="s">
        <v>6</v>
      </c>
      <c r="J112" t="s">
        <v>4</v>
      </c>
      <c r="K112" t="s">
        <v>596</v>
      </c>
      <c r="L112" t="s">
        <v>516</v>
      </c>
      <c r="M112" s="7">
        <v>0</v>
      </c>
      <c r="N112" s="7">
        <v>112.446427567116</v>
      </c>
      <c r="O112" s="7">
        <f>M112*'Emission and cost factors'!$D$8+N112*'Emission and cost factors'!$E$8</f>
        <v>51.725356680873361</v>
      </c>
      <c r="P112" s="8">
        <f>M112*'Emission and cost factors'!$D$9+N112*'Emission and cost factors'!$E$9</f>
        <v>16.866964135067398</v>
      </c>
      <c r="Q112" s="7">
        <f t="shared" si="7"/>
        <v>21.278000000000002</v>
      </c>
      <c r="R112" s="2">
        <f t="shared" si="8"/>
        <v>0</v>
      </c>
      <c r="S112" s="2">
        <f t="shared" si="9"/>
        <v>0</v>
      </c>
      <c r="T112" s="2">
        <f t="shared" si="10"/>
        <v>0</v>
      </c>
      <c r="U112" s="7">
        <f t="shared" si="11"/>
        <v>0</v>
      </c>
      <c r="V112" s="7">
        <f t="shared" si="12"/>
        <v>0</v>
      </c>
      <c r="W112" s="7">
        <f t="shared" si="13"/>
        <v>0</v>
      </c>
      <c r="X112">
        <v>20.32</v>
      </c>
      <c r="Y112">
        <v>20.55</v>
      </c>
      <c r="Z112">
        <v>20.84</v>
      </c>
      <c r="AA112">
        <v>20.37</v>
      </c>
      <c r="AB112">
        <v>20.76</v>
      </c>
      <c r="AC112">
        <v>21.47</v>
      </c>
      <c r="AD112">
        <v>21.6</v>
      </c>
      <c r="AE112">
        <v>21.61</v>
      </c>
      <c r="AF112">
        <v>21.46</v>
      </c>
      <c r="AG112">
        <v>21.29</v>
      </c>
      <c r="AH112">
        <v>21.52</v>
      </c>
      <c r="AI112">
        <v>20.7</v>
      </c>
      <c r="AJ112">
        <v>21.45</v>
      </c>
      <c r="AK112">
        <v>20.55</v>
      </c>
      <c r="AL112">
        <v>20.65</v>
      </c>
      <c r="AM112">
        <v>21.42</v>
      </c>
      <c r="AN112">
        <v>21.66</v>
      </c>
      <c r="AO112">
        <v>21.42</v>
      </c>
      <c r="AP112">
        <v>21.36</v>
      </c>
      <c r="AQ112">
        <v>21.69</v>
      </c>
      <c r="AR112">
        <v>21.51</v>
      </c>
      <c r="AS112">
        <v>21.29</v>
      </c>
      <c r="AT112">
        <v>21.39</v>
      </c>
      <c r="AU112">
        <v>21.59</v>
      </c>
      <c r="AV112">
        <v>21.72</v>
      </c>
      <c r="AW112">
        <v>21.01</v>
      </c>
      <c r="AX112">
        <v>21.62</v>
      </c>
      <c r="AY112">
        <v>21.92</v>
      </c>
      <c r="AZ112">
        <v>21.78</v>
      </c>
      <c r="BA112">
        <v>21.82</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19.37</v>
      </c>
      <c r="EO112">
        <v>19.47</v>
      </c>
      <c r="EP112">
        <v>19.78</v>
      </c>
      <c r="EQ112">
        <v>19.38</v>
      </c>
      <c r="ER112">
        <v>19.760000000000002</v>
      </c>
      <c r="ES112">
        <v>20.49</v>
      </c>
      <c r="ET112">
        <v>20.88</v>
      </c>
      <c r="EU112">
        <v>21</v>
      </c>
      <c r="EV112">
        <v>20.65</v>
      </c>
      <c r="EW112">
        <v>20.32</v>
      </c>
      <c r="EX112">
        <v>20.73</v>
      </c>
      <c r="EY112">
        <v>19.79</v>
      </c>
      <c r="EZ112">
        <v>20.32</v>
      </c>
      <c r="FA112">
        <v>19.29</v>
      </c>
      <c r="FB112">
        <v>19.690000000000001</v>
      </c>
      <c r="FC112">
        <v>20.59</v>
      </c>
      <c r="FD112">
        <v>20.86</v>
      </c>
      <c r="FE112">
        <v>20.56</v>
      </c>
      <c r="FF112">
        <v>20.49</v>
      </c>
      <c r="FG112">
        <v>21.03</v>
      </c>
      <c r="FH112">
        <v>20.81</v>
      </c>
      <c r="FI112">
        <v>20.45</v>
      </c>
      <c r="FJ112">
        <v>20.48</v>
      </c>
      <c r="FK112">
        <v>20.92</v>
      </c>
      <c r="FL112">
        <v>21.2</v>
      </c>
      <c r="FM112">
        <v>20.329999999999998</v>
      </c>
      <c r="FN112">
        <v>20.75</v>
      </c>
      <c r="FO112">
        <v>21.48</v>
      </c>
      <c r="FP112">
        <v>21.21</v>
      </c>
      <c r="FQ112">
        <v>21.55</v>
      </c>
      <c r="FR112">
        <v>0.66700000000000004</v>
      </c>
      <c r="FS112">
        <v>0.61699999999999999</v>
      </c>
      <c r="FT112">
        <v>0.25</v>
      </c>
      <c r="FU112">
        <v>0.84199999999999997</v>
      </c>
      <c r="FV112">
        <v>0.29199999999999998</v>
      </c>
      <c r="FW112">
        <v>0</v>
      </c>
      <c r="FX112">
        <v>0</v>
      </c>
      <c r="FY112">
        <v>0</v>
      </c>
      <c r="FZ112">
        <v>0</v>
      </c>
      <c r="GA112">
        <v>0</v>
      </c>
      <c r="GB112">
        <v>0</v>
      </c>
      <c r="GC112">
        <v>0.29199999999999998</v>
      </c>
      <c r="GD112">
        <v>0</v>
      </c>
      <c r="GE112">
        <v>1</v>
      </c>
      <c r="GF112">
        <v>0.38300000000000001</v>
      </c>
      <c r="GG112">
        <v>0</v>
      </c>
      <c r="GH112">
        <v>0</v>
      </c>
      <c r="GI112">
        <v>0</v>
      </c>
      <c r="GJ112">
        <v>0</v>
      </c>
      <c r="GK112">
        <v>0</v>
      </c>
      <c r="GL112">
        <v>0</v>
      </c>
      <c r="GM112">
        <v>0</v>
      </c>
      <c r="GN112">
        <v>0</v>
      </c>
      <c r="GO112">
        <v>0</v>
      </c>
      <c r="GP112">
        <v>0</v>
      </c>
      <c r="GQ112">
        <v>0</v>
      </c>
      <c r="GR112">
        <v>0</v>
      </c>
      <c r="GS112">
        <v>0</v>
      </c>
      <c r="GT112">
        <v>0</v>
      </c>
      <c r="GU112">
        <v>0</v>
      </c>
      <c r="GV112">
        <v>0</v>
      </c>
      <c r="GW112">
        <v>0</v>
      </c>
      <c r="GX112">
        <v>0</v>
      </c>
      <c r="GY112">
        <v>0</v>
      </c>
      <c r="GZ112">
        <v>0</v>
      </c>
      <c r="HA112">
        <v>0</v>
      </c>
      <c r="HB112">
        <v>0</v>
      </c>
      <c r="HC112">
        <v>0</v>
      </c>
      <c r="HD112">
        <v>0</v>
      </c>
      <c r="HE112">
        <v>0</v>
      </c>
      <c r="HF112">
        <v>0</v>
      </c>
      <c r="HG112">
        <v>0</v>
      </c>
      <c r="HH112">
        <v>0</v>
      </c>
      <c r="HI112">
        <v>0</v>
      </c>
      <c r="HJ112">
        <v>0</v>
      </c>
      <c r="HK112">
        <v>0</v>
      </c>
      <c r="HL112">
        <v>0</v>
      </c>
      <c r="HM112">
        <v>0</v>
      </c>
      <c r="HN112">
        <v>0</v>
      </c>
      <c r="HO112">
        <v>0</v>
      </c>
      <c r="HP112">
        <v>0</v>
      </c>
      <c r="HQ112">
        <v>0</v>
      </c>
      <c r="HR112">
        <v>0</v>
      </c>
      <c r="HS112">
        <v>0</v>
      </c>
      <c r="HT112">
        <v>0</v>
      </c>
      <c r="HU112">
        <v>0</v>
      </c>
      <c r="HV112">
        <v>0</v>
      </c>
      <c r="HW112">
        <v>0</v>
      </c>
      <c r="HX112">
        <v>0</v>
      </c>
      <c r="HY112">
        <v>0</v>
      </c>
      <c r="HZ112">
        <v>0</v>
      </c>
      <c r="IA112">
        <v>0</v>
      </c>
      <c r="IB112">
        <v>0</v>
      </c>
      <c r="IC112">
        <v>0</v>
      </c>
      <c r="ID112">
        <v>0</v>
      </c>
      <c r="IE112">
        <v>0</v>
      </c>
      <c r="IF112">
        <v>0</v>
      </c>
      <c r="IG112">
        <v>0</v>
      </c>
      <c r="IH112">
        <v>0</v>
      </c>
      <c r="II112">
        <v>0</v>
      </c>
      <c r="IJ112">
        <v>0</v>
      </c>
      <c r="IK112">
        <v>0</v>
      </c>
      <c r="IL112">
        <v>0</v>
      </c>
      <c r="IM112">
        <v>0</v>
      </c>
      <c r="IN112">
        <v>0</v>
      </c>
      <c r="IO112">
        <v>0</v>
      </c>
      <c r="IP112">
        <v>0</v>
      </c>
      <c r="IQ112">
        <v>0</v>
      </c>
      <c r="IR112">
        <v>0</v>
      </c>
      <c r="IS112">
        <v>0</v>
      </c>
      <c r="IT112">
        <v>0</v>
      </c>
      <c r="IU112">
        <v>0</v>
      </c>
      <c r="IV112">
        <v>0</v>
      </c>
      <c r="IW112">
        <v>0</v>
      </c>
      <c r="IX112">
        <v>0</v>
      </c>
      <c r="IY112">
        <v>0</v>
      </c>
      <c r="IZ112">
        <v>0</v>
      </c>
      <c r="JA112">
        <v>0</v>
      </c>
      <c r="JB112">
        <v>0</v>
      </c>
      <c r="JC112">
        <v>0</v>
      </c>
      <c r="JD112">
        <v>4.4189999999999996</v>
      </c>
      <c r="JE112">
        <v>6.5720000000000001</v>
      </c>
      <c r="JF112">
        <v>6.2279999999999998</v>
      </c>
      <c r="JG112">
        <v>7.8090000000000002</v>
      </c>
      <c r="JH112">
        <v>7.1230000000000002</v>
      </c>
      <c r="JI112">
        <v>12.057</v>
      </c>
      <c r="JJ112">
        <v>9.5670000000000002</v>
      </c>
      <c r="JK112">
        <v>10.612</v>
      </c>
      <c r="JL112">
        <v>7.3179999999999996</v>
      </c>
      <c r="JM112">
        <v>7.8230000000000004</v>
      </c>
      <c r="JN112">
        <v>10.337</v>
      </c>
      <c r="JO112">
        <v>8.1940000000000008</v>
      </c>
      <c r="JP112">
        <v>8.9260000000000002</v>
      </c>
      <c r="JQ112">
        <v>7.1440000000000001</v>
      </c>
      <c r="JR112">
        <v>7.3220000000000001</v>
      </c>
      <c r="JS112">
        <v>12.555</v>
      </c>
      <c r="JT112">
        <v>11.202999999999999</v>
      </c>
      <c r="JU112">
        <v>8.4090000000000007</v>
      </c>
      <c r="JV112">
        <v>9.7669999999999995</v>
      </c>
      <c r="JW112">
        <v>13.754</v>
      </c>
      <c r="JX112">
        <v>8.0530000000000008</v>
      </c>
      <c r="JY112">
        <v>8.6969999999999992</v>
      </c>
      <c r="JZ112">
        <v>5.8170000000000002</v>
      </c>
      <c r="KA112">
        <v>10.37</v>
      </c>
      <c r="KB112">
        <v>12.065</v>
      </c>
      <c r="KC112">
        <v>10.55</v>
      </c>
      <c r="KD112">
        <v>12.36</v>
      </c>
      <c r="KE112">
        <v>12.657</v>
      </c>
      <c r="KF112">
        <v>11.054</v>
      </c>
      <c r="KG112">
        <v>13.914</v>
      </c>
    </row>
    <row r="113" spans="1:293" x14ac:dyDescent="0.25">
      <c r="A113" t="s">
        <v>1112</v>
      </c>
      <c r="B113" t="s">
        <v>1322</v>
      </c>
      <c r="C113" t="s">
        <v>595</v>
      </c>
      <c r="D113">
        <v>126</v>
      </c>
      <c r="E113" t="s">
        <v>838</v>
      </c>
      <c r="F113">
        <v>2</v>
      </c>
      <c r="G113">
        <v>2</v>
      </c>
      <c r="H113" t="s">
        <v>8</v>
      </c>
      <c r="I113" t="s">
        <v>6</v>
      </c>
      <c r="J113" t="s">
        <v>4</v>
      </c>
      <c r="K113" t="s">
        <v>596</v>
      </c>
      <c r="L113" t="s">
        <v>515</v>
      </c>
      <c r="M113" s="7">
        <v>0</v>
      </c>
      <c r="N113" s="7">
        <v>106.318418880831</v>
      </c>
      <c r="O113" s="7">
        <f>M113*'Emission and cost factors'!$D$8+N113*'Emission and cost factors'!$E$8</f>
        <v>48.906472685182266</v>
      </c>
      <c r="P113" s="8">
        <f>M113*'Emission and cost factors'!$D$9+N113*'Emission and cost factors'!$E$9</f>
        <v>15.947762832124649</v>
      </c>
      <c r="Q113" s="7">
        <f t="shared" si="7"/>
        <v>21.222333333333331</v>
      </c>
      <c r="R113" s="2">
        <f t="shared" si="8"/>
        <v>0</v>
      </c>
      <c r="S113" s="2">
        <f t="shared" si="9"/>
        <v>0</v>
      </c>
      <c r="T113" s="2">
        <f t="shared" si="10"/>
        <v>0</v>
      </c>
      <c r="U113" s="7">
        <f t="shared" si="11"/>
        <v>0</v>
      </c>
      <c r="V113" s="7">
        <f t="shared" si="12"/>
        <v>0</v>
      </c>
      <c r="W113" s="7">
        <f t="shared" si="13"/>
        <v>0</v>
      </c>
      <c r="X113">
        <v>20.2</v>
      </c>
      <c r="Y113">
        <v>20.399999999999999</v>
      </c>
      <c r="Z113">
        <v>20.69</v>
      </c>
      <c r="AA113">
        <v>20.22</v>
      </c>
      <c r="AB113">
        <v>20.62</v>
      </c>
      <c r="AC113">
        <v>21.42</v>
      </c>
      <c r="AD113">
        <v>21.59</v>
      </c>
      <c r="AE113">
        <v>21.61</v>
      </c>
      <c r="AF113">
        <v>21.45</v>
      </c>
      <c r="AG113">
        <v>21.23</v>
      </c>
      <c r="AH113">
        <v>21.49</v>
      </c>
      <c r="AI113">
        <v>20.61</v>
      </c>
      <c r="AJ113">
        <v>21.4</v>
      </c>
      <c r="AK113">
        <v>20.440000000000001</v>
      </c>
      <c r="AL113">
        <v>20.52</v>
      </c>
      <c r="AM113">
        <v>21.32</v>
      </c>
      <c r="AN113">
        <v>21.63</v>
      </c>
      <c r="AO113">
        <v>21.38</v>
      </c>
      <c r="AP113">
        <v>21.29</v>
      </c>
      <c r="AQ113">
        <v>21.68</v>
      </c>
      <c r="AR113">
        <v>21.51</v>
      </c>
      <c r="AS113">
        <v>21.22</v>
      </c>
      <c r="AT113">
        <v>21.37</v>
      </c>
      <c r="AU113">
        <v>21.58</v>
      </c>
      <c r="AV113">
        <v>21.75</v>
      </c>
      <c r="AW113">
        <v>20.94</v>
      </c>
      <c r="AX113">
        <v>21.59</v>
      </c>
      <c r="AY113">
        <v>21.92</v>
      </c>
      <c r="AZ113">
        <v>21.78</v>
      </c>
      <c r="BA113">
        <v>21.82</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19.23</v>
      </c>
      <c r="EO113">
        <v>19.29</v>
      </c>
      <c r="EP113">
        <v>19.579999999999998</v>
      </c>
      <c r="EQ113">
        <v>19.23</v>
      </c>
      <c r="ER113">
        <v>19.579999999999998</v>
      </c>
      <c r="ES113">
        <v>20.46</v>
      </c>
      <c r="ET113">
        <v>20.85</v>
      </c>
      <c r="EU113">
        <v>20.98</v>
      </c>
      <c r="EV113">
        <v>20.61</v>
      </c>
      <c r="EW113">
        <v>20.239999999999998</v>
      </c>
      <c r="EX113">
        <v>20.69</v>
      </c>
      <c r="EY113">
        <v>19.690000000000001</v>
      </c>
      <c r="EZ113">
        <v>20.25</v>
      </c>
      <c r="FA113">
        <v>19.170000000000002</v>
      </c>
      <c r="FB113">
        <v>19.54</v>
      </c>
      <c r="FC113">
        <v>20.47</v>
      </c>
      <c r="FD113">
        <v>20.82</v>
      </c>
      <c r="FE113">
        <v>20.51</v>
      </c>
      <c r="FF113">
        <v>20.399999999999999</v>
      </c>
      <c r="FG113">
        <v>20.99</v>
      </c>
      <c r="FH113">
        <v>20.77</v>
      </c>
      <c r="FI113">
        <v>20.350000000000001</v>
      </c>
      <c r="FJ113">
        <v>20.420000000000002</v>
      </c>
      <c r="FK113">
        <v>20.87</v>
      </c>
      <c r="FL113">
        <v>21.16</v>
      </c>
      <c r="FM113">
        <v>20.25</v>
      </c>
      <c r="FN113">
        <v>20.71</v>
      </c>
      <c r="FO113">
        <v>21.49</v>
      </c>
      <c r="FP113">
        <v>21.19</v>
      </c>
      <c r="FQ113">
        <v>21.56</v>
      </c>
      <c r="FR113">
        <v>0.86699999999999999</v>
      </c>
      <c r="FS113">
        <v>0.90800000000000003</v>
      </c>
      <c r="FT113">
        <v>0.47499999999999998</v>
      </c>
      <c r="FU113">
        <v>1</v>
      </c>
      <c r="FV113">
        <v>0.51700000000000002</v>
      </c>
      <c r="FW113">
        <v>0</v>
      </c>
      <c r="FX113">
        <v>0</v>
      </c>
      <c r="FY113">
        <v>0</v>
      </c>
      <c r="FZ113">
        <v>0</v>
      </c>
      <c r="GA113">
        <v>0</v>
      </c>
      <c r="GB113">
        <v>0</v>
      </c>
      <c r="GC113">
        <v>0.433</v>
      </c>
      <c r="GD113">
        <v>0</v>
      </c>
      <c r="GE113">
        <v>1</v>
      </c>
      <c r="GF113">
        <v>0.59199999999999997</v>
      </c>
      <c r="GG113">
        <v>0</v>
      </c>
      <c r="GH113">
        <v>0</v>
      </c>
      <c r="GI113">
        <v>0</v>
      </c>
      <c r="GJ113">
        <v>0</v>
      </c>
      <c r="GK113">
        <v>0</v>
      </c>
      <c r="GL113">
        <v>0</v>
      </c>
      <c r="GM113">
        <v>0</v>
      </c>
      <c r="GN113">
        <v>0</v>
      </c>
      <c r="GO113">
        <v>0</v>
      </c>
      <c r="GP113">
        <v>0</v>
      </c>
      <c r="GQ113">
        <v>0</v>
      </c>
      <c r="GR113">
        <v>0</v>
      </c>
      <c r="GS113">
        <v>0</v>
      </c>
      <c r="GT113">
        <v>0</v>
      </c>
      <c r="GU113">
        <v>0</v>
      </c>
      <c r="GV113">
        <v>0</v>
      </c>
      <c r="GW113">
        <v>0</v>
      </c>
      <c r="GX113">
        <v>0</v>
      </c>
      <c r="GY113">
        <v>0</v>
      </c>
      <c r="GZ113">
        <v>0</v>
      </c>
      <c r="HA113">
        <v>0</v>
      </c>
      <c r="HB113">
        <v>0</v>
      </c>
      <c r="HC113">
        <v>0</v>
      </c>
      <c r="HD113">
        <v>0</v>
      </c>
      <c r="HE113">
        <v>0</v>
      </c>
      <c r="HF113">
        <v>0</v>
      </c>
      <c r="HG113">
        <v>0</v>
      </c>
      <c r="HH113">
        <v>0</v>
      </c>
      <c r="HI113">
        <v>0</v>
      </c>
      <c r="HJ113">
        <v>0</v>
      </c>
      <c r="HK113">
        <v>0</v>
      </c>
      <c r="HL113">
        <v>0</v>
      </c>
      <c r="HM113">
        <v>0</v>
      </c>
      <c r="HN113">
        <v>0</v>
      </c>
      <c r="HO113">
        <v>0</v>
      </c>
      <c r="HP113">
        <v>0</v>
      </c>
      <c r="HQ113">
        <v>0</v>
      </c>
      <c r="HR113">
        <v>0</v>
      </c>
      <c r="HS113">
        <v>0</v>
      </c>
      <c r="HT113">
        <v>0</v>
      </c>
      <c r="HU113">
        <v>0</v>
      </c>
      <c r="HV113">
        <v>0</v>
      </c>
      <c r="HW113">
        <v>0</v>
      </c>
      <c r="HX113">
        <v>0</v>
      </c>
      <c r="HY113">
        <v>0</v>
      </c>
      <c r="HZ113">
        <v>0</v>
      </c>
      <c r="IA113">
        <v>0</v>
      </c>
      <c r="IB113">
        <v>0</v>
      </c>
      <c r="IC113">
        <v>0</v>
      </c>
      <c r="ID113">
        <v>0</v>
      </c>
      <c r="IE113">
        <v>0</v>
      </c>
      <c r="IF113">
        <v>0</v>
      </c>
      <c r="IG113">
        <v>0</v>
      </c>
      <c r="IH113">
        <v>0</v>
      </c>
      <c r="II113">
        <v>0</v>
      </c>
      <c r="IJ113">
        <v>0</v>
      </c>
      <c r="IK113">
        <v>0</v>
      </c>
      <c r="IL113">
        <v>0</v>
      </c>
      <c r="IM113">
        <v>0</v>
      </c>
      <c r="IN113">
        <v>0</v>
      </c>
      <c r="IO113">
        <v>0</v>
      </c>
      <c r="IP113">
        <v>0</v>
      </c>
      <c r="IQ113">
        <v>0</v>
      </c>
      <c r="IR113">
        <v>0</v>
      </c>
      <c r="IS113">
        <v>0</v>
      </c>
      <c r="IT113">
        <v>0</v>
      </c>
      <c r="IU113">
        <v>0</v>
      </c>
      <c r="IV113">
        <v>0</v>
      </c>
      <c r="IW113">
        <v>0</v>
      </c>
      <c r="IX113">
        <v>0</v>
      </c>
      <c r="IY113">
        <v>0</v>
      </c>
      <c r="IZ113">
        <v>0</v>
      </c>
      <c r="JA113">
        <v>0</v>
      </c>
      <c r="JB113">
        <v>0</v>
      </c>
      <c r="JC113">
        <v>0</v>
      </c>
      <c r="JD113">
        <v>4.4189999999999996</v>
      </c>
      <c r="JE113">
        <v>6.5720000000000001</v>
      </c>
      <c r="JF113">
        <v>6.2279999999999998</v>
      </c>
      <c r="JG113">
        <v>7.8090000000000002</v>
      </c>
      <c r="JH113">
        <v>7.1230000000000002</v>
      </c>
      <c r="JI113">
        <v>12.057</v>
      </c>
      <c r="JJ113">
        <v>9.5670000000000002</v>
      </c>
      <c r="JK113">
        <v>10.612</v>
      </c>
      <c r="JL113">
        <v>7.3179999999999996</v>
      </c>
      <c r="JM113">
        <v>7.8230000000000004</v>
      </c>
      <c r="JN113">
        <v>10.337</v>
      </c>
      <c r="JO113">
        <v>8.1940000000000008</v>
      </c>
      <c r="JP113">
        <v>8.9260000000000002</v>
      </c>
      <c r="JQ113">
        <v>7.1440000000000001</v>
      </c>
      <c r="JR113">
        <v>7.3220000000000001</v>
      </c>
      <c r="JS113">
        <v>12.555</v>
      </c>
      <c r="JT113">
        <v>11.202999999999999</v>
      </c>
      <c r="JU113">
        <v>8.4090000000000007</v>
      </c>
      <c r="JV113">
        <v>9.7669999999999995</v>
      </c>
      <c r="JW113">
        <v>13.754</v>
      </c>
      <c r="JX113">
        <v>8.0530000000000008</v>
      </c>
      <c r="JY113">
        <v>8.6969999999999992</v>
      </c>
      <c r="JZ113">
        <v>5.8170000000000002</v>
      </c>
      <c r="KA113">
        <v>10.37</v>
      </c>
      <c r="KB113">
        <v>12.065</v>
      </c>
      <c r="KC113">
        <v>10.55</v>
      </c>
      <c r="KD113">
        <v>12.36</v>
      </c>
      <c r="KE113">
        <v>12.657</v>
      </c>
      <c r="KF113">
        <v>11.054</v>
      </c>
      <c r="KG113">
        <v>13.914</v>
      </c>
    </row>
    <row r="114" spans="1:293" x14ac:dyDescent="0.25">
      <c r="A114" t="s">
        <v>1113</v>
      </c>
      <c r="B114" t="s">
        <v>1322</v>
      </c>
      <c r="C114" t="s">
        <v>595</v>
      </c>
      <c r="D114">
        <v>127</v>
      </c>
      <c r="E114" t="s">
        <v>838</v>
      </c>
      <c r="F114">
        <v>2</v>
      </c>
      <c r="G114">
        <v>2</v>
      </c>
      <c r="H114" t="s">
        <v>8</v>
      </c>
      <c r="I114" t="s">
        <v>6</v>
      </c>
      <c r="J114" t="s">
        <v>5</v>
      </c>
      <c r="K114" t="s">
        <v>596</v>
      </c>
      <c r="L114" t="s">
        <v>516</v>
      </c>
      <c r="M114" s="7">
        <v>0</v>
      </c>
      <c r="N114" s="7">
        <v>112.41980591230001</v>
      </c>
      <c r="O114" s="7">
        <f>M114*'Emission and cost factors'!$D$8+N114*'Emission and cost factors'!$E$8</f>
        <v>51.713110719658005</v>
      </c>
      <c r="P114" s="8">
        <f>M114*'Emission and cost factors'!$D$9+N114*'Emission and cost factors'!$E$9</f>
        <v>16.862970886845002</v>
      </c>
      <c r="Q114" s="7">
        <f t="shared" si="7"/>
        <v>21.278000000000002</v>
      </c>
      <c r="R114" s="2">
        <f t="shared" si="8"/>
        <v>0</v>
      </c>
      <c r="S114" s="2">
        <f t="shared" si="9"/>
        <v>0</v>
      </c>
      <c r="T114" s="2">
        <f t="shared" si="10"/>
        <v>0</v>
      </c>
      <c r="U114" s="7">
        <f t="shared" si="11"/>
        <v>0</v>
      </c>
      <c r="V114" s="7">
        <f t="shared" si="12"/>
        <v>0</v>
      </c>
      <c r="W114" s="7">
        <f t="shared" si="13"/>
        <v>0</v>
      </c>
      <c r="X114">
        <v>20.32</v>
      </c>
      <c r="Y114">
        <v>20.55</v>
      </c>
      <c r="Z114">
        <v>20.84</v>
      </c>
      <c r="AA114">
        <v>20.37</v>
      </c>
      <c r="AB114">
        <v>20.76</v>
      </c>
      <c r="AC114">
        <v>21.47</v>
      </c>
      <c r="AD114">
        <v>21.6</v>
      </c>
      <c r="AE114">
        <v>21.61</v>
      </c>
      <c r="AF114">
        <v>21.46</v>
      </c>
      <c r="AG114">
        <v>21.29</v>
      </c>
      <c r="AH114">
        <v>21.52</v>
      </c>
      <c r="AI114">
        <v>20.7</v>
      </c>
      <c r="AJ114">
        <v>21.45</v>
      </c>
      <c r="AK114">
        <v>20.55</v>
      </c>
      <c r="AL114">
        <v>20.65</v>
      </c>
      <c r="AM114">
        <v>21.42</v>
      </c>
      <c r="AN114">
        <v>21.66</v>
      </c>
      <c r="AO114">
        <v>21.42</v>
      </c>
      <c r="AP114">
        <v>21.36</v>
      </c>
      <c r="AQ114">
        <v>21.69</v>
      </c>
      <c r="AR114">
        <v>21.51</v>
      </c>
      <c r="AS114">
        <v>21.29</v>
      </c>
      <c r="AT114">
        <v>21.39</v>
      </c>
      <c r="AU114">
        <v>21.59</v>
      </c>
      <c r="AV114">
        <v>21.72</v>
      </c>
      <c r="AW114">
        <v>21.01</v>
      </c>
      <c r="AX114">
        <v>21.62</v>
      </c>
      <c r="AY114">
        <v>21.92</v>
      </c>
      <c r="AZ114">
        <v>21.78</v>
      </c>
      <c r="BA114">
        <v>21.82</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19.37</v>
      </c>
      <c r="EO114">
        <v>19.47</v>
      </c>
      <c r="EP114">
        <v>19.78</v>
      </c>
      <c r="EQ114">
        <v>19.38</v>
      </c>
      <c r="ER114">
        <v>19.760000000000002</v>
      </c>
      <c r="ES114">
        <v>20.49</v>
      </c>
      <c r="ET114">
        <v>20.88</v>
      </c>
      <c r="EU114">
        <v>21</v>
      </c>
      <c r="EV114">
        <v>20.65</v>
      </c>
      <c r="EW114">
        <v>20.32</v>
      </c>
      <c r="EX114">
        <v>20.73</v>
      </c>
      <c r="EY114">
        <v>19.79</v>
      </c>
      <c r="EZ114">
        <v>20.32</v>
      </c>
      <c r="FA114">
        <v>19.29</v>
      </c>
      <c r="FB114">
        <v>19.690000000000001</v>
      </c>
      <c r="FC114">
        <v>20.59</v>
      </c>
      <c r="FD114">
        <v>20.86</v>
      </c>
      <c r="FE114">
        <v>20.56</v>
      </c>
      <c r="FF114">
        <v>20.49</v>
      </c>
      <c r="FG114">
        <v>21.03</v>
      </c>
      <c r="FH114">
        <v>20.81</v>
      </c>
      <c r="FI114">
        <v>20.45</v>
      </c>
      <c r="FJ114">
        <v>20.48</v>
      </c>
      <c r="FK114">
        <v>20.92</v>
      </c>
      <c r="FL114">
        <v>21.2</v>
      </c>
      <c r="FM114">
        <v>20.329999999999998</v>
      </c>
      <c r="FN114">
        <v>20.75</v>
      </c>
      <c r="FO114">
        <v>21.48</v>
      </c>
      <c r="FP114">
        <v>21.21</v>
      </c>
      <c r="FQ114">
        <v>21.55</v>
      </c>
      <c r="FR114">
        <v>0.66700000000000004</v>
      </c>
      <c r="FS114">
        <v>0.61699999999999999</v>
      </c>
      <c r="FT114">
        <v>0.25</v>
      </c>
      <c r="FU114">
        <v>0.84199999999999997</v>
      </c>
      <c r="FV114">
        <v>0.29199999999999998</v>
      </c>
      <c r="FW114">
        <v>0</v>
      </c>
      <c r="FX114">
        <v>0</v>
      </c>
      <c r="FY114">
        <v>0</v>
      </c>
      <c r="FZ114">
        <v>0</v>
      </c>
      <c r="GA114">
        <v>0</v>
      </c>
      <c r="GB114">
        <v>0</v>
      </c>
      <c r="GC114">
        <v>0.29199999999999998</v>
      </c>
      <c r="GD114">
        <v>0</v>
      </c>
      <c r="GE114">
        <v>1</v>
      </c>
      <c r="GF114">
        <v>0.38300000000000001</v>
      </c>
      <c r="GG114">
        <v>0</v>
      </c>
      <c r="GH114">
        <v>0</v>
      </c>
      <c r="GI114">
        <v>0</v>
      </c>
      <c r="GJ114">
        <v>0</v>
      </c>
      <c r="GK114">
        <v>0</v>
      </c>
      <c r="GL114">
        <v>0</v>
      </c>
      <c r="GM114">
        <v>0</v>
      </c>
      <c r="GN114">
        <v>0</v>
      </c>
      <c r="GO114">
        <v>0</v>
      </c>
      <c r="GP114">
        <v>0</v>
      </c>
      <c r="GQ114">
        <v>0</v>
      </c>
      <c r="GR114">
        <v>0</v>
      </c>
      <c r="GS114">
        <v>0</v>
      </c>
      <c r="GT114">
        <v>0</v>
      </c>
      <c r="GU114">
        <v>0</v>
      </c>
      <c r="GV114">
        <v>0</v>
      </c>
      <c r="GW114">
        <v>0</v>
      </c>
      <c r="GX114">
        <v>0</v>
      </c>
      <c r="GY114">
        <v>0</v>
      </c>
      <c r="GZ114">
        <v>0</v>
      </c>
      <c r="HA114">
        <v>0</v>
      </c>
      <c r="HB114">
        <v>0</v>
      </c>
      <c r="HC114">
        <v>0</v>
      </c>
      <c r="HD114">
        <v>0</v>
      </c>
      <c r="HE114">
        <v>0</v>
      </c>
      <c r="HF114">
        <v>0</v>
      </c>
      <c r="HG114">
        <v>0</v>
      </c>
      <c r="HH114">
        <v>0</v>
      </c>
      <c r="HI114">
        <v>0</v>
      </c>
      <c r="HJ114">
        <v>0</v>
      </c>
      <c r="HK114">
        <v>0</v>
      </c>
      <c r="HL114">
        <v>0</v>
      </c>
      <c r="HM114">
        <v>0</v>
      </c>
      <c r="HN114">
        <v>0</v>
      </c>
      <c r="HO114">
        <v>0</v>
      </c>
      <c r="HP114">
        <v>0</v>
      </c>
      <c r="HQ114">
        <v>0</v>
      </c>
      <c r="HR114">
        <v>0</v>
      </c>
      <c r="HS114">
        <v>0</v>
      </c>
      <c r="HT114">
        <v>0</v>
      </c>
      <c r="HU114">
        <v>0</v>
      </c>
      <c r="HV114">
        <v>0</v>
      </c>
      <c r="HW114">
        <v>0</v>
      </c>
      <c r="HX114">
        <v>0</v>
      </c>
      <c r="HY114">
        <v>0</v>
      </c>
      <c r="HZ114">
        <v>0</v>
      </c>
      <c r="IA114">
        <v>0</v>
      </c>
      <c r="IB114">
        <v>0</v>
      </c>
      <c r="IC114">
        <v>0</v>
      </c>
      <c r="ID114">
        <v>0</v>
      </c>
      <c r="IE114">
        <v>0</v>
      </c>
      <c r="IF114">
        <v>0</v>
      </c>
      <c r="IG114">
        <v>0</v>
      </c>
      <c r="IH114">
        <v>0</v>
      </c>
      <c r="II114">
        <v>0</v>
      </c>
      <c r="IJ114">
        <v>0</v>
      </c>
      <c r="IK114">
        <v>0</v>
      </c>
      <c r="IL114">
        <v>0</v>
      </c>
      <c r="IM114">
        <v>0</v>
      </c>
      <c r="IN114">
        <v>0</v>
      </c>
      <c r="IO114">
        <v>0</v>
      </c>
      <c r="IP114">
        <v>0</v>
      </c>
      <c r="IQ114">
        <v>0</v>
      </c>
      <c r="IR114">
        <v>0</v>
      </c>
      <c r="IS114">
        <v>0</v>
      </c>
      <c r="IT114">
        <v>0</v>
      </c>
      <c r="IU114">
        <v>0</v>
      </c>
      <c r="IV114">
        <v>0</v>
      </c>
      <c r="IW114">
        <v>0</v>
      </c>
      <c r="IX114">
        <v>0</v>
      </c>
      <c r="IY114">
        <v>0</v>
      </c>
      <c r="IZ114">
        <v>0</v>
      </c>
      <c r="JA114">
        <v>0</v>
      </c>
      <c r="JB114">
        <v>0</v>
      </c>
      <c r="JC114">
        <v>0</v>
      </c>
      <c r="JD114">
        <v>4.4189999999999996</v>
      </c>
      <c r="JE114">
        <v>6.5720000000000001</v>
      </c>
      <c r="JF114">
        <v>6.2279999999999998</v>
      </c>
      <c r="JG114">
        <v>7.8090000000000002</v>
      </c>
      <c r="JH114">
        <v>7.1230000000000002</v>
      </c>
      <c r="JI114">
        <v>12.057</v>
      </c>
      <c r="JJ114">
        <v>9.5670000000000002</v>
      </c>
      <c r="JK114">
        <v>10.612</v>
      </c>
      <c r="JL114">
        <v>7.3179999999999996</v>
      </c>
      <c r="JM114">
        <v>7.8230000000000004</v>
      </c>
      <c r="JN114">
        <v>10.337</v>
      </c>
      <c r="JO114">
        <v>8.1940000000000008</v>
      </c>
      <c r="JP114">
        <v>8.9260000000000002</v>
      </c>
      <c r="JQ114">
        <v>7.1440000000000001</v>
      </c>
      <c r="JR114">
        <v>7.3220000000000001</v>
      </c>
      <c r="JS114">
        <v>12.555</v>
      </c>
      <c r="JT114">
        <v>11.202999999999999</v>
      </c>
      <c r="JU114">
        <v>8.4090000000000007</v>
      </c>
      <c r="JV114">
        <v>9.7669999999999995</v>
      </c>
      <c r="JW114">
        <v>13.754</v>
      </c>
      <c r="JX114">
        <v>8.0530000000000008</v>
      </c>
      <c r="JY114">
        <v>8.6969999999999992</v>
      </c>
      <c r="JZ114">
        <v>5.8170000000000002</v>
      </c>
      <c r="KA114">
        <v>10.37</v>
      </c>
      <c r="KB114">
        <v>12.065</v>
      </c>
      <c r="KC114">
        <v>10.55</v>
      </c>
      <c r="KD114">
        <v>12.36</v>
      </c>
      <c r="KE114">
        <v>12.657</v>
      </c>
      <c r="KF114">
        <v>11.054</v>
      </c>
      <c r="KG114">
        <v>13.914</v>
      </c>
    </row>
    <row r="115" spans="1:293" x14ac:dyDescent="0.25">
      <c r="A115" t="s">
        <v>1114</v>
      </c>
      <c r="B115" t="s">
        <v>1322</v>
      </c>
      <c r="C115" t="s">
        <v>595</v>
      </c>
      <c r="D115">
        <v>128</v>
      </c>
      <c r="E115" t="s">
        <v>838</v>
      </c>
      <c r="F115">
        <v>2</v>
      </c>
      <c r="G115">
        <v>2</v>
      </c>
      <c r="H115" t="s">
        <v>8</v>
      </c>
      <c r="I115" t="s">
        <v>6</v>
      </c>
      <c r="J115" t="s">
        <v>5</v>
      </c>
      <c r="K115" t="s">
        <v>596</v>
      </c>
      <c r="L115" t="s">
        <v>515</v>
      </c>
      <c r="M115" s="7">
        <v>0</v>
      </c>
      <c r="N115" s="7">
        <v>106.401138446231</v>
      </c>
      <c r="O115" s="7">
        <f>M115*'Emission and cost factors'!$D$8+N115*'Emission and cost factors'!$E$8</f>
        <v>48.944523685266262</v>
      </c>
      <c r="P115" s="8">
        <f>M115*'Emission and cost factors'!$D$9+N115*'Emission and cost factors'!$E$9</f>
        <v>15.960170766934649</v>
      </c>
      <c r="Q115" s="7">
        <f t="shared" si="7"/>
        <v>21.222333333333331</v>
      </c>
      <c r="R115" s="2">
        <f t="shared" si="8"/>
        <v>0</v>
      </c>
      <c r="S115" s="2">
        <f t="shared" si="9"/>
        <v>0</v>
      </c>
      <c r="T115" s="2">
        <f t="shared" si="10"/>
        <v>0</v>
      </c>
      <c r="U115" s="7">
        <f t="shared" si="11"/>
        <v>0</v>
      </c>
      <c r="V115" s="7">
        <f t="shared" si="12"/>
        <v>0</v>
      </c>
      <c r="W115" s="7">
        <f t="shared" si="13"/>
        <v>0</v>
      </c>
      <c r="X115">
        <v>20.2</v>
      </c>
      <c r="Y115">
        <v>20.399999999999999</v>
      </c>
      <c r="Z115">
        <v>20.69</v>
      </c>
      <c r="AA115">
        <v>20.22</v>
      </c>
      <c r="AB115">
        <v>20.62</v>
      </c>
      <c r="AC115">
        <v>21.42</v>
      </c>
      <c r="AD115">
        <v>21.59</v>
      </c>
      <c r="AE115">
        <v>21.61</v>
      </c>
      <c r="AF115">
        <v>21.45</v>
      </c>
      <c r="AG115">
        <v>21.23</v>
      </c>
      <c r="AH115">
        <v>21.49</v>
      </c>
      <c r="AI115">
        <v>20.61</v>
      </c>
      <c r="AJ115">
        <v>21.4</v>
      </c>
      <c r="AK115">
        <v>20.440000000000001</v>
      </c>
      <c r="AL115">
        <v>20.52</v>
      </c>
      <c r="AM115">
        <v>21.32</v>
      </c>
      <c r="AN115">
        <v>21.63</v>
      </c>
      <c r="AO115">
        <v>21.38</v>
      </c>
      <c r="AP115">
        <v>21.29</v>
      </c>
      <c r="AQ115">
        <v>21.68</v>
      </c>
      <c r="AR115">
        <v>21.51</v>
      </c>
      <c r="AS115">
        <v>21.22</v>
      </c>
      <c r="AT115">
        <v>21.37</v>
      </c>
      <c r="AU115">
        <v>21.58</v>
      </c>
      <c r="AV115">
        <v>21.75</v>
      </c>
      <c r="AW115">
        <v>20.94</v>
      </c>
      <c r="AX115">
        <v>21.59</v>
      </c>
      <c r="AY115">
        <v>21.92</v>
      </c>
      <c r="AZ115">
        <v>21.78</v>
      </c>
      <c r="BA115">
        <v>21.82</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19.23</v>
      </c>
      <c r="EO115">
        <v>19.29</v>
      </c>
      <c r="EP115">
        <v>19.579999999999998</v>
      </c>
      <c r="EQ115">
        <v>19.23</v>
      </c>
      <c r="ER115">
        <v>19.579999999999998</v>
      </c>
      <c r="ES115">
        <v>20.46</v>
      </c>
      <c r="ET115">
        <v>20.85</v>
      </c>
      <c r="EU115">
        <v>20.98</v>
      </c>
      <c r="EV115">
        <v>20.61</v>
      </c>
      <c r="EW115">
        <v>20.239999999999998</v>
      </c>
      <c r="EX115">
        <v>20.69</v>
      </c>
      <c r="EY115">
        <v>19.690000000000001</v>
      </c>
      <c r="EZ115">
        <v>20.25</v>
      </c>
      <c r="FA115">
        <v>19.170000000000002</v>
      </c>
      <c r="FB115">
        <v>19.54</v>
      </c>
      <c r="FC115">
        <v>20.47</v>
      </c>
      <c r="FD115">
        <v>20.82</v>
      </c>
      <c r="FE115">
        <v>20.51</v>
      </c>
      <c r="FF115">
        <v>20.399999999999999</v>
      </c>
      <c r="FG115">
        <v>20.99</v>
      </c>
      <c r="FH115">
        <v>20.77</v>
      </c>
      <c r="FI115">
        <v>20.350000000000001</v>
      </c>
      <c r="FJ115">
        <v>20.420000000000002</v>
      </c>
      <c r="FK115">
        <v>20.87</v>
      </c>
      <c r="FL115">
        <v>21.16</v>
      </c>
      <c r="FM115">
        <v>20.25</v>
      </c>
      <c r="FN115">
        <v>20.71</v>
      </c>
      <c r="FO115">
        <v>21.49</v>
      </c>
      <c r="FP115">
        <v>21.19</v>
      </c>
      <c r="FQ115">
        <v>21.56</v>
      </c>
      <c r="FR115">
        <v>0.86699999999999999</v>
      </c>
      <c r="FS115">
        <v>0.90800000000000003</v>
      </c>
      <c r="FT115">
        <v>0.47499999999999998</v>
      </c>
      <c r="FU115">
        <v>1</v>
      </c>
      <c r="FV115">
        <v>0.51700000000000002</v>
      </c>
      <c r="FW115">
        <v>0</v>
      </c>
      <c r="FX115">
        <v>0</v>
      </c>
      <c r="FY115">
        <v>0</v>
      </c>
      <c r="FZ115">
        <v>0</v>
      </c>
      <c r="GA115">
        <v>0</v>
      </c>
      <c r="GB115">
        <v>0</v>
      </c>
      <c r="GC115">
        <v>0.433</v>
      </c>
      <c r="GD115">
        <v>0</v>
      </c>
      <c r="GE115">
        <v>1</v>
      </c>
      <c r="GF115">
        <v>0.59199999999999997</v>
      </c>
      <c r="GG115">
        <v>0</v>
      </c>
      <c r="GH115">
        <v>0</v>
      </c>
      <c r="GI115">
        <v>0</v>
      </c>
      <c r="GJ115">
        <v>0</v>
      </c>
      <c r="GK115">
        <v>0</v>
      </c>
      <c r="GL115">
        <v>0</v>
      </c>
      <c r="GM115">
        <v>0</v>
      </c>
      <c r="GN115">
        <v>0</v>
      </c>
      <c r="GO115">
        <v>0</v>
      </c>
      <c r="GP115">
        <v>0</v>
      </c>
      <c r="GQ115">
        <v>0</v>
      </c>
      <c r="GR115">
        <v>0</v>
      </c>
      <c r="GS115">
        <v>0</v>
      </c>
      <c r="GT115">
        <v>0</v>
      </c>
      <c r="GU115">
        <v>0</v>
      </c>
      <c r="GV115">
        <v>0</v>
      </c>
      <c r="GW115">
        <v>0</v>
      </c>
      <c r="GX115">
        <v>0</v>
      </c>
      <c r="GY115">
        <v>0</v>
      </c>
      <c r="GZ115">
        <v>0</v>
      </c>
      <c r="HA115">
        <v>0</v>
      </c>
      <c r="HB115">
        <v>0</v>
      </c>
      <c r="HC115">
        <v>0</v>
      </c>
      <c r="HD115">
        <v>0</v>
      </c>
      <c r="HE115">
        <v>0</v>
      </c>
      <c r="HF115">
        <v>0</v>
      </c>
      <c r="HG115">
        <v>0</v>
      </c>
      <c r="HH115">
        <v>0</v>
      </c>
      <c r="HI115">
        <v>0</v>
      </c>
      <c r="HJ115">
        <v>0</v>
      </c>
      <c r="HK115">
        <v>0</v>
      </c>
      <c r="HL115">
        <v>0</v>
      </c>
      <c r="HM115">
        <v>0</v>
      </c>
      <c r="HN115">
        <v>0</v>
      </c>
      <c r="HO115">
        <v>0</v>
      </c>
      <c r="HP115">
        <v>0</v>
      </c>
      <c r="HQ115">
        <v>0</v>
      </c>
      <c r="HR115">
        <v>0</v>
      </c>
      <c r="HS115">
        <v>0</v>
      </c>
      <c r="HT115">
        <v>0</v>
      </c>
      <c r="HU115">
        <v>0</v>
      </c>
      <c r="HV115">
        <v>0</v>
      </c>
      <c r="HW115">
        <v>0</v>
      </c>
      <c r="HX115">
        <v>0</v>
      </c>
      <c r="HY115">
        <v>0</v>
      </c>
      <c r="HZ115">
        <v>0</v>
      </c>
      <c r="IA115">
        <v>0</v>
      </c>
      <c r="IB115">
        <v>0</v>
      </c>
      <c r="IC115">
        <v>0</v>
      </c>
      <c r="ID115">
        <v>0</v>
      </c>
      <c r="IE115">
        <v>0</v>
      </c>
      <c r="IF115">
        <v>0</v>
      </c>
      <c r="IG115">
        <v>0</v>
      </c>
      <c r="IH115">
        <v>0</v>
      </c>
      <c r="II115">
        <v>0</v>
      </c>
      <c r="IJ115">
        <v>0</v>
      </c>
      <c r="IK115">
        <v>0</v>
      </c>
      <c r="IL115">
        <v>0</v>
      </c>
      <c r="IM115">
        <v>0</v>
      </c>
      <c r="IN115">
        <v>0</v>
      </c>
      <c r="IO115">
        <v>0</v>
      </c>
      <c r="IP115">
        <v>0</v>
      </c>
      <c r="IQ115">
        <v>0</v>
      </c>
      <c r="IR115">
        <v>0</v>
      </c>
      <c r="IS115">
        <v>0</v>
      </c>
      <c r="IT115">
        <v>0</v>
      </c>
      <c r="IU115">
        <v>0</v>
      </c>
      <c r="IV115">
        <v>0</v>
      </c>
      <c r="IW115">
        <v>0</v>
      </c>
      <c r="IX115">
        <v>0</v>
      </c>
      <c r="IY115">
        <v>0</v>
      </c>
      <c r="IZ115">
        <v>0</v>
      </c>
      <c r="JA115">
        <v>0</v>
      </c>
      <c r="JB115">
        <v>0</v>
      </c>
      <c r="JC115">
        <v>0</v>
      </c>
      <c r="JD115">
        <v>4.4189999999999996</v>
      </c>
      <c r="JE115">
        <v>6.5720000000000001</v>
      </c>
      <c r="JF115">
        <v>6.2279999999999998</v>
      </c>
      <c r="JG115">
        <v>7.8090000000000002</v>
      </c>
      <c r="JH115">
        <v>7.1230000000000002</v>
      </c>
      <c r="JI115">
        <v>12.057</v>
      </c>
      <c r="JJ115">
        <v>9.5670000000000002</v>
      </c>
      <c r="JK115">
        <v>10.612</v>
      </c>
      <c r="JL115">
        <v>7.3179999999999996</v>
      </c>
      <c r="JM115">
        <v>7.8230000000000004</v>
      </c>
      <c r="JN115">
        <v>10.337</v>
      </c>
      <c r="JO115">
        <v>8.1940000000000008</v>
      </c>
      <c r="JP115">
        <v>8.9260000000000002</v>
      </c>
      <c r="JQ115">
        <v>7.1440000000000001</v>
      </c>
      <c r="JR115">
        <v>7.3220000000000001</v>
      </c>
      <c r="JS115">
        <v>12.555</v>
      </c>
      <c r="JT115">
        <v>11.202999999999999</v>
      </c>
      <c r="JU115">
        <v>8.4090000000000007</v>
      </c>
      <c r="JV115">
        <v>9.7669999999999995</v>
      </c>
      <c r="JW115">
        <v>13.754</v>
      </c>
      <c r="JX115">
        <v>8.0530000000000008</v>
      </c>
      <c r="JY115">
        <v>8.6969999999999992</v>
      </c>
      <c r="JZ115">
        <v>5.8170000000000002</v>
      </c>
      <c r="KA115">
        <v>10.37</v>
      </c>
      <c r="KB115">
        <v>12.065</v>
      </c>
      <c r="KC115">
        <v>10.55</v>
      </c>
      <c r="KD115">
        <v>12.36</v>
      </c>
      <c r="KE115">
        <v>12.657</v>
      </c>
      <c r="KF115">
        <v>11.054</v>
      </c>
      <c r="KG115">
        <v>13.914</v>
      </c>
    </row>
    <row r="116" spans="1:293" x14ac:dyDescent="0.25">
      <c r="A116" t="s">
        <v>1115</v>
      </c>
      <c r="B116" t="s">
        <v>1322</v>
      </c>
      <c r="C116" t="s">
        <v>595</v>
      </c>
      <c r="D116">
        <v>129</v>
      </c>
      <c r="E116" t="s">
        <v>838</v>
      </c>
      <c r="F116">
        <v>2</v>
      </c>
      <c r="G116">
        <v>2</v>
      </c>
      <c r="H116" t="s">
        <v>8</v>
      </c>
      <c r="I116" t="s">
        <v>7</v>
      </c>
      <c r="J116" t="s">
        <v>4</v>
      </c>
      <c r="K116" t="s">
        <v>596</v>
      </c>
      <c r="L116" t="s">
        <v>516</v>
      </c>
      <c r="M116" s="7">
        <v>0</v>
      </c>
      <c r="N116" s="7">
        <v>113.66993645227799</v>
      </c>
      <c r="O116" s="7">
        <f>M116*'Emission and cost factors'!$D$8+N116*'Emission and cost factors'!$E$8</f>
        <v>52.288170768047877</v>
      </c>
      <c r="P116" s="8">
        <f>M116*'Emission and cost factors'!$D$9+N116*'Emission and cost factors'!$E$9</f>
        <v>17.050490467841698</v>
      </c>
      <c r="Q116" s="7">
        <f t="shared" si="7"/>
        <v>21.275333333333336</v>
      </c>
      <c r="R116" s="2">
        <f t="shared" si="8"/>
        <v>0</v>
      </c>
      <c r="S116" s="2">
        <f t="shared" si="9"/>
        <v>0</v>
      </c>
      <c r="T116" s="2">
        <f t="shared" si="10"/>
        <v>0</v>
      </c>
      <c r="U116" s="7">
        <f t="shared" si="11"/>
        <v>0</v>
      </c>
      <c r="V116" s="7">
        <f t="shared" si="12"/>
        <v>0</v>
      </c>
      <c r="W116" s="7">
        <f t="shared" si="13"/>
        <v>0</v>
      </c>
      <c r="X116">
        <v>20.3</v>
      </c>
      <c r="Y116">
        <v>20.51</v>
      </c>
      <c r="Z116">
        <v>20.77</v>
      </c>
      <c r="AA116">
        <v>20.350000000000001</v>
      </c>
      <c r="AB116">
        <v>20.71</v>
      </c>
      <c r="AC116">
        <v>21.45</v>
      </c>
      <c r="AD116">
        <v>21.57</v>
      </c>
      <c r="AE116">
        <v>21.63</v>
      </c>
      <c r="AF116">
        <v>21.5</v>
      </c>
      <c r="AG116">
        <v>21.28</v>
      </c>
      <c r="AH116">
        <v>21.64</v>
      </c>
      <c r="AI116">
        <v>20.69</v>
      </c>
      <c r="AJ116">
        <v>21.45</v>
      </c>
      <c r="AK116">
        <v>20.55</v>
      </c>
      <c r="AL116">
        <v>20.61</v>
      </c>
      <c r="AM116">
        <v>21.36</v>
      </c>
      <c r="AN116">
        <v>21.62</v>
      </c>
      <c r="AO116">
        <v>21.41</v>
      </c>
      <c r="AP116">
        <v>21.32</v>
      </c>
      <c r="AQ116">
        <v>21.75</v>
      </c>
      <c r="AR116">
        <v>21.56</v>
      </c>
      <c r="AS116">
        <v>21.25</v>
      </c>
      <c r="AT116">
        <v>21.48</v>
      </c>
      <c r="AU116">
        <v>21.6</v>
      </c>
      <c r="AV116">
        <v>21.8</v>
      </c>
      <c r="AW116">
        <v>20.96</v>
      </c>
      <c r="AX116">
        <v>21.6</v>
      </c>
      <c r="AY116">
        <v>21.93</v>
      </c>
      <c r="AZ116">
        <v>21.75</v>
      </c>
      <c r="BA116">
        <v>21.86</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19.399999999999999</v>
      </c>
      <c r="EO116">
        <v>19.46</v>
      </c>
      <c r="EP116">
        <v>19.739999999999998</v>
      </c>
      <c r="EQ116">
        <v>19.43</v>
      </c>
      <c r="ER116">
        <v>19.760000000000002</v>
      </c>
      <c r="ES116">
        <v>20.52</v>
      </c>
      <c r="ET116">
        <v>20.85</v>
      </c>
      <c r="EU116">
        <v>20.93</v>
      </c>
      <c r="EV116">
        <v>20.63</v>
      </c>
      <c r="EW116">
        <v>20.29</v>
      </c>
      <c r="EX116">
        <v>20.71</v>
      </c>
      <c r="EY116">
        <v>19.8</v>
      </c>
      <c r="EZ116">
        <v>20.329999999999998</v>
      </c>
      <c r="FA116">
        <v>19.329999999999998</v>
      </c>
      <c r="FB116">
        <v>19.690000000000001</v>
      </c>
      <c r="FC116">
        <v>20.56</v>
      </c>
      <c r="FD116">
        <v>20.83</v>
      </c>
      <c r="FE116">
        <v>20.57</v>
      </c>
      <c r="FF116">
        <v>20.45</v>
      </c>
      <c r="FG116">
        <v>20.95</v>
      </c>
      <c r="FH116">
        <v>20.79</v>
      </c>
      <c r="FI116">
        <v>20.399999999999999</v>
      </c>
      <c r="FJ116">
        <v>20.48</v>
      </c>
      <c r="FK116">
        <v>20.89</v>
      </c>
      <c r="FL116">
        <v>21.13</v>
      </c>
      <c r="FM116">
        <v>20.309999999999999</v>
      </c>
      <c r="FN116">
        <v>20.74</v>
      </c>
      <c r="FO116">
        <v>21.56</v>
      </c>
      <c r="FP116">
        <v>21.18</v>
      </c>
      <c r="FQ116">
        <v>21.68</v>
      </c>
      <c r="FR116">
        <v>0.75800000000000001</v>
      </c>
      <c r="FS116">
        <v>0.75800000000000001</v>
      </c>
      <c r="FT116">
        <v>0.33300000000000002</v>
      </c>
      <c r="FU116">
        <v>1</v>
      </c>
      <c r="FV116">
        <v>0.34200000000000003</v>
      </c>
      <c r="FW116">
        <v>0</v>
      </c>
      <c r="FX116">
        <v>0</v>
      </c>
      <c r="FY116">
        <v>0</v>
      </c>
      <c r="FZ116">
        <v>0</v>
      </c>
      <c r="GA116">
        <v>0</v>
      </c>
      <c r="GB116">
        <v>0</v>
      </c>
      <c r="GC116">
        <v>0.317</v>
      </c>
      <c r="GD116">
        <v>0</v>
      </c>
      <c r="GE116">
        <v>1</v>
      </c>
      <c r="GF116">
        <v>0.45800000000000002</v>
      </c>
      <c r="GG116">
        <v>0</v>
      </c>
      <c r="GH116">
        <v>0</v>
      </c>
      <c r="GI116">
        <v>0</v>
      </c>
      <c r="GJ116">
        <v>0</v>
      </c>
      <c r="GK116">
        <v>0</v>
      </c>
      <c r="GL116">
        <v>0</v>
      </c>
      <c r="GM116">
        <v>0</v>
      </c>
      <c r="GN116">
        <v>0</v>
      </c>
      <c r="GO116">
        <v>0</v>
      </c>
      <c r="GP116">
        <v>0</v>
      </c>
      <c r="GQ116">
        <v>0</v>
      </c>
      <c r="GR116">
        <v>0</v>
      </c>
      <c r="GS116">
        <v>0</v>
      </c>
      <c r="GT116">
        <v>0</v>
      </c>
      <c r="GU116">
        <v>0</v>
      </c>
      <c r="GV116">
        <v>0</v>
      </c>
      <c r="GW116">
        <v>0</v>
      </c>
      <c r="GX116">
        <v>0</v>
      </c>
      <c r="GY116">
        <v>0</v>
      </c>
      <c r="GZ116">
        <v>0</v>
      </c>
      <c r="HA116">
        <v>0</v>
      </c>
      <c r="HB116">
        <v>0</v>
      </c>
      <c r="HC116">
        <v>0</v>
      </c>
      <c r="HD116">
        <v>0</v>
      </c>
      <c r="HE116">
        <v>0</v>
      </c>
      <c r="HF116">
        <v>0</v>
      </c>
      <c r="HG116">
        <v>0</v>
      </c>
      <c r="HH116">
        <v>0</v>
      </c>
      <c r="HI116">
        <v>0</v>
      </c>
      <c r="HJ116">
        <v>0</v>
      </c>
      <c r="HK116">
        <v>0</v>
      </c>
      <c r="HL116">
        <v>0</v>
      </c>
      <c r="HM116">
        <v>0</v>
      </c>
      <c r="HN116">
        <v>0</v>
      </c>
      <c r="HO116">
        <v>0</v>
      </c>
      <c r="HP116">
        <v>0</v>
      </c>
      <c r="HQ116">
        <v>0</v>
      </c>
      <c r="HR116">
        <v>0</v>
      </c>
      <c r="HS116">
        <v>0</v>
      </c>
      <c r="HT116">
        <v>0</v>
      </c>
      <c r="HU116">
        <v>0</v>
      </c>
      <c r="HV116">
        <v>0</v>
      </c>
      <c r="HW116">
        <v>0</v>
      </c>
      <c r="HX116">
        <v>0</v>
      </c>
      <c r="HY116">
        <v>0</v>
      </c>
      <c r="HZ116">
        <v>0</v>
      </c>
      <c r="IA116">
        <v>0</v>
      </c>
      <c r="IB116">
        <v>0</v>
      </c>
      <c r="IC116">
        <v>0</v>
      </c>
      <c r="ID116">
        <v>0</v>
      </c>
      <c r="IE116">
        <v>0</v>
      </c>
      <c r="IF116">
        <v>0</v>
      </c>
      <c r="IG116">
        <v>0</v>
      </c>
      <c r="IH116">
        <v>0</v>
      </c>
      <c r="II116">
        <v>0</v>
      </c>
      <c r="IJ116">
        <v>0</v>
      </c>
      <c r="IK116">
        <v>0</v>
      </c>
      <c r="IL116">
        <v>0</v>
      </c>
      <c r="IM116">
        <v>0</v>
      </c>
      <c r="IN116">
        <v>0</v>
      </c>
      <c r="IO116">
        <v>0</v>
      </c>
      <c r="IP116">
        <v>0</v>
      </c>
      <c r="IQ116">
        <v>0</v>
      </c>
      <c r="IR116">
        <v>0</v>
      </c>
      <c r="IS116">
        <v>0</v>
      </c>
      <c r="IT116">
        <v>0</v>
      </c>
      <c r="IU116">
        <v>0</v>
      </c>
      <c r="IV116">
        <v>0</v>
      </c>
      <c r="IW116">
        <v>0</v>
      </c>
      <c r="IX116">
        <v>0</v>
      </c>
      <c r="IY116">
        <v>0</v>
      </c>
      <c r="IZ116">
        <v>0</v>
      </c>
      <c r="JA116">
        <v>0</v>
      </c>
      <c r="JB116">
        <v>0</v>
      </c>
      <c r="JC116">
        <v>0</v>
      </c>
      <c r="JD116">
        <v>4.4189999999999996</v>
      </c>
      <c r="JE116">
        <v>6.5720000000000001</v>
      </c>
      <c r="JF116">
        <v>6.2279999999999998</v>
      </c>
      <c r="JG116">
        <v>7.8090000000000002</v>
      </c>
      <c r="JH116">
        <v>7.1230000000000002</v>
      </c>
      <c r="JI116">
        <v>12.057</v>
      </c>
      <c r="JJ116">
        <v>9.5670000000000002</v>
      </c>
      <c r="JK116">
        <v>10.612</v>
      </c>
      <c r="JL116">
        <v>7.3179999999999996</v>
      </c>
      <c r="JM116">
        <v>7.8230000000000004</v>
      </c>
      <c r="JN116">
        <v>10.337</v>
      </c>
      <c r="JO116">
        <v>8.1940000000000008</v>
      </c>
      <c r="JP116">
        <v>8.9260000000000002</v>
      </c>
      <c r="JQ116">
        <v>7.1440000000000001</v>
      </c>
      <c r="JR116">
        <v>7.3220000000000001</v>
      </c>
      <c r="JS116">
        <v>12.555</v>
      </c>
      <c r="JT116">
        <v>11.202999999999999</v>
      </c>
      <c r="JU116">
        <v>8.4090000000000007</v>
      </c>
      <c r="JV116">
        <v>9.7669999999999995</v>
      </c>
      <c r="JW116">
        <v>13.754</v>
      </c>
      <c r="JX116">
        <v>8.0530000000000008</v>
      </c>
      <c r="JY116">
        <v>8.6969999999999992</v>
      </c>
      <c r="JZ116">
        <v>5.8170000000000002</v>
      </c>
      <c r="KA116">
        <v>10.37</v>
      </c>
      <c r="KB116">
        <v>12.065</v>
      </c>
      <c r="KC116">
        <v>10.55</v>
      </c>
      <c r="KD116">
        <v>12.36</v>
      </c>
      <c r="KE116">
        <v>12.657</v>
      </c>
      <c r="KF116">
        <v>11.054</v>
      </c>
      <c r="KG116">
        <v>13.914</v>
      </c>
    </row>
    <row r="117" spans="1:293" x14ac:dyDescent="0.25">
      <c r="A117" t="s">
        <v>1116</v>
      </c>
      <c r="B117" t="s">
        <v>1322</v>
      </c>
      <c r="C117" t="s">
        <v>595</v>
      </c>
      <c r="D117">
        <v>130</v>
      </c>
      <c r="E117" t="s">
        <v>838</v>
      </c>
      <c r="F117">
        <v>2</v>
      </c>
      <c r="G117">
        <v>2</v>
      </c>
      <c r="H117" t="s">
        <v>8</v>
      </c>
      <c r="I117" t="s">
        <v>7</v>
      </c>
      <c r="J117" t="s">
        <v>4</v>
      </c>
      <c r="K117" t="s">
        <v>596</v>
      </c>
      <c r="L117" t="s">
        <v>515</v>
      </c>
      <c r="M117" s="7">
        <v>0</v>
      </c>
      <c r="N117" s="7">
        <v>108.464916926001</v>
      </c>
      <c r="O117" s="7">
        <f>M117*'Emission and cost factors'!$D$8+N117*'Emission and cost factors'!$E$8</f>
        <v>49.893861785960461</v>
      </c>
      <c r="P117" s="8">
        <f>M117*'Emission and cost factors'!$D$9+N117*'Emission and cost factors'!$E$9</f>
        <v>16.269737538900149</v>
      </c>
      <c r="Q117" s="7">
        <f t="shared" si="7"/>
        <v>21.215666666666664</v>
      </c>
      <c r="R117" s="2">
        <f t="shared" si="8"/>
        <v>0</v>
      </c>
      <c r="S117" s="2">
        <f t="shared" si="9"/>
        <v>0</v>
      </c>
      <c r="T117" s="2">
        <f t="shared" si="10"/>
        <v>0</v>
      </c>
      <c r="U117" s="7">
        <f t="shared" si="11"/>
        <v>0</v>
      </c>
      <c r="V117" s="7">
        <f t="shared" si="12"/>
        <v>0</v>
      </c>
      <c r="W117" s="7">
        <f t="shared" si="13"/>
        <v>0</v>
      </c>
      <c r="X117">
        <v>20.190000000000001</v>
      </c>
      <c r="Y117">
        <v>20.37</v>
      </c>
      <c r="Z117">
        <v>20.64</v>
      </c>
      <c r="AA117">
        <v>20.190000000000001</v>
      </c>
      <c r="AB117">
        <v>20.57</v>
      </c>
      <c r="AC117">
        <v>21.35</v>
      </c>
      <c r="AD117">
        <v>21.56</v>
      </c>
      <c r="AE117">
        <v>21.62</v>
      </c>
      <c r="AF117">
        <v>21.49</v>
      </c>
      <c r="AG117">
        <v>21.2</v>
      </c>
      <c r="AH117">
        <v>21.6</v>
      </c>
      <c r="AI117">
        <v>20.61</v>
      </c>
      <c r="AJ117">
        <v>21.4</v>
      </c>
      <c r="AK117">
        <v>20.45</v>
      </c>
      <c r="AL117">
        <v>20.49</v>
      </c>
      <c r="AM117">
        <v>21.24</v>
      </c>
      <c r="AN117">
        <v>21.59</v>
      </c>
      <c r="AO117">
        <v>21.35</v>
      </c>
      <c r="AP117">
        <v>21.23</v>
      </c>
      <c r="AQ117">
        <v>21.75</v>
      </c>
      <c r="AR117">
        <v>21.56</v>
      </c>
      <c r="AS117">
        <v>21.18</v>
      </c>
      <c r="AT117">
        <v>21.51</v>
      </c>
      <c r="AU117">
        <v>21.59</v>
      </c>
      <c r="AV117">
        <v>21.78</v>
      </c>
      <c r="AW117">
        <v>20.88</v>
      </c>
      <c r="AX117">
        <v>21.56</v>
      </c>
      <c r="AY117">
        <v>21.92</v>
      </c>
      <c r="AZ117">
        <v>21.73</v>
      </c>
      <c r="BA117">
        <v>21.87</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19.27</v>
      </c>
      <c r="EO117">
        <v>19.29</v>
      </c>
      <c r="EP117">
        <v>19.55</v>
      </c>
      <c r="EQ117">
        <v>19.23</v>
      </c>
      <c r="ER117">
        <v>19.559999999999999</v>
      </c>
      <c r="ES117">
        <v>20.41</v>
      </c>
      <c r="ET117">
        <v>20.83</v>
      </c>
      <c r="EU117">
        <v>20.9</v>
      </c>
      <c r="EV117">
        <v>20.59</v>
      </c>
      <c r="EW117">
        <v>20.2</v>
      </c>
      <c r="EX117">
        <v>20.66</v>
      </c>
      <c r="EY117">
        <v>19.71</v>
      </c>
      <c r="EZ117">
        <v>20.3</v>
      </c>
      <c r="FA117">
        <v>19.22</v>
      </c>
      <c r="FB117">
        <v>19.54</v>
      </c>
      <c r="FC117">
        <v>20.41</v>
      </c>
      <c r="FD117">
        <v>20.79</v>
      </c>
      <c r="FE117">
        <v>20.48</v>
      </c>
      <c r="FF117">
        <v>20.350000000000001</v>
      </c>
      <c r="FG117">
        <v>20.91</v>
      </c>
      <c r="FH117">
        <v>20.76</v>
      </c>
      <c r="FI117">
        <v>20.309999999999999</v>
      </c>
      <c r="FJ117">
        <v>20.420000000000002</v>
      </c>
      <c r="FK117">
        <v>20.85</v>
      </c>
      <c r="FL117">
        <v>21.1</v>
      </c>
      <c r="FM117">
        <v>20.239999999999998</v>
      </c>
      <c r="FN117">
        <v>20.69</v>
      </c>
      <c r="FO117">
        <v>21.54</v>
      </c>
      <c r="FP117">
        <v>21.16</v>
      </c>
      <c r="FQ117">
        <v>21.67</v>
      </c>
      <c r="FR117">
        <v>1</v>
      </c>
      <c r="FS117">
        <v>1</v>
      </c>
      <c r="FT117">
        <v>0.59199999999999997</v>
      </c>
      <c r="FU117">
        <v>1</v>
      </c>
      <c r="FV117">
        <v>0.63300000000000001</v>
      </c>
      <c r="FW117">
        <v>0</v>
      </c>
      <c r="FX117">
        <v>0</v>
      </c>
      <c r="FY117">
        <v>0</v>
      </c>
      <c r="FZ117">
        <v>0</v>
      </c>
      <c r="GA117">
        <v>0</v>
      </c>
      <c r="GB117">
        <v>0</v>
      </c>
      <c r="GC117">
        <v>0.49199999999999999</v>
      </c>
      <c r="GD117">
        <v>0</v>
      </c>
      <c r="GE117">
        <v>1</v>
      </c>
      <c r="GF117">
        <v>0.70799999999999996</v>
      </c>
      <c r="GG117">
        <v>0</v>
      </c>
      <c r="GH117">
        <v>0</v>
      </c>
      <c r="GI117">
        <v>0</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v>0</v>
      </c>
      <c r="HD117">
        <v>0</v>
      </c>
      <c r="HE117">
        <v>0</v>
      </c>
      <c r="HF117">
        <v>0</v>
      </c>
      <c r="HG117">
        <v>0</v>
      </c>
      <c r="HH117">
        <v>0</v>
      </c>
      <c r="HI117">
        <v>0</v>
      </c>
      <c r="HJ117">
        <v>0</v>
      </c>
      <c r="HK117">
        <v>0</v>
      </c>
      <c r="HL117">
        <v>0</v>
      </c>
      <c r="HM117">
        <v>0</v>
      </c>
      <c r="HN117">
        <v>0</v>
      </c>
      <c r="HO117">
        <v>0</v>
      </c>
      <c r="HP117">
        <v>0</v>
      </c>
      <c r="HQ117">
        <v>0</v>
      </c>
      <c r="HR117">
        <v>0</v>
      </c>
      <c r="HS117">
        <v>0</v>
      </c>
      <c r="HT117">
        <v>0</v>
      </c>
      <c r="HU117">
        <v>0</v>
      </c>
      <c r="HV117">
        <v>0</v>
      </c>
      <c r="HW117">
        <v>0</v>
      </c>
      <c r="HX117">
        <v>0</v>
      </c>
      <c r="HY117">
        <v>0</v>
      </c>
      <c r="HZ117">
        <v>0</v>
      </c>
      <c r="IA117">
        <v>0</v>
      </c>
      <c r="IB117">
        <v>0</v>
      </c>
      <c r="IC117">
        <v>0</v>
      </c>
      <c r="ID117">
        <v>0</v>
      </c>
      <c r="IE117">
        <v>0</v>
      </c>
      <c r="IF117">
        <v>0</v>
      </c>
      <c r="IG117">
        <v>0</v>
      </c>
      <c r="IH117">
        <v>0</v>
      </c>
      <c r="II117">
        <v>0</v>
      </c>
      <c r="IJ117">
        <v>0</v>
      </c>
      <c r="IK117">
        <v>0</v>
      </c>
      <c r="IL117">
        <v>0</v>
      </c>
      <c r="IM117">
        <v>0</v>
      </c>
      <c r="IN117">
        <v>0</v>
      </c>
      <c r="IO117">
        <v>0</v>
      </c>
      <c r="IP117">
        <v>0</v>
      </c>
      <c r="IQ117">
        <v>0</v>
      </c>
      <c r="IR117">
        <v>0</v>
      </c>
      <c r="IS117">
        <v>0</v>
      </c>
      <c r="IT117">
        <v>0</v>
      </c>
      <c r="IU117">
        <v>0</v>
      </c>
      <c r="IV117">
        <v>0</v>
      </c>
      <c r="IW117">
        <v>0</v>
      </c>
      <c r="IX117">
        <v>0</v>
      </c>
      <c r="IY117">
        <v>0</v>
      </c>
      <c r="IZ117">
        <v>0</v>
      </c>
      <c r="JA117">
        <v>0</v>
      </c>
      <c r="JB117">
        <v>0</v>
      </c>
      <c r="JC117">
        <v>0</v>
      </c>
      <c r="JD117">
        <v>4.4189999999999996</v>
      </c>
      <c r="JE117">
        <v>6.5720000000000001</v>
      </c>
      <c r="JF117">
        <v>6.2279999999999998</v>
      </c>
      <c r="JG117">
        <v>7.8090000000000002</v>
      </c>
      <c r="JH117">
        <v>7.1230000000000002</v>
      </c>
      <c r="JI117">
        <v>12.057</v>
      </c>
      <c r="JJ117">
        <v>9.5670000000000002</v>
      </c>
      <c r="JK117">
        <v>10.612</v>
      </c>
      <c r="JL117">
        <v>7.3179999999999996</v>
      </c>
      <c r="JM117">
        <v>7.8230000000000004</v>
      </c>
      <c r="JN117">
        <v>10.337</v>
      </c>
      <c r="JO117">
        <v>8.1940000000000008</v>
      </c>
      <c r="JP117">
        <v>8.9260000000000002</v>
      </c>
      <c r="JQ117">
        <v>7.1440000000000001</v>
      </c>
      <c r="JR117">
        <v>7.3220000000000001</v>
      </c>
      <c r="JS117">
        <v>12.555</v>
      </c>
      <c r="JT117">
        <v>11.202999999999999</v>
      </c>
      <c r="JU117">
        <v>8.4090000000000007</v>
      </c>
      <c r="JV117">
        <v>9.7669999999999995</v>
      </c>
      <c r="JW117">
        <v>13.754</v>
      </c>
      <c r="JX117">
        <v>8.0530000000000008</v>
      </c>
      <c r="JY117">
        <v>8.6969999999999992</v>
      </c>
      <c r="JZ117">
        <v>5.8170000000000002</v>
      </c>
      <c r="KA117">
        <v>10.37</v>
      </c>
      <c r="KB117">
        <v>12.065</v>
      </c>
      <c r="KC117">
        <v>10.55</v>
      </c>
      <c r="KD117">
        <v>12.36</v>
      </c>
      <c r="KE117">
        <v>12.657</v>
      </c>
      <c r="KF117">
        <v>11.054</v>
      </c>
      <c r="KG117">
        <v>13.914</v>
      </c>
    </row>
    <row r="118" spans="1:293" x14ac:dyDescent="0.25">
      <c r="A118" t="s">
        <v>1117</v>
      </c>
      <c r="B118" t="s">
        <v>1322</v>
      </c>
      <c r="C118" t="s">
        <v>595</v>
      </c>
      <c r="D118">
        <v>131</v>
      </c>
      <c r="E118" t="s">
        <v>838</v>
      </c>
      <c r="F118">
        <v>2</v>
      </c>
      <c r="G118">
        <v>2</v>
      </c>
      <c r="H118" t="s">
        <v>8</v>
      </c>
      <c r="I118" t="s">
        <v>7</v>
      </c>
      <c r="J118" t="s">
        <v>5</v>
      </c>
      <c r="K118" t="s">
        <v>596</v>
      </c>
      <c r="L118" t="s">
        <v>516</v>
      </c>
      <c r="M118" s="7">
        <v>0</v>
      </c>
      <c r="N118" s="7">
        <v>113.735316589474</v>
      </c>
      <c r="O118" s="7">
        <f>M118*'Emission and cost factors'!$D$8+N118*'Emission and cost factors'!$E$8</f>
        <v>52.318245631158042</v>
      </c>
      <c r="P118" s="8">
        <f>M118*'Emission and cost factors'!$D$9+N118*'Emission and cost factors'!$E$9</f>
        <v>17.060297488421099</v>
      </c>
      <c r="Q118" s="7">
        <f t="shared" si="7"/>
        <v>21.275333333333336</v>
      </c>
      <c r="R118" s="2">
        <f t="shared" si="8"/>
        <v>0</v>
      </c>
      <c r="S118" s="2">
        <f t="shared" si="9"/>
        <v>0</v>
      </c>
      <c r="T118" s="2">
        <f t="shared" si="10"/>
        <v>0</v>
      </c>
      <c r="U118" s="7">
        <f t="shared" si="11"/>
        <v>0</v>
      </c>
      <c r="V118" s="7">
        <f t="shared" si="12"/>
        <v>0</v>
      </c>
      <c r="W118" s="7">
        <f t="shared" si="13"/>
        <v>0</v>
      </c>
      <c r="X118">
        <v>20.3</v>
      </c>
      <c r="Y118">
        <v>20.51</v>
      </c>
      <c r="Z118">
        <v>20.77</v>
      </c>
      <c r="AA118">
        <v>20.350000000000001</v>
      </c>
      <c r="AB118">
        <v>20.71</v>
      </c>
      <c r="AC118">
        <v>21.45</v>
      </c>
      <c r="AD118">
        <v>21.57</v>
      </c>
      <c r="AE118">
        <v>21.63</v>
      </c>
      <c r="AF118">
        <v>21.5</v>
      </c>
      <c r="AG118">
        <v>21.28</v>
      </c>
      <c r="AH118">
        <v>21.64</v>
      </c>
      <c r="AI118">
        <v>20.69</v>
      </c>
      <c r="AJ118">
        <v>21.45</v>
      </c>
      <c r="AK118">
        <v>20.55</v>
      </c>
      <c r="AL118">
        <v>20.61</v>
      </c>
      <c r="AM118">
        <v>21.36</v>
      </c>
      <c r="AN118">
        <v>21.62</v>
      </c>
      <c r="AO118">
        <v>21.41</v>
      </c>
      <c r="AP118">
        <v>21.32</v>
      </c>
      <c r="AQ118">
        <v>21.75</v>
      </c>
      <c r="AR118">
        <v>21.56</v>
      </c>
      <c r="AS118">
        <v>21.25</v>
      </c>
      <c r="AT118">
        <v>21.48</v>
      </c>
      <c r="AU118">
        <v>21.6</v>
      </c>
      <c r="AV118">
        <v>21.8</v>
      </c>
      <c r="AW118">
        <v>20.96</v>
      </c>
      <c r="AX118">
        <v>21.6</v>
      </c>
      <c r="AY118">
        <v>21.93</v>
      </c>
      <c r="AZ118">
        <v>21.75</v>
      </c>
      <c r="BA118">
        <v>21.86</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19.399999999999999</v>
      </c>
      <c r="EO118">
        <v>19.46</v>
      </c>
      <c r="EP118">
        <v>19.739999999999998</v>
      </c>
      <c r="EQ118">
        <v>19.43</v>
      </c>
      <c r="ER118">
        <v>19.760000000000002</v>
      </c>
      <c r="ES118">
        <v>20.52</v>
      </c>
      <c r="ET118">
        <v>20.85</v>
      </c>
      <c r="EU118">
        <v>20.93</v>
      </c>
      <c r="EV118">
        <v>20.63</v>
      </c>
      <c r="EW118">
        <v>20.29</v>
      </c>
      <c r="EX118">
        <v>20.71</v>
      </c>
      <c r="EY118">
        <v>19.8</v>
      </c>
      <c r="EZ118">
        <v>20.329999999999998</v>
      </c>
      <c r="FA118">
        <v>19.329999999999998</v>
      </c>
      <c r="FB118">
        <v>19.690000000000001</v>
      </c>
      <c r="FC118">
        <v>20.56</v>
      </c>
      <c r="FD118">
        <v>20.83</v>
      </c>
      <c r="FE118">
        <v>20.57</v>
      </c>
      <c r="FF118">
        <v>20.45</v>
      </c>
      <c r="FG118">
        <v>20.95</v>
      </c>
      <c r="FH118">
        <v>20.79</v>
      </c>
      <c r="FI118">
        <v>20.399999999999999</v>
      </c>
      <c r="FJ118">
        <v>20.48</v>
      </c>
      <c r="FK118">
        <v>20.89</v>
      </c>
      <c r="FL118">
        <v>21.13</v>
      </c>
      <c r="FM118">
        <v>20.309999999999999</v>
      </c>
      <c r="FN118">
        <v>20.74</v>
      </c>
      <c r="FO118">
        <v>21.56</v>
      </c>
      <c r="FP118">
        <v>21.18</v>
      </c>
      <c r="FQ118">
        <v>21.68</v>
      </c>
      <c r="FR118">
        <v>0.75800000000000001</v>
      </c>
      <c r="FS118">
        <v>0.75800000000000001</v>
      </c>
      <c r="FT118">
        <v>0.33300000000000002</v>
      </c>
      <c r="FU118">
        <v>1</v>
      </c>
      <c r="FV118">
        <v>0.34200000000000003</v>
      </c>
      <c r="FW118">
        <v>0</v>
      </c>
      <c r="FX118">
        <v>0</v>
      </c>
      <c r="FY118">
        <v>0</v>
      </c>
      <c r="FZ118">
        <v>0</v>
      </c>
      <c r="GA118">
        <v>0</v>
      </c>
      <c r="GB118">
        <v>0</v>
      </c>
      <c r="GC118">
        <v>0.317</v>
      </c>
      <c r="GD118">
        <v>0</v>
      </c>
      <c r="GE118">
        <v>1</v>
      </c>
      <c r="GF118">
        <v>0.45800000000000002</v>
      </c>
      <c r="GG118">
        <v>0</v>
      </c>
      <c r="GH118">
        <v>0</v>
      </c>
      <c r="GI118">
        <v>0</v>
      </c>
      <c r="GJ118">
        <v>0</v>
      </c>
      <c r="GK118">
        <v>0</v>
      </c>
      <c r="GL118">
        <v>0</v>
      </c>
      <c r="GM118">
        <v>0</v>
      </c>
      <c r="GN118">
        <v>0</v>
      </c>
      <c r="GO118">
        <v>0</v>
      </c>
      <c r="GP118">
        <v>0</v>
      </c>
      <c r="GQ118">
        <v>0</v>
      </c>
      <c r="GR118">
        <v>0</v>
      </c>
      <c r="GS118">
        <v>0</v>
      </c>
      <c r="GT118">
        <v>0</v>
      </c>
      <c r="GU118">
        <v>0</v>
      </c>
      <c r="GV118">
        <v>0</v>
      </c>
      <c r="GW118">
        <v>0</v>
      </c>
      <c r="GX118">
        <v>0</v>
      </c>
      <c r="GY118">
        <v>0</v>
      </c>
      <c r="GZ118">
        <v>0</v>
      </c>
      <c r="HA118">
        <v>0</v>
      </c>
      <c r="HB118">
        <v>0</v>
      </c>
      <c r="HC118">
        <v>0</v>
      </c>
      <c r="HD118">
        <v>0</v>
      </c>
      <c r="HE118">
        <v>0</v>
      </c>
      <c r="HF118">
        <v>0</v>
      </c>
      <c r="HG118">
        <v>0</v>
      </c>
      <c r="HH118">
        <v>0</v>
      </c>
      <c r="HI118">
        <v>0</v>
      </c>
      <c r="HJ118">
        <v>0</v>
      </c>
      <c r="HK118">
        <v>0</v>
      </c>
      <c r="HL118">
        <v>0</v>
      </c>
      <c r="HM118">
        <v>0</v>
      </c>
      <c r="HN118">
        <v>0</v>
      </c>
      <c r="HO118">
        <v>0</v>
      </c>
      <c r="HP118">
        <v>0</v>
      </c>
      <c r="HQ118">
        <v>0</v>
      </c>
      <c r="HR118">
        <v>0</v>
      </c>
      <c r="HS118">
        <v>0</v>
      </c>
      <c r="HT118">
        <v>0</v>
      </c>
      <c r="HU118">
        <v>0</v>
      </c>
      <c r="HV118">
        <v>0</v>
      </c>
      <c r="HW118">
        <v>0</v>
      </c>
      <c r="HX118">
        <v>0</v>
      </c>
      <c r="HY118">
        <v>0</v>
      </c>
      <c r="HZ118">
        <v>0</v>
      </c>
      <c r="IA118">
        <v>0</v>
      </c>
      <c r="IB118">
        <v>0</v>
      </c>
      <c r="IC118">
        <v>0</v>
      </c>
      <c r="ID118">
        <v>0</v>
      </c>
      <c r="IE118">
        <v>0</v>
      </c>
      <c r="IF118">
        <v>0</v>
      </c>
      <c r="IG118">
        <v>0</v>
      </c>
      <c r="IH118">
        <v>0</v>
      </c>
      <c r="II118">
        <v>0</v>
      </c>
      <c r="IJ118">
        <v>0</v>
      </c>
      <c r="IK118">
        <v>0</v>
      </c>
      <c r="IL118">
        <v>0</v>
      </c>
      <c r="IM118">
        <v>0</v>
      </c>
      <c r="IN118">
        <v>0</v>
      </c>
      <c r="IO118">
        <v>0</v>
      </c>
      <c r="IP118">
        <v>0</v>
      </c>
      <c r="IQ118">
        <v>0</v>
      </c>
      <c r="IR118">
        <v>0</v>
      </c>
      <c r="IS118">
        <v>0</v>
      </c>
      <c r="IT118">
        <v>0</v>
      </c>
      <c r="IU118">
        <v>0</v>
      </c>
      <c r="IV118">
        <v>0</v>
      </c>
      <c r="IW118">
        <v>0</v>
      </c>
      <c r="IX118">
        <v>0</v>
      </c>
      <c r="IY118">
        <v>0</v>
      </c>
      <c r="IZ118">
        <v>0</v>
      </c>
      <c r="JA118">
        <v>0</v>
      </c>
      <c r="JB118">
        <v>0</v>
      </c>
      <c r="JC118">
        <v>0</v>
      </c>
      <c r="JD118">
        <v>4.4189999999999996</v>
      </c>
      <c r="JE118">
        <v>6.5720000000000001</v>
      </c>
      <c r="JF118">
        <v>6.2279999999999998</v>
      </c>
      <c r="JG118">
        <v>7.8090000000000002</v>
      </c>
      <c r="JH118">
        <v>7.1230000000000002</v>
      </c>
      <c r="JI118">
        <v>12.057</v>
      </c>
      <c r="JJ118">
        <v>9.5670000000000002</v>
      </c>
      <c r="JK118">
        <v>10.612</v>
      </c>
      <c r="JL118">
        <v>7.3179999999999996</v>
      </c>
      <c r="JM118">
        <v>7.8230000000000004</v>
      </c>
      <c r="JN118">
        <v>10.337</v>
      </c>
      <c r="JO118">
        <v>8.1940000000000008</v>
      </c>
      <c r="JP118">
        <v>8.9260000000000002</v>
      </c>
      <c r="JQ118">
        <v>7.1440000000000001</v>
      </c>
      <c r="JR118">
        <v>7.3220000000000001</v>
      </c>
      <c r="JS118">
        <v>12.555</v>
      </c>
      <c r="JT118">
        <v>11.202999999999999</v>
      </c>
      <c r="JU118">
        <v>8.4090000000000007</v>
      </c>
      <c r="JV118">
        <v>9.7669999999999995</v>
      </c>
      <c r="JW118">
        <v>13.754</v>
      </c>
      <c r="JX118">
        <v>8.0530000000000008</v>
      </c>
      <c r="JY118">
        <v>8.6969999999999992</v>
      </c>
      <c r="JZ118">
        <v>5.8170000000000002</v>
      </c>
      <c r="KA118">
        <v>10.37</v>
      </c>
      <c r="KB118">
        <v>12.065</v>
      </c>
      <c r="KC118">
        <v>10.55</v>
      </c>
      <c r="KD118">
        <v>12.36</v>
      </c>
      <c r="KE118">
        <v>12.657</v>
      </c>
      <c r="KF118">
        <v>11.054</v>
      </c>
      <c r="KG118">
        <v>13.914</v>
      </c>
    </row>
    <row r="119" spans="1:293" x14ac:dyDescent="0.25">
      <c r="A119" t="s">
        <v>1118</v>
      </c>
      <c r="B119" t="s">
        <v>1322</v>
      </c>
      <c r="C119" t="s">
        <v>595</v>
      </c>
      <c r="D119">
        <v>132</v>
      </c>
      <c r="E119" t="s">
        <v>838</v>
      </c>
      <c r="F119">
        <v>2</v>
      </c>
      <c r="G119">
        <v>2</v>
      </c>
      <c r="H119" t="s">
        <v>8</v>
      </c>
      <c r="I119" t="s">
        <v>7</v>
      </c>
      <c r="J119" t="s">
        <v>5</v>
      </c>
      <c r="K119" t="s">
        <v>596</v>
      </c>
      <c r="L119" t="s">
        <v>515</v>
      </c>
      <c r="M119" s="7">
        <v>0</v>
      </c>
      <c r="N119" s="7">
        <v>108.299074412602</v>
      </c>
      <c r="O119" s="7">
        <f>M119*'Emission and cost factors'!$D$8+N119*'Emission and cost factors'!$E$8</f>
        <v>49.817574229796918</v>
      </c>
      <c r="P119" s="8">
        <f>M119*'Emission and cost factors'!$D$9+N119*'Emission and cost factors'!$E$9</f>
        <v>16.244861161890299</v>
      </c>
      <c r="Q119" s="7">
        <f t="shared" si="7"/>
        <v>21.215666666666664</v>
      </c>
      <c r="R119" s="2">
        <f t="shared" si="8"/>
        <v>0</v>
      </c>
      <c r="S119" s="2">
        <f t="shared" si="9"/>
        <v>0</v>
      </c>
      <c r="T119" s="2">
        <f t="shared" si="10"/>
        <v>0</v>
      </c>
      <c r="U119" s="7">
        <f t="shared" si="11"/>
        <v>0</v>
      </c>
      <c r="V119" s="7">
        <f t="shared" si="12"/>
        <v>0</v>
      </c>
      <c r="W119" s="7">
        <f t="shared" si="13"/>
        <v>0</v>
      </c>
      <c r="X119">
        <v>20.190000000000001</v>
      </c>
      <c r="Y119">
        <v>20.37</v>
      </c>
      <c r="Z119">
        <v>20.64</v>
      </c>
      <c r="AA119">
        <v>20.190000000000001</v>
      </c>
      <c r="AB119">
        <v>20.57</v>
      </c>
      <c r="AC119">
        <v>21.35</v>
      </c>
      <c r="AD119">
        <v>21.56</v>
      </c>
      <c r="AE119">
        <v>21.62</v>
      </c>
      <c r="AF119">
        <v>21.49</v>
      </c>
      <c r="AG119">
        <v>21.2</v>
      </c>
      <c r="AH119">
        <v>21.6</v>
      </c>
      <c r="AI119">
        <v>20.61</v>
      </c>
      <c r="AJ119">
        <v>21.4</v>
      </c>
      <c r="AK119">
        <v>20.45</v>
      </c>
      <c r="AL119">
        <v>20.49</v>
      </c>
      <c r="AM119">
        <v>21.24</v>
      </c>
      <c r="AN119">
        <v>21.59</v>
      </c>
      <c r="AO119">
        <v>21.35</v>
      </c>
      <c r="AP119">
        <v>21.23</v>
      </c>
      <c r="AQ119">
        <v>21.75</v>
      </c>
      <c r="AR119">
        <v>21.56</v>
      </c>
      <c r="AS119">
        <v>21.18</v>
      </c>
      <c r="AT119">
        <v>21.51</v>
      </c>
      <c r="AU119">
        <v>21.59</v>
      </c>
      <c r="AV119">
        <v>21.78</v>
      </c>
      <c r="AW119">
        <v>20.88</v>
      </c>
      <c r="AX119">
        <v>21.56</v>
      </c>
      <c r="AY119">
        <v>21.92</v>
      </c>
      <c r="AZ119">
        <v>21.73</v>
      </c>
      <c r="BA119">
        <v>21.87</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c r="EF119">
        <v>0</v>
      </c>
      <c r="EG119">
        <v>0</v>
      </c>
      <c r="EH119">
        <v>0</v>
      </c>
      <c r="EI119">
        <v>0</v>
      </c>
      <c r="EJ119">
        <v>0</v>
      </c>
      <c r="EK119">
        <v>0</v>
      </c>
      <c r="EL119">
        <v>0</v>
      </c>
      <c r="EM119">
        <v>0</v>
      </c>
      <c r="EN119">
        <v>19.27</v>
      </c>
      <c r="EO119">
        <v>19.29</v>
      </c>
      <c r="EP119">
        <v>19.55</v>
      </c>
      <c r="EQ119">
        <v>19.23</v>
      </c>
      <c r="ER119">
        <v>19.559999999999999</v>
      </c>
      <c r="ES119">
        <v>20.41</v>
      </c>
      <c r="ET119">
        <v>20.83</v>
      </c>
      <c r="EU119">
        <v>20.9</v>
      </c>
      <c r="EV119">
        <v>20.59</v>
      </c>
      <c r="EW119">
        <v>20.2</v>
      </c>
      <c r="EX119">
        <v>20.66</v>
      </c>
      <c r="EY119">
        <v>19.71</v>
      </c>
      <c r="EZ119">
        <v>20.3</v>
      </c>
      <c r="FA119">
        <v>19.22</v>
      </c>
      <c r="FB119">
        <v>19.54</v>
      </c>
      <c r="FC119">
        <v>20.41</v>
      </c>
      <c r="FD119">
        <v>20.79</v>
      </c>
      <c r="FE119">
        <v>20.49</v>
      </c>
      <c r="FF119">
        <v>20.350000000000001</v>
      </c>
      <c r="FG119">
        <v>20.91</v>
      </c>
      <c r="FH119">
        <v>20.76</v>
      </c>
      <c r="FI119">
        <v>20.309999999999999</v>
      </c>
      <c r="FJ119">
        <v>20.420000000000002</v>
      </c>
      <c r="FK119">
        <v>20.85</v>
      </c>
      <c r="FL119">
        <v>21.1</v>
      </c>
      <c r="FM119">
        <v>20.239999999999998</v>
      </c>
      <c r="FN119">
        <v>20.69</v>
      </c>
      <c r="FO119">
        <v>21.54</v>
      </c>
      <c r="FP119">
        <v>21.16</v>
      </c>
      <c r="FQ119">
        <v>21.67</v>
      </c>
      <c r="FR119">
        <v>1</v>
      </c>
      <c r="FS119">
        <v>1</v>
      </c>
      <c r="FT119">
        <v>0.59199999999999997</v>
      </c>
      <c r="FU119">
        <v>1</v>
      </c>
      <c r="FV119">
        <v>0.63300000000000001</v>
      </c>
      <c r="FW119">
        <v>0</v>
      </c>
      <c r="FX119">
        <v>0</v>
      </c>
      <c r="FY119">
        <v>0</v>
      </c>
      <c r="FZ119">
        <v>0</v>
      </c>
      <c r="GA119">
        <v>0</v>
      </c>
      <c r="GB119">
        <v>0</v>
      </c>
      <c r="GC119">
        <v>0.49199999999999999</v>
      </c>
      <c r="GD119">
        <v>0</v>
      </c>
      <c r="GE119">
        <v>1</v>
      </c>
      <c r="GF119">
        <v>0.70799999999999996</v>
      </c>
      <c r="GG119">
        <v>0</v>
      </c>
      <c r="GH119">
        <v>0</v>
      </c>
      <c r="GI119">
        <v>0</v>
      </c>
      <c r="GJ119">
        <v>0</v>
      </c>
      <c r="GK119">
        <v>0</v>
      </c>
      <c r="GL119">
        <v>0</v>
      </c>
      <c r="GM119">
        <v>0</v>
      </c>
      <c r="GN119">
        <v>0</v>
      </c>
      <c r="GO119">
        <v>0</v>
      </c>
      <c r="GP119">
        <v>0</v>
      </c>
      <c r="GQ119">
        <v>0</v>
      </c>
      <c r="GR119">
        <v>0</v>
      </c>
      <c r="GS119">
        <v>0</v>
      </c>
      <c r="GT119">
        <v>0</v>
      </c>
      <c r="GU119">
        <v>0</v>
      </c>
      <c r="GV119">
        <v>0</v>
      </c>
      <c r="GW119">
        <v>0</v>
      </c>
      <c r="GX119">
        <v>0</v>
      </c>
      <c r="GY119">
        <v>0</v>
      </c>
      <c r="GZ119">
        <v>0</v>
      </c>
      <c r="HA119">
        <v>0</v>
      </c>
      <c r="HB119">
        <v>0</v>
      </c>
      <c r="HC119">
        <v>0</v>
      </c>
      <c r="HD119">
        <v>0</v>
      </c>
      <c r="HE119">
        <v>0</v>
      </c>
      <c r="HF119">
        <v>0</v>
      </c>
      <c r="HG119">
        <v>0</v>
      </c>
      <c r="HH119">
        <v>0</v>
      </c>
      <c r="HI119">
        <v>0</v>
      </c>
      <c r="HJ119">
        <v>0</v>
      </c>
      <c r="HK119">
        <v>0</v>
      </c>
      <c r="HL119">
        <v>0</v>
      </c>
      <c r="HM119">
        <v>0</v>
      </c>
      <c r="HN119">
        <v>0</v>
      </c>
      <c r="HO119">
        <v>0</v>
      </c>
      <c r="HP119">
        <v>0</v>
      </c>
      <c r="HQ119">
        <v>0</v>
      </c>
      <c r="HR119">
        <v>0</v>
      </c>
      <c r="HS119">
        <v>0</v>
      </c>
      <c r="HT119">
        <v>0</v>
      </c>
      <c r="HU119">
        <v>0</v>
      </c>
      <c r="HV119">
        <v>0</v>
      </c>
      <c r="HW119">
        <v>0</v>
      </c>
      <c r="HX119">
        <v>0</v>
      </c>
      <c r="HY119">
        <v>0</v>
      </c>
      <c r="HZ119">
        <v>0</v>
      </c>
      <c r="IA119">
        <v>0</v>
      </c>
      <c r="IB119">
        <v>0</v>
      </c>
      <c r="IC119">
        <v>0</v>
      </c>
      <c r="ID119">
        <v>0</v>
      </c>
      <c r="IE119">
        <v>0</v>
      </c>
      <c r="IF119">
        <v>0</v>
      </c>
      <c r="IG119">
        <v>0</v>
      </c>
      <c r="IH119">
        <v>0</v>
      </c>
      <c r="II119">
        <v>0</v>
      </c>
      <c r="IJ119">
        <v>0</v>
      </c>
      <c r="IK119">
        <v>0</v>
      </c>
      <c r="IL119">
        <v>0</v>
      </c>
      <c r="IM119">
        <v>0</v>
      </c>
      <c r="IN119">
        <v>0</v>
      </c>
      <c r="IO119">
        <v>0</v>
      </c>
      <c r="IP119">
        <v>0</v>
      </c>
      <c r="IQ119">
        <v>0</v>
      </c>
      <c r="IR119">
        <v>0</v>
      </c>
      <c r="IS119">
        <v>0</v>
      </c>
      <c r="IT119">
        <v>0</v>
      </c>
      <c r="IU119">
        <v>0</v>
      </c>
      <c r="IV119">
        <v>0</v>
      </c>
      <c r="IW119">
        <v>0</v>
      </c>
      <c r="IX119">
        <v>0</v>
      </c>
      <c r="IY119">
        <v>0</v>
      </c>
      <c r="IZ119">
        <v>0</v>
      </c>
      <c r="JA119">
        <v>0</v>
      </c>
      <c r="JB119">
        <v>0</v>
      </c>
      <c r="JC119">
        <v>0</v>
      </c>
      <c r="JD119">
        <v>4.4189999999999996</v>
      </c>
      <c r="JE119">
        <v>6.5720000000000001</v>
      </c>
      <c r="JF119">
        <v>6.2279999999999998</v>
      </c>
      <c r="JG119">
        <v>7.8090000000000002</v>
      </c>
      <c r="JH119">
        <v>7.1230000000000002</v>
      </c>
      <c r="JI119">
        <v>12.057</v>
      </c>
      <c r="JJ119">
        <v>9.5670000000000002</v>
      </c>
      <c r="JK119">
        <v>10.612</v>
      </c>
      <c r="JL119">
        <v>7.3179999999999996</v>
      </c>
      <c r="JM119">
        <v>7.8230000000000004</v>
      </c>
      <c r="JN119">
        <v>10.337</v>
      </c>
      <c r="JO119">
        <v>8.1940000000000008</v>
      </c>
      <c r="JP119">
        <v>8.9260000000000002</v>
      </c>
      <c r="JQ119">
        <v>7.1440000000000001</v>
      </c>
      <c r="JR119">
        <v>7.3220000000000001</v>
      </c>
      <c r="JS119">
        <v>12.555</v>
      </c>
      <c r="JT119">
        <v>11.202999999999999</v>
      </c>
      <c r="JU119">
        <v>8.4090000000000007</v>
      </c>
      <c r="JV119">
        <v>9.7669999999999995</v>
      </c>
      <c r="JW119">
        <v>13.754</v>
      </c>
      <c r="JX119">
        <v>8.0530000000000008</v>
      </c>
      <c r="JY119">
        <v>8.6969999999999992</v>
      </c>
      <c r="JZ119">
        <v>5.8170000000000002</v>
      </c>
      <c r="KA119">
        <v>10.37</v>
      </c>
      <c r="KB119">
        <v>12.065</v>
      </c>
      <c r="KC119">
        <v>10.55</v>
      </c>
      <c r="KD119">
        <v>12.36</v>
      </c>
      <c r="KE119">
        <v>12.657</v>
      </c>
      <c r="KF119">
        <v>11.054</v>
      </c>
      <c r="KG119">
        <v>13.914</v>
      </c>
    </row>
    <row r="120" spans="1:293" x14ac:dyDescent="0.25">
      <c r="A120" t="s">
        <v>1119</v>
      </c>
      <c r="B120" t="s">
        <v>1322</v>
      </c>
      <c r="C120" t="s">
        <v>595</v>
      </c>
      <c r="D120">
        <v>133</v>
      </c>
      <c r="E120" t="s">
        <v>838</v>
      </c>
      <c r="F120">
        <v>2</v>
      </c>
      <c r="G120">
        <v>2</v>
      </c>
      <c r="H120" t="s">
        <v>9</v>
      </c>
      <c r="I120" t="s">
        <v>3</v>
      </c>
      <c r="J120" t="s">
        <v>4</v>
      </c>
      <c r="K120" t="s">
        <v>596</v>
      </c>
      <c r="L120" t="s">
        <v>516</v>
      </c>
      <c r="M120" s="7">
        <v>0</v>
      </c>
      <c r="N120" s="7">
        <v>96.782321980285104</v>
      </c>
      <c r="O120" s="7">
        <f>M120*'Emission and cost factors'!$D$8+N120*'Emission and cost factors'!$E$8</f>
        <v>44.519868110931149</v>
      </c>
      <c r="P120" s="8">
        <f>M120*'Emission and cost factors'!$D$9+N120*'Emission and cost factors'!$E$9</f>
        <v>14.517348297042766</v>
      </c>
      <c r="Q120" s="7">
        <f t="shared" si="7"/>
        <v>21.319999999999997</v>
      </c>
      <c r="R120" s="2">
        <f t="shared" si="8"/>
        <v>0</v>
      </c>
      <c r="S120" s="2">
        <f t="shared" si="9"/>
        <v>0</v>
      </c>
      <c r="T120" s="2">
        <f t="shared" si="10"/>
        <v>0</v>
      </c>
      <c r="U120" s="7">
        <f t="shared" si="11"/>
        <v>0</v>
      </c>
      <c r="V120" s="7">
        <f t="shared" si="12"/>
        <v>0</v>
      </c>
      <c r="W120" s="7">
        <f t="shared" si="13"/>
        <v>0</v>
      </c>
      <c r="X120">
        <v>20.5</v>
      </c>
      <c r="Y120">
        <v>20.83</v>
      </c>
      <c r="Z120">
        <v>20.99</v>
      </c>
      <c r="AA120">
        <v>20.62</v>
      </c>
      <c r="AB120">
        <v>20.96</v>
      </c>
      <c r="AC120">
        <v>21.45</v>
      </c>
      <c r="AD120">
        <v>21.54</v>
      </c>
      <c r="AE120">
        <v>21.58</v>
      </c>
      <c r="AF120">
        <v>21.4</v>
      </c>
      <c r="AG120">
        <v>21.3</v>
      </c>
      <c r="AH120">
        <v>21.52</v>
      </c>
      <c r="AI120">
        <v>20.86</v>
      </c>
      <c r="AJ120">
        <v>21.39</v>
      </c>
      <c r="AK120">
        <v>20.68</v>
      </c>
      <c r="AL120">
        <v>20.87</v>
      </c>
      <c r="AM120">
        <v>21.45</v>
      </c>
      <c r="AN120">
        <v>21.59</v>
      </c>
      <c r="AO120">
        <v>21.43</v>
      </c>
      <c r="AP120">
        <v>21.42</v>
      </c>
      <c r="AQ120">
        <v>21.64</v>
      </c>
      <c r="AR120">
        <v>21.52</v>
      </c>
      <c r="AS120">
        <v>21.34</v>
      </c>
      <c r="AT120">
        <v>21.34</v>
      </c>
      <c r="AU120">
        <v>21.56</v>
      </c>
      <c r="AV120">
        <v>21.7</v>
      </c>
      <c r="AW120">
        <v>21.16</v>
      </c>
      <c r="AX120">
        <v>21.51</v>
      </c>
      <c r="AY120">
        <v>21.93</v>
      </c>
      <c r="AZ120">
        <v>21.71</v>
      </c>
      <c r="BA120">
        <v>21.81</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19.48</v>
      </c>
      <c r="EO120">
        <v>19.739999999999998</v>
      </c>
      <c r="EP120">
        <v>19.899999999999999</v>
      </c>
      <c r="EQ120">
        <v>19.579999999999998</v>
      </c>
      <c r="ER120">
        <v>19.920000000000002</v>
      </c>
      <c r="ES120">
        <v>20.55</v>
      </c>
      <c r="ET120">
        <v>21.01</v>
      </c>
      <c r="EU120">
        <v>21.01</v>
      </c>
      <c r="EV120">
        <v>20.75</v>
      </c>
      <c r="EW120">
        <v>20.329999999999998</v>
      </c>
      <c r="EX120">
        <v>20.91</v>
      </c>
      <c r="EY120">
        <v>19.97</v>
      </c>
      <c r="EZ120">
        <v>20.45</v>
      </c>
      <c r="FA120">
        <v>19.440000000000001</v>
      </c>
      <c r="FB120">
        <v>19.89</v>
      </c>
      <c r="FC120">
        <v>20.7</v>
      </c>
      <c r="FD120">
        <v>21.05</v>
      </c>
      <c r="FE120">
        <v>20.6</v>
      </c>
      <c r="FF120">
        <v>20.56</v>
      </c>
      <c r="FG120">
        <v>21.25</v>
      </c>
      <c r="FH120">
        <v>20.94</v>
      </c>
      <c r="FI120">
        <v>20.5</v>
      </c>
      <c r="FJ120">
        <v>20.58</v>
      </c>
      <c r="FK120">
        <v>20.94</v>
      </c>
      <c r="FL120">
        <v>21.13</v>
      </c>
      <c r="FM120">
        <v>20.38</v>
      </c>
      <c r="FN120">
        <v>20.86</v>
      </c>
      <c r="FO120">
        <v>21.37</v>
      </c>
      <c r="FP120">
        <v>21.12</v>
      </c>
      <c r="FQ120">
        <v>21.45</v>
      </c>
      <c r="FR120">
        <v>0.40799999999999997</v>
      </c>
      <c r="FS120">
        <v>0.22500000000000001</v>
      </c>
      <c r="FT120">
        <v>8.3000000000000004E-2</v>
      </c>
      <c r="FU120">
        <v>0.39200000000000002</v>
      </c>
      <c r="FV120">
        <v>7.4999999999999997E-2</v>
      </c>
      <c r="FW120">
        <v>0</v>
      </c>
      <c r="FX120">
        <v>0</v>
      </c>
      <c r="FY120">
        <v>0</v>
      </c>
      <c r="FZ120">
        <v>0</v>
      </c>
      <c r="GA120">
        <v>0</v>
      </c>
      <c r="GB120">
        <v>0</v>
      </c>
      <c r="GC120">
        <v>3.3000000000000002E-2</v>
      </c>
      <c r="GD120">
        <v>0</v>
      </c>
      <c r="GE120">
        <v>0.55800000000000005</v>
      </c>
      <c r="GF120">
        <v>0.1</v>
      </c>
      <c r="GG120">
        <v>0</v>
      </c>
      <c r="GH120">
        <v>0</v>
      </c>
      <c r="GI120">
        <v>0</v>
      </c>
      <c r="GJ120">
        <v>0</v>
      </c>
      <c r="GK120">
        <v>0</v>
      </c>
      <c r="GL120">
        <v>0</v>
      </c>
      <c r="GM120">
        <v>0</v>
      </c>
      <c r="GN120">
        <v>0</v>
      </c>
      <c r="GO120">
        <v>0</v>
      </c>
      <c r="GP120">
        <v>0</v>
      </c>
      <c r="GQ120">
        <v>0</v>
      </c>
      <c r="GR120">
        <v>0</v>
      </c>
      <c r="GS120">
        <v>0</v>
      </c>
      <c r="GT120">
        <v>0</v>
      </c>
      <c r="GU120">
        <v>0</v>
      </c>
      <c r="GV120">
        <v>0</v>
      </c>
      <c r="GW120">
        <v>0</v>
      </c>
      <c r="GX120">
        <v>0</v>
      </c>
      <c r="GY120">
        <v>0</v>
      </c>
      <c r="GZ120">
        <v>0</v>
      </c>
      <c r="HA120">
        <v>0</v>
      </c>
      <c r="HB120">
        <v>0</v>
      </c>
      <c r="HC120">
        <v>0</v>
      </c>
      <c r="HD120">
        <v>0</v>
      </c>
      <c r="HE120">
        <v>0</v>
      </c>
      <c r="HF120">
        <v>0</v>
      </c>
      <c r="HG120">
        <v>0</v>
      </c>
      <c r="HH120">
        <v>0</v>
      </c>
      <c r="HI120">
        <v>0</v>
      </c>
      <c r="HJ120">
        <v>0</v>
      </c>
      <c r="HK120">
        <v>0</v>
      </c>
      <c r="HL120">
        <v>0</v>
      </c>
      <c r="HM120">
        <v>0</v>
      </c>
      <c r="HN120">
        <v>0</v>
      </c>
      <c r="HO120">
        <v>0</v>
      </c>
      <c r="HP120">
        <v>0</v>
      </c>
      <c r="HQ120">
        <v>0</v>
      </c>
      <c r="HR120">
        <v>0</v>
      </c>
      <c r="HS120">
        <v>0</v>
      </c>
      <c r="HT120">
        <v>0</v>
      </c>
      <c r="HU120">
        <v>0</v>
      </c>
      <c r="HV120">
        <v>0</v>
      </c>
      <c r="HW120">
        <v>0</v>
      </c>
      <c r="HX120">
        <v>0</v>
      </c>
      <c r="HY120">
        <v>0</v>
      </c>
      <c r="HZ120">
        <v>0</v>
      </c>
      <c r="IA120">
        <v>0</v>
      </c>
      <c r="IB120">
        <v>0</v>
      </c>
      <c r="IC120">
        <v>0</v>
      </c>
      <c r="ID120">
        <v>0</v>
      </c>
      <c r="IE120">
        <v>0</v>
      </c>
      <c r="IF120">
        <v>0</v>
      </c>
      <c r="IG120">
        <v>0</v>
      </c>
      <c r="IH120">
        <v>0</v>
      </c>
      <c r="II120">
        <v>0</v>
      </c>
      <c r="IJ120">
        <v>0</v>
      </c>
      <c r="IK120">
        <v>0</v>
      </c>
      <c r="IL120">
        <v>0</v>
      </c>
      <c r="IM120">
        <v>0</v>
      </c>
      <c r="IN120">
        <v>0</v>
      </c>
      <c r="IO120">
        <v>0</v>
      </c>
      <c r="IP120">
        <v>0</v>
      </c>
      <c r="IQ120">
        <v>0</v>
      </c>
      <c r="IR120">
        <v>0</v>
      </c>
      <c r="IS120">
        <v>0</v>
      </c>
      <c r="IT120">
        <v>0</v>
      </c>
      <c r="IU120">
        <v>0</v>
      </c>
      <c r="IV120">
        <v>0</v>
      </c>
      <c r="IW120">
        <v>0</v>
      </c>
      <c r="IX120">
        <v>0</v>
      </c>
      <c r="IY120">
        <v>0</v>
      </c>
      <c r="IZ120">
        <v>0</v>
      </c>
      <c r="JA120">
        <v>0</v>
      </c>
      <c r="JB120">
        <v>0</v>
      </c>
      <c r="JC120">
        <v>0</v>
      </c>
      <c r="JD120">
        <v>4.4189999999999996</v>
      </c>
      <c r="JE120">
        <v>6.5720000000000001</v>
      </c>
      <c r="JF120">
        <v>6.2279999999999998</v>
      </c>
      <c r="JG120">
        <v>7.8090000000000002</v>
      </c>
      <c r="JH120">
        <v>7.1230000000000002</v>
      </c>
      <c r="JI120">
        <v>12.057</v>
      </c>
      <c r="JJ120">
        <v>9.5670000000000002</v>
      </c>
      <c r="JK120">
        <v>10.612</v>
      </c>
      <c r="JL120">
        <v>7.3179999999999996</v>
      </c>
      <c r="JM120">
        <v>7.8230000000000004</v>
      </c>
      <c r="JN120">
        <v>10.337</v>
      </c>
      <c r="JO120">
        <v>8.1940000000000008</v>
      </c>
      <c r="JP120">
        <v>8.9260000000000002</v>
      </c>
      <c r="JQ120">
        <v>7.1440000000000001</v>
      </c>
      <c r="JR120">
        <v>7.3220000000000001</v>
      </c>
      <c r="JS120">
        <v>12.555</v>
      </c>
      <c r="JT120">
        <v>11.202999999999999</v>
      </c>
      <c r="JU120">
        <v>8.4090000000000007</v>
      </c>
      <c r="JV120">
        <v>9.7669999999999995</v>
      </c>
      <c r="JW120">
        <v>13.754</v>
      </c>
      <c r="JX120">
        <v>8.0530000000000008</v>
      </c>
      <c r="JY120">
        <v>8.6969999999999992</v>
      </c>
      <c r="JZ120">
        <v>5.8170000000000002</v>
      </c>
      <c r="KA120">
        <v>10.37</v>
      </c>
      <c r="KB120">
        <v>12.065</v>
      </c>
      <c r="KC120">
        <v>10.55</v>
      </c>
      <c r="KD120">
        <v>12.36</v>
      </c>
      <c r="KE120">
        <v>12.657</v>
      </c>
      <c r="KF120">
        <v>11.054</v>
      </c>
      <c r="KG120">
        <v>13.914</v>
      </c>
    </row>
    <row r="121" spans="1:293" x14ac:dyDescent="0.25">
      <c r="A121" t="s">
        <v>1120</v>
      </c>
      <c r="B121" t="s">
        <v>1322</v>
      </c>
      <c r="C121" t="s">
        <v>595</v>
      </c>
      <c r="D121">
        <v>134</v>
      </c>
      <c r="E121" t="s">
        <v>838</v>
      </c>
      <c r="F121">
        <v>2</v>
      </c>
      <c r="G121">
        <v>2</v>
      </c>
      <c r="H121" t="s">
        <v>9</v>
      </c>
      <c r="I121" t="s">
        <v>3</v>
      </c>
      <c r="J121" t="s">
        <v>4</v>
      </c>
      <c r="K121" t="s">
        <v>596</v>
      </c>
      <c r="L121" t="s">
        <v>515</v>
      </c>
      <c r="M121" s="7">
        <v>0</v>
      </c>
      <c r="N121" s="7">
        <v>92.194862441966904</v>
      </c>
      <c r="O121" s="7">
        <f>M121*'Emission and cost factors'!$D$8+N121*'Emission and cost factors'!$E$8</f>
        <v>42.409636723304779</v>
      </c>
      <c r="P121" s="8">
        <f>M121*'Emission and cost factors'!$D$9+N121*'Emission and cost factors'!$E$9</f>
        <v>13.829229366295035</v>
      </c>
      <c r="Q121" s="7">
        <f t="shared" si="7"/>
        <v>21.286999999999995</v>
      </c>
      <c r="R121" s="2">
        <f t="shared" si="8"/>
        <v>0</v>
      </c>
      <c r="S121" s="2">
        <f t="shared" si="9"/>
        <v>0</v>
      </c>
      <c r="T121" s="2">
        <f t="shared" si="10"/>
        <v>0</v>
      </c>
      <c r="U121" s="7">
        <f t="shared" si="11"/>
        <v>0</v>
      </c>
      <c r="V121" s="7">
        <f t="shared" si="12"/>
        <v>0</v>
      </c>
      <c r="W121" s="7">
        <f t="shared" si="13"/>
        <v>0</v>
      </c>
      <c r="X121">
        <v>20.39</v>
      </c>
      <c r="Y121">
        <v>20.68</v>
      </c>
      <c r="Z121">
        <v>20.96</v>
      </c>
      <c r="AA121">
        <v>20.51</v>
      </c>
      <c r="AB121">
        <v>20.89</v>
      </c>
      <c r="AC121">
        <v>21.47</v>
      </c>
      <c r="AD121">
        <v>21.54</v>
      </c>
      <c r="AE121">
        <v>21.58</v>
      </c>
      <c r="AF121">
        <v>21.4</v>
      </c>
      <c r="AG121">
        <v>21.29</v>
      </c>
      <c r="AH121">
        <v>21.51</v>
      </c>
      <c r="AI121">
        <v>20.77</v>
      </c>
      <c r="AJ121">
        <v>21.37</v>
      </c>
      <c r="AK121">
        <v>20.59</v>
      </c>
      <c r="AL121">
        <v>20.75</v>
      </c>
      <c r="AM121">
        <v>21.42</v>
      </c>
      <c r="AN121">
        <v>21.58</v>
      </c>
      <c r="AO121">
        <v>21.42</v>
      </c>
      <c r="AP121">
        <v>21.4</v>
      </c>
      <c r="AQ121">
        <v>21.63</v>
      </c>
      <c r="AR121">
        <v>21.52</v>
      </c>
      <c r="AS121">
        <v>21.31</v>
      </c>
      <c r="AT121">
        <v>21.33</v>
      </c>
      <c r="AU121">
        <v>21.56</v>
      </c>
      <c r="AV121">
        <v>21.71</v>
      </c>
      <c r="AW121">
        <v>21.09</v>
      </c>
      <c r="AX121">
        <v>21.49</v>
      </c>
      <c r="AY121">
        <v>21.93</v>
      </c>
      <c r="AZ121">
        <v>21.71</v>
      </c>
      <c r="BA121">
        <v>21.81</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19.350000000000001</v>
      </c>
      <c r="EO121">
        <v>19.559999999999999</v>
      </c>
      <c r="EP121">
        <v>19.829999999999998</v>
      </c>
      <c r="EQ121">
        <v>19.45</v>
      </c>
      <c r="ER121">
        <v>19.829999999999998</v>
      </c>
      <c r="ES121">
        <v>20.53</v>
      </c>
      <c r="ET121">
        <v>21</v>
      </c>
      <c r="EU121">
        <v>21</v>
      </c>
      <c r="EV121">
        <v>20.74</v>
      </c>
      <c r="EW121">
        <v>20.29</v>
      </c>
      <c r="EX121">
        <v>20.88</v>
      </c>
      <c r="EY121">
        <v>19.86</v>
      </c>
      <c r="EZ121">
        <v>20.41</v>
      </c>
      <c r="FA121">
        <v>19.309999999999999</v>
      </c>
      <c r="FB121">
        <v>19.739999999999998</v>
      </c>
      <c r="FC121">
        <v>20.66</v>
      </c>
      <c r="FD121">
        <v>21.02</v>
      </c>
      <c r="FE121">
        <v>20.57</v>
      </c>
      <c r="FF121">
        <v>20.52</v>
      </c>
      <c r="FG121">
        <v>21.23</v>
      </c>
      <c r="FH121">
        <v>20.92</v>
      </c>
      <c r="FI121">
        <v>20.46</v>
      </c>
      <c r="FJ121">
        <v>20.55</v>
      </c>
      <c r="FK121">
        <v>20.93</v>
      </c>
      <c r="FL121">
        <v>21.12</v>
      </c>
      <c r="FM121">
        <v>20.29</v>
      </c>
      <c r="FN121">
        <v>20.84</v>
      </c>
      <c r="FO121">
        <v>21.37</v>
      </c>
      <c r="FP121">
        <v>21.15</v>
      </c>
      <c r="FQ121">
        <v>21.45</v>
      </c>
      <c r="FR121">
        <v>0.51700000000000002</v>
      </c>
      <c r="FS121">
        <v>0.375</v>
      </c>
      <c r="FT121">
        <v>0.14199999999999999</v>
      </c>
      <c r="FU121">
        <v>0.51700000000000002</v>
      </c>
      <c r="FV121">
        <v>0.158</v>
      </c>
      <c r="FW121">
        <v>0</v>
      </c>
      <c r="FX121">
        <v>0</v>
      </c>
      <c r="FY121">
        <v>0</v>
      </c>
      <c r="FZ121">
        <v>0</v>
      </c>
      <c r="GA121">
        <v>0</v>
      </c>
      <c r="GB121">
        <v>0</v>
      </c>
      <c r="GC121">
        <v>0.14199999999999999</v>
      </c>
      <c r="GD121">
        <v>0</v>
      </c>
      <c r="GE121">
        <v>0.7</v>
      </c>
      <c r="GF121">
        <v>0.24199999999999999</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v>0</v>
      </c>
      <c r="HI121">
        <v>0</v>
      </c>
      <c r="HJ121">
        <v>0</v>
      </c>
      <c r="HK121">
        <v>0</v>
      </c>
      <c r="HL121">
        <v>0</v>
      </c>
      <c r="HM121">
        <v>0</v>
      </c>
      <c r="HN121">
        <v>0</v>
      </c>
      <c r="HO121">
        <v>0</v>
      </c>
      <c r="HP121">
        <v>0</v>
      </c>
      <c r="HQ121">
        <v>0</v>
      </c>
      <c r="HR121">
        <v>0</v>
      </c>
      <c r="HS121">
        <v>0</v>
      </c>
      <c r="HT121">
        <v>0</v>
      </c>
      <c r="HU121">
        <v>0</v>
      </c>
      <c r="HV121">
        <v>0</v>
      </c>
      <c r="HW121">
        <v>0</v>
      </c>
      <c r="HX121">
        <v>0</v>
      </c>
      <c r="HY121">
        <v>0</v>
      </c>
      <c r="HZ121">
        <v>0</v>
      </c>
      <c r="IA121">
        <v>0</v>
      </c>
      <c r="IB121">
        <v>0</v>
      </c>
      <c r="IC121">
        <v>0</v>
      </c>
      <c r="ID121">
        <v>0</v>
      </c>
      <c r="IE121">
        <v>0</v>
      </c>
      <c r="IF121">
        <v>0</v>
      </c>
      <c r="IG121">
        <v>0</v>
      </c>
      <c r="IH121">
        <v>0</v>
      </c>
      <c r="II121">
        <v>0</v>
      </c>
      <c r="IJ121">
        <v>0</v>
      </c>
      <c r="IK121">
        <v>0</v>
      </c>
      <c r="IL121">
        <v>0</v>
      </c>
      <c r="IM121">
        <v>0</v>
      </c>
      <c r="IN121">
        <v>0</v>
      </c>
      <c r="IO121">
        <v>0</v>
      </c>
      <c r="IP121">
        <v>0</v>
      </c>
      <c r="IQ121">
        <v>0</v>
      </c>
      <c r="IR121">
        <v>0</v>
      </c>
      <c r="IS121">
        <v>0</v>
      </c>
      <c r="IT121">
        <v>0</v>
      </c>
      <c r="IU121">
        <v>0</v>
      </c>
      <c r="IV121">
        <v>0</v>
      </c>
      <c r="IW121">
        <v>0</v>
      </c>
      <c r="IX121">
        <v>0</v>
      </c>
      <c r="IY121">
        <v>0</v>
      </c>
      <c r="IZ121">
        <v>0</v>
      </c>
      <c r="JA121">
        <v>0</v>
      </c>
      <c r="JB121">
        <v>0</v>
      </c>
      <c r="JC121">
        <v>0</v>
      </c>
      <c r="JD121">
        <v>4.4189999999999996</v>
      </c>
      <c r="JE121">
        <v>6.5720000000000001</v>
      </c>
      <c r="JF121">
        <v>6.2279999999999998</v>
      </c>
      <c r="JG121">
        <v>7.8090000000000002</v>
      </c>
      <c r="JH121">
        <v>7.1230000000000002</v>
      </c>
      <c r="JI121">
        <v>12.057</v>
      </c>
      <c r="JJ121">
        <v>9.5670000000000002</v>
      </c>
      <c r="JK121">
        <v>10.612</v>
      </c>
      <c r="JL121">
        <v>7.3179999999999996</v>
      </c>
      <c r="JM121">
        <v>7.8230000000000004</v>
      </c>
      <c r="JN121">
        <v>10.337</v>
      </c>
      <c r="JO121">
        <v>8.1940000000000008</v>
      </c>
      <c r="JP121">
        <v>8.9260000000000002</v>
      </c>
      <c r="JQ121">
        <v>7.1440000000000001</v>
      </c>
      <c r="JR121">
        <v>7.3220000000000001</v>
      </c>
      <c r="JS121">
        <v>12.555</v>
      </c>
      <c r="JT121">
        <v>11.202999999999999</v>
      </c>
      <c r="JU121">
        <v>8.4090000000000007</v>
      </c>
      <c r="JV121">
        <v>9.7669999999999995</v>
      </c>
      <c r="JW121">
        <v>13.754</v>
      </c>
      <c r="JX121">
        <v>8.0530000000000008</v>
      </c>
      <c r="JY121">
        <v>8.6969999999999992</v>
      </c>
      <c r="JZ121">
        <v>5.8170000000000002</v>
      </c>
      <c r="KA121">
        <v>10.37</v>
      </c>
      <c r="KB121">
        <v>12.065</v>
      </c>
      <c r="KC121">
        <v>10.55</v>
      </c>
      <c r="KD121">
        <v>12.36</v>
      </c>
      <c r="KE121">
        <v>12.657</v>
      </c>
      <c r="KF121">
        <v>11.054</v>
      </c>
      <c r="KG121">
        <v>13.914</v>
      </c>
    </row>
    <row r="122" spans="1:293" x14ac:dyDescent="0.25">
      <c r="A122" t="s">
        <v>1121</v>
      </c>
      <c r="B122" t="s">
        <v>1322</v>
      </c>
      <c r="C122" t="s">
        <v>595</v>
      </c>
      <c r="D122">
        <v>135</v>
      </c>
      <c r="E122" t="s">
        <v>838</v>
      </c>
      <c r="F122">
        <v>2</v>
      </c>
      <c r="G122">
        <v>2</v>
      </c>
      <c r="H122" t="s">
        <v>9</v>
      </c>
      <c r="I122" t="s">
        <v>3</v>
      </c>
      <c r="J122" t="s">
        <v>5</v>
      </c>
      <c r="K122" t="s">
        <v>596</v>
      </c>
      <c r="L122" t="s">
        <v>516</v>
      </c>
      <c r="M122" s="7">
        <v>0</v>
      </c>
      <c r="N122" s="7">
        <v>96.603805150898793</v>
      </c>
      <c r="O122" s="7">
        <f>M122*'Emission and cost factors'!$D$8+N122*'Emission and cost factors'!$E$8</f>
        <v>44.43775036941345</v>
      </c>
      <c r="P122" s="8">
        <f>M122*'Emission and cost factors'!$D$9+N122*'Emission and cost factors'!$E$9</f>
        <v>14.490570772634818</v>
      </c>
      <c r="Q122" s="7">
        <f t="shared" si="7"/>
        <v>21.319999999999997</v>
      </c>
      <c r="R122" s="2">
        <f t="shared" si="8"/>
        <v>0</v>
      </c>
      <c r="S122" s="2">
        <f t="shared" si="9"/>
        <v>0</v>
      </c>
      <c r="T122" s="2">
        <f t="shared" si="10"/>
        <v>0</v>
      </c>
      <c r="U122" s="7">
        <f t="shared" si="11"/>
        <v>0</v>
      </c>
      <c r="V122" s="7">
        <f t="shared" si="12"/>
        <v>0</v>
      </c>
      <c r="W122" s="7">
        <f t="shared" si="13"/>
        <v>0</v>
      </c>
      <c r="X122">
        <v>20.5</v>
      </c>
      <c r="Y122">
        <v>20.83</v>
      </c>
      <c r="Z122">
        <v>20.99</v>
      </c>
      <c r="AA122">
        <v>20.62</v>
      </c>
      <c r="AB122">
        <v>20.96</v>
      </c>
      <c r="AC122">
        <v>21.45</v>
      </c>
      <c r="AD122">
        <v>21.54</v>
      </c>
      <c r="AE122">
        <v>21.58</v>
      </c>
      <c r="AF122">
        <v>21.4</v>
      </c>
      <c r="AG122">
        <v>21.3</v>
      </c>
      <c r="AH122">
        <v>21.52</v>
      </c>
      <c r="AI122">
        <v>20.86</v>
      </c>
      <c r="AJ122">
        <v>21.39</v>
      </c>
      <c r="AK122">
        <v>20.68</v>
      </c>
      <c r="AL122">
        <v>20.87</v>
      </c>
      <c r="AM122">
        <v>21.45</v>
      </c>
      <c r="AN122">
        <v>21.59</v>
      </c>
      <c r="AO122">
        <v>21.43</v>
      </c>
      <c r="AP122">
        <v>21.42</v>
      </c>
      <c r="AQ122">
        <v>21.64</v>
      </c>
      <c r="AR122">
        <v>21.52</v>
      </c>
      <c r="AS122">
        <v>21.34</v>
      </c>
      <c r="AT122">
        <v>21.34</v>
      </c>
      <c r="AU122">
        <v>21.56</v>
      </c>
      <c r="AV122">
        <v>21.7</v>
      </c>
      <c r="AW122">
        <v>21.16</v>
      </c>
      <c r="AX122">
        <v>21.51</v>
      </c>
      <c r="AY122">
        <v>21.93</v>
      </c>
      <c r="AZ122">
        <v>21.71</v>
      </c>
      <c r="BA122">
        <v>21.81</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19.48</v>
      </c>
      <c r="EO122">
        <v>19.739999999999998</v>
      </c>
      <c r="EP122">
        <v>19.899999999999999</v>
      </c>
      <c r="EQ122">
        <v>19.579999999999998</v>
      </c>
      <c r="ER122">
        <v>19.920000000000002</v>
      </c>
      <c r="ES122">
        <v>20.55</v>
      </c>
      <c r="ET122">
        <v>21.01</v>
      </c>
      <c r="EU122">
        <v>21.01</v>
      </c>
      <c r="EV122">
        <v>20.75</v>
      </c>
      <c r="EW122">
        <v>20.329999999999998</v>
      </c>
      <c r="EX122">
        <v>20.91</v>
      </c>
      <c r="EY122">
        <v>19.97</v>
      </c>
      <c r="EZ122">
        <v>20.45</v>
      </c>
      <c r="FA122">
        <v>19.440000000000001</v>
      </c>
      <c r="FB122">
        <v>19.89</v>
      </c>
      <c r="FC122">
        <v>20.7</v>
      </c>
      <c r="FD122">
        <v>21.05</v>
      </c>
      <c r="FE122">
        <v>20.6</v>
      </c>
      <c r="FF122">
        <v>20.56</v>
      </c>
      <c r="FG122">
        <v>21.25</v>
      </c>
      <c r="FH122">
        <v>20.94</v>
      </c>
      <c r="FI122">
        <v>20.5</v>
      </c>
      <c r="FJ122">
        <v>20.58</v>
      </c>
      <c r="FK122">
        <v>20.94</v>
      </c>
      <c r="FL122">
        <v>21.14</v>
      </c>
      <c r="FM122">
        <v>20.38</v>
      </c>
      <c r="FN122">
        <v>20.86</v>
      </c>
      <c r="FO122">
        <v>21.37</v>
      </c>
      <c r="FP122">
        <v>21.12</v>
      </c>
      <c r="FQ122">
        <v>21.45</v>
      </c>
      <c r="FR122">
        <v>0.40799999999999997</v>
      </c>
      <c r="FS122">
        <v>0.22500000000000001</v>
      </c>
      <c r="FT122">
        <v>8.3000000000000004E-2</v>
      </c>
      <c r="FU122">
        <v>0.39200000000000002</v>
      </c>
      <c r="FV122">
        <v>7.4999999999999997E-2</v>
      </c>
      <c r="FW122">
        <v>0</v>
      </c>
      <c r="FX122">
        <v>0</v>
      </c>
      <c r="FY122">
        <v>0</v>
      </c>
      <c r="FZ122">
        <v>0</v>
      </c>
      <c r="GA122">
        <v>0</v>
      </c>
      <c r="GB122">
        <v>0</v>
      </c>
      <c r="GC122">
        <v>3.3000000000000002E-2</v>
      </c>
      <c r="GD122">
        <v>0</v>
      </c>
      <c r="GE122">
        <v>0.55800000000000005</v>
      </c>
      <c r="GF122">
        <v>0.1</v>
      </c>
      <c r="GG122">
        <v>0</v>
      </c>
      <c r="GH122">
        <v>0</v>
      </c>
      <c r="GI122">
        <v>0</v>
      </c>
      <c r="GJ122">
        <v>0</v>
      </c>
      <c r="GK122">
        <v>0</v>
      </c>
      <c r="GL122">
        <v>0</v>
      </c>
      <c r="GM122">
        <v>0</v>
      </c>
      <c r="GN122">
        <v>0</v>
      </c>
      <c r="GO122">
        <v>0</v>
      </c>
      <c r="GP122">
        <v>0</v>
      </c>
      <c r="GQ122">
        <v>0</v>
      </c>
      <c r="GR122">
        <v>0</v>
      </c>
      <c r="GS122">
        <v>0</v>
      </c>
      <c r="GT122">
        <v>0</v>
      </c>
      <c r="GU122">
        <v>0</v>
      </c>
      <c r="GV122">
        <v>0</v>
      </c>
      <c r="GW122">
        <v>0</v>
      </c>
      <c r="GX122">
        <v>0</v>
      </c>
      <c r="GY122">
        <v>0</v>
      </c>
      <c r="GZ122">
        <v>0</v>
      </c>
      <c r="HA122">
        <v>0</v>
      </c>
      <c r="HB122">
        <v>0</v>
      </c>
      <c r="HC122">
        <v>0</v>
      </c>
      <c r="HD122">
        <v>0</v>
      </c>
      <c r="HE122">
        <v>0</v>
      </c>
      <c r="HF122">
        <v>0</v>
      </c>
      <c r="HG122">
        <v>0</v>
      </c>
      <c r="HH122">
        <v>0</v>
      </c>
      <c r="HI122">
        <v>0</v>
      </c>
      <c r="HJ122">
        <v>0</v>
      </c>
      <c r="HK122">
        <v>0</v>
      </c>
      <c r="HL122">
        <v>0</v>
      </c>
      <c r="HM122">
        <v>0</v>
      </c>
      <c r="HN122">
        <v>0</v>
      </c>
      <c r="HO122">
        <v>0</v>
      </c>
      <c r="HP122">
        <v>0</v>
      </c>
      <c r="HQ122">
        <v>0</v>
      </c>
      <c r="HR122">
        <v>0</v>
      </c>
      <c r="HS122">
        <v>0</v>
      </c>
      <c r="HT122">
        <v>0</v>
      </c>
      <c r="HU122">
        <v>0</v>
      </c>
      <c r="HV122">
        <v>0</v>
      </c>
      <c r="HW122">
        <v>0</v>
      </c>
      <c r="HX122">
        <v>0</v>
      </c>
      <c r="HY122">
        <v>0</v>
      </c>
      <c r="HZ122">
        <v>0</v>
      </c>
      <c r="IA122">
        <v>0</v>
      </c>
      <c r="IB122">
        <v>0</v>
      </c>
      <c r="IC122">
        <v>0</v>
      </c>
      <c r="ID122">
        <v>0</v>
      </c>
      <c r="IE122">
        <v>0</v>
      </c>
      <c r="IF122">
        <v>0</v>
      </c>
      <c r="IG122">
        <v>0</v>
      </c>
      <c r="IH122">
        <v>0</v>
      </c>
      <c r="II122">
        <v>0</v>
      </c>
      <c r="IJ122">
        <v>0</v>
      </c>
      <c r="IK122">
        <v>0</v>
      </c>
      <c r="IL122">
        <v>0</v>
      </c>
      <c r="IM122">
        <v>0</v>
      </c>
      <c r="IN122">
        <v>0</v>
      </c>
      <c r="IO122">
        <v>0</v>
      </c>
      <c r="IP122">
        <v>0</v>
      </c>
      <c r="IQ122">
        <v>0</v>
      </c>
      <c r="IR122">
        <v>0</v>
      </c>
      <c r="IS122">
        <v>0</v>
      </c>
      <c r="IT122">
        <v>0</v>
      </c>
      <c r="IU122">
        <v>0</v>
      </c>
      <c r="IV122">
        <v>0</v>
      </c>
      <c r="IW122">
        <v>0</v>
      </c>
      <c r="IX122">
        <v>0</v>
      </c>
      <c r="IY122">
        <v>0</v>
      </c>
      <c r="IZ122">
        <v>0</v>
      </c>
      <c r="JA122">
        <v>0</v>
      </c>
      <c r="JB122">
        <v>0</v>
      </c>
      <c r="JC122">
        <v>0</v>
      </c>
      <c r="JD122">
        <v>4.4189999999999996</v>
      </c>
      <c r="JE122">
        <v>6.5720000000000001</v>
      </c>
      <c r="JF122">
        <v>6.2279999999999998</v>
      </c>
      <c r="JG122">
        <v>7.8090000000000002</v>
      </c>
      <c r="JH122">
        <v>7.1230000000000002</v>
      </c>
      <c r="JI122">
        <v>12.057</v>
      </c>
      <c r="JJ122">
        <v>9.5670000000000002</v>
      </c>
      <c r="JK122">
        <v>10.612</v>
      </c>
      <c r="JL122">
        <v>7.3179999999999996</v>
      </c>
      <c r="JM122">
        <v>7.8230000000000004</v>
      </c>
      <c r="JN122">
        <v>10.337</v>
      </c>
      <c r="JO122">
        <v>8.1940000000000008</v>
      </c>
      <c r="JP122">
        <v>8.9260000000000002</v>
      </c>
      <c r="JQ122">
        <v>7.1440000000000001</v>
      </c>
      <c r="JR122">
        <v>7.3220000000000001</v>
      </c>
      <c r="JS122">
        <v>12.555</v>
      </c>
      <c r="JT122">
        <v>11.202999999999999</v>
      </c>
      <c r="JU122">
        <v>8.4090000000000007</v>
      </c>
      <c r="JV122">
        <v>9.7669999999999995</v>
      </c>
      <c r="JW122">
        <v>13.754</v>
      </c>
      <c r="JX122">
        <v>8.0530000000000008</v>
      </c>
      <c r="JY122">
        <v>8.6969999999999992</v>
      </c>
      <c r="JZ122">
        <v>5.8170000000000002</v>
      </c>
      <c r="KA122">
        <v>10.37</v>
      </c>
      <c r="KB122">
        <v>12.065</v>
      </c>
      <c r="KC122">
        <v>10.55</v>
      </c>
      <c r="KD122">
        <v>12.36</v>
      </c>
      <c r="KE122">
        <v>12.657</v>
      </c>
      <c r="KF122">
        <v>11.054</v>
      </c>
      <c r="KG122">
        <v>13.914</v>
      </c>
    </row>
    <row r="123" spans="1:293" x14ac:dyDescent="0.25">
      <c r="A123" t="s">
        <v>1122</v>
      </c>
      <c r="B123" t="s">
        <v>1322</v>
      </c>
      <c r="C123" t="s">
        <v>595</v>
      </c>
      <c r="D123">
        <v>136</v>
      </c>
      <c r="E123" t="s">
        <v>838</v>
      </c>
      <c r="F123">
        <v>2</v>
      </c>
      <c r="G123">
        <v>2</v>
      </c>
      <c r="H123" t="s">
        <v>9</v>
      </c>
      <c r="I123" t="s">
        <v>3</v>
      </c>
      <c r="J123" t="s">
        <v>5</v>
      </c>
      <c r="K123" t="s">
        <v>596</v>
      </c>
      <c r="L123" t="s">
        <v>515</v>
      </c>
      <c r="M123" s="7">
        <v>0</v>
      </c>
      <c r="N123" s="7">
        <v>92.142415578508107</v>
      </c>
      <c r="O123" s="7">
        <f>M123*'Emission and cost factors'!$D$8+N123*'Emission and cost factors'!$E$8</f>
        <v>42.38551116611373</v>
      </c>
      <c r="P123" s="8">
        <f>M123*'Emission and cost factors'!$D$9+N123*'Emission and cost factors'!$E$9</f>
        <v>13.821362336776216</v>
      </c>
      <c r="Q123" s="7">
        <f t="shared" si="7"/>
        <v>21.286999999999995</v>
      </c>
      <c r="R123" s="2">
        <f t="shared" si="8"/>
        <v>0</v>
      </c>
      <c r="S123" s="2">
        <f t="shared" si="9"/>
        <v>0</v>
      </c>
      <c r="T123" s="2">
        <f t="shared" si="10"/>
        <v>0</v>
      </c>
      <c r="U123" s="7">
        <f t="shared" si="11"/>
        <v>0</v>
      </c>
      <c r="V123" s="7">
        <f t="shared" si="12"/>
        <v>0</v>
      </c>
      <c r="W123" s="7">
        <f t="shared" si="13"/>
        <v>0</v>
      </c>
      <c r="X123">
        <v>20.39</v>
      </c>
      <c r="Y123">
        <v>20.68</v>
      </c>
      <c r="Z123">
        <v>20.96</v>
      </c>
      <c r="AA123">
        <v>20.51</v>
      </c>
      <c r="AB123">
        <v>20.89</v>
      </c>
      <c r="AC123">
        <v>21.47</v>
      </c>
      <c r="AD123">
        <v>21.54</v>
      </c>
      <c r="AE123">
        <v>21.58</v>
      </c>
      <c r="AF123">
        <v>21.4</v>
      </c>
      <c r="AG123">
        <v>21.29</v>
      </c>
      <c r="AH123">
        <v>21.51</v>
      </c>
      <c r="AI123">
        <v>20.77</v>
      </c>
      <c r="AJ123">
        <v>21.37</v>
      </c>
      <c r="AK123">
        <v>20.59</v>
      </c>
      <c r="AL123">
        <v>20.75</v>
      </c>
      <c r="AM123">
        <v>21.42</v>
      </c>
      <c r="AN123">
        <v>21.58</v>
      </c>
      <c r="AO123">
        <v>21.42</v>
      </c>
      <c r="AP123">
        <v>21.4</v>
      </c>
      <c r="AQ123">
        <v>21.63</v>
      </c>
      <c r="AR123">
        <v>21.52</v>
      </c>
      <c r="AS123">
        <v>21.31</v>
      </c>
      <c r="AT123">
        <v>21.33</v>
      </c>
      <c r="AU123">
        <v>21.56</v>
      </c>
      <c r="AV123">
        <v>21.71</v>
      </c>
      <c r="AW123">
        <v>21.09</v>
      </c>
      <c r="AX123">
        <v>21.49</v>
      </c>
      <c r="AY123">
        <v>21.93</v>
      </c>
      <c r="AZ123">
        <v>21.71</v>
      </c>
      <c r="BA123">
        <v>21.81</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19.350000000000001</v>
      </c>
      <c r="EO123">
        <v>19.559999999999999</v>
      </c>
      <c r="EP123">
        <v>19.829999999999998</v>
      </c>
      <c r="EQ123">
        <v>19.45</v>
      </c>
      <c r="ER123">
        <v>19.829999999999998</v>
      </c>
      <c r="ES123">
        <v>20.53</v>
      </c>
      <c r="ET123">
        <v>21</v>
      </c>
      <c r="EU123">
        <v>21</v>
      </c>
      <c r="EV123">
        <v>20.74</v>
      </c>
      <c r="EW123">
        <v>20.29</v>
      </c>
      <c r="EX123">
        <v>20.88</v>
      </c>
      <c r="EY123">
        <v>19.86</v>
      </c>
      <c r="EZ123">
        <v>20.41</v>
      </c>
      <c r="FA123">
        <v>19.309999999999999</v>
      </c>
      <c r="FB123">
        <v>19.739999999999998</v>
      </c>
      <c r="FC123">
        <v>20.66</v>
      </c>
      <c r="FD123">
        <v>21.02</v>
      </c>
      <c r="FE123">
        <v>20.57</v>
      </c>
      <c r="FF123">
        <v>20.52</v>
      </c>
      <c r="FG123">
        <v>21.23</v>
      </c>
      <c r="FH123">
        <v>20.92</v>
      </c>
      <c r="FI123">
        <v>20.46</v>
      </c>
      <c r="FJ123">
        <v>20.55</v>
      </c>
      <c r="FK123">
        <v>20.93</v>
      </c>
      <c r="FL123">
        <v>21.12</v>
      </c>
      <c r="FM123">
        <v>20.29</v>
      </c>
      <c r="FN123">
        <v>20.84</v>
      </c>
      <c r="FO123">
        <v>21.37</v>
      </c>
      <c r="FP123">
        <v>21.15</v>
      </c>
      <c r="FQ123">
        <v>21.45</v>
      </c>
      <c r="FR123">
        <v>0.51700000000000002</v>
      </c>
      <c r="FS123">
        <v>0.375</v>
      </c>
      <c r="FT123">
        <v>0.14199999999999999</v>
      </c>
      <c r="FU123">
        <v>0.51700000000000002</v>
      </c>
      <c r="FV123">
        <v>0.158</v>
      </c>
      <c r="FW123">
        <v>0</v>
      </c>
      <c r="FX123">
        <v>0</v>
      </c>
      <c r="FY123">
        <v>0</v>
      </c>
      <c r="FZ123">
        <v>0</v>
      </c>
      <c r="GA123">
        <v>0</v>
      </c>
      <c r="GB123">
        <v>0</v>
      </c>
      <c r="GC123">
        <v>0.14199999999999999</v>
      </c>
      <c r="GD123">
        <v>0</v>
      </c>
      <c r="GE123">
        <v>0.7</v>
      </c>
      <c r="GF123">
        <v>0.24199999999999999</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v>0</v>
      </c>
      <c r="HD123">
        <v>0</v>
      </c>
      <c r="HE123">
        <v>0</v>
      </c>
      <c r="HF123">
        <v>0</v>
      </c>
      <c r="HG123">
        <v>0</v>
      </c>
      <c r="HH123">
        <v>0</v>
      </c>
      <c r="HI123">
        <v>0</v>
      </c>
      <c r="HJ123">
        <v>0</v>
      </c>
      <c r="HK123">
        <v>0</v>
      </c>
      <c r="HL123">
        <v>0</v>
      </c>
      <c r="HM123">
        <v>0</v>
      </c>
      <c r="HN123">
        <v>0</v>
      </c>
      <c r="HO123">
        <v>0</v>
      </c>
      <c r="HP123">
        <v>0</v>
      </c>
      <c r="HQ123">
        <v>0</v>
      </c>
      <c r="HR123">
        <v>0</v>
      </c>
      <c r="HS123">
        <v>0</v>
      </c>
      <c r="HT123">
        <v>0</v>
      </c>
      <c r="HU123">
        <v>0</v>
      </c>
      <c r="HV123">
        <v>0</v>
      </c>
      <c r="HW123">
        <v>0</v>
      </c>
      <c r="HX123">
        <v>0</v>
      </c>
      <c r="HY123">
        <v>0</v>
      </c>
      <c r="HZ123">
        <v>0</v>
      </c>
      <c r="IA123">
        <v>0</v>
      </c>
      <c r="IB123">
        <v>0</v>
      </c>
      <c r="IC123">
        <v>0</v>
      </c>
      <c r="ID123">
        <v>0</v>
      </c>
      <c r="IE123">
        <v>0</v>
      </c>
      <c r="IF123">
        <v>0</v>
      </c>
      <c r="IG123">
        <v>0</v>
      </c>
      <c r="IH123">
        <v>0</v>
      </c>
      <c r="II123">
        <v>0</v>
      </c>
      <c r="IJ123">
        <v>0</v>
      </c>
      <c r="IK123">
        <v>0</v>
      </c>
      <c r="IL123">
        <v>0</v>
      </c>
      <c r="IM123">
        <v>0</v>
      </c>
      <c r="IN123">
        <v>0</v>
      </c>
      <c r="IO123">
        <v>0</v>
      </c>
      <c r="IP123">
        <v>0</v>
      </c>
      <c r="IQ123">
        <v>0</v>
      </c>
      <c r="IR123">
        <v>0</v>
      </c>
      <c r="IS123">
        <v>0</v>
      </c>
      <c r="IT123">
        <v>0</v>
      </c>
      <c r="IU123">
        <v>0</v>
      </c>
      <c r="IV123">
        <v>0</v>
      </c>
      <c r="IW123">
        <v>0</v>
      </c>
      <c r="IX123">
        <v>0</v>
      </c>
      <c r="IY123">
        <v>0</v>
      </c>
      <c r="IZ123">
        <v>0</v>
      </c>
      <c r="JA123">
        <v>0</v>
      </c>
      <c r="JB123">
        <v>0</v>
      </c>
      <c r="JC123">
        <v>0</v>
      </c>
      <c r="JD123">
        <v>4.4189999999999996</v>
      </c>
      <c r="JE123">
        <v>6.5720000000000001</v>
      </c>
      <c r="JF123">
        <v>6.2279999999999998</v>
      </c>
      <c r="JG123">
        <v>7.8090000000000002</v>
      </c>
      <c r="JH123">
        <v>7.1230000000000002</v>
      </c>
      <c r="JI123">
        <v>12.057</v>
      </c>
      <c r="JJ123">
        <v>9.5670000000000002</v>
      </c>
      <c r="JK123">
        <v>10.612</v>
      </c>
      <c r="JL123">
        <v>7.3179999999999996</v>
      </c>
      <c r="JM123">
        <v>7.8230000000000004</v>
      </c>
      <c r="JN123">
        <v>10.337</v>
      </c>
      <c r="JO123">
        <v>8.1940000000000008</v>
      </c>
      <c r="JP123">
        <v>8.9260000000000002</v>
      </c>
      <c r="JQ123">
        <v>7.1440000000000001</v>
      </c>
      <c r="JR123">
        <v>7.3220000000000001</v>
      </c>
      <c r="JS123">
        <v>12.555</v>
      </c>
      <c r="JT123">
        <v>11.202999999999999</v>
      </c>
      <c r="JU123">
        <v>8.4090000000000007</v>
      </c>
      <c r="JV123">
        <v>9.7669999999999995</v>
      </c>
      <c r="JW123">
        <v>13.754</v>
      </c>
      <c r="JX123">
        <v>8.0530000000000008</v>
      </c>
      <c r="JY123">
        <v>8.6969999999999992</v>
      </c>
      <c r="JZ123">
        <v>5.8170000000000002</v>
      </c>
      <c r="KA123">
        <v>10.37</v>
      </c>
      <c r="KB123">
        <v>12.065</v>
      </c>
      <c r="KC123">
        <v>10.55</v>
      </c>
      <c r="KD123">
        <v>12.36</v>
      </c>
      <c r="KE123">
        <v>12.657</v>
      </c>
      <c r="KF123">
        <v>11.054</v>
      </c>
      <c r="KG123">
        <v>13.914</v>
      </c>
    </row>
    <row r="124" spans="1:293" x14ac:dyDescent="0.25">
      <c r="A124" t="s">
        <v>1123</v>
      </c>
      <c r="B124" t="s">
        <v>1322</v>
      </c>
      <c r="C124" t="s">
        <v>595</v>
      </c>
      <c r="D124">
        <v>137</v>
      </c>
      <c r="E124" t="s">
        <v>838</v>
      </c>
      <c r="F124">
        <v>2</v>
      </c>
      <c r="G124">
        <v>2</v>
      </c>
      <c r="H124" t="s">
        <v>9</v>
      </c>
      <c r="I124" t="s">
        <v>6</v>
      </c>
      <c r="J124" t="s">
        <v>4</v>
      </c>
      <c r="K124" t="s">
        <v>596</v>
      </c>
      <c r="L124" t="s">
        <v>516</v>
      </c>
      <c r="M124" s="7">
        <v>0</v>
      </c>
      <c r="N124" s="7">
        <v>102.08135308139001</v>
      </c>
      <c r="O124" s="7">
        <f>M124*'Emission and cost factors'!$D$8+N124*'Emission and cost factors'!$E$8</f>
        <v>46.957422417439403</v>
      </c>
      <c r="P124" s="8">
        <f>M124*'Emission and cost factors'!$D$9+N124*'Emission and cost factors'!$E$9</f>
        <v>15.312202962208501</v>
      </c>
      <c r="Q124" s="7">
        <f t="shared" si="7"/>
        <v>21.380666666666674</v>
      </c>
      <c r="R124" s="2">
        <f t="shared" si="8"/>
        <v>0</v>
      </c>
      <c r="S124" s="2">
        <f t="shared" si="9"/>
        <v>0</v>
      </c>
      <c r="T124" s="2">
        <f t="shared" si="10"/>
        <v>0</v>
      </c>
      <c r="U124" s="7">
        <f t="shared" si="11"/>
        <v>0</v>
      </c>
      <c r="V124" s="7">
        <f t="shared" si="12"/>
        <v>0</v>
      </c>
      <c r="W124" s="7">
        <f t="shared" si="13"/>
        <v>0</v>
      </c>
      <c r="X124">
        <v>20.52</v>
      </c>
      <c r="Y124">
        <v>20.79</v>
      </c>
      <c r="Z124">
        <v>21.07</v>
      </c>
      <c r="AA124">
        <v>20.62</v>
      </c>
      <c r="AB124">
        <v>20.98</v>
      </c>
      <c r="AC124">
        <v>21.58</v>
      </c>
      <c r="AD124">
        <v>21.64</v>
      </c>
      <c r="AE124">
        <v>21.65</v>
      </c>
      <c r="AF124">
        <v>21.52</v>
      </c>
      <c r="AG124">
        <v>21.41</v>
      </c>
      <c r="AH124">
        <v>21.6</v>
      </c>
      <c r="AI124">
        <v>20.85</v>
      </c>
      <c r="AJ124">
        <v>21.53</v>
      </c>
      <c r="AK124">
        <v>20.72</v>
      </c>
      <c r="AL124">
        <v>20.83</v>
      </c>
      <c r="AM124">
        <v>21.54</v>
      </c>
      <c r="AN124">
        <v>21.65</v>
      </c>
      <c r="AO124">
        <v>21.51</v>
      </c>
      <c r="AP124">
        <v>21.48</v>
      </c>
      <c r="AQ124">
        <v>21.76</v>
      </c>
      <c r="AR124">
        <v>21.54</v>
      </c>
      <c r="AS124">
        <v>21.41</v>
      </c>
      <c r="AT124">
        <v>21.47</v>
      </c>
      <c r="AU124">
        <v>21.62</v>
      </c>
      <c r="AV124">
        <v>21.71</v>
      </c>
      <c r="AW124">
        <v>21.11</v>
      </c>
      <c r="AX124">
        <v>21.71</v>
      </c>
      <c r="AY124">
        <v>21.99</v>
      </c>
      <c r="AZ124">
        <v>21.74</v>
      </c>
      <c r="BA124">
        <v>21.87</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19.59</v>
      </c>
      <c r="EO124">
        <v>19.77</v>
      </c>
      <c r="EP124">
        <v>20.04</v>
      </c>
      <c r="EQ124">
        <v>19.649999999999999</v>
      </c>
      <c r="ER124">
        <v>20.04</v>
      </c>
      <c r="ES124">
        <v>20.62</v>
      </c>
      <c r="ET124">
        <v>21.02</v>
      </c>
      <c r="EU124">
        <v>21.16</v>
      </c>
      <c r="EV124">
        <v>20.85</v>
      </c>
      <c r="EW124">
        <v>20.440000000000001</v>
      </c>
      <c r="EX124">
        <v>20.92</v>
      </c>
      <c r="EY124">
        <v>20.010000000000002</v>
      </c>
      <c r="EZ124">
        <v>20.52</v>
      </c>
      <c r="FA124">
        <v>19.510000000000002</v>
      </c>
      <c r="FB124">
        <v>19.93</v>
      </c>
      <c r="FC124">
        <v>20.72</v>
      </c>
      <c r="FD124">
        <v>21.03</v>
      </c>
      <c r="FE124">
        <v>20.71</v>
      </c>
      <c r="FF124">
        <v>20.64</v>
      </c>
      <c r="FG124">
        <v>21.18</v>
      </c>
      <c r="FH124">
        <v>21.01</v>
      </c>
      <c r="FI124">
        <v>20.6</v>
      </c>
      <c r="FJ124">
        <v>20.68</v>
      </c>
      <c r="FK124">
        <v>21.13</v>
      </c>
      <c r="FL124">
        <v>21.38</v>
      </c>
      <c r="FM124">
        <v>20.440000000000001</v>
      </c>
      <c r="FN124">
        <v>20.86</v>
      </c>
      <c r="FO124">
        <v>21.43</v>
      </c>
      <c r="FP124">
        <v>21.32</v>
      </c>
      <c r="FQ124">
        <v>21.54</v>
      </c>
      <c r="FR124">
        <v>0.442</v>
      </c>
      <c r="FS124">
        <v>0.27500000000000002</v>
      </c>
      <c r="FT124">
        <v>0</v>
      </c>
      <c r="FU124">
        <v>0.45800000000000002</v>
      </c>
      <c r="FV124">
        <v>0</v>
      </c>
      <c r="FW124">
        <v>0</v>
      </c>
      <c r="FX124">
        <v>0</v>
      </c>
      <c r="FY124">
        <v>0</v>
      </c>
      <c r="FZ124">
        <v>0</v>
      </c>
      <c r="GA124">
        <v>0</v>
      </c>
      <c r="GB124">
        <v>0</v>
      </c>
      <c r="GC124">
        <v>0</v>
      </c>
      <c r="GD124">
        <v>0</v>
      </c>
      <c r="GE124">
        <v>0.7</v>
      </c>
      <c r="GF124">
        <v>8.3000000000000004E-2</v>
      </c>
      <c r="GG124">
        <v>0</v>
      </c>
      <c r="GH124">
        <v>0</v>
      </c>
      <c r="GI124">
        <v>0</v>
      </c>
      <c r="GJ124">
        <v>0</v>
      </c>
      <c r="GK124">
        <v>0</v>
      </c>
      <c r="GL124">
        <v>0</v>
      </c>
      <c r="GM124">
        <v>0</v>
      </c>
      <c r="GN124">
        <v>0</v>
      </c>
      <c r="GO124">
        <v>0</v>
      </c>
      <c r="GP124">
        <v>0</v>
      </c>
      <c r="GQ124">
        <v>0</v>
      </c>
      <c r="GR124">
        <v>0</v>
      </c>
      <c r="GS124">
        <v>0</v>
      </c>
      <c r="GT124">
        <v>0</v>
      </c>
      <c r="GU124">
        <v>0</v>
      </c>
      <c r="GV124">
        <v>0</v>
      </c>
      <c r="GW124">
        <v>0</v>
      </c>
      <c r="GX124">
        <v>0</v>
      </c>
      <c r="GY124">
        <v>0</v>
      </c>
      <c r="GZ124">
        <v>0</v>
      </c>
      <c r="HA124">
        <v>0</v>
      </c>
      <c r="HB124">
        <v>0</v>
      </c>
      <c r="HC124">
        <v>0</v>
      </c>
      <c r="HD124">
        <v>0</v>
      </c>
      <c r="HE124">
        <v>0</v>
      </c>
      <c r="HF124">
        <v>0</v>
      </c>
      <c r="HG124">
        <v>0</v>
      </c>
      <c r="HH124">
        <v>0</v>
      </c>
      <c r="HI124">
        <v>0</v>
      </c>
      <c r="HJ124">
        <v>0</v>
      </c>
      <c r="HK124">
        <v>0</v>
      </c>
      <c r="HL124">
        <v>0</v>
      </c>
      <c r="HM124">
        <v>0</v>
      </c>
      <c r="HN124">
        <v>0</v>
      </c>
      <c r="HO124">
        <v>0</v>
      </c>
      <c r="HP124">
        <v>0</v>
      </c>
      <c r="HQ124">
        <v>0</v>
      </c>
      <c r="HR124">
        <v>0</v>
      </c>
      <c r="HS124">
        <v>0</v>
      </c>
      <c r="HT124">
        <v>0</v>
      </c>
      <c r="HU124">
        <v>0</v>
      </c>
      <c r="HV124">
        <v>0</v>
      </c>
      <c r="HW124">
        <v>0</v>
      </c>
      <c r="HX124">
        <v>0</v>
      </c>
      <c r="HY124">
        <v>0</v>
      </c>
      <c r="HZ124">
        <v>0</v>
      </c>
      <c r="IA124">
        <v>0</v>
      </c>
      <c r="IB124">
        <v>0</v>
      </c>
      <c r="IC124">
        <v>0</v>
      </c>
      <c r="ID124">
        <v>0</v>
      </c>
      <c r="IE124">
        <v>0</v>
      </c>
      <c r="IF124">
        <v>0</v>
      </c>
      <c r="IG124">
        <v>0</v>
      </c>
      <c r="IH124">
        <v>0</v>
      </c>
      <c r="II124">
        <v>0</v>
      </c>
      <c r="IJ124">
        <v>0</v>
      </c>
      <c r="IK124">
        <v>0</v>
      </c>
      <c r="IL124">
        <v>0</v>
      </c>
      <c r="IM124">
        <v>0</v>
      </c>
      <c r="IN124">
        <v>0</v>
      </c>
      <c r="IO124">
        <v>0</v>
      </c>
      <c r="IP124">
        <v>0</v>
      </c>
      <c r="IQ124">
        <v>0</v>
      </c>
      <c r="IR124">
        <v>0</v>
      </c>
      <c r="IS124">
        <v>0</v>
      </c>
      <c r="IT124">
        <v>0</v>
      </c>
      <c r="IU124">
        <v>0</v>
      </c>
      <c r="IV124">
        <v>0</v>
      </c>
      <c r="IW124">
        <v>0</v>
      </c>
      <c r="IX124">
        <v>0</v>
      </c>
      <c r="IY124">
        <v>0</v>
      </c>
      <c r="IZ124">
        <v>0</v>
      </c>
      <c r="JA124">
        <v>0</v>
      </c>
      <c r="JB124">
        <v>0</v>
      </c>
      <c r="JC124">
        <v>0</v>
      </c>
      <c r="JD124">
        <v>4.4189999999999996</v>
      </c>
      <c r="JE124">
        <v>6.5720000000000001</v>
      </c>
      <c r="JF124">
        <v>6.2279999999999998</v>
      </c>
      <c r="JG124">
        <v>7.8090000000000002</v>
      </c>
      <c r="JH124">
        <v>7.1230000000000002</v>
      </c>
      <c r="JI124">
        <v>12.057</v>
      </c>
      <c r="JJ124">
        <v>9.5670000000000002</v>
      </c>
      <c r="JK124">
        <v>10.612</v>
      </c>
      <c r="JL124">
        <v>7.3179999999999996</v>
      </c>
      <c r="JM124">
        <v>7.8230000000000004</v>
      </c>
      <c r="JN124">
        <v>10.337</v>
      </c>
      <c r="JO124">
        <v>8.1940000000000008</v>
      </c>
      <c r="JP124">
        <v>8.9260000000000002</v>
      </c>
      <c r="JQ124">
        <v>7.1440000000000001</v>
      </c>
      <c r="JR124">
        <v>7.3220000000000001</v>
      </c>
      <c r="JS124">
        <v>12.555</v>
      </c>
      <c r="JT124">
        <v>11.202999999999999</v>
      </c>
      <c r="JU124">
        <v>8.4090000000000007</v>
      </c>
      <c r="JV124">
        <v>9.7669999999999995</v>
      </c>
      <c r="JW124">
        <v>13.754</v>
      </c>
      <c r="JX124">
        <v>8.0530000000000008</v>
      </c>
      <c r="JY124">
        <v>8.6969999999999992</v>
      </c>
      <c r="JZ124">
        <v>5.8170000000000002</v>
      </c>
      <c r="KA124">
        <v>10.37</v>
      </c>
      <c r="KB124">
        <v>12.065</v>
      </c>
      <c r="KC124">
        <v>10.55</v>
      </c>
      <c r="KD124">
        <v>12.36</v>
      </c>
      <c r="KE124">
        <v>12.657</v>
      </c>
      <c r="KF124">
        <v>11.054</v>
      </c>
      <c r="KG124">
        <v>13.914</v>
      </c>
    </row>
    <row r="125" spans="1:293" x14ac:dyDescent="0.25">
      <c r="A125" t="s">
        <v>1124</v>
      </c>
      <c r="B125" t="s">
        <v>1322</v>
      </c>
      <c r="C125" t="s">
        <v>595</v>
      </c>
      <c r="D125">
        <v>138</v>
      </c>
      <c r="E125" t="s">
        <v>838</v>
      </c>
      <c r="F125">
        <v>2</v>
      </c>
      <c r="G125">
        <v>2</v>
      </c>
      <c r="H125" t="s">
        <v>9</v>
      </c>
      <c r="I125" t="s">
        <v>6</v>
      </c>
      <c r="J125" t="s">
        <v>4</v>
      </c>
      <c r="K125" t="s">
        <v>596</v>
      </c>
      <c r="L125" t="s">
        <v>515</v>
      </c>
      <c r="M125" s="7">
        <v>0</v>
      </c>
      <c r="N125" s="7">
        <v>97.955473886305995</v>
      </c>
      <c r="O125" s="7">
        <f>M125*'Emission and cost factors'!$D$8+N125*'Emission and cost factors'!$E$8</f>
        <v>45.059517987700758</v>
      </c>
      <c r="P125" s="8">
        <f>M125*'Emission and cost factors'!$D$9+N125*'Emission and cost factors'!$E$9</f>
        <v>14.693321082945898</v>
      </c>
      <c r="Q125" s="7">
        <f t="shared" si="7"/>
        <v>21.34266666666667</v>
      </c>
      <c r="R125" s="2">
        <f t="shared" si="8"/>
        <v>0</v>
      </c>
      <c r="S125" s="2">
        <f t="shared" si="9"/>
        <v>0</v>
      </c>
      <c r="T125" s="2">
        <f t="shared" si="10"/>
        <v>0</v>
      </c>
      <c r="U125" s="7">
        <f t="shared" si="11"/>
        <v>0</v>
      </c>
      <c r="V125" s="7">
        <f t="shared" si="12"/>
        <v>0</v>
      </c>
      <c r="W125" s="7">
        <f t="shared" si="13"/>
        <v>0</v>
      </c>
      <c r="X125">
        <v>20.399999999999999</v>
      </c>
      <c r="Y125">
        <v>20.65</v>
      </c>
      <c r="Z125">
        <v>20.93</v>
      </c>
      <c r="AA125">
        <v>20.49</v>
      </c>
      <c r="AB125">
        <v>20.85</v>
      </c>
      <c r="AC125">
        <v>21.55</v>
      </c>
      <c r="AD125">
        <v>21.63</v>
      </c>
      <c r="AE125">
        <v>21.65</v>
      </c>
      <c r="AF125">
        <v>21.51</v>
      </c>
      <c r="AG125">
        <v>21.39</v>
      </c>
      <c r="AH125">
        <v>21.59</v>
      </c>
      <c r="AI125">
        <v>20.77</v>
      </c>
      <c r="AJ125">
        <v>21.56</v>
      </c>
      <c r="AK125">
        <v>20.64</v>
      </c>
      <c r="AL125">
        <v>20.73</v>
      </c>
      <c r="AM125">
        <v>21.51</v>
      </c>
      <c r="AN125">
        <v>21.69</v>
      </c>
      <c r="AO125">
        <v>21.49</v>
      </c>
      <c r="AP125">
        <v>21.45</v>
      </c>
      <c r="AQ125">
        <v>21.75</v>
      </c>
      <c r="AR125">
        <v>21.54</v>
      </c>
      <c r="AS125">
        <v>21.36</v>
      </c>
      <c r="AT125">
        <v>21.46</v>
      </c>
      <c r="AU125">
        <v>21.62</v>
      </c>
      <c r="AV125">
        <v>21.72</v>
      </c>
      <c r="AW125">
        <v>21.04</v>
      </c>
      <c r="AX125">
        <v>21.69</v>
      </c>
      <c r="AY125">
        <v>21.99</v>
      </c>
      <c r="AZ125">
        <v>21.76</v>
      </c>
      <c r="BA125">
        <v>21.87</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c r="ED125">
        <v>0</v>
      </c>
      <c r="EE125">
        <v>0</v>
      </c>
      <c r="EF125">
        <v>0</v>
      </c>
      <c r="EG125">
        <v>0</v>
      </c>
      <c r="EH125">
        <v>0</v>
      </c>
      <c r="EI125">
        <v>0</v>
      </c>
      <c r="EJ125">
        <v>0</v>
      </c>
      <c r="EK125">
        <v>0</v>
      </c>
      <c r="EL125">
        <v>0</v>
      </c>
      <c r="EM125">
        <v>0</v>
      </c>
      <c r="EN125">
        <v>19.46</v>
      </c>
      <c r="EO125">
        <v>19.600000000000001</v>
      </c>
      <c r="EP125">
        <v>19.91</v>
      </c>
      <c r="EQ125">
        <v>19.52</v>
      </c>
      <c r="ER125">
        <v>19.89</v>
      </c>
      <c r="ES125">
        <v>20.59</v>
      </c>
      <c r="ET125">
        <v>21</v>
      </c>
      <c r="EU125">
        <v>21.14</v>
      </c>
      <c r="EV125">
        <v>20.83</v>
      </c>
      <c r="EW125">
        <v>20.41</v>
      </c>
      <c r="EX125">
        <v>20.89</v>
      </c>
      <c r="EY125">
        <v>19.91</v>
      </c>
      <c r="EZ125">
        <v>20.46</v>
      </c>
      <c r="FA125">
        <v>19.399999999999999</v>
      </c>
      <c r="FB125">
        <v>19.809999999999999</v>
      </c>
      <c r="FC125">
        <v>20.67</v>
      </c>
      <c r="FD125">
        <v>20.97</v>
      </c>
      <c r="FE125">
        <v>20.66</v>
      </c>
      <c r="FF125">
        <v>20.6</v>
      </c>
      <c r="FG125">
        <v>21.16</v>
      </c>
      <c r="FH125">
        <v>20.98</v>
      </c>
      <c r="FI125">
        <v>20.54</v>
      </c>
      <c r="FJ125">
        <v>20.64</v>
      </c>
      <c r="FK125">
        <v>21.09</v>
      </c>
      <c r="FL125">
        <v>21.36</v>
      </c>
      <c r="FM125">
        <v>20.36</v>
      </c>
      <c r="FN125">
        <v>20.84</v>
      </c>
      <c r="FO125">
        <v>21.43</v>
      </c>
      <c r="FP125">
        <v>21.3</v>
      </c>
      <c r="FQ125">
        <v>21.54</v>
      </c>
      <c r="FR125">
        <v>0.6</v>
      </c>
      <c r="FS125">
        <v>0.48299999999999998</v>
      </c>
      <c r="FT125">
        <v>0.108</v>
      </c>
      <c r="FU125">
        <v>0.65</v>
      </c>
      <c r="FV125">
        <v>0.13300000000000001</v>
      </c>
      <c r="FW125">
        <v>0</v>
      </c>
      <c r="FX125">
        <v>0</v>
      </c>
      <c r="FY125">
        <v>0</v>
      </c>
      <c r="FZ125">
        <v>0</v>
      </c>
      <c r="GA125">
        <v>0</v>
      </c>
      <c r="GB125">
        <v>0</v>
      </c>
      <c r="GC125">
        <v>0.13300000000000001</v>
      </c>
      <c r="GD125">
        <v>0</v>
      </c>
      <c r="GE125">
        <v>1</v>
      </c>
      <c r="GF125">
        <v>0.24199999999999999</v>
      </c>
      <c r="GG125">
        <v>0</v>
      </c>
      <c r="GH125">
        <v>0</v>
      </c>
      <c r="GI125">
        <v>0</v>
      </c>
      <c r="GJ125">
        <v>0</v>
      </c>
      <c r="GK125">
        <v>0</v>
      </c>
      <c r="GL125">
        <v>0</v>
      </c>
      <c r="GM125">
        <v>0</v>
      </c>
      <c r="GN125">
        <v>0</v>
      </c>
      <c r="GO125">
        <v>0</v>
      </c>
      <c r="GP125">
        <v>0</v>
      </c>
      <c r="GQ125">
        <v>0</v>
      </c>
      <c r="GR125">
        <v>0</v>
      </c>
      <c r="GS125">
        <v>0</v>
      </c>
      <c r="GT125">
        <v>0</v>
      </c>
      <c r="GU125">
        <v>0</v>
      </c>
      <c r="GV125">
        <v>0</v>
      </c>
      <c r="GW125">
        <v>0</v>
      </c>
      <c r="GX125">
        <v>0</v>
      </c>
      <c r="GY125">
        <v>0</v>
      </c>
      <c r="GZ125">
        <v>0</v>
      </c>
      <c r="HA125">
        <v>0</v>
      </c>
      <c r="HB125">
        <v>0</v>
      </c>
      <c r="HC125">
        <v>0</v>
      </c>
      <c r="HD125">
        <v>0</v>
      </c>
      <c r="HE125">
        <v>0</v>
      </c>
      <c r="HF125">
        <v>0</v>
      </c>
      <c r="HG125">
        <v>0</v>
      </c>
      <c r="HH125">
        <v>0</v>
      </c>
      <c r="HI125">
        <v>0</v>
      </c>
      <c r="HJ125">
        <v>0</v>
      </c>
      <c r="HK125">
        <v>0</v>
      </c>
      <c r="HL125">
        <v>0</v>
      </c>
      <c r="HM125">
        <v>0</v>
      </c>
      <c r="HN125">
        <v>0</v>
      </c>
      <c r="HO125">
        <v>0</v>
      </c>
      <c r="HP125">
        <v>0</v>
      </c>
      <c r="HQ125">
        <v>0</v>
      </c>
      <c r="HR125">
        <v>0</v>
      </c>
      <c r="HS125">
        <v>0</v>
      </c>
      <c r="HT125">
        <v>0</v>
      </c>
      <c r="HU125">
        <v>0</v>
      </c>
      <c r="HV125">
        <v>0</v>
      </c>
      <c r="HW125">
        <v>0</v>
      </c>
      <c r="HX125">
        <v>0</v>
      </c>
      <c r="HY125">
        <v>0</v>
      </c>
      <c r="HZ125">
        <v>0</v>
      </c>
      <c r="IA125">
        <v>0</v>
      </c>
      <c r="IB125">
        <v>0</v>
      </c>
      <c r="IC125">
        <v>0</v>
      </c>
      <c r="ID125">
        <v>0</v>
      </c>
      <c r="IE125">
        <v>0</v>
      </c>
      <c r="IF125">
        <v>0</v>
      </c>
      <c r="IG125">
        <v>0</v>
      </c>
      <c r="IH125">
        <v>0</v>
      </c>
      <c r="II125">
        <v>0</v>
      </c>
      <c r="IJ125">
        <v>0</v>
      </c>
      <c r="IK125">
        <v>0</v>
      </c>
      <c r="IL125">
        <v>0</v>
      </c>
      <c r="IM125">
        <v>0</v>
      </c>
      <c r="IN125">
        <v>0</v>
      </c>
      <c r="IO125">
        <v>0</v>
      </c>
      <c r="IP125">
        <v>0</v>
      </c>
      <c r="IQ125">
        <v>0</v>
      </c>
      <c r="IR125">
        <v>0</v>
      </c>
      <c r="IS125">
        <v>0</v>
      </c>
      <c r="IT125">
        <v>0</v>
      </c>
      <c r="IU125">
        <v>0</v>
      </c>
      <c r="IV125">
        <v>0</v>
      </c>
      <c r="IW125">
        <v>0</v>
      </c>
      <c r="IX125">
        <v>0</v>
      </c>
      <c r="IY125">
        <v>0</v>
      </c>
      <c r="IZ125">
        <v>0</v>
      </c>
      <c r="JA125">
        <v>0</v>
      </c>
      <c r="JB125">
        <v>0</v>
      </c>
      <c r="JC125">
        <v>0</v>
      </c>
      <c r="JD125">
        <v>4.4189999999999996</v>
      </c>
      <c r="JE125">
        <v>6.5720000000000001</v>
      </c>
      <c r="JF125">
        <v>6.2279999999999998</v>
      </c>
      <c r="JG125">
        <v>7.8090000000000002</v>
      </c>
      <c r="JH125">
        <v>7.1230000000000002</v>
      </c>
      <c r="JI125">
        <v>12.057</v>
      </c>
      <c r="JJ125">
        <v>9.5670000000000002</v>
      </c>
      <c r="JK125">
        <v>10.612</v>
      </c>
      <c r="JL125">
        <v>7.3179999999999996</v>
      </c>
      <c r="JM125">
        <v>7.8230000000000004</v>
      </c>
      <c r="JN125">
        <v>10.337</v>
      </c>
      <c r="JO125">
        <v>8.1940000000000008</v>
      </c>
      <c r="JP125">
        <v>8.9260000000000002</v>
      </c>
      <c r="JQ125">
        <v>7.1440000000000001</v>
      </c>
      <c r="JR125">
        <v>7.3220000000000001</v>
      </c>
      <c r="JS125">
        <v>12.555</v>
      </c>
      <c r="JT125">
        <v>11.202999999999999</v>
      </c>
      <c r="JU125">
        <v>8.4090000000000007</v>
      </c>
      <c r="JV125">
        <v>9.7669999999999995</v>
      </c>
      <c r="JW125">
        <v>13.754</v>
      </c>
      <c r="JX125">
        <v>8.0530000000000008</v>
      </c>
      <c r="JY125">
        <v>8.6969999999999992</v>
      </c>
      <c r="JZ125">
        <v>5.8170000000000002</v>
      </c>
      <c r="KA125">
        <v>10.37</v>
      </c>
      <c r="KB125">
        <v>12.065</v>
      </c>
      <c r="KC125">
        <v>10.55</v>
      </c>
      <c r="KD125">
        <v>12.36</v>
      </c>
      <c r="KE125">
        <v>12.657</v>
      </c>
      <c r="KF125">
        <v>11.054</v>
      </c>
      <c r="KG125">
        <v>13.914</v>
      </c>
    </row>
    <row r="126" spans="1:293" x14ac:dyDescent="0.25">
      <c r="A126" t="s">
        <v>1125</v>
      </c>
      <c r="B126" t="s">
        <v>1322</v>
      </c>
      <c r="C126" t="s">
        <v>595</v>
      </c>
      <c r="D126">
        <v>139</v>
      </c>
      <c r="E126" t="s">
        <v>838</v>
      </c>
      <c r="F126">
        <v>2</v>
      </c>
      <c r="G126">
        <v>2</v>
      </c>
      <c r="H126" t="s">
        <v>9</v>
      </c>
      <c r="I126" t="s">
        <v>6</v>
      </c>
      <c r="J126" t="s">
        <v>5</v>
      </c>
      <c r="K126" t="s">
        <v>596</v>
      </c>
      <c r="L126" t="s">
        <v>516</v>
      </c>
      <c r="M126" s="7">
        <v>0</v>
      </c>
      <c r="N126" s="7">
        <v>102.032316409641</v>
      </c>
      <c r="O126" s="7">
        <f>M126*'Emission and cost factors'!$D$8+N126*'Emission and cost factors'!$E$8</f>
        <v>46.934865548434864</v>
      </c>
      <c r="P126" s="8">
        <f>M126*'Emission and cost factors'!$D$9+N126*'Emission and cost factors'!$E$9</f>
        <v>15.304847461446149</v>
      </c>
      <c r="Q126" s="7">
        <f t="shared" si="7"/>
        <v>21.380666666666674</v>
      </c>
      <c r="R126" s="2">
        <f t="shared" si="8"/>
        <v>0</v>
      </c>
      <c r="S126" s="2">
        <f t="shared" si="9"/>
        <v>0</v>
      </c>
      <c r="T126" s="2">
        <f t="shared" si="10"/>
        <v>0</v>
      </c>
      <c r="U126" s="7">
        <f t="shared" si="11"/>
        <v>0</v>
      </c>
      <c r="V126" s="7">
        <f t="shared" si="12"/>
        <v>0</v>
      </c>
      <c r="W126" s="7">
        <f t="shared" si="13"/>
        <v>0</v>
      </c>
      <c r="X126">
        <v>20.52</v>
      </c>
      <c r="Y126">
        <v>20.79</v>
      </c>
      <c r="Z126">
        <v>21.07</v>
      </c>
      <c r="AA126">
        <v>20.62</v>
      </c>
      <c r="AB126">
        <v>20.98</v>
      </c>
      <c r="AC126">
        <v>21.58</v>
      </c>
      <c r="AD126">
        <v>21.64</v>
      </c>
      <c r="AE126">
        <v>21.65</v>
      </c>
      <c r="AF126">
        <v>21.52</v>
      </c>
      <c r="AG126">
        <v>21.41</v>
      </c>
      <c r="AH126">
        <v>21.6</v>
      </c>
      <c r="AI126">
        <v>20.85</v>
      </c>
      <c r="AJ126">
        <v>21.53</v>
      </c>
      <c r="AK126">
        <v>20.72</v>
      </c>
      <c r="AL126">
        <v>20.83</v>
      </c>
      <c r="AM126">
        <v>21.54</v>
      </c>
      <c r="AN126">
        <v>21.65</v>
      </c>
      <c r="AO126">
        <v>21.51</v>
      </c>
      <c r="AP126">
        <v>21.48</v>
      </c>
      <c r="AQ126">
        <v>21.76</v>
      </c>
      <c r="AR126">
        <v>21.54</v>
      </c>
      <c r="AS126">
        <v>21.41</v>
      </c>
      <c r="AT126">
        <v>21.47</v>
      </c>
      <c r="AU126">
        <v>21.62</v>
      </c>
      <c r="AV126">
        <v>21.71</v>
      </c>
      <c r="AW126">
        <v>21.11</v>
      </c>
      <c r="AX126">
        <v>21.71</v>
      </c>
      <c r="AY126">
        <v>21.99</v>
      </c>
      <c r="AZ126">
        <v>21.74</v>
      </c>
      <c r="BA126">
        <v>21.87</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v>0</v>
      </c>
      <c r="EG126">
        <v>0</v>
      </c>
      <c r="EH126">
        <v>0</v>
      </c>
      <c r="EI126">
        <v>0</v>
      </c>
      <c r="EJ126">
        <v>0</v>
      </c>
      <c r="EK126">
        <v>0</v>
      </c>
      <c r="EL126">
        <v>0</v>
      </c>
      <c r="EM126">
        <v>0</v>
      </c>
      <c r="EN126">
        <v>19.59</v>
      </c>
      <c r="EO126">
        <v>19.77</v>
      </c>
      <c r="EP126">
        <v>20.04</v>
      </c>
      <c r="EQ126">
        <v>19.649999999999999</v>
      </c>
      <c r="ER126">
        <v>20.04</v>
      </c>
      <c r="ES126">
        <v>20.62</v>
      </c>
      <c r="ET126">
        <v>21.02</v>
      </c>
      <c r="EU126">
        <v>21.16</v>
      </c>
      <c r="EV126">
        <v>20.85</v>
      </c>
      <c r="EW126">
        <v>20.440000000000001</v>
      </c>
      <c r="EX126">
        <v>20.92</v>
      </c>
      <c r="EY126">
        <v>20.010000000000002</v>
      </c>
      <c r="EZ126">
        <v>20.52</v>
      </c>
      <c r="FA126">
        <v>19.510000000000002</v>
      </c>
      <c r="FB126">
        <v>19.93</v>
      </c>
      <c r="FC126">
        <v>20.72</v>
      </c>
      <c r="FD126">
        <v>21.03</v>
      </c>
      <c r="FE126">
        <v>20.71</v>
      </c>
      <c r="FF126">
        <v>20.64</v>
      </c>
      <c r="FG126">
        <v>21.18</v>
      </c>
      <c r="FH126">
        <v>21.01</v>
      </c>
      <c r="FI126">
        <v>20.6</v>
      </c>
      <c r="FJ126">
        <v>20.68</v>
      </c>
      <c r="FK126">
        <v>21.12</v>
      </c>
      <c r="FL126">
        <v>21.38</v>
      </c>
      <c r="FM126">
        <v>20.440000000000001</v>
      </c>
      <c r="FN126">
        <v>20.86</v>
      </c>
      <c r="FO126">
        <v>21.43</v>
      </c>
      <c r="FP126">
        <v>21.32</v>
      </c>
      <c r="FQ126">
        <v>21.54</v>
      </c>
      <c r="FR126">
        <v>0.442</v>
      </c>
      <c r="FS126">
        <v>0.27500000000000002</v>
      </c>
      <c r="FT126">
        <v>0</v>
      </c>
      <c r="FU126">
        <v>0.45800000000000002</v>
      </c>
      <c r="FV126">
        <v>0</v>
      </c>
      <c r="FW126">
        <v>0</v>
      </c>
      <c r="FX126">
        <v>0</v>
      </c>
      <c r="FY126">
        <v>0</v>
      </c>
      <c r="FZ126">
        <v>0</v>
      </c>
      <c r="GA126">
        <v>0</v>
      </c>
      <c r="GB126">
        <v>0</v>
      </c>
      <c r="GC126">
        <v>0</v>
      </c>
      <c r="GD126">
        <v>0</v>
      </c>
      <c r="GE126">
        <v>0.7</v>
      </c>
      <c r="GF126">
        <v>8.3000000000000004E-2</v>
      </c>
      <c r="GG126">
        <v>0</v>
      </c>
      <c r="GH126">
        <v>0</v>
      </c>
      <c r="GI126">
        <v>0</v>
      </c>
      <c r="GJ126">
        <v>0</v>
      </c>
      <c r="GK126">
        <v>0</v>
      </c>
      <c r="GL126">
        <v>0</v>
      </c>
      <c r="GM126">
        <v>0</v>
      </c>
      <c r="GN126">
        <v>0</v>
      </c>
      <c r="GO126">
        <v>0</v>
      </c>
      <c r="GP126">
        <v>0</v>
      </c>
      <c r="GQ126">
        <v>0</v>
      </c>
      <c r="GR126">
        <v>0</v>
      </c>
      <c r="GS126">
        <v>0</v>
      </c>
      <c r="GT126">
        <v>0</v>
      </c>
      <c r="GU126">
        <v>0</v>
      </c>
      <c r="GV126">
        <v>0</v>
      </c>
      <c r="GW126">
        <v>0</v>
      </c>
      <c r="GX126">
        <v>0</v>
      </c>
      <c r="GY126">
        <v>0</v>
      </c>
      <c r="GZ126">
        <v>0</v>
      </c>
      <c r="HA126">
        <v>0</v>
      </c>
      <c r="HB126">
        <v>0</v>
      </c>
      <c r="HC126">
        <v>0</v>
      </c>
      <c r="HD126">
        <v>0</v>
      </c>
      <c r="HE126">
        <v>0</v>
      </c>
      <c r="HF126">
        <v>0</v>
      </c>
      <c r="HG126">
        <v>0</v>
      </c>
      <c r="HH126">
        <v>0</v>
      </c>
      <c r="HI126">
        <v>0</v>
      </c>
      <c r="HJ126">
        <v>0</v>
      </c>
      <c r="HK126">
        <v>0</v>
      </c>
      <c r="HL126">
        <v>0</v>
      </c>
      <c r="HM126">
        <v>0</v>
      </c>
      <c r="HN126">
        <v>0</v>
      </c>
      <c r="HO126">
        <v>0</v>
      </c>
      <c r="HP126">
        <v>0</v>
      </c>
      <c r="HQ126">
        <v>0</v>
      </c>
      <c r="HR126">
        <v>0</v>
      </c>
      <c r="HS126">
        <v>0</v>
      </c>
      <c r="HT126">
        <v>0</v>
      </c>
      <c r="HU126">
        <v>0</v>
      </c>
      <c r="HV126">
        <v>0</v>
      </c>
      <c r="HW126">
        <v>0</v>
      </c>
      <c r="HX126">
        <v>0</v>
      </c>
      <c r="HY126">
        <v>0</v>
      </c>
      <c r="HZ126">
        <v>0</v>
      </c>
      <c r="IA126">
        <v>0</v>
      </c>
      <c r="IB126">
        <v>0</v>
      </c>
      <c r="IC126">
        <v>0</v>
      </c>
      <c r="ID126">
        <v>0</v>
      </c>
      <c r="IE126">
        <v>0</v>
      </c>
      <c r="IF126">
        <v>0</v>
      </c>
      <c r="IG126">
        <v>0</v>
      </c>
      <c r="IH126">
        <v>0</v>
      </c>
      <c r="II126">
        <v>0</v>
      </c>
      <c r="IJ126">
        <v>0</v>
      </c>
      <c r="IK126">
        <v>0</v>
      </c>
      <c r="IL126">
        <v>0</v>
      </c>
      <c r="IM126">
        <v>0</v>
      </c>
      <c r="IN126">
        <v>0</v>
      </c>
      <c r="IO126">
        <v>0</v>
      </c>
      <c r="IP126">
        <v>0</v>
      </c>
      <c r="IQ126">
        <v>0</v>
      </c>
      <c r="IR126">
        <v>0</v>
      </c>
      <c r="IS126">
        <v>0</v>
      </c>
      <c r="IT126">
        <v>0</v>
      </c>
      <c r="IU126">
        <v>0</v>
      </c>
      <c r="IV126">
        <v>0</v>
      </c>
      <c r="IW126">
        <v>0</v>
      </c>
      <c r="IX126">
        <v>0</v>
      </c>
      <c r="IY126">
        <v>0</v>
      </c>
      <c r="IZ126">
        <v>0</v>
      </c>
      <c r="JA126">
        <v>0</v>
      </c>
      <c r="JB126">
        <v>0</v>
      </c>
      <c r="JC126">
        <v>0</v>
      </c>
      <c r="JD126">
        <v>4.4189999999999996</v>
      </c>
      <c r="JE126">
        <v>6.5720000000000001</v>
      </c>
      <c r="JF126">
        <v>6.2279999999999998</v>
      </c>
      <c r="JG126">
        <v>7.8090000000000002</v>
      </c>
      <c r="JH126">
        <v>7.1230000000000002</v>
      </c>
      <c r="JI126">
        <v>12.057</v>
      </c>
      <c r="JJ126">
        <v>9.5670000000000002</v>
      </c>
      <c r="JK126">
        <v>10.612</v>
      </c>
      <c r="JL126">
        <v>7.3179999999999996</v>
      </c>
      <c r="JM126">
        <v>7.8230000000000004</v>
      </c>
      <c r="JN126">
        <v>10.337</v>
      </c>
      <c r="JO126">
        <v>8.1940000000000008</v>
      </c>
      <c r="JP126">
        <v>8.9260000000000002</v>
      </c>
      <c r="JQ126">
        <v>7.1440000000000001</v>
      </c>
      <c r="JR126">
        <v>7.3220000000000001</v>
      </c>
      <c r="JS126">
        <v>12.555</v>
      </c>
      <c r="JT126">
        <v>11.202999999999999</v>
      </c>
      <c r="JU126">
        <v>8.4090000000000007</v>
      </c>
      <c r="JV126">
        <v>9.7669999999999995</v>
      </c>
      <c r="JW126">
        <v>13.754</v>
      </c>
      <c r="JX126">
        <v>8.0530000000000008</v>
      </c>
      <c r="JY126">
        <v>8.6969999999999992</v>
      </c>
      <c r="JZ126">
        <v>5.8170000000000002</v>
      </c>
      <c r="KA126">
        <v>10.37</v>
      </c>
      <c r="KB126">
        <v>12.065</v>
      </c>
      <c r="KC126">
        <v>10.55</v>
      </c>
      <c r="KD126">
        <v>12.36</v>
      </c>
      <c r="KE126">
        <v>12.657</v>
      </c>
      <c r="KF126">
        <v>11.054</v>
      </c>
      <c r="KG126">
        <v>13.914</v>
      </c>
    </row>
    <row r="127" spans="1:293" x14ac:dyDescent="0.25">
      <c r="A127" t="s">
        <v>1126</v>
      </c>
      <c r="B127" t="s">
        <v>1322</v>
      </c>
      <c r="C127" t="s">
        <v>595</v>
      </c>
      <c r="D127">
        <v>140</v>
      </c>
      <c r="E127" t="s">
        <v>838</v>
      </c>
      <c r="F127">
        <v>2</v>
      </c>
      <c r="G127">
        <v>2</v>
      </c>
      <c r="H127" t="s">
        <v>9</v>
      </c>
      <c r="I127" t="s">
        <v>6</v>
      </c>
      <c r="J127" t="s">
        <v>5</v>
      </c>
      <c r="K127" t="s">
        <v>596</v>
      </c>
      <c r="L127" t="s">
        <v>515</v>
      </c>
      <c r="M127" s="7">
        <v>0</v>
      </c>
      <c r="N127" s="7">
        <v>97.986972287483496</v>
      </c>
      <c r="O127" s="7">
        <f>M127*'Emission and cost factors'!$D$8+N127*'Emission and cost factors'!$E$8</f>
        <v>45.07400725224241</v>
      </c>
      <c r="P127" s="8">
        <f>M127*'Emission and cost factors'!$D$9+N127*'Emission and cost factors'!$E$9</f>
        <v>14.698045843122523</v>
      </c>
      <c r="Q127" s="7">
        <f t="shared" si="7"/>
        <v>21.34266666666667</v>
      </c>
      <c r="R127" s="2">
        <f t="shared" si="8"/>
        <v>0</v>
      </c>
      <c r="S127" s="2">
        <f t="shared" si="9"/>
        <v>0</v>
      </c>
      <c r="T127" s="2">
        <f t="shared" si="10"/>
        <v>0</v>
      </c>
      <c r="U127" s="7">
        <f t="shared" si="11"/>
        <v>0</v>
      </c>
      <c r="V127" s="7">
        <f t="shared" si="12"/>
        <v>0</v>
      </c>
      <c r="W127" s="7">
        <f t="shared" si="13"/>
        <v>0</v>
      </c>
      <c r="X127">
        <v>20.399999999999999</v>
      </c>
      <c r="Y127">
        <v>20.65</v>
      </c>
      <c r="Z127">
        <v>20.93</v>
      </c>
      <c r="AA127">
        <v>20.49</v>
      </c>
      <c r="AB127">
        <v>20.85</v>
      </c>
      <c r="AC127">
        <v>21.55</v>
      </c>
      <c r="AD127">
        <v>21.63</v>
      </c>
      <c r="AE127">
        <v>21.65</v>
      </c>
      <c r="AF127">
        <v>21.51</v>
      </c>
      <c r="AG127">
        <v>21.39</v>
      </c>
      <c r="AH127">
        <v>21.59</v>
      </c>
      <c r="AI127">
        <v>20.77</v>
      </c>
      <c r="AJ127">
        <v>21.56</v>
      </c>
      <c r="AK127">
        <v>20.64</v>
      </c>
      <c r="AL127">
        <v>20.73</v>
      </c>
      <c r="AM127">
        <v>21.51</v>
      </c>
      <c r="AN127">
        <v>21.69</v>
      </c>
      <c r="AO127">
        <v>21.49</v>
      </c>
      <c r="AP127">
        <v>21.45</v>
      </c>
      <c r="AQ127">
        <v>21.75</v>
      </c>
      <c r="AR127">
        <v>21.54</v>
      </c>
      <c r="AS127">
        <v>21.36</v>
      </c>
      <c r="AT127">
        <v>21.46</v>
      </c>
      <c r="AU127">
        <v>21.62</v>
      </c>
      <c r="AV127">
        <v>21.72</v>
      </c>
      <c r="AW127">
        <v>21.04</v>
      </c>
      <c r="AX127">
        <v>21.69</v>
      </c>
      <c r="AY127">
        <v>21.99</v>
      </c>
      <c r="AZ127">
        <v>21.76</v>
      </c>
      <c r="BA127">
        <v>21.87</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19.46</v>
      </c>
      <c r="EO127">
        <v>19.600000000000001</v>
      </c>
      <c r="EP127">
        <v>19.91</v>
      </c>
      <c r="EQ127">
        <v>19.52</v>
      </c>
      <c r="ER127">
        <v>19.89</v>
      </c>
      <c r="ES127">
        <v>20.59</v>
      </c>
      <c r="ET127">
        <v>21</v>
      </c>
      <c r="EU127">
        <v>21.14</v>
      </c>
      <c r="EV127">
        <v>20.83</v>
      </c>
      <c r="EW127">
        <v>20.41</v>
      </c>
      <c r="EX127">
        <v>20.89</v>
      </c>
      <c r="EY127">
        <v>19.91</v>
      </c>
      <c r="EZ127">
        <v>20.46</v>
      </c>
      <c r="FA127">
        <v>19.399999999999999</v>
      </c>
      <c r="FB127">
        <v>19.809999999999999</v>
      </c>
      <c r="FC127">
        <v>20.67</v>
      </c>
      <c r="FD127">
        <v>20.97</v>
      </c>
      <c r="FE127">
        <v>20.66</v>
      </c>
      <c r="FF127">
        <v>20.6</v>
      </c>
      <c r="FG127">
        <v>21.16</v>
      </c>
      <c r="FH127">
        <v>20.98</v>
      </c>
      <c r="FI127">
        <v>20.54</v>
      </c>
      <c r="FJ127">
        <v>20.64</v>
      </c>
      <c r="FK127">
        <v>21.09</v>
      </c>
      <c r="FL127">
        <v>21.36</v>
      </c>
      <c r="FM127">
        <v>20.36</v>
      </c>
      <c r="FN127">
        <v>20.84</v>
      </c>
      <c r="FO127">
        <v>21.43</v>
      </c>
      <c r="FP127">
        <v>21.3</v>
      </c>
      <c r="FQ127">
        <v>21.54</v>
      </c>
      <c r="FR127">
        <v>0.6</v>
      </c>
      <c r="FS127">
        <v>0.48299999999999998</v>
      </c>
      <c r="FT127">
        <v>0.108</v>
      </c>
      <c r="FU127">
        <v>0.65</v>
      </c>
      <c r="FV127">
        <v>0.13300000000000001</v>
      </c>
      <c r="FW127">
        <v>0</v>
      </c>
      <c r="FX127">
        <v>0</v>
      </c>
      <c r="FY127">
        <v>0</v>
      </c>
      <c r="FZ127">
        <v>0</v>
      </c>
      <c r="GA127">
        <v>0</v>
      </c>
      <c r="GB127">
        <v>0</v>
      </c>
      <c r="GC127">
        <v>0.13300000000000001</v>
      </c>
      <c r="GD127">
        <v>0</v>
      </c>
      <c r="GE127">
        <v>1</v>
      </c>
      <c r="GF127">
        <v>0.24199999999999999</v>
      </c>
      <c r="GG127">
        <v>0</v>
      </c>
      <c r="GH127">
        <v>0</v>
      </c>
      <c r="GI127">
        <v>0</v>
      </c>
      <c r="GJ127">
        <v>0</v>
      </c>
      <c r="GK127">
        <v>0</v>
      </c>
      <c r="GL127">
        <v>0</v>
      </c>
      <c r="GM127">
        <v>0</v>
      </c>
      <c r="GN127">
        <v>0</v>
      </c>
      <c r="GO127">
        <v>0</v>
      </c>
      <c r="GP127">
        <v>0</v>
      </c>
      <c r="GQ127">
        <v>0</v>
      </c>
      <c r="GR127">
        <v>0</v>
      </c>
      <c r="GS127">
        <v>0</v>
      </c>
      <c r="GT127">
        <v>0</v>
      </c>
      <c r="GU127">
        <v>0</v>
      </c>
      <c r="GV127">
        <v>0</v>
      </c>
      <c r="GW127">
        <v>0</v>
      </c>
      <c r="GX127">
        <v>0</v>
      </c>
      <c r="GY127">
        <v>0</v>
      </c>
      <c r="GZ127">
        <v>0</v>
      </c>
      <c r="HA127">
        <v>0</v>
      </c>
      <c r="HB127">
        <v>0</v>
      </c>
      <c r="HC127">
        <v>0</v>
      </c>
      <c r="HD127">
        <v>0</v>
      </c>
      <c r="HE127">
        <v>0</v>
      </c>
      <c r="HF127">
        <v>0</v>
      </c>
      <c r="HG127">
        <v>0</v>
      </c>
      <c r="HH127">
        <v>0</v>
      </c>
      <c r="HI127">
        <v>0</v>
      </c>
      <c r="HJ127">
        <v>0</v>
      </c>
      <c r="HK127">
        <v>0</v>
      </c>
      <c r="HL127">
        <v>0</v>
      </c>
      <c r="HM127">
        <v>0</v>
      </c>
      <c r="HN127">
        <v>0</v>
      </c>
      <c r="HO127">
        <v>0</v>
      </c>
      <c r="HP127">
        <v>0</v>
      </c>
      <c r="HQ127">
        <v>0</v>
      </c>
      <c r="HR127">
        <v>0</v>
      </c>
      <c r="HS127">
        <v>0</v>
      </c>
      <c r="HT127">
        <v>0</v>
      </c>
      <c r="HU127">
        <v>0</v>
      </c>
      <c r="HV127">
        <v>0</v>
      </c>
      <c r="HW127">
        <v>0</v>
      </c>
      <c r="HX127">
        <v>0</v>
      </c>
      <c r="HY127">
        <v>0</v>
      </c>
      <c r="HZ127">
        <v>0</v>
      </c>
      <c r="IA127">
        <v>0</v>
      </c>
      <c r="IB127">
        <v>0</v>
      </c>
      <c r="IC127">
        <v>0</v>
      </c>
      <c r="ID127">
        <v>0</v>
      </c>
      <c r="IE127">
        <v>0</v>
      </c>
      <c r="IF127">
        <v>0</v>
      </c>
      <c r="IG127">
        <v>0</v>
      </c>
      <c r="IH127">
        <v>0</v>
      </c>
      <c r="II127">
        <v>0</v>
      </c>
      <c r="IJ127">
        <v>0</v>
      </c>
      <c r="IK127">
        <v>0</v>
      </c>
      <c r="IL127">
        <v>0</v>
      </c>
      <c r="IM127">
        <v>0</v>
      </c>
      <c r="IN127">
        <v>0</v>
      </c>
      <c r="IO127">
        <v>0</v>
      </c>
      <c r="IP127">
        <v>0</v>
      </c>
      <c r="IQ127">
        <v>0</v>
      </c>
      <c r="IR127">
        <v>0</v>
      </c>
      <c r="IS127">
        <v>0</v>
      </c>
      <c r="IT127">
        <v>0</v>
      </c>
      <c r="IU127">
        <v>0</v>
      </c>
      <c r="IV127">
        <v>0</v>
      </c>
      <c r="IW127">
        <v>0</v>
      </c>
      <c r="IX127">
        <v>0</v>
      </c>
      <c r="IY127">
        <v>0</v>
      </c>
      <c r="IZ127">
        <v>0</v>
      </c>
      <c r="JA127">
        <v>0</v>
      </c>
      <c r="JB127">
        <v>0</v>
      </c>
      <c r="JC127">
        <v>0</v>
      </c>
      <c r="JD127">
        <v>4.4189999999999996</v>
      </c>
      <c r="JE127">
        <v>6.5720000000000001</v>
      </c>
      <c r="JF127">
        <v>6.2279999999999998</v>
      </c>
      <c r="JG127">
        <v>7.8090000000000002</v>
      </c>
      <c r="JH127">
        <v>7.1230000000000002</v>
      </c>
      <c r="JI127">
        <v>12.057</v>
      </c>
      <c r="JJ127">
        <v>9.5670000000000002</v>
      </c>
      <c r="JK127">
        <v>10.612</v>
      </c>
      <c r="JL127">
        <v>7.3179999999999996</v>
      </c>
      <c r="JM127">
        <v>7.8230000000000004</v>
      </c>
      <c r="JN127">
        <v>10.337</v>
      </c>
      <c r="JO127">
        <v>8.1940000000000008</v>
      </c>
      <c r="JP127">
        <v>8.9260000000000002</v>
      </c>
      <c r="JQ127">
        <v>7.1440000000000001</v>
      </c>
      <c r="JR127">
        <v>7.3220000000000001</v>
      </c>
      <c r="JS127">
        <v>12.555</v>
      </c>
      <c r="JT127">
        <v>11.202999999999999</v>
      </c>
      <c r="JU127">
        <v>8.4090000000000007</v>
      </c>
      <c r="JV127">
        <v>9.7669999999999995</v>
      </c>
      <c r="JW127">
        <v>13.754</v>
      </c>
      <c r="JX127">
        <v>8.0530000000000008</v>
      </c>
      <c r="JY127">
        <v>8.6969999999999992</v>
      </c>
      <c r="JZ127">
        <v>5.8170000000000002</v>
      </c>
      <c r="KA127">
        <v>10.37</v>
      </c>
      <c r="KB127">
        <v>12.065</v>
      </c>
      <c r="KC127">
        <v>10.55</v>
      </c>
      <c r="KD127">
        <v>12.36</v>
      </c>
      <c r="KE127">
        <v>12.657</v>
      </c>
      <c r="KF127">
        <v>11.054</v>
      </c>
      <c r="KG127">
        <v>13.914</v>
      </c>
    </row>
    <row r="128" spans="1:293" x14ac:dyDescent="0.25">
      <c r="A128" t="s">
        <v>1127</v>
      </c>
      <c r="B128" t="s">
        <v>1322</v>
      </c>
      <c r="C128" t="s">
        <v>595</v>
      </c>
      <c r="D128">
        <v>141</v>
      </c>
      <c r="E128" t="s">
        <v>838</v>
      </c>
      <c r="F128">
        <v>2</v>
      </c>
      <c r="G128">
        <v>2</v>
      </c>
      <c r="H128" t="s">
        <v>9</v>
      </c>
      <c r="I128" t="s">
        <v>7</v>
      </c>
      <c r="J128" t="s">
        <v>4</v>
      </c>
      <c r="K128" t="s">
        <v>596</v>
      </c>
      <c r="L128" t="s">
        <v>516</v>
      </c>
      <c r="M128" s="7">
        <v>0</v>
      </c>
      <c r="N128" s="7">
        <v>102.905540131218</v>
      </c>
      <c r="O128" s="7">
        <f>M128*'Emission and cost factors'!$D$8+N128*'Emission and cost factors'!$E$8</f>
        <v>47.336548460360284</v>
      </c>
      <c r="P128" s="8">
        <f>M128*'Emission and cost factors'!$D$9+N128*'Emission and cost factors'!$E$9</f>
        <v>15.4358310196827</v>
      </c>
      <c r="Q128" s="7">
        <f t="shared" si="7"/>
        <v>21.388000000000002</v>
      </c>
      <c r="R128" s="2">
        <f t="shared" si="8"/>
        <v>0</v>
      </c>
      <c r="S128" s="2">
        <f t="shared" si="9"/>
        <v>0</v>
      </c>
      <c r="T128" s="2">
        <f t="shared" si="10"/>
        <v>0</v>
      </c>
      <c r="U128" s="7">
        <f t="shared" si="11"/>
        <v>0</v>
      </c>
      <c r="V128" s="7">
        <f t="shared" si="12"/>
        <v>0</v>
      </c>
      <c r="W128" s="7">
        <f t="shared" si="13"/>
        <v>0</v>
      </c>
      <c r="X128">
        <v>20.5</v>
      </c>
      <c r="Y128">
        <v>20.73</v>
      </c>
      <c r="Z128">
        <v>21.02</v>
      </c>
      <c r="AA128">
        <v>20.59</v>
      </c>
      <c r="AB128">
        <v>20.95</v>
      </c>
      <c r="AC128">
        <v>21.58</v>
      </c>
      <c r="AD128">
        <v>21.62</v>
      </c>
      <c r="AE128">
        <v>21.67</v>
      </c>
      <c r="AF128">
        <v>21.55</v>
      </c>
      <c r="AG128">
        <v>21.43</v>
      </c>
      <c r="AH128">
        <v>21.6</v>
      </c>
      <c r="AI128">
        <v>20.82</v>
      </c>
      <c r="AJ128">
        <v>21.58</v>
      </c>
      <c r="AK128">
        <v>20.72</v>
      </c>
      <c r="AL128">
        <v>20.81</v>
      </c>
      <c r="AM128">
        <v>21.53</v>
      </c>
      <c r="AN128">
        <v>21.73</v>
      </c>
      <c r="AO128">
        <v>21.52</v>
      </c>
      <c r="AP128">
        <v>21.46</v>
      </c>
      <c r="AQ128">
        <v>21.8</v>
      </c>
      <c r="AR128">
        <v>21.61</v>
      </c>
      <c r="AS128">
        <v>21.38</v>
      </c>
      <c r="AT128">
        <v>21.5</v>
      </c>
      <c r="AU128">
        <v>21.64</v>
      </c>
      <c r="AV128">
        <v>21.85</v>
      </c>
      <c r="AW128">
        <v>21.07</v>
      </c>
      <c r="AX128">
        <v>21.67</v>
      </c>
      <c r="AY128">
        <v>21.99</v>
      </c>
      <c r="AZ128">
        <v>21.83</v>
      </c>
      <c r="BA128">
        <v>21.89</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19.61</v>
      </c>
      <c r="EO128">
        <v>19.75</v>
      </c>
      <c r="EP128">
        <v>20.059999999999999</v>
      </c>
      <c r="EQ128">
        <v>19.670000000000002</v>
      </c>
      <c r="ER128">
        <v>20.05</v>
      </c>
      <c r="ES128">
        <v>20.66</v>
      </c>
      <c r="ET128">
        <v>21</v>
      </c>
      <c r="EU128">
        <v>21.12</v>
      </c>
      <c r="EV128">
        <v>20.85</v>
      </c>
      <c r="EW128">
        <v>20.46</v>
      </c>
      <c r="EX128">
        <v>20.88</v>
      </c>
      <c r="EY128">
        <v>20.010000000000002</v>
      </c>
      <c r="EZ128">
        <v>20.5</v>
      </c>
      <c r="FA128">
        <v>19.55</v>
      </c>
      <c r="FB128">
        <v>19.95</v>
      </c>
      <c r="FC128">
        <v>20.73</v>
      </c>
      <c r="FD128">
        <v>20.98</v>
      </c>
      <c r="FE128">
        <v>20.75</v>
      </c>
      <c r="FF128">
        <v>20.62</v>
      </c>
      <c r="FG128">
        <v>21.08</v>
      </c>
      <c r="FH128">
        <v>20.96</v>
      </c>
      <c r="FI128">
        <v>20.57</v>
      </c>
      <c r="FJ128">
        <v>20.65</v>
      </c>
      <c r="FK128">
        <v>21.06</v>
      </c>
      <c r="FL128">
        <v>21.3</v>
      </c>
      <c r="FM128">
        <v>20.41</v>
      </c>
      <c r="FN128">
        <v>20.82</v>
      </c>
      <c r="FO128">
        <v>21.65</v>
      </c>
      <c r="FP128">
        <v>21.26</v>
      </c>
      <c r="FQ128">
        <v>21.73</v>
      </c>
      <c r="FR128">
        <v>0.49199999999999999</v>
      </c>
      <c r="FS128">
        <v>0.35</v>
      </c>
      <c r="FT128">
        <v>0</v>
      </c>
      <c r="FU128">
        <v>0.51700000000000002</v>
      </c>
      <c r="FV128">
        <v>0</v>
      </c>
      <c r="FW128">
        <v>0</v>
      </c>
      <c r="FX128">
        <v>0</v>
      </c>
      <c r="FY128">
        <v>0</v>
      </c>
      <c r="FZ128">
        <v>0</v>
      </c>
      <c r="GA128">
        <v>0</v>
      </c>
      <c r="GB128">
        <v>0</v>
      </c>
      <c r="GC128">
        <v>0</v>
      </c>
      <c r="GD128">
        <v>0</v>
      </c>
      <c r="GE128">
        <v>0.79200000000000004</v>
      </c>
      <c r="GF128">
        <v>6.7000000000000004E-2</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0</v>
      </c>
      <c r="HD128">
        <v>0</v>
      </c>
      <c r="HE128">
        <v>0</v>
      </c>
      <c r="HF128">
        <v>0</v>
      </c>
      <c r="HG128">
        <v>0</v>
      </c>
      <c r="HH128">
        <v>0</v>
      </c>
      <c r="HI128">
        <v>0</v>
      </c>
      <c r="HJ128">
        <v>0</v>
      </c>
      <c r="HK128">
        <v>0</v>
      </c>
      <c r="HL128">
        <v>0</v>
      </c>
      <c r="HM128">
        <v>0</v>
      </c>
      <c r="HN128">
        <v>0</v>
      </c>
      <c r="HO128">
        <v>0</v>
      </c>
      <c r="HP128">
        <v>0</v>
      </c>
      <c r="HQ128">
        <v>0</v>
      </c>
      <c r="HR128">
        <v>0</v>
      </c>
      <c r="HS128">
        <v>0</v>
      </c>
      <c r="HT128">
        <v>0</v>
      </c>
      <c r="HU128">
        <v>0</v>
      </c>
      <c r="HV128">
        <v>0</v>
      </c>
      <c r="HW128">
        <v>0</v>
      </c>
      <c r="HX128">
        <v>0</v>
      </c>
      <c r="HY128">
        <v>0</v>
      </c>
      <c r="HZ128">
        <v>0</v>
      </c>
      <c r="IA128">
        <v>0</v>
      </c>
      <c r="IB128">
        <v>0</v>
      </c>
      <c r="IC128">
        <v>0</v>
      </c>
      <c r="ID128">
        <v>0</v>
      </c>
      <c r="IE128">
        <v>0</v>
      </c>
      <c r="IF128">
        <v>0</v>
      </c>
      <c r="IG128">
        <v>0</v>
      </c>
      <c r="IH128">
        <v>0</v>
      </c>
      <c r="II128">
        <v>0</v>
      </c>
      <c r="IJ128">
        <v>0</v>
      </c>
      <c r="IK128">
        <v>0</v>
      </c>
      <c r="IL128">
        <v>0</v>
      </c>
      <c r="IM128">
        <v>0</v>
      </c>
      <c r="IN128">
        <v>0</v>
      </c>
      <c r="IO128">
        <v>0</v>
      </c>
      <c r="IP128">
        <v>0</v>
      </c>
      <c r="IQ128">
        <v>0</v>
      </c>
      <c r="IR128">
        <v>0</v>
      </c>
      <c r="IS128">
        <v>0</v>
      </c>
      <c r="IT128">
        <v>0</v>
      </c>
      <c r="IU128">
        <v>0</v>
      </c>
      <c r="IV128">
        <v>0</v>
      </c>
      <c r="IW128">
        <v>0</v>
      </c>
      <c r="IX128">
        <v>0</v>
      </c>
      <c r="IY128">
        <v>0</v>
      </c>
      <c r="IZ128">
        <v>0</v>
      </c>
      <c r="JA128">
        <v>0</v>
      </c>
      <c r="JB128">
        <v>0</v>
      </c>
      <c r="JC128">
        <v>0</v>
      </c>
      <c r="JD128">
        <v>4.4189999999999996</v>
      </c>
      <c r="JE128">
        <v>6.5720000000000001</v>
      </c>
      <c r="JF128">
        <v>6.2279999999999998</v>
      </c>
      <c r="JG128">
        <v>7.8090000000000002</v>
      </c>
      <c r="JH128">
        <v>7.1230000000000002</v>
      </c>
      <c r="JI128">
        <v>12.057</v>
      </c>
      <c r="JJ128">
        <v>9.5670000000000002</v>
      </c>
      <c r="JK128">
        <v>10.612</v>
      </c>
      <c r="JL128">
        <v>7.3179999999999996</v>
      </c>
      <c r="JM128">
        <v>7.8230000000000004</v>
      </c>
      <c r="JN128">
        <v>10.337</v>
      </c>
      <c r="JO128">
        <v>8.1940000000000008</v>
      </c>
      <c r="JP128">
        <v>8.9260000000000002</v>
      </c>
      <c r="JQ128">
        <v>7.1440000000000001</v>
      </c>
      <c r="JR128">
        <v>7.3220000000000001</v>
      </c>
      <c r="JS128">
        <v>12.555</v>
      </c>
      <c r="JT128">
        <v>11.202999999999999</v>
      </c>
      <c r="JU128">
        <v>8.4090000000000007</v>
      </c>
      <c r="JV128">
        <v>9.7669999999999995</v>
      </c>
      <c r="JW128">
        <v>13.754</v>
      </c>
      <c r="JX128">
        <v>8.0530000000000008</v>
      </c>
      <c r="JY128">
        <v>8.6969999999999992</v>
      </c>
      <c r="JZ128">
        <v>5.8170000000000002</v>
      </c>
      <c r="KA128">
        <v>10.37</v>
      </c>
      <c r="KB128">
        <v>12.065</v>
      </c>
      <c r="KC128">
        <v>10.55</v>
      </c>
      <c r="KD128">
        <v>12.36</v>
      </c>
      <c r="KE128">
        <v>12.657</v>
      </c>
      <c r="KF128">
        <v>11.054</v>
      </c>
      <c r="KG128">
        <v>13.914</v>
      </c>
    </row>
    <row r="129" spans="1:293" x14ac:dyDescent="0.25">
      <c r="A129" t="s">
        <v>1128</v>
      </c>
      <c r="B129" t="s">
        <v>1322</v>
      </c>
      <c r="C129" t="s">
        <v>595</v>
      </c>
      <c r="D129">
        <v>142</v>
      </c>
      <c r="E129" t="s">
        <v>838</v>
      </c>
      <c r="F129">
        <v>2</v>
      </c>
      <c r="G129">
        <v>2</v>
      </c>
      <c r="H129" t="s">
        <v>9</v>
      </c>
      <c r="I129" t="s">
        <v>7</v>
      </c>
      <c r="J129" t="s">
        <v>4</v>
      </c>
      <c r="K129" t="s">
        <v>596</v>
      </c>
      <c r="L129" t="s">
        <v>515</v>
      </c>
      <c r="M129" s="7">
        <v>0</v>
      </c>
      <c r="N129" s="7">
        <v>97.813679694353297</v>
      </c>
      <c r="O129" s="7">
        <f>M129*'Emission and cost factors'!$D$8+N129*'Emission and cost factors'!$E$8</f>
        <v>44.994292659402518</v>
      </c>
      <c r="P129" s="8">
        <f>M129*'Emission and cost factors'!$D$9+N129*'Emission and cost factors'!$E$9</f>
        <v>14.672051954152995</v>
      </c>
      <c r="Q129" s="7">
        <f t="shared" si="7"/>
        <v>21.336333333333336</v>
      </c>
      <c r="R129" s="2">
        <f t="shared" si="8"/>
        <v>0</v>
      </c>
      <c r="S129" s="2">
        <f t="shared" si="9"/>
        <v>0</v>
      </c>
      <c r="T129" s="2">
        <f t="shared" si="10"/>
        <v>0</v>
      </c>
      <c r="U129" s="7">
        <f t="shared" si="11"/>
        <v>0</v>
      </c>
      <c r="V129" s="7">
        <f t="shared" si="12"/>
        <v>0</v>
      </c>
      <c r="W129" s="7">
        <f t="shared" si="13"/>
        <v>0</v>
      </c>
      <c r="X129">
        <v>20.38</v>
      </c>
      <c r="Y129">
        <v>20.6</v>
      </c>
      <c r="Z129">
        <v>20.87</v>
      </c>
      <c r="AA129">
        <v>20.45</v>
      </c>
      <c r="AB129">
        <v>20.8</v>
      </c>
      <c r="AC129">
        <v>21.53</v>
      </c>
      <c r="AD129">
        <v>21.61</v>
      </c>
      <c r="AE129">
        <v>21.67</v>
      </c>
      <c r="AF129">
        <v>21.55</v>
      </c>
      <c r="AG129">
        <v>21.38</v>
      </c>
      <c r="AH129">
        <v>21.58</v>
      </c>
      <c r="AI129">
        <v>20.74</v>
      </c>
      <c r="AJ129">
        <v>21.54</v>
      </c>
      <c r="AK129">
        <v>20.63</v>
      </c>
      <c r="AL129">
        <v>20.69</v>
      </c>
      <c r="AM129">
        <v>21.45</v>
      </c>
      <c r="AN129">
        <v>21.7</v>
      </c>
      <c r="AO129">
        <v>21.48</v>
      </c>
      <c r="AP129">
        <v>21.4</v>
      </c>
      <c r="AQ129">
        <v>21.79</v>
      </c>
      <c r="AR129">
        <v>21.61</v>
      </c>
      <c r="AS129">
        <v>21.32</v>
      </c>
      <c r="AT129">
        <v>21.48</v>
      </c>
      <c r="AU129">
        <v>21.63</v>
      </c>
      <c r="AV129">
        <v>21.86</v>
      </c>
      <c r="AW129">
        <v>21.01</v>
      </c>
      <c r="AX129">
        <v>21.64</v>
      </c>
      <c r="AY129">
        <v>21.99</v>
      </c>
      <c r="AZ129">
        <v>21.82</v>
      </c>
      <c r="BA129">
        <v>21.89</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19.489999999999998</v>
      </c>
      <c r="EO129">
        <v>19.579999999999998</v>
      </c>
      <c r="EP129">
        <v>19.88</v>
      </c>
      <c r="EQ129">
        <v>19.510000000000002</v>
      </c>
      <c r="ER129">
        <v>19.87</v>
      </c>
      <c r="ES129">
        <v>20.59</v>
      </c>
      <c r="ET129">
        <v>20.96</v>
      </c>
      <c r="EU129">
        <v>21.09</v>
      </c>
      <c r="EV129">
        <v>20.81</v>
      </c>
      <c r="EW129">
        <v>20.39</v>
      </c>
      <c r="EX129">
        <v>20.85</v>
      </c>
      <c r="EY129">
        <v>19.920000000000002</v>
      </c>
      <c r="EZ129">
        <v>20.45</v>
      </c>
      <c r="FA129">
        <v>19.440000000000001</v>
      </c>
      <c r="FB129">
        <v>19.82</v>
      </c>
      <c r="FC129">
        <v>20.62</v>
      </c>
      <c r="FD129">
        <v>20.92</v>
      </c>
      <c r="FE129">
        <v>20.68</v>
      </c>
      <c r="FF129">
        <v>20.53</v>
      </c>
      <c r="FG129">
        <v>21.07</v>
      </c>
      <c r="FH129">
        <v>20.94</v>
      </c>
      <c r="FI129">
        <v>20.48</v>
      </c>
      <c r="FJ129">
        <v>20.61</v>
      </c>
      <c r="FK129">
        <v>21.03</v>
      </c>
      <c r="FL129">
        <v>21.27</v>
      </c>
      <c r="FM129">
        <v>20.34</v>
      </c>
      <c r="FN129">
        <v>20.8</v>
      </c>
      <c r="FO129">
        <v>21.66</v>
      </c>
      <c r="FP129">
        <v>21.24</v>
      </c>
      <c r="FQ129">
        <v>21.73</v>
      </c>
      <c r="FR129">
        <v>0.66700000000000004</v>
      </c>
      <c r="FS129">
        <v>0.59199999999999997</v>
      </c>
      <c r="FT129">
        <v>0.16700000000000001</v>
      </c>
      <c r="FU129">
        <v>0.83299999999999996</v>
      </c>
      <c r="FV129">
        <v>0.192</v>
      </c>
      <c r="FW129">
        <v>0</v>
      </c>
      <c r="FX129">
        <v>0</v>
      </c>
      <c r="FY129">
        <v>0</v>
      </c>
      <c r="FZ129">
        <v>0</v>
      </c>
      <c r="GA129">
        <v>0</v>
      </c>
      <c r="GB129">
        <v>0</v>
      </c>
      <c r="GC129">
        <v>0.14199999999999999</v>
      </c>
      <c r="GD129">
        <v>0</v>
      </c>
      <c r="GE129">
        <v>1</v>
      </c>
      <c r="GF129">
        <v>0.27500000000000002</v>
      </c>
      <c r="GG129">
        <v>0</v>
      </c>
      <c r="GH129">
        <v>0</v>
      </c>
      <c r="GI129">
        <v>0</v>
      </c>
      <c r="GJ129">
        <v>0</v>
      </c>
      <c r="GK129">
        <v>0</v>
      </c>
      <c r="GL129">
        <v>0</v>
      </c>
      <c r="GM129">
        <v>0</v>
      </c>
      <c r="GN129">
        <v>0</v>
      </c>
      <c r="GO129">
        <v>0</v>
      </c>
      <c r="GP129">
        <v>0</v>
      </c>
      <c r="GQ129">
        <v>0</v>
      </c>
      <c r="GR129">
        <v>0</v>
      </c>
      <c r="GS129">
        <v>0</v>
      </c>
      <c r="GT129">
        <v>0</v>
      </c>
      <c r="GU129">
        <v>0</v>
      </c>
      <c r="GV129">
        <v>0</v>
      </c>
      <c r="GW129">
        <v>0</v>
      </c>
      <c r="GX129">
        <v>0</v>
      </c>
      <c r="GY129">
        <v>0</v>
      </c>
      <c r="GZ129">
        <v>0</v>
      </c>
      <c r="HA129">
        <v>0</v>
      </c>
      <c r="HB129">
        <v>0</v>
      </c>
      <c r="HC129">
        <v>0</v>
      </c>
      <c r="HD129">
        <v>0</v>
      </c>
      <c r="HE129">
        <v>0</v>
      </c>
      <c r="HF129">
        <v>0</v>
      </c>
      <c r="HG129">
        <v>0</v>
      </c>
      <c r="HH129">
        <v>0</v>
      </c>
      <c r="HI129">
        <v>0</v>
      </c>
      <c r="HJ129">
        <v>0</v>
      </c>
      <c r="HK129">
        <v>0</v>
      </c>
      <c r="HL129">
        <v>0</v>
      </c>
      <c r="HM129">
        <v>0</v>
      </c>
      <c r="HN129">
        <v>0</v>
      </c>
      <c r="HO129">
        <v>0</v>
      </c>
      <c r="HP129">
        <v>0</v>
      </c>
      <c r="HQ129">
        <v>0</v>
      </c>
      <c r="HR129">
        <v>0</v>
      </c>
      <c r="HS129">
        <v>0</v>
      </c>
      <c r="HT129">
        <v>0</v>
      </c>
      <c r="HU129">
        <v>0</v>
      </c>
      <c r="HV129">
        <v>0</v>
      </c>
      <c r="HW129">
        <v>0</v>
      </c>
      <c r="HX129">
        <v>0</v>
      </c>
      <c r="HY129">
        <v>0</v>
      </c>
      <c r="HZ129">
        <v>0</v>
      </c>
      <c r="IA129">
        <v>0</v>
      </c>
      <c r="IB129">
        <v>0</v>
      </c>
      <c r="IC129">
        <v>0</v>
      </c>
      <c r="ID129">
        <v>0</v>
      </c>
      <c r="IE129">
        <v>0</v>
      </c>
      <c r="IF129">
        <v>0</v>
      </c>
      <c r="IG129">
        <v>0</v>
      </c>
      <c r="IH129">
        <v>0</v>
      </c>
      <c r="II129">
        <v>0</v>
      </c>
      <c r="IJ129">
        <v>0</v>
      </c>
      <c r="IK129">
        <v>0</v>
      </c>
      <c r="IL129">
        <v>0</v>
      </c>
      <c r="IM129">
        <v>0</v>
      </c>
      <c r="IN129">
        <v>0</v>
      </c>
      <c r="IO129">
        <v>0</v>
      </c>
      <c r="IP129">
        <v>0</v>
      </c>
      <c r="IQ129">
        <v>0</v>
      </c>
      <c r="IR129">
        <v>0</v>
      </c>
      <c r="IS129">
        <v>0</v>
      </c>
      <c r="IT129">
        <v>0</v>
      </c>
      <c r="IU129">
        <v>0</v>
      </c>
      <c r="IV129">
        <v>0</v>
      </c>
      <c r="IW129">
        <v>0</v>
      </c>
      <c r="IX129">
        <v>0</v>
      </c>
      <c r="IY129">
        <v>0</v>
      </c>
      <c r="IZ129">
        <v>0</v>
      </c>
      <c r="JA129">
        <v>0</v>
      </c>
      <c r="JB129">
        <v>0</v>
      </c>
      <c r="JC129">
        <v>0</v>
      </c>
      <c r="JD129">
        <v>4.4189999999999996</v>
      </c>
      <c r="JE129">
        <v>6.5720000000000001</v>
      </c>
      <c r="JF129">
        <v>6.2279999999999998</v>
      </c>
      <c r="JG129">
        <v>7.8090000000000002</v>
      </c>
      <c r="JH129">
        <v>7.1230000000000002</v>
      </c>
      <c r="JI129">
        <v>12.057</v>
      </c>
      <c r="JJ129">
        <v>9.5670000000000002</v>
      </c>
      <c r="JK129">
        <v>10.612</v>
      </c>
      <c r="JL129">
        <v>7.3179999999999996</v>
      </c>
      <c r="JM129">
        <v>7.8230000000000004</v>
      </c>
      <c r="JN129">
        <v>10.337</v>
      </c>
      <c r="JO129">
        <v>8.1940000000000008</v>
      </c>
      <c r="JP129">
        <v>8.9260000000000002</v>
      </c>
      <c r="JQ129">
        <v>7.1440000000000001</v>
      </c>
      <c r="JR129">
        <v>7.3220000000000001</v>
      </c>
      <c r="JS129">
        <v>12.555</v>
      </c>
      <c r="JT129">
        <v>11.202999999999999</v>
      </c>
      <c r="JU129">
        <v>8.4090000000000007</v>
      </c>
      <c r="JV129">
        <v>9.7669999999999995</v>
      </c>
      <c r="JW129">
        <v>13.754</v>
      </c>
      <c r="JX129">
        <v>8.0530000000000008</v>
      </c>
      <c r="JY129">
        <v>8.6969999999999992</v>
      </c>
      <c r="JZ129">
        <v>5.8170000000000002</v>
      </c>
      <c r="KA129">
        <v>10.37</v>
      </c>
      <c r="KB129">
        <v>12.065</v>
      </c>
      <c r="KC129">
        <v>10.55</v>
      </c>
      <c r="KD129">
        <v>12.36</v>
      </c>
      <c r="KE129">
        <v>12.657</v>
      </c>
      <c r="KF129">
        <v>11.054</v>
      </c>
      <c r="KG129">
        <v>13.914</v>
      </c>
    </row>
    <row r="130" spans="1:293" x14ac:dyDescent="0.25">
      <c r="A130" t="s">
        <v>1129</v>
      </c>
      <c r="B130" t="s">
        <v>1322</v>
      </c>
      <c r="C130" t="s">
        <v>595</v>
      </c>
      <c r="D130">
        <v>143</v>
      </c>
      <c r="E130" t="s">
        <v>838</v>
      </c>
      <c r="F130">
        <v>2</v>
      </c>
      <c r="G130">
        <v>2</v>
      </c>
      <c r="H130" t="s">
        <v>9</v>
      </c>
      <c r="I130" t="s">
        <v>7</v>
      </c>
      <c r="J130" t="s">
        <v>5</v>
      </c>
      <c r="K130" t="s">
        <v>596</v>
      </c>
      <c r="L130" t="s">
        <v>516</v>
      </c>
      <c r="M130" s="7">
        <v>0</v>
      </c>
      <c r="N130" s="7">
        <v>103.039885723094</v>
      </c>
      <c r="O130" s="7">
        <f>M130*'Emission and cost factors'!$D$8+N130*'Emission and cost factors'!$E$8</f>
        <v>47.39834743262324</v>
      </c>
      <c r="P130" s="8">
        <f>M130*'Emission and cost factors'!$D$9+N130*'Emission and cost factors'!$E$9</f>
        <v>15.4559828584641</v>
      </c>
      <c r="Q130" s="7">
        <f t="shared" si="7"/>
        <v>21.388000000000002</v>
      </c>
      <c r="R130" s="2">
        <f t="shared" si="8"/>
        <v>0</v>
      </c>
      <c r="S130" s="2">
        <f t="shared" si="9"/>
        <v>0</v>
      </c>
      <c r="T130" s="2">
        <f t="shared" si="10"/>
        <v>0</v>
      </c>
      <c r="U130" s="7">
        <f t="shared" si="11"/>
        <v>0</v>
      </c>
      <c r="V130" s="7">
        <f t="shared" si="12"/>
        <v>0</v>
      </c>
      <c r="W130" s="7">
        <f t="shared" si="13"/>
        <v>0</v>
      </c>
      <c r="X130">
        <v>20.5</v>
      </c>
      <c r="Y130">
        <v>20.73</v>
      </c>
      <c r="Z130">
        <v>21.02</v>
      </c>
      <c r="AA130">
        <v>20.59</v>
      </c>
      <c r="AB130">
        <v>20.95</v>
      </c>
      <c r="AC130">
        <v>21.58</v>
      </c>
      <c r="AD130">
        <v>21.62</v>
      </c>
      <c r="AE130">
        <v>21.67</v>
      </c>
      <c r="AF130">
        <v>21.55</v>
      </c>
      <c r="AG130">
        <v>21.43</v>
      </c>
      <c r="AH130">
        <v>21.6</v>
      </c>
      <c r="AI130">
        <v>20.82</v>
      </c>
      <c r="AJ130">
        <v>21.58</v>
      </c>
      <c r="AK130">
        <v>20.72</v>
      </c>
      <c r="AL130">
        <v>20.81</v>
      </c>
      <c r="AM130">
        <v>21.53</v>
      </c>
      <c r="AN130">
        <v>21.73</v>
      </c>
      <c r="AO130">
        <v>21.52</v>
      </c>
      <c r="AP130">
        <v>21.46</v>
      </c>
      <c r="AQ130">
        <v>21.8</v>
      </c>
      <c r="AR130">
        <v>21.61</v>
      </c>
      <c r="AS130">
        <v>21.38</v>
      </c>
      <c r="AT130">
        <v>21.5</v>
      </c>
      <c r="AU130">
        <v>21.64</v>
      </c>
      <c r="AV130">
        <v>21.85</v>
      </c>
      <c r="AW130">
        <v>21.07</v>
      </c>
      <c r="AX130">
        <v>21.67</v>
      </c>
      <c r="AY130">
        <v>21.99</v>
      </c>
      <c r="AZ130">
        <v>21.83</v>
      </c>
      <c r="BA130">
        <v>21.89</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19.61</v>
      </c>
      <c r="EO130">
        <v>19.75</v>
      </c>
      <c r="EP130">
        <v>20.059999999999999</v>
      </c>
      <c r="EQ130">
        <v>19.670000000000002</v>
      </c>
      <c r="ER130">
        <v>20.05</v>
      </c>
      <c r="ES130">
        <v>20.66</v>
      </c>
      <c r="ET130">
        <v>21</v>
      </c>
      <c r="EU130">
        <v>21.12</v>
      </c>
      <c r="EV130">
        <v>20.85</v>
      </c>
      <c r="EW130">
        <v>20.46</v>
      </c>
      <c r="EX130">
        <v>20.88</v>
      </c>
      <c r="EY130">
        <v>20.010000000000002</v>
      </c>
      <c r="EZ130">
        <v>20.5</v>
      </c>
      <c r="FA130">
        <v>19.55</v>
      </c>
      <c r="FB130">
        <v>19.95</v>
      </c>
      <c r="FC130">
        <v>20.73</v>
      </c>
      <c r="FD130">
        <v>20.98</v>
      </c>
      <c r="FE130">
        <v>20.75</v>
      </c>
      <c r="FF130">
        <v>20.62</v>
      </c>
      <c r="FG130">
        <v>21.08</v>
      </c>
      <c r="FH130">
        <v>20.96</v>
      </c>
      <c r="FI130">
        <v>20.57</v>
      </c>
      <c r="FJ130">
        <v>20.65</v>
      </c>
      <c r="FK130">
        <v>21.06</v>
      </c>
      <c r="FL130">
        <v>21.3</v>
      </c>
      <c r="FM130">
        <v>20.41</v>
      </c>
      <c r="FN130">
        <v>20.82</v>
      </c>
      <c r="FO130">
        <v>21.65</v>
      </c>
      <c r="FP130">
        <v>21.26</v>
      </c>
      <c r="FQ130">
        <v>21.73</v>
      </c>
      <c r="FR130">
        <v>0.49199999999999999</v>
      </c>
      <c r="FS130">
        <v>0.35</v>
      </c>
      <c r="FT130">
        <v>0</v>
      </c>
      <c r="FU130">
        <v>0.51700000000000002</v>
      </c>
      <c r="FV130">
        <v>0</v>
      </c>
      <c r="FW130">
        <v>0</v>
      </c>
      <c r="FX130">
        <v>0</v>
      </c>
      <c r="FY130">
        <v>0</v>
      </c>
      <c r="FZ130">
        <v>0</v>
      </c>
      <c r="GA130">
        <v>0</v>
      </c>
      <c r="GB130">
        <v>0</v>
      </c>
      <c r="GC130">
        <v>0</v>
      </c>
      <c r="GD130">
        <v>0</v>
      </c>
      <c r="GE130">
        <v>0.79200000000000004</v>
      </c>
      <c r="GF130">
        <v>6.7000000000000004E-2</v>
      </c>
      <c r="GG130">
        <v>0</v>
      </c>
      <c r="GH130">
        <v>0</v>
      </c>
      <c r="GI130">
        <v>0</v>
      </c>
      <c r="GJ130">
        <v>0</v>
      </c>
      <c r="GK130">
        <v>0</v>
      </c>
      <c r="GL130">
        <v>0</v>
      </c>
      <c r="GM130">
        <v>0</v>
      </c>
      <c r="GN130">
        <v>0</v>
      </c>
      <c r="GO130">
        <v>0</v>
      </c>
      <c r="GP130">
        <v>0</v>
      </c>
      <c r="GQ130">
        <v>0</v>
      </c>
      <c r="GR130">
        <v>0</v>
      </c>
      <c r="GS130">
        <v>0</v>
      </c>
      <c r="GT130">
        <v>0</v>
      </c>
      <c r="GU130">
        <v>0</v>
      </c>
      <c r="GV130">
        <v>0</v>
      </c>
      <c r="GW130">
        <v>0</v>
      </c>
      <c r="GX130">
        <v>0</v>
      </c>
      <c r="GY130">
        <v>0</v>
      </c>
      <c r="GZ130">
        <v>0</v>
      </c>
      <c r="HA130">
        <v>0</v>
      </c>
      <c r="HB130">
        <v>0</v>
      </c>
      <c r="HC130">
        <v>0</v>
      </c>
      <c r="HD130">
        <v>0</v>
      </c>
      <c r="HE130">
        <v>0</v>
      </c>
      <c r="HF130">
        <v>0</v>
      </c>
      <c r="HG130">
        <v>0</v>
      </c>
      <c r="HH130">
        <v>0</v>
      </c>
      <c r="HI130">
        <v>0</v>
      </c>
      <c r="HJ130">
        <v>0</v>
      </c>
      <c r="HK130">
        <v>0</v>
      </c>
      <c r="HL130">
        <v>0</v>
      </c>
      <c r="HM130">
        <v>0</v>
      </c>
      <c r="HN130">
        <v>0</v>
      </c>
      <c r="HO130">
        <v>0</v>
      </c>
      <c r="HP130">
        <v>0</v>
      </c>
      <c r="HQ130">
        <v>0</v>
      </c>
      <c r="HR130">
        <v>0</v>
      </c>
      <c r="HS130">
        <v>0</v>
      </c>
      <c r="HT130">
        <v>0</v>
      </c>
      <c r="HU130">
        <v>0</v>
      </c>
      <c r="HV130">
        <v>0</v>
      </c>
      <c r="HW130">
        <v>0</v>
      </c>
      <c r="HX130">
        <v>0</v>
      </c>
      <c r="HY130">
        <v>0</v>
      </c>
      <c r="HZ130">
        <v>0</v>
      </c>
      <c r="IA130">
        <v>0</v>
      </c>
      <c r="IB130">
        <v>0</v>
      </c>
      <c r="IC130">
        <v>0</v>
      </c>
      <c r="ID130">
        <v>0</v>
      </c>
      <c r="IE130">
        <v>0</v>
      </c>
      <c r="IF130">
        <v>0</v>
      </c>
      <c r="IG130">
        <v>0</v>
      </c>
      <c r="IH130">
        <v>0</v>
      </c>
      <c r="II130">
        <v>0</v>
      </c>
      <c r="IJ130">
        <v>0</v>
      </c>
      <c r="IK130">
        <v>0</v>
      </c>
      <c r="IL130">
        <v>0</v>
      </c>
      <c r="IM130">
        <v>0</v>
      </c>
      <c r="IN130">
        <v>0</v>
      </c>
      <c r="IO130">
        <v>0</v>
      </c>
      <c r="IP130">
        <v>0</v>
      </c>
      <c r="IQ130">
        <v>0</v>
      </c>
      <c r="IR130">
        <v>0</v>
      </c>
      <c r="IS130">
        <v>0</v>
      </c>
      <c r="IT130">
        <v>0</v>
      </c>
      <c r="IU130">
        <v>0</v>
      </c>
      <c r="IV130">
        <v>0</v>
      </c>
      <c r="IW130">
        <v>0</v>
      </c>
      <c r="IX130">
        <v>0</v>
      </c>
      <c r="IY130">
        <v>0</v>
      </c>
      <c r="IZ130">
        <v>0</v>
      </c>
      <c r="JA130">
        <v>0</v>
      </c>
      <c r="JB130">
        <v>0</v>
      </c>
      <c r="JC130">
        <v>0</v>
      </c>
      <c r="JD130">
        <v>4.4189999999999996</v>
      </c>
      <c r="JE130">
        <v>6.5720000000000001</v>
      </c>
      <c r="JF130">
        <v>6.2279999999999998</v>
      </c>
      <c r="JG130">
        <v>7.8090000000000002</v>
      </c>
      <c r="JH130">
        <v>7.1230000000000002</v>
      </c>
      <c r="JI130">
        <v>12.057</v>
      </c>
      <c r="JJ130">
        <v>9.5670000000000002</v>
      </c>
      <c r="JK130">
        <v>10.612</v>
      </c>
      <c r="JL130">
        <v>7.3179999999999996</v>
      </c>
      <c r="JM130">
        <v>7.8230000000000004</v>
      </c>
      <c r="JN130">
        <v>10.337</v>
      </c>
      <c r="JO130">
        <v>8.1940000000000008</v>
      </c>
      <c r="JP130">
        <v>8.9260000000000002</v>
      </c>
      <c r="JQ130">
        <v>7.1440000000000001</v>
      </c>
      <c r="JR130">
        <v>7.3220000000000001</v>
      </c>
      <c r="JS130">
        <v>12.555</v>
      </c>
      <c r="JT130">
        <v>11.202999999999999</v>
      </c>
      <c r="JU130">
        <v>8.4090000000000007</v>
      </c>
      <c r="JV130">
        <v>9.7669999999999995</v>
      </c>
      <c r="JW130">
        <v>13.754</v>
      </c>
      <c r="JX130">
        <v>8.0530000000000008</v>
      </c>
      <c r="JY130">
        <v>8.6969999999999992</v>
      </c>
      <c r="JZ130">
        <v>5.8170000000000002</v>
      </c>
      <c r="KA130">
        <v>10.37</v>
      </c>
      <c r="KB130">
        <v>12.065</v>
      </c>
      <c r="KC130">
        <v>10.55</v>
      </c>
      <c r="KD130">
        <v>12.36</v>
      </c>
      <c r="KE130">
        <v>12.657</v>
      </c>
      <c r="KF130">
        <v>11.054</v>
      </c>
      <c r="KG130">
        <v>13.914</v>
      </c>
    </row>
    <row r="131" spans="1:293" x14ac:dyDescent="0.25">
      <c r="A131" t="s">
        <v>1130</v>
      </c>
      <c r="B131" t="s">
        <v>1322</v>
      </c>
      <c r="C131" t="s">
        <v>595</v>
      </c>
      <c r="D131">
        <v>144</v>
      </c>
      <c r="E131" t="s">
        <v>838</v>
      </c>
      <c r="F131">
        <v>2</v>
      </c>
      <c r="G131">
        <v>2</v>
      </c>
      <c r="H131" t="s">
        <v>9</v>
      </c>
      <c r="I131" t="s">
        <v>7</v>
      </c>
      <c r="J131" t="s">
        <v>5</v>
      </c>
      <c r="K131" t="s">
        <v>596</v>
      </c>
      <c r="L131" t="s">
        <v>515</v>
      </c>
      <c r="M131" s="7">
        <v>0</v>
      </c>
      <c r="N131" s="7">
        <v>97.699966280224402</v>
      </c>
      <c r="O131" s="7">
        <f>M131*'Emission and cost factors'!$D$8+N131*'Emission and cost factors'!$E$8</f>
        <v>44.941984488903223</v>
      </c>
      <c r="P131" s="8">
        <f>M131*'Emission and cost factors'!$D$9+N131*'Emission and cost factors'!$E$9</f>
        <v>14.65499494203366</v>
      </c>
      <c r="Q131" s="7">
        <f t="shared" ref="Q131:Q194" si="14">AVERAGE(X131:BA131)</f>
        <v>21.336333333333336</v>
      </c>
      <c r="R131" s="2">
        <f t="shared" ref="R131:R194" si="15">COUNTIF(X131:BA131,"&lt;20")</f>
        <v>0</v>
      </c>
      <c r="S131" s="2">
        <f t="shared" ref="S131:S194" si="16">COUNTIF(X131:BA131,"&lt;19")</f>
        <v>0</v>
      </c>
      <c r="T131" s="2">
        <f t="shared" ref="T131:T194" si="17">COUNTIF(X131:BA131,"&lt;18")</f>
        <v>0</v>
      </c>
      <c r="U131" s="7">
        <f t="shared" ref="U131:U194" si="18">SUM(BB131:CE131)/30</f>
        <v>0</v>
      </c>
      <c r="V131" s="7">
        <f t="shared" ref="V131:V194" si="19">SUM(CF131:DI131)/30</f>
        <v>0</v>
      </c>
      <c r="W131" s="7">
        <f t="shared" ref="W131:W194" si="20">SUM(DJ131:EM131)/30</f>
        <v>0</v>
      </c>
      <c r="X131">
        <v>20.38</v>
      </c>
      <c r="Y131">
        <v>20.6</v>
      </c>
      <c r="Z131">
        <v>20.87</v>
      </c>
      <c r="AA131">
        <v>20.45</v>
      </c>
      <c r="AB131">
        <v>20.8</v>
      </c>
      <c r="AC131">
        <v>21.53</v>
      </c>
      <c r="AD131">
        <v>21.61</v>
      </c>
      <c r="AE131">
        <v>21.67</v>
      </c>
      <c r="AF131">
        <v>21.55</v>
      </c>
      <c r="AG131">
        <v>21.38</v>
      </c>
      <c r="AH131">
        <v>21.58</v>
      </c>
      <c r="AI131">
        <v>20.74</v>
      </c>
      <c r="AJ131">
        <v>21.54</v>
      </c>
      <c r="AK131">
        <v>20.63</v>
      </c>
      <c r="AL131">
        <v>20.69</v>
      </c>
      <c r="AM131">
        <v>21.45</v>
      </c>
      <c r="AN131">
        <v>21.7</v>
      </c>
      <c r="AO131">
        <v>21.48</v>
      </c>
      <c r="AP131">
        <v>21.4</v>
      </c>
      <c r="AQ131">
        <v>21.79</v>
      </c>
      <c r="AR131">
        <v>21.61</v>
      </c>
      <c r="AS131">
        <v>21.32</v>
      </c>
      <c r="AT131">
        <v>21.48</v>
      </c>
      <c r="AU131">
        <v>21.63</v>
      </c>
      <c r="AV131">
        <v>21.86</v>
      </c>
      <c r="AW131">
        <v>21.01</v>
      </c>
      <c r="AX131">
        <v>21.64</v>
      </c>
      <c r="AY131">
        <v>21.99</v>
      </c>
      <c r="AZ131">
        <v>21.82</v>
      </c>
      <c r="BA131">
        <v>21.89</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19.489999999999998</v>
      </c>
      <c r="EO131">
        <v>19.579999999999998</v>
      </c>
      <c r="EP131">
        <v>19.88</v>
      </c>
      <c r="EQ131">
        <v>19.510000000000002</v>
      </c>
      <c r="ER131">
        <v>19.87</v>
      </c>
      <c r="ES131">
        <v>20.59</v>
      </c>
      <c r="ET131">
        <v>20.96</v>
      </c>
      <c r="EU131">
        <v>21.09</v>
      </c>
      <c r="EV131">
        <v>20.81</v>
      </c>
      <c r="EW131">
        <v>20.39</v>
      </c>
      <c r="EX131">
        <v>20.85</v>
      </c>
      <c r="EY131">
        <v>19.920000000000002</v>
      </c>
      <c r="EZ131">
        <v>20.45</v>
      </c>
      <c r="FA131">
        <v>19.440000000000001</v>
      </c>
      <c r="FB131">
        <v>19.82</v>
      </c>
      <c r="FC131">
        <v>20.62</v>
      </c>
      <c r="FD131">
        <v>20.92</v>
      </c>
      <c r="FE131">
        <v>20.68</v>
      </c>
      <c r="FF131">
        <v>20.53</v>
      </c>
      <c r="FG131">
        <v>21.07</v>
      </c>
      <c r="FH131">
        <v>20.94</v>
      </c>
      <c r="FI131">
        <v>20.48</v>
      </c>
      <c r="FJ131">
        <v>20.61</v>
      </c>
      <c r="FK131">
        <v>21.03</v>
      </c>
      <c r="FL131">
        <v>21.27</v>
      </c>
      <c r="FM131">
        <v>20.34</v>
      </c>
      <c r="FN131">
        <v>20.8</v>
      </c>
      <c r="FO131">
        <v>21.66</v>
      </c>
      <c r="FP131">
        <v>21.24</v>
      </c>
      <c r="FQ131">
        <v>21.73</v>
      </c>
      <c r="FR131">
        <v>0.66700000000000004</v>
      </c>
      <c r="FS131">
        <v>0.59199999999999997</v>
      </c>
      <c r="FT131">
        <v>0.16700000000000001</v>
      </c>
      <c r="FU131">
        <v>0.83299999999999996</v>
      </c>
      <c r="FV131">
        <v>0.192</v>
      </c>
      <c r="FW131">
        <v>0</v>
      </c>
      <c r="FX131">
        <v>0</v>
      </c>
      <c r="FY131">
        <v>0</v>
      </c>
      <c r="FZ131">
        <v>0</v>
      </c>
      <c r="GA131">
        <v>0</v>
      </c>
      <c r="GB131">
        <v>0</v>
      </c>
      <c r="GC131">
        <v>0.14199999999999999</v>
      </c>
      <c r="GD131">
        <v>0</v>
      </c>
      <c r="GE131">
        <v>1</v>
      </c>
      <c r="GF131">
        <v>0.27500000000000002</v>
      </c>
      <c r="GG131">
        <v>0</v>
      </c>
      <c r="GH131">
        <v>0</v>
      </c>
      <c r="GI131">
        <v>0</v>
      </c>
      <c r="GJ131">
        <v>0</v>
      </c>
      <c r="GK131">
        <v>0</v>
      </c>
      <c r="GL131">
        <v>0</v>
      </c>
      <c r="GM131">
        <v>0</v>
      </c>
      <c r="GN131">
        <v>0</v>
      </c>
      <c r="GO131">
        <v>0</v>
      </c>
      <c r="GP131">
        <v>0</v>
      </c>
      <c r="GQ131">
        <v>0</v>
      </c>
      <c r="GR131">
        <v>0</v>
      </c>
      <c r="GS131">
        <v>0</v>
      </c>
      <c r="GT131">
        <v>0</v>
      </c>
      <c r="GU131">
        <v>0</v>
      </c>
      <c r="GV131">
        <v>0</v>
      </c>
      <c r="GW131">
        <v>0</v>
      </c>
      <c r="GX131">
        <v>0</v>
      </c>
      <c r="GY131">
        <v>0</v>
      </c>
      <c r="GZ131">
        <v>0</v>
      </c>
      <c r="HA131">
        <v>0</v>
      </c>
      <c r="HB131">
        <v>0</v>
      </c>
      <c r="HC131">
        <v>0</v>
      </c>
      <c r="HD131">
        <v>0</v>
      </c>
      <c r="HE131">
        <v>0</v>
      </c>
      <c r="HF131">
        <v>0</v>
      </c>
      <c r="HG131">
        <v>0</v>
      </c>
      <c r="HH131">
        <v>0</v>
      </c>
      <c r="HI131">
        <v>0</v>
      </c>
      <c r="HJ131">
        <v>0</v>
      </c>
      <c r="HK131">
        <v>0</v>
      </c>
      <c r="HL131">
        <v>0</v>
      </c>
      <c r="HM131">
        <v>0</v>
      </c>
      <c r="HN131">
        <v>0</v>
      </c>
      <c r="HO131">
        <v>0</v>
      </c>
      <c r="HP131">
        <v>0</v>
      </c>
      <c r="HQ131">
        <v>0</v>
      </c>
      <c r="HR131">
        <v>0</v>
      </c>
      <c r="HS131">
        <v>0</v>
      </c>
      <c r="HT131">
        <v>0</v>
      </c>
      <c r="HU131">
        <v>0</v>
      </c>
      <c r="HV131">
        <v>0</v>
      </c>
      <c r="HW131">
        <v>0</v>
      </c>
      <c r="HX131">
        <v>0</v>
      </c>
      <c r="HY131">
        <v>0</v>
      </c>
      <c r="HZ131">
        <v>0</v>
      </c>
      <c r="IA131">
        <v>0</v>
      </c>
      <c r="IB131">
        <v>0</v>
      </c>
      <c r="IC131">
        <v>0</v>
      </c>
      <c r="ID131">
        <v>0</v>
      </c>
      <c r="IE131">
        <v>0</v>
      </c>
      <c r="IF131">
        <v>0</v>
      </c>
      <c r="IG131">
        <v>0</v>
      </c>
      <c r="IH131">
        <v>0</v>
      </c>
      <c r="II131">
        <v>0</v>
      </c>
      <c r="IJ131">
        <v>0</v>
      </c>
      <c r="IK131">
        <v>0</v>
      </c>
      <c r="IL131">
        <v>0</v>
      </c>
      <c r="IM131">
        <v>0</v>
      </c>
      <c r="IN131">
        <v>0</v>
      </c>
      <c r="IO131">
        <v>0</v>
      </c>
      <c r="IP131">
        <v>0</v>
      </c>
      <c r="IQ131">
        <v>0</v>
      </c>
      <c r="IR131">
        <v>0</v>
      </c>
      <c r="IS131">
        <v>0</v>
      </c>
      <c r="IT131">
        <v>0</v>
      </c>
      <c r="IU131">
        <v>0</v>
      </c>
      <c r="IV131">
        <v>0</v>
      </c>
      <c r="IW131">
        <v>0</v>
      </c>
      <c r="IX131">
        <v>0</v>
      </c>
      <c r="IY131">
        <v>0</v>
      </c>
      <c r="IZ131">
        <v>0</v>
      </c>
      <c r="JA131">
        <v>0</v>
      </c>
      <c r="JB131">
        <v>0</v>
      </c>
      <c r="JC131">
        <v>0</v>
      </c>
      <c r="JD131">
        <v>4.4189999999999996</v>
      </c>
      <c r="JE131">
        <v>6.5720000000000001</v>
      </c>
      <c r="JF131">
        <v>6.2279999999999998</v>
      </c>
      <c r="JG131">
        <v>7.8090000000000002</v>
      </c>
      <c r="JH131">
        <v>7.1230000000000002</v>
      </c>
      <c r="JI131">
        <v>12.057</v>
      </c>
      <c r="JJ131">
        <v>9.5670000000000002</v>
      </c>
      <c r="JK131">
        <v>10.612</v>
      </c>
      <c r="JL131">
        <v>7.3179999999999996</v>
      </c>
      <c r="JM131">
        <v>7.8230000000000004</v>
      </c>
      <c r="JN131">
        <v>10.337</v>
      </c>
      <c r="JO131">
        <v>8.1940000000000008</v>
      </c>
      <c r="JP131">
        <v>8.9260000000000002</v>
      </c>
      <c r="JQ131">
        <v>7.1440000000000001</v>
      </c>
      <c r="JR131">
        <v>7.3220000000000001</v>
      </c>
      <c r="JS131">
        <v>12.555</v>
      </c>
      <c r="JT131">
        <v>11.202999999999999</v>
      </c>
      <c r="JU131">
        <v>8.4090000000000007</v>
      </c>
      <c r="JV131">
        <v>9.7669999999999995</v>
      </c>
      <c r="JW131">
        <v>13.754</v>
      </c>
      <c r="JX131">
        <v>8.0530000000000008</v>
      </c>
      <c r="JY131">
        <v>8.6969999999999992</v>
      </c>
      <c r="JZ131">
        <v>5.8170000000000002</v>
      </c>
      <c r="KA131">
        <v>10.37</v>
      </c>
      <c r="KB131">
        <v>12.065</v>
      </c>
      <c r="KC131">
        <v>10.55</v>
      </c>
      <c r="KD131">
        <v>12.36</v>
      </c>
      <c r="KE131">
        <v>12.657</v>
      </c>
      <c r="KF131">
        <v>11.054</v>
      </c>
      <c r="KG131">
        <v>13.914</v>
      </c>
    </row>
    <row r="132" spans="1:293" x14ac:dyDescent="0.25">
      <c r="A132" t="s">
        <v>1131</v>
      </c>
      <c r="B132" t="s">
        <v>1322</v>
      </c>
      <c r="C132" t="s">
        <v>595</v>
      </c>
      <c r="D132">
        <v>145</v>
      </c>
      <c r="E132" t="s">
        <v>839</v>
      </c>
      <c r="F132">
        <v>3</v>
      </c>
      <c r="G132">
        <v>2</v>
      </c>
      <c r="H132" t="s">
        <v>2</v>
      </c>
      <c r="I132" t="s">
        <v>3</v>
      </c>
      <c r="J132" t="s">
        <v>4</v>
      </c>
      <c r="K132" t="s">
        <v>596</v>
      </c>
      <c r="L132" t="s">
        <v>516</v>
      </c>
      <c r="M132" s="7">
        <v>0</v>
      </c>
      <c r="N132" s="7">
        <v>177.36118796213199</v>
      </c>
      <c r="O132" s="7">
        <f>M132*'Emission and cost factors'!$D$8+N132*'Emission and cost factors'!$E$8</f>
        <v>81.586146462580714</v>
      </c>
      <c r="P132" s="8">
        <f>M132*'Emission and cost factors'!$D$9+N132*'Emission and cost factors'!$E$9</f>
        <v>26.604178194319797</v>
      </c>
      <c r="Q132" s="7">
        <f t="shared" si="14"/>
        <v>19.581999999999997</v>
      </c>
      <c r="R132" s="2">
        <f t="shared" si="15"/>
        <v>19</v>
      </c>
      <c r="S132" s="2">
        <f t="shared" si="16"/>
        <v>8</v>
      </c>
      <c r="T132" s="2">
        <f t="shared" si="17"/>
        <v>1</v>
      </c>
      <c r="U132" s="7">
        <f t="shared" si="18"/>
        <v>0.42519999999999991</v>
      </c>
      <c r="V132" s="7">
        <f t="shared" si="19"/>
        <v>0.15819999999999998</v>
      </c>
      <c r="W132" s="7">
        <f t="shared" si="20"/>
        <v>5.6666666666666671E-4</v>
      </c>
      <c r="X132">
        <v>17.98</v>
      </c>
      <c r="Y132">
        <v>18.190000000000001</v>
      </c>
      <c r="Z132">
        <v>18.5</v>
      </c>
      <c r="AA132">
        <v>18.02</v>
      </c>
      <c r="AB132">
        <v>18.510000000000002</v>
      </c>
      <c r="AC132">
        <v>19.829999999999998</v>
      </c>
      <c r="AD132">
        <v>20.399999999999999</v>
      </c>
      <c r="AE132">
        <v>20.37</v>
      </c>
      <c r="AF132">
        <v>19.87</v>
      </c>
      <c r="AG132">
        <v>19.11</v>
      </c>
      <c r="AH132">
        <v>19.95</v>
      </c>
      <c r="AI132">
        <v>18.690000000000001</v>
      </c>
      <c r="AJ132">
        <v>19.489999999999998</v>
      </c>
      <c r="AK132">
        <v>18.23</v>
      </c>
      <c r="AL132">
        <v>18.350000000000001</v>
      </c>
      <c r="AM132">
        <v>19.61</v>
      </c>
      <c r="AN132">
        <v>20.14</v>
      </c>
      <c r="AO132">
        <v>19.52</v>
      </c>
      <c r="AP132">
        <v>19.350000000000001</v>
      </c>
      <c r="AQ132">
        <v>20.52</v>
      </c>
      <c r="AR132">
        <v>20.329999999999998</v>
      </c>
      <c r="AS132">
        <v>19.309999999999999</v>
      </c>
      <c r="AT132">
        <v>19.55</v>
      </c>
      <c r="AU132">
        <v>20.2</v>
      </c>
      <c r="AV132">
        <v>20.6</v>
      </c>
      <c r="AW132">
        <v>19.489999999999998</v>
      </c>
      <c r="AX132">
        <v>20.239999999999998</v>
      </c>
      <c r="AY132">
        <v>21.13</v>
      </c>
      <c r="AZ132">
        <v>20.68</v>
      </c>
      <c r="BA132">
        <v>21.3</v>
      </c>
      <c r="BB132">
        <v>1</v>
      </c>
      <c r="BC132">
        <v>1</v>
      </c>
      <c r="BD132">
        <v>1</v>
      </c>
      <c r="BE132">
        <v>1</v>
      </c>
      <c r="BF132">
        <v>1</v>
      </c>
      <c r="BG132">
        <v>0.20599999999999999</v>
      </c>
      <c r="BH132">
        <v>0</v>
      </c>
      <c r="BI132">
        <v>0</v>
      </c>
      <c r="BJ132">
        <v>0.11700000000000001</v>
      </c>
      <c r="BK132">
        <v>0.73299999999999998</v>
      </c>
      <c r="BL132">
        <v>6.7000000000000004E-2</v>
      </c>
      <c r="BM132">
        <v>1</v>
      </c>
      <c r="BN132">
        <v>0.41699999999999998</v>
      </c>
      <c r="BO132">
        <v>1</v>
      </c>
      <c r="BP132">
        <v>1</v>
      </c>
      <c r="BQ132">
        <v>0.51100000000000001</v>
      </c>
      <c r="BR132">
        <v>0</v>
      </c>
      <c r="BS132">
        <v>0.46100000000000002</v>
      </c>
      <c r="BT132">
        <v>0.65</v>
      </c>
      <c r="BU132">
        <v>0</v>
      </c>
      <c r="BV132">
        <v>0</v>
      </c>
      <c r="BW132">
        <v>0.63300000000000001</v>
      </c>
      <c r="BX132">
        <v>0.34399999999999997</v>
      </c>
      <c r="BY132">
        <v>0</v>
      </c>
      <c r="BZ132">
        <v>0</v>
      </c>
      <c r="CA132">
        <v>0.61699999999999999</v>
      </c>
      <c r="CB132">
        <v>0</v>
      </c>
      <c r="CC132">
        <v>0</v>
      </c>
      <c r="CD132">
        <v>0</v>
      </c>
      <c r="CE132">
        <v>0</v>
      </c>
      <c r="CF132">
        <v>0.72199999999999998</v>
      </c>
      <c r="CG132">
        <v>0.66100000000000003</v>
      </c>
      <c r="CH132">
        <v>0.42799999999999999</v>
      </c>
      <c r="CI132">
        <v>0.86699999999999999</v>
      </c>
      <c r="CJ132">
        <v>0.47799999999999998</v>
      </c>
      <c r="CK132">
        <v>0</v>
      </c>
      <c r="CL132">
        <v>0</v>
      </c>
      <c r="CM132">
        <v>0</v>
      </c>
      <c r="CN132">
        <v>0</v>
      </c>
      <c r="CO132">
        <v>0</v>
      </c>
      <c r="CP132">
        <v>0</v>
      </c>
      <c r="CQ132">
        <v>0.35599999999999998</v>
      </c>
      <c r="CR132">
        <v>0</v>
      </c>
      <c r="CS132">
        <v>0.628</v>
      </c>
      <c r="CT132">
        <v>0.60599999999999998</v>
      </c>
      <c r="CU132">
        <v>0</v>
      </c>
      <c r="CV132">
        <v>0</v>
      </c>
      <c r="CW132">
        <v>0</v>
      </c>
      <c r="CX132">
        <v>0</v>
      </c>
      <c r="CY132">
        <v>0</v>
      </c>
      <c r="CZ132">
        <v>0</v>
      </c>
      <c r="DA132">
        <v>0</v>
      </c>
      <c r="DB132">
        <v>0</v>
      </c>
      <c r="DC132">
        <v>0</v>
      </c>
      <c r="DD132">
        <v>0</v>
      </c>
      <c r="DE132">
        <v>0</v>
      </c>
      <c r="DF132">
        <v>0</v>
      </c>
      <c r="DG132">
        <v>0</v>
      </c>
      <c r="DH132">
        <v>0</v>
      </c>
      <c r="DI132">
        <v>0</v>
      </c>
      <c r="DJ132">
        <v>1.7000000000000001E-2</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16.57</v>
      </c>
      <c r="EO132">
        <v>16.739999999999998</v>
      </c>
      <c r="EP132">
        <v>17.059999999999999</v>
      </c>
      <c r="EQ132">
        <v>16.64</v>
      </c>
      <c r="ER132">
        <v>17.11</v>
      </c>
      <c r="ES132">
        <v>18.5</v>
      </c>
      <c r="ET132">
        <v>19.079999999999998</v>
      </c>
      <c r="EU132">
        <v>19.170000000000002</v>
      </c>
      <c r="EV132">
        <v>18.53</v>
      </c>
      <c r="EW132">
        <v>17.739999999999998</v>
      </c>
      <c r="EX132">
        <v>18.649999999999999</v>
      </c>
      <c r="EY132">
        <v>17.36</v>
      </c>
      <c r="EZ132">
        <v>18</v>
      </c>
      <c r="FA132">
        <v>16.559999999999999</v>
      </c>
      <c r="FB132">
        <v>16.920000000000002</v>
      </c>
      <c r="FC132">
        <v>18.37</v>
      </c>
      <c r="FD132">
        <v>19.010000000000002</v>
      </c>
      <c r="FE132">
        <v>18.309999999999999</v>
      </c>
      <c r="FF132">
        <v>18.079999999999998</v>
      </c>
      <c r="FG132">
        <v>19.22</v>
      </c>
      <c r="FH132">
        <v>18.920000000000002</v>
      </c>
      <c r="FI132">
        <v>18.059999999999999</v>
      </c>
      <c r="FJ132">
        <v>18.059999999999999</v>
      </c>
      <c r="FK132">
        <v>18.850000000000001</v>
      </c>
      <c r="FL132">
        <v>19.579999999999998</v>
      </c>
      <c r="FM132">
        <v>18.41</v>
      </c>
      <c r="FN132">
        <v>19.059999999999999</v>
      </c>
      <c r="FO132">
        <v>20.22</v>
      </c>
      <c r="FP132">
        <v>19.739999999999998</v>
      </c>
      <c r="FQ132">
        <v>20.47</v>
      </c>
      <c r="FR132">
        <v>1</v>
      </c>
      <c r="FS132">
        <v>1</v>
      </c>
      <c r="FT132">
        <v>1</v>
      </c>
      <c r="FU132">
        <v>1</v>
      </c>
      <c r="FV132">
        <v>1</v>
      </c>
      <c r="FW132">
        <v>1</v>
      </c>
      <c r="FX132">
        <v>0.58299999999999996</v>
      </c>
      <c r="FY132">
        <v>0.57799999999999996</v>
      </c>
      <c r="FZ132">
        <v>0.81100000000000005</v>
      </c>
      <c r="GA132">
        <v>1</v>
      </c>
      <c r="GB132">
        <v>0.90600000000000003</v>
      </c>
      <c r="GC132">
        <v>1</v>
      </c>
      <c r="GD132">
        <v>1</v>
      </c>
      <c r="GE132">
        <v>1</v>
      </c>
      <c r="GF132">
        <v>1</v>
      </c>
      <c r="GG132">
        <v>1</v>
      </c>
      <c r="GH132">
        <v>0.68300000000000005</v>
      </c>
      <c r="GI132">
        <v>1</v>
      </c>
      <c r="GJ132">
        <v>1</v>
      </c>
      <c r="GK132">
        <v>0.66700000000000004</v>
      </c>
      <c r="GL132">
        <v>0.65600000000000003</v>
      </c>
      <c r="GM132">
        <v>1</v>
      </c>
      <c r="GN132">
        <v>1</v>
      </c>
      <c r="GO132">
        <v>0.78300000000000003</v>
      </c>
      <c r="GP132">
        <v>0.32800000000000001</v>
      </c>
      <c r="GQ132">
        <v>1</v>
      </c>
      <c r="GR132">
        <v>0.76700000000000002</v>
      </c>
      <c r="GS132">
        <v>0</v>
      </c>
      <c r="GT132">
        <v>0.19400000000000001</v>
      </c>
      <c r="GU132">
        <v>0</v>
      </c>
      <c r="GV132">
        <v>1</v>
      </c>
      <c r="GW132">
        <v>1</v>
      </c>
      <c r="GX132">
        <v>1</v>
      </c>
      <c r="GY132">
        <v>1</v>
      </c>
      <c r="GZ132">
        <v>1</v>
      </c>
      <c r="HA132">
        <v>0.45600000000000002</v>
      </c>
      <c r="HB132">
        <v>0</v>
      </c>
      <c r="HC132">
        <v>0</v>
      </c>
      <c r="HD132">
        <v>0.29399999999999998</v>
      </c>
      <c r="HE132">
        <v>0.74399999999999999</v>
      </c>
      <c r="HF132">
        <v>0.26700000000000002</v>
      </c>
      <c r="HG132">
        <v>1</v>
      </c>
      <c r="HH132">
        <v>0.63900000000000001</v>
      </c>
      <c r="HI132">
        <v>1</v>
      </c>
      <c r="HJ132">
        <v>1</v>
      </c>
      <c r="HK132">
        <v>0.52800000000000002</v>
      </c>
      <c r="HL132">
        <v>0</v>
      </c>
      <c r="HM132">
        <v>0.439</v>
      </c>
      <c r="HN132">
        <v>0.622</v>
      </c>
      <c r="HO132">
        <v>0</v>
      </c>
      <c r="HP132">
        <v>5.6000000000000001E-2</v>
      </c>
      <c r="HQ132">
        <v>0.58899999999999997</v>
      </c>
      <c r="HR132">
        <v>0.51700000000000002</v>
      </c>
      <c r="HS132">
        <v>0.11700000000000001</v>
      </c>
      <c r="HT132">
        <v>0</v>
      </c>
      <c r="HU132">
        <v>0.45600000000000002</v>
      </c>
      <c r="HV132">
        <v>0</v>
      </c>
      <c r="HW132">
        <v>0</v>
      </c>
      <c r="HX132">
        <v>0</v>
      </c>
      <c r="HY132">
        <v>0</v>
      </c>
      <c r="HZ132">
        <v>0.72799999999999998</v>
      </c>
      <c r="IA132">
        <v>0.72199999999999998</v>
      </c>
      <c r="IB132">
        <v>0.54400000000000004</v>
      </c>
      <c r="IC132">
        <v>0.81100000000000005</v>
      </c>
      <c r="ID132">
        <v>0.55600000000000005</v>
      </c>
      <c r="IE132">
        <v>0</v>
      </c>
      <c r="IF132">
        <v>0</v>
      </c>
      <c r="IG132">
        <v>0</v>
      </c>
      <c r="IH132">
        <v>0</v>
      </c>
      <c r="II132">
        <v>0.17799999999999999</v>
      </c>
      <c r="IJ132">
        <v>0</v>
      </c>
      <c r="IK132">
        <v>0.433</v>
      </c>
      <c r="IL132">
        <v>0</v>
      </c>
      <c r="IM132">
        <v>0.88900000000000001</v>
      </c>
      <c r="IN132">
        <v>0.65</v>
      </c>
      <c r="IO132">
        <v>0</v>
      </c>
      <c r="IP132">
        <v>0</v>
      </c>
      <c r="IQ132">
        <v>0</v>
      </c>
      <c r="IR132">
        <v>0</v>
      </c>
      <c r="IS132">
        <v>0</v>
      </c>
      <c r="IT132">
        <v>0</v>
      </c>
      <c r="IU132">
        <v>0</v>
      </c>
      <c r="IV132">
        <v>0</v>
      </c>
      <c r="IW132">
        <v>0</v>
      </c>
      <c r="IX132">
        <v>0</v>
      </c>
      <c r="IY132">
        <v>0</v>
      </c>
      <c r="IZ132">
        <v>0</v>
      </c>
      <c r="JA132">
        <v>0</v>
      </c>
      <c r="JB132">
        <v>0</v>
      </c>
      <c r="JC132">
        <v>0</v>
      </c>
      <c r="JD132">
        <v>4.4630000000000001</v>
      </c>
      <c r="JE132">
        <v>6.6180000000000003</v>
      </c>
      <c r="JF132">
        <v>6.3070000000000004</v>
      </c>
      <c r="JG132">
        <v>7.8339999999999996</v>
      </c>
      <c r="JH132">
        <v>7.2389999999999999</v>
      </c>
      <c r="JI132">
        <v>12.068</v>
      </c>
      <c r="JJ132">
        <v>9.5909999999999993</v>
      </c>
      <c r="JK132">
        <v>10.622999999999999</v>
      </c>
      <c r="JL132">
        <v>7.3659999999999997</v>
      </c>
      <c r="JM132">
        <v>7.88</v>
      </c>
      <c r="JN132">
        <v>10.420999999999999</v>
      </c>
      <c r="JO132">
        <v>8.1590000000000007</v>
      </c>
      <c r="JP132">
        <v>8.9939999999999998</v>
      </c>
      <c r="JQ132">
        <v>7.1219999999999999</v>
      </c>
      <c r="JR132">
        <v>7.3689999999999998</v>
      </c>
      <c r="JS132">
        <v>12.545999999999999</v>
      </c>
      <c r="JT132">
        <v>11.183</v>
      </c>
      <c r="JU132">
        <v>8.4239999999999995</v>
      </c>
      <c r="JV132">
        <v>9.8130000000000006</v>
      </c>
      <c r="JW132">
        <v>13.725</v>
      </c>
      <c r="JX132">
        <v>8.0449999999999999</v>
      </c>
      <c r="JY132">
        <v>8.6509999999999998</v>
      </c>
      <c r="JZ132">
        <v>5.8529999999999998</v>
      </c>
      <c r="KA132">
        <v>10.443</v>
      </c>
      <c r="KB132">
        <v>12.1</v>
      </c>
      <c r="KC132">
        <v>10.537000000000001</v>
      </c>
      <c r="KD132">
        <v>12.375</v>
      </c>
      <c r="KE132">
        <v>12.659000000000001</v>
      </c>
      <c r="KF132">
        <v>11.052</v>
      </c>
      <c r="KG132">
        <v>13.952</v>
      </c>
    </row>
    <row r="133" spans="1:293" x14ac:dyDescent="0.25">
      <c r="A133" t="s">
        <v>1132</v>
      </c>
      <c r="B133" t="s">
        <v>1322</v>
      </c>
      <c r="C133" t="s">
        <v>595</v>
      </c>
      <c r="D133">
        <v>146</v>
      </c>
      <c r="E133" t="s">
        <v>839</v>
      </c>
      <c r="F133">
        <v>3</v>
      </c>
      <c r="G133">
        <v>2</v>
      </c>
      <c r="H133" t="s">
        <v>2</v>
      </c>
      <c r="I133" t="s">
        <v>3</v>
      </c>
      <c r="J133" t="s">
        <v>4</v>
      </c>
      <c r="K133" t="s">
        <v>596</v>
      </c>
      <c r="L133" t="s">
        <v>515</v>
      </c>
      <c r="M133" s="7">
        <v>0</v>
      </c>
      <c r="N133" s="7">
        <v>168.16070058550599</v>
      </c>
      <c r="O133" s="7">
        <f>M133*'Emission and cost factors'!$D$8+N133*'Emission and cost factors'!$E$8</f>
        <v>77.353922269332756</v>
      </c>
      <c r="P133" s="8">
        <f>M133*'Emission and cost factors'!$D$9+N133*'Emission and cost factors'!$E$9</f>
        <v>25.224105087825897</v>
      </c>
      <c r="Q133" s="7">
        <f t="shared" si="14"/>
        <v>19.459666666666671</v>
      </c>
      <c r="R133" s="2">
        <f t="shared" si="15"/>
        <v>19</v>
      </c>
      <c r="S133" s="2">
        <f t="shared" si="16"/>
        <v>9</v>
      </c>
      <c r="T133" s="2">
        <f t="shared" si="17"/>
        <v>2</v>
      </c>
      <c r="U133" s="7">
        <f t="shared" si="18"/>
        <v>0.47606666666666669</v>
      </c>
      <c r="V133" s="7">
        <f t="shared" si="19"/>
        <v>0.19173333333333337</v>
      </c>
      <c r="W133" s="7">
        <f t="shared" si="20"/>
        <v>9.633333333333334E-3</v>
      </c>
      <c r="X133">
        <v>17.87</v>
      </c>
      <c r="Y133">
        <v>18.059999999999999</v>
      </c>
      <c r="Z133">
        <v>18.37</v>
      </c>
      <c r="AA133">
        <v>17.87</v>
      </c>
      <c r="AB133">
        <v>18.36</v>
      </c>
      <c r="AC133">
        <v>19.690000000000001</v>
      </c>
      <c r="AD133">
        <v>20.28</v>
      </c>
      <c r="AE133">
        <v>20.25</v>
      </c>
      <c r="AF133">
        <v>19.739999999999998</v>
      </c>
      <c r="AG133">
        <v>18.98</v>
      </c>
      <c r="AH133">
        <v>19.82</v>
      </c>
      <c r="AI133">
        <v>18.55</v>
      </c>
      <c r="AJ133">
        <v>19.34</v>
      </c>
      <c r="AK133">
        <v>18.07</v>
      </c>
      <c r="AL133">
        <v>18.190000000000001</v>
      </c>
      <c r="AM133">
        <v>19.47</v>
      </c>
      <c r="AN133">
        <v>20.02</v>
      </c>
      <c r="AO133">
        <v>19.39</v>
      </c>
      <c r="AP133">
        <v>19.23</v>
      </c>
      <c r="AQ133">
        <v>20.41</v>
      </c>
      <c r="AR133">
        <v>20.22</v>
      </c>
      <c r="AS133">
        <v>19.18</v>
      </c>
      <c r="AT133">
        <v>19.41</v>
      </c>
      <c r="AU133">
        <v>20.079999999999998</v>
      </c>
      <c r="AV133">
        <v>20.49</v>
      </c>
      <c r="AW133">
        <v>19.38</v>
      </c>
      <c r="AX133">
        <v>20.14</v>
      </c>
      <c r="AY133">
        <v>21.09</v>
      </c>
      <c r="AZ133">
        <v>20.59</v>
      </c>
      <c r="BA133">
        <v>21.25</v>
      </c>
      <c r="BB133">
        <v>1</v>
      </c>
      <c r="BC133">
        <v>1</v>
      </c>
      <c r="BD133">
        <v>1</v>
      </c>
      <c r="BE133">
        <v>1</v>
      </c>
      <c r="BF133">
        <v>1</v>
      </c>
      <c r="BG133">
        <v>0.38300000000000001</v>
      </c>
      <c r="BH133">
        <v>0</v>
      </c>
      <c r="BI133">
        <v>0</v>
      </c>
      <c r="BJ133">
        <v>0.24399999999999999</v>
      </c>
      <c r="BK133">
        <v>0.86099999999999999</v>
      </c>
      <c r="BL133">
        <v>0.222</v>
      </c>
      <c r="BM133">
        <v>1</v>
      </c>
      <c r="BN133">
        <v>0.53900000000000003</v>
      </c>
      <c r="BO133">
        <v>1</v>
      </c>
      <c r="BP133">
        <v>1</v>
      </c>
      <c r="BQ133">
        <v>0.67800000000000005</v>
      </c>
      <c r="BR133">
        <v>0</v>
      </c>
      <c r="BS133">
        <v>0.58299999999999996</v>
      </c>
      <c r="BT133">
        <v>0.78300000000000003</v>
      </c>
      <c r="BU133">
        <v>0</v>
      </c>
      <c r="BV133">
        <v>0</v>
      </c>
      <c r="BW133">
        <v>0.77200000000000002</v>
      </c>
      <c r="BX133">
        <v>0.45</v>
      </c>
      <c r="BY133">
        <v>0</v>
      </c>
      <c r="BZ133">
        <v>0</v>
      </c>
      <c r="CA133">
        <v>0.76700000000000002</v>
      </c>
      <c r="CB133">
        <v>0</v>
      </c>
      <c r="CC133">
        <v>0</v>
      </c>
      <c r="CD133">
        <v>0</v>
      </c>
      <c r="CE133">
        <v>0</v>
      </c>
      <c r="CF133">
        <v>0.81699999999999995</v>
      </c>
      <c r="CG133">
        <v>0.76700000000000002</v>
      </c>
      <c r="CH133">
        <v>0.53900000000000003</v>
      </c>
      <c r="CI133">
        <v>1</v>
      </c>
      <c r="CJ133">
        <v>0.60599999999999998</v>
      </c>
      <c r="CK133">
        <v>0</v>
      </c>
      <c r="CL133">
        <v>0</v>
      </c>
      <c r="CM133">
        <v>0</v>
      </c>
      <c r="CN133">
        <v>0</v>
      </c>
      <c r="CO133">
        <v>1.7000000000000001E-2</v>
      </c>
      <c r="CP133">
        <v>0</v>
      </c>
      <c r="CQ133">
        <v>0.5</v>
      </c>
      <c r="CR133">
        <v>0</v>
      </c>
      <c r="CS133">
        <v>0.75</v>
      </c>
      <c r="CT133">
        <v>0.75600000000000001</v>
      </c>
      <c r="CU133">
        <v>0</v>
      </c>
      <c r="CV133">
        <v>0</v>
      </c>
      <c r="CW133">
        <v>0</v>
      </c>
      <c r="CX133">
        <v>0</v>
      </c>
      <c r="CY133">
        <v>0</v>
      </c>
      <c r="CZ133">
        <v>0</v>
      </c>
      <c r="DA133">
        <v>0</v>
      </c>
      <c r="DB133">
        <v>0</v>
      </c>
      <c r="DC133">
        <v>0</v>
      </c>
      <c r="DD133">
        <v>0</v>
      </c>
      <c r="DE133">
        <v>0</v>
      </c>
      <c r="DF133">
        <v>0</v>
      </c>
      <c r="DG133">
        <v>0</v>
      </c>
      <c r="DH133">
        <v>0</v>
      </c>
      <c r="DI133">
        <v>0</v>
      </c>
      <c r="DJ133">
        <v>0.128</v>
      </c>
      <c r="DK133">
        <v>0</v>
      </c>
      <c r="DL133">
        <v>0</v>
      </c>
      <c r="DM133">
        <v>0.161</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16.47</v>
      </c>
      <c r="EO133">
        <v>16.61</v>
      </c>
      <c r="EP133">
        <v>16.899999999999999</v>
      </c>
      <c r="EQ133">
        <v>16.489999999999998</v>
      </c>
      <c r="ER133">
        <v>16.96</v>
      </c>
      <c r="ES133">
        <v>18.350000000000001</v>
      </c>
      <c r="ET133">
        <v>18.940000000000001</v>
      </c>
      <c r="EU133">
        <v>19.02</v>
      </c>
      <c r="EV133">
        <v>18.36</v>
      </c>
      <c r="EW133">
        <v>17.59</v>
      </c>
      <c r="EX133">
        <v>18.510000000000002</v>
      </c>
      <c r="EY133">
        <v>17.2</v>
      </c>
      <c r="EZ133">
        <v>17.84</v>
      </c>
      <c r="FA133">
        <v>16.38</v>
      </c>
      <c r="FB133">
        <v>16.75</v>
      </c>
      <c r="FC133">
        <v>18.23</v>
      </c>
      <c r="FD133">
        <v>18.86</v>
      </c>
      <c r="FE133">
        <v>18.149999999999999</v>
      </c>
      <c r="FF133">
        <v>17.93</v>
      </c>
      <c r="FG133">
        <v>19.079999999999998</v>
      </c>
      <c r="FH133">
        <v>18.78</v>
      </c>
      <c r="FI133">
        <v>17.89</v>
      </c>
      <c r="FJ133">
        <v>17.899999999999999</v>
      </c>
      <c r="FK133">
        <v>18.72</v>
      </c>
      <c r="FL133">
        <v>19.440000000000001</v>
      </c>
      <c r="FM133">
        <v>18.28</v>
      </c>
      <c r="FN133">
        <v>18.920000000000002</v>
      </c>
      <c r="FO133">
        <v>20.149999999999999</v>
      </c>
      <c r="FP133">
        <v>19.63</v>
      </c>
      <c r="FQ133">
        <v>20.41</v>
      </c>
      <c r="FR133">
        <v>1</v>
      </c>
      <c r="FS133">
        <v>1</v>
      </c>
      <c r="FT133">
        <v>1</v>
      </c>
      <c r="FU133">
        <v>1</v>
      </c>
      <c r="FV133">
        <v>1</v>
      </c>
      <c r="FW133">
        <v>1</v>
      </c>
      <c r="FX133">
        <v>0.68300000000000005</v>
      </c>
      <c r="FY133">
        <v>0.68899999999999995</v>
      </c>
      <c r="FZ133">
        <v>0.94399999999999995</v>
      </c>
      <c r="GA133">
        <v>1</v>
      </c>
      <c r="GB133">
        <v>1</v>
      </c>
      <c r="GC133">
        <v>1</v>
      </c>
      <c r="GD133">
        <v>1</v>
      </c>
      <c r="GE133">
        <v>1</v>
      </c>
      <c r="GF133">
        <v>1</v>
      </c>
      <c r="GG133">
        <v>1</v>
      </c>
      <c r="GH133">
        <v>0.8</v>
      </c>
      <c r="GI133">
        <v>1</v>
      </c>
      <c r="GJ133">
        <v>1</v>
      </c>
      <c r="GK133">
        <v>0.8</v>
      </c>
      <c r="GL133">
        <v>0.73899999999999999</v>
      </c>
      <c r="GM133">
        <v>1</v>
      </c>
      <c r="GN133">
        <v>1</v>
      </c>
      <c r="GO133">
        <v>0.9</v>
      </c>
      <c r="GP133">
        <v>0.439</v>
      </c>
      <c r="GQ133">
        <v>1</v>
      </c>
      <c r="GR133">
        <v>0.94399999999999995</v>
      </c>
      <c r="GS133">
        <v>0</v>
      </c>
      <c r="GT133">
        <v>0.27800000000000002</v>
      </c>
      <c r="GU133">
        <v>0</v>
      </c>
      <c r="GV133">
        <v>1</v>
      </c>
      <c r="GW133">
        <v>1</v>
      </c>
      <c r="GX133">
        <v>1</v>
      </c>
      <c r="GY133">
        <v>1</v>
      </c>
      <c r="GZ133">
        <v>1</v>
      </c>
      <c r="HA133">
        <v>0.58899999999999997</v>
      </c>
      <c r="HB133">
        <v>4.3999999999999997E-2</v>
      </c>
      <c r="HC133">
        <v>0</v>
      </c>
      <c r="HD133">
        <v>0.4</v>
      </c>
      <c r="HE133">
        <v>0.85599999999999998</v>
      </c>
      <c r="HF133">
        <v>0.378</v>
      </c>
      <c r="HG133">
        <v>1</v>
      </c>
      <c r="HH133">
        <v>0.75600000000000001</v>
      </c>
      <c r="HI133">
        <v>1</v>
      </c>
      <c r="HJ133">
        <v>1</v>
      </c>
      <c r="HK133">
        <v>0.65</v>
      </c>
      <c r="HL133">
        <v>0.111</v>
      </c>
      <c r="HM133">
        <v>0.54400000000000004</v>
      </c>
      <c r="HN133">
        <v>0.73299999999999998</v>
      </c>
      <c r="HO133">
        <v>0</v>
      </c>
      <c r="HP133">
        <v>0.14399999999999999</v>
      </c>
      <c r="HQ133">
        <v>0.70599999999999996</v>
      </c>
      <c r="HR133">
        <v>0.61699999999999999</v>
      </c>
      <c r="HS133">
        <v>0.222</v>
      </c>
      <c r="HT133">
        <v>0</v>
      </c>
      <c r="HU133">
        <v>0.56100000000000005</v>
      </c>
      <c r="HV133">
        <v>7.8E-2</v>
      </c>
      <c r="HW133">
        <v>0</v>
      </c>
      <c r="HX133">
        <v>0</v>
      </c>
      <c r="HY133">
        <v>0</v>
      </c>
      <c r="HZ133">
        <v>0.78300000000000003</v>
      </c>
      <c r="IA133">
        <v>0.80600000000000005</v>
      </c>
      <c r="IB133">
        <v>0.63900000000000001</v>
      </c>
      <c r="IC133">
        <v>0.97799999999999998</v>
      </c>
      <c r="ID133">
        <v>0.64400000000000002</v>
      </c>
      <c r="IE133">
        <v>0</v>
      </c>
      <c r="IF133">
        <v>0</v>
      </c>
      <c r="IG133">
        <v>0</v>
      </c>
      <c r="IH133">
        <v>0</v>
      </c>
      <c r="II133">
        <v>0.28299999999999997</v>
      </c>
      <c r="IJ133">
        <v>0</v>
      </c>
      <c r="IK133">
        <v>0.54400000000000004</v>
      </c>
      <c r="IL133">
        <v>0.11700000000000001</v>
      </c>
      <c r="IM133">
        <v>1</v>
      </c>
      <c r="IN133">
        <v>0.76700000000000002</v>
      </c>
      <c r="IO133">
        <v>0</v>
      </c>
      <c r="IP133">
        <v>0</v>
      </c>
      <c r="IQ133">
        <v>0</v>
      </c>
      <c r="IR133">
        <v>5.6000000000000001E-2</v>
      </c>
      <c r="IS133">
        <v>0</v>
      </c>
      <c r="IT133">
        <v>0</v>
      </c>
      <c r="IU133">
        <v>7.1999999999999995E-2</v>
      </c>
      <c r="IV133">
        <v>6.0999999999999999E-2</v>
      </c>
      <c r="IW133">
        <v>0</v>
      </c>
      <c r="IX133">
        <v>0</v>
      </c>
      <c r="IY133">
        <v>0</v>
      </c>
      <c r="IZ133">
        <v>0</v>
      </c>
      <c r="JA133">
        <v>0</v>
      </c>
      <c r="JB133">
        <v>0</v>
      </c>
      <c r="JC133">
        <v>0</v>
      </c>
      <c r="JD133">
        <v>4.4630000000000001</v>
      </c>
      <c r="JE133">
        <v>6.6180000000000003</v>
      </c>
      <c r="JF133">
        <v>6.3070000000000004</v>
      </c>
      <c r="JG133">
        <v>7.8339999999999996</v>
      </c>
      <c r="JH133">
        <v>7.2389999999999999</v>
      </c>
      <c r="JI133">
        <v>12.068</v>
      </c>
      <c r="JJ133">
        <v>9.5909999999999993</v>
      </c>
      <c r="JK133">
        <v>10.622999999999999</v>
      </c>
      <c r="JL133">
        <v>7.3659999999999997</v>
      </c>
      <c r="JM133">
        <v>7.88</v>
      </c>
      <c r="JN133">
        <v>10.420999999999999</v>
      </c>
      <c r="JO133">
        <v>8.1590000000000007</v>
      </c>
      <c r="JP133">
        <v>8.9939999999999998</v>
      </c>
      <c r="JQ133">
        <v>7.1219999999999999</v>
      </c>
      <c r="JR133">
        <v>7.3689999999999998</v>
      </c>
      <c r="JS133">
        <v>12.545999999999999</v>
      </c>
      <c r="JT133">
        <v>11.183</v>
      </c>
      <c r="JU133">
        <v>8.4239999999999995</v>
      </c>
      <c r="JV133">
        <v>9.8130000000000006</v>
      </c>
      <c r="JW133">
        <v>13.725</v>
      </c>
      <c r="JX133">
        <v>8.0449999999999999</v>
      </c>
      <c r="JY133">
        <v>8.6509999999999998</v>
      </c>
      <c r="JZ133">
        <v>5.8529999999999998</v>
      </c>
      <c r="KA133">
        <v>10.443</v>
      </c>
      <c r="KB133">
        <v>12.1</v>
      </c>
      <c r="KC133">
        <v>10.537000000000001</v>
      </c>
      <c r="KD133">
        <v>12.375</v>
      </c>
      <c r="KE133">
        <v>12.659000000000001</v>
      </c>
      <c r="KF133">
        <v>11.052</v>
      </c>
      <c r="KG133">
        <v>13.952</v>
      </c>
    </row>
    <row r="134" spans="1:293" x14ac:dyDescent="0.25">
      <c r="A134" t="s">
        <v>1133</v>
      </c>
      <c r="B134" t="s">
        <v>1322</v>
      </c>
      <c r="C134" t="s">
        <v>595</v>
      </c>
      <c r="D134">
        <v>147</v>
      </c>
      <c r="E134" t="s">
        <v>839</v>
      </c>
      <c r="F134">
        <v>3</v>
      </c>
      <c r="G134">
        <v>2</v>
      </c>
      <c r="H134" t="s">
        <v>2</v>
      </c>
      <c r="I134" t="s">
        <v>3</v>
      </c>
      <c r="J134" t="s">
        <v>5</v>
      </c>
      <c r="K134" t="s">
        <v>596</v>
      </c>
      <c r="L134" t="s">
        <v>516</v>
      </c>
      <c r="M134" s="7">
        <v>0</v>
      </c>
      <c r="N134" s="7">
        <v>177.312163250396</v>
      </c>
      <c r="O134" s="7">
        <f>M134*'Emission and cost factors'!$D$8+N134*'Emission and cost factors'!$E$8</f>
        <v>81.563595095182166</v>
      </c>
      <c r="P134" s="8">
        <f>M134*'Emission and cost factors'!$D$9+N134*'Emission and cost factors'!$E$9</f>
        <v>26.596824487559399</v>
      </c>
      <c r="Q134" s="7">
        <f t="shared" si="14"/>
        <v>19.582333333333331</v>
      </c>
      <c r="R134" s="2">
        <f t="shared" si="15"/>
        <v>19</v>
      </c>
      <c r="S134" s="2">
        <f t="shared" si="16"/>
        <v>8</v>
      </c>
      <c r="T134" s="2">
        <f t="shared" si="17"/>
        <v>1</v>
      </c>
      <c r="U134" s="7">
        <f t="shared" si="18"/>
        <v>0.42519999999999991</v>
      </c>
      <c r="V134" s="7">
        <f t="shared" si="19"/>
        <v>0.15819999999999998</v>
      </c>
      <c r="W134" s="7">
        <f t="shared" si="20"/>
        <v>5.6666666666666671E-4</v>
      </c>
      <c r="X134">
        <v>17.98</v>
      </c>
      <c r="Y134">
        <v>18.190000000000001</v>
      </c>
      <c r="Z134">
        <v>18.5</v>
      </c>
      <c r="AA134">
        <v>18.02</v>
      </c>
      <c r="AB134">
        <v>18.510000000000002</v>
      </c>
      <c r="AC134">
        <v>19.829999999999998</v>
      </c>
      <c r="AD134">
        <v>20.399999999999999</v>
      </c>
      <c r="AE134">
        <v>20.37</v>
      </c>
      <c r="AF134">
        <v>19.87</v>
      </c>
      <c r="AG134">
        <v>19.11</v>
      </c>
      <c r="AH134">
        <v>19.95</v>
      </c>
      <c r="AI134">
        <v>18.690000000000001</v>
      </c>
      <c r="AJ134">
        <v>19.489999999999998</v>
      </c>
      <c r="AK134">
        <v>18.23</v>
      </c>
      <c r="AL134">
        <v>18.350000000000001</v>
      </c>
      <c r="AM134">
        <v>19.61</v>
      </c>
      <c r="AN134">
        <v>20.14</v>
      </c>
      <c r="AO134">
        <v>19.52</v>
      </c>
      <c r="AP134">
        <v>19.350000000000001</v>
      </c>
      <c r="AQ134">
        <v>20.52</v>
      </c>
      <c r="AR134">
        <v>20.329999999999998</v>
      </c>
      <c r="AS134">
        <v>19.309999999999999</v>
      </c>
      <c r="AT134">
        <v>19.55</v>
      </c>
      <c r="AU134">
        <v>20.2</v>
      </c>
      <c r="AV134">
        <v>20.6</v>
      </c>
      <c r="AW134">
        <v>19.489999999999998</v>
      </c>
      <c r="AX134">
        <v>20.239999999999998</v>
      </c>
      <c r="AY134">
        <v>21.14</v>
      </c>
      <c r="AZ134">
        <v>20.68</v>
      </c>
      <c r="BA134">
        <v>21.3</v>
      </c>
      <c r="BB134">
        <v>1</v>
      </c>
      <c r="BC134">
        <v>1</v>
      </c>
      <c r="BD134">
        <v>1</v>
      </c>
      <c r="BE134">
        <v>1</v>
      </c>
      <c r="BF134">
        <v>1</v>
      </c>
      <c r="BG134">
        <v>0.20599999999999999</v>
      </c>
      <c r="BH134">
        <v>0</v>
      </c>
      <c r="BI134">
        <v>0</v>
      </c>
      <c r="BJ134">
        <v>0.11700000000000001</v>
      </c>
      <c r="BK134">
        <v>0.73299999999999998</v>
      </c>
      <c r="BL134">
        <v>6.7000000000000004E-2</v>
      </c>
      <c r="BM134">
        <v>1</v>
      </c>
      <c r="BN134">
        <v>0.41699999999999998</v>
      </c>
      <c r="BO134">
        <v>1</v>
      </c>
      <c r="BP134">
        <v>1</v>
      </c>
      <c r="BQ134">
        <v>0.51100000000000001</v>
      </c>
      <c r="BR134">
        <v>0</v>
      </c>
      <c r="BS134">
        <v>0.46100000000000002</v>
      </c>
      <c r="BT134">
        <v>0.65</v>
      </c>
      <c r="BU134">
        <v>0</v>
      </c>
      <c r="BV134">
        <v>0</v>
      </c>
      <c r="BW134">
        <v>0.63300000000000001</v>
      </c>
      <c r="BX134">
        <v>0.34399999999999997</v>
      </c>
      <c r="BY134">
        <v>0</v>
      </c>
      <c r="BZ134">
        <v>0</v>
      </c>
      <c r="CA134">
        <v>0.61699999999999999</v>
      </c>
      <c r="CB134">
        <v>0</v>
      </c>
      <c r="CC134">
        <v>0</v>
      </c>
      <c r="CD134">
        <v>0</v>
      </c>
      <c r="CE134">
        <v>0</v>
      </c>
      <c r="CF134">
        <v>0.72199999999999998</v>
      </c>
      <c r="CG134">
        <v>0.66100000000000003</v>
      </c>
      <c r="CH134">
        <v>0.42799999999999999</v>
      </c>
      <c r="CI134">
        <v>0.86699999999999999</v>
      </c>
      <c r="CJ134">
        <v>0.47799999999999998</v>
      </c>
      <c r="CK134">
        <v>0</v>
      </c>
      <c r="CL134">
        <v>0</v>
      </c>
      <c r="CM134">
        <v>0</v>
      </c>
      <c r="CN134">
        <v>0</v>
      </c>
      <c r="CO134">
        <v>0</v>
      </c>
      <c r="CP134">
        <v>0</v>
      </c>
      <c r="CQ134">
        <v>0.35599999999999998</v>
      </c>
      <c r="CR134">
        <v>0</v>
      </c>
      <c r="CS134">
        <v>0.628</v>
      </c>
      <c r="CT134">
        <v>0.60599999999999998</v>
      </c>
      <c r="CU134">
        <v>0</v>
      </c>
      <c r="CV134">
        <v>0</v>
      </c>
      <c r="CW134">
        <v>0</v>
      </c>
      <c r="CX134">
        <v>0</v>
      </c>
      <c r="CY134">
        <v>0</v>
      </c>
      <c r="CZ134">
        <v>0</v>
      </c>
      <c r="DA134">
        <v>0</v>
      </c>
      <c r="DB134">
        <v>0</v>
      </c>
      <c r="DC134">
        <v>0</v>
      </c>
      <c r="DD134">
        <v>0</v>
      </c>
      <c r="DE134">
        <v>0</v>
      </c>
      <c r="DF134">
        <v>0</v>
      </c>
      <c r="DG134">
        <v>0</v>
      </c>
      <c r="DH134">
        <v>0</v>
      </c>
      <c r="DI134">
        <v>0</v>
      </c>
      <c r="DJ134">
        <v>1.7000000000000001E-2</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16.57</v>
      </c>
      <c r="EO134">
        <v>16.739999999999998</v>
      </c>
      <c r="EP134">
        <v>17.059999999999999</v>
      </c>
      <c r="EQ134">
        <v>16.64</v>
      </c>
      <c r="ER134">
        <v>17.11</v>
      </c>
      <c r="ES134">
        <v>18.5</v>
      </c>
      <c r="ET134">
        <v>19.079999999999998</v>
      </c>
      <c r="EU134">
        <v>19.170000000000002</v>
      </c>
      <c r="EV134">
        <v>18.53</v>
      </c>
      <c r="EW134">
        <v>17.739999999999998</v>
      </c>
      <c r="EX134">
        <v>18.66</v>
      </c>
      <c r="EY134">
        <v>17.37</v>
      </c>
      <c r="EZ134">
        <v>18</v>
      </c>
      <c r="FA134">
        <v>16.559999999999999</v>
      </c>
      <c r="FB134">
        <v>16.920000000000002</v>
      </c>
      <c r="FC134">
        <v>18.37</v>
      </c>
      <c r="FD134">
        <v>19.010000000000002</v>
      </c>
      <c r="FE134">
        <v>18.309999999999999</v>
      </c>
      <c r="FF134">
        <v>18.079999999999998</v>
      </c>
      <c r="FG134">
        <v>19.22</v>
      </c>
      <c r="FH134">
        <v>18.920000000000002</v>
      </c>
      <c r="FI134">
        <v>18.059999999999999</v>
      </c>
      <c r="FJ134">
        <v>18.059999999999999</v>
      </c>
      <c r="FK134">
        <v>18.850000000000001</v>
      </c>
      <c r="FL134">
        <v>19.579999999999998</v>
      </c>
      <c r="FM134">
        <v>18.41</v>
      </c>
      <c r="FN134">
        <v>19.059999999999999</v>
      </c>
      <c r="FO134">
        <v>20.22</v>
      </c>
      <c r="FP134">
        <v>19.739999999999998</v>
      </c>
      <c r="FQ134">
        <v>20.47</v>
      </c>
      <c r="FR134">
        <v>1</v>
      </c>
      <c r="FS134">
        <v>1</v>
      </c>
      <c r="FT134">
        <v>1</v>
      </c>
      <c r="FU134">
        <v>1</v>
      </c>
      <c r="FV134">
        <v>1</v>
      </c>
      <c r="FW134">
        <v>1</v>
      </c>
      <c r="FX134">
        <v>0.58299999999999996</v>
      </c>
      <c r="FY134">
        <v>0.57199999999999995</v>
      </c>
      <c r="FZ134">
        <v>0.81100000000000005</v>
      </c>
      <c r="GA134">
        <v>1</v>
      </c>
      <c r="GB134">
        <v>0.90600000000000003</v>
      </c>
      <c r="GC134">
        <v>1</v>
      </c>
      <c r="GD134">
        <v>1</v>
      </c>
      <c r="GE134">
        <v>1</v>
      </c>
      <c r="GF134">
        <v>1</v>
      </c>
      <c r="GG134">
        <v>1</v>
      </c>
      <c r="GH134">
        <v>0.68300000000000005</v>
      </c>
      <c r="GI134">
        <v>1</v>
      </c>
      <c r="GJ134">
        <v>1</v>
      </c>
      <c r="GK134">
        <v>0.66700000000000004</v>
      </c>
      <c r="GL134">
        <v>0.65</v>
      </c>
      <c r="GM134">
        <v>1</v>
      </c>
      <c r="GN134">
        <v>1</v>
      </c>
      <c r="GO134">
        <v>0.78300000000000003</v>
      </c>
      <c r="GP134">
        <v>0.32800000000000001</v>
      </c>
      <c r="GQ134">
        <v>1</v>
      </c>
      <c r="GR134">
        <v>0.76700000000000002</v>
      </c>
      <c r="GS134">
        <v>0</v>
      </c>
      <c r="GT134">
        <v>0.19400000000000001</v>
      </c>
      <c r="GU134">
        <v>0</v>
      </c>
      <c r="GV134">
        <v>1</v>
      </c>
      <c r="GW134">
        <v>1</v>
      </c>
      <c r="GX134">
        <v>1</v>
      </c>
      <c r="GY134">
        <v>1</v>
      </c>
      <c r="GZ134">
        <v>1</v>
      </c>
      <c r="HA134">
        <v>0.45600000000000002</v>
      </c>
      <c r="HB134">
        <v>0</v>
      </c>
      <c r="HC134">
        <v>0</v>
      </c>
      <c r="HD134">
        <v>0.29399999999999998</v>
      </c>
      <c r="HE134">
        <v>0.74399999999999999</v>
      </c>
      <c r="HF134">
        <v>0.26700000000000002</v>
      </c>
      <c r="HG134">
        <v>1</v>
      </c>
      <c r="HH134">
        <v>0.63900000000000001</v>
      </c>
      <c r="HI134">
        <v>1</v>
      </c>
      <c r="HJ134">
        <v>1</v>
      </c>
      <c r="HK134">
        <v>0.52800000000000002</v>
      </c>
      <c r="HL134">
        <v>0</v>
      </c>
      <c r="HM134">
        <v>0.439</v>
      </c>
      <c r="HN134">
        <v>0.622</v>
      </c>
      <c r="HO134">
        <v>0</v>
      </c>
      <c r="HP134">
        <v>5.6000000000000001E-2</v>
      </c>
      <c r="HQ134">
        <v>0.58899999999999997</v>
      </c>
      <c r="HR134">
        <v>0.51700000000000002</v>
      </c>
      <c r="HS134">
        <v>0.11700000000000001</v>
      </c>
      <c r="HT134">
        <v>0</v>
      </c>
      <c r="HU134">
        <v>0.45600000000000002</v>
      </c>
      <c r="HV134">
        <v>0</v>
      </c>
      <c r="HW134">
        <v>0</v>
      </c>
      <c r="HX134">
        <v>0</v>
      </c>
      <c r="HY134">
        <v>0</v>
      </c>
      <c r="HZ134">
        <v>0.72799999999999998</v>
      </c>
      <c r="IA134">
        <v>0.72199999999999998</v>
      </c>
      <c r="IB134">
        <v>0.54400000000000004</v>
      </c>
      <c r="IC134">
        <v>0.81100000000000005</v>
      </c>
      <c r="ID134">
        <v>0.55600000000000005</v>
      </c>
      <c r="IE134">
        <v>0</v>
      </c>
      <c r="IF134">
        <v>0</v>
      </c>
      <c r="IG134">
        <v>0</v>
      </c>
      <c r="IH134">
        <v>0</v>
      </c>
      <c r="II134">
        <v>0.17799999999999999</v>
      </c>
      <c r="IJ134">
        <v>0</v>
      </c>
      <c r="IK134">
        <v>0.433</v>
      </c>
      <c r="IL134">
        <v>0</v>
      </c>
      <c r="IM134">
        <v>0.88900000000000001</v>
      </c>
      <c r="IN134">
        <v>0.65</v>
      </c>
      <c r="IO134">
        <v>0</v>
      </c>
      <c r="IP134">
        <v>0</v>
      </c>
      <c r="IQ134">
        <v>0</v>
      </c>
      <c r="IR134">
        <v>0</v>
      </c>
      <c r="IS134">
        <v>0</v>
      </c>
      <c r="IT134">
        <v>0</v>
      </c>
      <c r="IU134">
        <v>0</v>
      </c>
      <c r="IV134">
        <v>0</v>
      </c>
      <c r="IW134">
        <v>0</v>
      </c>
      <c r="IX134">
        <v>0</v>
      </c>
      <c r="IY134">
        <v>0</v>
      </c>
      <c r="IZ134">
        <v>0</v>
      </c>
      <c r="JA134">
        <v>0</v>
      </c>
      <c r="JB134">
        <v>0</v>
      </c>
      <c r="JC134">
        <v>0</v>
      </c>
      <c r="JD134">
        <v>4.4630000000000001</v>
      </c>
      <c r="JE134">
        <v>6.6180000000000003</v>
      </c>
      <c r="JF134">
        <v>6.3070000000000004</v>
      </c>
      <c r="JG134">
        <v>7.8339999999999996</v>
      </c>
      <c r="JH134">
        <v>7.2389999999999999</v>
      </c>
      <c r="JI134">
        <v>12.068</v>
      </c>
      <c r="JJ134">
        <v>9.5909999999999993</v>
      </c>
      <c r="JK134">
        <v>10.622999999999999</v>
      </c>
      <c r="JL134">
        <v>7.3659999999999997</v>
      </c>
      <c r="JM134">
        <v>7.88</v>
      </c>
      <c r="JN134">
        <v>10.420999999999999</v>
      </c>
      <c r="JO134">
        <v>8.1590000000000007</v>
      </c>
      <c r="JP134">
        <v>8.9939999999999998</v>
      </c>
      <c r="JQ134">
        <v>7.1219999999999999</v>
      </c>
      <c r="JR134">
        <v>7.3689999999999998</v>
      </c>
      <c r="JS134">
        <v>12.545999999999999</v>
      </c>
      <c r="JT134">
        <v>11.183</v>
      </c>
      <c r="JU134">
        <v>8.4239999999999995</v>
      </c>
      <c r="JV134">
        <v>9.8130000000000006</v>
      </c>
      <c r="JW134">
        <v>13.725</v>
      </c>
      <c r="JX134">
        <v>8.0449999999999999</v>
      </c>
      <c r="JY134">
        <v>8.6509999999999998</v>
      </c>
      <c r="JZ134">
        <v>5.8529999999999998</v>
      </c>
      <c r="KA134">
        <v>10.443</v>
      </c>
      <c r="KB134">
        <v>12.1</v>
      </c>
      <c r="KC134">
        <v>10.537000000000001</v>
      </c>
      <c r="KD134">
        <v>12.375</v>
      </c>
      <c r="KE134">
        <v>12.659000000000001</v>
      </c>
      <c r="KF134">
        <v>11.052</v>
      </c>
      <c r="KG134">
        <v>13.952</v>
      </c>
    </row>
    <row r="135" spans="1:293" x14ac:dyDescent="0.25">
      <c r="A135" t="s">
        <v>1134</v>
      </c>
      <c r="B135" t="s">
        <v>1322</v>
      </c>
      <c r="C135" t="s">
        <v>595</v>
      </c>
      <c r="D135">
        <v>148</v>
      </c>
      <c r="E135" t="s">
        <v>839</v>
      </c>
      <c r="F135">
        <v>3</v>
      </c>
      <c r="G135">
        <v>2</v>
      </c>
      <c r="H135" t="s">
        <v>2</v>
      </c>
      <c r="I135" t="s">
        <v>3</v>
      </c>
      <c r="J135" t="s">
        <v>5</v>
      </c>
      <c r="K135" t="s">
        <v>596</v>
      </c>
      <c r="L135" t="s">
        <v>515</v>
      </c>
      <c r="M135" s="7">
        <v>0</v>
      </c>
      <c r="N135" s="7">
        <v>168.27351615416501</v>
      </c>
      <c r="O135" s="7">
        <f>M135*'Emission and cost factors'!$D$8+N135*'Emission and cost factors'!$E$8</f>
        <v>77.405817430915903</v>
      </c>
      <c r="P135" s="8">
        <f>M135*'Emission and cost factors'!$D$9+N135*'Emission and cost factors'!$E$9</f>
        <v>25.241027423124752</v>
      </c>
      <c r="Q135" s="7">
        <f t="shared" si="14"/>
        <v>19.459666666666671</v>
      </c>
      <c r="R135" s="2">
        <f t="shared" si="15"/>
        <v>19</v>
      </c>
      <c r="S135" s="2">
        <f t="shared" si="16"/>
        <v>9</v>
      </c>
      <c r="T135" s="2">
        <f t="shared" si="17"/>
        <v>2</v>
      </c>
      <c r="U135" s="7">
        <f t="shared" si="18"/>
        <v>0.47609999999999997</v>
      </c>
      <c r="V135" s="7">
        <f t="shared" si="19"/>
        <v>0.19173333333333337</v>
      </c>
      <c r="W135" s="7">
        <f t="shared" si="20"/>
        <v>9.633333333333334E-3</v>
      </c>
      <c r="X135">
        <v>17.87</v>
      </c>
      <c r="Y135">
        <v>18.059999999999999</v>
      </c>
      <c r="Z135">
        <v>18.37</v>
      </c>
      <c r="AA135">
        <v>17.87</v>
      </c>
      <c r="AB135">
        <v>18.36</v>
      </c>
      <c r="AC135">
        <v>19.690000000000001</v>
      </c>
      <c r="AD135">
        <v>20.28</v>
      </c>
      <c r="AE135">
        <v>20.25</v>
      </c>
      <c r="AF135">
        <v>19.739999999999998</v>
      </c>
      <c r="AG135">
        <v>18.98</v>
      </c>
      <c r="AH135">
        <v>19.82</v>
      </c>
      <c r="AI135">
        <v>18.55</v>
      </c>
      <c r="AJ135">
        <v>19.34</v>
      </c>
      <c r="AK135">
        <v>18.07</v>
      </c>
      <c r="AL135">
        <v>18.190000000000001</v>
      </c>
      <c r="AM135">
        <v>19.47</v>
      </c>
      <c r="AN135">
        <v>20.02</v>
      </c>
      <c r="AO135">
        <v>19.39</v>
      </c>
      <c r="AP135">
        <v>19.23</v>
      </c>
      <c r="AQ135">
        <v>20.41</v>
      </c>
      <c r="AR135">
        <v>20.22</v>
      </c>
      <c r="AS135">
        <v>19.18</v>
      </c>
      <c r="AT135">
        <v>19.41</v>
      </c>
      <c r="AU135">
        <v>20.079999999999998</v>
      </c>
      <c r="AV135">
        <v>20.49</v>
      </c>
      <c r="AW135">
        <v>19.38</v>
      </c>
      <c r="AX135">
        <v>20.14</v>
      </c>
      <c r="AY135">
        <v>21.09</v>
      </c>
      <c r="AZ135">
        <v>20.59</v>
      </c>
      <c r="BA135">
        <v>21.25</v>
      </c>
      <c r="BB135">
        <v>1</v>
      </c>
      <c r="BC135">
        <v>1</v>
      </c>
      <c r="BD135">
        <v>1</v>
      </c>
      <c r="BE135">
        <v>1</v>
      </c>
      <c r="BF135">
        <v>1</v>
      </c>
      <c r="BG135">
        <v>0.38300000000000001</v>
      </c>
      <c r="BH135">
        <v>0</v>
      </c>
      <c r="BI135">
        <v>0</v>
      </c>
      <c r="BJ135">
        <v>0.23899999999999999</v>
      </c>
      <c r="BK135">
        <v>0.86099999999999999</v>
      </c>
      <c r="BL135">
        <v>0.22800000000000001</v>
      </c>
      <c r="BM135">
        <v>1</v>
      </c>
      <c r="BN135">
        <v>0.53900000000000003</v>
      </c>
      <c r="BO135">
        <v>1</v>
      </c>
      <c r="BP135">
        <v>1</v>
      </c>
      <c r="BQ135">
        <v>0.67800000000000005</v>
      </c>
      <c r="BR135">
        <v>0</v>
      </c>
      <c r="BS135">
        <v>0.58299999999999996</v>
      </c>
      <c r="BT135">
        <v>0.78300000000000003</v>
      </c>
      <c r="BU135">
        <v>0</v>
      </c>
      <c r="BV135">
        <v>0</v>
      </c>
      <c r="BW135">
        <v>0.77200000000000002</v>
      </c>
      <c r="BX135">
        <v>0.45</v>
      </c>
      <c r="BY135">
        <v>0</v>
      </c>
      <c r="BZ135">
        <v>0</v>
      </c>
      <c r="CA135">
        <v>0.76700000000000002</v>
      </c>
      <c r="CB135">
        <v>0</v>
      </c>
      <c r="CC135">
        <v>0</v>
      </c>
      <c r="CD135">
        <v>0</v>
      </c>
      <c r="CE135">
        <v>0</v>
      </c>
      <c r="CF135">
        <v>0.81699999999999995</v>
      </c>
      <c r="CG135">
        <v>0.76700000000000002</v>
      </c>
      <c r="CH135">
        <v>0.53900000000000003</v>
      </c>
      <c r="CI135">
        <v>1</v>
      </c>
      <c r="CJ135">
        <v>0.60599999999999998</v>
      </c>
      <c r="CK135">
        <v>0</v>
      </c>
      <c r="CL135">
        <v>0</v>
      </c>
      <c r="CM135">
        <v>0</v>
      </c>
      <c r="CN135">
        <v>0</v>
      </c>
      <c r="CO135">
        <v>1.7000000000000001E-2</v>
      </c>
      <c r="CP135">
        <v>0</v>
      </c>
      <c r="CQ135">
        <v>0.5</v>
      </c>
      <c r="CR135">
        <v>0</v>
      </c>
      <c r="CS135">
        <v>0.75</v>
      </c>
      <c r="CT135">
        <v>0.75600000000000001</v>
      </c>
      <c r="CU135">
        <v>0</v>
      </c>
      <c r="CV135">
        <v>0</v>
      </c>
      <c r="CW135">
        <v>0</v>
      </c>
      <c r="CX135">
        <v>0</v>
      </c>
      <c r="CY135">
        <v>0</v>
      </c>
      <c r="CZ135">
        <v>0</v>
      </c>
      <c r="DA135">
        <v>0</v>
      </c>
      <c r="DB135">
        <v>0</v>
      </c>
      <c r="DC135">
        <v>0</v>
      </c>
      <c r="DD135">
        <v>0</v>
      </c>
      <c r="DE135">
        <v>0</v>
      </c>
      <c r="DF135">
        <v>0</v>
      </c>
      <c r="DG135">
        <v>0</v>
      </c>
      <c r="DH135">
        <v>0</v>
      </c>
      <c r="DI135">
        <v>0</v>
      </c>
      <c r="DJ135">
        <v>0.128</v>
      </c>
      <c r="DK135">
        <v>0</v>
      </c>
      <c r="DL135">
        <v>0</v>
      </c>
      <c r="DM135">
        <v>0.161</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16.47</v>
      </c>
      <c r="EO135">
        <v>16.61</v>
      </c>
      <c r="EP135">
        <v>16.899999999999999</v>
      </c>
      <c r="EQ135">
        <v>16.489999999999998</v>
      </c>
      <c r="ER135">
        <v>16.96</v>
      </c>
      <c r="ES135">
        <v>18.350000000000001</v>
      </c>
      <c r="ET135">
        <v>18.940000000000001</v>
      </c>
      <c r="EU135">
        <v>19.02</v>
      </c>
      <c r="EV135">
        <v>18.36</v>
      </c>
      <c r="EW135">
        <v>17.59</v>
      </c>
      <c r="EX135">
        <v>18.510000000000002</v>
      </c>
      <c r="EY135">
        <v>17.2</v>
      </c>
      <c r="EZ135">
        <v>17.84</v>
      </c>
      <c r="FA135">
        <v>16.38</v>
      </c>
      <c r="FB135">
        <v>16.75</v>
      </c>
      <c r="FC135">
        <v>18.23</v>
      </c>
      <c r="FD135">
        <v>18.86</v>
      </c>
      <c r="FE135">
        <v>18.149999999999999</v>
      </c>
      <c r="FF135">
        <v>17.93</v>
      </c>
      <c r="FG135">
        <v>19.079999999999998</v>
      </c>
      <c r="FH135">
        <v>18.78</v>
      </c>
      <c r="FI135">
        <v>17.89</v>
      </c>
      <c r="FJ135">
        <v>17.899999999999999</v>
      </c>
      <c r="FK135">
        <v>18.72</v>
      </c>
      <c r="FL135">
        <v>19.440000000000001</v>
      </c>
      <c r="FM135">
        <v>18.28</v>
      </c>
      <c r="FN135">
        <v>18.920000000000002</v>
      </c>
      <c r="FO135">
        <v>20.149999999999999</v>
      </c>
      <c r="FP135">
        <v>19.63</v>
      </c>
      <c r="FQ135">
        <v>20.41</v>
      </c>
      <c r="FR135">
        <v>1</v>
      </c>
      <c r="FS135">
        <v>1</v>
      </c>
      <c r="FT135">
        <v>1</v>
      </c>
      <c r="FU135">
        <v>1</v>
      </c>
      <c r="FV135">
        <v>1</v>
      </c>
      <c r="FW135">
        <v>1</v>
      </c>
      <c r="FX135">
        <v>0.68300000000000005</v>
      </c>
      <c r="FY135">
        <v>0.68899999999999995</v>
      </c>
      <c r="FZ135">
        <v>0.94399999999999995</v>
      </c>
      <c r="GA135">
        <v>1</v>
      </c>
      <c r="GB135">
        <v>1</v>
      </c>
      <c r="GC135">
        <v>1</v>
      </c>
      <c r="GD135">
        <v>1</v>
      </c>
      <c r="GE135">
        <v>1</v>
      </c>
      <c r="GF135">
        <v>1</v>
      </c>
      <c r="GG135">
        <v>1</v>
      </c>
      <c r="GH135">
        <v>0.8</v>
      </c>
      <c r="GI135">
        <v>1</v>
      </c>
      <c r="GJ135">
        <v>1</v>
      </c>
      <c r="GK135">
        <v>0.8</v>
      </c>
      <c r="GL135">
        <v>0.73899999999999999</v>
      </c>
      <c r="GM135">
        <v>1</v>
      </c>
      <c r="GN135">
        <v>1</v>
      </c>
      <c r="GO135">
        <v>0.9</v>
      </c>
      <c r="GP135">
        <v>0.439</v>
      </c>
      <c r="GQ135">
        <v>1</v>
      </c>
      <c r="GR135">
        <v>0.94399999999999995</v>
      </c>
      <c r="GS135">
        <v>0</v>
      </c>
      <c r="GT135">
        <v>0.27800000000000002</v>
      </c>
      <c r="GU135">
        <v>0</v>
      </c>
      <c r="GV135">
        <v>1</v>
      </c>
      <c r="GW135">
        <v>1</v>
      </c>
      <c r="GX135">
        <v>1</v>
      </c>
      <c r="GY135">
        <v>1</v>
      </c>
      <c r="GZ135">
        <v>1</v>
      </c>
      <c r="HA135">
        <v>0.58899999999999997</v>
      </c>
      <c r="HB135">
        <v>4.3999999999999997E-2</v>
      </c>
      <c r="HC135">
        <v>0</v>
      </c>
      <c r="HD135">
        <v>0.4</v>
      </c>
      <c r="HE135">
        <v>0.85599999999999998</v>
      </c>
      <c r="HF135">
        <v>0.378</v>
      </c>
      <c r="HG135">
        <v>1</v>
      </c>
      <c r="HH135">
        <v>0.75600000000000001</v>
      </c>
      <c r="HI135">
        <v>1</v>
      </c>
      <c r="HJ135">
        <v>1</v>
      </c>
      <c r="HK135">
        <v>0.65</v>
      </c>
      <c r="HL135">
        <v>0.111</v>
      </c>
      <c r="HM135">
        <v>0.54400000000000004</v>
      </c>
      <c r="HN135">
        <v>0.73299999999999998</v>
      </c>
      <c r="HO135">
        <v>0</v>
      </c>
      <c r="HP135">
        <v>0.14399999999999999</v>
      </c>
      <c r="HQ135">
        <v>0.70599999999999996</v>
      </c>
      <c r="HR135">
        <v>0.61699999999999999</v>
      </c>
      <c r="HS135">
        <v>0.222</v>
      </c>
      <c r="HT135">
        <v>0</v>
      </c>
      <c r="HU135">
        <v>0.56100000000000005</v>
      </c>
      <c r="HV135">
        <v>7.8E-2</v>
      </c>
      <c r="HW135">
        <v>0</v>
      </c>
      <c r="HX135">
        <v>0</v>
      </c>
      <c r="HY135">
        <v>0</v>
      </c>
      <c r="HZ135">
        <v>0.78300000000000003</v>
      </c>
      <c r="IA135">
        <v>0.80600000000000005</v>
      </c>
      <c r="IB135">
        <v>0.63900000000000001</v>
      </c>
      <c r="IC135">
        <v>0.97799999999999998</v>
      </c>
      <c r="ID135">
        <v>0.64400000000000002</v>
      </c>
      <c r="IE135">
        <v>0</v>
      </c>
      <c r="IF135">
        <v>0</v>
      </c>
      <c r="IG135">
        <v>0</v>
      </c>
      <c r="IH135">
        <v>0</v>
      </c>
      <c r="II135">
        <v>0.28299999999999997</v>
      </c>
      <c r="IJ135">
        <v>0</v>
      </c>
      <c r="IK135">
        <v>0.54400000000000004</v>
      </c>
      <c r="IL135">
        <v>0.11700000000000001</v>
      </c>
      <c r="IM135">
        <v>1</v>
      </c>
      <c r="IN135">
        <v>0.76700000000000002</v>
      </c>
      <c r="IO135">
        <v>0</v>
      </c>
      <c r="IP135">
        <v>0</v>
      </c>
      <c r="IQ135">
        <v>0</v>
      </c>
      <c r="IR135">
        <v>5.6000000000000001E-2</v>
      </c>
      <c r="IS135">
        <v>0</v>
      </c>
      <c r="IT135">
        <v>0</v>
      </c>
      <c r="IU135">
        <v>7.1999999999999995E-2</v>
      </c>
      <c r="IV135">
        <v>6.0999999999999999E-2</v>
      </c>
      <c r="IW135">
        <v>0</v>
      </c>
      <c r="IX135">
        <v>0</v>
      </c>
      <c r="IY135">
        <v>0</v>
      </c>
      <c r="IZ135">
        <v>0</v>
      </c>
      <c r="JA135">
        <v>0</v>
      </c>
      <c r="JB135">
        <v>0</v>
      </c>
      <c r="JC135">
        <v>0</v>
      </c>
      <c r="JD135">
        <v>4.4630000000000001</v>
      </c>
      <c r="JE135">
        <v>6.6180000000000003</v>
      </c>
      <c r="JF135">
        <v>6.3070000000000004</v>
      </c>
      <c r="JG135">
        <v>7.8339999999999996</v>
      </c>
      <c r="JH135">
        <v>7.2389999999999999</v>
      </c>
      <c r="JI135">
        <v>12.068</v>
      </c>
      <c r="JJ135">
        <v>9.5909999999999993</v>
      </c>
      <c r="JK135">
        <v>10.622999999999999</v>
      </c>
      <c r="JL135">
        <v>7.3659999999999997</v>
      </c>
      <c r="JM135">
        <v>7.88</v>
      </c>
      <c r="JN135">
        <v>10.420999999999999</v>
      </c>
      <c r="JO135">
        <v>8.1590000000000007</v>
      </c>
      <c r="JP135">
        <v>8.9939999999999998</v>
      </c>
      <c r="JQ135">
        <v>7.1219999999999999</v>
      </c>
      <c r="JR135">
        <v>7.3689999999999998</v>
      </c>
      <c r="JS135">
        <v>12.545999999999999</v>
      </c>
      <c r="JT135">
        <v>11.183</v>
      </c>
      <c r="JU135">
        <v>8.4239999999999995</v>
      </c>
      <c r="JV135">
        <v>9.8130000000000006</v>
      </c>
      <c r="JW135">
        <v>13.725</v>
      </c>
      <c r="JX135">
        <v>8.0449999999999999</v>
      </c>
      <c r="JY135">
        <v>8.6509999999999998</v>
      </c>
      <c r="JZ135">
        <v>5.8529999999999998</v>
      </c>
      <c r="KA135">
        <v>10.443</v>
      </c>
      <c r="KB135">
        <v>12.1</v>
      </c>
      <c r="KC135">
        <v>10.537000000000001</v>
      </c>
      <c r="KD135">
        <v>12.375</v>
      </c>
      <c r="KE135">
        <v>12.659000000000001</v>
      </c>
      <c r="KF135">
        <v>11.052</v>
      </c>
      <c r="KG135">
        <v>13.952</v>
      </c>
    </row>
    <row r="136" spans="1:293" x14ac:dyDescent="0.25">
      <c r="A136" t="s">
        <v>1135</v>
      </c>
      <c r="B136" t="s">
        <v>1322</v>
      </c>
      <c r="C136" t="s">
        <v>595</v>
      </c>
      <c r="D136">
        <v>149</v>
      </c>
      <c r="E136" t="s">
        <v>839</v>
      </c>
      <c r="F136">
        <v>3</v>
      </c>
      <c r="G136">
        <v>2</v>
      </c>
      <c r="H136" t="s">
        <v>2</v>
      </c>
      <c r="I136" t="s">
        <v>6</v>
      </c>
      <c r="J136" t="s">
        <v>4</v>
      </c>
      <c r="K136" t="s">
        <v>596</v>
      </c>
      <c r="L136" t="s">
        <v>516</v>
      </c>
      <c r="M136" s="7">
        <v>0</v>
      </c>
      <c r="N136" s="7">
        <v>182.51082560295799</v>
      </c>
      <c r="O136" s="7">
        <f>M136*'Emission and cost factors'!$D$8+N136*'Emission and cost factors'!$E$8</f>
        <v>83.954979777360677</v>
      </c>
      <c r="P136" s="8">
        <f>M136*'Emission and cost factors'!$D$9+N136*'Emission and cost factors'!$E$9</f>
        <v>27.376623840443699</v>
      </c>
      <c r="Q136" s="7">
        <f t="shared" si="14"/>
        <v>19.607999999999997</v>
      </c>
      <c r="R136" s="2">
        <f t="shared" si="15"/>
        <v>19</v>
      </c>
      <c r="S136" s="2">
        <f t="shared" si="16"/>
        <v>8</v>
      </c>
      <c r="T136" s="2">
        <f t="shared" si="17"/>
        <v>0</v>
      </c>
      <c r="U136" s="7">
        <f t="shared" si="18"/>
        <v>0.48516666666666663</v>
      </c>
      <c r="V136" s="7">
        <f t="shared" si="19"/>
        <v>0.18386666666666671</v>
      </c>
      <c r="W136" s="7">
        <f t="shared" si="20"/>
        <v>0</v>
      </c>
      <c r="X136">
        <v>18.22</v>
      </c>
      <c r="Y136">
        <v>18.21</v>
      </c>
      <c r="Z136">
        <v>18.510000000000002</v>
      </c>
      <c r="AA136">
        <v>18.05</v>
      </c>
      <c r="AB136">
        <v>18.52</v>
      </c>
      <c r="AC136">
        <v>19.739999999999998</v>
      </c>
      <c r="AD136">
        <v>20.399999999999999</v>
      </c>
      <c r="AE136">
        <v>20.350000000000001</v>
      </c>
      <c r="AF136">
        <v>19.93</v>
      </c>
      <c r="AG136">
        <v>19.18</v>
      </c>
      <c r="AH136">
        <v>19.899999999999999</v>
      </c>
      <c r="AI136">
        <v>18.8</v>
      </c>
      <c r="AJ136">
        <v>19.48</v>
      </c>
      <c r="AK136">
        <v>18.399999999999999</v>
      </c>
      <c r="AL136">
        <v>18.39</v>
      </c>
      <c r="AM136">
        <v>19.47</v>
      </c>
      <c r="AN136">
        <v>20.11</v>
      </c>
      <c r="AO136">
        <v>19.579999999999998</v>
      </c>
      <c r="AP136">
        <v>19.38</v>
      </c>
      <c r="AQ136">
        <v>20.440000000000001</v>
      </c>
      <c r="AR136">
        <v>20.39</v>
      </c>
      <c r="AS136">
        <v>19.399999999999999</v>
      </c>
      <c r="AT136">
        <v>19.61</v>
      </c>
      <c r="AU136">
        <v>20.12</v>
      </c>
      <c r="AV136">
        <v>20.52</v>
      </c>
      <c r="AW136">
        <v>19.57</v>
      </c>
      <c r="AX136">
        <v>20.239999999999998</v>
      </c>
      <c r="AY136">
        <v>21.32</v>
      </c>
      <c r="AZ136">
        <v>20.73</v>
      </c>
      <c r="BA136">
        <v>21.28</v>
      </c>
      <c r="BB136">
        <v>1</v>
      </c>
      <c r="BC136">
        <v>1</v>
      </c>
      <c r="BD136">
        <v>1</v>
      </c>
      <c r="BE136">
        <v>1</v>
      </c>
      <c r="BF136">
        <v>1</v>
      </c>
      <c r="BG136">
        <v>0.433</v>
      </c>
      <c r="BH136">
        <v>0</v>
      </c>
      <c r="BI136">
        <v>0</v>
      </c>
      <c r="BJ136">
        <v>8.3000000000000004E-2</v>
      </c>
      <c r="BK136">
        <v>1</v>
      </c>
      <c r="BL136">
        <v>0.16700000000000001</v>
      </c>
      <c r="BM136">
        <v>1</v>
      </c>
      <c r="BN136">
        <v>0.58299999999999996</v>
      </c>
      <c r="BO136">
        <v>1</v>
      </c>
      <c r="BP136">
        <v>1</v>
      </c>
      <c r="BQ136">
        <v>1</v>
      </c>
      <c r="BR136">
        <v>0</v>
      </c>
      <c r="BS136">
        <v>0.52800000000000002</v>
      </c>
      <c r="BT136">
        <v>0.88900000000000001</v>
      </c>
      <c r="BU136">
        <v>0</v>
      </c>
      <c r="BV136">
        <v>0</v>
      </c>
      <c r="BW136">
        <v>0.77200000000000002</v>
      </c>
      <c r="BX136">
        <v>0.38900000000000001</v>
      </c>
      <c r="BY136">
        <v>0</v>
      </c>
      <c r="BZ136">
        <v>0</v>
      </c>
      <c r="CA136">
        <v>0.71099999999999997</v>
      </c>
      <c r="CB136">
        <v>0</v>
      </c>
      <c r="CC136">
        <v>0</v>
      </c>
      <c r="CD136">
        <v>0</v>
      </c>
      <c r="CE136">
        <v>0</v>
      </c>
      <c r="CF136">
        <v>0.75</v>
      </c>
      <c r="CG136">
        <v>0.88300000000000001</v>
      </c>
      <c r="CH136">
        <v>0.54400000000000004</v>
      </c>
      <c r="CI136">
        <v>1</v>
      </c>
      <c r="CJ136">
        <v>0.6</v>
      </c>
      <c r="CK136">
        <v>0</v>
      </c>
      <c r="CL136">
        <v>0</v>
      </c>
      <c r="CM136">
        <v>0</v>
      </c>
      <c r="CN136">
        <v>0</v>
      </c>
      <c r="CO136">
        <v>0</v>
      </c>
      <c r="CP136">
        <v>0</v>
      </c>
      <c r="CQ136">
        <v>0.311</v>
      </c>
      <c r="CR136">
        <v>0</v>
      </c>
      <c r="CS136">
        <v>0.66100000000000003</v>
      </c>
      <c r="CT136">
        <v>0.76700000000000002</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16.97</v>
      </c>
      <c r="EO136">
        <v>16.850000000000001</v>
      </c>
      <c r="EP136">
        <v>17.14</v>
      </c>
      <c r="EQ136">
        <v>16.7</v>
      </c>
      <c r="ER136">
        <v>17.16</v>
      </c>
      <c r="ES136">
        <v>18.41</v>
      </c>
      <c r="ET136">
        <v>19.100000000000001</v>
      </c>
      <c r="EU136">
        <v>19.190000000000001</v>
      </c>
      <c r="EV136">
        <v>18.66</v>
      </c>
      <c r="EW136">
        <v>17.87</v>
      </c>
      <c r="EX136">
        <v>18.62</v>
      </c>
      <c r="EY136">
        <v>17.57</v>
      </c>
      <c r="EZ136">
        <v>17.98</v>
      </c>
      <c r="FA136">
        <v>16.809999999999999</v>
      </c>
      <c r="FB136">
        <v>17.02</v>
      </c>
      <c r="FC136">
        <v>18.23</v>
      </c>
      <c r="FD136">
        <v>18.98</v>
      </c>
      <c r="FE136">
        <v>18.440000000000001</v>
      </c>
      <c r="FF136">
        <v>18.170000000000002</v>
      </c>
      <c r="FG136">
        <v>19.149999999999999</v>
      </c>
      <c r="FH136">
        <v>19.04</v>
      </c>
      <c r="FI136">
        <v>18.23</v>
      </c>
      <c r="FJ136">
        <v>18.16</v>
      </c>
      <c r="FK136">
        <v>18.75</v>
      </c>
      <c r="FL136">
        <v>19.52</v>
      </c>
      <c r="FM136">
        <v>18.600000000000001</v>
      </c>
      <c r="FN136">
        <v>19.079999999999998</v>
      </c>
      <c r="FO136">
        <v>20.23</v>
      </c>
      <c r="FP136">
        <v>19.850000000000001</v>
      </c>
      <c r="FQ136">
        <v>20.5</v>
      </c>
      <c r="FR136">
        <v>1</v>
      </c>
      <c r="FS136">
        <v>1</v>
      </c>
      <c r="FT136">
        <v>1</v>
      </c>
      <c r="FU136">
        <v>1</v>
      </c>
      <c r="FV136">
        <v>1</v>
      </c>
      <c r="FW136">
        <v>1</v>
      </c>
      <c r="FX136">
        <v>0.79400000000000004</v>
      </c>
      <c r="FY136">
        <v>0.78300000000000003</v>
      </c>
      <c r="FZ136">
        <v>1</v>
      </c>
      <c r="GA136">
        <v>1</v>
      </c>
      <c r="GB136">
        <v>1</v>
      </c>
      <c r="GC136">
        <v>1</v>
      </c>
      <c r="GD136">
        <v>1</v>
      </c>
      <c r="GE136">
        <v>1</v>
      </c>
      <c r="GF136">
        <v>1</v>
      </c>
      <c r="GG136">
        <v>1</v>
      </c>
      <c r="GH136">
        <v>1</v>
      </c>
      <c r="GI136">
        <v>1</v>
      </c>
      <c r="GJ136">
        <v>1</v>
      </c>
      <c r="GK136">
        <v>1</v>
      </c>
      <c r="GL136">
        <v>0.8</v>
      </c>
      <c r="GM136">
        <v>1</v>
      </c>
      <c r="GN136">
        <v>1</v>
      </c>
      <c r="GO136">
        <v>1</v>
      </c>
      <c r="GP136">
        <v>0.51100000000000001</v>
      </c>
      <c r="GQ136">
        <v>1</v>
      </c>
      <c r="GR136">
        <v>1</v>
      </c>
      <c r="GS136">
        <v>0</v>
      </c>
      <c r="GT136">
        <v>0.15</v>
      </c>
      <c r="GU136">
        <v>0</v>
      </c>
      <c r="GV136">
        <v>1</v>
      </c>
      <c r="GW136">
        <v>1</v>
      </c>
      <c r="GX136">
        <v>1</v>
      </c>
      <c r="GY136">
        <v>1</v>
      </c>
      <c r="GZ136">
        <v>1</v>
      </c>
      <c r="HA136">
        <v>0.71699999999999997</v>
      </c>
      <c r="HB136">
        <v>0</v>
      </c>
      <c r="HC136">
        <v>0</v>
      </c>
      <c r="HD136">
        <v>0.27800000000000002</v>
      </c>
      <c r="HE136">
        <v>1</v>
      </c>
      <c r="HF136">
        <v>0.38900000000000001</v>
      </c>
      <c r="HG136">
        <v>1</v>
      </c>
      <c r="HH136">
        <v>1</v>
      </c>
      <c r="HI136">
        <v>1</v>
      </c>
      <c r="HJ136">
        <v>1</v>
      </c>
      <c r="HK136">
        <v>1</v>
      </c>
      <c r="HL136">
        <v>2.1999999999999999E-2</v>
      </c>
      <c r="HM136">
        <v>0.47199999999999998</v>
      </c>
      <c r="HN136">
        <v>0.79400000000000004</v>
      </c>
      <c r="HO136">
        <v>0</v>
      </c>
      <c r="HP136">
        <v>0</v>
      </c>
      <c r="HQ136">
        <v>0.66100000000000003</v>
      </c>
      <c r="HR136">
        <v>0.628</v>
      </c>
      <c r="HS136">
        <v>0.26100000000000001</v>
      </c>
      <c r="HT136">
        <v>0</v>
      </c>
      <c r="HU136">
        <v>0.41699999999999998</v>
      </c>
      <c r="HV136">
        <v>0</v>
      </c>
      <c r="HW136">
        <v>0</v>
      </c>
      <c r="HX136">
        <v>0</v>
      </c>
      <c r="HY136">
        <v>0</v>
      </c>
      <c r="HZ136">
        <v>0.71099999999999997</v>
      </c>
      <c r="IA136">
        <v>1</v>
      </c>
      <c r="IB136">
        <v>0.66700000000000004</v>
      </c>
      <c r="IC136">
        <v>1</v>
      </c>
      <c r="ID136">
        <v>0.69399999999999995</v>
      </c>
      <c r="IE136">
        <v>0</v>
      </c>
      <c r="IF136">
        <v>0</v>
      </c>
      <c r="IG136">
        <v>0</v>
      </c>
      <c r="IH136">
        <v>0</v>
      </c>
      <c r="II136">
        <v>0.11700000000000001</v>
      </c>
      <c r="IJ136">
        <v>0</v>
      </c>
      <c r="IK136">
        <v>0.38900000000000001</v>
      </c>
      <c r="IL136">
        <v>1.7000000000000001E-2</v>
      </c>
      <c r="IM136">
        <v>1</v>
      </c>
      <c r="IN136">
        <v>0.83299999999999996</v>
      </c>
      <c r="IO136">
        <v>0</v>
      </c>
      <c r="IP136">
        <v>0</v>
      </c>
      <c r="IQ136">
        <v>0</v>
      </c>
      <c r="IR136">
        <v>0</v>
      </c>
      <c r="IS136">
        <v>0</v>
      </c>
      <c r="IT136">
        <v>0</v>
      </c>
      <c r="IU136">
        <v>0</v>
      </c>
      <c r="IV136">
        <v>0</v>
      </c>
      <c r="IW136">
        <v>0</v>
      </c>
      <c r="IX136">
        <v>0</v>
      </c>
      <c r="IY136">
        <v>0</v>
      </c>
      <c r="IZ136">
        <v>0</v>
      </c>
      <c r="JA136">
        <v>0</v>
      </c>
      <c r="JB136">
        <v>0</v>
      </c>
      <c r="JC136">
        <v>0</v>
      </c>
      <c r="JD136">
        <v>4.4630000000000001</v>
      </c>
      <c r="JE136">
        <v>6.6180000000000003</v>
      </c>
      <c r="JF136">
        <v>6.3070000000000004</v>
      </c>
      <c r="JG136">
        <v>7.8339999999999996</v>
      </c>
      <c r="JH136">
        <v>7.2389999999999999</v>
      </c>
      <c r="JI136">
        <v>12.068</v>
      </c>
      <c r="JJ136">
        <v>9.5909999999999993</v>
      </c>
      <c r="JK136">
        <v>10.622999999999999</v>
      </c>
      <c r="JL136">
        <v>7.3659999999999997</v>
      </c>
      <c r="JM136">
        <v>7.88</v>
      </c>
      <c r="JN136">
        <v>10.420999999999999</v>
      </c>
      <c r="JO136">
        <v>8.1590000000000007</v>
      </c>
      <c r="JP136">
        <v>8.9939999999999998</v>
      </c>
      <c r="JQ136">
        <v>7.1219999999999999</v>
      </c>
      <c r="JR136">
        <v>7.3689999999999998</v>
      </c>
      <c r="JS136">
        <v>12.545999999999999</v>
      </c>
      <c r="JT136">
        <v>11.183</v>
      </c>
      <c r="JU136">
        <v>8.4239999999999995</v>
      </c>
      <c r="JV136">
        <v>9.8130000000000006</v>
      </c>
      <c r="JW136">
        <v>13.725</v>
      </c>
      <c r="JX136">
        <v>8.0449999999999999</v>
      </c>
      <c r="JY136">
        <v>8.6509999999999998</v>
      </c>
      <c r="JZ136">
        <v>5.8529999999999998</v>
      </c>
      <c r="KA136">
        <v>10.443</v>
      </c>
      <c r="KB136">
        <v>12.1</v>
      </c>
      <c r="KC136">
        <v>10.537000000000001</v>
      </c>
      <c r="KD136">
        <v>12.375</v>
      </c>
      <c r="KE136">
        <v>12.659000000000001</v>
      </c>
      <c r="KF136">
        <v>11.052</v>
      </c>
      <c r="KG136">
        <v>13.952</v>
      </c>
    </row>
    <row r="137" spans="1:293" x14ac:dyDescent="0.25">
      <c r="A137" t="s">
        <v>1136</v>
      </c>
      <c r="B137" t="s">
        <v>1322</v>
      </c>
      <c r="C137" t="s">
        <v>595</v>
      </c>
      <c r="D137">
        <v>150</v>
      </c>
      <c r="E137" t="s">
        <v>839</v>
      </c>
      <c r="F137">
        <v>3</v>
      </c>
      <c r="G137">
        <v>2</v>
      </c>
      <c r="H137" t="s">
        <v>2</v>
      </c>
      <c r="I137" t="s">
        <v>6</v>
      </c>
      <c r="J137" t="s">
        <v>4</v>
      </c>
      <c r="K137" t="s">
        <v>596</v>
      </c>
      <c r="L137" t="s">
        <v>515</v>
      </c>
      <c r="M137" s="7">
        <v>0</v>
      </c>
      <c r="N137" s="7">
        <v>173.615468292869</v>
      </c>
      <c r="O137" s="7">
        <f>M137*'Emission and cost factors'!$D$8+N137*'Emission and cost factors'!$E$8</f>
        <v>79.863115414719744</v>
      </c>
      <c r="P137" s="8">
        <f>M137*'Emission and cost factors'!$D$9+N137*'Emission and cost factors'!$E$9</f>
        <v>26.042320243930348</v>
      </c>
      <c r="Q137" s="7">
        <f t="shared" si="14"/>
        <v>19.475999999999999</v>
      </c>
      <c r="R137" s="2">
        <f t="shared" si="15"/>
        <v>21</v>
      </c>
      <c r="S137" s="2">
        <f t="shared" si="16"/>
        <v>8</v>
      </c>
      <c r="T137" s="2">
        <f t="shared" si="17"/>
        <v>1</v>
      </c>
      <c r="U137" s="7">
        <f t="shared" si="18"/>
        <v>0.54666666666666663</v>
      </c>
      <c r="V137" s="7">
        <f t="shared" si="19"/>
        <v>0.22520000000000001</v>
      </c>
      <c r="W137" s="7">
        <f t="shared" si="20"/>
        <v>5.933333333333333E-3</v>
      </c>
      <c r="X137">
        <v>18.100000000000001</v>
      </c>
      <c r="Y137">
        <v>18.059999999999999</v>
      </c>
      <c r="Z137">
        <v>18.350000000000001</v>
      </c>
      <c r="AA137">
        <v>17.899999999999999</v>
      </c>
      <c r="AB137">
        <v>18.350000000000001</v>
      </c>
      <c r="AC137">
        <v>19.579999999999998</v>
      </c>
      <c r="AD137">
        <v>20.29</v>
      </c>
      <c r="AE137">
        <v>20.23</v>
      </c>
      <c r="AF137">
        <v>19.8</v>
      </c>
      <c r="AG137">
        <v>19.04</v>
      </c>
      <c r="AH137">
        <v>19.760000000000002</v>
      </c>
      <c r="AI137">
        <v>18.66</v>
      </c>
      <c r="AJ137">
        <v>19.329999999999998</v>
      </c>
      <c r="AK137">
        <v>18.25</v>
      </c>
      <c r="AL137">
        <v>18.23</v>
      </c>
      <c r="AM137">
        <v>19.329999999999998</v>
      </c>
      <c r="AN137">
        <v>19.97</v>
      </c>
      <c r="AO137">
        <v>19.45</v>
      </c>
      <c r="AP137">
        <v>19.239999999999998</v>
      </c>
      <c r="AQ137">
        <v>20.32</v>
      </c>
      <c r="AR137">
        <v>20.27</v>
      </c>
      <c r="AS137">
        <v>19.260000000000002</v>
      </c>
      <c r="AT137">
        <v>19.47</v>
      </c>
      <c r="AU137">
        <v>19.989999999999998</v>
      </c>
      <c r="AV137">
        <v>20.399999999999999</v>
      </c>
      <c r="AW137">
        <v>19.43</v>
      </c>
      <c r="AX137">
        <v>20.12</v>
      </c>
      <c r="AY137">
        <v>21.26</v>
      </c>
      <c r="AZ137">
        <v>20.64</v>
      </c>
      <c r="BA137">
        <v>21.2</v>
      </c>
      <c r="BB137">
        <v>1</v>
      </c>
      <c r="BC137">
        <v>1</v>
      </c>
      <c r="BD137">
        <v>1</v>
      </c>
      <c r="BE137">
        <v>1</v>
      </c>
      <c r="BF137">
        <v>1</v>
      </c>
      <c r="BG137">
        <v>0.69399999999999995</v>
      </c>
      <c r="BH137">
        <v>0</v>
      </c>
      <c r="BI137">
        <v>0</v>
      </c>
      <c r="BJ137">
        <v>0.23899999999999999</v>
      </c>
      <c r="BK137">
        <v>1</v>
      </c>
      <c r="BL137">
        <v>0.38300000000000001</v>
      </c>
      <c r="BM137">
        <v>1</v>
      </c>
      <c r="BN137">
        <v>0.76700000000000002</v>
      </c>
      <c r="BO137">
        <v>1</v>
      </c>
      <c r="BP137">
        <v>1</v>
      </c>
      <c r="BQ137">
        <v>1</v>
      </c>
      <c r="BR137">
        <v>4.3999999999999997E-2</v>
      </c>
      <c r="BS137">
        <v>0.71699999999999997</v>
      </c>
      <c r="BT137">
        <v>1</v>
      </c>
      <c r="BU137">
        <v>0</v>
      </c>
      <c r="BV137">
        <v>0</v>
      </c>
      <c r="BW137">
        <v>1</v>
      </c>
      <c r="BX137">
        <v>0.53900000000000003</v>
      </c>
      <c r="BY137">
        <v>1.7000000000000001E-2</v>
      </c>
      <c r="BZ137">
        <v>0</v>
      </c>
      <c r="CA137">
        <v>1</v>
      </c>
      <c r="CB137">
        <v>0</v>
      </c>
      <c r="CC137">
        <v>0</v>
      </c>
      <c r="CD137">
        <v>0</v>
      </c>
      <c r="CE137">
        <v>0</v>
      </c>
      <c r="CF137">
        <v>0.88900000000000001</v>
      </c>
      <c r="CG137">
        <v>1</v>
      </c>
      <c r="CH137">
        <v>0.72799999999999998</v>
      </c>
      <c r="CI137">
        <v>1</v>
      </c>
      <c r="CJ137">
        <v>0.8</v>
      </c>
      <c r="CK137">
        <v>0</v>
      </c>
      <c r="CL137">
        <v>0</v>
      </c>
      <c r="CM137">
        <v>0</v>
      </c>
      <c r="CN137">
        <v>0</v>
      </c>
      <c r="CO137">
        <v>0</v>
      </c>
      <c r="CP137">
        <v>0</v>
      </c>
      <c r="CQ137">
        <v>0.50600000000000001</v>
      </c>
      <c r="CR137">
        <v>0</v>
      </c>
      <c r="CS137">
        <v>0.83299999999999996</v>
      </c>
      <c r="CT137">
        <v>1</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0.17799999999999999</v>
      </c>
      <c r="DN137">
        <v>0</v>
      </c>
      <c r="DO137">
        <v>0</v>
      </c>
      <c r="DP137">
        <v>0</v>
      </c>
      <c r="DQ137">
        <v>0</v>
      </c>
      <c r="DR137">
        <v>0</v>
      </c>
      <c r="DS137">
        <v>0</v>
      </c>
      <c r="DT137">
        <v>0</v>
      </c>
      <c r="DU137">
        <v>0</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16.84</v>
      </c>
      <c r="EO137">
        <v>16.690000000000001</v>
      </c>
      <c r="EP137">
        <v>16.96</v>
      </c>
      <c r="EQ137">
        <v>16.59</v>
      </c>
      <c r="ER137">
        <v>16.989999999999998</v>
      </c>
      <c r="ES137">
        <v>18.23</v>
      </c>
      <c r="ET137">
        <v>18.940000000000001</v>
      </c>
      <c r="EU137">
        <v>19.03</v>
      </c>
      <c r="EV137">
        <v>18.489999999999998</v>
      </c>
      <c r="EW137">
        <v>17.71</v>
      </c>
      <c r="EX137">
        <v>18.45</v>
      </c>
      <c r="EY137">
        <v>17.399999999999999</v>
      </c>
      <c r="EZ137">
        <v>17.82</v>
      </c>
      <c r="FA137">
        <v>16.63</v>
      </c>
      <c r="FB137">
        <v>16.850000000000001</v>
      </c>
      <c r="FC137">
        <v>18.100000000000001</v>
      </c>
      <c r="FD137">
        <v>18.829999999999998</v>
      </c>
      <c r="FE137">
        <v>18.28</v>
      </c>
      <c r="FF137">
        <v>18</v>
      </c>
      <c r="FG137">
        <v>19</v>
      </c>
      <c r="FH137">
        <v>18.88</v>
      </c>
      <c r="FI137">
        <v>18.059999999999999</v>
      </c>
      <c r="FJ137">
        <v>17.98</v>
      </c>
      <c r="FK137">
        <v>18.600000000000001</v>
      </c>
      <c r="FL137">
        <v>19.37</v>
      </c>
      <c r="FM137">
        <v>18.440000000000001</v>
      </c>
      <c r="FN137">
        <v>18.93</v>
      </c>
      <c r="FO137">
        <v>20.14</v>
      </c>
      <c r="FP137">
        <v>19.739999999999998</v>
      </c>
      <c r="FQ137">
        <v>20.43</v>
      </c>
      <c r="FR137">
        <v>1</v>
      </c>
      <c r="FS137">
        <v>1</v>
      </c>
      <c r="FT137">
        <v>1</v>
      </c>
      <c r="FU137">
        <v>1</v>
      </c>
      <c r="FV137">
        <v>1</v>
      </c>
      <c r="FW137">
        <v>1</v>
      </c>
      <c r="FX137">
        <v>1</v>
      </c>
      <c r="FY137">
        <v>1</v>
      </c>
      <c r="FZ137">
        <v>1</v>
      </c>
      <c r="GA137">
        <v>1</v>
      </c>
      <c r="GB137">
        <v>1</v>
      </c>
      <c r="GC137">
        <v>1</v>
      </c>
      <c r="GD137">
        <v>1</v>
      </c>
      <c r="GE137">
        <v>1</v>
      </c>
      <c r="GF137">
        <v>1</v>
      </c>
      <c r="GG137">
        <v>1</v>
      </c>
      <c r="GH137">
        <v>1</v>
      </c>
      <c r="GI137">
        <v>1</v>
      </c>
      <c r="GJ137">
        <v>1</v>
      </c>
      <c r="GK137">
        <v>1</v>
      </c>
      <c r="GL137">
        <v>1</v>
      </c>
      <c r="GM137">
        <v>1</v>
      </c>
      <c r="GN137">
        <v>1</v>
      </c>
      <c r="GO137">
        <v>1</v>
      </c>
      <c r="GP137">
        <v>0.68899999999999995</v>
      </c>
      <c r="GQ137">
        <v>1</v>
      </c>
      <c r="GR137">
        <v>1</v>
      </c>
      <c r="GS137">
        <v>0</v>
      </c>
      <c r="GT137">
        <v>0.26100000000000001</v>
      </c>
      <c r="GU137">
        <v>0</v>
      </c>
      <c r="GV137">
        <v>1</v>
      </c>
      <c r="GW137">
        <v>1</v>
      </c>
      <c r="GX137">
        <v>1</v>
      </c>
      <c r="GY137">
        <v>1</v>
      </c>
      <c r="GZ137">
        <v>1</v>
      </c>
      <c r="HA137">
        <v>1</v>
      </c>
      <c r="HB137">
        <v>0.05</v>
      </c>
      <c r="HC137">
        <v>0</v>
      </c>
      <c r="HD137">
        <v>0.42199999999999999</v>
      </c>
      <c r="HE137">
        <v>1</v>
      </c>
      <c r="HF137">
        <v>0.56699999999999995</v>
      </c>
      <c r="HG137">
        <v>1</v>
      </c>
      <c r="HH137">
        <v>1</v>
      </c>
      <c r="HI137">
        <v>1</v>
      </c>
      <c r="HJ137">
        <v>1</v>
      </c>
      <c r="HK137">
        <v>1</v>
      </c>
      <c r="HL137">
        <v>0.183</v>
      </c>
      <c r="HM137">
        <v>0.628</v>
      </c>
      <c r="HN137">
        <v>1</v>
      </c>
      <c r="HO137">
        <v>0</v>
      </c>
      <c r="HP137">
        <v>0.106</v>
      </c>
      <c r="HQ137">
        <v>0.85</v>
      </c>
      <c r="HR137">
        <v>0.78300000000000003</v>
      </c>
      <c r="HS137">
        <v>0.42799999999999999</v>
      </c>
      <c r="HT137">
        <v>0</v>
      </c>
      <c r="HU137">
        <v>0.59399999999999997</v>
      </c>
      <c r="HV137">
        <v>8.8999999999999996E-2</v>
      </c>
      <c r="HW137">
        <v>0</v>
      </c>
      <c r="HX137">
        <v>0</v>
      </c>
      <c r="HY137">
        <v>0</v>
      </c>
      <c r="HZ137">
        <v>0.82799999999999996</v>
      </c>
      <c r="IA137">
        <v>1</v>
      </c>
      <c r="IB137">
        <v>0.82799999999999996</v>
      </c>
      <c r="IC137">
        <v>1</v>
      </c>
      <c r="ID137">
        <v>0.86099999999999999</v>
      </c>
      <c r="IE137">
        <v>0</v>
      </c>
      <c r="IF137">
        <v>0</v>
      </c>
      <c r="IG137">
        <v>0</v>
      </c>
      <c r="IH137">
        <v>0</v>
      </c>
      <c r="II137">
        <v>0.26700000000000002</v>
      </c>
      <c r="IJ137">
        <v>0</v>
      </c>
      <c r="IK137">
        <v>0.54400000000000004</v>
      </c>
      <c r="IL137">
        <v>0.17799999999999999</v>
      </c>
      <c r="IM137">
        <v>1</v>
      </c>
      <c r="IN137">
        <v>1</v>
      </c>
      <c r="IO137">
        <v>0</v>
      </c>
      <c r="IP137">
        <v>0</v>
      </c>
      <c r="IQ137">
        <v>0</v>
      </c>
      <c r="IR137">
        <v>0</v>
      </c>
      <c r="IS137">
        <v>0</v>
      </c>
      <c r="IT137">
        <v>0</v>
      </c>
      <c r="IU137">
        <v>0</v>
      </c>
      <c r="IV137">
        <v>1.0999999999999999E-2</v>
      </c>
      <c r="IW137">
        <v>0</v>
      </c>
      <c r="IX137">
        <v>0</v>
      </c>
      <c r="IY137">
        <v>0</v>
      </c>
      <c r="IZ137">
        <v>0</v>
      </c>
      <c r="JA137">
        <v>0</v>
      </c>
      <c r="JB137">
        <v>0</v>
      </c>
      <c r="JC137">
        <v>0</v>
      </c>
      <c r="JD137">
        <v>4.4630000000000001</v>
      </c>
      <c r="JE137">
        <v>6.6180000000000003</v>
      </c>
      <c r="JF137">
        <v>6.3070000000000004</v>
      </c>
      <c r="JG137">
        <v>7.8339999999999996</v>
      </c>
      <c r="JH137">
        <v>7.2389999999999999</v>
      </c>
      <c r="JI137">
        <v>12.068</v>
      </c>
      <c r="JJ137">
        <v>9.5909999999999993</v>
      </c>
      <c r="JK137">
        <v>10.622999999999999</v>
      </c>
      <c r="JL137">
        <v>7.3659999999999997</v>
      </c>
      <c r="JM137">
        <v>7.88</v>
      </c>
      <c r="JN137">
        <v>10.420999999999999</v>
      </c>
      <c r="JO137">
        <v>8.1590000000000007</v>
      </c>
      <c r="JP137">
        <v>8.9939999999999998</v>
      </c>
      <c r="JQ137">
        <v>7.1219999999999999</v>
      </c>
      <c r="JR137">
        <v>7.3689999999999998</v>
      </c>
      <c r="JS137">
        <v>12.545999999999999</v>
      </c>
      <c r="JT137">
        <v>11.183</v>
      </c>
      <c r="JU137">
        <v>8.4239999999999995</v>
      </c>
      <c r="JV137">
        <v>9.8130000000000006</v>
      </c>
      <c r="JW137">
        <v>13.725</v>
      </c>
      <c r="JX137">
        <v>8.0449999999999999</v>
      </c>
      <c r="JY137">
        <v>8.6509999999999998</v>
      </c>
      <c r="JZ137">
        <v>5.8529999999999998</v>
      </c>
      <c r="KA137">
        <v>10.443</v>
      </c>
      <c r="KB137">
        <v>12.1</v>
      </c>
      <c r="KC137">
        <v>10.537000000000001</v>
      </c>
      <c r="KD137">
        <v>12.375</v>
      </c>
      <c r="KE137">
        <v>12.659000000000001</v>
      </c>
      <c r="KF137">
        <v>11.052</v>
      </c>
      <c r="KG137">
        <v>13.952</v>
      </c>
    </row>
    <row r="138" spans="1:293" x14ac:dyDescent="0.25">
      <c r="A138" t="s">
        <v>1137</v>
      </c>
      <c r="B138" t="s">
        <v>1322</v>
      </c>
      <c r="C138" t="s">
        <v>595</v>
      </c>
      <c r="D138">
        <v>151</v>
      </c>
      <c r="E138" t="s">
        <v>839</v>
      </c>
      <c r="F138">
        <v>3</v>
      </c>
      <c r="G138">
        <v>2</v>
      </c>
      <c r="H138" t="s">
        <v>2</v>
      </c>
      <c r="I138" t="s">
        <v>6</v>
      </c>
      <c r="J138" t="s">
        <v>5</v>
      </c>
      <c r="K138" t="s">
        <v>596</v>
      </c>
      <c r="L138" t="s">
        <v>516</v>
      </c>
      <c r="M138" s="7">
        <v>0</v>
      </c>
      <c r="N138" s="7">
        <v>182.580929960372</v>
      </c>
      <c r="O138" s="7">
        <f>M138*'Emission and cost factors'!$D$8+N138*'Emission and cost factors'!$E$8</f>
        <v>83.987227781771125</v>
      </c>
      <c r="P138" s="8">
        <f>M138*'Emission and cost factors'!$D$9+N138*'Emission and cost factors'!$E$9</f>
        <v>27.387139494055798</v>
      </c>
      <c r="Q138" s="7">
        <f t="shared" si="14"/>
        <v>19.607999999999997</v>
      </c>
      <c r="R138" s="2">
        <f t="shared" si="15"/>
        <v>19</v>
      </c>
      <c r="S138" s="2">
        <f t="shared" si="16"/>
        <v>8</v>
      </c>
      <c r="T138" s="2">
        <f t="shared" si="17"/>
        <v>0</v>
      </c>
      <c r="U138" s="7">
        <f t="shared" si="18"/>
        <v>0.48536666666666667</v>
      </c>
      <c r="V138" s="7">
        <f t="shared" si="19"/>
        <v>0.18386666666666671</v>
      </c>
      <c r="W138" s="7">
        <f t="shared" si="20"/>
        <v>0</v>
      </c>
      <c r="X138">
        <v>18.22</v>
      </c>
      <c r="Y138">
        <v>18.21</v>
      </c>
      <c r="Z138">
        <v>18.510000000000002</v>
      </c>
      <c r="AA138">
        <v>18.05</v>
      </c>
      <c r="AB138">
        <v>18.52</v>
      </c>
      <c r="AC138">
        <v>19.739999999999998</v>
      </c>
      <c r="AD138">
        <v>20.399999999999999</v>
      </c>
      <c r="AE138">
        <v>20.350000000000001</v>
      </c>
      <c r="AF138">
        <v>19.93</v>
      </c>
      <c r="AG138">
        <v>19.18</v>
      </c>
      <c r="AH138">
        <v>19.899999999999999</v>
      </c>
      <c r="AI138">
        <v>18.8</v>
      </c>
      <c r="AJ138">
        <v>19.48</v>
      </c>
      <c r="AK138">
        <v>18.399999999999999</v>
      </c>
      <c r="AL138">
        <v>18.39</v>
      </c>
      <c r="AM138">
        <v>19.47</v>
      </c>
      <c r="AN138">
        <v>20.11</v>
      </c>
      <c r="AO138">
        <v>19.579999999999998</v>
      </c>
      <c r="AP138">
        <v>19.38</v>
      </c>
      <c r="AQ138">
        <v>20.440000000000001</v>
      </c>
      <c r="AR138">
        <v>20.39</v>
      </c>
      <c r="AS138">
        <v>19.399999999999999</v>
      </c>
      <c r="AT138">
        <v>19.61</v>
      </c>
      <c r="AU138">
        <v>20.12</v>
      </c>
      <c r="AV138">
        <v>20.52</v>
      </c>
      <c r="AW138">
        <v>19.57</v>
      </c>
      <c r="AX138">
        <v>20.239999999999998</v>
      </c>
      <c r="AY138">
        <v>21.32</v>
      </c>
      <c r="AZ138">
        <v>20.73</v>
      </c>
      <c r="BA138">
        <v>21.28</v>
      </c>
      <c r="BB138">
        <v>1</v>
      </c>
      <c r="BC138">
        <v>1</v>
      </c>
      <c r="BD138">
        <v>1</v>
      </c>
      <c r="BE138">
        <v>1</v>
      </c>
      <c r="BF138">
        <v>1</v>
      </c>
      <c r="BG138">
        <v>0.439</v>
      </c>
      <c r="BH138">
        <v>0</v>
      </c>
      <c r="BI138">
        <v>0</v>
      </c>
      <c r="BJ138">
        <v>8.3000000000000004E-2</v>
      </c>
      <c r="BK138">
        <v>1</v>
      </c>
      <c r="BL138">
        <v>0.16700000000000001</v>
      </c>
      <c r="BM138">
        <v>1</v>
      </c>
      <c r="BN138">
        <v>0.58299999999999996</v>
      </c>
      <c r="BO138">
        <v>1</v>
      </c>
      <c r="BP138">
        <v>1</v>
      </c>
      <c r="BQ138">
        <v>1</v>
      </c>
      <c r="BR138">
        <v>0</v>
      </c>
      <c r="BS138">
        <v>0.52800000000000002</v>
      </c>
      <c r="BT138">
        <v>0.88900000000000001</v>
      </c>
      <c r="BU138">
        <v>0</v>
      </c>
      <c r="BV138">
        <v>0</v>
      </c>
      <c r="BW138">
        <v>0.77200000000000002</v>
      </c>
      <c r="BX138">
        <v>0.38900000000000001</v>
      </c>
      <c r="BY138">
        <v>0</v>
      </c>
      <c r="BZ138">
        <v>0</v>
      </c>
      <c r="CA138">
        <v>0.71099999999999997</v>
      </c>
      <c r="CB138">
        <v>0</v>
      </c>
      <c r="CC138">
        <v>0</v>
      </c>
      <c r="CD138">
        <v>0</v>
      </c>
      <c r="CE138">
        <v>0</v>
      </c>
      <c r="CF138">
        <v>0.75</v>
      </c>
      <c r="CG138">
        <v>0.88300000000000001</v>
      </c>
      <c r="CH138">
        <v>0.54400000000000004</v>
      </c>
      <c r="CI138">
        <v>1</v>
      </c>
      <c r="CJ138">
        <v>0.6</v>
      </c>
      <c r="CK138">
        <v>0</v>
      </c>
      <c r="CL138">
        <v>0</v>
      </c>
      <c r="CM138">
        <v>0</v>
      </c>
      <c r="CN138">
        <v>0</v>
      </c>
      <c r="CO138">
        <v>0</v>
      </c>
      <c r="CP138">
        <v>0</v>
      </c>
      <c r="CQ138">
        <v>0.311</v>
      </c>
      <c r="CR138">
        <v>0</v>
      </c>
      <c r="CS138">
        <v>0.66100000000000003</v>
      </c>
      <c r="CT138">
        <v>0.76700000000000002</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0</v>
      </c>
      <c r="EI138">
        <v>0</v>
      </c>
      <c r="EJ138">
        <v>0</v>
      </c>
      <c r="EK138">
        <v>0</v>
      </c>
      <c r="EL138">
        <v>0</v>
      </c>
      <c r="EM138">
        <v>0</v>
      </c>
      <c r="EN138">
        <v>16.97</v>
      </c>
      <c r="EO138">
        <v>16.850000000000001</v>
      </c>
      <c r="EP138">
        <v>17.14</v>
      </c>
      <c r="EQ138">
        <v>16.7</v>
      </c>
      <c r="ER138">
        <v>17.16</v>
      </c>
      <c r="ES138">
        <v>18.41</v>
      </c>
      <c r="ET138">
        <v>19.100000000000001</v>
      </c>
      <c r="EU138">
        <v>19.190000000000001</v>
      </c>
      <c r="EV138">
        <v>18.66</v>
      </c>
      <c r="EW138">
        <v>17.87</v>
      </c>
      <c r="EX138">
        <v>18.62</v>
      </c>
      <c r="EY138">
        <v>17.57</v>
      </c>
      <c r="EZ138">
        <v>17.98</v>
      </c>
      <c r="FA138">
        <v>16.809999999999999</v>
      </c>
      <c r="FB138">
        <v>17.02</v>
      </c>
      <c r="FC138">
        <v>18.23</v>
      </c>
      <c r="FD138">
        <v>18.98</v>
      </c>
      <c r="FE138">
        <v>18.440000000000001</v>
      </c>
      <c r="FF138">
        <v>18.170000000000002</v>
      </c>
      <c r="FG138">
        <v>19.149999999999999</v>
      </c>
      <c r="FH138">
        <v>19.04</v>
      </c>
      <c r="FI138">
        <v>18.23</v>
      </c>
      <c r="FJ138">
        <v>18.16</v>
      </c>
      <c r="FK138">
        <v>18.75</v>
      </c>
      <c r="FL138">
        <v>19.52</v>
      </c>
      <c r="FM138">
        <v>18.600000000000001</v>
      </c>
      <c r="FN138">
        <v>19.079999999999998</v>
      </c>
      <c r="FO138">
        <v>20.23</v>
      </c>
      <c r="FP138">
        <v>19.850000000000001</v>
      </c>
      <c r="FQ138">
        <v>20.5</v>
      </c>
      <c r="FR138">
        <v>1</v>
      </c>
      <c r="FS138">
        <v>1</v>
      </c>
      <c r="FT138">
        <v>1</v>
      </c>
      <c r="FU138">
        <v>1</v>
      </c>
      <c r="FV138">
        <v>1</v>
      </c>
      <c r="FW138">
        <v>1</v>
      </c>
      <c r="FX138">
        <v>0.79400000000000004</v>
      </c>
      <c r="FY138">
        <v>0.78300000000000003</v>
      </c>
      <c r="FZ138">
        <v>1</v>
      </c>
      <c r="GA138">
        <v>1</v>
      </c>
      <c r="GB138">
        <v>1</v>
      </c>
      <c r="GC138">
        <v>1</v>
      </c>
      <c r="GD138">
        <v>1</v>
      </c>
      <c r="GE138">
        <v>1</v>
      </c>
      <c r="GF138">
        <v>1</v>
      </c>
      <c r="GG138">
        <v>1</v>
      </c>
      <c r="GH138">
        <v>1</v>
      </c>
      <c r="GI138">
        <v>1</v>
      </c>
      <c r="GJ138">
        <v>1</v>
      </c>
      <c r="GK138">
        <v>1</v>
      </c>
      <c r="GL138">
        <v>0.8</v>
      </c>
      <c r="GM138">
        <v>1</v>
      </c>
      <c r="GN138">
        <v>1</v>
      </c>
      <c r="GO138">
        <v>1</v>
      </c>
      <c r="GP138">
        <v>0.51100000000000001</v>
      </c>
      <c r="GQ138">
        <v>1</v>
      </c>
      <c r="GR138">
        <v>1</v>
      </c>
      <c r="GS138">
        <v>0</v>
      </c>
      <c r="GT138">
        <v>0.15</v>
      </c>
      <c r="GU138">
        <v>0</v>
      </c>
      <c r="GV138">
        <v>1</v>
      </c>
      <c r="GW138">
        <v>1</v>
      </c>
      <c r="GX138">
        <v>1</v>
      </c>
      <c r="GY138">
        <v>1</v>
      </c>
      <c r="GZ138">
        <v>1</v>
      </c>
      <c r="HA138">
        <v>0.71699999999999997</v>
      </c>
      <c r="HB138">
        <v>0</v>
      </c>
      <c r="HC138">
        <v>0</v>
      </c>
      <c r="HD138">
        <v>0.27800000000000002</v>
      </c>
      <c r="HE138">
        <v>1</v>
      </c>
      <c r="HF138">
        <v>0.38900000000000001</v>
      </c>
      <c r="HG138">
        <v>1</v>
      </c>
      <c r="HH138">
        <v>1</v>
      </c>
      <c r="HI138">
        <v>1</v>
      </c>
      <c r="HJ138">
        <v>1</v>
      </c>
      <c r="HK138">
        <v>1</v>
      </c>
      <c r="HL138">
        <v>2.1999999999999999E-2</v>
      </c>
      <c r="HM138">
        <v>0.47199999999999998</v>
      </c>
      <c r="HN138">
        <v>0.79400000000000004</v>
      </c>
      <c r="HO138">
        <v>0</v>
      </c>
      <c r="HP138">
        <v>0</v>
      </c>
      <c r="HQ138">
        <v>0.66100000000000003</v>
      </c>
      <c r="HR138">
        <v>0.628</v>
      </c>
      <c r="HS138">
        <v>0.26100000000000001</v>
      </c>
      <c r="HT138">
        <v>0</v>
      </c>
      <c r="HU138">
        <v>0.41699999999999998</v>
      </c>
      <c r="HV138">
        <v>0</v>
      </c>
      <c r="HW138">
        <v>0</v>
      </c>
      <c r="HX138">
        <v>0</v>
      </c>
      <c r="HY138">
        <v>0</v>
      </c>
      <c r="HZ138">
        <v>0.71099999999999997</v>
      </c>
      <c r="IA138">
        <v>1</v>
      </c>
      <c r="IB138">
        <v>0.66700000000000004</v>
      </c>
      <c r="IC138">
        <v>1</v>
      </c>
      <c r="ID138">
        <v>0.69399999999999995</v>
      </c>
      <c r="IE138">
        <v>0</v>
      </c>
      <c r="IF138">
        <v>0</v>
      </c>
      <c r="IG138">
        <v>0</v>
      </c>
      <c r="IH138">
        <v>0</v>
      </c>
      <c r="II138">
        <v>0.11700000000000001</v>
      </c>
      <c r="IJ138">
        <v>0</v>
      </c>
      <c r="IK138">
        <v>0.38900000000000001</v>
      </c>
      <c r="IL138">
        <v>1.7000000000000001E-2</v>
      </c>
      <c r="IM138">
        <v>1</v>
      </c>
      <c r="IN138">
        <v>0.83299999999999996</v>
      </c>
      <c r="IO138">
        <v>0</v>
      </c>
      <c r="IP138">
        <v>0</v>
      </c>
      <c r="IQ138">
        <v>0</v>
      </c>
      <c r="IR138">
        <v>0</v>
      </c>
      <c r="IS138">
        <v>0</v>
      </c>
      <c r="IT138">
        <v>0</v>
      </c>
      <c r="IU138">
        <v>0</v>
      </c>
      <c r="IV138">
        <v>0</v>
      </c>
      <c r="IW138">
        <v>0</v>
      </c>
      <c r="IX138">
        <v>0</v>
      </c>
      <c r="IY138">
        <v>0</v>
      </c>
      <c r="IZ138">
        <v>0</v>
      </c>
      <c r="JA138">
        <v>0</v>
      </c>
      <c r="JB138">
        <v>0</v>
      </c>
      <c r="JC138">
        <v>0</v>
      </c>
      <c r="JD138">
        <v>4.4630000000000001</v>
      </c>
      <c r="JE138">
        <v>6.6180000000000003</v>
      </c>
      <c r="JF138">
        <v>6.3070000000000004</v>
      </c>
      <c r="JG138">
        <v>7.8339999999999996</v>
      </c>
      <c r="JH138">
        <v>7.2389999999999999</v>
      </c>
      <c r="JI138">
        <v>12.068</v>
      </c>
      <c r="JJ138">
        <v>9.5909999999999993</v>
      </c>
      <c r="JK138">
        <v>10.622999999999999</v>
      </c>
      <c r="JL138">
        <v>7.3659999999999997</v>
      </c>
      <c r="JM138">
        <v>7.88</v>
      </c>
      <c r="JN138">
        <v>10.420999999999999</v>
      </c>
      <c r="JO138">
        <v>8.1590000000000007</v>
      </c>
      <c r="JP138">
        <v>8.9939999999999998</v>
      </c>
      <c r="JQ138">
        <v>7.1219999999999999</v>
      </c>
      <c r="JR138">
        <v>7.3689999999999998</v>
      </c>
      <c r="JS138">
        <v>12.545999999999999</v>
      </c>
      <c r="JT138">
        <v>11.183</v>
      </c>
      <c r="JU138">
        <v>8.4239999999999995</v>
      </c>
      <c r="JV138">
        <v>9.8130000000000006</v>
      </c>
      <c r="JW138">
        <v>13.725</v>
      </c>
      <c r="JX138">
        <v>8.0449999999999999</v>
      </c>
      <c r="JY138">
        <v>8.6509999999999998</v>
      </c>
      <c r="JZ138">
        <v>5.8529999999999998</v>
      </c>
      <c r="KA138">
        <v>10.443</v>
      </c>
      <c r="KB138">
        <v>12.1</v>
      </c>
      <c r="KC138">
        <v>10.537000000000001</v>
      </c>
      <c r="KD138">
        <v>12.375</v>
      </c>
      <c r="KE138">
        <v>12.659000000000001</v>
      </c>
      <c r="KF138">
        <v>11.052</v>
      </c>
      <c r="KG138">
        <v>13.952</v>
      </c>
    </row>
    <row r="139" spans="1:293" x14ac:dyDescent="0.25">
      <c r="A139" t="s">
        <v>1138</v>
      </c>
      <c r="B139" t="s">
        <v>1322</v>
      </c>
      <c r="C139" t="s">
        <v>595</v>
      </c>
      <c r="D139">
        <v>152</v>
      </c>
      <c r="E139" t="s">
        <v>839</v>
      </c>
      <c r="F139">
        <v>3</v>
      </c>
      <c r="G139">
        <v>2</v>
      </c>
      <c r="H139" t="s">
        <v>2</v>
      </c>
      <c r="I139" t="s">
        <v>6</v>
      </c>
      <c r="J139" t="s">
        <v>5</v>
      </c>
      <c r="K139" t="s">
        <v>596</v>
      </c>
      <c r="L139" t="s">
        <v>515</v>
      </c>
      <c r="M139" s="7">
        <v>0</v>
      </c>
      <c r="N139" s="7">
        <v>173.61591118884499</v>
      </c>
      <c r="O139" s="7">
        <f>M139*'Emission and cost factors'!$D$8+N139*'Emission and cost factors'!$E$8</f>
        <v>79.863319146868704</v>
      </c>
      <c r="P139" s="8">
        <f>M139*'Emission and cost factors'!$D$9+N139*'Emission and cost factors'!$E$9</f>
        <v>26.042386678326746</v>
      </c>
      <c r="Q139" s="7">
        <f t="shared" si="14"/>
        <v>19.475999999999999</v>
      </c>
      <c r="R139" s="2">
        <f t="shared" si="15"/>
        <v>21</v>
      </c>
      <c r="S139" s="2">
        <f t="shared" si="16"/>
        <v>8</v>
      </c>
      <c r="T139" s="2">
        <f t="shared" si="17"/>
        <v>1</v>
      </c>
      <c r="U139" s="7">
        <f t="shared" si="18"/>
        <v>0.54666666666666663</v>
      </c>
      <c r="V139" s="7">
        <f t="shared" si="19"/>
        <v>0.22540000000000002</v>
      </c>
      <c r="W139" s="7">
        <f t="shared" si="20"/>
        <v>5.933333333333333E-3</v>
      </c>
      <c r="X139">
        <v>18.100000000000001</v>
      </c>
      <c r="Y139">
        <v>18.059999999999999</v>
      </c>
      <c r="Z139">
        <v>18.350000000000001</v>
      </c>
      <c r="AA139">
        <v>17.899999999999999</v>
      </c>
      <c r="AB139">
        <v>18.350000000000001</v>
      </c>
      <c r="AC139">
        <v>19.579999999999998</v>
      </c>
      <c r="AD139">
        <v>20.29</v>
      </c>
      <c r="AE139">
        <v>20.23</v>
      </c>
      <c r="AF139">
        <v>19.8</v>
      </c>
      <c r="AG139">
        <v>19.04</v>
      </c>
      <c r="AH139">
        <v>19.760000000000002</v>
      </c>
      <c r="AI139">
        <v>18.66</v>
      </c>
      <c r="AJ139">
        <v>19.329999999999998</v>
      </c>
      <c r="AK139">
        <v>18.25</v>
      </c>
      <c r="AL139">
        <v>18.23</v>
      </c>
      <c r="AM139">
        <v>19.329999999999998</v>
      </c>
      <c r="AN139">
        <v>19.97</v>
      </c>
      <c r="AO139">
        <v>19.45</v>
      </c>
      <c r="AP139">
        <v>19.239999999999998</v>
      </c>
      <c r="AQ139">
        <v>20.32</v>
      </c>
      <c r="AR139">
        <v>20.27</v>
      </c>
      <c r="AS139">
        <v>19.260000000000002</v>
      </c>
      <c r="AT139">
        <v>19.47</v>
      </c>
      <c r="AU139">
        <v>19.989999999999998</v>
      </c>
      <c r="AV139">
        <v>20.399999999999999</v>
      </c>
      <c r="AW139">
        <v>19.43</v>
      </c>
      <c r="AX139">
        <v>20.12</v>
      </c>
      <c r="AY139">
        <v>21.26</v>
      </c>
      <c r="AZ139">
        <v>20.64</v>
      </c>
      <c r="BA139">
        <v>21.2</v>
      </c>
      <c r="BB139">
        <v>1</v>
      </c>
      <c r="BC139">
        <v>1</v>
      </c>
      <c r="BD139">
        <v>1</v>
      </c>
      <c r="BE139">
        <v>1</v>
      </c>
      <c r="BF139">
        <v>1</v>
      </c>
      <c r="BG139">
        <v>0.69399999999999995</v>
      </c>
      <c r="BH139">
        <v>0</v>
      </c>
      <c r="BI139">
        <v>0</v>
      </c>
      <c r="BJ139">
        <v>0.23899999999999999</v>
      </c>
      <c r="BK139">
        <v>1</v>
      </c>
      <c r="BL139">
        <v>0.38300000000000001</v>
      </c>
      <c r="BM139">
        <v>1</v>
      </c>
      <c r="BN139">
        <v>0.76700000000000002</v>
      </c>
      <c r="BO139">
        <v>1</v>
      </c>
      <c r="BP139">
        <v>1</v>
      </c>
      <c r="BQ139">
        <v>1</v>
      </c>
      <c r="BR139">
        <v>4.3999999999999997E-2</v>
      </c>
      <c r="BS139">
        <v>0.71699999999999997</v>
      </c>
      <c r="BT139">
        <v>1</v>
      </c>
      <c r="BU139">
        <v>0</v>
      </c>
      <c r="BV139">
        <v>0</v>
      </c>
      <c r="BW139">
        <v>1</v>
      </c>
      <c r="BX139">
        <v>0.53900000000000003</v>
      </c>
      <c r="BY139">
        <v>1.7000000000000001E-2</v>
      </c>
      <c r="BZ139">
        <v>0</v>
      </c>
      <c r="CA139">
        <v>1</v>
      </c>
      <c r="CB139">
        <v>0</v>
      </c>
      <c r="CC139">
        <v>0</v>
      </c>
      <c r="CD139">
        <v>0</v>
      </c>
      <c r="CE139">
        <v>0</v>
      </c>
      <c r="CF139">
        <v>0.88900000000000001</v>
      </c>
      <c r="CG139">
        <v>1</v>
      </c>
      <c r="CH139">
        <v>0.72799999999999998</v>
      </c>
      <c r="CI139">
        <v>1</v>
      </c>
      <c r="CJ139">
        <v>0.80600000000000005</v>
      </c>
      <c r="CK139">
        <v>0</v>
      </c>
      <c r="CL139">
        <v>0</v>
      </c>
      <c r="CM139">
        <v>0</v>
      </c>
      <c r="CN139">
        <v>0</v>
      </c>
      <c r="CO139">
        <v>0</v>
      </c>
      <c r="CP139">
        <v>0</v>
      </c>
      <c r="CQ139">
        <v>0.50600000000000001</v>
      </c>
      <c r="CR139">
        <v>0</v>
      </c>
      <c r="CS139">
        <v>0.83299999999999996</v>
      </c>
      <c r="CT139">
        <v>1</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0.17799999999999999</v>
      </c>
      <c r="DN139">
        <v>0</v>
      </c>
      <c r="DO139">
        <v>0</v>
      </c>
      <c r="DP139">
        <v>0</v>
      </c>
      <c r="DQ139">
        <v>0</v>
      </c>
      <c r="DR139">
        <v>0</v>
      </c>
      <c r="DS139">
        <v>0</v>
      </c>
      <c r="DT139">
        <v>0</v>
      </c>
      <c r="DU139">
        <v>0</v>
      </c>
      <c r="DV139">
        <v>0</v>
      </c>
      <c r="DW139">
        <v>0</v>
      </c>
      <c r="DX139">
        <v>0</v>
      </c>
      <c r="DY139">
        <v>0</v>
      </c>
      <c r="DZ139">
        <v>0</v>
      </c>
      <c r="EA139">
        <v>0</v>
      </c>
      <c r="EB139">
        <v>0</v>
      </c>
      <c r="EC139">
        <v>0</v>
      </c>
      <c r="ED139">
        <v>0</v>
      </c>
      <c r="EE139">
        <v>0</v>
      </c>
      <c r="EF139">
        <v>0</v>
      </c>
      <c r="EG139">
        <v>0</v>
      </c>
      <c r="EH139">
        <v>0</v>
      </c>
      <c r="EI139">
        <v>0</v>
      </c>
      <c r="EJ139">
        <v>0</v>
      </c>
      <c r="EK139">
        <v>0</v>
      </c>
      <c r="EL139">
        <v>0</v>
      </c>
      <c r="EM139">
        <v>0</v>
      </c>
      <c r="EN139">
        <v>16.84</v>
      </c>
      <c r="EO139">
        <v>16.690000000000001</v>
      </c>
      <c r="EP139">
        <v>16.96</v>
      </c>
      <c r="EQ139">
        <v>16.59</v>
      </c>
      <c r="ER139">
        <v>16.989999999999998</v>
      </c>
      <c r="ES139">
        <v>18.23</v>
      </c>
      <c r="ET139">
        <v>18.940000000000001</v>
      </c>
      <c r="EU139">
        <v>19.03</v>
      </c>
      <c r="EV139">
        <v>18.489999999999998</v>
      </c>
      <c r="EW139">
        <v>17.71</v>
      </c>
      <c r="EX139">
        <v>18.45</v>
      </c>
      <c r="EY139">
        <v>17.399999999999999</v>
      </c>
      <c r="EZ139">
        <v>17.82</v>
      </c>
      <c r="FA139">
        <v>16.63</v>
      </c>
      <c r="FB139">
        <v>16.850000000000001</v>
      </c>
      <c r="FC139">
        <v>18.100000000000001</v>
      </c>
      <c r="FD139">
        <v>18.829999999999998</v>
      </c>
      <c r="FE139">
        <v>18.28</v>
      </c>
      <c r="FF139">
        <v>18</v>
      </c>
      <c r="FG139">
        <v>19</v>
      </c>
      <c r="FH139">
        <v>18.88</v>
      </c>
      <c r="FI139">
        <v>18.059999999999999</v>
      </c>
      <c r="FJ139">
        <v>17.98</v>
      </c>
      <c r="FK139">
        <v>18.600000000000001</v>
      </c>
      <c r="FL139">
        <v>19.37</v>
      </c>
      <c r="FM139">
        <v>18.440000000000001</v>
      </c>
      <c r="FN139">
        <v>18.93</v>
      </c>
      <c r="FO139">
        <v>20.14</v>
      </c>
      <c r="FP139">
        <v>19.739999999999998</v>
      </c>
      <c r="FQ139">
        <v>20.43</v>
      </c>
      <c r="FR139">
        <v>1</v>
      </c>
      <c r="FS139">
        <v>1</v>
      </c>
      <c r="FT139">
        <v>1</v>
      </c>
      <c r="FU139">
        <v>1</v>
      </c>
      <c r="FV139">
        <v>1</v>
      </c>
      <c r="FW139">
        <v>1</v>
      </c>
      <c r="FX139">
        <v>1</v>
      </c>
      <c r="FY139">
        <v>1</v>
      </c>
      <c r="FZ139">
        <v>1</v>
      </c>
      <c r="GA139">
        <v>1</v>
      </c>
      <c r="GB139">
        <v>1</v>
      </c>
      <c r="GC139">
        <v>1</v>
      </c>
      <c r="GD139">
        <v>1</v>
      </c>
      <c r="GE139">
        <v>1</v>
      </c>
      <c r="GF139">
        <v>1</v>
      </c>
      <c r="GG139">
        <v>1</v>
      </c>
      <c r="GH139">
        <v>1</v>
      </c>
      <c r="GI139">
        <v>1</v>
      </c>
      <c r="GJ139">
        <v>1</v>
      </c>
      <c r="GK139">
        <v>1</v>
      </c>
      <c r="GL139">
        <v>1</v>
      </c>
      <c r="GM139">
        <v>1</v>
      </c>
      <c r="GN139">
        <v>1</v>
      </c>
      <c r="GO139">
        <v>1</v>
      </c>
      <c r="GP139">
        <v>0.68899999999999995</v>
      </c>
      <c r="GQ139">
        <v>1</v>
      </c>
      <c r="GR139">
        <v>1</v>
      </c>
      <c r="GS139">
        <v>0</v>
      </c>
      <c r="GT139">
        <v>0.26100000000000001</v>
      </c>
      <c r="GU139">
        <v>0</v>
      </c>
      <c r="GV139">
        <v>1</v>
      </c>
      <c r="GW139">
        <v>1</v>
      </c>
      <c r="GX139">
        <v>1</v>
      </c>
      <c r="GY139">
        <v>1</v>
      </c>
      <c r="GZ139">
        <v>1</v>
      </c>
      <c r="HA139">
        <v>1</v>
      </c>
      <c r="HB139">
        <v>0.05</v>
      </c>
      <c r="HC139">
        <v>0</v>
      </c>
      <c r="HD139">
        <v>0.42199999999999999</v>
      </c>
      <c r="HE139">
        <v>1</v>
      </c>
      <c r="HF139">
        <v>0.56699999999999995</v>
      </c>
      <c r="HG139">
        <v>1</v>
      </c>
      <c r="HH139">
        <v>1</v>
      </c>
      <c r="HI139">
        <v>1</v>
      </c>
      <c r="HJ139">
        <v>1</v>
      </c>
      <c r="HK139">
        <v>1</v>
      </c>
      <c r="HL139">
        <v>0.183</v>
      </c>
      <c r="HM139">
        <v>0.628</v>
      </c>
      <c r="HN139">
        <v>1</v>
      </c>
      <c r="HO139">
        <v>0</v>
      </c>
      <c r="HP139">
        <v>0.106</v>
      </c>
      <c r="HQ139">
        <v>0.85</v>
      </c>
      <c r="HR139">
        <v>0.78300000000000003</v>
      </c>
      <c r="HS139">
        <v>0.42799999999999999</v>
      </c>
      <c r="HT139">
        <v>0</v>
      </c>
      <c r="HU139">
        <v>0.59399999999999997</v>
      </c>
      <c r="HV139">
        <v>8.8999999999999996E-2</v>
      </c>
      <c r="HW139">
        <v>0</v>
      </c>
      <c r="HX139">
        <v>0</v>
      </c>
      <c r="HY139">
        <v>0</v>
      </c>
      <c r="HZ139">
        <v>0.82799999999999996</v>
      </c>
      <c r="IA139">
        <v>1</v>
      </c>
      <c r="IB139">
        <v>0.82799999999999996</v>
      </c>
      <c r="IC139">
        <v>1</v>
      </c>
      <c r="ID139">
        <v>0.86099999999999999</v>
      </c>
      <c r="IE139">
        <v>0</v>
      </c>
      <c r="IF139">
        <v>0</v>
      </c>
      <c r="IG139">
        <v>0</v>
      </c>
      <c r="IH139">
        <v>0</v>
      </c>
      <c r="II139">
        <v>0.26700000000000002</v>
      </c>
      <c r="IJ139">
        <v>0</v>
      </c>
      <c r="IK139">
        <v>0.54400000000000004</v>
      </c>
      <c r="IL139">
        <v>0.17799999999999999</v>
      </c>
      <c r="IM139">
        <v>1</v>
      </c>
      <c r="IN139">
        <v>1</v>
      </c>
      <c r="IO139">
        <v>0</v>
      </c>
      <c r="IP139">
        <v>0</v>
      </c>
      <c r="IQ139">
        <v>0</v>
      </c>
      <c r="IR139">
        <v>0</v>
      </c>
      <c r="IS139">
        <v>0</v>
      </c>
      <c r="IT139">
        <v>0</v>
      </c>
      <c r="IU139">
        <v>0</v>
      </c>
      <c r="IV139">
        <v>1.0999999999999999E-2</v>
      </c>
      <c r="IW139">
        <v>0</v>
      </c>
      <c r="IX139">
        <v>0</v>
      </c>
      <c r="IY139">
        <v>0</v>
      </c>
      <c r="IZ139">
        <v>0</v>
      </c>
      <c r="JA139">
        <v>0</v>
      </c>
      <c r="JB139">
        <v>0</v>
      </c>
      <c r="JC139">
        <v>0</v>
      </c>
      <c r="JD139">
        <v>4.4630000000000001</v>
      </c>
      <c r="JE139">
        <v>6.6180000000000003</v>
      </c>
      <c r="JF139">
        <v>6.3070000000000004</v>
      </c>
      <c r="JG139">
        <v>7.8339999999999996</v>
      </c>
      <c r="JH139">
        <v>7.2389999999999999</v>
      </c>
      <c r="JI139">
        <v>12.068</v>
      </c>
      <c r="JJ139">
        <v>9.5909999999999993</v>
      </c>
      <c r="JK139">
        <v>10.622999999999999</v>
      </c>
      <c r="JL139">
        <v>7.3659999999999997</v>
      </c>
      <c r="JM139">
        <v>7.88</v>
      </c>
      <c r="JN139">
        <v>10.420999999999999</v>
      </c>
      <c r="JO139">
        <v>8.1590000000000007</v>
      </c>
      <c r="JP139">
        <v>8.9939999999999998</v>
      </c>
      <c r="JQ139">
        <v>7.1219999999999999</v>
      </c>
      <c r="JR139">
        <v>7.3689999999999998</v>
      </c>
      <c r="JS139">
        <v>12.545999999999999</v>
      </c>
      <c r="JT139">
        <v>11.183</v>
      </c>
      <c r="JU139">
        <v>8.4239999999999995</v>
      </c>
      <c r="JV139">
        <v>9.8130000000000006</v>
      </c>
      <c r="JW139">
        <v>13.725</v>
      </c>
      <c r="JX139">
        <v>8.0449999999999999</v>
      </c>
      <c r="JY139">
        <v>8.6509999999999998</v>
      </c>
      <c r="JZ139">
        <v>5.8529999999999998</v>
      </c>
      <c r="KA139">
        <v>10.443</v>
      </c>
      <c r="KB139">
        <v>12.1</v>
      </c>
      <c r="KC139">
        <v>10.537000000000001</v>
      </c>
      <c r="KD139">
        <v>12.375</v>
      </c>
      <c r="KE139">
        <v>12.659000000000001</v>
      </c>
      <c r="KF139">
        <v>11.052</v>
      </c>
      <c r="KG139">
        <v>13.952</v>
      </c>
    </row>
    <row r="140" spans="1:293" x14ac:dyDescent="0.25">
      <c r="A140" t="s">
        <v>1139</v>
      </c>
      <c r="B140" t="s">
        <v>1322</v>
      </c>
      <c r="C140" t="s">
        <v>595</v>
      </c>
      <c r="D140">
        <v>153</v>
      </c>
      <c r="E140" t="s">
        <v>839</v>
      </c>
      <c r="F140">
        <v>3</v>
      </c>
      <c r="G140">
        <v>2</v>
      </c>
      <c r="H140" t="s">
        <v>2</v>
      </c>
      <c r="I140" t="s">
        <v>7</v>
      </c>
      <c r="J140" t="s">
        <v>4</v>
      </c>
      <c r="K140" t="s">
        <v>596</v>
      </c>
      <c r="L140" t="s">
        <v>516</v>
      </c>
      <c r="M140" s="7">
        <v>0</v>
      </c>
      <c r="N140" s="7">
        <v>184.391802957219</v>
      </c>
      <c r="O140" s="7">
        <f>M140*'Emission and cost factors'!$D$8+N140*'Emission and cost factors'!$E$8</f>
        <v>84.820229360320738</v>
      </c>
      <c r="P140" s="8">
        <f>M140*'Emission and cost factors'!$D$9+N140*'Emission and cost factors'!$E$9</f>
        <v>27.658770443582849</v>
      </c>
      <c r="Q140" s="7">
        <f t="shared" si="14"/>
        <v>19.592333333333332</v>
      </c>
      <c r="R140" s="2">
        <f t="shared" si="15"/>
        <v>19</v>
      </c>
      <c r="S140" s="2">
        <f t="shared" si="16"/>
        <v>8</v>
      </c>
      <c r="T140" s="2">
        <f t="shared" si="17"/>
        <v>0</v>
      </c>
      <c r="U140" s="7">
        <f t="shared" si="18"/>
        <v>0.52056666666666673</v>
      </c>
      <c r="V140" s="7">
        <f t="shared" si="19"/>
        <v>0.20056666666666667</v>
      </c>
      <c r="W140" s="7">
        <f t="shared" si="20"/>
        <v>0</v>
      </c>
      <c r="X140">
        <v>18.309999999999999</v>
      </c>
      <c r="Y140">
        <v>18.23</v>
      </c>
      <c r="Z140">
        <v>18.5</v>
      </c>
      <c r="AA140">
        <v>18.05</v>
      </c>
      <c r="AB140">
        <v>18.489999999999998</v>
      </c>
      <c r="AC140">
        <v>19.66</v>
      </c>
      <c r="AD140">
        <v>20.38</v>
      </c>
      <c r="AE140">
        <v>20.309999999999999</v>
      </c>
      <c r="AF140">
        <v>19.920000000000002</v>
      </c>
      <c r="AG140">
        <v>19.18</v>
      </c>
      <c r="AH140">
        <v>19.86</v>
      </c>
      <c r="AI140">
        <v>18.84</v>
      </c>
      <c r="AJ140">
        <v>19.45</v>
      </c>
      <c r="AK140">
        <v>18.46</v>
      </c>
      <c r="AL140">
        <v>18.399999999999999</v>
      </c>
      <c r="AM140">
        <v>19.399999999999999</v>
      </c>
      <c r="AN140">
        <v>20.05</v>
      </c>
      <c r="AO140">
        <v>19.579999999999998</v>
      </c>
      <c r="AP140">
        <v>19.37</v>
      </c>
      <c r="AQ140">
        <v>20.38</v>
      </c>
      <c r="AR140">
        <v>20.37</v>
      </c>
      <c r="AS140">
        <v>19.41</v>
      </c>
      <c r="AT140">
        <v>19.62</v>
      </c>
      <c r="AU140">
        <v>20.07</v>
      </c>
      <c r="AV140">
        <v>20.46</v>
      </c>
      <c r="AW140">
        <v>19.579999999999998</v>
      </c>
      <c r="AX140">
        <v>20.21</v>
      </c>
      <c r="AY140">
        <v>21.29</v>
      </c>
      <c r="AZ140">
        <v>20.72</v>
      </c>
      <c r="BA140">
        <v>21.22</v>
      </c>
      <c r="BB140">
        <v>1</v>
      </c>
      <c r="BC140">
        <v>1</v>
      </c>
      <c r="BD140">
        <v>1</v>
      </c>
      <c r="BE140">
        <v>1</v>
      </c>
      <c r="BF140">
        <v>1</v>
      </c>
      <c r="BG140">
        <v>0.65</v>
      </c>
      <c r="BH140">
        <v>0</v>
      </c>
      <c r="BI140">
        <v>0</v>
      </c>
      <c r="BJ140">
        <v>0.111</v>
      </c>
      <c r="BK140">
        <v>1</v>
      </c>
      <c r="BL140">
        <v>0.26700000000000002</v>
      </c>
      <c r="BM140">
        <v>1</v>
      </c>
      <c r="BN140">
        <v>0.71699999999999997</v>
      </c>
      <c r="BO140">
        <v>1</v>
      </c>
      <c r="BP140">
        <v>1</v>
      </c>
      <c r="BQ140">
        <v>1</v>
      </c>
      <c r="BR140">
        <v>0</v>
      </c>
      <c r="BS140">
        <v>0.61099999999999999</v>
      </c>
      <c r="BT140">
        <v>1</v>
      </c>
      <c r="BU140">
        <v>0</v>
      </c>
      <c r="BV140">
        <v>0</v>
      </c>
      <c r="BW140">
        <v>1</v>
      </c>
      <c r="BX140">
        <v>0.44400000000000001</v>
      </c>
      <c r="BY140">
        <v>0</v>
      </c>
      <c r="BZ140">
        <v>0</v>
      </c>
      <c r="CA140">
        <v>0.81699999999999995</v>
      </c>
      <c r="CB140">
        <v>0</v>
      </c>
      <c r="CC140">
        <v>0</v>
      </c>
      <c r="CD140">
        <v>0</v>
      </c>
      <c r="CE140">
        <v>0</v>
      </c>
      <c r="CF140">
        <v>0.76700000000000002</v>
      </c>
      <c r="CG140">
        <v>1</v>
      </c>
      <c r="CH140">
        <v>0.63900000000000001</v>
      </c>
      <c r="CI140">
        <v>1</v>
      </c>
      <c r="CJ140">
        <v>0.72199999999999998</v>
      </c>
      <c r="CK140">
        <v>0</v>
      </c>
      <c r="CL140">
        <v>0</v>
      </c>
      <c r="CM140">
        <v>0</v>
      </c>
      <c r="CN140">
        <v>0</v>
      </c>
      <c r="CO140">
        <v>0</v>
      </c>
      <c r="CP140">
        <v>0</v>
      </c>
      <c r="CQ140">
        <v>0.28299999999999997</v>
      </c>
      <c r="CR140">
        <v>0</v>
      </c>
      <c r="CS140">
        <v>0.67800000000000005</v>
      </c>
      <c r="CT140">
        <v>0.92800000000000005</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DR140">
        <v>0</v>
      </c>
      <c r="DS140">
        <v>0</v>
      </c>
      <c r="DT140">
        <v>0</v>
      </c>
      <c r="DU140">
        <v>0</v>
      </c>
      <c r="DV140">
        <v>0</v>
      </c>
      <c r="DW140">
        <v>0</v>
      </c>
      <c r="DX140">
        <v>0</v>
      </c>
      <c r="DY140">
        <v>0</v>
      </c>
      <c r="DZ140">
        <v>0</v>
      </c>
      <c r="EA140">
        <v>0</v>
      </c>
      <c r="EB140">
        <v>0</v>
      </c>
      <c r="EC140">
        <v>0</v>
      </c>
      <c r="ED140">
        <v>0</v>
      </c>
      <c r="EE140">
        <v>0</v>
      </c>
      <c r="EF140">
        <v>0</v>
      </c>
      <c r="EG140">
        <v>0</v>
      </c>
      <c r="EH140">
        <v>0</v>
      </c>
      <c r="EI140">
        <v>0</v>
      </c>
      <c r="EJ140">
        <v>0</v>
      </c>
      <c r="EK140">
        <v>0</v>
      </c>
      <c r="EL140">
        <v>0</v>
      </c>
      <c r="EM140">
        <v>0</v>
      </c>
      <c r="EN140">
        <v>17.14</v>
      </c>
      <c r="EO140">
        <v>16.89</v>
      </c>
      <c r="EP140">
        <v>17.13</v>
      </c>
      <c r="EQ140">
        <v>16.690000000000001</v>
      </c>
      <c r="ER140">
        <v>17.13</v>
      </c>
      <c r="ES140">
        <v>18.329999999999998</v>
      </c>
      <c r="ET140">
        <v>19.07</v>
      </c>
      <c r="EU140">
        <v>19.16</v>
      </c>
      <c r="EV140">
        <v>18.690000000000001</v>
      </c>
      <c r="EW140">
        <v>17.920000000000002</v>
      </c>
      <c r="EX140">
        <v>18.600000000000001</v>
      </c>
      <c r="EY140">
        <v>17.649999999999999</v>
      </c>
      <c r="EZ140">
        <v>17.98</v>
      </c>
      <c r="FA140">
        <v>16.91</v>
      </c>
      <c r="FB140">
        <v>17.05</v>
      </c>
      <c r="FC140">
        <v>18.16</v>
      </c>
      <c r="FD140">
        <v>18.93</v>
      </c>
      <c r="FE140">
        <v>18.47</v>
      </c>
      <c r="FF140">
        <v>18.18</v>
      </c>
      <c r="FG140">
        <v>19.09</v>
      </c>
      <c r="FH140">
        <v>19.05</v>
      </c>
      <c r="FI140">
        <v>18.28</v>
      </c>
      <c r="FJ140">
        <v>18.2</v>
      </c>
      <c r="FK140">
        <v>18.72</v>
      </c>
      <c r="FL140">
        <v>19.47</v>
      </c>
      <c r="FM140">
        <v>18.649999999999999</v>
      </c>
      <c r="FN140">
        <v>19.07</v>
      </c>
      <c r="FO140">
        <v>20.22</v>
      </c>
      <c r="FP140">
        <v>19.86</v>
      </c>
      <c r="FQ140">
        <v>20.46</v>
      </c>
      <c r="FR140">
        <v>1</v>
      </c>
      <c r="FS140">
        <v>1</v>
      </c>
      <c r="FT140">
        <v>1</v>
      </c>
      <c r="FU140">
        <v>1</v>
      </c>
      <c r="FV140">
        <v>1</v>
      </c>
      <c r="FW140">
        <v>1</v>
      </c>
      <c r="FX140">
        <v>1</v>
      </c>
      <c r="FY140">
        <v>1</v>
      </c>
      <c r="FZ140">
        <v>1</v>
      </c>
      <c r="GA140">
        <v>1</v>
      </c>
      <c r="GB140">
        <v>1</v>
      </c>
      <c r="GC140">
        <v>1</v>
      </c>
      <c r="GD140">
        <v>1</v>
      </c>
      <c r="GE140">
        <v>1</v>
      </c>
      <c r="GF140">
        <v>1</v>
      </c>
      <c r="GG140">
        <v>1</v>
      </c>
      <c r="GH140">
        <v>1</v>
      </c>
      <c r="GI140">
        <v>1</v>
      </c>
      <c r="GJ140">
        <v>1</v>
      </c>
      <c r="GK140">
        <v>1</v>
      </c>
      <c r="GL140">
        <v>1</v>
      </c>
      <c r="GM140">
        <v>1</v>
      </c>
      <c r="GN140">
        <v>1</v>
      </c>
      <c r="GO140">
        <v>1</v>
      </c>
      <c r="GP140">
        <v>0.66700000000000004</v>
      </c>
      <c r="GQ140">
        <v>1</v>
      </c>
      <c r="GR140">
        <v>1</v>
      </c>
      <c r="GS140">
        <v>0</v>
      </c>
      <c r="GT140">
        <v>0.161</v>
      </c>
      <c r="GU140">
        <v>0</v>
      </c>
      <c r="GV140">
        <v>1</v>
      </c>
      <c r="GW140">
        <v>1</v>
      </c>
      <c r="GX140">
        <v>1</v>
      </c>
      <c r="GY140">
        <v>1</v>
      </c>
      <c r="GZ140">
        <v>1</v>
      </c>
      <c r="HA140">
        <v>1</v>
      </c>
      <c r="HB140">
        <v>0</v>
      </c>
      <c r="HC140">
        <v>0</v>
      </c>
      <c r="HD140">
        <v>0.29399999999999998</v>
      </c>
      <c r="HE140">
        <v>1</v>
      </c>
      <c r="HF140">
        <v>0.47799999999999998</v>
      </c>
      <c r="HG140">
        <v>1</v>
      </c>
      <c r="HH140">
        <v>1</v>
      </c>
      <c r="HI140">
        <v>1</v>
      </c>
      <c r="HJ140">
        <v>1</v>
      </c>
      <c r="HK140">
        <v>1</v>
      </c>
      <c r="HL140">
        <v>7.8E-2</v>
      </c>
      <c r="HM140">
        <v>0.52200000000000002</v>
      </c>
      <c r="HN140">
        <v>1</v>
      </c>
      <c r="HO140">
        <v>0</v>
      </c>
      <c r="HP140">
        <v>0</v>
      </c>
      <c r="HQ140">
        <v>0.72799999999999998</v>
      </c>
      <c r="HR140">
        <v>0.70599999999999996</v>
      </c>
      <c r="HS140">
        <v>0.34399999999999997</v>
      </c>
      <c r="HT140">
        <v>0</v>
      </c>
      <c r="HU140">
        <v>0.41699999999999998</v>
      </c>
      <c r="HV140">
        <v>0</v>
      </c>
      <c r="HW140">
        <v>0</v>
      </c>
      <c r="HX140">
        <v>0</v>
      </c>
      <c r="HY140">
        <v>0</v>
      </c>
      <c r="HZ140">
        <v>0.68300000000000005</v>
      </c>
      <c r="IA140">
        <v>1</v>
      </c>
      <c r="IB140">
        <v>0.78900000000000003</v>
      </c>
      <c r="IC140">
        <v>1</v>
      </c>
      <c r="ID140">
        <v>0.84399999999999997</v>
      </c>
      <c r="IE140">
        <v>0</v>
      </c>
      <c r="IF140">
        <v>0</v>
      </c>
      <c r="IG140">
        <v>0</v>
      </c>
      <c r="IH140">
        <v>0</v>
      </c>
      <c r="II140">
        <v>8.3000000000000004E-2</v>
      </c>
      <c r="IJ140">
        <v>0</v>
      </c>
      <c r="IK140">
        <v>0.35599999999999998</v>
      </c>
      <c r="IL140">
        <v>1.7000000000000001E-2</v>
      </c>
      <c r="IM140">
        <v>1</v>
      </c>
      <c r="IN140">
        <v>1</v>
      </c>
      <c r="IO140">
        <v>0</v>
      </c>
      <c r="IP140">
        <v>0</v>
      </c>
      <c r="IQ140">
        <v>0</v>
      </c>
      <c r="IR140">
        <v>0</v>
      </c>
      <c r="IS140">
        <v>0</v>
      </c>
      <c r="IT140">
        <v>0</v>
      </c>
      <c r="IU140">
        <v>0</v>
      </c>
      <c r="IV140">
        <v>0</v>
      </c>
      <c r="IW140">
        <v>0</v>
      </c>
      <c r="IX140">
        <v>0</v>
      </c>
      <c r="IY140">
        <v>0</v>
      </c>
      <c r="IZ140">
        <v>0</v>
      </c>
      <c r="JA140">
        <v>0</v>
      </c>
      <c r="JB140">
        <v>0</v>
      </c>
      <c r="JC140">
        <v>0</v>
      </c>
      <c r="JD140">
        <v>4.4630000000000001</v>
      </c>
      <c r="JE140">
        <v>6.6180000000000003</v>
      </c>
      <c r="JF140">
        <v>6.3070000000000004</v>
      </c>
      <c r="JG140">
        <v>7.8339999999999996</v>
      </c>
      <c r="JH140">
        <v>7.2389999999999999</v>
      </c>
      <c r="JI140">
        <v>12.068</v>
      </c>
      <c r="JJ140">
        <v>9.5909999999999993</v>
      </c>
      <c r="JK140">
        <v>10.622999999999999</v>
      </c>
      <c r="JL140">
        <v>7.3659999999999997</v>
      </c>
      <c r="JM140">
        <v>7.88</v>
      </c>
      <c r="JN140">
        <v>10.420999999999999</v>
      </c>
      <c r="JO140">
        <v>8.1590000000000007</v>
      </c>
      <c r="JP140">
        <v>8.9939999999999998</v>
      </c>
      <c r="JQ140">
        <v>7.1219999999999999</v>
      </c>
      <c r="JR140">
        <v>7.3689999999999998</v>
      </c>
      <c r="JS140">
        <v>12.545999999999999</v>
      </c>
      <c r="JT140">
        <v>11.183</v>
      </c>
      <c r="JU140">
        <v>8.4239999999999995</v>
      </c>
      <c r="JV140">
        <v>9.8130000000000006</v>
      </c>
      <c r="JW140">
        <v>13.725</v>
      </c>
      <c r="JX140">
        <v>8.0449999999999999</v>
      </c>
      <c r="JY140">
        <v>8.6509999999999998</v>
      </c>
      <c r="JZ140">
        <v>5.8529999999999998</v>
      </c>
      <c r="KA140">
        <v>10.443</v>
      </c>
      <c r="KB140">
        <v>12.1</v>
      </c>
      <c r="KC140">
        <v>10.537000000000001</v>
      </c>
      <c r="KD140">
        <v>12.375</v>
      </c>
      <c r="KE140">
        <v>12.659000000000001</v>
      </c>
      <c r="KF140">
        <v>11.052</v>
      </c>
      <c r="KG140">
        <v>13.952</v>
      </c>
    </row>
    <row r="141" spans="1:293" x14ac:dyDescent="0.25">
      <c r="A141" t="s">
        <v>1140</v>
      </c>
      <c r="B141" t="s">
        <v>1322</v>
      </c>
      <c r="C141" t="s">
        <v>595</v>
      </c>
      <c r="D141">
        <v>154</v>
      </c>
      <c r="E141" t="s">
        <v>839</v>
      </c>
      <c r="F141">
        <v>3</v>
      </c>
      <c r="G141">
        <v>2</v>
      </c>
      <c r="H141" t="s">
        <v>2</v>
      </c>
      <c r="I141" t="s">
        <v>7</v>
      </c>
      <c r="J141" t="s">
        <v>4</v>
      </c>
      <c r="K141" t="s">
        <v>596</v>
      </c>
      <c r="L141" t="s">
        <v>515</v>
      </c>
      <c r="M141" s="7">
        <v>0</v>
      </c>
      <c r="N141" s="7">
        <v>175.90811409335501</v>
      </c>
      <c r="O141" s="7">
        <f>M141*'Emission and cost factors'!$D$8+N141*'Emission and cost factors'!$E$8</f>
        <v>80.917732482943308</v>
      </c>
      <c r="P141" s="8">
        <f>M141*'Emission and cost factors'!$D$9+N141*'Emission and cost factors'!$E$9</f>
        <v>26.386217114003252</v>
      </c>
      <c r="Q141" s="7">
        <f t="shared" si="14"/>
        <v>19.46</v>
      </c>
      <c r="R141" s="2">
        <f t="shared" si="15"/>
        <v>21</v>
      </c>
      <c r="S141" s="2">
        <f t="shared" si="16"/>
        <v>8</v>
      </c>
      <c r="T141" s="2">
        <f t="shared" si="17"/>
        <v>1</v>
      </c>
      <c r="U141" s="7">
        <f t="shared" si="18"/>
        <v>0.58540000000000003</v>
      </c>
      <c r="V141" s="7">
        <f t="shared" si="19"/>
        <v>0.23979999999999999</v>
      </c>
      <c r="W141" s="7">
        <f t="shared" si="20"/>
        <v>7.0333333333333333E-3</v>
      </c>
      <c r="X141">
        <v>18.2</v>
      </c>
      <c r="Y141">
        <v>18.079999999999998</v>
      </c>
      <c r="Z141">
        <v>18.34</v>
      </c>
      <c r="AA141">
        <v>17.89</v>
      </c>
      <c r="AB141">
        <v>18.329999999999998</v>
      </c>
      <c r="AC141">
        <v>19.510000000000002</v>
      </c>
      <c r="AD141">
        <v>20.25</v>
      </c>
      <c r="AE141">
        <v>20.190000000000001</v>
      </c>
      <c r="AF141">
        <v>19.8</v>
      </c>
      <c r="AG141">
        <v>19.079999999999998</v>
      </c>
      <c r="AH141">
        <v>19.72</v>
      </c>
      <c r="AI141">
        <v>18.72</v>
      </c>
      <c r="AJ141">
        <v>19.3</v>
      </c>
      <c r="AK141">
        <v>18.32</v>
      </c>
      <c r="AL141">
        <v>18.23</v>
      </c>
      <c r="AM141">
        <v>19.239999999999998</v>
      </c>
      <c r="AN141">
        <v>19.91</v>
      </c>
      <c r="AO141">
        <v>19.440000000000001</v>
      </c>
      <c r="AP141">
        <v>19.23</v>
      </c>
      <c r="AQ141">
        <v>20.260000000000002</v>
      </c>
      <c r="AR141">
        <v>20.25</v>
      </c>
      <c r="AS141">
        <v>19.28</v>
      </c>
      <c r="AT141">
        <v>19.47</v>
      </c>
      <c r="AU141">
        <v>19.940000000000001</v>
      </c>
      <c r="AV141">
        <v>20.34</v>
      </c>
      <c r="AW141">
        <v>19.45</v>
      </c>
      <c r="AX141">
        <v>20.079999999999998</v>
      </c>
      <c r="AY141">
        <v>21.2</v>
      </c>
      <c r="AZ141">
        <v>20.62</v>
      </c>
      <c r="BA141">
        <v>21.13</v>
      </c>
      <c r="BB141">
        <v>1</v>
      </c>
      <c r="BC141">
        <v>1</v>
      </c>
      <c r="BD141">
        <v>1</v>
      </c>
      <c r="BE141">
        <v>1</v>
      </c>
      <c r="BF141">
        <v>1</v>
      </c>
      <c r="BG141">
        <v>1</v>
      </c>
      <c r="BH141">
        <v>0</v>
      </c>
      <c r="BI141">
        <v>0</v>
      </c>
      <c r="BJ141">
        <v>0.27800000000000002</v>
      </c>
      <c r="BK141">
        <v>1</v>
      </c>
      <c r="BL141">
        <v>0.50600000000000001</v>
      </c>
      <c r="BM141">
        <v>1</v>
      </c>
      <c r="BN141">
        <v>1</v>
      </c>
      <c r="BO141">
        <v>1</v>
      </c>
      <c r="BP141">
        <v>1</v>
      </c>
      <c r="BQ141">
        <v>1</v>
      </c>
      <c r="BR141">
        <v>0.17799999999999999</v>
      </c>
      <c r="BS141">
        <v>0.872</v>
      </c>
      <c r="BT141">
        <v>1</v>
      </c>
      <c r="BU141">
        <v>0</v>
      </c>
      <c r="BV141">
        <v>0</v>
      </c>
      <c r="BW141">
        <v>1</v>
      </c>
      <c r="BX141">
        <v>0.61699999999999999</v>
      </c>
      <c r="BY141">
        <v>0.111</v>
      </c>
      <c r="BZ141">
        <v>0</v>
      </c>
      <c r="CA141">
        <v>1</v>
      </c>
      <c r="CB141">
        <v>0</v>
      </c>
      <c r="CC141">
        <v>0</v>
      </c>
      <c r="CD141">
        <v>0</v>
      </c>
      <c r="CE141">
        <v>0</v>
      </c>
      <c r="CF141">
        <v>0.94399999999999995</v>
      </c>
      <c r="CG141">
        <v>1</v>
      </c>
      <c r="CH141">
        <v>0.872</v>
      </c>
      <c r="CI141">
        <v>1</v>
      </c>
      <c r="CJ141">
        <v>1</v>
      </c>
      <c r="CK141">
        <v>0</v>
      </c>
      <c r="CL141">
        <v>0</v>
      </c>
      <c r="CM141">
        <v>0</v>
      </c>
      <c r="CN141">
        <v>0</v>
      </c>
      <c r="CO141">
        <v>0</v>
      </c>
      <c r="CP141">
        <v>0</v>
      </c>
      <c r="CQ141">
        <v>0.47199999999999998</v>
      </c>
      <c r="CR141">
        <v>0</v>
      </c>
      <c r="CS141">
        <v>0.90600000000000003</v>
      </c>
      <c r="CT141">
        <v>1</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0.21099999999999999</v>
      </c>
      <c r="DN141">
        <v>0</v>
      </c>
      <c r="DO141">
        <v>0</v>
      </c>
      <c r="DP141">
        <v>0</v>
      </c>
      <c r="DQ141">
        <v>0</v>
      </c>
      <c r="DR141">
        <v>0</v>
      </c>
      <c r="DS141">
        <v>0</v>
      </c>
      <c r="DT141">
        <v>0</v>
      </c>
      <c r="DU141">
        <v>0</v>
      </c>
      <c r="DV141">
        <v>0</v>
      </c>
      <c r="DW141">
        <v>0</v>
      </c>
      <c r="DX141">
        <v>0</v>
      </c>
      <c r="DY141">
        <v>0</v>
      </c>
      <c r="DZ141">
        <v>0</v>
      </c>
      <c r="EA141">
        <v>0</v>
      </c>
      <c r="EB141">
        <v>0</v>
      </c>
      <c r="EC141">
        <v>0</v>
      </c>
      <c r="ED141">
        <v>0</v>
      </c>
      <c r="EE141">
        <v>0</v>
      </c>
      <c r="EF141">
        <v>0</v>
      </c>
      <c r="EG141">
        <v>0</v>
      </c>
      <c r="EH141">
        <v>0</v>
      </c>
      <c r="EI141">
        <v>0</v>
      </c>
      <c r="EJ141">
        <v>0</v>
      </c>
      <c r="EK141">
        <v>0</v>
      </c>
      <c r="EL141">
        <v>0</v>
      </c>
      <c r="EM141">
        <v>0</v>
      </c>
      <c r="EN141">
        <v>17.010000000000002</v>
      </c>
      <c r="EO141">
        <v>16.739999999999998</v>
      </c>
      <c r="EP141">
        <v>16.98</v>
      </c>
      <c r="EQ141">
        <v>16.600000000000001</v>
      </c>
      <c r="ER141">
        <v>16.989999999999998</v>
      </c>
      <c r="ES141">
        <v>18.16</v>
      </c>
      <c r="ET141">
        <v>18.91</v>
      </c>
      <c r="EU141">
        <v>19</v>
      </c>
      <c r="EV141">
        <v>18.52</v>
      </c>
      <c r="EW141">
        <v>17.760000000000002</v>
      </c>
      <c r="EX141">
        <v>18.420000000000002</v>
      </c>
      <c r="EY141">
        <v>17.489999999999998</v>
      </c>
      <c r="EZ141">
        <v>17.79</v>
      </c>
      <c r="FA141">
        <v>16.73</v>
      </c>
      <c r="FB141">
        <v>16.86</v>
      </c>
      <c r="FC141">
        <v>17.98</v>
      </c>
      <c r="FD141">
        <v>18.77</v>
      </c>
      <c r="FE141">
        <v>18.3</v>
      </c>
      <c r="FF141">
        <v>18.02</v>
      </c>
      <c r="FG141">
        <v>18.95</v>
      </c>
      <c r="FH141">
        <v>18.88</v>
      </c>
      <c r="FI141">
        <v>18.11</v>
      </c>
      <c r="FJ141">
        <v>18.02</v>
      </c>
      <c r="FK141">
        <v>18.57</v>
      </c>
      <c r="FL141">
        <v>19.32</v>
      </c>
      <c r="FM141">
        <v>18.489999999999998</v>
      </c>
      <c r="FN141">
        <v>18.920000000000002</v>
      </c>
      <c r="FO141">
        <v>20.100000000000001</v>
      </c>
      <c r="FP141">
        <v>19.760000000000002</v>
      </c>
      <c r="FQ141">
        <v>20.39</v>
      </c>
      <c r="FR141">
        <v>1</v>
      </c>
      <c r="FS141">
        <v>1</v>
      </c>
      <c r="FT141">
        <v>1</v>
      </c>
      <c r="FU141">
        <v>1</v>
      </c>
      <c r="FV141">
        <v>1</v>
      </c>
      <c r="FW141">
        <v>1</v>
      </c>
      <c r="FX141">
        <v>1</v>
      </c>
      <c r="FY141">
        <v>1</v>
      </c>
      <c r="FZ141">
        <v>1</v>
      </c>
      <c r="GA141">
        <v>1</v>
      </c>
      <c r="GB141">
        <v>1</v>
      </c>
      <c r="GC141">
        <v>1</v>
      </c>
      <c r="GD141">
        <v>1</v>
      </c>
      <c r="GE141">
        <v>1</v>
      </c>
      <c r="GF141">
        <v>1</v>
      </c>
      <c r="GG141">
        <v>1</v>
      </c>
      <c r="GH141">
        <v>1</v>
      </c>
      <c r="GI141">
        <v>1</v>
      </c>
      <c r="GJ141">
        <v>1</v>
      </c>
      <c r="GK141">
        <v>1</v>
      </c>
      <c r="GL141">
        <v>1</v>
      </c>
      <c r="GM141">
        <v>1</v>
      </c>
      <c r="GN141">
        <v>1</v>
      </c>
      <c r="GO141">
        <v>1</v>
      </c>
      <c r="GP141">
        <v>1</v>
      </c>
      <c r="GQ141">
        <v>1</v>
      </c>
      <c r="GR141">
        <v>1</v>
      </c>
      <c r="GS141">
        <v>0</v>
      </c>
      <c r="GT141">
        <v>0.27800000000000002</v>
      </c>
      <c r="GU141">
        <v>0</v>
      </c>
      <c r="GV141">
        <v>1</v>
      </c>
      <c r="GW141">
        <v>1</v>
      </c>
      <c r="GX141">
        <v>1</v>
      </c>
      <c r="GY141">
        <v>1</v>
      </c>
      <c r="GZ141">
        <v>1</v>
      </c>
      <c r="HA141">
        <v>1</v>
      </c>
      <c r="HB141">
        <v>9.4E-2</v>
      </c>
      <c r="HC141">
        <v>0</v>
      </c>
      <c r="HD141">
        <v>0.45600000000000002</v>
      </c>
      <c r="HE141">
        <v>1</v>
      </c>
      <c r="HF141">
        <v>0.7</v>
      </c>
      <c r="HG141">
        <v>1</v>
      </c>
      <c r="HH141">
        <v>1</v>
      </c>
      <c r="HI141">
        <v>1</v>
      </c>
      <c r="HJ141">
        <v>1</v>
      </c>
      <c r="HK141">
        <v>1</v>
      </c>
      <c r="HL141">
        <v>0.27800000000000002</v>
      </c>
      <c r="HM141">
        <v>0.71099999999999997</v>
      </c>
      <c r="HN141">
        <v>1</v>
      </c>
      <c r="HO141">
        <v>8.8999999999999996E-2</v>
      </c>
      <c r="HP141">
        <v>0.11700000000000001</v>
      </c>
      <c r="HQ141">
        <v>1</v>
      </c>
      <c r="HR141">
        <v>0.90600000000000003</v>
      </c>
      <c r="HS141">
        <v>0.54400000000000004</v>
      </c>
      <c r="HT141">
        <v>0</v>
      </c>
      <c r="HU141">
        <v>0.61699999999999999</v>
      </c>
      <c r="HV141">
        <v>0.11700000000000001</v>
      </c>
      <c r="HW141">
        <v>0</v>
      </c>
      <c r="HX141">
        <v>0</v>
      </c>
      <c r="HY141">
        <v>0</v>
      </c>
      <c r="HZ141">
        <v>0.80600000000000005</v>
      </c>
      <c r="IA141">
        <v>1</v>
      </c>
      <c r="IB141">
        <v>1</v>
      </c>
      <c r="IC141">
        <v>1</v>
      </c>
      <c r="ID141">
        <v>1</v>
      </c>
      <c r="IE141">
        <v>0</v>
      </c>
      <c r="IF141">
        <v>0</v>
      </c>
      <c r="IG141">
        <v>0</v>
      </c>
      <c r="IH141">
        <v>0</v>
      </c>
      <c r="II141">
        <v>0.25600000000000001</v>
      </c>
      <c r="IJ141">
        <v>0</v>
      </c>
      <c r="IK141">
        <v>0.53300000000000003</v>
      </c>
      <c r="IL141">
        <v>0.23899999999999999</v>
      </c>
      <c r="IM141">
        <v>1</v>
      </c>
      <c r="IN141">
        <v>1</v>
      </c>
      <c r="IO141">
        <v>2.8000000000000001E-2</v>
      </c>
      <c r="IP141">
        <v>0</v>
      </c>
      <c r="IQ141">
        <v>0</v>
      </c>
      <c r="IR141">
        <v>0</v>
      </c>
      <c r="IS141">
        <v>0</v>
      </c>
      <c r="IT141">
        <v>0</v>
      </c>
      <c r="IU141">
        <v>0</v>
      </c>
      <c r="IV141">
        <v>0</v>
      </c>
      <c r="IW141">
        <v>0</v>
      </c>
      <c r="IX141">
        <v>0</v>
      </c>
      <c r="IY141">
        <v>0</v>
      </c>
      <c r="IZ141">
        <v>0</v>
      </c>
      <c r="JA141">
        <v>0</v>
      </c>
      <c r="JB141">
        <v>0</v>
      </c>
      <c r="JC141">
        <v>0</v>
      </c>
      <c r="JD141">
        <v>4.4630000000000001</v>
      </c>
      <c r="JE141">
        <v>6.6180000000000003</v>
      </c>
      <c r="JF141">
        <v>6.3070000000000004</v>
      </c>
      <c r="JG141">
        <v>7.8339999999999996</v>
      </c>
      <c r="JH141">
        <v>7.2389999999999999</v>
      </c>
      <c r="JI141">
        <v>12.068</v>
      </c>
      <c r="JJ141">
        <v>9.5909999999999993</v>
      </c>
      <c r="JK141">
        <v>10.622999999999999</v>
      </c>
      <c r="JL141">
        <v>7.3659999999999997</v>
      </c>
      <c r="JM141">
        <v>7.88</v>
      </c>
      <c r="JN141">
        <v>10.420999999999999</v>
      </c>
      <c r="JO141">
        <v>8.1590000000000007</v>
      </c>
      <c r="JP141">
        <v>8.9939999999999998</v>
      </c>
      <c r="JQ141">
        <v>7.1219999999999999</v>
      </c>
      <c r="JR141">
        <v>7.3689999999999998</v>
      </c>
      <c r="JS141">
        <v>12.545999999999999</v>
      </c>
      <c r="JT141">
        <v>11.183</v>
      </c>
      <c r="JU141">
        <v>8.4239999999999995</v>
      </c>
      <c r="JV141">
        <v>9.8130000000000006</v>
      </c>
      <c r="JW141">
        <v>13.725</v>
      </c>
      <c r="JX141">
        <v>8.0449999999999999</v>
      </c>
      <c r="JY141">
        <v>8.6509999999999998</v>
      </c>
      <c r="JZ141">
        <v>5.8529999999999998</v>
      </c>
      <c r="KA141">
        <v>10.443</v>
      </c>
      <c r="KB141">
        <v>12.1</v>
      </c>
      <c r="KC141">
        <v>10.537000000000001</v>
      </c>
      <c r="KD141">
        <v>12.375</v>
      </c>
      <c r="KE141">
        <v>12.659000000000001</v>
      </c>
      <c r="KF141">
        <v>11.052</v>
      </c>
      <c r="KG141">
        <v>13.952</v>
      </c>
    </row>
    <row r="142" spans="1:293" x14ac:dyDescent="0.25">
      <c r="A142" t="s">
        <v>1141</v>
      </c>
      <c r="B142" t="s">
        <v>1322</v>
      </c>
      <c r="C142" t="s">
        <v>595</v>
      </c>
      <c r="D142">
        <v>155</v>
      </c>
      <c r="E142" t="s">
        <v>839</v>
      </c>
      <c r="F142">
        <v>3</v>
      </c>
      <c r="G142">
        <v>2</v>
      </c>
      <c r="H142" t="s">
        <v>2</v>
      </c>
      <c r="I142" t="s">
        <v>7</v>
      </c>
      <c r="J142" t="s">
        <v>5</v>
      </c>
      <c r="K142" t="s">
        <v>596</v>
      </c>
      <c r="L142" t="s">
        <v>516</v>
      </c>
      <c r="M142" s="7">
        <v>0</v>
      </c>
      <c r="N142" s="7">
        <v>184.360360817735</v>
      </c>
      <c r="O142" s="7">
        <f>M142*'Emission and cost factors'!$D$8+N142*'Emission and cost factors'!$E$8</f>
        <v>84.805765976158099</v>
      </c>
      <c r="P142" s="8">
        <f>M142*'Emission and cost factors'!$D$9+N142*'Emission and cost factors'!$E$9</f>
        <v>27.654054122660249</v>
      </c>
      <c r="Q142" s="7">
        <f t="shared" si="14"/>
        <v>19.592333333333332</v>
      </c>
      <c r="R142" s="2">
        <f t="shared" si="15"/>
        <v>19</v>
      </c>
      <c r="S142" s="2">
        <f t="shared" si="16"/>
        <v>8</v>
      </c>
      <c r="T142" s="2">
        <f t="shared" si="17"/>
        <v>0</v>
      </c>
      <c r="U142" s="7">
        <f t="shared" si="18"/>
        <v>0.52056666666666673</v>
      </c>
      <c r="V142" s="7">
        <f t="shared" si="19"/>
        <v>0.20056666666666667</v>
      </c>
      <c r="W142" s="7">
        <f t="shared" si="20"/>
        <v>0</v>
      </c>
      <c r="X142">
        <v>18.309999999999999</v>
      </c>
      <c r="Y142">
        <v>18.23</v>
      </c>
      <c r="Z142">
        <v>18.5</v>
      </c>
      <c r="AA142">
        <v>18.05</v>
      </c>
      <c r="AB142">
        <v>18.489999999999998</v>
      </c>
      <c r="AC142">
        <v>19.66</v>
      </c>
      <c r="AD142">
        <v>20.38</v>
      </c>
      <c r="AE142">
        <v>20.309999999999999</v>
      </c>
      <c r="AF142">
        <v>19.920000000000002</v>
      </c>
      <c r="AG142">
        <v>19.18</v>
      </c>
      <c r="AH142">
        <v>19.86</v>
      </c>
      <c r="AI142">
        <v>18.84</v>
      </c>
      <c r="AJ142">
        <v>19.45</v>
      </c>
      <c r="AK142">
        <v>18.46</v>
      </c>
      <c r="AL142">
        <v>18.399999999999999</v>
      </c>
      <c r="AM142">
        <v>19.399999999999999</v>
      </c>
      <c r="AN142">
        <v>20.05</v>
      </c>
      <c r="AO142">
        <v>19.579999999999998</v>
      </c>
      <c r="AP142">
        <v>19.37</v>
      </c>
      <c r="AQ142">
        <v>20.38</v>
      </c>
      <c r="AR142">
        <v>20.37</v>
      </c>
      <c r="AS142">
        <v>19.41</v>
      </c>
      <c r="AT142">
        <v>19.62</v>
      </c>
      <c r="AU142">
        <v>20.07</v>
      </c>
      <c r="AV142">
        <v>20.46</v>
      </c>
      <c r="AW142">
        <v>19.579999999999998</v>
      </c>
      <c r="AX142">
        <v>20.21</v>
      </c>
      <c r="AY142">
        <v>21.29</v>
      </c>
      <c r="AZ142">
        <v>20.72</v>
      </c>
      <c r="BA142">
        <v>21.22</v>
      </c>
      <c r="BB142">
        <v>1</v>
      </c>
      <c r="BC142">
        <v>1</v>
      </c>
      <c r="BD142">
        <v>1</v>
      </c>
      <c r="BE142">
        <v>1</v>
      </c>
      <c r="BF142">
        <v>1</v>
      </c>
      <c r="BG142">
        <v>0.65</v>
      </c>
      <c r="BH142">
        <v>0</v>
      </c>
      <c r="BI142">
        <v>0</v>
      </c>
      <c r="BJ142">
        <v>0.111</v>
      </c>
      <c r="BK142">
        <v>1</v>
      </c>
      <c r="BL142">
        <v>0.26700000000000002</v>
      </c>
      <c r="BM142">
        <v>1</v>
      </c>
      <c r="BN142">
        <v>0.71699999999999997</v>
      </c>
      <c r="BO142">
        <v>1</v>
      </c>
      <c r="BP142">
        <v>1</v>
      </c>
      <c r="BQ142">
        <v>1</v>
      </c>
      <c r="BR142">
        <v>0</v>
      </c>
      <c r="BS142">
        <v>0.61099999999999999</v>
      </c>
      <c r="BT142">
        <v>1</v>
      </c>
      <c r="BU142">
        <v>0</v>
      </c>
      <c r="BV142">
        <v>0</v>
      </c>
      <c r="BW142">
        <v>1</v>
      </c>
      <c r="BX142">
        <v>0.44400000000000001</v>
      </c>
      <c r="BY142">
        <v>0</v>
      </c>
      <c r="BZ142">
        <v>0</v>
      </c>
      <c r="CA142">
        <v>0.81699999999999995</v>
      </c>
      <c r="CB142">
        <v>0</v>
      </c>
      <c r="CC142">
        <v>0</v>
      </c>
      <c r="CD142">
        <v>0</v>
      </c>
      <c r="CE142">
        <v>0</v>
      </c>
      <c r="CF142">
        <v>0.76700000000000002</v>
      </c>
      <c r="CG142">
        <v>1</v>
      </c>
      <c r="CH142">
        <v>0.63900000000000001</v>
      </c>
      <c r="CI142">
        <v>1</v>
      </c>
      <c r="CJ142">
        <v>0.72199999999999998</v>
      </c>
      <c r="CK142">
        <v>0</v>
      </c>
      <c r="CL142">
        <v>0</v>
      </c>
      <c r="CM142">
        <v>0</v>
      </c>
      <c r="CN142">
        <v>0</v>
      </c>
      <c r="CO142">
        <v>0</v>
      </c>
      <c r="CP142">
        <v>0</v>
      </c>
      <c r="CQ142">
        <v>0.28299999999999997</v>
      </c>
      <c r="CR142">
        <v>0</v>
      </c>
      <c r="CS142">
        <v>0.67800000000000005</v>
      </c>
      <c r="CT142">
        <v>0.92800000000000005</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v>0</v>
      </c>
      <c r="DQ142">
        <v>0</v>
      </c>
      <c r="DR142">
        <v>0</v>
      </c>
      <c r="DS142">
        <v>0</v>
      </c>
      <c r="DT142">
        <v>0</v>
      </c>
      <c r="DU142">
        <v>0</v>
      </c>
      <c r="DV142">
        <v>0</v>
      </c>
      <c r="DW142">
        <v>0</v>
      </c>
      <c r="DX142">
        <v>0</v>
      </c>
      <c r="DY142">
        <v>0</v>
      </c>
      <c r="DZ142">
        <v>0</v>
      </c>
      <c r="EA142">
        <v>0</v>
      </c>
      <c r="EB142">
        <v>0</v>
      </c>
      <c r="EC142">
        <v>0</v>
      </c>
      <c r="ED142">
        <v>0</v>
      </c>
      <c r="EE142">
        <v>0</v>
      </c>
      <c r="EF142">
        <v>0</v>
      </c>
      <c r="EG142">
        <v>0</v>
      </c>
      <c r="EH142">
        <v>0</v>
      </c>
      <c r="EI142">
        <v>0</v>
      </c>
      <c r="EJ142">
        <v>0</v>
      </c>
      <c r="EK142">
        <v>0</v>
      </c>
      <c r="EL142">
        <v>0</v>
      </c>
      <c r="EM142">
        <v>0</v>
      </c>
      <c r="EN142">
        <v>17.14</v>
      </c>
      <c r="EO142">
        <v>16.89</v>
      </c>
      <c r="EP142">
        <v>17.13</v>
      </c>
      <c r="EQ142">
        <v>16.690000000000001</v>
      </c>
      <c r="ER142">
        <v>17.13</v>
      </c>
      <c r="ES142">
        <v>18.329999999999998</v>
      </c>
      <c r="ET142">
        <v>19.07</v>
      </c>
      <c r="EU142">
        <v>19.16</v>
      </c>
      <c r="EV142">
        <v>18.690000000000001</v>
      </c>
      <c r="EW142">
        <v>17.920000000000002</v>
      </c>
      <c r="EX142">
        <v>18.600000000000001</v>
      </c>
      <c r="EY142">
        <v>17.649999999999999</v>
      </c>
      <c r="EZ142">
        <v>17.98</v>
      </c>
      <c r="FA142">
        <v>16.91</v>
      </c>
      <c r="FB142">
        <v>17.05</v>
      </c>
      <c r="FC142">
        <v>18.16</v>
      </c>
      <c r="FD142">
        <v>18.93</v>
      </c>
      <c r="FE142">
        <v>18.47</v>
      </c>
      <c r="FF142">
        <v>18.18</v>
      </c>
      <c r="FG142">
        <v>19.09</v>
      </c>
      <c r="FH142">
        <v>19.05</v>
      </c>
      <c r="FI142">
        <v>18.28</v>
      </c>
      <c r="FJ142">
        <v>18.2</v>
      </c>
      <c r="FK142">
        <v>18.72</v>
      </c>
      <c r="FL142">
        <v>19.47</v>
      </c>
      <c r="FM142">
        <v>18.649999999999999</v>
      </c>
      <c r="FN142">
        <v>19.07</v>
      </c>
      <c r="FO142">
        <v>20.22</v>
      </c>
      <c r="FP142">
        <v>19.86</v>
      </c>
      <c r="FQ142">
        <v>20.47</v>
      </c>
      <c r="FR142">
        <v>1</v>
      </c>
      <c r="FS142">
        <v>1</v>
      </c>
      <c r="FT142">
        <v>1</v>
      </c>
      <c r="FU142">
        <v>1</v>
      </c>
      <c r="FV142">
        <v>1</v>
      </c>
      <c r="FW142">
        <v>1</v>
      </c>
      <c r="FX142">
        <v>1</v>
      </c>
      <c r="FY142">
        <v>1</v>
      </c>
      <c r="FZ142">
        <v>1</v>
      </c>
      <c r="GA142">
        <v>1</v>
      </c>
      <c r="GB142">
        <v>1</v>
      </c>
      <c r="GC142">
        <v>1</v>
      </c>
      <c r="GD142">
        <v>1</v>
      </c>
      <c r="GE142">
        <v>1</v>
      </c>
      <c r="GF142">
        <v>1</v>
      </c>
      <c r="GG142">
        <v>1</v>
      </c>
      <c r="GH142">
        <v>1</v>
      </c>
      <c r="GI142">
        <v>1</v>
      </c>
      <c r="GJ142">
        <v>1</v>
      </c>
      <c r="GK142">
        <v>1</v>
      </c>
      <c r="GL142">
        <v>1</v>
      </c>
      <c r="GM142">
        <v>1</v>
      </c>
      <c r="GN142">
        <v>1</v>
      </c>
      <c r="GO142">
        <v>1</v>
      </c>
      <c r="GP142">
        <v>0.66700000000000004</v>
      </c>
      <c r="GQ142">
        <v>1</v>
      </c>
      <c r="GR142">
        <v>1</v>
      </c>
      <c r="GS142">
        <v>0</v>
      </c>
      <c r="GT142">
        <v>0.156</v>
      </c>
      <c r="GU142">
        <v>0</v>
      </c>
      <c r="GV142">
        <v>1</v>
      </c>
      <c r="GW142">
        <v>1</v>
      </c>
      <c r="GX142">
        <v>1</v>
      </c>
      <c r="GY142">
        <v>1</v>
      </c>
      <c r="GZ142">
        <v>1</v>
      </c>
      <c r="HA142">
        <v>1</v>
      </c>
      <c r="HB142">
        <v>0</v>
      </c>
      <c r="HC142">
        <v>0</v>
      </c>
      <c r="HD142">
        <v>0.29399999999999998</v>
      </c>
      <c r="HE142">
        <v>1</v>
      </c>
      <c r="HF142">
        <v>0.47799999999999998</v>
      </c>
      <c r="HG142">
        <v>1</v>
      </c>
      <c r="HH142">
        <v>1</v>
      </c>
      <c r="HI142">
        <v>1</v>
      </c>
      <c r="HJ142">
        <v>1</v>
      </c>
      <c r="HK142">
        <v>1</v>
      </c>
      <c r="HL142">
        <v>7.8E-2</v>
      </c>
      <c r="HM142">
        <v>0.52200000000000002</v>
      </c>
      <c r="HN142">
        <v>1</v>
      </c>
      <c r="HO142">
        <v>0</v>
      </c>
      <c r="HP142">
        <v>0</v>
      </c>
      <c r="HQ142">
        <v>0.72799999999999998</v>
      </c>
      <c r="HR142">
        <v>0.70599999999999996</v>
      </c>
      <c r="HS142">
        <v>0.34399999999999997</v>
      </c>
      <c r="HT142">
        <v>0</v>
      </c>
      <c r="HU142">
        <v>0.41699999999999998</v>
      </c>
      <c r="HV142">
        <v>0</v>
      </c>
      <c r="HW142">
        <v>0</v>
      </c>
      <c r="HX142">
        <v>0</v>
      </c>
      <c r="HY142">
        <v>0</v>
      </c>
      <c r="HZ142">
        <v>0.68300000000000005</v>
      </c>
      <c r="IA142">
        <v>1</v>
      </c>
      <c r="IB142">
        <v>0.78900000000000003</v>
      </c>
      <c r="IC142">
        <v>1</v>
      </c>
      <c r="ID142">
        <v>0.84399999999999997</v>
      </c>
      <c r="IE142">
        <v>0</v>
      </c>
      <c r="IF142">
        <v>0</v>
      </c>
      <c r="IG142">
        <v>0</v>
      </c>
      <c r="IH142">
        <v>0</v>
      </c>
      <c r="II142">
        <v>8.3000000000000004E-2</v>
      </c>
      <c r="IJ142">
        <v>0</v>
      </c>
      <c r="IK142">
        <v>0.35599999999999998</v>
      </c>
      <c r="IL142">
        <v>1.7000000000000001E-2</v>
      </c>
      <c r="IM142">
        <v>1</v>
      </c>
      <c r="IN142">
        <v>1</v>
      </c>
      <c r="IO142">
        <v>0</v>
      </c>
      <c r="IP142">
        <v>0</v>
      </c>
      <c r="IQ142">
        <v>0</v>
      </c>
      <c r="IR142">
        <v>0</v>
      </c>
      <c r="IS142">
        <v>0</v>
      </c>
      <c r="IT142">
        <v>0</v>
      </c>
      <c r="IU142">
        <v>0</v>
      </c>
      <c r="IV142">
        <v>0</v>
      </c>
      <c r="IW142">
        <v>0</v>
      </c>
      <c r="IX142">
        <v>0</v>
      </c>
      <c r="IY142">
        <v>0</v>
      </c>
      <c r="IZ142">
        <v>0</v>
      </c>
      <c r="JA142">
        <v>0</v>
      </c>
      <c r="JB142">
        <v>0</v>
      </c>
      <c r="JC142">
        <v>0</v>
      </c>
      <c r="JD142">
        <v>4.4630000000000001</v>
      </c>
      <c r="JE142">
        <v>6.6180000000000003</v>
      </c>
      <c r="JF142">
        <v>6.3070000000000004</v>
      </c>
      <c r="JG142">
        <v>7.8339999999999996</v>
      </c>
      <c r="JH142">
        <v>7.2389999999999999</v>
      </c>
      <c r="JI142">
        <v>12.068</v>
      </c>
      <c r="JJ142">
        <v>9.5909999999999993</v>
      </c>
      <c r="JK142">
        <v>10.622999999999999</v>
      </c>
      <c r="JL142">
        <v>7.3659999999999997</v>
      </c>
      <c r="JM142">
        <v>7.88</v>
      </c>
      <c r="JN142">
        <v>10.420999999999999</v>
      </c>
      <c r="JO142">
        <v>8.1590000000000007</v>
      </c>
      <c r="JP142">
        <v>8.9939999999999998</v>
      </c>
      <c r="JQ142">
        <v>7.1219999999999999</v>
      </c>
      <c r="JR142">
        <v>7.3689999999999998</v>
      </c>
      <c r="JS142">
        <v>12.545999999999999</v>
      </c>
      <c r="JT142">
        <v>11.183</v>
      </c>
      <c r="JU142">
        <v>8.4239999999999995</v>
      </c>
      <c r="JV142">
        <v>9.8130000000000006</v>
      </c>
      <c r="JW142">
        <v>13.725</v>
      </c>
      <c r="JX142">
        <v>8.0449999999999999</v>
      </c>
      <c r="JY142">
        <v>8.6509999999999998</v>
      </c>
      <c r="JZ142">
        <v>5.8529999999999998</v>
      </c>
      <c r="KA142">
        <v>10.443</v>
      </c>
      <c r="KB142">
        <v>12.1</v>
      </c>
      <c r="KC142">
        <v>10.537000000000001</v>
      </c>
      <c r="KD142">
        <v>12.375</v>
      </c>
      <c r="KE142">
        <v>12.659000000000001</v>
      </c>
      <c r="KF142">
        <v>11.052</v>
      </c>
      <c r="KG142">
        <v>13.952</v>
      </c>
    </row>
    <row r="143" spans="1:293" x14ac:dyDescent="0.25">
      <c r="A143" t="s">
        <v>1142</v>
      </c>
      <c r="B143" t="s">
        <v>1322</v>
      </c>
      <c r="C143" t="s">
        <v>595</v>
      </c>
      <c r="D143">
        <v>156</v>
      </c>
      <c r="E143" t="s">
        <v>839</v>
      </c>
      <c r="F143">
        <v>3</v>
      </c>
      <c r="G143">
        <v>2</v>
      </c>
      <c r="H143" t="s">
        <v>2</v>
      </c>
      <c r="I143" t="s">
        <v>7</v>
      </c>
      <c r="J143" t="s">
        <v>5</v>
      </c>
      <c r="K143" t="s">
        <v>596</v>
      </c>
      <c r="L143" t="s">
        <v>515</v>
      </c>
      <c r="M143" s="7">
        <v>0</v>
      </c>
      <c r="N143" s="7">
        <v>175.98520336908501</v>
      </c>
      <c r="O143" s="7">
        <f>M143*'Emission and cost factors'!$D$8+N143*'Emission and cost factors'!$E$8</f>
        <v>80.953193549779115</v>
      </c>
      <c r="P143" s="8">
        <f>M143*'Emission and cost factors'!$D$9+N143*'Emission and cost factors'!$E$9</f>
        <v>26.39778050536275</v>
      </c>
      <c r="Q143" s="7">
        <f t="shared" si="14"/>
        <v>19.460333333333335</v>
      </c>
      <c r="R143" s="2">
        <f t="shared" si="15"/>
        <v>21</v>
      </c>
      <c r="S143" s="2">
        <f t="shared" si="16"/>
        <v>8</v>
      </c>
      <c r="T143" s="2">
        <f t="shared" si="17"/>
        <v>1</v>
      </c>
      <c r="U143" s="7">
        <f t="shared" si="18"/>
        <v>0.58540000000000003</v>
      </c>
      <c r="V143" s="7">
        <f t="shared" si="19"/>
        <v>0.23979999999999999</v>
      </c>
      <c r="W143" s="7">
        <f t="shared" si="20"/>
        <v>7.0333333333333333E-3</v>
      </c>
      <c r="X143">
        <v>18.2</v>
      </c>
      <c r="Y143">
        <v>18.079999999999998</v>
      </c>
      <c r="Z143">
        <v>18.34</v>
      </c>
      <c r="AA143">
        <v>17.89</v>
      </c>
      <c r="AB143">
        <v>18.329999999999998</v>
      </c>
      <c r="AC143">
        <v>19.510000000000002</v>
      </c>
      <c r="AD143">
        <v>20.25</v>
      </c>
      <c r="AE143">
        <v>20.190000000000001</v>
      </c>
      <c r="AF143">
        <v>19.8</v>
      </c>
      <c r="AG143">
        <v>19.079999999999998</v>
      </c>
      <c r="AH143">
        <v>19.72</v>
      </c>
      <c r="AI143">
        <v>18.72</v>
      </c>
      <c r="AJ143">
        <v>19.3</v>
      </c>
      <c r="AK143">
        <v>18.32</v>
      </c>
      <c r="AL143">
        <v>18.23</v>
      </c>
      <c r="AM143">
        <v>19.239999999999998</v>
      </c>
      <c r="AN143">
        <v>19.920000000000002</v>
      </c>
      <c r="AO143">
        <v>19.440000000000001</v>
      </c>
      <c r="AP143">
        <v>19.23</v>
      </c>
      <c r="AQ143">
        <v>20.260000000000002</v>
      </c>
      <c r="AR143">
        <v>20.25</v>
      </c>
      <c r="AS143">
        <v>19.28</v>
      </c>
      <c r="AT143">
        <v>19.47</v>
      </c>
      <c r="AU143">
        <v>19.940000000000001</v>
      </c>
      <c r="AV143">
        <v>20.34</v>
      </c>
      <c r="AW143">
        <v>19.45</v>
      </c>
      <c r="AX143">
        <v>20.079999999999998</v>
      </c>
      <c r="AY143">
        <v>21.2</v>
      </c>
      <c r="AZ143">
        <v>20.62</v>
      </c>
      <c r="BA143">
        <v>21.13</v>
      </c>
      <c r="BB143">
        <v>1</v>
      </c>
      <c r="BC143">
        <v>1</v>
      </c>
      <c r="BD143">
        <v>1</v>
      </c>
      <c r="BE143">
        <v>1</v>
      </c>
      <c r="BF143">
        <v>1</v>
      </c>
      <c r="BG143">
        <v>1</v>
      </c>
      <c r="BH143">
        <v>0</v>
      </c>
      <c r="BI143">
        <v>0</v>
      </c>
      <c r="BJ143">
        <v>0.27800000000000002</v>
      </c>
      <c r="BK143">
        <v>1</v>
      </c>
      <c r="BL143">
        <v>0.50600000000000001</v>
      </c>
      <c r="BM143">
        <v>1</v>
      </c>
      <c r="BN143">
        <v>1</v>
      </c>
      <c r="BO143">
        <v>1</v>
      </c>
      <c r="BP143">
        <v>1</v>
      </c>
      <c r="BQ143">
        <v>1</v>
      </c>
      <c r="BR143">
        <v>0.17799999999999999</v>
      </c>
      <c r="BS143">
        <v>0.872</v>
      </c>
      <c r="BT143">
        <v>1</v>
      </c>
      <c r="BU143">
        <v>0</v>
      </c>
      <c r="BV143">
        <v>0</v>
      </c>
      <c r="BW143">
        <v>1</v>
      </c>
      <c r="BX143">
        <v>0.61699999999999999</v>
      </c>
      <c r="BY143">
        <v>0.111</v>
      </c>
      <c r="BZ143">
        <v>0</v>
      </c>
      <c r="CA143">
        <v>1</v>
      </c>
      <c r="CB143">
        <v>0</v>
      </c>
      <c r="CC143">
        <v>0</v>
      </c>
      <c r="CD143">
        <v>0</v>
      </c>
      <c r="CE143">
        <v>0</v>
      </c>
      <c r="CF143">
        <v>0.94399999999999995</v>
      </c>
      <c r="CG143">
        <v>1</v>
      </c>
      <c r="CH143">
        <v>0.872</v>
      </c>
      <c r="CI143">
        <v>1</v>
      </c>
      <c r="CJ143">
        <v>1</v>
      </c>
      <c r="CK143">
        <v>0</v>
      </c>
      <c r="CL143">
        <v>0</v>
      </c>
      <c r="CM143">
        <v>0</v>
      </c>
      <c r="CN143">
        <v>0</v>
      </c>
      <c r="CO143">
        <v>0</v>
      </c>
      <c r="CP143">
        <v>0</v>
      </c>
      <c r="CQ143">
        <v>0.47199999999999998</v>
      </c>
      <c r="CR143">
        <v>0</v>
      </c>
      <c r="CS143">
        <v>0.90600000000000003</v>
      </c>
      <c r="CT143">
        <v>1</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0.21099999999999999</v>
      </c>
      <c r="DN143">
        <v>0</v>
      </c>
      <c r="DO143">
        <v>0</v>
      </c>
      <c r="DP143">
        <v>0</v>
      </c>
      <c r="DQ143">
        <v>0</v>
      </c>
      <c r="DR143">
        <v>0</v>
      </c>
      <c r="DS143">
        <v>0</v>
      </c>
      <c r="DT143">
        <v>0</v>
      </c>
      <c r="DU143">
        <v>0</v>
      </c>
      <c r="DV143">
        <v>0</v>
      </c>
      <c r="DW143">
        <v>0</v>
      </c>
      <c r="DX143">
        <v>0</v>
      </c>
      <c r="DY143">
        <v>0</v>
      </c>
      <c r="DZ143">
        <v>0</v>
      </c>
      <c r="EA143">
        <v>0</v>
      </c>
      <c r="EB143">
        <v>0</v>
      </c>
      <c r="EC143">
        <v>0</v>
      </c>
      <c r="ED143">
        <v>0</v>
      </c>
      <c r="EE143">
        <v>0</v>
      </c>
      <c r="EF143">
        <v>0</v>
      </c>
      <c r="EG143">
        <v>0</v>
      </c>
      <c r="EH143">
        <v>0</v>
      </c>
      <c r="EI143">
        <v>0</v>
      </c>
      <c r="EJ143">
        <v>0</v>
      </c>
      <c r="EK143">
        <v>0</v>
      </c>
      <c r="EL143">
        <v>0</v>
      </c>
      <c r="EM143">
        <v>0</v>
      </c>
      <c r="EN143">
        <v>17.010000000000002</v>
      </c>
      <c r="EO143">
        <v>16.739999999999998</v>
      </c>
      <c r="EP143">
        <v>16.98</v>
      </c>
      <c r="EQ143">
        <v>16.600000000000001</v>
      </c>
      <c r="ER143">
        <v>16.989999999999998</v>
      </c>
      <c r="ES143">
        <v>18.16</v>
      </c>
      <c r="ET143">
        <v>18.91</v>
      </c>
      <c r="EU143">
        <v>19</v>
      </c>
      <c r="EV143">
        <v>18.52</v>
      </c>
      <c r="EW143">
        <v>17.760000000000002</v>
      </c>
      <c r="EX143">
        <v>18.420000000000002</v>
      </c>
      <c r="EY143">
        <v>17.489999999999998</v>
      </c>
      <c r="EZ143">
        <v>17.79</v>
      </c>
      <c r="FA143">
        <v>16.73</v>
      </c>
      <c r="FB143">
        <v>16.86</v>
      </c>
      <c r="FC143">
        <v>17.98</v>
      </c>
      <c r="FD143">
        <v>18.77</v>
      </c>
      <c r="FE143">
        <v>18.3</v>
      </c>
      <c r="FF143">
        <v>18.02</v>
      </c>
      <c r="FG143">
        <v>18.95</v>
      </c>
      <c r="FH143">
        <v>18.88</v>
      </c>
      <c r="FI143">
        <v>18.11</v>
      </c>
      <c r="FJ143">
        <v>18.02</v>
      </c>
      <c r="FK143">
        <v>18.57</v>
      </c>
      <c r="FL143">
        <v>19.32</v>
      </c>
      <c r="FM143">
        <v>18.489999999999998</v>
      </c>
      <c r="FN143">
        <v>18.920000000000002</v>
      </c>
      <c r="FO143">
        <v>20.100000000000001</v>
      </c>
      <c r="FP143">
        <v>19.760000000000002</v>
      </c>
      <c r="FQ143">
        <v>20.39</v>
      </c>
      <c r="FR143">
        <v>1</v>
      </c>
      <c r="FS143">
        <v>1</v>
      </c>
      <c r="FT143">
        <v>1</v>
      </c>
      <c r="FU143">
        <v>1</v>
      </c>
      <c r="FV143">
        <v>1</v>
      </c>
      <c r="FW143">
        <v>1</v>
      </c>
      <c r="FX143">
        <v>1</v>
      </c>
      <c r="FY143">
        <v>1</v>
      </c>
      <c r="FZ143">
        <v>1</v>
      </c>
      <c r="GA143">
        <v>1</v>
      </c>
      <c r="GB143">
        <v>1</v>
      </c>
      <c r="GC143">
        <v>1</v>
      </c>
      <c r="GD143">
        <v>1</v>
      </c>
      <c r="GE143">
        <v>1</v>
      </c>
      <c r="GF143">
        <v>1</v>
      </c>
      <c r="GG143">
        <v>1</v>
      </c>
      <c r="GH143">
        <v>1</v>
      </c>
      <c r="GI143">
        <v>1</v>
      </c>
      <c r="GJ143">
        <v>1</v>
      </c>
      <c r="GK143">
        <v>1</v>
      </c>
      <c r="GL143">
        <v>1</v>
      </c>
      <c r="GM143">
        <v>1</v>
      </c>
      <c r="GN143">
        <v>1</v>
      </c>
      <c r="GO143">
        <v>1</v>
      </c>
      <c r="GP143">
        <v>1</v>
      </c>
      <c r="GQ143">
        <v>1</v>
      </c>
      <c r="GR143">
        <v>1</v>
      </c>
      <c r="GS143">
        <v>0</v>
      </c>
      <c r="GT143">
        <v>0.27800000000000002</v>
      </c>
      <c r="GU143">
        <v>0</v>
      </c>
      <c r="GV143">
        <v>1</v>
      </c>
      <c r="GW143">
        <v>1</v>
      </c>
      <c r="GX143">
        <v>1</v>
      </c>
      <c r="GY143">
        <v>1</v>
      </c>
      <c r="GZ143">
        <v>1</v>
      </c>
      <c r="HA143">
        <v>1</v>
      </c>
      <c r="HB143">
        <v>9.4E-2</v>
      </c>
      <c r="HC143">
        <v>0</v>
      </c>
      <c r="HD143">
        <v>0.45600000000000002</v>
      </c>
      <c r="HE143">
        <v>1</v>
      </c>
      <c r="HF143">
        <v>0.7</v>
      </c>
      <c r="HG143">
        <v>1</v>
      </c>
      <c r="HH143">
        <v>1</v>
      </c>
      <c r="HI143">
        <v>1</v>
      </c>
      <c r="HJ143">
        <v>1</v>
      </c>
      <c r="HK143">
        <v>1</v>
      </c>
      <c r="HL143">
        <v>0.27800000000000002</v>
      </c>
      <c r="HM143">
        <v>0.71099999999999997</v>
      </c>
      <c r="HN143">
        <v>1</v>
      </c>
      <c r="HO143">
        <v>8.8999999999999996E-2</v>
      </c>
      <c r="HP143">
        <v>0.11700000000000001</v>
      </c>
      <c r="HQ143">
        <v>1</v>
      </c>
      <c r="HR143">
        <v>0.90600000000000003</v>
      </c>
      <c r="HS143">
        <v>0.54400000000000004</v>
      </c>
      <c r="HT143">
        <v>0</v>
      </c>
      <c r="HU143">
        <v>0.61699999999999999</v>
      </c>
      <c r="HV143">
        <v>0.11700000000000001</v>
      </c>
      <c r="HW143">
        <v>0</v>
      </c>
      <c r="HX143">
        <v>0</v>
      </c>
      <c r="HY143">
        <v>0</v>
      </c>
      <c r="HZ143">
        <v>0.80600000000000005</v>
      </c>
      <c r="IA143">
        <v>1</v>
      </c>
      <c r="IB143">
        <v>1</v>
      </c>
      <c r="IC143">
        <v>1</v>
      </c>
      <c r="ID143">
        <v>1</v>
      </c>
      <c r="IE143">
        <v>0</v>
      </c>
      <c r="IF143">
        <v>0</v>
      </c>
      <c r="IG143">
        <v>0</v>
      </c>
      <c r="IH143">
        <v>0</v>
      </c>
      <c r="II143">
        <v>0.25600000000000001</v>
      </c>
      <c r="IJ143">
        <v>0</v>
      </c>
      <c r="IK143">
        <v>0.53300000000000003</v>
      </c>
      <c r="IL143">
        <v>0.23899999999999999</v>
      </c>
      <c r="IM143">
        <v>1</v>
      </c>
      <c r="IN143">
        <v>1</v>
      </c>
      <c r="IO143">
        <v>2.8000000000000001E-2</v>
      </c>
      <c r="IP143">
        <v>0</v>
      </c>
      <c r="IQ143">
        <v>0</v>
      </c>
      <c r="IR143">
        <v>0</v>
      </c>
      <c r="IS143">
        <v>0</v>
      </c>
      <c r="IT143">
        <v>0</v>
      </c>
      <c r="IU143">
        <v>0</v>
      </c>
      <c r="IV143">
        <v>0</v>
      </c>
      <c r="IW143">
        <v>0</v>
      </c>
      <c r="IX143">
        <v>0</v>
      </c>
      <c r="IY143">
        <v>0</v>
      </c>
      <c r="IZ143">
        <v>0</v>
      </c>
      <c r="JA143">
        <v>0</v>
      </c>
      <c r="JB143">
        <v>0</v>
      </c>
      <c r="JC143">
        <v>0</v>
      </c>
      <c r="JD143">
        <v>4.4630000000000001</v>
      </c>
      <c r="JE143">
        <v>6.6180000000000003</v>
      </c>
      <c r="JF143">
        <v>6.3070000000000004</v>
      </c>
      <c r="JG143">
        <v>7.8339999999999996</v>
      </c>
      <c r="JH143">
        <v>7.2389999999999999</v>
      </c>
      <c r="JI143">
        <v>12.068</v>
      </c>
      <c r="JJ143">
        <v>9.5909999999999993</v>
      </c>
      <c r="JK143">
        <v>10.622999999999999</v>
      </c>
      <c r="JL143">
        <v>7.3659999999999997</v>
      </c>
      <c r="JM143">
        <v>7.88</v>
      </c>
      <c r="JN143">
        <v>10.420999999999999</v>
      </c>
      <c r="JO143">
        <v>8.1590000000000007</v>
      </c>
      <c r="JP143">
        <v>8.9939999999999998</v>
      </c>
      <c r="JQ143">
        <v>7.1219999999999999</v>
      </c>
      <c r="JR143">
        <v>7.3689999999999998</v>
      </c>
      <c r="JS143">
        <v>12.545999999999999</v>
      </c>
      <c r="JT143">
        <v>11.183</v>
      </c>
      <c r="JU143">
        <v>8.4239999999999995</v>
      </c>
      <c r="JV143">
        <v>9.8130000000000006</v>
      </c>
      <c r="JW143">
        <v>13.725</v>
      </c>
      <c r="JX143">
        <v>8.0449999999999999</v>
      </c>
      <c r="JY143">
        <v>8.6509999999999998</v>
      </c>
      <c r="JZ143">
        <v>5.8529999999999998</v>
      </c>
      <c r="KA143">
        <v>10.443</v>
      </c>
      <c r="KB143">
        <v>12.1</v>
      </c>
      <c r="KC143">
        <v>10.537000000000001</v>
      </c>
      <c r="KD143">
        <v>12.375</v>
      </c>
      <c r="KE143">
        <v>12.659000000000001</v>
      </c>
      <c r="KF143">
        <v>11.052</v>
      </c>
      <c r="KG143">
        <v>13.952</v>
      </c>
    </row>
    <row r="144" spans="1:293" x14ac:dyDescent="0.25">
      <c r="A144" t="s">
        <v>1143</v>
      </c>
      <c r="B144" t="s">
        <v>1322</v>
      </c>
      <c r="C144" t="s">
        <v>595</v>
      </c>
      <c r="D144">
        <v>157</v>
      </c>
      <c r="E144" t="s">
        <v>839</v>
      </c>
      <c r="F144">
        <v>3</v>
      </c>
      <c r="G144">
        <v>2</v>
      </c>
      <c r="H144" t="s">
        <v>8</v>
      </c>
      <c r="I144" t="s">
        <v>3</v>
      </c>
      <c r="J144" t="s">
        <v>4</v>
      </c>
      <c r="K144" t="s">
        <v>596</v>
      </c>
      <c r="L144" t="s">
        <v>516</v>
      </c>
      <c r="M144" s="7">
        <v>0</v>
      </c>
      <c r="N144" s="7">
        <v>104.78952705853899</v>
      </c>
      <c r="O144" s="7">
        <f>M144*'Emission and cost factors'!$D$8+N144*'Emission and cost factors'!$E$8</f>
        <v>48.20318244692794</v>
      </c>
      <c r="P144" s="8">
        <f>M144*'Emission and cost factors'!$D$9+N144*'Emission and cost factors'!$E$9</f>
        <v>15.718429058780849</v>
      </c>
      <c r="Q144" s="7">
        <f t="shared" si="14"/>
        <v>20.962666666666671</v>
      </c>
      <c r="R144" s="2">
        <f t="shared" si="15"/>
        <v>1</v>
      </c>
      <c r="S144" s="2">
        <f t="shared" si="16"/>
        <v>0</v>
      </c>
      <c r="T144" s="2">
        <f t="shared" si="17"/>
        <v>0</v>
      </c>
      <c r="U144" s="7">
        <f t="shared" si="18"/>
        <v>2.0000000000000001E-4</v>
      </c>
      <c r="V144" s="7">
        <f t="shared" si="19"/>
        <v>0</v>
      </c>
      <c r="W144" s="7">
        <f t="shared" si="20"/>
        <v>0</v>
      </c>
      <c r="X144">
        <v>19.989999999999998</v>
      </c>
      <c r="Y144">
        <v>20.28</v>
      </c>
      <c r="Z144">
        <v>20.51</v>
      </c>
      <c r="AA144">
        <v>20.14</v>
      </c>
      <c r="AB144">
        <v>20.5</v>
      </c>
      <c r="AC144">
        <v>21.18</v>
      </c>
      <c r="AD144">
        <v>21.25</v>
      </c>
      <c r="AE144">
        <v>21.27</v>
      </c>
      <c r="AF144">
        <v>21.03</v>
      </c>
      <c r="AG144">
        <v>20.89</v>
      </c>
      <c r="AH144">
        <v>21.19</v>
      </c>
      <c r="AI144">
        <v>20.440000000000001</v>
      </c>
      <c r="AJ144">
        <v>20.98</v>
      </c>
      <c r="AK144">
        <v>20.190000000000001</v>
      </c>
      <c r="AL144">
        <v>20.37</v>
      </c>
      <c r="AM144">
        <v>21.13</v>
      </c>
      <c r="AN144">
        <v>21.3</v>
      </c>
      <c r="AO144">
        <v>21.06</v>
      </c>
      <c r="AP144">
        <v>21.05</v>
      </c>
      <c r="AQ144">
        <v>21.44</v>
      </c>
      <c r="AR144">
        <v>21.12</v>
      </c>
      <c r="AS144">
        <v>20.95</v>
      </c>
      <c r="AT144">
        <v>20.92</v>
      </c>
      <c r="AU144">
        <v>21.2</v>
      </c>
      <c r="AV144">
        <v>21.48</v>
      </c>
      <c r="AW144">
        <v>20.83</v>
      </c>
      <c r="AX144">
        <v>21.27</v>
      </c>
      <c r="AY144">
        <v>21.76</v>
      </c>
      <c r="AZ144">
        <v>21.46</v>
      </c>
      <c r="BA144">
        <v>21.7</v>
      </c>
      <c r="BB144">
        <v>6.0000000000000001E-3</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c r="EF144">
        <v>0</v>
      </c>
      <c r="EG144">
        <v>0</v>
      </c>
      <c r="EH144">
        <v>0</v>
      </c>
      <c r="EI144">
        <v>0</v>
      </c>
      <c r="EJ144">
        <v>0</v>
      </c>
      <c r="EK144">
        <v>0</v>
      </c>
      <c r="EL144">
        <v>0</v>
      </c>
      <c r="EM144">
        <v>0</v>
      </c>
      <c r="EN144">
        <v>18.84</v>
      </c>
      <c r="EO144">
        <v>19</v>
      </c>
      <c r="EP144">
        <v>19.239999999999998</v>
      </c>
      <c r="EQ144">
        <v>18.95</v>
      </c>
      <c r="ER144">
        <v>19.29</v>
      </c>
      <c r="ES144">
        <v>20.11</v>
      </c>
      <c r="ET144">
        <v>20.51</v>
      </c>
      <c r="EU144">
        <v>20.53</v>
      </c>
      <c r="EV144">
        <v>20.22</v>
      </c>
      <c r="EW144">
        <v>19.79</v>
      </c>
      <c r="EX144">
        <v>20.41</v>
      </c>
      <c r="EY144">
        <v>19.440000000000001</v>
      </c>
      <c r="EZ144">
        <v>19.940000000000001</v>
      </c>
      <c r="FA144">
        <v>18.850000000000001</v>
      </c>
      <c r="FB144">
        <v>19.23</v>
      </c>
      <c r="FC144">
        <v>20.23</v>
      </c>
      <c r="FD144">
        <v>20.56</v>
      </c>
      <c r="FE144">
        <v>20.09</v>
      </c>
      <c r="FF144">
        <v>20.059999999999999</v>
      </c>
      <c r="FG144">
        <v>20.82</v>
      </c>
      <c r="FH144">
        <v>20.420000000000002</v>
      </c>
      <c r="FI144">
        <v>19.97</v>
      </c>
      <c r="FJ144">
        <v>20.010000000000002</v>
      </c>
      <c r="FK144">
        <v>20.47</v>
      </c>
      <c r="FL144">
        <v>20.79</v>
      </c>
      <c r="FM144">
        <v>19.97</v>
      </c>
      <c r="FN144">
        <v>20.49</v>
      </c>
      <c r="FO144">
        <v>21.04</v>
      </c>
      <c r="FP144">
        <v>20.81</v>
      </c>
      <c r="FQ144">
        <v>21.1</v>
      </c>
      <c r="FR144">
        <v>0.63900000000000001</v>
      </c>
      <c r="FS144">
        <v>0.59399999999999997</v>
      </c>
      <c r="FT144">
        <v>0.46100000000000002</v>
      </c>
      <c r="FU144">
        <v>0.68899999999999995</v>
      </c>
      <c r="FV144">
        <v>0.46700000000000003</v>
      </c>
      <c r="FW144">
        <v>0</v>
      </c>
      <c r="FX144">
        <v>0</v>
      </c>
      <c r="FY144">
        <v>0</v>
      </c>
      <c r="FZ144">
        <v>0</v>
      </c>
      <c r="GA144">
        <v>0.15</v>
      </c>
      <c r="GB144">
        <v>0</v>
      </c>
      <c r="GC144">
        <v>0.42199999999999999</v>
      </c>
      <c r="GD144">
        <v>4.3999999999999997E-2</v>
      </c>
      <c r="GE144">
        <v>0.80600000000000005</v>
      </c>
      <c r="GF144">
        <v>0.5</v>
      </c>
      <c r="GG144">
        <v>0</v>
      </c>
      <c r="GH144">
        <v>0</v>
      </c>
      <c r="GI144">
        <v>0</v>
      </c>
      <c r="GJ144">
        <v>0</v>
      </c>
      <c r="GK144">
        <v>0</v>
      </c>
      <c r="GL144">
        <v>0</v>
      </c>
      <c r="GM144">
        <v>1.7000000000000001E-2</v>
      </c>
      <c r="GN144">
        <v>0</v>
      </c>
      <c r="GO144">
        <v>0</v>
      </c>
      <c r="GP144">
        <v>0</v>
      </c>
      <c r="GQ144">
        <v>3.3000000000000002E-2</v>
      </c>
      <c r="GR144">
        <v>0</v>
      </c>
      <c r="GS144">
        <v>0</v>
      </c>
      <c r="GT144">
        <v>0</v>
      </c>
      <c r="GU144">
        <v>0</v>
      </c>
      <c r="GV144">
        <v>0.1</v>
      </c>
      <c r="GW144">
        <v>0</v>
      </c>
      <c r="GX144">
        <v>0</v>
      </c>
      <c r="GY144">
        <v>3.9E-2</v>
      </c>
      <c r="GZ144">
        <v>0</v>
      </c>
      <c r="HA144">
        <v>0</v>
      </c>
      <c r="HB144">
        <v>0</v>
      </c>
      <c r="HC144">
        <v>0</v>
      </c>
      <c r="HD144">
        <v>0</v>
      </c>
      <c r="HE144">
        <v>0</v>
      </c>
      <c r="HF144">
        <v>0</v>
      </c>
      <c r="HG144">
        <v>0</v>
      </c>
      <c r="HH144">
        <v>0</v>
      </c>
      <c r="HI144">
        <v>0.122</v>
      </c>
      <c r="HJ144">
        <v>0</v>
      </c>
      <c r="HK144">
        <v>0</v>
      </c>
      <c r="HL144">
        <v>0</v>
      </c>
      <c r="HM144">
        <v>0</v>
      </c>
      <c r="HN144">
        <v>0</v>
      </c>
      <c r="HO144">
        <v>0</v>
      </c>
      <c r="HP144">
        <v>0</v>
      </c>
      <c r="HQ144">
        <v>0</v>
      </c>
      <c r="HR144">
        <v>0</v>
      </c>
      <c r="HS144">
        <v>0</v>
      </c>
      <c r="HT144">
        <v>0</v>
      </c>
      <c r="HU144">
        <v>0</v>
      </c>
      <c r="HV144">
        <v>0</v>
      </c>
      <c r="HW144">
        <v>0</v>
      </c>
      <c r="HX144">
        <v>0</v>
      </c>
      <c r="HY144">
        <v>0</v>
      </c>
      <c r="HZ144">
        <v>0</v>
      </c>
      <c r="IA144">
        <v>0</v>
      </c>
      <c r="IB144">
        <v>0</v>
      </c>
      <c r="IC144">
        <v>0</v>
      </c>
      <c r="ID144">
        <v>0</v>
      </c>
      <c r="IE144">
        <v>0</v>
      </c>
      <c r="IF144">
        <v>0</v>
      </c>
      <c r="IG144">
        <v>0</v>
      </c>
      <c r="IH144">
        <v>0</v>
      </c>
      <c r="II144">
        <v>0</v>
      </c>
      <c r="IJ144">
        <v>0</v>
      </c>
      <c r="IK144">
        <v>0</v>
      </c>
      <c r="IL144">
        <v>0</v>
      </c>
      <c r="IM144">
        <v>0</v>
      </c>
      <c r="IN144">
        <v>0</v>
      </c>
      <c r="IO144">
        <v>0</v>
      </c>
      <c r="IP144">
        <v>0</v>
      </c>
      <c r="IQ144">
        <v>0</v>
      </c>
      <c r="IR144">
        <v>0</v>
      </c>
      <c r="IS144">
        <v>0</v>
      </c>
      <c r="IT144">
        <v>0</v>
      </c>
      <c r="IU144">
        <v>0</v>
      </c>
      <c r="IV144">
        <v>0</v>
      </c>
      <c r="IW144">
        <v>0</v>
      </c>
      <c r="IX144">
        <v>0</v>
      </c>
      <c r="IY144">
        <v>0</v>
      </c>
      <c r="IZ144">
        <v>0</v>
      </c>
      <c r="JA144">
        <v>0</v>
      </c>
      <c r="JB144">
        <v>0</v>
      </c>
      <c r="JC144">
        <v>0</v>
      </c>
      <c r="JD144">
        <v>4.4630000000000001</v>
      </c>
      <c r="JE144">
        <v>6.6180000000000003</v>
      </c>
      <c r="JF144">
        <v>6.3070000000000004</v>
      </c>
      <c r="JG144">
        <v>7.8339999999999996</v>
      </c>
      <c r="JH144">
        <v>7.2389999999999999</v>
      </c>
      <c r="JI144">
        <v>12.068</v>
      </c>
      <c r="JJ144">
        <v>9.5909999999999993</v>
      </c>
      <c r="JK144">
        <v>10.622999999999999</v>
      </c>
      <c r="JL144">
        <v>7.3659999999999997</v>
      </c>
      <c r="JM144">
        <v>7.88</v>
      </c>
      <c r="JN144">
        <v>10.420999999999999</v>
      </c>
      <c r="JO144">
        <v>8.1590000000000007</v>
      </c>
      <c r="JP144">
        <v>8.9939999999999998</v>
      </c>
      <c r="JQ144">
        <v>7.1219999999999999</v>
      </c>
      <c r="JR144">
        <v>7.3689999999999998</v>
      </c>
      <c r="JS144">
        <v>12.545999999999999</v>
      </c>
      <c r="JT144">
        <v>11.183</v>
      </c>
      <c r="JU144">
        <v>8.4239999999999995</v>
      </c>
      <c r="JV144">
        <v>9.8130000000000006</v>
      </c>
      <c r="JW144">
        <v>13.725</v>
      </c>
      <c r="JX144">
        <v>8.0449999999999999</v>
      </c>
      <c r="JY144">
        <v>8.6509999999999998</v>
      </c>
      <c r="JZ144">
        <v>5.8529999999999998</v>
      </c>
      <c r="KA144">
        <v>10.443</v>
      </c>
      <c r="KB144">
        <v>12.1</v>
      </c>
      <c r="KC144">
        <v>10.537000000000001</v>
      </c>
      <c r="KD144">
        <v>12.375</v>
      </c>
      <c r="KE144">
        <v>12.659000000000001</v>
      </c>
      <c r="KF144">
        <v>11.052</v>
      </c>
      <c r="KG144">
        <v>13.952</v>
      </c>
    </row>
    <row r="145" spans="1:293" x14ac:dyDescent="0.25">
      <c r="A145" t="s">
        <v>1144</v>
      </c>
      <c r="B145" t="s">
        <v>1322</v>
      </c>
      <c r="C145" t="s">
        <v>595</v>
      </c>
      <c r="D145">
        <v>158</v>
      </c>
      <c r="E145" t="s">
        <v>839</v>
      </c>
      <c r="F145">
        <v>3</v>
      </c>
      <c r="G145">
        <v>2</v>
      </c>
      <c r="H145" t="s">
        <v>8</v>
      </c>
      <c r="I145" t="s">
        <v>3</v>
      </c>
      <c r="J145" t="s">
        <v>4</v>
      </c>
      <c r="K145" t="s">
        <v>596</v>
      </c>
      <c r="L145" t="s">
        <v>515</v>
      </c>
      <c r="M145" s="7">
        <v>0</v>
      </c>
      <c r="N145" s="7">
        <v>101.215166523742</v>
      </c>
      <c r="O145" s="7">
        <f>M145*'Emission and cost factors'!$D$8+N145*'Emission and cost factors'!$E$8</f>
        <v>46.558976600921319</v>
      </c>
      <c r="P145" s="8">
        <f>M145*'Emission and cost factors'!$D$9+N145*'Emission and cost factors'!$E$9</f>
        <v>15.182274978561299</v>
      </c>
      <c r="Q145" s="7">
        <f t="shared" si="14"/>
        <v>20.924333333333333</v>
      </c>
      <c r="R145" s="2">
        <f t="shared" si="15"/>
        <v>1</v>
      </c>
      <c r="S145" s="2">
        <f t="shared" si="16"/>
        <v>0</v>
      </c>
      <c r="T145" s="2">
        <f t="shared" si="17"/>
        <v>0</v>
      </c>
      <c r="U145" s="7">
        <f t="shared" si="18"/>
        <v>4.0666666666666663E-3</v>
      </c>
      <c r="V145" s="7">
        <f t="shared" si="19"/>
        <v>0</v>
      </c>
      <c r="W145" s="7">
        <f t="shared" si="20"/>
        <v>0</v>
      </c>
      <c r="X145">
        <v>19.88</v>
      </c>
      <c r="Y145">
        <v>20.149999999999999</v>
      </c>
      <c r="Z145">
        <v>20.420000000000002</v>
      </c>
      <c r="AA145">
        <v>20.02</v>
      </c>
      <c r="AB145">
        <v>20.38</v>
      </c>
      <c r="AC145">
        <v>21.13</v>
      </c>
      <c r="AD145">
        <v>21.24</v>
      </c>
      <c r="AE145">
        <v>21.26</v>
      </c>
      <c r="AF145">
        <v>21.02</v>
      </c>
      <c r="AG145">
        <v>20.85</v>
      </c>
      <c r="AH145">
        <v>21.17</v>
      </c>
      <c r="AI145">
        <v>20.36</v>
      </c>
      <c r="AJ145">
        <v>20.96</v>
      </c>
      <c r="AK145">
        <v>20.100000000000001</v>
      </c>
      <c r="AL145">
        <v>20.260000000000002</v>
      </c>
      <c r="AM145">
        <v>21.16</v>
      </c>
      <c r="AN145">
        <v>21.28</v>
      </c>
      <c r="AO145">
        <v>21.04</v>
      </c>
      <c r="AP145">
        <v>21.02</v>
      </c>
      <c r="AQ145">
        <v>21.43</v>
      </c>
      <c r="AR145">
        <v>21.12</v>
      </c>
      <c r="AS145">
        <v>20.93</v>
      </c>
      <c r="AT145">
        <v>20.91</v>
      </c>
      <c r="AU145">
        <v>21.2</v>
      </c>
      <c r="AV145">
        <v>21.47</v>
      </c>
      <c r="AW145">
        <v>20.77</v>
      </c>
      <c r="AX145">
        <v>21.29</v>
      </c>
      <c r="AY145">
        <v>21.76</v>
      </c>
      <c r="AZ145">
        <v>21.45</v>
      </c>
      <c r="BA145">
        <v>21.7</v>
      </c>
      <c r="BB145">
        <v>0.122</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c r="DP145">
        <v>0</v>
      </c>
      <c r="DQ145">
        <v>0</v>
      </c>
      <c r="DR145">
        <v>0</v>
      </c>
      <c r="DS145">
        <v>0</v>
      </c>
      <c r="DT145">
        <v>0</v>
      </c>
      <c r="DU145">
        <v>0</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18.71</v>
      </c>
      <c r="EO145">
        <v>18.829999999999998</v>
      </c>
      <c r="EP145">
        <v>19.12</v>
      </c>
      <c r="EQ145">
        <v>18.78</v>
      </c>
      <c r="ER145">
        <v>19.13</v>
      </c>
      <c r="ES145">
        <v>20.02</v>
      </c>
      <c r="ET145">
        <v>20.47</v>
      </c>
      <c r="EU145">
        <v>20.51</v>
      </c>
      <c r="EV145">
        <v>20.190000000000001</v>
      </c>
      <c r="EW145">
        <v>19.739999999999998</v>
      </c>
      <c r="EX145">
        <v>20.37</v>
      </c>
      <c r="EY145">
        <v>19.329999999999998</v>
      </c>
      <c r="EZ145">
        <v>19.899999999999999</v>
      </c>
      <c r="FA145">
        <v>18.739999999999998</v>
      </c>
      <c r="FB145">
        <v>19.09</v>
      </c>
      <c r="FC145">
        <v>20.13</v>
      </c>
      <c r="FD145">
        <v>20.52</v>
      </c>
      <c r="FE145">
        <v>20.059999999999999</v>
      </c>
      <c r="FF145">
        <v>20.02</v>
      </c>
      <c r="FG145">
        <v>20.79</v>
      </c>
      <c r="FH145">
        <v>20.399999999999999</v>
      </c>
      <c r="FI145">
        <v>19.940000000000001</v>
      </c>
      <c r="FJ145">
        <v>19.97</v>
      </c>
      <c r="FK145">
        <v>20.440000000000001</v>
      </c>
      <c r="FL145">
        <v>20.8</v>
      </c>
      <c r="FM145">
        <v>19.89</v>
      </c>
      <c r="FN145">
        <v>20.45</v>
      </c>
      <c r="FO145">
        <v>21.04</v>
      </c>
      <c r="FP145">
        <v>20.83</v>
      </c>
      <c r="FQ145">
        <v>21.1</v>
      </c>
      <c r="FR145">
        <v>0.71699999999999997</v>
      </c>
      <c r="FS145">
        <v>0.7</v>
      </c>
      <c r="FT145">
        <v>0.52200000000000002</v>
      </c>
      <c r="FU145">
        <v>0.81100000000000005</v>
      </c>
      <c r="FV145">
        <v>0.56100000000000005</v>
      </c>
      <c r="FW145">
        <v>0</v>
      </c>
      <c r="FX145">
        <v>0</v>
      </c>
      <c r="FY145">
        <v>0</v>
      </c>
      <c r="FZ145">
        <v>0</v>
      </c>
      <c r="GA145">
        <v>0.183</v>
      </c>
      <c r="GB145">
        <v>0</v>
      </c>
      <c r="GC145">
        <v>0.50600000000000001</v>
      </c>
      <c r="GD145">
        <v>7.8E-2</v>
      </c>
      <c r="GE145">
        <v>0.92800000000000005</v>
      </c>
      <c r="GF145">
        <v>0.59399999999999997</v>
      </c>
      <c r="GG145">
        <v>0</v>
      </c>
      <c r="GH145">
        <v>0</v>
      </c>
      <c r="GI145">
        <v>0</v>
      </c>
      <c r="GJ145">
        <v>0</v>
      </c>
      <c r="GK145">
        <v>0</v>
      </c>
      <c r="GL145">
        <v>0</v>
      </c>
      <c r="GM145">
        <v>4.3999999999999997E-2</v>
      </c>
      <c r="GN145">
        <v>1.7000000000000001E-2</v>
      </c>
      <c r="GO145">
        <v>0</v>
      </c>
      <c r="GP145">
        <v>0</v>
      </c>
      <c r="GQ145">
        <v>0.111</v>
      </c>
      <c r="GR145">
        <v>0</v>
      </c>
      <c r="GS145">
        <v>0</v>
      </c>
      <c r="GT145">
        <v>0</v>
      </c>
      <c r="GU145">
        <v>0</v>
      </c>
      <c r="GV145">
        <v>0.189</v>
      </c>
      <c r="GW145">
        <v>0.11700000000000001</v>
      </c>
      <c r="GX145">
        <v>0</v>
      </c>
      <c r="GY145">
        <v>0.16700000000000001</v>
      </c>
      <c r="GZ145">
        <v>0</v>
      </c>
      <c r="HA145">
        <v>0</v>
      </c>
      <c r="HB145">
        <v>0</v>
      </c>
      <c r="HC145">
        <v>0</v>
      </c>
      <c r="HD145">
        <v>0</v>
      </c>
      <c r="HE145">
        <v>0</v>
      </c>
      <c r="HF145">
        <v>0</v>
      </c>
      <c r="HG145">
        <v>0</v>
      </c>
      <c r="HH145">
        <v>0</v>
      </c>
      <c r="HI145">
        <v>0.222</v>
      </c>
      <c r="HJ145">
        <v>0</v>
      </c>
      <c r="HK145">
        <v>0</v>
      </c>
      <c r="HL145">
        <v>0</v>
      </c>
      <c r="HM145">
        <v>0</v>
      </c>
      <c r="HN145">
        <v>0</v>
      </c>
      <c r="HO145">
        <v>0</v>
      </c>
      <c r="HP145">
        <v>0</v>
      </c>
      <c r="HQ145">
        <v>0</v>
      </c>
      <c r="HR145">
        <v>0</v>
      </c>
      <c r="HS145">
        <v>0</v>
      </c>
      <c r="HT145">
        <v>0</v>
      </c>
      <c r="HU145">
        <v>0</v>
      </c>
      <c r="HV145">
        <v>0</v>
      </c>
      <c r="HW145">
        <v>0</v>
      </c>
      <c r="HX145">
        <v>0</v>
      </c>
      <c r="HY145">
        <v>0</v>
      </c>
      <c r="HZ145">
        <v>0</v>
      </c>
      <c r="IA145">
        <v>0</v>
      </c>
      <c r="IB145">
        <v>0</v>
      </c>
      <c r="IC145">
        <v>0</v>
      </c>
      <c r="ID145">
        <v>0</v>
      </c>
      <c r="IE145">
        <v>0</v>
      </c>
      <c r="IF145">
        <v>0</v>
      </c>
      <c r="IG145">
        <v>0</v>
      </c>
      <c r="IH145">
        <v>0</v>
      </c>
      <c r="II145">
        <v>0</v>
      </c>
      <c r="IJ145">
        <v>0</v>
      </c>
      <c r="IK145">
        <v>0</v>
      </c>
      <c r="IL145">
        <v>0</v>
      </c>
      <c r="IM145">
        <v>0</v>
      </c>
      <c r="IN145">
        <v>0</v>
      </c>
      <c r="IO145">
        <v>0</v>
      </c>
      <c r="IP145">
        <v>0</v>
      </c>
      <c r="IQ145">
        <v>0</v>
      </c>
      <c r="IR145">
        <v>0</v>
      </c>
      <c r="IS145">
        <v>0</v>
      </c>
      <c r="IT145">
        <v>0</v>
      </c>
      <c r="IU145">
        <v>0</v>
      </c>
      <c r="IV145">
        <v>0</v>
      </c>
      <c r="IW145">
        <v>0</v>
      </c>
      <c r="IX145">
        <v>0</v>
      </c>
      <c r="IY145">
        <v>0</v>
      </c>
      <c r="IZ145">
        <v>0</v>
      </c>
      <c r="JA145">
        <v>0</v>
      </c>
      <c r="JB145">
        <v>0</v>
      </c>
      <c r="JC145">
        <v>0</v>
      </c>
      <c r="JD145">
        <v>4.4630000000000001</v>
      </c>
      <c r="JE145">
        <v>6.6180000000000003</v>
      </c>
      <c r="JF145">
        <v>6.3070000000000004</v>
      </c>
      <c r="JG145">
        <v>7.8339999999999996</v>
      </c>
      <c r="JH145">
        <v>7.2389999999999999</v>
      </c>
      <c r="JI145">
        <v>12.068</v>
      </c>
      <c r="JJ145">
        <v>9.5909999999999993</v>
      </c>
      <c r="JK145">
        <v>10.622999999999999</v>
      </c>
      <c r="JL145">
        <v>7.3659999999999997</v>
      </c>
      <c r="JM145">
        <v>7.88</v>
      </c>
      <c r="JN145">
        <v>10.420999999999999</v>
      </c>
      <c r="JO145">
        <v>8.1590000000000007</v>
      </c>
      <c r="JP145">
        <v>8.9939999999999998</v>
      </c>
      <c r="JQ145">
        <v>7.1219999999999999</v>
      </c>
      <c r="JR145">
        <v>7.3689999999999998</v>
      </c>
      <c r="JS145">
        <v>12.545999999999999</v>
      </c>
      <c r="JT145">
        <v>11.183</v>
      </c>
      <c r="JU145">
        <v>8.4239999999999995</v>
      </c>
      <c r="JV145">
        <v>9.8130000000000006</v>
      </c>
      <c r="JW145">
        <v>13.725</v>
      </c>
      <c r="JX145">
        <v>8.0449999999999999</v>
      </c>
      <c r="JY145">
        <v>8.6509999999999998</v>
      </c>
      <c r="JZ145">
        <v>5.8529999999999998</v>
      </c>
      <c r="KA145">
        <v>10.443</v>
      </c>
      <c r="KB145">
        <v>12.1</v>
      </c>
      <c r="KC145">
        <v>10.537000000000001</v>
      </c>
      <c r="KD145">
        <v>12.375</v>
      </c>
      <c r="KE145">
        <v>12.659000000000001</v>
      </c>
      <c r="KF145">
        <v>11.052</v>
      </c>
      <c r="KG145">
        <v>13.952</v>
      </c>
    </row>
    <row r="146" spans="1:293" x14ac:dyDescent="0.25">
      <c r="A146" t="s">
        <v>1145</v>
      </c>
      <c r="B146" t="s">
        <v>1322</v>
      </c>
      <c r="C146" t="s">
        <v>595</v>
      </c>
      <c r="D146">
        <v>159</v>
      </c>
      <c r="E146" t="s">
        <v>839</v>
      </c>
      <c r="F146">
        <v>3</v>
      </c>
      <c r="G146">
        <v>2</v>
      </c>
      <c r="H146" t="s">
        <v>8</v>
      </c>
      <c r="I146" t="s">
        <v>3</v>
      </c>
      <c r="J146" t="s">
        <v>5</v>
      </c>
      <c r="K146" t="s">
        <v>596</v>
      </c>
      <c r="L146" t="s">
        <v>516</v>
      </c>
      <c r="M146" s="7">
        <v>0</v>
      </c>
      <c r="N146" s="7">
        <v>105.05198673941101</v>
      </c>
      <c r="O146" s="7">
        <f>M146*'Emission and cost factors'!$D$8+N146*'Emission and cost factors'!$E$8</f>
        <v>48.323913900129064</v>
      </c>
      <c r="P146" s="8">
        <f>M146*'Emission and cost factors'!$D$9+N146*'Emission and cost factors'!$E$9</f>
        <v>15.75779801091165</v>
      </c>
      <c r="Q146" s="7">
        <f t="shared" si="14"/>
        <v>20.962666666666671</v>
      </c>
      <c r="R146" s="2">
        <f t="shared" si="15"/>
        <v>1</v>
      </c>
      <c r="S146" s="2">
        <f t="shared" si="16"/>
        <v>0</v>
      </c>
      <c r="T146" s="2">
        <f t="shared" si="17"/>
        <v>0</v>
      </c>
      <c r="U146" s="7">
        <f t="shared" si="18"/>
        <v>2.0000000000000001E-4</v>
      </c>
      <c r="V146" s="7">
        <f t="shared" si="19"/>
        <v>0</v>
      </c>
      <c r="W146" s="7">
        <f t="shared" si="20"/>
        <v>0</v>
      </c>
      <c r="X146">
        <v>19.989999999999998</v>
      </c>
      <c r="Y146">
        <v>20.28</v>
      </c>
      <c r="Z146">
        <v>20.51</v>
      </c>
      <c r="AA146">
        <v>20.14</v>
      </c>
      <c r="AB146">
        <v>20.5</v>
      </c>
      <c r="AC146">
        <v>21.18</v>
      </c>
      <c r="AD146">
        <v>21.25</v>
      </c>
      <c r="AE146">
        <v>21.27</v>
      </c>
      <c r="AF146">
        <v>21.03</v>
      </c>
      <c r="AG146">
        <v>20.89</v>
      </c>
      <c r="AH146">
        <v>21.19</v>
      </c>
      <c r="AI146">
        <v>20.440000000000001</v>
      </c>
      <c r="AJ146">
        <v>20.98</v>
      </c>
      <c r="AK146">
        <v>20.190000000000001</v>
      </c>
      <c r="AL146">
        <v>20.37</v>
      </c>
      <c r="AM146">
        <v>21.13</v>
      </c>
      <c r="AN146">
        <v>21.3</v>
      </c>
      <c r="AO146">
        <v>21.06</v>
      </c>
      <c r="AP146">
        <v>21.05</v>
      </c>
      <c r="AQ146">
        <v>21.44</v>
      </c>
      <c r="AR146">
        <v>21.12</v>
      </c>
      <c r="AS146">
        <v>20.95</v>
      </c>
      <c r="AT146">
        <v>20.92</v>
      </c>
      <c r="AU146">
        <v>21.2</v>
      </c>
      <c r="AV146">
        <v>21.48</v>
      </c>
      <c r="AW146">
        <v>20.83</v>
      </c>
      <c r="AX146">
        <v>21.27</v>
      </c>
      <c r="AY146">
        <v>21.76</v>
      </c>
      <c r="AZ146">
        <v>21.46</v>
      </c>
      <c r="BA146">
        <v>21.7</v>
      </c>
      <c r="BB146">
        <v>6.0000000000000001E-3</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0</v>
      </c>
      <c r="EF146">
        <v>0</v>
      </c>
      <c r="EG146">
        <v>0</v>
      </c>
      <c r="EH146">
        <v>0</v>
      </c>
      <c r="EI146">
        <v>0</v>
      </c>
      <c r="EJ146">
        <v>0</v>
      </c>
      <c r="EK146">
        <v>0</v>
      </c>
      <c r="EL146">
        <v>0</v>
      </c>
      <c r="EM146">
        <v>0</v>
      </c>
      <c r="EN146">
        <v>18.84</v>
      </c>
      <c r="EO146">
        <v>19</v>
      </c>
      <c r="EP146">
        <v>19.239999999999998</v>
      </c>
      <c r="EQ146">
        <v>18.95</v>
      </c>
      <c r="ER146">
        <v>19.29</v>
      </c>
      <c r="ES146">
        <v>20.11</v>
      </c>
      <c r="ET146">
        <v>20.51</v>
      </c>
      <c r="EU146">
        <v>20.53</v>
      </c>
      <c r="EV146">
        <v>20.22</v>
      </c>
      <c r="EW146">
        <v>19.79</v>
      </c>
      <c r="EX146">
        <v>20.41</v>
      </c>
      <c r="EY146">
        <v>19.440000000000001</v>
      </c>
      <c r="EZ146">
        <v>19.940000000000001</v>
      </c>
      <c r="FA146">
        <v>18.850000000000001</v>
      </c>
      <c r="FB146">
        <v>19.23</v>
      </c>
      <c r="FC146">
        <v>20.23</v>
      </c>
      <c r="FD146">
        <v>20.56</v>
      </c>
      <c r="FE146">
        <v>20.09</v>
      </c>
      <c r="FF146">
        <v>20.059999999999999</v>
      </c>
      <c r="FG146">
        <v>20.82</v>
      </c>
      <c r="FH146">
        <v>20.420000000000002</v>
      </c>
      <c r="FI146">
        <v>19.97</v>
      </c>
      <c r="FJ146">
        <v>20</v>
      </c>
      <c r="FK146">
        <v>20.47</v>
      </c>
      <c r="FL146">
        <v>20.79</v>
      </c>
      <c r="FM146">
        <v>19.97</v>
      </c>
      <c r="FN146">
        <v>20.49</v>
      </c>
      <c r="FO146">
        <v>21.04</v>
      </c>
      <c r="FP146">
        <v>20.81</v>
      </c>
      <c r="FQ146">
        <v>21.1</v>
      </c>
      <c r="FR146">
        <v>0.63900000000000001</v>
      </c>
      <c r="FS146">
        <v>0.59399999999999997</v>
      </c>
      <c r="FT146">
        <v>0.46100000000000002</v>
      </c>
      <c r="FU146">
        <v>0.68899999999999995</v>
      </c>
      <c r="FV146">
        <v>0.46700000000000003</v>
      </c>
      <c r="FW146">
        <v>0</v>
      </c>
      <c r="FX146">
        <v>0</v>
      </c>
      <c r="FY146">
        <v>0</v>
      </c>
      <c r="FZ146">
        <v>0</v>
      </c>
      <c r="GA146">
        <v>0.15</v>
      </c>
      <c r="GB146">
        <v>0</v>
      </c>
      <c r="GC146">
        <v>0.42199999999999999</v>
      </c>
      <c r="GD146">
        <v>4.3999999999999997E-2</v>
      </c>
      <c r="GE146">
        <v>0.80600000000000005</v>
      </c>
      <c r="GF146">
        <v>0.5</v>
      </c>
      <c r="GG146">
        <v>0</v>
      </c>
      <c r="GH146">
        <v>0</v>
      </c>
      <c r="GI146">
        <v>0</v>
      </c>
      <c r="GJ146">
        <v>0</v>
      </c>
      <c r="GK146">
        <v>0</v>
      </c>
      <c r="GL146">
        <v>0</v>
      </c>
      <c r="GM146">
        <v>1.7000000000000001E-2</v>
      </c>
      <c r="GN146">
        <v>0</v>
      </c>
      <c r="GO146">
        <v>0</v>
      </c>
      <c r="GP146">
        <v>0</v>
      </c>
      <c r="GQ146">
        <v>3.3000000000000002E-2</v>
      </c>
      <c r="GR146">
        <v>0</v>
      </c>
      <c r="GS146">
        <v>0</v>
      </c>
      <c r="GT146">
        <v>0</v>
      </c>
      <c r="GU146">
        <v>0</v>
      </c>
      <c r="GV146">
        <v>0.1</v>
      </c>
      <c r="GW146">
        <v>0</v>
      </c>
      <c r="GX146">
        <v>0</v>
      </c>
      <c r="GY146">
        <v>3.9E-2</v>
      </c>
      <c r="GZ146">
        <v>0</v>
      </c>
      <c r="HA146">
        <v>0</v>
      </c>
      <c r="HB146">
        <v>0</v>
      </c>
      <c r="HC146">
        <v>0</v>
      </c>
      <c r="HD146">
        <v>0</v>
      </c>
      <c r="HE146">
        <v>0</v>
      </c>
      <c r="HF146">
        <v>0</v>
      </c>
      <c r="HG146">
        <v>0</v>
      </c>
      <c r="HH146">
        <v>0</v>
      </c>
      <c r="HI146">
        <v>0.122</v>
      </c>
      <c r="HJ146">
        <v>0</v>
      </c>
      <c r="HK146">
        <v>0</v>
      </c>
      <c r="HL146">
        <v>0</v>
      </c>
      <c r="HM146">
        <v>0</v>
      </c>
      <c r="HN146">
        <v>0</v>
      </c>
      <c r="HO146">
        <v>0</v>
      </c>
      <c r="HP146">
        <v>0</v>
      </c>
      <c r="HQ146">
        <v>0</v>
      </c>
      <c r="HR146">
        <v>0</v>
      </c>
      <c r="HS146">
        <v>0</v>
      </c>
      <c r="HT146">
        <v>0</v>
      </c>
      <c r="HU146">
        <v>0</v>
      </c>
      <c r="HV146">
        <v>0</v>
      </c>
      <c r="HW146">
        <v>0</v>
      </c>
      <c r="HX146">
        <v>0</v>
      </c>
      <c r="HY146">
        <v>0</v>
      </c>
      <c r="HZ146">
        <v>0</v>
      </c>
      <c r="IA146">
        <v>0</v>
      </c>
      <c r="IB146">
        <v>0</v>
      </c>
      <c r="IC146">
        <v>0</v>
      </c>
      <c r="ID146">
        <v>0</v>
      </c>
      <c r="IE146">
        <v>0</v>
      </c>
      <c r="IF146">
        <v>0</v>
      </c>
      <c r="IG146">
        <v>0</v>
      </c>
      <c r="IH146">
        <v>0</v>
      </c>
      <c r="II146">
        <v>0</v>
      </c>
      <c r="IJ146">
        <v>0</v>
      </c>
      <c r="IK146">
        <v>0</v>
      </c>
      <c r="IL146">
        <v>0</v>
      </c>
      <c r="IM146">
        <v>0</v>
      </c>
      <c r="IN146">
        <v>0</v>
      </c>
      <c r="IO146">
        <v>0</v>
      </c>
      <c r="IP146">
        <v>0</v>
      </c>
      <c r="IQ146">
        <v>0</v>
      </c>
      <c r="IR146">
        <v>0</v>
      </c>
      <c r="IS146">
        <v>0</v>
      </c>
      <c r="IT146">
        <v>0</v>
      </c>
      <c r="IU146">
        <v>0</v>
      </c>
      <c r="IV146">
        <v>0</v>
      </c>
      <c r="IW146">
        <v>0</v>
      </c>
      <c r="IX146">
        <v>0</v>
      </c>
      <c r="IY146">
        <v>0</v>
      </c>
      <c r="IZ146">
        <v>0</v>
      </c>
      <c r="JA146">
        <v>0</v>
      </c>
      <c r="JB146">
        <v>0</v>
      </c>
      <c r="JC146">
        <v>0</v>
      </c>
      <c r="JD146">
        <v>4.4630000000000001</v>
      </c>
      <c r="JE146">
        <v>6.6180000000000003</v>
      </c>
      <c r="JF146">
        <v>6.3070000000000004</v>
      </c>
      <c r="JG146">
        <v>7.8339999999999996</v>
      </c>
      <c r="JH146">
        <v>7.2389999999999999</v>
      </c>
      <c r="JI146">
        <v>12.068</v>
      </c>
      <c r="JJ146">
        <v>9.5909999999999993</v>
      </c>
      <c r="JK146">
        <v>10.622999999999999</v>
      </c>
      <c r="JL146">
        <v>7.3659999999999997</v>
      </c>
      <c r="JM146">
        <v>7.88</v>
      </c>
      <c r="JN146">
        <v>10.420999999999999</v>
      </c>
      <c r="JO146">
        <v>8.1590000000000007</v>
      </c>
      <c r="JP146">
        <v>8.9939999999999998</v>
      </c>
      <c r="JQ146">
        <v>7.1219999999999999</v>
      </c>
      <c r="JR146">
        <v>7.3689999999999998</v>
      </c>
      <c r="JS146">
        <v>12.545999999999999</v>
      </c>
      <c r="JT146">
        <v>11.183</v>
      </c>
      <c r="JU146">
        <v>8.4239999999999995</v>
      </c>
      <c r="JV146">
        <v>9.8130000000000006</v>
      </c>
      <c r="JW146">
        <v>13.725</v>
      </c>
      <c r="JX146">
        <v>8.0449999999999999</v>
      </c>
      <c r="JY146">
        <v>8.6509999999999998</v>
      </c>
      <c r="JZ146">
        <v>5.8529999999999998</v>
      </c>
      <c r="KA146">
        <v>10.443</v>
      </c>
      <c r="KB146">
        <v>12.1</v>
      </c>
      <c r="KC146">
        <v>10.537000000000001</v>
      </c>
      <c r="KD146">
        <v>12.375</v>
      </c>
      <c r="KE146">
        <v>12.659000000000001</v>
      </c>
      <c r="KF146">
        <v>11.052</v>
      </c>
      <c r="KG146">
        <v>13.952</v>
      </c>
    </row>
    <row r="147" spans="1:293" x14ac:dyDescent="0.25">
      <c r="A147" t="s">
        <v>1146</v>
      </c>
      <c r="B147" t="s">
        <v>1322</v>
      </c>
      <c r="C147" t="s">
        <v>595</v>
      </c>
      <c r="D147">
        <v>160</v>
      </c>
      <c r="E147" t="s">
        <v>839</v>
      </c>
      <c r="F147">
        <v>3</v>
      </c>
      <c r="G147">
        <v>2</v>
      </c>
      <c r="H147" t="s">
        <v>8</v>
      </c>
      <c r="I147" t="s">
        <v>3</v>
      </c>
      <c r="J147" t="s">
        <v>5</v>
      </c>
      <c r="K147" t="s">
        <v>596</v>
      </c>
      <c r="L147" t="s">
        <v>515</v>
      </c>
      <c r="M147" s="7">
        <v>0</v>
      </c>
      <c r="N147" s="7">
        <v>101.242569466121</v>
      </c>
      <c r="O147" s="7">
        <f>M147*'Emission and cost factors'!$D$8+N147*'Emission and cost factors'!$E$8</f>
        <v>46.571581954415663</v>
      </c>
      <c r="P147" s="8">
        <f>M147*'Emission and cost factors'!$D$9+N147*'Emission and cost factors'!$E$9</f>
        <v>15.18638541991815</v>
      </c>
      <c r="Q147" s="7">
        <f t="shared" si="14"/>
        <v>20.924666666666667</v>
      </c>
      <c r="R147" s="2">
        <f t="shared" si="15"/>
        <v>1</v>
      </c>
      <c r="S147" s="2">
        <f t="shared" si="16"/>
        <v>0</v>
      </c>
      <c r="T147" s="2">
        <f t="shared" si="17"/>
        <v>0</v>
      </c>
      <c r="U147" s="7">
        <f t="shared" si="18"/>
        <v>4.0666666666666663E-3</v>
      </c>
      <c r="V147" s="7">
        <f t="shared" si="19"/>
        <v>0</v>
      </c>
      <c r="W147" s="7">
        <f t="shared" si="20"/>
        <v>0</v>
      </c>
      <c r="X147">
        <v>19.88</v>
      </c>
      <c r="Y147">
        <v>20.149999999999999</v>
      </c>
      <c r="Z147">
        <v>20.43</v>
      </c>
      <c r="AA147">
        <v>20.02</v>
      </c>
      <c r="AB147">
        <v>20.38</v>
      </c>
      <c r="AC147">
        <v>21.13</v>
      </c>
      <c r="AD147">
        <v>21.24</v>
      </c>
      <c r="AE147">
        <v>21.26</v>
      </c>
      <c r="AF147">
        <v>21.02</v>
      </c>
      <c r="AG147">
        <v>20.85</v>
      </c>
      <c r="AH147">
        <v>21.17</v>
      </c>
      <c r="AI147">
        <v>20.36</v>
      </c>
      <c r="AJ147">
        <v>20.96</v>
      </c>
      <c r="AK147">
        <v>20.100000000000001</v>
      </c>
      <c r="AL147">
        <v>20.260000000000002</v>
      </c>
      <c r="AM147">
        <v>21.16</v>
      </c>
      <c r="AN147">
        <v>21.28</v>
      </c>
      <c r="AO147">
        <v>21.04</v>
      </c>
      <c r="AP147">
        <v>21.02</v>
      </c>
      <c r="AQ147">
        <v>21.43</v>
      </c>
      <c r="AR147">
        <v>21.12</v>
      </c>
      <c r="AS147">
        <v>20.93</v>
      </c>
      <c r="AT147">
        <v>20.91</v>
      </c>
      <c r="AU147">
        <v>21.2</v>
      </c>
      <c r="AV147">
        <v>21.47</v>
      </c>
      <c r="AW147">
        <v>20.77</v>
      </c>
      <c r="AX147">
        <v>21.29</v>
      </c>
      <c r="AY147">
        <v>21.76</v>
      </c>
      <c r="AZ147">
        <v>21.45</v>
      </c>
      <c r="BA147">
        <v>21.7</v>
      </c>
      <c r="BB147">
        <v>0.122</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0</v>
      </c>
      <c r="EG147">
        <v>0</v>
      </c>
      <c r="EH147">
        <v>0</v>
      </c>
      <c r="EI147">
        <v>0</v>
      </c>
      <c r="EJ147">
        <v>0</v>
      </c>
      <c r="EK147">
        <v>0</v>
      </c>
      <c r="EL147">
        <v>0</v>
      </c>
      <c r="EM147">
        <v>0</v>
      </c>
      <c r="EN147">
        <v>18.71</v>
      </c>
      <c r="EO147">
        <v>18.829999999999998</v>
      </c>
      <c r="EP147">
        <v>19.12</v>
      </c>
      <c r="EQ147">
        <v>18.78</v>
      </c>
      <c r="ER147">
        <v>19.13</v>
      </c>
      <c r="ES147">
        <v>20.02</v>
      </c>
      <c r="ET147">
        <v>20.47</v>
      </c>
      <c r="EU147">
        <v>20.51</v>
      </c>
      <c r="EV147">
        <v>20.190000000000001</v>
      </c>
      <c r="EW147">
        <v>19.739999999999998</v>
      </c>
      <c r="EX147">
        <v>20.37</v>
      </c>
      <c r="EY147">
        <v>19.329999999999998</v>
      </c>
      <c r="EZ147">
        <v>19.899999999999999</v>
      </c>
      <c r="FA147">
        <v>18.739999999999998</v>
      </c>
      <c r="FB147">
        <v>19.09</v>
      </c>
      <c r="FC147">
        <v>20.13</v>
      </c>
      <c r="FD147">
        <v>20.52</v>
      </c>
      <c r="FE147">
        <v>20.059999999999999</v>
      </c>
      <c r="FF147">
        <v>20.02</v>
      </c>
      <c r="FG147">
        <v>20.79</v>
      </c>
      <c r="FH147">
        <v>20.399999999999999</v>
      </c>
      <c r="FI147">
        <v>19.940000000000001</v>
      </c>
      <c r="FJ147">
        <v>19.97</v>
      </c>
      <c r="FK147">
        <v>20.440000000000001</v>
      </c>
      <c r="FL147">
        <v>20.8</v>
      </c>
      <c r="FM147">
        <v>19.89</v>
      </c>
      <c r="FN147">
        <v>20.45</v>
      </c>
      <c r="FO147">
        <v>21.04</v>
      </c>
      <c r="FP147">
        <v>20.83</v>
      </c>
      <c r="FQ147">
        <v>21.1</v>
      </c>
      <c r="FR147">
        <v>0.71699999999999997</v>
      </c>
      <c r="FS147">
        <v>0.7</v>
      </c>
      <c r="FT147">
        <v>0.52200000000000002</v>
      </c>
      <c r="FU147">
        <v>0.81100000000000005</v>
      </c>
      <c r="FV147">
        <v>0.56100000000000005</v>
      </c>
      <c r="FW147">
        <v>0</v>
      </c>
      <c r="FX147">
        <v>0</v>
      </c>
      <c r="FY147">
        <v>0</v>
      </c>
      <c r="FZ147">
        <v>0</v>
      </c>
      <c r="GA147">
        <v>0.183</v>
      </c>
      <c r="GB147">
        <v>0</v>
      </c>
      <c r="GC147">
        <v>0.50600000000000001</v>
      </c>
      <c r="GD147">
        <v>7.8E-2</v>
      </c>
      <c r="GE147">
        <v>0.92800000000000005</v>
      </c>
      <c r="GF147">
        <v>0.59399999999999997</v>
      </c>
      <c r="GG147">
        <v>0</v>
      </c>
      <c r="GH147">
        <v>0</v>
      </c>
      <c r="GI147">
        <v>0</v>
      </c>
      <c r="GJ147">
        <v>0</v>
      </c>
      <c r="GK147">
        <v>0</v>
      </c>
      <c r="GL147">
        <v>0</v>
      </c>
      <c r="GM147">
        <v>4.3999999999999997E-2</v>
      </c>
      <c r="GN147">
        <v>1.7000000000000001E-2</v>
      </c>
      <c r="GO147">
        <v>0</v>
      </c>
      <c r="GP147">
        <v>0</v>
      </c>
      <c r="GQ147">
        <v>0.111</v>
      </c>
      <c r="GR147">
        <v>0</v>
      </c>
      <c r="GS147">
        <v>0</v>
      </c>
      <c r="GT147">
        <v>0</v>
      </c>
      <c r="GU147">
        <v>0</v>
      </c>
      <c r="GV147">
        <v>0.189</v>
      </c>
      <c r="GW147">
        <v>0.11700000000000001</v>
      </c>
      <c r="GX147">
        <v>0</v>
      </c>
      <c r="GY147">
        <v>0.16700000000000001</v>
      </c>
      <c r="GZ147">
        <v>0</v>
      </c>
      <c r="HA147">
        <v>0</v>
      </c>
      <c r="HB147">
        <v>0</v>
      </c>
      <c r="HC147">
        <v>0</v>
      </c>
      <c r="HD147">
        <v>0</v>
      </c>
      <c r="HE147">
        <v>0</v>
      </c>
      <c r="HF147">
        <v>0</v>
      </c>
      <c r="HG147">
        <v>0</v>
      </c>
      <c r="HH147">
        <v>0</v>
      </c>
      <c r="HI147">
        <v>0.222</v>
      </c>
      <c r="HJ147">
        <v>0</v>
      </c>
      <c r="HK147">
        <v>0</v>
      </c>
      <c r="HL147">
        <v>0</v>
      </c>
      <c r="HM147">
        <v>0</v>
      </c>
      <c r="HN147">
        <v>0</v>
      </c>
      <c r="HO147">
        <v>0</v>
      </c>
      <c r="HP147">
        <v>0</v>
      </c>
      <c r="HQ147">
        <v>0</v>
      </c>
      <c r="HR147">
        <v>0</v>
      </c>
      <c r="HS147">
        <v>0</v>
      </c>
      <c r="HT147">
        <v>0</v>
      </c>
      <c r="HU147">
        <v>0</v>
      </c>
      <c r="HV147">
        <v>0</v>
      </c>
      <c r="HW147">
        <v>0</v>
      </c>
      <c r="HX147">
        <v>0</v>
      </c>
      <c r="HY147">
        <v>0</v>
      </c>
      <c r="HZ147">
        <v>0</v>
      </c>
      <c r="IA147">
        <v>0</v>
      </c>
      <c r="IB147">
        <v>0</v>
      </c>
      <c r="IC147">
        <v>0</v>
      </c>
      <c r="ID147">
        <v>0</v>
      </c>
      <c r="IE147">
        <v>0</v>
      </c>
      <c r="IF147">
        <v>0</v>
      </c>
      <c r="IG147">
        <v>0</v>
      </c>
      <c r="IH147">
        <v>0</v>
      </c>
      <c r="II147">
        <v>0</v>
      </c>
      <c r="IJ147">
        <v>0</v>
      </c>
      <c r="IK147">
        <v>0</v>
      </c>
      <c r="IL147">
        <v>0</v>
      </c>
      <c r="IM147">
        <v>0</v>
      </c>
      <c r="IN147">
        <v>0</v>
      </c>
      <c r="IO147">
        <v>0</v>
      </c>
      <c r="IP147">
        <v>0</v>
      </c>
      <c r="IQ147">
        <v>0</v>
      </c>
      <c r="IR147">
        <v>0</v>
      </c>
      <c r="IS147">
        <v>0</v>
      </c>
      <c r="IT147">
        <v>0</v>
      </c>
      <c r="IU147">
        <v>0</v>
      </c>
      <c r="IV147">
        <v>0</v>
      </c>
      <c r="IW147">
        <v>0</v>
      </c>
      <c r="IX147">
        <v>0</v>
      </c>
      <c r="IY147">
        <v>0</v>
      </c>
      <c r="IZ147">
        <v>0</v>
      </c>
      <c r="JA147">
        <v>0</v>
      </c>
      <c r="JB147">
        <v>0</v>
      </c>
      <c r="JC147">
        <v>0</v>
      </c>
      <c r="JD147">
        <v>4.4630000000000001</v>
      </c>
      <c r="JE147">
        <v>6.6180000000000003</v>
      </c>
      <c r="JF147">
        <v>6.3070000000000004</v>
      </c>
      <c r="JG147">
        <v>7.8339999999999996</v>
      </c>
      <c r="JH147">
        <v>7.2389999999999999</v>
      </c>
      <c r="JI147">
        <v>12.068</v>
      </c>
      <c r="JJ147">
        <v>9.5909999999999993</v>
      </c>
      <c r="JK147">
        <v>10.622999999999999</v>
      </c>
      <c r="JL147">
        <v>7.3659999999999997</v>
      </c>
      <c r="JM147">
        <v>7.88</v>
      </c>
      <c r="JN147">
        <v>10.420999999999999</v>
      </c>
      <c r="JO147">
        <v>8.1590000000000007</v>
      </c>
      <c r="JP147">
        <v>8.9939999999999998</v>
      </c>
      <c r="JQ147">
        <v>7.1219999999999999</v>
      </c>
      <c r="JR147">
        <v>7.3689999999999998</v>
      </c>
      <c r="JS147">
        <v>12.545999999999999</v>
      </c>
      <c r="JT147">
        <v>11.183</v>
      </c>
      <c r="JU147">
        <v>8.4239999999999995</v>
      </c>
      <c r="JV147">
        <v>9.8130000000000006</v>
      </c>
      <c r="JW147">
        <v>13.725</v>
      </c>
      <c r="JX147">
        <v>8.0449999999999999</v>
      </c>
      <c r="JY147">
        <v>8.6509999999999998</v>
      </c>
      <c r="JZ147">
        <v>5.8529999999999998</v>
      </c>
      <c r="KA147">
        <v>10.443</v>
      </c>
      <c r="KB147">
        <v>12.1</v>
      </c>
      <c r="KC147">
        <v>10.537000000000001</v>
      </c>
      <c r="KD147">
        <v>12.375</v>
      </c>
      <c r="KE147">
        <v>12.659000000000001</v>
      </c>
      <c r="KF147">
        <v>11.052</v>
      </c>
      <c r="KG147">
        <v>13.952</v>
      </c>
    </row>
    <row r="148" spans="1:293" x14ac:dyDescent="0.25">
      <c r="A148" t="s">
        <v>1147</v>
      </c>
      <c r="B148" t="s">
        <v>1322</v>
      </c>
      <c r="C148" t="s">
        <v>595</v>
      </c>
      <c r="D148">
        <v>161</v>
      </c>
      <c r="E148" t="s">
        <v>839</v>
      </c>
      <c r="F148">
        <v>3</v>
      </c>
      <c r="G148">
        <v>2</v>
      </c>
      <c r="H148" t="s">
        <v>8</v>
      </c>
      <c r="I148" t="s">
        <v>6</v>
      </c>
      <c r="J148" t="s">
        <v>4</v>
      </c>
      <c r="K148" t="s">
        <v>596</v>
      </c>
      <c r="L148" t="s">
        <v>516</v>
      </c>
      <c r="M148" s="7">
        <v>0</v>
      </c>
      <c r="N148" s="7">
        <v>112.409200367517</v>
      </c>
      <c r="O148" s="7">
        <f>M148*'Emission and cost factors'!$D$8+N148*'Emission and cost factors'!$E$8</f>
        <v>51.708232169057823</v>
      </c>
      <c r="P148" s="8">
        <f>M148*'Emission and cost factors'!$D$9+N148*'Emission and cost factors'!$E$9</f>
        <v>16.861380055127551</v>
      </c>
      <c r="Q148" s="7">
        <f t="shared" si="14"/>
        <v>21.08966666666667</v>
      </c>
      <c r="R148" s="2">
        <f t="shared" si="15"/>
        <v>0</v>
      </c>
      <c r="S148" s="2">
        <f t="shared" si="16"/>
        <v>0</v>
      </c>
      <c r="T148" s="2">
        <f t="shared" si="17"/>
        <v>0</v>
      </c>
      <c r="U148" s="7">
        <f t="shared" si="18"/>
        <v>0</v>
      </c>
      <c r="V148" s="7">
        <f t="shared" si="19"/>
        <v>0</v>
      </c>
      <c r="W148" s="7">
        <f t="shared" si="20"/>
        <v>0</v>
      </c>
      <c r="X148">
        <v>20.100000000000001</v>
      </c>
      <c r="Y148">
        <v>20.32</v>
      </c>
      <c r="Z148">
        <v>20.6</v>
      </c>
      <c r="AA148">
        <v>20.18</v>
      </c>
      <c r="AB148">
        <v>20.54</v>
      </c>
      <c r="AC148">
        <v>21.27</v>
      </c>
      <c r="AD148">
        <v>21.36</v>
      </c>
      <c r="AE148">
        <v>21.38</v>
      </c>
      <c r="AF148">
        <v>21.21</v>
      </c>
      <c r="AG148">
        <v>21.07</v>
      </c>
      <c r="AH148">
        <v>21.3</v>
      </c>
      <c r="AI148">
        <v>20.52</v>
      </c>
      <c r="AJ148">
        <v>21.24</v>
      </c>
      <c r="AK148">
        <v>20.34</v>
      </c>
      <c r="AL148">
        <v>20.45</v>
      </c>
      <c r="AM148">
        <v>21.25</v>
      </c>
      <c r="AN148">
        <v>21.49</v>
      </c>
      <c r="AO148">
        <v>21.21</v>
      </c>
      <c r="AP148">
        <v>21.18</v>
      </c>
      <c r="AQ148">
        <v>21.6</v>
      </c>
      <c r="AR148">
        <v>21.33</v>
      </c>
      <c r="AS148">
        <v>21.1</v>
      </c>
      <c r="AT148">
        <v>21.11</v>
      </c>
      <c r="AU148">
        <v>21.38</v>
      </c>
      <c r="AV148">
        <v>21.58</v>
      </c>
      <c r="AW148">
        <v>20.87</v>
      </c>
      <c r="AX148">
        <v>21.46</v>
      </c>
      <c r="AY148">
        <v>21.86</v>
      </c>
      <c r="AZ148">
        <v>21.6</v>
      </c>
      <c r="BA148">
        <v>21.79</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c r="ED148">
        <v>0</v>
      </c>
      <c r="EE148">
        <v>0</v>
      </c>
      <c r="EF148">
        <v>0</v>
      </c>
      <c r="EG148">
        <v>0</v>
      </c>
      <c r="EH148">
        <v>0</v>
      </c>
      <c r="EI148">
        <v>0</v>
      </c>
      <c r="EJ148">
        <v>0</v>
      </c>
      <c r="EK148">
        <v>0</v>
      </c>
      <c r="EL148">
        <v>0</v>
      </c>
      <c r="EM148">
        <v>0</v>
      </c>
      <c r="EN148">
        <v>19.07</v>
      </c>
      <c r="EO148">
        <v>19.14</v>
      </c>
      <c r="EP148">
        <v>19.420000000000002</v>
      </c>
      <c r="EQ148">
        <v>19.100000000000001</v>
      </c>
      <c r="ER148">
        <v>19.43</v>
      </c>
      <c r="ES148">
        <v>20.260000000000002</v>
      </c>
      <c r="ET148">
        <v>20.64</v>
      </c>
      <c r="EU148">
        <v>20.79</v>
      </c>
      <c r="EV148">
        <v>20.399999999999999</v>
      </c>
      <c r="EW148">
        <v>20.04</v>
      </c>
      <c r="EX148">
        <v>20.54</v>
      </c>
      <c r="EY148">
        <v>19.559999999999999</v>
      </c>
      <c r="EZ148">
        <v>20.100000000000001</v>
      </c>
      <c r="FA148">
        <v>19.07</v>
      </c>
      <c r="FB148">
        <v>19.399999999999999</v>
      </c>
      <c r="FC148">
        <v>20.329999999999998</v>
      </c>
      <c r="FD148">
        <v>20.64</v>
      </c>
      <c r="FE148">
        <v>20.28</v>
      </c>
      <c r="FF148">
        <v>20.239999999999998</v>
      </c>
      <c r="FG148">
        <v>20.84</v>
      </c>
      <c r="FH148">
        <v>20.58</v>
      </c>
      <c r="FI148">
        <v>20.190000000000001</v>
      </c>
      <c r="FJ148">
        <v>20.22</v>
      </c>
      <c r="FK148">
        <v>20.73</v>
      </c>
      <c r="FL148">
        <v>21.01</v>
      </c>
      <c r="FM148">
        <v>20.12</v>
      </c>
      <c r="FN148">
        <v>20.56</v>
      </c>
      <c r="FO148">
        <v>21.24</v>
      </c>
      <c r="FP148">
        <v>21.01</v>
      </c>
      <c r="FQ148">
        <v>21.36</v>
      </c>
      <c r="FR148">
        <v>0.68899999999999995</v>
      </c>
      <c r="FS148">
        <v>0.7</v>
      </c>
      <c r="FT148">
        <v>0.46700000000000003</v>
      </c>
      <c r="FU148">
        <v>0.83299999999999996</v>
      </c>
      <c r="FV148">
        <v>0.49399999999999999</v>
      </c>
      <c r="FW148">
        <v>0</v>
      </c>
      <c r="FX148">
        <v>0</v>
      </c>
      <c r="FY148">
        <v>0</v>
      </c>
      <c r="FZ148">
        <v>0</v>
      </c>
      <c r="GA148">
        <v>0</v>
      </c>
      <c r="GB148">
        <v>0</v>
      </c>
      <c r="GC148">
        <v>0.439</v>
      </c>
      <c r="GD148">
        <v>0</v>
      </c>
      <c r="GE148">
        <v>1</v>
      </c>
      <c r="GF148">
        <v>0.53900000000000003</v>
      </c>
      <c r="GG148">
        <v>0</v>
      </c>
      <c r="GH148">
        <v>0</v>
      </c>
      <c r="GI148">
        <v>0</v>
      </c>
      <c r="GJ148">
        <v>0</v>
      </c>
      <c r="GK148">
        <v>0</v>
      </c>
      <c r="GL148">
        <v>0</v>
      </c>
      <c r="GM148">
        <v>0</v>
      </c>
      <c r="GN148">
        <v>0</v>
      </c>
      <c r="GO148">
        <v>0</v>
      </c>
      <c r="GP148">
        <v>0</v>
      </c>
      <c r="GQ148">
        <v>0</v>
      </c>
      <c r="GR148">
        <v>0</v>
      </c>
      <c r="GS148">
        <v>0</v>
      </c>
      <c r="GT148">
        <v>0</v>
      </c>
      <c r="GU148">
        <v>0</v>
      </c>
      <c r="GV148">
        <v>0</v>
      </c>
      <c r="GW148">
        <v>0</v>
      </c>
      <c r="GX148">
        <v>0</v>
      </c>
      <c r="GY148">
        <v>0</v>
      </c>
      <c r="GZ148">
        <v>0</v>
      </c>
      <c r="HA148">
        <v>0</v>
      </c>
      <c r="HB148">
        <v>0</v>
      </c>
      <c r="HC148">
        <v>0</v>
      </c>
      <c r="HD148">
        <v>0</v>
      </c>
      <c r="HE148">
        <v>0</v>
      </c>
      <c r="HF148">
        <v>0</v>
      </c>
      <c r="HG148">
        <v>0</v>
      </c>
      <c r="HH148">
        <v>0</v>
      </c>
      <c r="HI148">
        <v>0</v>
      </c>
      <c r="HJ148">
        <v>0</v>
      </c>
      <c r="HK148">
        <v>0</v>
      </c>
      <c r="HL148">
        <v>0</v>
      </c>
      <c r="HM148">
        <v>0</v>
      </c>
      <c r="HN148">
        <v>0</v>
      </c>
      <c r="HO148">
        <v>0</v>
      </c>
      <c r="HP148">
        <v>0</v>
      </c>
      <c r="HQ148">
        <v>0</v>
      </c>
      <c r="HR148">
        <v>0</v>
      </c>
      <c r="HS148">
        <v>0</v>
      </c>
      <c r="HT148">
        <v>0</v>
      </c>
      <c r="HU148">
        <v>0</v>
      </c>
      <c r="HV148">
        <v>0</v>
      </c>
      <c r="HW148">
        <v>0</v>
      </c>
      <c r="HX148">
        <v>0</v>
      </c>
      <c r="HY148">
        <v>0</v>
      </c>
      <c r="HZ148">
        <v>0</v>
      </c>
      <c r="IA148">
        <v>0</v>
      </c>
      <c r="IB148">
        <v>0</v>
      </c>
      <c r="IC148">
        <v>0</v>
      </c>
      <c r="ID148">
        <v>0</v>
      </c>
      <c r="IE148">
        <v>0</v>
      </c>
      <c r="IF148">
        <v>0</v>
      </c>
      <c r="IG148">
        <v>0</v>
      </c>
      <c r="IH148">
        <v>0</v>
      </c>
      <c r="II148">
        <v>0</v>
      </c>
      <c r="IJ148">
        <v>0</v>
      </c>
      <c r="IK148">
        <v>0</v>
      </c>
      <c r="IL148">
        <v>0</v>
      </c>
      <c r="IM148">
        <v>0</v>
      </c>
      <c r="IN148">
        <v>0</v>
      </c>
      <c r="IO148">
        <v>0</v>
      </c>
      <c r="IP148">
        <v>0</v>
      </c>
      <c r="IQ148">
        <v>0</v>
      </c>
      <c r="IR148">
        <v>0</v>
      </c>
      <c r="IS148">
        <v>0</v>
      </c>
      <c r="IT148">
        <v>0</v>
      </c>
      <c r="IU148">
        <v>0</v>
      </c>
      <c r="IV148">
        <v>0</v>
      </c>
      <c r="IW148">
        <v>0</v>
      </c>
      <c r="IX148">
        <v>0</v>
      </c>
      <c r="IY148">
        <v>0</v>
      </c>
      <c r="IZ148">
        <v>0</v>
      </c>
      <c r="JA148">
        <v>0</v>
      </c>
      <c r="JB148">
        <v>0</v>
      </c>
      <c r="JC148">
        <v>0</v>
      </c>
      <c r="JD148">
        <v>4.4630000000000001</v>
      </c>
      <c r="JE148">
        <v>6.6180000000000003</v>
      </c>
      <c r="JF148">
        <v>6.3070000000000004</v>
      </c>
      <c r="JG148">
        <v>7.8339999999999996</v>
      </c>
      <c r="JH148">
        <v>7.2389999999999999</v>
      </c>
      <c r="JI148">
        <v>12.068</v>
      </c>
      <c r="JJ148">
        <v>9.5909999999999993</v>
      </c>
      <c r="JK148">
        <v>10.622999999999999</v>
      </c>
      <c r="JL148">
        <v>7.3659999999999997</v>
      </c>
      <c r="JM148">
        <v>7.88</v>
      </c>
      <c r="JN148">
        <v>10.420999999999999</v>
      </c>
      <c r="JO148">
        <v>8.1590000000000007</v>
      </c>
      <c r="JP148">
        <v>8.9939999999999998</v>
      </c>
      <c r="JQ148">
        <v>7.1219999999999999</v>
      </c>
      <c r="JR148">
        <v>7.3689999999999998</v>
      </c>
      <c r="JS148">
        <v>12.545999999999999</v>
      </c>
      <c r="JT148">
        <v>11.183</v>
      </c>
      <c r="JU148">
        <v>8.4239999999999995</v>
      </c>
      <c r="JV148">
        <v>9.8130000000000006</v>
      </c>
      <c r="JW148">
        <v>13.725</v>
      </c>
      <c r="JX148">
        <v>8.0449999999999999</v>
      </c>
      <c r="JY148">
        <v>8.6509999999999998</v>
      </c>
      <c r="JZ148">
        <v>5.8529999999999998</v>
      </c>
      <c r="KA148">
        <v>10.443</v>
      </c>
      <c r="KB148">
        <v>12.1</v>
      </c>
      <c r="KC148">
        <v>10.537000000000001</v>
      </c>
      <c r="KD148">
        <v>12.375</v>
      </c>
      <c r="KE148">
        <v>12.659000000000001</v>
      </c>
      <c r="KF148">
        <v>11.052</v>
      </c>
      <c r="KG148">
        <v>13.952</v>
      </c>
    </row>
    <row r="149" spans="1:293" x14ac:dyDescent="0.25">
      <c r="A149" t="s">
        <v>1148</v>
      </c>
      <c r="B149" t="s">
        <v>1322</v>
      </c>
      <c r="C149" t="s">
        <v>595</v>
      </c>
      <c r="D149">
        <v>162</v>
      </c>
      <c r="E149" t="s">
        <v>839</v>
      </c>
      <c r="F149">
        <v>3</v>
      </c>
      <c r="G149">
        <v>2</v>
      </c>
      <c r="H149" t="s">
        <v>8</v>
      </c>
      <c r="I149" t="s">
        <v>6</v>
      </c>
      <c r="J149" t="s">
        <v>4</v>
      </c>
      <c r="K149" t="s">
        <v>596</v>
      </c>
      <c r="L149" t="s">
        <v>515</v>
      </c>
      <c r="M149" s="7">
        <v>0</v>
      </c>
      <c r="N149" s="7">
        <v>106.983606084125</v>
      </c>
      <c r="O149" s="7">
        <f>M149*'Emission and cost factors'!$D$8+N149*'Emission and cost factors'!$E$8</f>
        <v>49.212458798697504</v>
      </c>
      <c r="P149" s="8">
        <f>M149*'Emission and cost factors'!$D$9+N149*'Emission and cost factors'!$E$9</f>
        <v>16.04754091261875</v>
      </c>
      <c r="Q149" s="7">
        <f t="shared" si="14"/>
        <v>21.035333333333327</v>
      </c>
      <c r="R149" s="2">
        <f t="shared" si="15"/>
        <v>1</v>
      </c>
      <c r="S149" s="2">
        <f t="shared" si="16"/>
        <v>0</v>
      </c>
      <c r="T149" s="2">
        <f t="shared" si="17"/>
        <v>0</v>
      </c>
      <c r="U149" s="7">
        <f t="shared" si="18"/>
        <v>5.6666666666666671E-4</v>
      </c>
      <c r="V149" s="7">
        <f t="shared" si="19"/>
        <v>0</v>
      </c>
      <c r="W149" s="7">
        <f t="shared" si="20"/>
        <v>0</v>
      </c>
      <c r="X149">
        <v>19.98</v>
      </c>
      <c r="Y149">
        <v>20.190000000000001</v>
      </c>
      <c r="Z149">
        <v>20.46</v>
      </c>
      <c r="AA149">
        <v>20.02</v>
      </c>
      <c r="AB149">
        <v>20.39</v>
      </c>
      <c r="AC149">
        <v>21.21</v>
      </c>
      <c r="AD149">
        <v>21.35</v>
      </c>
      <c r="AE149">
        <v>21.37</v>
      </c>
      <c r="AF149">
        <v>21.2</v>
      </c>
      <c r="AG149">
        <v>21.02</v>
      </c>
      <c r="AH149">
        <v>21.28</v>
      </c>
      <c r="AI149">
        <v>20.45</v>
      </c>
      <c r="AJ149">
        <v>21.18</v>
      </c>
      <c r="AK149">
        <v>20.239999999999998</v>
      </c>
      <c r="AL149">
        <v>20.329999999999998</v>
      </c>
      <c r="AM149">
        <v>21.16</v>
      </c>
      <c r="AN149">
        <v>21.46</v>
      </c>
      <c r="AO149">
        <v>21.18</v>
      </c>
      <c r="AP149">
        <v>21.11</v>
      </c>
      <c r="AQ149">
        <v>21.59</v>
      </c>
      <c r="AR149">
        <v>21.33</v>
      </c>
      <c r="AS149">
        <v>21.04</v>
      </c>
      <c r="AT149">
        <v>21.08</v>
      </c>
      <c r="AU149">
        <v>21.37</v>
      </c>
      <c r="AV149">
        <v>21.59</v>
      </c>
      <c r="AW149">
        <v>20.8</v>
      </c>
      <c r="AX149">
        <v>21.43</v>
      </c>
      <c r="AY149">
        <v>21.85</v>
      </c>
      <c r="AZ149">
        <v>21.61</v>
      </c>
      <c r="BA149">
        <v>21.79</v>
      </c>
      <c r="BB149">
        <v>1.7000000000000001E-2</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c r="DP149">
        <v>0</v>
      </c>
      <c r="DQ149">
        <v>0</v>
      </c>
      <c r="DR149">
        <v>0</v>
      </c>
      <c r="DS149">
        <v>0</v>
      </c>
      <c r="DT149">
        <v>0</v>
      </c>
      <c r="DU149">
        <v>0</v>
      </c>
      <c r="DV149">
        <v>0</v>
      </c>
      <c r="DW149">
        <v>0</v>
      </c>
      <c r="DX149">
        <v>0</v>
      </c>
      <c r="DY149">
        <v>0</v>
      </c>
      <c r="DZ149">
        <v>0</v>
      </c>
      <c r="EA149">
        <v>0</v>
      </c>
      <c r="EB149">
        <v>0</v>
      </c>
      <c r="EC149">
        <v>0</v>
      </c>
      <c r="ED149">
        <v>0</v>
      </c>
      <c r="EE149">
        <v>0</v>
      </c>
      <c r="EF149">
        <v>0</v>
      </c>
      <c r="EG149">
        <v>0</v>
      </c>
      <c r="EH149">
        <v>0</v>
      </c>
      <c r="EI149">
        <v>0</v>
      </c>
      <c r="EJ149">
        <v>0</v>
      </c>
      <c r="EK149">
        <v>0</v>
      </c>
      <c r="EL149">
        <v>0</v>
      </c>
      <c r="EM149">
        <v>0</v>
      </c>
      <c r="EN149">
        <v>18.95</v>
      </c>
      <c r="EO149">
        <v>18.97</v>
      </c>
      <c r="EP149">
        <v>19.23</v>
      </c>
      <c r="EQ149">
        <v>18.899999999999999</v>
      </c>
      <c r="ER149">
        <v>19.23</v>
      </c>
      <c r="ES149">
        <v>20.16</v>
      </c>
      <c r="ET149">
        <v>20.59</v>
      </c>
      <c r="EU149">
        <v>20.76</v>
      </c>
      <c r="EV149">
        <v>20.36</v>
      </c>
      <c r="EW149">
        <v>19.97</v>
      </c>
      <c r="EX149">
        <v>20.49</v>
      </c>
      <c r="EY149">
        <v>19.47</v>
      </c>
      <c r="EZ149">
        <v>20.02</v>
      </c>
      <c r="FA149">
        <v>18.96</v>
      </c>
      <c r="FB149">
        <v>19.25</v>
      </c>
      <c r="FC149">
        <v>20.21</v>
      </c>
      <c r="FD149">
        <v>20.59</v>
      </c>
      <c r="FE149">
        <v>20.23</v>
      </c>
      <c r="FF149">
        <v>20.16</v>
      </c>
      <c r="FG149">
        <v>20.8</v>
      </c>
      <c r="FH149">
        <v>20.55</v>
      </c>
      <c r="FI149">
        <v>20.11</v>
      </c>
      <c r="FJ149">
        <v>20.170000000000002</v>
      </c>
      <c r="FK149">
        <v>20.69</v>
      </c>
      <c r="FL149">
        <v>20.97</v>
      </c>
      <c r="FM149">
        <v>20.05</v>
      </c>
      <c r="FN149">
        <v>20.52</v>
      </c>
      <c r="FO149">
        <v>21.25</v>
      </c>
      <c r="FP149">
        <v>20.99</v>
      </c>
      <c r="FQ149">
        <v>21.36</v>
      </c>
      <c r="FR149">
        <v>0.8</v>
      </c>
      <c r="FS149">
        <v>0.872</v>
      </c>
      <c r="FT149">
        <v>0.61699999999999999</v>
      </c>
      <c r="FU149">
        <v>1</v>
      </c>
      <c r="FV149">
        <v>0.66700000000000004</v>
      </c>
      <c r="FW149">
        <v>0</v>
      </c>
      <c r="FX149">
        <v>0</v>
      </c>
      <c r="FY149">
        <v>0</v>
      </c>
      <c r="FZ149">
        <v>0</v>
      </c>
      <c r="GA149">
        <v>2.1999999999999999E-2</v>
      </c>
      <c r="GB149">
        <v>0</v>
      </c>
      <c r="GC149">
        <v>0.54400000000000004</v>
      </c>
      <c r="GD149">
        <v>0</v>
      </c>
      <c r="GE149">
        <v>1</v>
      </c>
      <c r="GF149">
        <v>0.67800000000000005</v>
      </c>
      <c r="GG149">
        <v>0</v>
      </c>
      <c r="GH149">
        <v>0</v>
      </c>
      <c r="GI149">
        <v>0</v>
      </c>
      <c r="GJ149">
        <v>0</v>
      </c>
      <c r="GK149">
        <v>0</v>
      </c>
      <c r="GL149">
        <v>0</v>
      </c>
      <c r="GM149">
        <v>0</v>
      </c>
      <c r="GN149">
        <v>0</v>
      </c>
      <c r="GO149">
        <v>0</v>
      </c>
      <c r="GP149">
        <v>0</v>
      </c>
      <c r="GQ149">
        <v>0</v>
      </c>
      <c r="GR149">
        <v>0</v>
      </c>
      <c r="GS149">
        <v>0</v>
      </c>
      <c r="GT149">
        <v>0</v>
      </c>
      <c r="GU149">
        <v>0</v>
      </c>
      <c r="GV149">
        <v>4.3999999999999997E-2</v>
      </c>
      <c r="GW149">
        <v>2.1999999999999999E-2</v>
      </c>
      <c r="GX149">
        <v>0</v>
      </c>
      <c r="GY149">
        <v>0.1</v>
      </c>
      <c r="GZ149">
        <v>0</v>
      </c>
      <c r="HA149">
        <v>0</v>
      </c>
      <c r="HB149">
        <v>0</v>
      </c>
      <c r="HC149">
        <v>0</v>
      </c>
      <c r="HD149">
        <v>0</v>
      </c>
      <c r="HE149">
        <v>0</v>
      </c>
      <c r="HF149">
        <v>0</v>
      </c>
      <c r="HG149">
        <v>0</v>
      </c>
      <c r="HH149">
        <v>0</v>
      </c>
      <c r="HI149">
        <v>4.3999999999999997E-2</v>
      </c>
      <c r="HJ149">
        <v>0</v>
      </c>
      <c r="HK149">
        <v>0</v>
      </c>
      <c r="HL149">
        <v>0</v>
      </c>
      <c r="HM149">
        <v>0</v>
      </c>
      <c r="HN149">
        <v>0</v>
      </c>
      <c r="HO149">
        <v>0</v>
      </c>
      <c r="HP149">
        <v>0</v>
      </c>
      <c r="HQ149">
        <v>0</v>
      </c>
      <c r="HR149">
        <v>0</v>
      </c>
      <c r="HS149">
        <v>0</v>
      </c>
      <c r="HT149">
        <v>0</v>
      </c>
      <c r="HU149">
        <v>0</v>
      </c>
      <c r="HV149">
        <v>0</v>
      </c>
      <c r="HW149">
        <v>0</v>
      </c>
      <c r="HX149">
        <v>0</v>
      </c>
      <c r="HY149">
        <v>0</v>
      </c>
      <c r="HZ149">
        <v>0</v>
      </c>
      <c r="IA149">
        <v>0</v>
      </c>
      <c r="IB149">
        <v>0</v>
      </c>
      <c r="IC149">
        <v>0</v>
      </c>
      <c r="ID149">
        <v>0</v>
      </c>
      <c r="IE149">
        <v>0</v>
      </c>
      <c r="IF149">
        <v>0</v>
      </c>
      <c r="IG149">
        <v>0</v>
      </c>
      <c r="IH149">
        <v>0</v>
      </c>
      <c r="II149">
        <v>0</v>
      </c>
      <c r="IJ149">
        <v>0</v>
      </c>
      <c r="IK149">
        <v>0</v>
      </c>
      <c r="IL149">
        <v>0</v>
      </c>
      <c r="IM149">
        <v>0</v>
      </c>
      <c r="IN149">
        <v>0</v>
      </c>
      <c r="IO149">
        <v>0</v>
      </c>
      <c r="IP149">
        <v>0</v>
      </c>
      <c r="IQ149">
        <v>0</v>
      </c>
      <c r="IR149">
        <v>0</v>
      </c>
      <c r="IS149">
        <v>0</v>
      </c>
      <c r="IT149">
        <v>0</v>
      </c>
      <c r="IU149">
        <v>0</v>
      </c>
      <c r="IV149">
        <v>0</v>
      </c>
      <c r="IW149">
        <v>0</v>
      </c>
      <c r="IX149">
        <v>0</v>
      </c>
      <c r="IY149">
        <v>0</v>
      </c>
      <c r="IZ149">
        <v>0</v>
      </c>
      <c r="JA149">
        <v>0</v>
      </c>
      <c r="JB149">
        <v>0</v>
      </c>
      <c r="JC149">
        <v>0</v>
      </c>
      <c r="JD149">
        <v>4.4630000000000001</v>
      </c>
      <c r="JE149">
        <v>6.6180000000000003</v>
      </c>
      <c r="JF149">
        <v>6.3070000000000004</v>
      </c>
      <c r="JG149">
        <v>7.8339999999999996</v>
      </c>
      <c r="JH149">
        <v>7.2389999999999999</v>
      </c>
      <c r="JI149">
        <v>12.068</v>
      </c>
      <c r="JJ149">
        <v>9.5909999999999993</v>
      </c>
      <c r="JK149">
        <v>10.622999999999999</v>
      </c>
      <c r="JL149">
        <v>7.3659999999999997</v>
      </c>
      <c r="JM149">
        <v>7.88</v>
      </c>
      <c r="JN149">
        <v>10.420999999999999</v>
      </c>
      <c r="JO149">
        <v>8.1590000000000007</v>
      </c>
      <c r="JP149">
        <v>8.9939999999999998</v>
      </c>
      <c r="JQ149">
        <v>7.1219999999999999</v>
      </c>
      <c r="JR149">
        <v>7.3689999999999998</v>
      </c>
      <c r="JS149">
        <v>12.545999999999999</v>
      </c>
      <c r="JT149">
        <v>11.183</v>
      </c>
      <c r="JU149">
        <v>8.4239999999999995</v>
      </c>
      <c r="JV149">
        <v>9.8130000000000006</v>
      </c>
      <c r="JW149">
        <v>13.725</v>
      </c>
      <c r="JX149">
        <v>8.0449999999999999</v>
      </c>
      <c r="JY149">
        <v>8.6509999999999998</v>
      </c>
      <c r="JZ149">
        <v>5.8529999999999998</v>
      </c>
      <c r="KA149">
        <v>10.443</v>
      </c>
      <c r="KB149">
        <v>12.1</v>
      </c>
      <c r="KC149">
        <v>10.537000000000001</v>
      </c>
      <c r="KD149">
        <v>12.375</v>
      </c>
      <c r="KE149">
        <v>12.659000000000001</v>
      </c>
      <c r="KF149">
        <v>11.052</v>
      </c>
      <c r="KG149">
        <v>13.952</v>
      </c>
    </row>
    <row r="150" spans="1:293" x14ac:dyDescent="0.25">
      <c r="A150" t="s">
        <v>1149</v>
      </c>
      <c r="B150" t="s">
        <v>1322</v>
      </c>
      <c r="C150" t="s">
        <v>595</v>
      </c>
      <c r="D150">
        <v>163</v>
      </c>
      <c r="E150" t="s">
        <v>839</v>
      </c>
      <c r="F150">
        <v>3</v>
      </c>
      <c r="G150">
        <v>2</v>
      </c>
      <c r="H150" t="s">
        <v>8</v>
      </c>
      <c r="I150" t="s">
        <v>6</v>
      </c>
      <c r="J150" t="s">
        <v>5</v>
      </c>
      <c r="K150" t="s">
        <v>596</v>
      </c>
      <c r="L150" t="s">
        <v>516</v>
      </c>
      <c r="M150" s="7">
        <v>0</v>
      </c>
      <c r="N150" s="7">
        <v>112.28574380303399</v>
      </c>
      <c r="O150" s="7">
        <f>M150*'Emission and cost factors'!$D$8+N150*'Emission and cost factors'!$E$8</f>
        <v>51.651442149395642</v>
      </c>
      <c r="P150" s="8">
        <f>M150*'Emission and cost factors'!$D$9+N150*'Emission and cost factors'!$E$9</f>
        <v>16.842861570455099</v>
      </c>
      <c r="Q150" s="7">
        <f t="shared" si="14"/>
        <v>21.08966666666667</v>
      </c>
      <c r="R150" s="2">
        <f t="shared" si="15"/>
        <v>0</v>
      </c>
      <c r="S150" s="2">
        <f t="shared" si="16"/>
        <v>0</v>
      </c>
      <c r="T150" s="2">
        <f t="shared" si="17"/>
        <v>0</v>
      </c>
      <c r="U150" s="7">
        <f t="shared" si="18"/>
        <v>0</v>
      </c>
      <c r="V150" s="7">
        <f t="shared" si="19"/>
        <v>0</v>
      </c>
      <c r="W150" s="7">
        <f t="shared" si="20"/>
        <v>0</v>
      </c>
      <c r="X150">
        <v>20.100000000000001</v>
      </c>
      <c r="Y150">
        <v>20.32</v>
      </c>
      <c r="Z150">
        <v>20.6</v>
      </c>
      <c r="AA150">
        <v>20.18</v>
      </c>
      <c r="AB150">
        <v>20.54</v>
      </c>
      <c r="AC150">
        <v>21.27</v>
      </c>
      <c r="AD150">
        <v>21.36</v>
      </c>
      <c r="AE150">
        <v>21.38</v>
      </c>
      <c r="AF150">
        <v>21.21</v>
      </c>
      <c r="AG150">
        <v>21.07</v>
      </c>
      <c r="AH150">
        <v>21.3</v>
      </c>
      <c r="AI150">
        <v>20.52</v>
      </c>
      <c r="AJ150">
        <v>21.24</v>
      </c>
      <c r="AK150">
        <v>20.34</v>
      </c>
      <c r="AL150">
        <v>20.45</v>
      </c>
      <c r="AM150">
        <v>21.25</v>
      </c>
      <c r="AN150">
        <v>21.49</v>
      </c>
      <c r="AO150">
        <v>21.21</v>
      </c>
      <c r="AP150">
        <v>21.18</v>
      </c>
      <c r="AQ150">
        <v>21.6</v>
      </c>
      <c r="AR150">
        <v>21.33</v>
      </c>
      <c r="AS150">
        <v>21.1</v>
      </c>
      <c r="AT150">
        <v>21.11</v>
      </c>
      <c r="AU150">
        <v>21.38</v>
      </c>
      <c r="AV150">
        <v>21.58</v>
      </c>
      <c r="AW150">
        <v>20.87</v>
      </c>
      <c r="AX150">
        <v>21.46</v>
      </c>
      <c r="AY150">
        <v>21.86</v>
      </c>
      <c r="AZ150">
        <v>21.6</v>
      </c>
      <c r="BA150">
        <v>21.79</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19.07</v>
      </c>
      <c r="EO150">
        <v>19.14</v>
      </c>
      <c r="EP150">
        <v>19.420000000000002</v>
      </c>
      <c r="EQ150">
        <v>19.100000000000001</v>
      </c>
      <c r="ER150">
        <v>19.43</v>
      </c>
      <c r="ES150">
        <v>20.260000000000002</v>
      </c>
      <c r="ET150">
        <v>20.64</v>
      </c>
      <c r="EU150">
        <v>20.79</v>
      </c>
      <c r="EV150">
        <v>20.399999999999999</v>
      </c>
      <c r="EW150">
        <v>20.04</v>
      </c>
      <c r="EX150">
        <v>20.54</v>
      </c>
      <c r="EY150">
        <v>19.559999999999999</v>
      </c>
      <c r="EZ150">
        <v>20.100000000000001</v>
      </c>
      <c r="FA150">
        <v>19.07</v>
      </c>
      <c r="FB150">
        <v>19.399999999999999</v>
      </c>
      <c r="FC150">
        <v>20.329999999999998</v>
      </c>
      <c r="FD150">
        <v>20.64</v>
      </c>
      <c r="FE150">
        <v>20.28</v>
      </c>
      <c r="FF150">
        <v>20.239999999999998</v>
      </c>
      <c r="FG150">
        <v>20.84</v>
      </c>
      <c r="FH150">
        <v>20.58</v>
      </c>
      <c r="FI150">
        <v>20.190000000000001</v>
      </c>
      <c r="FJ150">
        <v>20.22</v>
      </c>
      <c r="FK150">
        <v>20.73</v>
      </c>
      <c r="FL150">
        <v>21.01</v>
      </c>
      <c r="FM150">
        <v>20.12</v>
      </c>
      <c r="FN150">
        <v>20.56</v>
      </c>
      <c r="FO150">
        <v>21.24</v>
      </c>
      <c r="FP150">
        <v>21.01</v>
      </c>
      <c r="FQ150">
        <v>21.36</v>
      </c>
      <c r="FR150">
        <v>0.68899999999999995</v>
      </c>
      <c r="FS150">
        <v>0.7</v>
      </c>
      <c r="FT150">
        <v>0.46700000000000003</v>
      </c>
      <c r="FU150">
        <v>0.83299999999999996</v>
      </c>
      <c r="FV150">
        <v>0.49399999999999999</v>
      </c>
      <c r="FW150">
        <v>0</v>
      </c>
      <c r="FX150">
        <v>0</v>
      </c>
      <c r="FY150">
        <v>0</v>
      </c>
      <c r="FZ150">
        <v>0</v>
      </c>
      <c r="GA150">
        <v>0</v>
      </c>
      <c r="GB150">
        <v>0</v>
      </c>
      <c r="GC150">
        <v>0.439</v>
      </c>
      <c r="GD150">
        <v>0</v>
      </c>
      <c r="GE150">
        <v>1</v>
      </c>
      <c r="GF150">
        <v>0.53900000000000003</v>
      </c>
      <c r="GG150">
        <v>0</v>
      </c>
      <c r="GH150">
        <v>0</v>
      </c>
      <c r="GI150">
        <v>0</v>
      </c>
      <c r="GJ150">
        <v>0</v>
      </c>
      <c r="GK150">
        <v>0</v>
      </c>
      <c r="GL150">
        <v>0</v>
      </c>
      <c r="GM150">
        <v>0</v>
      </c>
      <c r="GN150">
        <v>0</v>
      </c>
      <c r="GO150">
        <v>0</v>
      </c>
      <c r="GP150">
        <v>0</v>
      </c>
      <c r="GQ150">
        <v>0</v>
      </c>
      <c r="GR150">
        <v>0</v>
      </c>
      <c r="GS150">
        <v>0</v>
      </c>
      <c r="GT150">
        <v>0</v>
      </c>
      <c r="GU150">
        <v>0</v>
      </c>
      <c r="GV150">
        <v>0</v>
      </c>
      <c r="GW150">
        <v>0</v>
      </c>
      <c r="GX150">
        <v>0</v>
      </c>
      <c r="GY150">
        <v>0</v>
      </c>
      <c r="GZ150">
        <v>0</v>
      </c>
      <c r="HA150">
        <v>0</v>
      </c>
      <c r="HB150">
        <v>0</v>
      </c>
      <c r="HC150">
        <v>0</v>
      </c>
      <c r="HD150">
        <v>0</v>
      </c>
      <c r="HE150">
        <v>0</v>
      </c>
      <c r="HF150">
        <v>0</v>
      </c>
      <c r="HG150">
        <v>0</v>
      </c>
      <c r="HH150">
        <v>0</v>
      </c>
      <c r="HI150">
        <v>0</v>
      </c>
      <c r="HJ150">
        <v>0</v>
      </c>
      <c r="HK150">
        <v>0</v>
      </c>
      <c r="HL150">
        <v>0</v>
      </c>
      <c r="HM150">
        <v>0</v>
      </c>
      <c r="HN150">
        <v>0</v>
      </c>
      <c r="HO150">
        <v>0</v>
      </c>
      <c r="HP150">
        <v>0</v>
      </c>
      <c r="HQ150">
        <v>0</v>
      </c>
      <c r="HR150">
        <v>0</v>
      </c>
      <c r="HS150">
        <v>0</v>
      </c>
      <c r="HT150">
        <v>0</v>
      </c>
      <c r="HU150">
        <v>0</v>
      </c>
      <c r="HV150">
        <v>0</v>
      </c>
      <c r="HW150">
        <v>0</v>
      </c>
      <c r="HX150">
        <v>0</v>
      </c>
      <c r="HY150">
        <v>0</v>
      </c>
      <c r="HZ150">
        <v>0</v>
      </c>
      <c r="IA150">
        <v>0</v>
      </c>
      <c r="IB150">
        <v>0</v>
      </c>
      <c r="IC150">
        <v>0</v>
      </c>
      <c r="ID150">
        <v>0</v>
      </c>
      <c r="IE150">
        <v>0</v>
      </c>
      <c r="IF150">
        <v>0</v>
      </c>
      <c r="IG150">
        <v>0</v>
      </c>
      <c r="IH150">
        <v>0</v>
      </c>
      <c r="II150">
        <v>0</v>
      </c>
      <c r="IJ150">
        <v>0</v>
      </c>
      <c r="IK150">
        <v>0</v>
      </c>
      <c r="IL150">
        <v>0</v>
      </c>
      <c r="IM150">
        <v>0</v>
      </c>
      <c r="IN150">
        <v>0</v>
      </c>
      <c r="IO150">
        <v>0</v>
      </c>
      <c r="IP150">
        <v>0</v>
      </c>
      <c r="IQ150">
        <v>0</v>
      </c>
      <c r="IR150">
        <v>0</v>
      </c>
      <c r="IS150">
        <v>0</v>
      </c>
      <c r="IT150">
        <v>0</v>
      </c>
      <c r="IU150">
        <v>0</v>
      </c>
      <c r="IV150">
        <v>0</v>
      </c>
      <c r="IW150">
        <v>0</v>
      </c>
      <c r="IX150">
        <v>0</v>
      </c>
      <c r="IY150">
        <v>0</v>
      </c>
      <c r="IZ150">
        <v>0</v>
      </c>
      <c r="JA150">
        <v>0</v>
      </c>
      <c r="JB150">
        <v>0</v>
      </c>
      <c r="JC150">
        <v>0</v>
      </c>
      <c r="JD150">
        <v>4.4630000000000001</v>
      </c>
      <c r="JE150">
        <v>6.6180000000000003</v>
      </c>
      <c r="JF150">
        <v>6.3070000000000004</v>
      </c>
      <c r="JG150">
        <v>7.8339999999999996</v>
      </c>
      <c r="JH150">
        <v>7.2389999999999999</v>
      </c>
      <c r="JI150">
        <v>12.068</v>
      </c>
      <c r="JJ150">
        <v>9.5909999999999993</v>
      </c>
      <c r="JK150">
        <v>10.622999999999999</v>
      </c>
      <c r="JL150">
        <v>7.3659999999999997</v>
      </c>
      <c r="JM150">
        <v>7.88</v>
      </c>
      <c r="JN150">
        <v>10.420999999999999</v>
      </c>
      <c r="JO150">
        <v>8.1590000000000007</v>
      </c>
      <c r="JP150">
        <v>8.9939999999999998</v>
      </c>
      <c r="JQ150">
        <v>7.1219999999999999</v>
      </c>
      <c r="JR150">
        <v>7.3689999999999998</v>
      </c>
      <c r="JS150">
        <v>12.545999999999999</v>
      </c>
      <c r="JT150">
        <v>11.183</v>
      </c>
      <c r="JU150">
        <v>8.4239999999999995</v>
      </c>
      <c r="JV150">
        <v>9.8130000000000006</v>
      </c>
      <c r="JW150">
        <v>13.725</v>
      </c>
      <c r="JX150">
        <v>8.0449999999999999</v>
      </c>
      <c r="JY150">
        <v>8.6509999999999998</v>
      </c>
      <c r="JZ150">
        <v>5.8529999999999998</v>
      </c>
      <c r="KA150">
        <v>10.443</v>
      </c>
      <c r="KB150">
        <v>12.1</v>
      </c>
      <c r="KC150">
        <v>10.537000000000001</v>
      </c>
      <c r="KD150">
        <v>12.375</v>
      </c>
      <c r="KE150">
        <v>12.659000000000001</v>
      </c>
      <c r="KF150">
        <v>11.052</v>
      </c>
      <c r="KG150">
        <v>13.952</v>
      </c>
    </row>
    <row r="151" spans="1:293" x14ac:dyDescent="0.25">
      <c r="A151" t="s">
        <v>1150</v>
      </c>
      <c r="B151" t="s">
        <v>1322</v>
      </c>
      <c r="C151" t="s">
        <v>595</v>
      </c>
      <c r="D151">
        <v>164</v>
      </c>
      <c r="E151" t="s">
        <v>839</v>
      </c>
      <c r="F151">
        <v>3</v>
      </c>
      <c r="G151">
        <v>2</v>
      </c>
      <c r="H151" t="s">
        <v>8</v>
      </c>
      <c r="I151" t="s">
        <v>6</v>
      </c>
      <c r="J151" t="s">
        <v>5</v>
      </c>
      <c r="K151" t="s">
        <v>596</v>
      </c>
      <c r="L151" t="s">
        <v>515</v>
      </c>
      <c r="M151" s="7">
        <v>0</v>
      </c>
      <c r="N151" s="7">
        <v>107.04377627130501</v>
      </c>
      <c r="O151" s="7">
        <f>M151*'Emission and cost factors'!$D$8+N151*'Emission and cost factors'!$E$8</f>
        <v>49.240137084800303</v>
      </c>
      <c r="P151" s="8">
        <f>M151*'Emission and cost factors'!$D$9+N151*'Emission and cost factors'!$E$9</f>
        <v>16.05656644069575</v>
      </c>
      <c r="Q151" s="7">
        <f t="shared" si="14"/>
        <v>21.035333333333327</v>
      </c>
      <c r="R151" s="2">
        <f t="shared" si="15"/>
        <v>1</v>
      </c>
      <c r="S151" s="2">
        <f t="shared" si="16"/>
        <v>0</v>
      </c>
      <c r="T151" s="2">
        <f t="shared" si="17"/>
        <v>0</v>
      </c>
      <c r="U151" s="7">
        <f t="shared" si="18"/>
        <v>5.6666666666666671E-4</v>
      </c>
      <c r="V151" s="7">
        <f t="shared" si="19"/>
        <v>0</v>
      </c>
      <c r="W151" s="7">
        <f t="shared" si="20"/>
        <v>0</v>
      </c>
      <c r="X151">
        <v>19.98</v>
      </c>
      <c r="Y151">
        <v>20.190000000000001</v>
      </c>
      <c r="Z151">
        <v>20.46</v>
      </c>
      <c r="AA151">
        <v>20.02</v>
      </c>
      <c r="AB151">
        <v>20.39</v>
      </c>
      <c r="AC151">
        <v>21.21</v>
      </c>
      <c r="AD151">
        <v>21.35</v>
      </c>
      <c r="AE151">
        <v>21.37</v>
      </c>
      <c r="AF151">
        <v>21.2</v>
      </c>
      <c r="AG151">
        <v>21.02</v>
      </c>
      <c r="AH151">
        <v>21.28</v>
      </c>
      <c r="AI151">
        <v>20.45</v>
      </c>
      <c r="AJ151">
        <v>21.18</v>
      </c>
      <c r="AK151">
        <v>20.239999999999998</v>
      </c>
      <c r="AL151">
        <v>20.329999999999998</v>
      </c>
      <c r="AM151">
        <v>21.16</v>
      </c>
      <c r="AN151">
        <v>21.46</v>
      </c>
      <c r="AO151">
        <v>21.18</v>
      </c>
      <c r="AP151">
        <v>21.11</v>
      </c>
      <c r="AQ151">
        <v>21.59</v>
      </c>
      <c r="AR151">
        <v>21.33</v>
      </c>
      <c r="AS151">
        <v>21.04</v>
      </c>
      <c r="AT151">
        <v>21.08</v>
      </c>
      <c r="AU151">
        <v>21.37</v>
      </c>
      <c r="AV151">
        <v>21.59</v>
      </c>
      <c r="AW151">
        <v>20.8</v>
      </c>
      <c r="AX151">
        <v>21.43</v>
      </c>
      <c r="AY151">
        <v>21.85</v>
      </c>
      <c r="AZ151">
        <v>21.61</v>
      </c>
      <c r="BA151">
        <v>21.79</v>
      </c>
      <c r="BB151">
        <v>1.7000000000000001E-2</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c r="DP151">
        <v>0</v>
      </c>
      <c r="DQ151">
        <v>0</v>
      </c>
      <c r="DR151">
        <v>0</v>
      </c>
      <c r="DS151">
        <v>0</v>
      </c>
      <c r="DT151">
        <v>0</v>
      </c>
      <c r="DU151">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18.95</v>
      </c>
      <c r="EO151">
        <v>18.97</v>
      </c>
      <c r="EP151">
        <v>19.23</v>
      </c>
      <c r="EQ151">
        <v>18.899999999999999</v>
      </c>
      <c r="ER151">
        <v>19.23</v>
      </c>
      <c r="ES151">
        <v>20.16</v>
      </c>
      <c r="ET151">
        <v>20.59</v>
      </c>
      <c r="EU151">
        <v>20.76</v>
      </c>
      <c r="EV151">
        <v>20.36</v>
      </c>
      <c r="EW151">
        <v>19.97</v>
      </c>
      <c r="EX151">
        <v>20.49</v>
      </c>
      <c r="EY151">
        <v>19.47</v>
      </c>
      <c r="EZ151">
        <v>20.02</v>
      </c>
      <c r="FA151">
        <v>18.96</v>
      </c>
      <c r="FB151">
        <v>19.25</v>
      </c>
      <c r="FC151">
        <v>20.21</v>
      </c>
      <c r="FD151">
        <v>20.59</v>
      </c>
      <c r="FE151">
        <v>20.23</v>
      </c>
      <c r="FF151">
        <v>20.170000000000002</v>
      </c>
      <c r="FG151">
        <v>20.8</v>
      </c>
      <c r="FH151">
        <v>20.55</v>
      </c>
      <c r="FI151">
        <v>20.11</v>
      </c>
      <c r="FJ151">
        <v>20.170000000000002</v>
      </c>
      <c r="FK151">
        <v>20.69</v>
      </c>
      <c r="FL151">
        <v>20.97</v>
      </c>
      <c r="FM151">
        <v>20.05</v>
      </c>
      <c r="FN151">
        <v>20.52</v>
      </c>
      <c r="FO151">
        <v>21.25</v>
      </c>
      <c r="FP151">
        <v>20.99</v>
      </c>
      <c r="FQ151">
        <v>21.36</v>
      </c>
      <c r="FR151">
        <v>0.8</v>
      </c>
      <c r="FS151">
        <v>0.872</v>
      </c>
      <c r="FT151">
        <v>0.61699999999999999</v>
      </c>
      <c r="FU151">
        <v>1</v>
      </c>
      <c r="FV151">
        <v>0.66700000000000004</v>
      </c>
      <c r="FW151">
        <v>0</v>
      </c>
      <c r="FX151">
        <v>0</v>
      </c>
      <c r="FY151">
        <v>0</v>
      </c>
      <c r="FZ151">
        <v>0</v>
      </c>
      <c r="GA151">
        <v>2.1999999999999999E-2</v>
      </c>
      <c r="GB151">
        <v>0</v>
      </c>
      <c r="GC151">
        <v>0.54400000000000004</v>
      </c>
      <c r="GD151">
        <v>0</v>
      </c>
      <c r="GE151">
        <v>1</v>
      </c>
      <c r="GF151">
        <v>0.67800000000000005</v>
      </c>
      <c r="GG151">
        <v>0</v>
      </c>
      <c r="GH151">
        <v>0</v>
      </c>
      <c r="GI151">
        <v>0</v>
      </c>
      <c r="GJ151">
        <v>0</v>
      </c>
      <c r="GK151">
        <v>0</v>
      </c>
      <c r="GL151">
        <v>0</v>
      </c>
      <c r="GM151">
        <v>0</v>
      </c>
      <c r="GN151">
        <v>0</v>
      </c>
      <c r="GO151">
        <v>0</v>
      </c>
      <c r="GP151">
        <v>0</v>
      </c>
      <c r="GQ151">
        <v>0</v>
      </c>
      <c r="GR151">
        <v>0</v>
      </c>
      <c r="GS151">
        <v>0</v>
      </c>
      <c r="GT151">
        <v>0</v>
      </c>
      <c r="GU151">
        <v>0</v>
      </c>
      <c r="GV151">
        <v>4.3999999999999997E-2</v>
      </c>
      <c r="GW151">
        <v>2.1999999999999999E-2</v>
      </c>
      <c r="GX151">
        <v>0</v>
      </c>
      <c r="GY151">
        <v>0.1</v>
      </c>
      <c r="GZ151">
        <v>0</v>
      </c>
      <c r="HA151">
        <v>0</v>
      </c>
      <c r="HB151">
        <v>0</v>
      </c>
      <c r="HC151">
        <v>0</v>
      </c>
      <c r="HD151">
        <v>0</v>
      </c>
      <c r="HE151">
        <v>0</v>
      </c>
      <c r="HF151">
        <v>0</v>
      </c>
      <c r="HG151">
        <v>0</v>
      </c>
      <c r="HH151">
        <v>0</v>
      </c>
      <c r="HI151">
        <v>4.3999999999999997E-2</v>
      </c>
      <c r="HJ151">
        <v>0</v>
      </c>
      <c r="HK151">
        <v>0</v>
      </c>
      <c r="HL151">
        <v>0</v>
      </c>
      <c r="HM151">
        <v>0</v>
      </c>
      <c r="HN151">
        <v>0</v>
      </c>
      <c r="HO151">
        <v>0</v>
      </c>
      <c r="HP151">
        <v>0</v>
      </c>
      <c r="HQ151">
        <v>0</v>
      </c>
      <c r="HR151">
        <v>0</v>
      </c>
      <c r="HS151">
        <v>0</v>
      </c>
      <c r="HT151">
        <v>0</v>
      </c>
      <c r="HU151">
        <v>0</v>
      </c>
      <c r="HV151">
        <v>0</v>
      </c>
      <c r="HW151">
        <v>0</v>
      </c>
      <c r="HX151">
        <v>0</v>
      </c>
      <c r="HY151">
        <v>0</v>
      </c>
      <c r="HZ151">
        <v>0</v>
      </c>
      <c r="IA151">
        <v>0</v>
      </c>
      <c r="IB151">
        <v>0</v>
      </c>
      <c r="IC151">
        <v>0</v>
      </c>
      <c r="ID151">
        <v>0</v>
      </c>
      <c r="IE151">
        <v>0</v>
      </c>
      <c r="IF151">
        <v>0</v>
      </c>
      <c r="IG151">
        <v>0</v>
      </c>
      <c r="IH151">
        <v>0</v>
      </c>
      <c r="II151">
        <v>0</v>
      </c>
      <c r="IJ151">
        <v>0</v>
      </c>
      <c r="IK151">
        <v>0</v>
      </c>
      <c r="IL151">
        <v>0</v>
      </c>
      <c r="IM151">
        <v>0</v>
      </c>
      <c r="IN151">
        <v>0</v>
      </c>
      <c r="IO151">
        <v>0</v>
      </c>
      <c r="IP151">
        <v>0</v>
      </c>
      <c r="IQ151">
        <v>0</v>
      </c>
      <c r="IR151">
        <v>0</v>
      </c>
      <c r="IS151">
        <v>0</v>
      </c>
      <c r="IT151">
        <v>0</v>
      </c>
      <c r="IU151">
        <v>0</v>
      </c>
      <c r="IV151">
        <v>0</v>
      </c>
      <c r="IW151">
        <v>0</v>
      </c>
      <c r="IX151">
        <v>0</v>
      </c>
      <c r="IY151">
        <v>0</v>
      </c>
      <c r="IZ151">
        <v>0</v>
      </c>
      <c r="JA151">
        <v>0</v>
      </c>
      <c r="JB151">
        <v>0</v>
      </c>
      <c r="JC151">
        <v>0</v>
      </c>
      <c r="JD151">
        <v>4.4630000000000001</v>
      </c>
      <c r="JE151">
        <v>6.6180000000000003</v>
      </c>
      <c r="JF151">
        <v>6.3070000000000004</v>
      </c>
      <c r="JG151">
        <v>7.8339999999999996</v>
      </c>
      <c r="JH151">
        <v>7.2389999999999999</v>
      </c>
      <c r="JI151">
        <v>12.068</v>
      </c>
      <c r="JJ151">
        <v>9.5909999999999993</v>
      </c>
      <c r="JK151">
        <v>10.622999999999999</v>
      </c>
      <c r="JL151">
        <v>7.3659999999999997</v>
      </c>
      <c r="JM151">
        <v>7.88</v>
      </c>
      <c r="JN151">
        <v>10.420999999999999</v>
      </c>
      <c r="JO151">
        <v>8.1590000000000007</v>
      </c>
      <c r="JP151">
        <v>8.9939999999999998</v>
      </c>
      <c r="JQ151">
        <v>7.1219999999999999</v>
      </c>
      <c r="JR151">
        <v>7.3689999999999998</v>
      </c>
      <c r="JS151">
        <v>12.545999999999999</v>
      </c>
      <c r="JT151">
        <v>11.183</v>
      </c>
      <c r="JU151">
        <v>8.4239999999999995</v>
      </c>
      <c r="JV151">
        <v>9.8130000000000006</v>
      </c>
      <c r="JW151">
        <v>13.725</v>
      </c>
      <c r="JX151">
        <v>8.0449999999999999</v>
      </c>
      <c r="JY151">
        <v>8.6509999999999998</v>
      </c>
      <c r="JZ151">
        <v>5.8529999999999998</v>
      </c>
      <c r="KA151">
        <v>10.443</v>
      </c>
      <c r="KB151">
        <v>12.1</v>
      </c>
      <c r="KC151">
        <v>10.537000000000001</v>
      </c>
      <c r="KD151">
        <v>12.375</v>
      </c>
      <c r="KE151">
        <v>12.659000000000001</v>
      </c>
      <c r="KF151">
        <v>11.052</v>
      </c>
      <c r="KG151">
        <v>13.952</v>
      </c>
    </row>
    <row r="152" spans="1:293" x14ac:dyDescent="0.25">
      <c r="A152" t="s">
        <v>1151</v>
      </c>
      <c r="B152" t="s">
        <v>1322</v>
      </c>
      <c r="C152" t="s">
        <v>595</v>
      </c>
      <c r="D152">
        <v>165</v>
      </c>
      <c r="E152" t="s">
        <v>839</v>
      </c>
      <c r="F152">
        <v>3</v>
      </c>
      <c r="G152">
        <v>2</v>
      </c>
      <c r="H152" t="s">
        <v>8</v>
      </c>
      <c r="I152" t="s">
        <v>7</v>
      </c>
      <c r="J152" t="s">
        <v>4</v>
      </c>
      <c r="K152" t="s">
        <v>596</v>
      </c>
      <c r="L152" t="s">
        <v>516</v>
      </c>
      <c r="M152" s="7">
        <v>0</v>
      </c>
      <c r="N152" s="7">
        <v>114.383595779041</v>
      </c>
      <c r="O152" s="7">
        <f>M152*'Emission and cost factors'!$D$8+N152*'Emission and cost factors'!$E$8</f>
        <v>52.616454058358862</v>
      </c>
      <c r="P152" s="8">
        <f>M152*'Emission and cost factors'!$D$9+N152*'Emission and cost factors'!$E$9</f>
        <v>17.157539366856149</v>
      </c>
      <c r="Q152" s="7">
        <f t="shared" si="14"/>
        <v>21.113000000000003</v>
      </c>
      <c r="R152" s="2">
        <f t="shared" si="15"/>
        <v>0</v>
      </c>
      <c r="S152" s="2">
        <f t="shared" si="16"/>
        <v>0</v>
      </c>
      <c r="T152" s="2">
        <f t="shared" si="17"/>
        <v>0</v>
      </c>
      <c r="U152" s="7">
        <f t="shared" si="18"/>
        <v>0</v>
      </c>
      <c r="V152" s="7">
        <f t="shared" si="19"/>
        <v>0</v>
      </c>
      <c r="W152" s="7">
        <f t="shared" si="20"/>
        <v>0</v>
      </c>
      <c r="X152">
        <v>20.11</v>
      </c>
      <c r="Y152">
        <v>20.309999999999999</v>
      </c>
      <c r="Z152">
        <v>20.57</v>
      </c>
      <c r="AA152">
        <v>20.170000000000002</v>
      </c>
      <c r="AB152">
        <v>20.51</v>
      </c>
      <c r="AC152">
        <v>21.27</v>
      </c>
      <c r="AD152">
        <v>21.39</v>
      </c>
      <c r="AE152">
        <v>21.43</v>
      </c>
      <c r="AF152">
        <v>21.25</v>
      </c>
      <c r="AG152">
        <v>21.09</v>
      </c>
      <c r="AH152">
        <v>21.43</v>
      </c>
      <c r="AI152">
        <v>20.54</v>
      </c>
      <c r="AJ152">
        <v>21.26</v>
      </c>
      <c r="AK152">
        <v>20.38</v>
      </c>
      <c r="AL152">
        <v>20.440000000000001</v>
      </c>
      <c r="AM152">
        <v>21.21</v>
      </c>
      <c r="AN152">
        <v>21.48</v>
      </c>
      <c r="AO152">
        <v>21.24</v>
      </c>
      <c r="AP152">
        <v>21.17</v>
      </c>
      <c r="AQ152">
        <v>21.66</v>
      </c>
      <c r="AR152">
        <v>21.43</v>
      </c>
      <c r="AS152">
        <v>21.1</v>
      </c>
      <c r="AT152">
        <v>21.2</v>
      </c>
      <c r="AU152">
        <v>21.46</v>
      </c>
      <c r="AV152">
        <v>21.68</v>
      </c>
      <c r="AW152">
        <v>20.84</v>
      </c>
      <c r="AX152">
        <v>21.45</v>
      </c>
      <c r="AY152">
        <v>21.87</v>
      </c>
      <c r="AZ152">
        <v>21.63</v>
      </c>
      <c r="BA152">
        <v>21.82</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0</v>
      </c>
      <c r="EC152">
        <v>0</v>
      </c>
      <c r="ED152">
        <v>0</v>
      </c>
      <c r="EE152">
        <v>0</v>
      </c>
      <c r="EF152">
        <v>0</v>
      </c>
      <c r="EG152">
        <v>0</v>
      </c>
      <c r="EH152">
        <v>0</v>
      </c>
      <c r="EI152">
        <v>0</v>
      </c>
      <c r="EJ152">
        <v>0</v>
      </c>
      <c r="EK152">
        <v>0</v>
      </c>
      <c r="EL152">
        <v>0</v>
      </c>
      <c r="EM152">
        <v>0</v>
      </c>
      <c r="EN152">
        <v>19.149999999999999</v>
      </c>
      <c r="EO152">
        <v>19.170000000000002</v>
      </c>
      <c r="EP152">
        <v>19.43</v>
      </c>
      <c r="EQ152">
        <v>19.13</v>
      </c>
      <c r="ER152">
        <v>19.440000000000001</v>
      </c>
      <c r="ES152">
        <v>20.28</v>
      </c>
      <c r="ET152">
        <v>20.65</v>
      </c>
      <c r="EU152">
        <v>20.76</v>
      </c>
      <c r="EV152">
        <v>20.43</v>
      </c>
      <c r="EW152">
        <v>20.059999999999999</v>
      </c>
      <c r="EX152">
        <v>20.53</v>
      </c>
      <c r="EY152">
        <v>19.61</v>
      </c>
      <c r="EZ152">
        <v>20.14</v>
      </c>
      <c r="FA152">
        <v>19.149999999999999</v>
      </c>
      <c r="FB152">
        <v>19.43</v>
      </c>
      <c r="FC152">
        <v>20.32</v>
      </c>
      <c r="FD152">
        <v>20.63</v>
      </c>
      <c r="FE152">
        <v>20.329999999999998</v>
      </c>
      <c r="FF152">
        <v>20.239999999999998</v>
      </c>
      <c r="FG152">
        <v>20.79</v>
      </c>
      <c r="FH152">
        <v>20.59</v>
      </c>
      <c r="FI152">
        <v>20.190000000000001</v>
      </c>
      <c r="FJ152">
        <v>20.260000000000002</v>
      </c>
      <c r="FK152">
        <v>20.71</v>
      </c>
      <c r="FL152">
        <v>20.97</v>
      </c>
      <c r="FM152">
        <v>20.14</v>
      </c>
      <c r="FN152">
        <v>20.57</v>
      </c>
      <c r="FO152">
        <v>21.38</v>
      </c>
      <c r="FP152">
        <v>21</v>
      </c>
      <c r="FQ152">
        <v>21.52</v>
      </c>
      <c r="FR152">
        <v>0.73899999999999999</v>
      </c>
      <c r="FS152">
        <v>0.8</v>
      </c>
      <c r="FT152">
        <v>0.52800000000000002</v>
      </c>
      <c r="FU152">
        <v>1</v>
      </c>
      <c r="FV152">
        <v>0.55600000000000005</v>
      </c>
      <c r="FW152">
        <v>0</v>
      </c>
      <c r="FX152">
        <v>0</v>
      </c>
      <c r="FY152">
        <v>0</v>
      </c>
      <c r="FZ152">
        <v>0</v>
      </c>
      <c r="GA152">
        <v>0</v>
      </c>
      <c r="GB152">
        <v>0</v>
      </c>
      <c r="GC152">
        <v>0.45600000000000002</v>
      </c>
      <c r="GD152">
        <v>0</v>
      </c>
      <c r="GE152">
        <v>1</v>
      </c>
      <c r="GF152">
        <v>0.58299999999999996</v>
      </c>
      <c r="GG152">
        <v>0</v>
      </c>
      <c r="GH152">
        <v>0</v>
      </c>
      <c r="GI152">
        <v>0</v>
      </c>
      <c r="GJ152">
        <v>0</v>
      </c>
      <c r="GK152">
        <v>0</v>
      </c>
      <c r="GL152">
        <v>0</v>
      </c>
      <c r="GM152">
        <v>0</v>
      </c>
      <c r="GN152">
        <v>0</v>
      </c>
      <c r="GO152">
        <v>0</v>
      </c>
      <c r="GP152">
        <v>0</v>
      </c>
      <c r="GQ152">
        <v>0</v>
      </c>
      <c r="GR152">
        <v>0</v>
      </c>
      <c r="GS152">
        <v>0</v>
      </c>
      <c r="GT152">
        <v>0</v>
      </c>
      <c r="GU152">
        <v>0</v>
      </c>
      <c r="GV152">
        <v>0</v>
      </c>
      <c r="GW152">
        <v>0</v>
      </c>
      <c r="GX152">
        <v>0</v>
      </c>
      <c r="GY152">
        <v>0</v>
      </c>
      <c r="GZ152">
        <v>0</v>
      </c>
      <c r="HA152">
        <v>0</v>
      </c>
      <c r="HB152">
        <v>0</v>
      </c>
      <c r="HC152">
        <v>0</v>
      </c>
      <c r="HD152">
        <v>0</v>
      </c>
      <c r="HE152">
        <v>0</v>
      </c>
      <c r="HF152">
        <v>0</v>
      </c>
      <c r="HG152">
        <v>0</v>
      </c>
      <c r="HH152">
        <v>0</v>
      </c>
      <c r="HI152">
        <v>0</v>
      </c>
      <c r="HJ152">
        <v>0</v>
      </c>
      <c r="HK152">
        <v>0</v>
      </c>
      <c r="HL152">
        <v>0</v>
      </c>
      <c r="HM152">
        <v>0</v>
      </c>
      <c r="HN152">
        <v>0</v>
      </c>
      <c r="HO152">
        <v>0</v>
      </c>
      <c r="HP152">
        <v>0</v>
      </c>
      <c r="HQ152">
        <v>0</v>
      </c>
      <c r="HR152">
        <v>0</v>
      </c>
      <c r="HS152">
        <v>0</v>
      </c>
      <c r="HT152">
        <v>0</v>
      </c>
      <c r="HU152">
        <v>0</v>
      </c>
      <c r="HV152">
        <v>0</v>
      </c>
      <c r="HW152">
        <v>0</v>
      </c>
      <c r="HX152">
        <v>0</v>
      </c>
      <c r="HY152">
        <v>0</v>
      </c>
      <c r="HZ152">
        <v>0</v>
      </c>
      <c r="IA152">
        <v>0</v>
      </c>
      <c r="IB152">
        <v>0</v>
      </c>
      <c r="IC152">
        <v>0</v>
      </c>
      <c r="ID152">
        <v>0</v>
      </c>
      <c r="IE152">
        <v>0</v>
      </c>
      <c r="IF152">
        <v>0</v>
      </c>
      <c r="IG152">
        <v>0</v>
      </c>
      <c r="IH152">
        <v>0</v>
      </c>
      <c r="II152">
        <v>0</v>
      </c>
      <c r="IJ152">
        <v>0</v>
      </c>
      <c r="IK152">
        <v>0</v>
      </c>
      <c r="IL152">
        <v>0</v>
      </c>
      <c r="IM152">
        <v>0</v>
      </c>
      <c r="IN152">
        <v>0</v>
      </c>
      <c r="IO152">
        <v>0</v>
      </c>
      <c r="IP152">
        <v>0</v>
      </c>
      <c r="IQ152">
        <v>0</v>
      </c>
      <c r="IR152">
        <v>0</v>
      </c>
      <c r="IS152">
        <v>0</v>
      </c>
      <c r="IT152">
        <v>0</v>
      </c>
      <c r="IU152">
        <v>0</v>
      </c>
      <c r="IV152">
        <v>0</v>
      </c>
      <c r="IW152">
        <v>0</v>
      </c>
      <c r="IX152">
        <v>0</v>
      </c>
      <c r="IY152">
        <v>0</v>
      </c>
      <c r="IZ152">
        <v>0</v>
      </c>
      <c r="JA152">
        <v>0</v>
      </c>
      <c r="JB152">
        <v>0</v>
      </c>
      <c r="JC152">
        <v>0</v>
      </c>
      <c r="JD152">
        <v>4.4630000000000001</v>
      </c>
      <c r="JE152">
        <v>6.6180000000000003</v>
      </c>
      <c r="JF152">
        <v>6.3070000000000004</v>
      </c>
      <c r="JG152">
        <v>7.8339999999999996</v>
      </c>
      <c r="JH152">
        <v>7.2389999999999999</v>
      </c>
      <c r="JI152">
        <v>12.068</v>
      </c>
      <c r="JJ152">
        <v>9.5909999999999993</v>
      </c>
      <c r="JK152">
        <v>10.622999999999999</v>
      </c>
      <c r="JL152">
        <v>7.3659999999999997</v>
      </c>
      <c r="JM152">
        <v>7.88</v>
      </c>
      <c r="JN152">
        <v>10.420999999999999</v>
      </c>
      <c r="JO152">
        <v>8.1590000000000007</v>
      </c>
      <c r="JP152">
        <v>8.9939999999999998</v>
      </c>
      <c r="JQ152">
        <v>7.1219999999999999</v>
      </c>
      <c r="JR152">
        <v>7.3689999999999998</v>
      </c>
      <c r="JS152">
        <v>12.545999999999999</v>
      </c>
      <c r="JT152">
        <v>11.183</v>
      </c>
      <c r="JU152">
        <v>8.4239999999999995</v>
      </c>
      <c r="JV152">
        <v>9.8130000000000006</v>
      </c>
      <c r="JW152">
        <v>13.725</v>
      </c>
      <c r="JX152">
        <v>8.0449999999999999</v>
      </c>
      <c r="JY152">
        <v>8.6509999999999998</v>
      </c>
      <c r="JZ152">
        <v>5.8529999999999998</v>
      </c>
      <c r="KA152">
        <v>10.443</v>
      </c>
      <c r="KB152">
        <v>12.1</v>
      </c>
      <c r="KC152">
        <v>10.537000000000001</v>
      </c>
      <c r="KD152">
        <v>12.375</v>
      </c>
      <c r="KE152">
        <v>12.659000000000001</v>
      </c>
      <c r="KF152">
        <v>11.052</v>
      </c>
      <c r="KG152">
        <v>13.952</v>
      </c>
    </row>
    <row r="153" spans="1:293" x14ac:dyDescent="0.25">
      <c r="A153" t="s">
        <v>1152</v>
      </c>
      <c r="B153" t="s">
        <v>1322</v>
      </c>
      <c r="C153" t="s">
        <v>595</v>
      </c>
      <c r="D153">
        <v>166</v>
      </c>
      <c r="E153" t="s">
        <v>839</v>
      </c>
      <c r="F153">
        <v>3</v>
      </c>
      <c r="G153">
        <v>2</v>
      </c>
      <c r="H153" t="s">
        <v>8</v>
      </c>
      <c r="I153" t="s">
        <v>7</v>
      </c>
      <c r="J153" t="s">
        <v>4</v>
      </c>
      <c r="K153" t="s">
        <v>596</v>
      </c>
      <c r="L153" t="s">
        <v>515</v>
      </c>
      <c r="M153" s="7">
        <v>0</v>
      </c>
      <c r="N153" s="7">
        <v>108.30714986765101</v>
      </c>
      <c r="O153" s="7">
        <f>M153*'Emission and cost factors'!$D$8+N153*'Emission and cost factors'!$E$8</f>
        <v>49.821288939119462</v>
      </c>
      <c r="P153" s="8">
        <f>M153*'Emission and cost factors'!$D$9+N153*'Emission and cost factors'!$E$9</f>
        <v>16.246072480147649</v>
      </c>
      <c r="Q153" s="7">
        <f t="shared" si="14"/>
        <v>21.055666666666664</v>
      </c>
      <c r="R153" s="2">
        <f t="shared" si="15"/>
        <v>0</v>
      </c>
      <c r="S153" s="2">
        <f t="shared" si="16"/>
        <v>0</v>
      </c>
      <c r="T153" s="2">
        <f t="shared" si="17"/>
        <v>0</v>
      </c>
      <c r="U153" s="7">
        <f t="shared" si="18"/>
        <v>0</v>
      </c>
      <c r="V153" s="7">
        <f t="shared" si="19"/>
        <v>0</v>
      </c>
      <c r="W153" s="7">
        <f t="shared" si="20"/>
        <v>0</v>
      </c>
      <c r="X153">
        <v>20.010000000000002</v>
      </c>
      <c r="Y153">
        <v>20.18</v>
      </c>
      <c r="Z153">
        <v>20.43</v>
      </c>
      <c r="AA153">
        <v>20.010000000000002</v>
      </c>
      <c r="AB153">
        <v>20.37</v>
      </c>
      <c r="AC153">
        <v>21.16</v>
      </c>
      <c r="AD153">
        <v>21.38</v>
      </c>
      <c r="AE153">
        <v>21.43</v>
      </c>
      <c r="AF153">
        <v>21.24</v>
      </c>
      <c r="AG153">
        <v>21.01</v>
      </c>
      <c r="AH153">
        <v>21.44</v>
      </c>
      <c r="AI153">
        <v>20.47</v>
      </c>
      <c r="AJ153">
        <v>21.2</v>
      </c>
      <c r="AK153">
        <v>20.28</v>
      </c>
      <c r="AL153">
        <v>20.329999999999998</v>
      </c>
      <c r="AM153">
        <v>21.09</v>
      </c>
      <c r="AN153">
        <v>21.45</v>
      </c>
      <c r="AO153">
        <v>21.18</v>
      </c>
      <c r="AP153">
        <v>21.09</v>
      </c>
      <c r="AQ153">
        <v>21.65</v>
      </c>
      <c r="AR153">
        <v>21.43</v>
      </c>
      <c r="AS153">
        <v>21.03</v>
      </c>
      <c r="AT153">
        <v>21.22</v>
      </c>
      <c r="AU153">
        <v>21.46</v>
      </c>
      <c r="AV153">
        <v>21.66</v>
      </c>
      <c r="AW153">
        <v>20.77</v>
      </c>
      <c r="AX153">
        <v>21.41</v>
      </c>
      <c r="AY153">
        <v>21.86</v>
      </c>
      <c r="AZ153">
        <v>21.61</v>
      </c>
      <c r="BA153">
        <v>21.82</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c r="EF153">
        <v>0</v>
      </c>
      <c r="EG153">
        <v>0</v>
      </c>
      <c r="EH153">
        <v>0</v>
      </c>
      <c r="EI153">
        <v>0</v>
      </c>
      <c r="EJ153">
        <v>0</v>
      </c>
      <c r="EK153">
        <v>0</v>
      </c>
      <c r="EL153">
        <v>0</v>
      </c>
      <c r="EM153">
        <v>0</v>
      </c>
      <c r="EN153">
        <v>19.02</v>
      </c>
      <c r="EO153">
        <v>19.010000000000002</v>
      </c>
      <c r="EP153">
        <v>19.239999999999998</v>
      </c>
      <c r="EQ153">
        <v>18.93</v>
      </c>
      <c r="ER153">
        <v>19.239999999999998</v>
      </c>
      <c r="ES153">
        <v>20.13</v>
      </c>
      <c r="ET153">
        <v>20.6</v>
      </c>
      <c r="EU153">
        <v>20.72</v>
      </c>
      <c r="EV153">
        <v>20.38</v>
      </c>
      <c r="EW153">
        <v>19.98</v>
      </c>
      <c r="EX153">
        <v>20.47</v>
      </c>
      <c r="EY153">
        <v>19.510000000000002</v>
      </c>
      <c r="EZ153">
        <v>20.07</v>
      </c>
      <c r="FA153">
        <v>19.04</v>
      </c>
      <c r="FB153">
        <v>19.29</v>
      </c>
      <c r="FC153">
        <v>20.170000000000002</v>
      </c>
      <c r="FD153">
        <v>20.58</v>
      </c>
      <c r="FE153">
        <v>20.260000000000002</v>
      </c>
      <c r="FF153">
        <v>20.149999999999999</v>
      </c>
      <c r="FG153">
        <v>20.76</v>
      </c>
      <c r="FH153">
        <v>20.55</v>
      </c>
      <c r="FI153">
        <v>20.11</v>
      </c>
      <c r="FJ153">
        <v>20.21</v>
      </c>
      <c r="FK153">
        <v>20.67</v>
      </c>
      <c r="FL153">
        <v>20.94</v>
      </c>
      <c r="FM153">
        <v>20.07</v>
      </c>
      <c r="FN153">
        <v>20.52</v>
      </c>
      <c r="FO153">
        <v>21.36</v>
      </c>
      <c r="FP153">
        <v>20.97</v>
      </c>
      <c r="FQ153">
        <v>21.51</v>
      </c>
      <c r="FR153">
        <v>0.878</v>
      </c>
      <c r="FS153">
        <v>1</v>
      </c>
      <c r="FT153">
        <v>0.70599999999999996</v>
      </c>
      <c r="FU153">
        <v>1</v>
      </c>
      <c r="FV153">
        <v>0.76100000000000001</v>
      </c>
      <c r="FW153">
        <v>0</v>
      </c>
      <c r="FX153">
        <v>0</v>
      </c>
      <c r="FY153">
        <v>0</v>
      </c>
      <c r="FZ153">
        <v>0</v>
      </c>
      <c r="GA153">
        <v>2.1999999999999999E-2</v>
      </c>
      <c r="GB153">
        <v>0</v>
      </c>
      <c r="GC153">
        <v>0.57799999999999996</v>
      </c>
      <c r="GD153">
        <v>0</v>
      </c>
      <c r="GE153">
        <v>1</v>
      </c>
      <c r="GF153">
        <v>0.76100000000000001</v>
      </c>
      <c r="GG153">
        <v>0</v>
      </c>
      <c r="GH153">
        <v>0</v>
      </c>
      <c r="GI153">
        <v>0</v>
      </c>
      <c r="GJ153">
        <v>0</v>
      </c>
      <c r="GK153">
        <v>0</v>
      </c>
      <c r="GL153">
        <v>0</v>
      </c>
      <c r="GM153">
        <v>0</v>
      </c>
      <c r="GN153">
        <v>0</v>
      </c>
      <c r="GO153">
        <v>0</v>
      </c>
      <c r="GP153">
        <v>0</v>
      </c>
      <c r="GQ153">
        <v>0</v>
      </c>
      <c r="GR153">
        <v>0</v>
      </c>
      <c r="GS153">
        <v>0</v>
      </c>
      <c r="GT153">
        <v>0</v>
      </c>
      <c r="GU153">
        <v>0</v>
      </c>
      <c r="GV153">
        <v>0</v>
      </c>
      <c r="GW153">
        <v>0</v>
      </c>
      <c r="GX153">
        <v>0</v>
      </c>
      <c r="GY153">
        <v>8.3000000000000004E-2</v>
      </c>
      <c r="GZ153">
        <v>0</v>
      </c>
      <c r="HA153">
        <v>0</v>
      </c>
      <c r="HB153">
        <v>0</v>
      </c>
      <c r="HC153">
        <v>0</v>
      </c>
      <c r="HD153">
        <v>0</v>
      </c>
      <c r="HE153">
        <v>0</v>
      </c>
      <c r="HF153">
        <v>0</v>
      </c>
      <c r="HG153">
        <v>0</v>
      </c>
      <c r="HH153">
        <v>0</v>
      </c>
      <c r="HI153">
        <v>0</v>
      </c>
      <c r="HJ153">
        <v>0</v>
      </c>
      <c r="HK153">
        <v>0</v>
      </c>
      <c r="HL153">
        <v>0</v>
      </c>
      <c r="HM153">
        <v>0</v>
      </c>
      <c r="HN153">
        <v>0</v>
      </c>
      <c r="HO153">
        <v>0</v>
      </c>
      <c r="HP153">
        <v>0</v>
      </c>
      <c r="HQ153">
        <v>0</v>
      </c>
      <c r="HR153">
        <v>0</v>
      </c>
      <c r="HS153">
        <v>0</v>
      </c>
      <c r="HT153">
        <v>0</v>
      </c>
      <c r="HU153">
        <v>0</v>
      </c>
      <c r="HV153">
        <v>0</v>
      </c>
      <c r="HW153">
        <v>0</v>
      </c>
      <c r="HX153">
        <v>0</v>
      </c>
      <c r="HY153">
        <v>0</v>
      </c>
      <c r="HZ153">
        <v>0</v>
      </c>
      <c r="IA153">
        <v>0</v>
      </c>
      <c r="IB153">
        <v>0</v>
      </c>
      <c r="IC153">
        <v>0</v>
      </c>
      <c r="ID153">
        <v>0</v>
      </c>
      <c r="IE153">
        <v>0</v>
      </c>
      <c r="IF153">
        <v>0</v>
      </c>
      <c r="IG153">
        <v>0</v>
      </c>
      <c r="IH153">
        <v>0</v>
      </c>
      <c r="II153">
        <v>0</v>
      </c>
      <c r="IJ153">
        <v>0</v>
      </c>
      <c r="IK153">
        <v>0</v>
      </c>
      <c r="IL153">
        <v>0</v>
      </c>
      <c r="IM153">
        <v>0</v>
      </c>
      <c r="IN153">
        <v>0</v>
      </c>
      <c r="IO153">
        <v>0</v>
      </c>
      <c r="IP153">
        <v>0</v>
      </c>
      <c r="IQ153">
        <v>0</v>
      </c>
      <c r="IR153">
        <v>0</v>
      </c>
      <c r="IS153">
        <v>0</v>
      </c>
      <c r="IT153">
        <v>0</v>
      </c>
      <c r="IU153">
        <v>0</v>
      </c>
      <c r="IV153">
        <v>0</v>
      </c>
      <c r="IW153">
        <v>0</v>
      </c>
      <c r="IX153">
        <v>0</v>
      </c>
      <c r="IY153">
        <v>0</v>
      </c>
      <c r="IZ153">
        <v>0</v>
      </c>
      <c r="JA153">
        <v>0</v>
      </c>
      <c r="JB153">
        <v>0</v>
      </c>
      <c r="JC153">
        <v>0</v>
      </c>
      <c r="JD153">
        <v>4.4630000000000001</v>
      </c>
      <c r="JE153">
        <v>6.6180000000000003</v>
      </c>
      <c r="JF153">
        <v>6.3070000000000004</v>
      </c>
      <c r="JG153">
        <v>7.8339999999999996</v>
      </c>
      <c r="JH153">
        <v>7.2389999999999999</v>
      </c>
      <c r="JI153">
        <v>12.068</v>
      </c>
      <c r="JJ153">
        <v>9.5909999999999993</v>
      </c>
      <c r="JK153">
        <v>10.622999999999999</v>
      </c>
      <c r="JL153">
        <v>7.3659999999999997</v>
      </c>
      <c r="JM153">
        <v>7.88</v>
      </c>
      <c r="JN153">
        <v>10.420999999999999</v>
      </c>
      <c r="JO153">
        <v>8.1590000000000007</v>
      </c>
      <c r="JP153">
        <v>8.9939999999999998</v>
      </c>
      <c r="JQ153">
        <v>7.1219999999999999</v>
      </c>
      <c r="JR153">
        <v>7.3689999999999998</v>
      </c>
      <c r="JS153">
        <v>12.545999999999999</v>
      </c>
      <c r="JT153">
        <v>11.183</v>
      </c>
      <c r="JU153">
        <v>8.4239999999999995</v>
      </c>
      <c r="JV153">
        <v>9.8130000000000006</v>
      </c>
      <c r="JW153">
        <v>13.725</v>
      </c>
      <c r="JX153">
        <v>8.0449999999999999</v>
      </c>
      <c r="JY153">
        <v>8.6509999999999998</v>
      </c>
      <c r="JZ153">
        <v>5.8529999999999998</v>
      </c>
      <c r="KA153">
        <v>10.443</v>
      </c>
      <c r="KB153">
        <v>12.1</v>
      </c>
      <c r="KC153">
        <v>10.537000000000001</v>
      </c>
      <c r="KD153">
        <v>12.375</v>
      </c>
      <c r="KE153">
        <v>12.659000000000001</v>
      </c>
      <c r="KF153">
        <v>11.052</v>
      </c>
      <c r="KG153">
        <v>13.952</v>
      </c>
    </row>
    <row r="154" spans="1:293" x14ac:dyDescent="0.25">
      <c r="A154" t="s">
        <v>1153</v>
      </c>
      <c r="B154" t="s">
        <v>1322</v>
      </c>
      <c r="C154" t="s">
        <v>595</v>
      </c>
      <c r="D154">
        <v>167</v>
      </c>
      <c r="E154" t="s">
        <v>839</v>
      </c>
      <c r="F154">
        <v>3</v>
      </c>
      <c r="G154">
        <v>2</v>
      </c>
      <c r="H154" t="s">
        <v>8</v>
      </c>
      <c r="I154" t="s">
        <v>7</v>
      </c>
      <c r="J154" t="s">
        <v>5</v>
      </c>
      <c r="K154" t="s">
        <v>596</v>
      </c>
      <c r="L154" t="s">
        <v>516</v>
      </c>
      <c r="M154" s="7">
        <v>0</v>
      </c>
      <c r="N154" s="7">
        <v>114.409893462806</v>
      </c>
      <c r="O154" s="7">
        <f>M154*'Emission and cost factors'!$D$8+N154*'Emission and cost factors'!$E$8</f>
        <v>52.628550992890759</v>
      </c>
      <c r="P154" s="8">
        <f>M154*'Emission and cost factors'!$D$9+N154*'Emission and cost factors'!$E$9</f>
        <v>17.1614840194209</v>
      </c>
      <c r="Q154" s="7">
        <f t="shared" si="14"/>
        <v>21.113000000000003</v>
      </c>
      <c r="R154" s="2">
        <f t="shared" si="15"/>
        <v>0</v>
      </c>
      <c r="S154" s="2">
        <f t="shared" si="16"/>
        <v>0</v>
      </c>
      <c r="T154" s="2">
        <f t="shared" si="17"/>
        <v>0</v>
      </c>
      <c r="U154" s="7">
        <f t="shared" si="18"/>
        <v>0</v>
      </c>
      <c r="V154" s="7">
        <f t="shared" si="19"/>
        <v>0</v>
      </c>
      <c r="W154" s="7">
        <f t="shared" si="20"/>
        <v>0</v>
      </c>
      <c r="X154">
        <v>20.11</v>
      </c>
      <c r="Y154">
        <v>20.309999999999999</v>
      </c>
      <c r="Z154">
        <v>20.57</v>
      </c>
      <c r="AA154">
        <v>20.170000000000002</v>
      </c>
      <c r="AB154">
        <v>20.51</v>
      </c>
      <c r="AC154">
        <v>21.27</v>
      </c>
      <c r="AD154">
        <v>21.39</v>
      </c>
      <c r="AE154">
        <v>21.43</v>
      </c>
      <c r="AF154">
        <v>21.25</v>
      </c>
      <c r="AG154">
        <v>21.09</v>
      </c>
      <c r="AH154">
        <v>21.43</v>
      </c>
      <c r="AI154">
        <v>20.54</v>
      </c>
      <c r="AJ154">
        <v>21.26</v>
      </c>
      <c r="AK154">
        <v>20.38</v>
      </c>
      <c r="AL154">
        <v>20.440000000000001</v>
      </c>
      <c r="AM154">
        <v>21.21</v>
      </c>
      <c r="AN154">
        <v>21.48</v>
      </c>
      <c r="AO154">
        <v>21.24</v>
      </c>
      <c r="AP154">
        <v>21.17</v>
      </c>
      <c r="AQ154">
        <v>21.66</v>
      </c>
      <c r="AR154">
        <v>21.43</v>
      </c>
      <c r="AS154">
        <v>21.1</v>
      </c>
      <c r="AT154">
        <v>21.2</v>
      </c>
      <c r="AU154">
        <v>21.46</v>
      </c>
      <c r="AV154">
        <v>21.68</v>
      </c>
      <c r="AW154">
        <v>20.84</v>
      </c>
      <c r="AX154">
        <v>21.45</v>
      </c>
      <c r="AY154">
        <v>21.87</v>
      </c>
      <c r="AZ154">
        <v>21.63</v>
      </c>
      <c r="BA154">
        <v>21.82</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19.149999999999999</v>
      </c>
      <c r="EO154">
        <v>19.170000000000002</v>
      </c>
      <c r="EP154">
        <v>19.43</v>
      </c>
      <c r="EQ154">
        <v>19.13</v>
      </c>
      <c r="ER154">
        <v>19.440000000000001</v>
      </c>
      <c r="ES154">
        <v>20.28</v>
      </c>
      <c r="ET154">
        <v>20.65</v>
      </c>
      <c r="EU154">
        <v>20.76</v>
      </c>
      <c r="EV154">
        <v>20.43</v>
      </c>
      <c r="EW154">
        <v>20.059999999999999</v>
      </c>
      <c r="EX154">
        <v>20.53</v>
      </c>
      <c r="EY154">
        <v>19.61</v>
      </c>
      <c r="EZ154">
        <v>20.14</v>
      </c>
      <c r="FA154">
        <v>19.149999999999999</v>
      </c>
      <c r="FB154">
        <v>19.43</v>
      </c>
      <c r="FC154">
        <v>20.32</v>
      </c>
      <c r="FD154">
        <v>20.63</v>
      </c>
      <c r="FE154">
        <v>20.329999999999998</v>
      </c>
      <c r="FF154">
        <v>20.239999999999998</v>
      </c>
      <c r="FG154">
        <v>20.79</v>
      </c>
      <c r="FH154">
        <v>20.59</v>
      </c>
      <c r="FI154">
        <v>20.190000000000001</v>
      </c>
      <c r="FJ154">
        <v>20.260000000000002</v>
      </c>
      <c r="FK154">
        <v>20.71</v>
      </c>
      <c r="FL154">
        <v>20.97</v>
      </c>
      <c r="FM154">
        <v>20.14</v>
      </c>
      <c r="FN154">
        <v>20.57</v>
      </c>
      <c r="FO154">
        <v>21.38</v>
      </c>
      <c r="FP154">
        <v>21</v>
      </c>
      <c r="FQ154">
        <v>21.52</v>
      </c>
      <c r="FR154">
        <v>0.73899999999999999</v>
      </c>
      <c r="FS154">
        <v>0.8</v>
      </c>
      <c r="FT154">
        <v>0.52800000000000002</v>
      </c>
      <c r="FU154">
        <v>1</v>
      </c>
      <c r="FV154">
        <v>0.55600000000000005</v>
      </c>
      <c r="FW154">
        <v>0</v>
      </c>
      <c r="FX154">
        <v>0</v>
      </c>
      <c r="FY154">
        <v>0</v>
      </c>
      <c r="FZ154">
        <v>0</v>
      </c>
      <c r="GA154">
        <v>0</v>
      </c>
      <c r="GB154">
        <v>0</v>
      </c>
      <c r="GC154">
        <v>0.45600000000000002</v>
      </c>
      <c r="GD154">
        <v>0</v>
      </c>
      <c r="GE154">
        <v>1</v>
      </c>
      <c r="GF154">
        <v>0.58299999999999996</v>
      </c>
      <c r="GG154">
        <v>0</v>
      </c>
      <c r="GH154">
        <v>0</v>
      </c>
      <c r="GI154">
        <v>0</v>
      </c>
      <c r="GJ154">
        <v>0</v>
      </c>
      <c r="GK154">
        <v>0</v>
      </c>
      <c r="GL154">
        <v>0</v>
      </c>
      <c r="GM154">
        <v>0</v>
      </c>
      <c r="GN154">
        <v>0</v>
      </c>
      <c r="GO154">
        <v>0</v>
      </c>
      <c r="GP154">
        <v>0</v>
      </c>
      <c r="GQ154">
        <v>0</v>
      </c>
      <c r="GR154">
        <v>0</v>
      </c>
      <c r="GS154">
        <v>0</v>
      </c>
      <c r="GT154">
        <v>0</v>
      </c>
      <c r="GU154">
        <v>0</v>
      </c>
      <c r="GV154">
        <v>0</v>
      </c>
      <c r="GW154">
        <v>0</v>
      </c>
      <c r="GX154">
        <v>0</v>
      </c>
      <c r="GY154">
        <v>0</v>
      </c>
      <c r="GZ154">
        <v>0</v>
      </c>
      <c r="HA154">
        <v>0</v>
      </c>
      <c r="HB154">
        <v>0</v>
      </c>
      <c r="HC154">
        <v>0</v>
      </c>
      <c r="HD154">
        <v>0</v>
      </c>
      <c r="HE154">
        <v>0</v>
      </c>
      <c r="HF154">
        <v>0</v>
      </c>
      <c r="HG154">
        <v>0</v>
      </c>
      <c r="HH154">
        <v>0</v>
      </c>
      <c r="HI154">
        <v>0</v>
      </c>
      <c r="HJ154">
        <v>0</v>
      </c>
      <c r="HK154">
        <v>0</v>
      </c>
      <c r="HL154">
        <v>0</v>
      </c>
      <c r="HM154">
        <v>0</v>
      </c>
      <c r="HN154">
        <v>0</v>
      </c>
      <c r="HO154">
        <v>0</v>
      </c>
      <c r="HP154">
        <v>0</v>
      </c>
      <c r="HQ154">
        <v>0</v>
      </c>
      <c r="HR154">
        <v>0</v>
      </c>
      <c r="HS154">
        <v>0</v>
      </c>
      <c r="HT154">
        <v>0</v>
      </c>
      <c r="HU154">
        <v>0</v>
      </c>
      <c r="HV154">
        <v>0</v>
      </c>
      <c r="HW154">
        <v>0</v>
      </c>
      <c r="HX154">
        <v>0</v>
      </c>
      <c r="HY154">
        <v>0</v>
      </c>
      <c r="HZ154">
        <v>0</v>
      </c>
      <c r="IA154">
        <v>0</v>
      </c>
      <c r="IB154">
        <v>0</v>
      </c>
      <c r="IC154">
        <v>0</v>
      </c>
      <c r="ID154">
        <v>0</v>
      </c>
      <c r="IE154">
        <v>0</v>
      </c>
      <c r="IF154">
        <v>0</v>
      </c>
      <c r="IG154">
        <v>0</v>
      </c>
      <c r="IH154">
        <v>0</v>
      </c>
      <c r="II154">
        <v>0</v>
      </c>
      <c r="IJ154">
        <v>0</v>
      </c>
      <c r="IK154">
        <v>0</v>
      </c>
      <c r="IL154">
        <v>0</v>
      </c>
      <c r="IM154">
        <v>0</v>
      </c>
      <c r="IN154">
        <v>0</v>
      </c>
      <c r="IO154">
        <v>0</v>
      </c>
      <c r="IP154">
        <v>0</v>
      </c>
      <c r="IQ154">
        <v>0</v>
      </c>
      <c r="IR154">
        <v>0</v>
      </c>
      <c r="IS154">
        <v>0</v>
      </c>
      <c r="IT154">
        <v>0</v>
      </c>
      <c r="IU154">
        <v>0</v>
      </c>
      <c r="IV154">
        <v>0</v>
      </c>
      <c r="IW154">
        <v>0</v>
      </c>
      <c r="IX154">
        <v>0</v>
      </c>
      <c r="IY154">
        <v>0</v>
      </c>
      <c r="IZ154">
        <v>0</v>
      </c>
      <c r="JA154">
        <v>0</v>
      </c>
      <c r="JB154">
        <v>0</v>
      </c>
      <c r="JC154">
        <v>0</v>
      </c>
      <c r="JD154">
        <v>4.4630000000000001</v>
      </c>
      <c r="JE154">
        <v>6.6180000000000003</v>
      </c>
      <c r="JF154">
        <v>6.3070000000000004</v>
      </c>
      <c r="JG154">
        <v>7.8339999999999996</v>
      </c>
      <c r="JH154">
        <v>7.2389999999999999</v>
      </c>
      <c r="JI154">
        <v>12.068</v>
      </c>
      <c r="JJ154">
        <v>9.5909999999999993</v>
      </c>
      <c r="JK154">
        <v>10.622999999999999</v>
      </c>
      <c r="JL154">
        <v>7.3659999999999997</v>
      </c>
      <c r="JM154">
        <v>7.88</v>
      </c>
      <c r="JN154">
        <v>10.420999999999999</v>
      </c>
      <c r="JO154">
        <v>8.1590000000000007</v>
      </c>
      <c r="JP154">
        <v>8.9939999999999998</v>
      </c>
      <c r="JQ154">
        <v>7.1219999999999999</v>
      </c>
      <c r="JR154">
        <v>7.3689999999999998</v>
      </c>
      <c r="JS154">
        <v>12.545999999999999</v>
      </c>
      <c r="JT154">
        <v>11.183</v>
      </c>
      <c r="JU154">
        <v>8.4239999999999995</v>
      </c>
      <c r="JV154">
        <v>9.8130000000000006</v>
      </c>
      <c r="JW154">
        <v>13.725</v>
      </c>
      <c r="JX154">
        <v>8.0449999999999999</v>
      </c>
      <c r="JY154">
        <v>8.6509999999999998</v>
      </c>
      <c r="JZ154">
        <v>5.8529999999999998</v>
      </c>
      <c r="KA154">
        <v>10.443</v>
      </c>
      <c r="KB154">
        <v>12.1</v>
      </c>
      <c r="KC154">
        <v>10.537000000000001</v>
      </c>
      <c r="KD154">
        <v>12.375</v>
      </c>
      <c r="KE154">
        <v>12.659000000000001</v>
      </c>
      <c r="KF154">
        <v>11.052</v>
      </c>
      <c r="KG154">
        <v>13.952</v>
      </c>
    </row>
    <row r="155" spans="1:293" x14ac:dyDescent="0.25">
      <c r="A155" t="s">
        <v>1154</v>
      </c>
      <c r="B155" t="s">
        <v>1322</v>
      </c>
      <c r="C155" t="s">
        <v>595</v>
      </c>
      <c r="D155">
        <v>168</v>
      </c>
      <c r="E155" t="s">
        <v>839</v>
      </c>
      <c r="F155">
        <v>3</v>
      </c>
      <c r="G155">
        <v>2</v>
      </c>
      <c r="H155" t="s">
        <v>8</v>
      </c>
      <c r="I155" t="s">
        <v>7</v>
      </c>
      <c r="J155" t="s">
        <v>5</v>
      </c>
      <c r="K155" t="s">
        <v>596</v>
      </c>
      <c r="L155" t="s">
        <v>515</v>
      </c>
      <c r="M155" s="7">
        <v>0</v>
      </c>
      <c r="N155" s="7">
        <v>108.37913368009001</v>
      </c>
      <c r="O155" s="7">
        <f>M155*'Emission and cost factors'!$D$8+N155*'Emission and cost factors'!$E$8</f>
        <v>49.854401492841404</v>
      </c>
      <c r="P155" s="8">
        <f>M155*'Emission and cost factors'!$D$9+N155*'Emission and cost factors'!$E$9</f>
        <v>16.2568700520135</v>
      </c>
      <c r="Q155" s="7">
        <f t="shared" si="14"/>
        <v>21.055999999999997</v>
      </c>
      <c r="R155" s="2">
        <f t="shared" si="15"/>
        <v>0</v>
      </c>
      <c r="S155" s="2">
        <f t="shared" si="16"/>
        <v>0</v>
      </c>
      <c r="T155" s="2">
        <f t="shared" si="17"/>
        <v>0</v>
      </c>
      <c r="U155" s="7">
        <f t="shared" si="18"/>
        <v>0</v>
      </c>
      <c r="V155" s="7">
        <f t="shared" si="19"/>
        <v>0</v>
      </c>
      <c r="W155" s="7">
        <f t="shared" si="20"/>
        <v>0</v>
      </c>
      <c r="X155">
        <v>20.010000000000002</v>
      </c>
      <c r="Y155">
        <v>20.18</v>
      </c>
      <c r="Z155">
        <v>20.43</v>
      </c>
      <c r="AA155">
        <v>20.010000000000002</v>
      </c>
      <c r="AB155">
        <v>20.37</v>
      </c>
      <c r="AC155">
        <v>21.16</v>
      </c>
      <c r="AD155">
        <v>21.38</v>
      </c>
      <c r="AE155">
        <v>21.43</v>
      </c>
      <c r="AF155">
        <v>21.24</v>
      </c>
      <c r="AG155">
        <v>21.02</v>
      </c>
      <c r="AH155">
        <v>21.44</v>
      </c>
      <c r="AI155">
        <v>20.47</v>
      </c>
      <c r="AJ155">
        <v>21.2</v>
      </c>
      <c r="AK155">
        <v>20.28</v>
      </c>
      <c r="AL155">
        <v>20.329999999999998</v>
      </c>
      <c r="AM155">
        <v>21.09</v>
      </c>
      <c r="AN155">
        <v>21.45</v>
      </c>
      <c r="AO155">
        <v>21.18</v>
      </c>
      <c r="AP155">
        <v>21.09</v>
      </c>
      <c r="AQ155">
        <v>21.65</v>
      </c>
      <c r="AR155">
        <v>21.43</v>
      </c>
      <c r="AS155">
        <v>21.03</v>
      </c>
      <c r="AT155">
        <v>21.22</v>
      </c>
      <c r="AU155">
        <v>21.46</v>
      </c>
      <c r="AV155">
        <v>21.66</v>
      </c>
      <c r="AW155">
        <v>20.77</v>
      </c>
      <c r="AX155">
        <v>21.41</v>
      </c>
      <c r="AY155">
        <v>21.86</v>
      </c>
      <c r="AZ155">
        <v>21.61</v>
      </c>
      <c r="BA155">
        <v>21.82</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0</v>
      </c>
      <c r="EL155">
        <v>0</v>
      </c>
      <c r="EM155">
        <v>0</v>
      </c>
      <c r="EN155">
        <v>19.02</v>
      </c>
      <c r="EO155">
        <v>19.010000000000002</v>
      </c>
      <c r="EP155">
        <v>19.239999999999998</v>
      </c>
      <c r="EQ155">
        <v>18.93</v>
      </c>
      <c r="ER155">
        <v>19.239999999999998</v>
      </c>
      <c r="ES155">
        <v>20.13</v>
      </c>
      <c r="ET155">
        <v>20.6</v>
      </c>
      <c r="EU155">
        <v>20.72</v>
      </c>
      <c r="EV155">
        <v>20.38</v>
      </c>
      <c r="EW155">
        <v>19.98</v>
      </c>
      <c r="EX155">
        <v>20.47</v>
      </c>
      <c r="EY155">
        <v>19.510000000000002</v>
      </c>
      <c r="EZ155">
        <v>20.07</v>
      </c>
      <c r="FA155">
        <v>19.04</v>
      </c>
      <c r="FB155">
        <v>19.29</v>
      </c>
      <c r="FC155">
        <v>20.170000000000002</v>
      </c>
      <c r="FD155">
        <v>20.58</v>
      </c>
      <c r="FE155">
        <v>20.260000000000002</v>
      </c>
      <c r="FF155">
        <v>20.149999999999999</v>
      </c>
      <c r="FG155">
        <v>20.76</v>
      </c>
      <c r="FH155">
        <v>20.55</v>
      </c>
      <c r="FI155">
        <v>20.11</v>
      </c>
      <c r="FJ155">
        <v>20.21</v>
      </c>
      <c r="FK155">
        <v>20.67</v>
      </c>
      <c r="FL155">
        <v>20.94</v>
      </c>
      <c r="FM155">
        <v>20.07</v>
      </c>
      <c r="FN155">
        <v>20.52</v>
      </c>
      <c r="FO155">
        <v>21.36</v>
      </c>
      <c r="FP155">
        <v>20.97</v>
      </c>
      <c r="FQ155">
        <v>21.51</v>
      </c>
      <c r="FR155">
        <v>0.878</v>
      </c>
      <c r="FS155">
        <v>1</v>
      </c>
      <c r="FT155">
        <v>0.70599999999999996</v>
      </c>
      <c r="FU155">
        <v>1</v>
      </c>
      <c r="FV155">
        <v>0.76100000000000001</v>
      </c>
      <c r="FW155">
        <v>0</v>
      </c>
      <c r="FX155">
        <v>0</v>
      </c>
      <c r="FY155">
        <v>0</v>
      </c>
      <c r="FZ155">
        <v>0</v>
      </c>
      <c r="GA155">
        <v>2.1999999999999999E-2</v>
      </c>
      <c r="GB155">
        <v>0</v>
      </c>
      <c r="GC155">
        <v>0.57199999999999995</v>
      </c>
      <c r="GD155">
        <v>0</v>
      </c>
      <c r="GE155">
        <v>1</v>
      </c>
      <c r="GF155">
        <v>0.76100000000000001</v>
      </c>
      <c r="GG155">
        <v>0</v>
      </c>
      <c r="GH155">
        <v>0</v>
      </c>
      <c r="GI155">
        <v>0</v>
      </c>
      <c r="GJ155">
        <v>0</v>
      </c>
      <c r="GK155">
        <v>0</v>
      </c>
      <c r="GL155">
        <v>0</v>
      </c>
      <c r="GM155">
        <v>0</v>
      </c>
      <c r="GN155">
        <v>0</v>
      </c>
      <c r="GO155">
        <v>0</v>
      </c>
      <c r="GP155">
        <v>0</v>
      </c>
      <c r="GQ155">
        <v>0</v>
      </c>
      <c r="GR155">
        <v>0</v>
      </c>
      <c r="GS155">
        <v>0</v>
      </c>
      <c r="GT155">
        <v>0</v>
      </c>
      <c r="GU155">
        <v>0</v>
      </c>
      <c r="GV155">
        <v>0</v>
      </c>
      <c r="GW155">
        <v>0</v>
      </c>
      <c r="GX155">
        <v>0</v>
      </c>
      <c r="GY155">
        <v>8.3000000000000004E-2</v>
      </c>
      <c r="GZ155">
        <v>0</v>
      </c>
      <c r="HA155">
        <v>0</v>
      </c>
      <c r="HB155">
        <v>0</v>
      </c>
      <c r="HC155">
        <v>0</v>
      </c>
      <c r="HD155">
        <v>0</v>
      </c>
      <c r="HE155">
        <v>0</v>
      </c>
      <c r="HF155">
        <v>0</v>
      </c>
      <c r="HG155">
        <v>0</v>
      </c>
      <c r="HH155">
        <v>0</v>
      </c>
      <c r="HI155">
        <v>0</v>
      </c>
      <c r="HJ155">
        <v>0</v>
      </c>
      <c r="HK155">
        <v>0</v>
      </c>
      <c r="HL155">
        <v>0</v>
      </c>
      <c r="HM155">
        <v>0</v>
      </c>
      <c r="HN155">
        <v>0</v>
      </c>
      <c r="HO155">
        <v>0</v>
      </c>
      <c r="HP155">
        <v>0</v>
      </c>
      <c r="HQ155">
        <v>0</v>
      </c>
      <c r="HR155">
        <v>0</v>
      </c>
      <c r="HS155">
        <v>0</v>
      </c>
      <c r="HT155">
        <v>0</v>
      </c>
      <c r="HU155">
        <v>0</v>
      </c>
      <c r="HV155">
        <v>0</v>
      </c>
      <c r="HW155">
        <v>0</v>
      </c>
      <c r="HX155">
        <v>0</v>
      </c>
      <c r="HY155">
        <v>0</v>
      </c>
      <c r="HZ155">
        <v>0</v>
      </c>
      <c r="IA155">
        <v>0</v>
      </c>
      <c r="IB155">
        <v>0</v>
      </c>
      <c r="IC155">
        <v>0</v>
      </c>
      <c r="ID155">
        <v>0</v>
      </c>
      <c r="IE155">
        <v>0</v>
      </c>
      <c r="IF155">
        <v>0</v>
      </c>
      <c r="IG155">
        <v>0</v>
      </c>
      <c r="IH155">
        <v>0</v>
      </c>
      <c r="II155">
        <v>0</v>
      </c>
      <c r="IJ155">
        <v>0</v>
      </c>
      <c r="IK155">
        <v>0</v>
      </c>
      <c r="IL155">
        <v>0</v>
      </c>
      <c r="IM155">
        <v>0</v>
      </c>
      <c r="IN155">
        <v>0</v>
      </c>
      <c r="IO155">
        <v>0</v>
      </c>
      <c r="IP155">
        <v>0</v>
      </c>
      <c r="IQ155">
        <v>0</v>
      </c>
      <c r="IR155">
        <v>0</v>
      </c>
      <c r="IS155">
        <v>0</v>
      </c>
      <c r="IT155">
        <v>0</v>
      </c>
      <c r="IU155">
        <v>0</v>
      </c>
      <c r="IV155">
        <v>0</v>
      </c>
      <c r="IW155">
        <v>0</v>
      </c>
      <c r="IX155">
        <v>0</v>
      </c>
      <c r="IY155">
        <v>0</v>
      </c>
      <c r="IZ155">
        <v>0</v>
      </c>
      <c r="JA155">
        <v>0</v>
      </c>
      <c r="JB155">
        <v>0</v>
      </c>
      <c r="JC155">
        <v>0</v>
      </c>
      <c r="JD155">
        <v>4.4630000000000001</v>
      </c>
      <c r="JE155">
        <v>6.6180000000000003</v>
      </c>
      <c r="JF155">
        <v>6.3070000000000004</v>
      </c>
      <c r="JG155">
        <v>7.8339999999999996</v>
      </c>
      <c r="JH155">
        <v>7.2389999999999999</v>
      </c>
      <c r="JI155">
        <v>12.068</v>
      </c>
      <c r="JJ155">
        <v>9.5909999999999993</v>
      </c>
      <c r="JK155">
        <v>10.622999999999999</v>
      </c>
      <c r="JL155">
        <v>7.3659999999999997</v>
      </c>
      <c r="JM155">
        <v>7.88</v>
      </c>
      <c r="JN155">
        <v>10.420999999999999</v>
      </c>
      <c r="JO155">
        <v>8.1590000000000007</v>
      </c>
      <c r="JP155">
        <v>8.9939999999999998</v>
      </c>
      <c r="JQ155">
        <v>7.1219999999999999</v>
      </c>
      <c r="JR155">
        <v>7.3689999999999998</v>
      </c>
      <c r="JS155">
        <v>12.545999999999999</v>
      </c>
      <c r="JT155">
        <v>11.183</v>
      </c>
      <c r="JU155">
        <v>8.4239999999999995</v>
      </c>
      <c r="JV155">
        <v>9.8130000000000006</v>
      </c>
      <c r="JW155">
        <v>13.725</v>
      </c>
      <c r="JX155">
        <v>8.0449999999999999</v>
      </c>
      <c r="JY155">
        <v>8.6509999999999998</v>
      </c>
      <c r="JZ155">
        <v>5.8529999999999998</v>
      </c>
      <c r="KA155">
        <v>10.443</v>
      </c>
      <c r="KB155">
        <v>12.1</v>
      </c>
      <c r="KC155">
        <v>10.537000000000001</v>
      </c>
      <c r="KD155">
        <v>12.375</v>
      </c>
      <c r="KE155">
        <v>12.659000000000001</v>
      </c>
      <c r="KF155">
        <v>11.052</v>
      </c>
      <c r="KG155">
        <v>13.952</v>
      </c>
    </row>
    <row r="156" spans="1:293" x14ac:dyDescent="0.25">
      <c r="A156" t="s">
        <v>1155</v>
      </c>
      <c r="B156" t="s">
        <v>1322</v>
      </c>
      <c r="C156" t="s">
        <v>595</v>
      </c>
      <c r="D156">
        <v>169</v>
      </c>
      <c r="E156" t="s">
        <v>839</v>
      </c>
      <c r="F156">
        <v>3</v>
      </c>
      <c r="G156">
        <v>2</v>
      </c>
      <c r="H156" t="s">
        <v>9</v>
      </c>
      <c r="I156" t="s">
        <v>3</v>
      </c>
      <c r="J156" t="s">
        <v>4</v>
      </c>
      <c r="K156" t="s">
        <v>596</v>
      </c>
      <c r="L156" t="s">
        <v>516</v>
      </c>
      <c r="M156" s="7">
        <v>0</v>
      </c>
      <c r="N156" s="7">
        <v>96.294426930571504</v>
      </c>
      <c r="O156" s="7">
        <f>M156*'Emission and cost factors'!$D$8+N156*'Emission and cost factors'!$E$8</f>
        <v>44.295436388062896</v>
      </c>
      <c r="P156" s="8">
        <f>M156*'Emission and cost factors'!$D$9+N156*'Emission and cost factors'!$E$9</f>
        <v>14.444164039585726</v>
      </c>
      <c r="Q156" s="7">
        <f t="shared" si="14"/>
        <v>21.074333333333342</v>
      </c>
      <c r="R156" s="2">
        <f t="shared" si="15"/>
        <v>0</v>
      </c>
      <c r="S156" s="2">
        <f t="shared" si="16"/>
        <v>0</v>
      </c>
      <c r="T156" s="2">
        <f t="shared" si="17"/>
        <v>0</v>
      </c>
      <c r="U156" s="7">
        <f t="shared" si="18"/>
        <v>0</v>
      </c>
      <c r="V156" s="7">
        <f t="shared" si="19"/>
        <v>0</v>
      </c>
      <c r="W156" s="7">
        <f t="shared" si="20"/>
        <v>0</v>
      </c>
      <c r="X156">
        <v>20.2</v>
      </c>
      <c r="Y156">
        <v>20.52</v>
      </c>
      <c r="Z156">
        <v>20.66</v>
      </c>
      <c r="AA156">
        <v>20.37</v>
      </c>
      <c r="AB156">
        <v>20.65</v>
      </c>
      <c r="AC156">
        <v>21.25</v>
      </c>
      <c r="AD156">
        <v>21.28</v>
      </c>
      <c r="AE156">
        <v>21.28</v>
      </c>
      <c r="AF156">
        <v>21.09</v>
      </c>
      <c r="AG156">
        <v>20.94</v>
      </c>
      <c r="AH156">
        <v>21.25</v>
      </c>
      <c r="AI156">
        <v>20.61</v>
      </c>
      <c r="AJ156">
        <v>21.1</v>
      </c>
      <c r="AK156">
        <v>20.39</v>
      </c>
      <c r="AL156">
        <v>20.61</v>
      </c>
      <c r="AM156">
        <v>21.22</v>
      </c>
      <c r="AN156">
        <v>21.38</v>
      </c>
      <c r="AO156">
        <v>21.17</v>
      </c>
      <c r="AP156">
        <v>21.18</v>
      </c>
      <c r="AQ156">
        <v>21.54</v>
      </c>
      <c r="AR156">
        <v>21.19</v>
      </c>
      <c r="AS156">
        <v>21.08</v>
      </c>
      <c r="AT156">
        <v>21.04</v>
      </c>
      <c r="AU156">
        <v>21.31</v>
      </c>
      <c r="AV156">
        <v>21.52</v>
      </c>
      <c r="AW156">
        <v>20.96</v>
      </c>
      <c r="AX156">
        <v>21.32</v>
      </c>
      <c r="AY156">
        <v>21.84</v>
      </c>
      <c r="AZ156">
        <v>21.51</v>
      </c>
      <c r="BA156">
        <v>21.77</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19.079999999999998</v>
      </c>
      <c r="EO156">
        <v>19.3</v>
      </c>
      <c r="EP156">
        <v>19.440000000000001</v>
      </c>
      <c r="EQ156">
        <v>19.239999999999998</v>
      </c>
      <c r="ER156">
        <v>19.5</v>
      </c>
      <c r="ES156">
        <v>20.28</v>
      </c>
      <c r="ET156">
        <v>20.55</v>
      </c>
      <c r="EU156">
        <v>20.65</v>
      </c>
      <c r="EV156">
        <v>20.260000000000002</v>
      </c>
      <c r="EW156">
        <v>19.989999999999998</v>
      </c>
      <c r="EX156">
        <v>20.49</v>
      </c>
      <c r="EY156">
        <v>19.63</v>
      </c>
      <c r="EZ156">
        <v>20.14</v>
      </c>
      <c r="FA156">
        <v>19.09</v>
      </c>
      <c r="FB156">
        <v>19.52</v>
      </c>
      <c r="FC156">
        <v>20.420000000000002</v>
      </c>
      <c r="FD156">
        <v>20.73</v>
      </c>
      <c r="FE156">
        <v>20.25</v>
      </c>
      <c r="FF156">
        <v>20.260000000000002</v>
      </c>
      <c r="FG156">
        <v>20.86</v>
      </c>
      <c r="FH156">
        <v>20.420000000000002</v>
      </c>
      <c r="FI156">
        <v>20.14</v>
      </c>
      <c r="FJ156">
        <v>20.170000000000002</v>
      </c>
      <c r="FK156">
        <v>20.61</v>
      </c>
      <c r="FL156">
        <v>20.82</v>
      </c>
      <c r="FM156">
        <v>20.09</v>
      </c>
      <c r="FN156">
        <v>20.6</v>
      </c>
      <c r="FO156">
        <v>21.06</v>
      </c>
      <c r="FP156">
        <v>20.8</v>
      </c>
      <c r="FQ156">
        <v>21.11</v>
      </c>
      <c r="FR156">
        <v>0.53300000000000003</v>
      </c>
      <c r="FS156">
        <v>0.44400000000000001</v>
      </c>
      <c r="FT156">
        <v>0.36099999999999999</v>
      </c>
      <c r="FU156">
        <v>0.52800000000000002</v>
      </c>
      <c r="FV156">
        <v>0.35599999999999998</v>
      </c>
      <c r="FW156">
        <v>0</v>
      </c>
      <c r="FX156">
        <v>0</v>
      </c>
      <c r="FY156">
        <v>0</v>
      </c>
      <c r="FZ156">
        <v>0</v>
      </c>
      <c r="GA156">
        <v>6.0000000000000001E-3</v>
      </c>
      <c r="GB156">
        <v>0</v>
      </c>
      <c r="GC156">
        <v>0.28899999999999998</v>
      </c>
      <c r="GD156">
        <v>0</v>
      </c>
      <c r="GE156">
        <v>0.67200000000000004</v>
      </c>
      <c r="GF156">
        <v>0.33300000000000002</v>
      </c>
      <c r="GG156">
        <v>0</v>
      </c>
      <c r="GH156">
        <v>0</v>
      </c>
      <c r="GI156">
        <v>0</v>
      </c>
      <c r="GJ156">
        <v>0</v>
      </c>
      <c r="GK156">
        <v>0</v>
      </c>
      <c r="GL156">
        <v>0</v>
      </c>
      <c r="GM156">
        <v>0</v>
      </c>
      <c r="GN156">
        <v>0</v>
      </c>
      <c r="GO156">
        <v>0</v>
      </c>
      <c r="GP156">
        <v>0</v>
      </c>
      <c r="GQ156">
        <v>0</v>
      </c>
      <c r="GR156">
        <v>0</v>
      </c>
      <c r="GS156">
        <v>0</v>
      </c>
      <c r="GT156">
        <v>0</v>
      </c>
      <c r="GU156">
        <v>0</v>
      </c>
      <c r="GV156">
        <v>0</v>
      </c>
      <c r="GW156">
        <v>0</v>
      </c>
      <c r="GX156">
        <v>0</v>
      </c>
      <c r="GY156">
        <v>0</v>
      </c>
      <c r="GZ156">
        <v>0</v>
      </c>
      <c r="HA156">
        <v>0</v>
      </c>
      <c r="HB156">
        <v>0</v>
      </c>
      <c r="HC156">
        <v>0</v>
      </c>
      <c r="HD156">
        <v>0</v>
      </c>
      <c r="HE156">
        <v>0</v>
      </c>
      <c r="HF156">
        <v>0</v>
      </c>
      <c r="HG156">
        <v>0</v>
      </c>
      <c r="HH156">
        <v>0</v>
      </c>
      <c r="HI156">
        <v>0</v>
      </c>
      <c r="HJ156">
        <v>0</v>
      </c>
      <c r="HK156">
        <v>0</v>
      </c>
      <c r="HL156">
        <v>0</v>
      </c>
      <c r="HM156">
        <v>0</v>
      </c>
      <c r="HN156">
        <v>0</v>
      </c>
      <c r="HO156">
        <v>0</v>
      </c>
      <c r="HP156">
        <v>0</v>
      </c>
      <c r="HQ156">
        <v>0</v>
      </c>
      <c r="HR156">
        <v>0</v>
      </c>
      <c r="HS156">
        <v>0</v>
      </c>
      <c r="HT156">
        <v>0</v>
      </c>
      <c r="HU156">
        <v>0</v>
      </c>
      <c r="HV156">
        <v>0</v>
      </c>
      <c r="HW156">
        <v>0</v>
      </c>
      <c r="HX156">
        <v>0</v>
      </c>
      <c r="HY156">
        <v>0</v>
      </c>
      <c r="HZ156">
        <v>0</v>
      </c>
      <c r="IA156">
        <v>0</v>
      </c>
      <c r="IB156">
        <v>0</v>
      </c>
      <c r="IC156">
        <v>0</v>
      </c>
      <c r="ID156">
        <v>0</v>
      </c>
      <c r="IE156">
        <v>0</v>
      </c>
      <c r="IF156">
        <v>0</v>
      </c>
      <c r="IG156">
        <v>0</v>
      </c>
      <c r="IH156">
        <v>0</v>
      </c>
      <c r="II156">
        <v>0</v>
      </c>
      <c r="IJ156">
        <v>0</v>
      </c>
      <c r="IK156">
        <v>0</v>
      </c>
      <c r="IL156">
        <v>0</v>
      </c>
      <c r="IM156">
        <v>0</v>
      </c>
      <c r="IN156">
        <v>0</v>
      </c>
      <c r="IO156">
        <v>0</v>
      </c>
      <c r="IP156">
        <v>0</v>
      </c>
      <c r="IQ156">
        <v>0</v>
      </c>
      <c r="IR156">
        <v>0</v>
      </c>
      <c r="IS156">
        <v>0</v>
      </c>
      <c r="IT156">
        <v>0</v>
      </c>
      <c r="IU156">
        <v>0</v>
      </c>
      <c r="IV156">
        <v>0</v>
      </c>
      <c r="IW156">
        <v>0</v>
      </c>
      <c r="IX156">
        <v>0</v>
      </c>
      <c r="IY156">
        <v>0</v>
      </c>
      <c r="IZ156">
        <v>0</v>
      </c>
      <c r="JA156">
        <v>0</v>
      </c>
      <c r="JB156">
        <v>0</v>
      </c>
      <c r="JC156">
        <v>0</v>
      </c>
      <c r="JD156">
        <v>4.4630000000000001</v>
      </c>
      <c r="JE156">
        <v>6.6180000000000003</v>
      </c>
      <c r="JF156">
        <v>6.3070000000000004</v>
      </c>
      <c r="JG156">
        <v>7.8339999999999996</v>
      </c>
      <c r="JH156">
        <v>7.2389999999999999</v>
      </c>
      <c r="JI156">
        <v>12.068</v>
      </c>
      <c r="JJ156">
        <v>9.5909999999999993</v>
      </c>
      <c r="JK156">
        <v>10.622999999999999</v>
      </c>
      <c r="JL156">
        <v>7.3659999999999997</v>
      </c>
      <c r="JM156">
        <v>7.88</v>
      </c>
      <c r="JN156">
        <v>10.420999999999999</v>
      </c>
      <c r="JO156">
        <v>8.1590000000000007</v>
      </c>
      <c r="JP156">
        <v>8.9939999999999998</v>
      </c>
      <c r="JQ156">
        <v>7.1219999999999999</v>
      </c>
      <c r="JR156">
        <v>7.3689999999999998</v>
      </c>
      <c r="JS156">
        <v>12.545999999999999</v>
      </c>
      <c r="JT156">
        <v>11.183</v>
      </c>
      <c r="JU156">
        <v>8.4239999999999995</v>
      </c>
      <c r="JV156">
        <v>9.8130000000000006</v>
      </c>
      <c r="JW156">
        <v>13.725</v>
      </c>
      <c r="JX156">
        <v>8.0449999999999999</v>
      </c>
      <c r="JY156">
        <v>8.6509999999999998</v>
      </c>
      <c r="JZ156">
        <v>5.8529999999999998</v>
      </c>
      <c r="KA156">
        <v>10.443</v>
      </c>
      <c r="KB156">
        <v>12.1</v>
      </c>
      <c r="KC156">
        <v>10.537000000000001</v>
      </c>
      <c r="KD156">
        <v>12.375</v>
      </c>
      <c r="KE156">
        <v>12.659000000000001</v>
      </c>
      <c r="KF156">
        <v>11.052</v>
      </c>
      <c r="KG156">
        <v>13.952</v>
      </c>
    </row>
    <row r="157" spans="1:293" x14ac:dyDescent="0.25">
      <c r="A157" t="s">
        <v>1156</v>
      </c>
      <c r="B157" t="s">
        <v>1322</v>
      </c>
      <c r="C157" t="s">
        <v>595</v>
      </c>
      <c r="D157">
        <v>170</v>
      </c>
      <c r="E157" t="s">
        <v>839</v>
      </c>
      <c r="F157">
        <v>3</v>
      </c>
      <c r="G157">
        <v>2</v>
      </c>
      <c r="H157" t="s">
        <v>9</v>
      </c>
      <c r="I157" t="s">
        <v>3</v>
      </c>
      <c r="J157" t="s">
        <v>4</v>
      </c>
      <c r="K157" t="s">
        <v>596</v>
      </c>
      <c r="L157" t="s">
        <v>515</v>
      </c>
      <c r="M157" s="7">
        <v>0</v>
      </c>
      <c r="N157" s="7">
        <v>93.078454541601204</v>
      </c>
      <c r="O157" s="7">
        <f>M157*'Emission and cost factors'!$D$8+N157*'Emission and cost factors'!$E$8</f>
        <v>42.816089089136554</v>
      </c>
      <c r="P157" s="8">
        <f>M157*'Emission and cost factors'!$D$9+N157*'Emission and cost factors'!$E$9</f>
        <v>13.961768181240179</v>
      </c>
      <c r="Q157" s="7">
        <f t="shared" si="14"/>
        <v>21.046333333333337</v>
      </c>
      <c r="R157" s="2">
        <f t="shared" si="15"/>
        <v>0</v>
      </c>
      <c r="S157" s="2">
        <f t="shared" si="16"/>
        <v>0</v>
      </c>
      <c r="T157" s="2">
        <f t="shared" si="17"/>
        <v>0</v>
      </c>
      <c r="U157" s="7">
        <f t="shared" si="18"/>
        <v>0</v>
      </c>
      <c r="V157" s="7">
        <f t="shared" si="19"/>
        <v>0</v>
      </c>
      <c r="W157" s="7">
        <f t="shared" si="20"/>
        <v>0</v>
      </c>
      <c r="X157">
        <v>20.100000000000001</v>
      </c>
      <c r="Y157">
        <v>20.41</v>
      </c>
      <c r="Z157">
        <v>20.62</v>
      </c>
      <c r="AA157">
        <v>20.260000000000002</v>
      </c>
      <c r="AB157">
        <v>20.61</v>
      </c>
      <c r="AC157">
        <v>21.24</v>
      </c>
      <c r="AD157">
        <v>21.28</v>
      </c>
      <c r="AE157">
        <v>21.28</v>
      </c>
      <c r="AF157">
        <v>21.09</v>
      </c>
      <c r="AG157">
        <v>20.97</v>
      </c>
      <c r="AH157">
        <v>21.27</v>
      </c>
      <c r="AI157">
        <v>20.54</v>
      </c>
      <c r="AJ157">
        <v>21.08</v>
      </c>
      <c r="AK157">
        <v>20.3</v>
      </c>
      <c r="AL157">
        <v>20.5</v>
      </c>
      <c r="AM157">
        <v>21.18</v>
      </c>
      <c r="AN157">
        <v>21.37</v>
      </c>
      <c r="AO157">
        <v>21.16</v>
      </c>
      <c r="AP157">
        <v>21.17</v>
      </c>
      <c r="AQ157">
        <v>21.54</v>
      </c>
      <c r="AR157">
        <v>21.19</v>
      </c>
      <c r="AS157">
        <v>21.06</v>
      </c>
      <c r="AT157">
        <v>21.03</v>
      </c>
      <c r="AU157">
        <v>21.3</v>
      </c>
      <c r="AV157">
        <v>21.52</v>
      </c>
      <c r="AW157">
        <v>20.89</v>
      </c>
      <c r="AX157">
        <v>21.31</v>
      </c>
      <c r="AY157">
        <v>21.84</v>
      </c>
      <c r="AZ157">
        <v>21.51</v>
      </c>
      <c r="BA157">
        <v>21.77</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c r="EF157">
        <v>0</v>
      </c>
      <c r="EG157">
        <v>0</v>
      </c>
      <c r="EH157">
        <v>0</v>
      </c>
      <c r="EI157">
        <v>0</v>
      </c>
      <c r="EJ157">
        <v>0</v>
      </c>
      <c r="EK157">
        <v>0</v>
      </c>
      <c r="EL157">
        <v>0</v>
      </c>
      <c r="EM157">
        <v>0</v>
      </c>
      <c r="EN157">
        <v>18.96</v>
      </c>
      <c r="EO157">
        <v>19.16</v>
      </c>
      <c r="EP157">
        <v>19.37</v>
      </c>
      <c r="EQ157">
        <v>19.100000000000001</v>
      </c>
      <c r="ER157">
        <v>19.440000000000001</v>
      </c>
      <c r="ES157">
        <v>20.25</v>
      </c>
      <c r="ET157">
        <v>20.53</v>
      </c>
      <c r="EU157">
        <v>20.64</v>
      </c>
      <c r="EV157">
        <v>20.25</v>
      </c>
      <c r="EW157">
        <v>19.96</v>
      </c>
      <c r="EX157">
        <v>20.47</v>
      </c>
      <c r="EY157">
        <v>19.54</v>
      </c>
      <c r="EZ157">
        <v>20.079999999999998</v>
      </c>
      <c r="FA157">
        <v>18.98</v>
      </c>
      <c r="FB157">
        <v>19.38</v>
      </c>
      <c r="FC157">
        <v>20.39</v>
      </c>
      <c r="FD157">
        <v>20.72</v>
      </c>
      <c r="FE157">
        <v>20.23</v>
      </c>
      <c r="FF157">
        <v>20.22</v>
      </c>
      <c r="FG157">
        <v>20.87</v>
      </c>
      <c r="FH157">
        <v>20.420000000000002</v>
      </c>
      <c r="FI157">
        <v>20.11</v>
      </c>
      <c r="FJ157">
        <v>20.18</v>
      </c>
      <c r="FK157">
        <v>20.6</v>
      </c>
      <c r="FL157">
        <v>20.81</v>
      </c>
      <c r="FM157">
        <v>20.02</v>
      </c>
      <c r="FN157">
        <v>20.59</v>
      </c>
      <c r="FO157">
        <v>21.06</v>
      </c>
      <c r="FP157">
        <v>20.8</v>
      </c>
      <c r="FQ157">
        <v>21.11</v>
      </c>
      <c r="FR157">
        <v>0.6</v>
      </c>
      <c r="FS157">
        <v>0.52800000000000002</v>
      </c>
      <c r="FT157">
        <v>0.4</v>
      </c>
      <c r="FU157">
        <v>0.622</v>
      </c>
      <c r="FV157">
        <v>0.38900000000000001</v>
      </c>
      <c r="FW157">
        <v>0</v>
      </c>
      <c r="FX157">
        <v>0</v>
      </c>
      <c r="FY157">
        <v>0</v>
      </c>
      <c r="FZ157">
        <v>0</v>
      </c>
      <c r="GA157">
        <v>2.8000000000000001E-2</v>
      </c>
      <c r="GB157">
        <v>0</v>
      </c>
      <c r="GC157">
        <v>0.36699999999999999</v>
      </c>
      <c r="GD157">
        <v>0</v>
      </c>
      <c r="GE157">
        <v>0.76100000000000001</v>
      </c>
      <c r="GF157">
        <v>0.42799999999999999</v>
      </c>
      <c r="GG157">
        <v>0</v>
      </c>
      <c r="GH157">
        <v>0</v>
      </c>
      <c r="GI157">
        <v>0</v>
      </c>
      <c r="GJ157">
        <v>0</v>
      </c>
      <c r="GK157">
        <v>0</v>
      </c>
      <c r="GL157">
        <v>0</v>
      </c>
      <c r="GM157">
        <v>0</v>
      </c>
      <c r="GN157">
        <v>0</v>
      </c>
      <c r="GO157">
        <v>0</v>
      </c>
      <c r="GP157">
        <v>0</v>
      </c>
      <c r="GQ157">
        <v>0</v>
      </c>
      <c r="GR157">
        <v>0</v>
      </c>
      <c r="GS157">
        <v>0</v>
      </c>
      <c r="GT157">
        <v>0</v>
      </c>
      <c r="GU157">
        <v>0</v>
      </c>
      <c r="GV157">
        <v>2.1999999999999999E-2</v>
      </c>
      <c r="GW157">
        <v>0</v>
      </c>
      <c r="GX157">
        <v>0</v>
      </c>
      <c r="GY157">
        <v>0</v>
      </c>
      <c r="GZ157">
        <v>0</v>
      </c>
      <c r="HA157">
        <v>0</v>
      </c>
      <c r="HB157">
        <v>0</v>
      </c>
      <c r="HC157">
        <v>0</v>
      </c>
      <c r="HD157">
        <v>0</v>
      </c>
      <c r="HE157">
        <v>0</v>
      </c>
      <c r="HF157">
        <v>0</v>
      </c>
      <c r="HG157">
        <v>0</v>
      </c>
      <c r="HH157">
        <v>0</v>
      </c>
      <c r="HI157">
        <v>1.7000000000000001E-2</v>
      </c>
      <c r="HJ157">
        <v>0</v>
      </c>
      <c r="HK157">
        <v>0</v>
      </c>
      <c r="HL157">
        <v>0</v>
      </c>
      <c r="HM157">
        <v>0</v>
      </c>
      <c r="HN157">
        <v>0</v>
      </c>
      <c r="HO157">
        <v>0</v>
      </c>
      <c r="HP157">
        <v>0</v>
      </c>
      <c r="HQ157">
        <v>0</v>
      </c>
      <c r="HR157">
        <v>0</v>
      </c>
      <c r="HS157">
        <v>0</v>
      </c>
      <c r="HT157">
        <v>0</v>
      </c>
      <c r="HU157">
        <v>0</v>
      </c>
      <c r="HV157">
        <v>0</v>
      </c>
      <c r="HW157">
        <v>0</v>
      </c>
      <c r="HX157">
        <v>0</v>
      </c>
      <c r="HY157">
        <v>0</v>
      </c>
      <c r="HZ157">
        <v>0</v>
      </c>
      <c r="IA157">
        <v>0</v>
      </c>
      <c r="IB157">
        <v>0</v>
      </c>
      <c r="IC157">
        <v>0</v>
      </c>
      <c r="ID157">
        <v>0</v>
      </c>
      <c r="IE157">
        <v>0</v>
      </c>
      <c r="IF157">
        <v>0</v>
      </c>
      <c r="IG157">
        <v>0</v>
      </c>
      <c r="IH157">
        <v>0</v>
      </c>
      <c r="II157">
        <v>0</v>
      </c>
      <c r="IJ157">
        <v>0</v>
      </c>
      <c r="IK157">
        <v>0</v>
      </c>
      <c r="IL157">
        <v>0</v>
      </c>
      <c r="IM157">
        <v>0</v>
      </c>
      <c r="IN157">
        <v>0</v>
      </c>
      <c r="IO157">
        <v>0</v>
      </c>
      <c r="IP157">
        <v>0</v>
      </c>
      <c r="IQ157">
        <v>0</v>
      </c>
      <c r="IR157">
        <v>0</v>
      </c>
      <c r="IS157">
        <v>0</v>
      </c>
      <c r="IT157">
        <v>0</v>
      </c>
      <c r="IU157">
        <v>0</v>
      </c>
      <c r="IV157">
        <v>0</v>
      </c>
      <c r="IW157">
        <v>0</v>
      </c>
      <c r="IX157">
        <v>0</v>
      </c>
      <c r="IY157">
        <v>0</v>
      </c>
      <c r="IZ157">
        <v>0</v>
      </c>
      <c r="JA157">
        <v>0</v>
      </c>
      <c r="JB157">
        <v>0</v>
      </c>
      <c r="JC157">
        <v>0</v>
      </c>
      <c r="JD157">
        <v>4.4630000000000001</v>
      </c>
      <c r="JE157">
        <v>6.6180000000000003</v>
      </c>
      <c r="JF157">
        <v>6.3070000000000004</v>
      </c>
      <c r="JG157">
        <v>7.8339999999999996</v>
      </c>
      <c r="JH157">
        <v>7.2389999999999999</v>
      </c>
      <c r="JI157">
        <v>12.068</v>
      </c>
      <c r="JJ157">
        <v>9.5909999999999993</v>
      </c>
      <c r="JK157">
        <v>10.622999999999999</v>
      </c>
      <c r="JL157">
        <v>7.3659999999999997</v>
      </c>
      <c r="JM157">
        <v>7.88</v>
      </c>
      <c r="JN157">
        <v>10.420999999999999</v>
      </c>
      <c r="JO157">
        <v>8.1590000000000007</v>
      </c>
      <c r="JP157">
        <v>8.9939999999999998</v>
      </c>
      <c r="JQ157">
        <v>7.1219999999999999</v>
      </c>
      <c r="JR157">
        <v>7.3689999999999998</v>
      </c>
      <c r="JS157">
        <v>12.545999999999999</v>
      </c>
      <c r="JT157">
        <v>11.183</v>
      </c>
      <c r="JU157">
        <v>8.4239999999999995</v>
      </c>
      <c r="JV157">
        <v>9.8130000000000006</v>
      </c>
      <c r="JW157">
        <v>13.725</v>
      </c>
      <c r="JX157">
        <v>8.0449999999999999</v>
      </c>
      <c r="JY157">
        <v>8.6509999999999998</v>
      </c>
      <c r="JZ157">
        <v>5.8529999999999998</v>
      </c>
      <c r="KA157">
        <v>10.443</v>
      </c>
      <c r="KB157">
        <v>12.1</v>
      </c>
      <c r="KC157">
        <v>10.537000000000001</v>
      </c>
      <c r="KD157">
        <v>12.375</v>
      </c>
      <c r="KE157">
        <v>12.659000000000001</v>
      </c>
      <c r="KF157">
        <v>11.052</v>
      </c>
      <c r="KG157">
        <v>13.952</v>
      </c>
    </row>
    <row r="158" spans="1:293" x14ac:dyDescent="0.25">
      <c r="A158" t="s">
        <v>1157</v>
      </c>
      <c r="B158" t="s">
        <v>1322</v>
      </c>
      <c r="C158" t="s">
        <v>595</v>
      </c>
      <c r="D158">
        <v>171</v>
      </c>
      <c r="E158" t="s">
        <v>839</v>
      </c>
      <c r="F158">
        <v>3</v>
      </c>
      <c r="G158">
        <v>2</v>
      </c>
      <c r="H158" t="s">
        <v>9</v>
      </c>
      <c r="I158" t="s">
        <v>3</v>
      </c>
      <c r="J158" t="s">
        <v>5</v>
      </c>
      <c r="K158" t="s">
        <v>596</v>
      </c>
      <c r="L158" t="s">
        <v>516</v>
      </c>
      <c r="M158" s="7">
        <v>0</v>
      </c>
      <c r="N158" s="7">
        <v>96.107922977333203</v>
      </c>
      <c r="O158" s="7">
        <f>M158*'Emission and cost factors'!$D$8+N158*'Emission and cost factors'!$E$8</f>
        <v>44.209644569573278</v>
      </c>
      <c r="P158" s="8">
        <f>M158*'Emission and cost factors'!$D$9+N158*'Emission and cost factors'!$E$9</f>
        <v>14.41618844659998</v>
      </c>
      <c r="Q158" s="7">
        <f t="shared" si="14"/>
        <v>21.074333333333342</v>
      </c>
      <c r="R158" s="2">
        <f t="shared" si="15"/>
        <v>0</v>
      </c>
      <c r="S158" s="2">
        <f t="shared" si="16"/>
        <v>0</v>
      </c>
      <c r="T158" s="2">
        <f t="shared" si="17"/>
        <v>0</v>
      </c>
      <c r="U158" s="7">
        <f t="shared" si="18"/>
        <v>0</v>
      </c>
      <c r="V158" s="7">
        <f t="shared" si="19"/>
        <v>0</v>
      </c>
      <c r="W158" s="7">
        <f t="shared" si="20"/>
        <v>0</v>
      </c>
      <c r="X158">
        <v>20.2</v>
      </c>
      <c r="Y158">
        <v>20.52</v>
      </c>
      <c r="Z158">
        <v>20.66</v>
      </c>
      <c r="AA158">
        <v>20.37</v>
      </c>
      <c r="AB158">
        <v>20.65</v>
      </c>
      <c r="AC158">
        <v>21.25</v>
      </c>
      <c r="AD158">
        <v>21.28</v>
      </c>
      <c r="AE158">
        <v>21.28</v>
      </c>
      <c r="AF158">
        <v>21.09</v>
      </c>
      <c r="AG158">
        <v>20.94</v>
      </c>
      <c r="AH158">
        <v>21.25</v>
      </c>
      <c r="AI158">
        <v>20.61</v>
      </c>
      <c r="AJ158">
        <v>21.1</v>
      </c>
      <c r="AK158">
        <v>20.39</v>
      </c>
      <c r="AL158">
        <v>20.61</v>
      </c>
      <c r="AM158">
        <v>21.22</v>
      </c>
      <c r="AN158">
        <v>21.38</v>
      </c>
      <c r="AO158">
        <v>21.17</v>
      </c>
      <c r="AP158">
        <v>21.18</v>
      </c>
      <c r="AQ158">
        <v>21.54</v>
      </c>
      <c r="AR158">
        <v>21.19</v>
      </c>
      <c r="AS158">
        <v>21.08</v>
      </c>
      <c r="AT158">
        <v>21.04</v>
      </c>
      <c r="AU158">
        <v>21.31</v>
      </c>
      <c r="AV158">
        <v>21.52</v>
      </c>
      <c r="AW158">
        <v>20.96</v>
      </c>
      <c r="AX158">
        <v>21.32</v>
      </c>
      <c r="AY158">
        <v>21.84</v>
      </c>
      <c r="AZ158">
        <v>21.51</v>
      </c>
      <c r="BA158">
        <v>21.77</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0</v>
      </c>
      <c r="EI158">
        <v>0</v>
      </c>
      <c r="EJ158">
        <v>0</v>
      </c>
      <c r="EK158">
        <v>0</v>
      </c>
      <c r="EL158">
        <v>0</v>
      </c>
      <c r="EM158">
        <v>0</v>
      </c>
      <c r="EN158">
        <v>19.079999999999998</v>
      </c>
      <c r="EO158">
        <v>19.3</v>
      </c>
      <c r="EP158">
        <v>19.440000000000001</v>
      </c>
      <c r="EQ158">
        <v>19.23</v>
      </c>
      <c r="ER158">
        <v>19.5</v>
      </c>
      <c r="ES158">
        <v>20.28</v>
      </c>
      <c r="ET158">
        <v>20.55</v>
      </c>
      <c r="EU158">
        <v>20.65</v>
      </c>
      <c r="EV158">
        <v>20.260000000000002</v>
      </c>
      <c r="EW158">
        <v>19.989999999999998</v>
      </c>
      <c r="EX158">
        <v>20.49</v>
      </c>
      <c r="EY158">
        <v>19.63</v>
      </c>
      <c r="EZ158">
        <v>20.14</v>
      </c>
      <c r="FA158">
        <v>19.09</v>
      </c>
      <c r="FB158">
        <v>19.52</v>
      </c>
      <c r="FC158">
        <v>20.420000000000002</v>
      </c>
      <c r="FD158">
        <v>20.73</v>
      </c>
      <c r="FE158">
        <v>20.25</v>
      </c>
      <c r="FF158">
        <v>20.260000000000002</v>
      </c>
      <c r="FG158">
        <v>20.86</v>
      </c>
      <c r="FH158">
        <v>20.420000000000002</v>
      </c>
      <c r="FI158">
        <v>20.14</v>
      </c>
      <c r="FJ158">
        <v>20.170000000000002</v>
      </c>
      <c r="FK158">
        <v>20.61</v>
      </c>
      <c r="FL158">
        <v>20.82</v>
      </c>
      <c r="FM158">
        <v>20.09</v>
      </c>
      <c r="FN158">
        <v>20.6</v>
      </c>
      <c r="FO158">
        <v>21.06</v>
      </c>
      <c r="FP158">
        <v>20.8</v>
      </c>
      <c r="FQ158">
        <v>21.11</v>
      </c>
      <c r="FR158">
        <v>0.53300000000000003</v>
      </c>
      <c r="FS158">
        <v>0.44400000000000001</v>
      </c>
      <c r="FT158">
        <v>0.36099999999999999</v>
      </c>
      <c r="FU158">
        <v>0.52800000000000002</v>
      </c>
      <c r="FV158">
        <v>0.35599999999999998</v>
      </c>
      <c r="FW158">
        <v>0</v>
      </c>
      <c r="FX158">
        <v>0</v>
      </c>
      <c r="FY158">
        <v>0</v>
      </c>
      <c r="FZ158">
        <v>0</v>
      </c>
      <c r="GA158">
        <v>6.0000000000000001E-3</v>
      </c>
      <c r="GB158">
        <v>0</v>
      </c>
      <c r="GC158">
        <v>0.28899999999999998</v>
      </c>
      <c r="GD158">
        <v>0</v>
      </c>
      <c r="GE158">
        <v>0.67200000000000004</v>
      </c>
      <c r="GF158">
        <v>0.33300000000000002</v>
      </c>
      <c r="GG158">
        <v>0</v>
      </c>
      <c r="GH158">
        <v>0</v>
      </c>
      <c r="GI158">
        <v>0</v>
      </c>
      <c r="GJ158">
        <v>0</v>
      </c>
      <c r="GK158">
        <v>0</v>
      </c>
      <c r="GL158">
        <v>0</v>
      </c>
      <c r="GM158">
        <v>0</v>
      </c>
      <c r="GN158">
        <v>0</v>
      </c>
      <c r="GO158">
        <v>0</v>
      </c>
      <c r="GP158">
        <v>0</v>
      </c>
      <c r="GQ158">
        <v>0</v>
      </c>
      <c r="GR158">
        <v>0</v>
      </c>
      <c r="GS158">
        <v>0</v>
      </c>
      <c r="GT158">
        <v>0</v>
      </c>
      <c r="GU158">
        <v>0</v>
      </c>
      <c r="GV158">
        <v>0</v>
      </c>
      <c r="GW158">
        <v>0</v>
      </c>
      <c r="GX158">
        <v>0</v>
      </c>
      <c r="GY158">
        <v>0</v>
      </c>
      <c r="GZ158">
        <v>0</v>
      </c>
      <c r="HA158">
        <v>0</v>
      </c>
      <c r="HB158">
        <v>0</v>
      </c>
      <c r="HC158">
        <v>0</v>
      </c>
      <c r="HD158">
        <v>0</v>
      </c>
      <c r="HE158">
        <v>0</v>
      </c>
      <c r="HF158">
        <v>0</v>
      </c>
      <c r="HG158">
        <v>0</v>
      </c>
      <c r="HH158">
        <v>0</v>
      </c>
      <c r="HI158">
        <v>0</v>
      </c>
      <c r="HJ158">
        <v>0</v>
      </c>
      <c r="HK158">
        <v>0</v>
      </c>
      <c r="HL158">
        <v>0</v>
      </c>
      <c r="HM158">
        <v>0</v>
      </c>
      <c r="HN158">
        <v>0</v>
      </c>
      <c r="HO158">
        <v>0</v>
      </c>
      <c r="HP158">
        <v>0</v>
      </c>
      <c r="HQ158">
        <v>0</v>
      </c>
      <c r="HR158">
        <v>0</v>
      </c>
      <c r="HS158">
        <v>0</v>
      </c>
      <c r="HT158">
        <v>0</v>
      </c>
      <c r="HU158">
        <v>0</v>
      </c>
      <c r="HV158">
        <v>0</v>
      </c>
      <c r="HW158">
        <v>0</v>
      </c>
      <c r="HX158">
        <v>0</v>
      </c>
      <c r="HY158">
        <v>0</v>
      </c>
      <c r="HZ158">
        <v>0</v>
      </c>
      <c r="IA158">
        <v>0</v>
      </c>
      <c r="IB158">
        <v>0</v>
      </c>
      <c r="IC158">
        <v>0</v>
      </c>
      <c r="ID158">
        <v>0</v>
      </c>
      <c r="IE158">
        <v>0</v>
      </c>
      <c r="IF158">
        <v>0</v>
      </c>
      <c r="IG158">
        <v>0</v>
      </c>
      <c r="IH158">
        <v>0</v>
      </c>
      <c r="II158">
        <v>0</v>
      </c>
      <c r="IJ158">
        <v>0</v>
      </c>
      <c r="IK158">
        <v>0</v>
      </c>
      <c r="IL158">
        <v>0</v>
      </c>
      <c r="IM158">
        <v>0</v>
      </c>
      <c r="IN158">
        <v>0</v>
      </c>
      <c r="IO158">
        <v>0</v>
      </c>
      <c r="IP158">
        <v>0</v>
      </c>
      <c r="IQ158">
        <v>0</v>
      </c>
      <c r="IR158">
        <v>0</v>
      </c>
      <c r="IS158">
        <v>0</v>
      </c>
      <c r="IT158">
        <v>0</v>
      </c>
      <c r="IU158">
        <v>0</v>
      </c>
      <c r="IV158">
        <v>0</v>
      </c>
      <c r="IW158">
        <v>0</v>
      </c>
      <c r="IX158">
        <v>0</v>
      </c>
      <c r="IY158">
        <v>0</v>
      </c>
      <c r="IZ158">
        <v>0</v>
      </c>
      <c r="JA158">
        <v>0</v>
      </c>
      <c r="JB158">
        <v>0</v>
      </c>
      <c r="JC158">
        <v>0</v>
      </c>
      <c r="JD158">
        <v>4.4630000000000001</v>
      </c>
      <c r="JE158">
        <v>6.6180000000000003</v>
      </c>
      <c r="JF158">
        <v>6.3070000000000004</v>
      </c>
      <c r="JG158">
        <v>7.8339999999999996</v>
      </c>
      <c r="JH158">
        <v>7.2389999999999999</v>
      </c>
      <c r="JI158">
        <v>12.068</v>
      </c>
      <c r="JJ158">
        <v>9.5909999999999993</v>
      </c>
      <c r="JK158">
        <v>10.622999999999999</v>
      </c>
      <c r="JL158">
        <v>7.3659999999999997</v>
      </c>
      <c r="JM158">
        <v>7.88</v>
      </c>
      <c r="JN158">
        <v>10.420999999999999</v>
      </c>
      <c r="JO158">
        <v>8.1590000000000007</v>
      </c>
      <c r="JP158">
        <v>8.9939999999999998</v>
      </c>
      <c r="JQ158">
        <v>7.1219999999999999</v>
      </c>
      <c r="JR158">
        <v>7.3689999999999998</v>
      </c>
      <c r="JS158">
        <v>12.545999999999999</v>
      </c>
      <c r="JT158">
        <v>11.183</v>
      </c>
      <c r="JU158">
        <v>8.4239999999999995</v>
      </c>
      <c r="JV158">
        <v>9.8130000000000006</v>
      </c>
      <c r="JW158">
        <v>13.725</v>
      </c>
      <c r="JX158">
        <v>8.0449999999999999</v>
      </c>
      <c r="JY158">
        <v>8.6509999999999998</v>
      </c>
      <c r="JZ158">
        <v>5.8529999999999998</v>
      </c>
      <c r="KA158">
        <v>10.443</v>
      </c>
      <c r="KB158">
        <v>12.1</v>
      </c>
      <c r="KC158">
        <v>10.537000000000001</v>
      </c>
      <c r="KD158">
        <v>12.375</v>
      </c>
      <c r="KE158">
        <v>12.659000000000001</v>
      </c>
      <c r="KF158">
        <v>11.052</v>
      </c>
      <c r="KG158">
        <v>13.952</v>
      </c>
    </row>
    <row r="159" spans="1:293" x14ac:dyDescent="0.25">
      <c r="A159" t="s">
        <v>1158</v>
      </c>
      <c r="B159" t="s">
        <v>1322</v>
      </c>
      <c r="C159" t="s">
        <v>595</v>
      </c>
      <c r="D159">
        <v>172</v>
      </c>
      <c r="E159" t="s">
        <v>839</v>
      </c>
      <c r="F159">
        <v>3</v>
      </c>
      <c r="G159">
        <v>2</v>
      </c>
      <c r="H159" t="s">
        <v>9</v>
      </c>
      <c r="I159" t="s">
        <v>3</v>
      </c>
      <c r="J159" t="s">
        <v>5</v>
      </c>
      <c r="K159" t="s">
        <v>596</v>
      </c>
      <c r="L159" t="s">
        <v>515</v>
      </c>
      <c r="M159" s="7">
        <v>0</v>
      </c>
      <c r="N159" s="7">
        <v>93.031749179524596</v>
      </c>
      <c r="O159" s="7">
        <f>M159*'Emission and cost factors'!$D$8+N159*'Emission and cost factors'!$E$8</f>
        <v>42.794604622581318</v>
      </c>
      <c r="P159" s="8">
        <f>M159*'Emission and cost factors'!$D$9+N159*'Emission and cost factors'!$E$9</f>
        <v>13.95476237692869</v>
      </c>
      <c r="Q159" s="7">
        <f t="shared" si="14"/>
        <v>21.046333333333337</v>
      </c>
      <c r="R159" s="2">
        <f t="shared" si="15"/>
        <v>0</v>
      </c>
      <c r="S159" s="2">
        <f t="shared" si="16"/>
        <v>0</v>
      </c>
      <c r="T159" s="2">
        <f t="shared" si="17"/>
        <v>0</v>
      </c>
      <c r="U159" s="7">
        <f t="shared" si="18"/>
        <v>0</v>
      </c>
      <c r="V159" s="7">
        <f t="shared" si="19"/>
        <v>0</v>
      </c>
      <c r="W159" s="7">
        <f t="shared" si="20"/>
        <v>0</v>
      </c>
      <c r="X159">
        <v>20.100000000000001</v>
      </c>
      <c r="Y159">
        <v>20.41</v>
      </c>
      <c r="Z159">
        <v>20.62</v>
      </c>
      <c r="AA159">
        <v>20.260000000000002</v>
      </c>
      <c r="AB159">
        <v>20.61</v>
      </c>
      <c r="AC159">
        <v>21.24</v>
      </c>
      <c r="AD159">
        <v>21.28</v>
      </c>
      <c r="AE159">
        <v>21.28</v>
      </c>
      <c r="AF159">
        <v>21.09</v>
      </c>
      <c r="AG159">
        <v>20.97</v>
      </c>
      <c r="AH159">
        <v>21.27</v>
      </c>
      <c r="AI159">
        <v>20.54</v>
      </c>
      <c r="AJ159">
        <v>21.08</v>
      </c>
      <c r="AK159">
        <v>20.3</v>
      </c>
      <c r="AL159">
        <v>20.5</v>
      </c>
      <c r="AM159">
        <v>21.18</v>
      </c>
      <c r="AN159">
        <v>21.37</v>
      </c>
      <c r="AO159">
        <v>21.16</v>
      </c>
      <c r="AP159">
        <v>21.17</v>
      </c>
      <c r="AQ159">
        <v>21.54</v>
      </c>
      <c r="AR159">
        <v>21.19</v>
      </c>
      <c r="AS159">
        <v>21.06</v>
      </c>
      <c r="AT159">
        <v>21.03</v>
      </c>
      <c r="AU159">
        <v>21.3</v>
      </c>
      <c r="AV159">
        <v>21.52</v>
      </c>
      <c r="AW159">
        <v>20.89</v>
      </c>
      <c r="AX159">
        <v>21.31</v>
      </c>
      <c r="AY159">
        <v>21.84</v>
      </c>
      <c r="AZ159">
        <v>21.51</v>
      </c>
      <c r="BA159">
        <v>21.77</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18.96</v>
      </c>
      <c r="EO159">
        <v>19.16</v>
      </c>
      <c r="EP159">
        <v>19.37</v>
      </c>
      <c r="EQ159">
        <v>19.100000000000001</v>
      </c>
      <c r="ER159">
        <v>19.440000000000001</v>
      </c>
      <c r="ES159">
        <v>20.25</v>
      </c>
      <c r="ET159">
        <v>20.53</v>
      </c>
      <c r="EU159">
        <v>20.64</v>
      </c>
      <c r="EV159">
        <v>20.25</v>
      </c>
      <c r="EW159">
        <v>19.96</v>
      </c>
      <c r="EX159">
        <v>20.47</v>
      </c>
      <c r="EY159">
        <v>19.54</v>
      </c>
      <c r="EZ159">
        <v>20.079999999999998</v>
      </c>
      <c r="FA159">
        <v>18.98</v>
      </c>
      <c r="FB159">
        <v>19.38</v>
      </c>
      <c r="FC159">
        <v>20.39</v>
      </c>
      <c r="FD159">
        <v>20.72</v>
      </c>
      <c r="FE159">
        <v>20.23</v>
      </c>
      <c r="FF159">
        <v>20.22</v>
      </c>
      <c r="FG159">
        <v>20.87</v>
      </c>
      <c r="FH159">
        <v>20.420000000000002</v>
      </c>
      <c r="FI159">
        <v>20.11</v>
      </c>
      <c r="FJ159">
        <v>20.18</v>
      </c>
      <c r="FK159">
        <v>20.6</v>
      </c>
      <c r="FL159">
        <v>20.81</v>
      </c>
      <c r="FM159">
        <v>20.02</v>
      </c>
      <c r="FN159">
        <v>20.59</v>
      </c>
      <c r="FO159">
        <v>21.06</v>
      </c>
      <c r="FP159">
        <v>20.8</v>
      </c>
      <c r="FQ159">
        <v>21.11</v>
      </c>
      <c r="FR159">
        <v>0.6</v>
      </c>
      <c r="FS159">
        <v>0.52800000000000002</v>
      </c>
      <c r="FT159">
        <v>0.4</v>
      </c>
      <c r="FU159">
        <v>0.622</v>
      </c>
      <c r="FV159">
        <v>0.38900000000000001</v>
      </c>
      <c r="FW159">
        <v>0</v>
      </c>
      <c r="FX159">
        <v>0</v>
      </c>
      <c r="FY159">
        <v>0</v>
      </c>
      <c r="FZ159">
        <v>0</v>
      </c>
      <c r="GA159">
        <v>2.8000000000000001E-2</v>
      </c>
      <c r="GB159">
        <v>0</v>
      </c>
      <c r="GC159">
        <v>0.36699999999999999</v>
      </c>
      <c r="GD159">
        <v>0</v>
      </c>
      <c r="GE159">
        <v>0.76100000000000001</v>
      </c>
      <c r="GF159">
        <v>0.42799999999999999</v>
      </c>
      <c r="GG159">
        <v>0</v>
      </c>
      <c r="GH159">
        <v>0</v>
      </c>
      <c r="GI159">
        <v>0</v>
      </c>
      <c r="GJ159">
        <v>0</v>
      </c>
      <c r="GK159">
        <v>0</v>
      </c>
      <c r="GL159">
        <v>0</v>
      </c>
      <c r="GM159">
        <v>0</v>
      </c>
      <c r="GN159">
        <v>0</v>
      </c>
      <c r="GO159">
        <v>0</v>
      </c>
      <c r="GP159">
        <v>0</v>
      </c>
      <c r="GQ159">
        <v>0</v>
      </c>
      <c r="GR159">
        <v>0</v>
      </c>
      <c r="GS159">
        <v>0</v>
      </c>
      <c r="GT159">
        <v>0</v>
      </c>
      <c r="GU159">
        <v>0</v>
      </c>
      <c r="GV159">
        <v>2.1999999999999999E-2</v>
      </c>
      <c r="GW159">
        <v>0</v>
      </c>
      <c r="GX159">
        <v>0</v>
      </c>
      <c r="GY159">
        <v>0</v>
      </c>
      <c r="GZ159">
        <v>0</v>
      </c>
      <c r="HA159">
        <v>0</v>
      </c>
      <c r="HB159">
        <v>0</v>
      </c>
      <c r="HC159">
        <v>0</v>
      </c>
      <c r="HD159">
        <v>0</v>
      </c>
      <c r="HE159">
        <v>0</v>
      </c>
      <c r="HF159">
        <v>0</v>
      </c>
      <c r="HG159">
        <v>0</v>
      </c>
      <c r="HH159">
        <v>0</v>
      </c>
      <c r="HI159">
        <v>1.7000000000000001E-2</v>
      </c>
      <c r="HJ159">
        <v>0</v>
      </c>
      <c r="HK159">
        <v>0</v>
      </c>
      <c r="HL159">
        <v>0</v>
      </c>
      <c r="HM159">
        <v>0</v>
      </c>
      <c r="HN159">
        <v>0</v>
      </c>
      <c r="HO159">
        <v>0</v>
      </c>
      <c r="HP159">
        <v>0</v>
      </c>
      <c r="HQ159">
        <v>0</v>
      </c>
      <c r="HR159">
        <v>0</v>
      </c>
      <c r="HS159">
        <v>0</v>
      </c>
      <c r="HT159">
        <v>0</v>
      </c>
      <c r="HU159">
        <v>0</v>
      </c>
      <c r="HV159">
        <v>0</v>
      </c>
      <c r="HW159">
        <v>0</v>
      </c>
      <c r="HX159">
        <v>0</v>
      </c>
      <c r="HY159">
        <v>0</v>
      </c>
      <c r="HZ159">
        <v>0</v>
      </c>
      <c r="IA159">
        <v>0</v>
      </c>
      <c r="IB159">
        <v>0</v>
      </c>
      <c r="IC159">
        <v>0</v>
      </c>
      <c r="ID159">
        <v>0</v>
      </c>
      <c r="IE159">
        <v>0</v>
      </c>
      <c r="IF159">
        <v>0</v>
      </c>
      <c r="IG159">
        <v>0</v>
      </c>
      <c r="IH159">
        <v>0</v>
      </c>
      <c r="II159">
        <v>0</v>
      </c>
      <c r="IJ159">
        <v>0</v>
      </c>
      <c r="IK159">
        <v>0</v>
      </c>
      <c r="IL159">
        <v>0</v>
      </c>
      <c r="IM159">
        <v>0</v>
      </c>
      <c r="IN159">
        <v>0</v>
      </c>
      <c r="IO159">
        <v>0</v>
      </c>
      <c r="IP159">
        <v>0</v>
      </c>
      <c r="IQ159">
        <v>0</v>
      </c>
      <c r="IR159">
        <v>0</v>
      </c>
      <c r="IS159">
        <v>0</v>
      </c>
      <c r="IT159">
        <v>0</v>
      </c>
      <c r="IU159">
        <v>0</v>
      </c>
      <c r="IV159">
        <v>0</v>
      </c>
      <c r="IW159">
        <v>0</v>
      </c>
      <c r="IX159">
        <v>0</v>
      </c>
      <c r="IY159">
        <v>0</v>
      </c>
      <c r="IZ159">
        <v>0</v>
      </c>
      <c r="JA159">
        <v>0</v>
      </c>
      <c r="JB159">
        <v>0</v>
      </c>
      <c r="JC159">
        <v>0</v>
      </c>
      <c r="JD159">
        <v>4.4630000000000001</v>
      </c>
      <c r="JE159">
        <v>6.6180000000000003</v>
      </c>
      <c r="JF159">
        <v>6.3070000000000004</v>
      </c>
      <c r="JG159">
        <v>7.8339999999999996</v>
      </c>
      <c r="JH159">
        <v>7.2389999999999999</v>
      </c>
      <c r="JI159">
        <v>12.068</v>
      </c>
      <c r="JJ159">
        <v>9.5909999999999993</v>
      </c>
      <c r="JK159">
        <v>10.622999999999999</v>
      </c>
      <c r="JL159">
        <v>7.3659999999999997</v>
      </c>
      <c r="JM159">
        <v>7.88</v>
      </c>
      <c r="JN159">
        <v>10.420999999999999</v>
      </c>
      <c r="JO159">
        <v>8.1590000000000007</v>
      </c>
      <c r="JP159">
        <v>8.9939999999999998</v>
      </c>
      <c r="JQ159">
        <v>7.1219999999999999</v>
      </c>
      <c r="JR159">
        <v>7.3689999999999998</v>
      </c>
      <c r="JS159">
        <v>12.545999999999999</v>
      </c>
      <c r="JT159">
        <v>11.183</v>
      </c>
      <c r="JU159">
        <v>8.4239999999999995</v>
      </c>
      <c r="JV159">
        <v>9.8130000000000006</v>
      </c>
      <c r="JW159">
        <v>13.725</v>
      </c>
      <c r="JX159">
        <v>8.0449999999999999</v>
      </c>
      <c r="JY159">
        <v>8.6509999999999998</v>
      </c>
      <c r="JZ159">
        <v>5.8529999999999998</v>
      </c>
      <c r="KA159">
        <v>10.443</v>
      </c>
      <c r="KB159">
        <v>12.1</v>
      </c>
      <c r="KC159">
        <v>10.537000000000001</v>
      </c>
      <c r="KD159">
        <v>12.375</v>
      </c>
      <c r="KE159">
        <v>12.659000000000001</v>
      </c>
      <c r="KF159">
        <v>11.052</v>
      </c>
      <c r="KG159">
        <v>13.952</v>
      </c>
    </row>
    <row r="160" spans="1:293" x14ac:dyDescent="0.25">
      <c r="A160" t="s">
        <v>1159</v>
      </c>
      <c r="B160" t="s">
        <v>1322</v>
      </c>
      <c r="C160" t="s">
        <v>595</v>
      </c>
      <c r="D160">
        <v>173</v>
      </c>
      <c r="E160" t="s">
        <v>839</v>
      </c>
      <c r="F160">
        <v>3</v>
      </c>
      <c r="G160">
        <v>2</v>
      </c>
      <c r="H160" t="s">
        <v>9</v>
      </c>
      <c r="I160" t="s">
        <v>6</v>
      </c>
      <c r="J160" t="s">
        <v>4</v>
      </c>
      <c r="K160" t="s">
        <v>596</v>
      </c>
      <c r="L160" t="s">
        <v>516</v>
      </c>
      <c r="M160" s="7">
        <v>0</v>
      </c>
      <c r="N160" s="7">
        <v>102.92699227953899</v>
      </c>
      <c r="O160" s="7">
        <f>M160*'Emission and cost factors'!$D$8+N160*'Emission and cost factors'!$E$8</f>
        <v>47.346416448587938</v>
      </c>
      <c r="P160" s="8">
        <f>M160*'Emission and cost factors'!$D$9+N160*'Emission and cost factors'!$E$9</f>
        <v>15.439048841930848</v>
      </c>
      <c r="Q160" s="7">
        <f t="shared" si="14"/>
        <v>21.203333333333333</v>
      </c>
      <c r="R160" s="2">
        <f t="shared" si="15"/>
        <v>0</v>
      </c>
      <c r="S160" s="2">
        <f t="shared" si="16"/>
        <v>0</v>
      </c>
      <c r="T160" s="2">
        <f t="shared" si="17"/>
        <v>0</v>
      </c>
      <c r="U160" s="7">
        <f t="shared" si="18"/>
        <v>0</v>
      </c>
      <c r="V160" s="7">
        <f t="shared" si="19"/>
        <v>0</v>
      </c>
      <c r="W160" s="7">
        <f t="shared" si="20"/>
        <v>0</v>
      </c>
      <c r="X160">
        <v>20.3</v>
      </c>
      <c r="Y160">
        <v>20.57</v>
      </c>
      <c r="Z160">
        <v>20.84</v>
      </c>
      <c r="AA160">
        <v>20.43</v>
      </c>
      <c r="AB160">
        <v>20.78</v>
      </c>
      <c r="AC160">
        <v>21.4</v>
      </c>
      <c r="AD160">
        <v>21.39</v>
      </c>
      <c r="AE160">
        <v>21.45</v>
      </c>
      <c r="AF160">
        <v>21.27</v>
      </c>
      <c r="AG160">
        <v>21.19</v>
      </c>
      <c r="AH160">
        <v>21.37</v>
      </c>
      <c r="AI160">
        <v>20.68</v>
      </c>
      <c r="AJ160">
        <v>21.27</v>
      </c>
      <c r="AK160">
        <v>20.51</v>
      </c>
      <c r="AL160">
        <v>20.64</v>
      </c>
      <c r="AM160">
        <v>21.4</v>
      </c>
      <c r="AN160">
        <v>21.48</v>
      </c>
      <c r="AO160">
        <v>21.32</v>
      </c>
      <c r="AP160">
        <v>21.29</v>
      </c>
      <c r="AQ160">
        <v>21.67</v>
      </c>
      <c r="AR160">
        <v>21.42</v>
      </c>
      <c r="AS160">
        <v>21.22</v>
      </c>
      <c r="AT160">
        <v>21.2</v>
      </c>
      <c r="AU160">
        <v>21.49</v>
      </c>
      <c r="AV160">
        <v>21.61</v>
      </c>
      <c r="AW160">
        <v>20.97</v>
      </c>
      <c r="AX160">
        <v>21.55</v>
      </c>
      <c r="AY160">
        <v>21.93</v>
      </c>
      <c r="AZ160">
        <v>21.61</v>
      </c>
      <c r="BA160">
        <v>21.85</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c r="EF160">
        <v>0</v>
      </c>
      <c r="EG160">
        <v>0</v>
      </c>
      <c r="EH160">
        <v>0</v>
      </c>
      <c r="EI160">
        <v>0</v>
      </c>
      <c r="EJ160">
        <v>0</v>
      </c>
      <c r="EK160">
        <v>0</v>
      </c>
      <c r="EL160">
        <v>0</v>
      </c>
      <c r="EM160">
        <v>0</v>
      </c>
      <c r="EN160">
        <v>19.3</v>
      </c>
      <c r="EO160">
        <v>19.45</v>
      </c>
      <c r="EP160">
        <v>19.739999999999998</v>
      </c>
      <c r="EQ160">
        <v>19.39</v>
      </c>
      <c r="ER160">
        <v>19.739999999999998</v>
      </c>
      <c r="ES160">
        <v>20.399999999999999</v>
      </c>
      <c r="ET160">
        <v>20.79</v>
      </c>
      <c r="EU160">
        <v>20.96</v>
      </c>
      <c r="EV160">
        <v>20.61</v>
      </c>
      <c r="EW160">
        <v>20.170000000000002</v>
      </c>
      <c r="EX160">
        <v>20.72</v>
      </c>
      <c r="EY160">
        <v>19.78</v>
      </c>
      <c r="EZ160">
        <v>20.27</v>
      </c>
      <c r="FA160">
        <v>19.28</v>
      </c>
      <c r="FB160">
        <v>19.66</v>
      </c>
      <c r="FC160">
        <v>20.53</v>
      </c>
      <c r="FD160">
        <v>20.82</v>
      </c>
      <c r="FE160">
        <v>20.46</v>
      </c>
      <c r="FF160">
        <v>20.39</v>
      </c>
      <c r="FG160">
        <v>20.99</v>
      </c>
      <c r="FH160">
        <v>20.77</v>
      </c>
      <c r="FI160">
        <v>20.34</v>
      </c>
      <c r="FJ160">
        <v>20.41</v>
      </c>
      <c r="FK160">
        <v>20.92</v>
      </c>
      <c r="FL160">
        <v>21.19</v>
      </c>
      <c r="FM160">
        <v>20.239999999999998</v>
      </c>
      <c r="FN160">
        <v>20.68</v>
      </c>
      <c r="FO160">
        <v>21.26</v>
      </c>
      <c r="FP160">
        <v>21.11</v>
      </c>
      <c r="FQ160">
        <v>21.38</v>
      </c>
      <c r="FR160">
        <v>0.53900000000000003</v>
      </c>
      <c r="FS160">
        <v>0.46700000000000003</v>
      </c>
      <c r="FT160">
        <v>0.217</v>
      </c>
      <c r="FU160">
        <v>0.57199999999999995</v>
      </c>
      <c r="FV160">
        <v>0.23899999999999999</v>
      </c>
      <c r="FW160">
        <v>0</v>
      </c>
      <c r="FX160">
        <v>0</v>
      </c>
      <c r="FY160">
        <v>0</v>
      </c>
      <c r="FZ160">
        <v>0</v>
      </c>
      <c r="GA160">
        <v>0</v>
      </c>
      <c r="GB160">
        <v>0</v>
      </c>
      <c r="GC160">
        <v>0.23300000000000001</v>
      </c>
      <c r="GD160">
        <v>0</v>
      </c>
      <c r="GE160">
        <v>0.73299999999999998</v>
      </c>
      <c r="GF160">
        <v>0.32200000000000001</v>
      </c>
      <c r="GG160">
        <v>0</v>
      </c>
      <c r="GH160">
        <v>0</v>
      </c>
      <c r="GI160">
        <v>0</v>
      </c>
      <c r="GJ160">
        <v>0</v>
      </c>
      <c r="GK160">
        <v>0</v>
      </c>
      <c r="GL160">
        <v>0</v>
      </c>
      <c r="GM160">
        <v>0</v>
      </c>
      <c r="GN160">
        <v>0</v>
      </c>
      <c r="GO160">
        <v>0</v>
      </c>
      <c r="GP160">
        <v>0</v>
      </c>
      <c r="GQ160">
        <v>0</v>
      </c>
      <c r="GR160">
        <v>0</v>
      </c>
      <c r="GS160">
        <v>0</v>
      </c>
      <c r="GT160">
        <v>0</v>
      </c>
      <c r="GU160">
        <v>0</v>
      </c>
      <c r="GV160">
        <v>0</v>
      </c>
      <c r="GW160">
        <v>0</v>
      </c>
      <c r="GX160">
        <v>0</v>
      </c>
      <c r="GY160">
        <v>0</v>
      </c>
      <c r="GZ160">
        <v>0</v>
      </c>
      <c r="HA160">
        <v>0</v>
      </c>
      <c r="HB160">
        <v>0</v>
      </c>
      <c r="HC160">
        <v>0</v>
      </c>
      <c r="HD160">
        <v>0</v>
      </c>
      <c r="HE160">
        <v>0</v>
      </c>
      <c r="HF160">
        <v>0</v>
      </c>
      <c r="HG160">
        <v>0</v>
      </c>
      <c r="HH160">
        <v>0</v>
      </c>
      <c r="HI160">
        <v>0</v>
      </c>
      <c r="HJ160">
        <v>0</v>
      </c>
      <c r="HK160">
        <v>0</v>
      </c>
      <c r="HL160">
        <v>0</v>
      </c>
      <c r="HM160">
        <v>0</v>
      </c>
      <c r="HN160">
        <v>0</v>
      </c>
      <c r="HO160">
        <v>0</v>
      </c>
      <c r="HP160">
        <v>0</v>
      </c>
      <c r="HQ160">
        <v>0</v>
      </c>
      <c r="HR160">
        <v>0</v>
      </c>
      <c r="HS160">
        <v>0</v>
      </c>
      <c r="HT160">
        <v>0</v>
      </c>
      <c r="HU160">
        <v>0</v>
      </c>
      <c r="HV160">
        <v>0</v>
      </c>
      <c r="HW160">
        <v>0</v>
      </c>
      <c r="HX160">
        <v>0</v>
      </c>
      <c r="HY160">
        <v>0</v>
      </c>
      <c r="HZ160">
        <v>0</v>
      </c>
      <c r="IA160">
        <v>0</v>
      </c>
      <c r="IB160">
        <v>0</v>
      </c>
      <c r="IC160">
        <v>0</v>
      </c>
      <c r="ID160">
        <v>0</v>
      </c>
      <c r="IE160">
        <v>0</v>
      </c>
      <c r="IF160">
        <v>0</v>
      </c>
      <c r="IG160">
        <v>0</v>
      </c>
      <c r="IH160">
        <v>0</v>
      </c>
      <c r="II160">
        <v>0</v>
      </c>
      <c r="IJ160">
        <v>0</v>
      </c>
      <c r="IK160">
        <v>0</v>
      </c>
      <c r="IL160">
        <v>0</v>
      </c>
      <c r="IM160">
        <v>0</v>
      </c>
      <c r="IN160">
        <v>0</v>
      </c>
      <c r="IO160">
        <v>0</v>
      </c>
      <c r="IP160">
        <v>0</v>
      </c>
      <c r="IQ160">
        <v>0</v>
      </c>
      <c r="IR160">
        <v>0</v>
      </c>
      <c r="IS160">
        <v>0</v>
      </c>
      <c r="IT160">
        <v>0</v>
      </c>
      <c r="IU160">
        <v>0</v>
      </c>
      <c r="IV160">
        <v>0</v>
      </c>
      <c r="IW160">
        <v>0</v>
      </c>
      <c r="IX160">
        <v>0</v>
      </c>
      <c r="IY160">
        <v>0</v>
      </c>
      <c r="IZ160">
        <v>0</v>
      </c>
      <c r="JA160">
        <v>0</v>
      </c>
      <c r="JB160">
        <v>0</v>
      </c>
      <c r="JC160">
        <v>0</v>
      </c>
      <c r="JD160">
        <v>4.4630000000000001</v>
      </c>
      <c r="JE160">
        <v>6.6180000000000003</v>
      </c>
      <c r="JF160">
        <v>6.3070000000000004</v>
      </c>
      <c r="JG160">
        <v>7.8339999999999996</v>
      </c>
      <c r="JH160">
        <v>7.2389999999999999</v>
      </c>
      <c r="JI160">
        <v>12.068</v>
      </c>
      <c r="JJ160">
        <v>9.5909999999999993</v>
      </c>
      <c r="JK160">
        <v>10.622999999999999</v>
      </c>
      <c r="JL160">
        <v>7.3659999999999997</v>
      </c>
      <c r="JM160">
        <v>7.88</v>
      </c>
      <c r="JN160">
        <v>10.420999999999999</v>
      </c>
      <c r="JO160">
        <v>8.1590000000000007</v>
      </c>
      <c r="JP160">
        <v>8.9939999999999998</v>
      </c>
      <c r="JQ160">
        <v>7.1219999999999999</v>
      </c>
      <c r="JR160">
        <v>7.3689999999999998</v>
      </c>
      <c r="JS160">
        <v>12.545999999999999</v>
      </c>
      <c r="JT160">
        <v>11.183</v>
      </c>
      <c r="JU160">
        <v>8.4239999999999995</v>
      </c>
      <c r="JV160">
        <v>9.8130000000000006</v>
      </c>
      <c r="JW160">
        <v>13.725</v>
      </c>
      <c r="JX160">
        <v>8.0449999999999999</v>
      </c>
      <c r="JY160">
        <v>8.6509999999999998</v>
      </c>
      <c r="JZ160">
        <v>5.8529999999999998</v>
      </c>
      <c r="KA160">
        <v>10.443</v>
      </c>
      <c r="KB160">
        <v>12.1</v>
      </c>
      <c r="KC160">
        <v>10.537000000000001</v>
      </c>
      <c r="KD160">
        <v>12.375</v>
      </c>
      <c r="KE160">
        <v>12.659000000000001</v>
      </c>
      <c r="KF160">
        <v>11.052</v>
      </c>
      <c r="KG160">
        <v>13.952</v>
      </c>
    </row>
    <row r="161" spans="1:293" x14ac:dyDescent="0.25">
      <c r="A161" t="s">
        <v>1160</v>
      </c>
      <c r="B161" t="s">
        <v>1322</v>
      </c>
      <c r="C161" t="s">
        <v>595</v>
      </c>
      <c r="D161">
        <v>174</v>
      </c>
      <c r="E161" t="s">
        <v>839</v>
      </c>
      <c r="F161">
        <v>3</v>
      </c>
      <c r="G161">
        <v>2</v>
      </c>
      <c r="H161" t="s">
        <v>9</v>
      </c>
      <c r="I161" t="s">
        <v>6</v>
      </c>
      <c r="J161" t="s">
        <v>4</v>
      </c>
      <c r="K161" t="s">
        <v>596</v>
      </c>
      <c r="L161" t="s">
        <v>515</v>
      </c>
      <c r="M161" s="7">
        <v>0</v>
      </c>
      <c r="N161" s="7">
        <v>98.304036241893897</v>
      </c>
      <c r="O161" s="7">
        <f>M161*'Emission and cost factors'!$D$8+N161*'Emission and cost factors'!$E$8</f>
        <v>45.219856671271195</v>
      </c>
      <c r="P161" s="8">
        <f>M161*'Emission and cost factors'!$D$9+N161*'Emission and cost factors'!$E$9</f>
        <v>14.745605436284084</v>
      </c>
      <c r="Q161" s="7">
        <f t="shared" si="14"/>
        <v>21.163</v>
      </c>
      <c r="R161" s="2">
        <f t="shared" si="15"/>
        <v>0</v>
      </c>
      <c r="S161" s="2">
        <f t="shared" si="16"/>
        <v>0</v>
      </c>
      <c r="T161" s="2">
        <f t="shared" si="17"/>
        <v>0</v>
      </c>
      <c r="U161" s="7">
        <f t="shared" si="18"/>
        <v>0</v>
      </c>
      <c r="V161" s="7">
        <f t="shared" si="19"/>
        <v>0</v>
      </c>
      <c r="W161" s="7">
        <f t="shared" si="20"/>
        <v>0</v>
      </c>
      <c r="X161">
        <v>20.190000000000001</v>
      </c>
      <c r="Y161">
        <v>20.440000000000001</v>
      </c>
      <c r="Z161">
        <v>20.69</v>
      </c>
      <c r="AA161">
        <v>20.309999999999999</v>
      </c>
      <c r="AB161">
        <v>20.64</v>
      </c>
      <c r="AC161">
        <v>21.36</v>
      </c>
      <c r="AD161">
        <v>21.38</v>
      </c>
      <c r="AE161">
        <v>21.44</v>
      </c>
      <c r="AF161">
        <v>21.26</v>
      </c>
      <c r="AG161">
        <v>21.16</v>
      </c>
      <c r="AH161">
        <v>21.36</v>
      </c>
      <c r="AI161">
        <v>20.61</v>
      </c>
      <c r="AJ161">
        <v>21.3</v>
      </c>
      <c r="AK161">
        <v>20.440000000000001</v>
      </c>
      <c r="AL161">
        <v>20.54</v>
      </c>
      <c r="AM161">
        <v>21.34</v>
      </c>
      <c r="AN161">
        <v>21.48</v>
      </c>
      <c r="AO161">
        <v>21.29</v>
      </c>
      <c r="AP161">
        <v>21.27</v>
      </c>
      <c r="AQ161">
        <v>21.67</v>
      </c>
      <c r="AR161">
        <v>21.42</v>
      </c>
      <c r="AS161">
        <v>21.19</v>
      </c>
      <c r="AT161">
        <v>21.18</v>
      </c>
      <c r="AU161">
        <v>21.48</v>
      </c>
      <c r="AV161">
        <v>21.62</v>
      </c>
      <c r="AW161">
        <v>20.91</v>
      </c>
      <c r="AX161">
        <v>21.53</v>
      </c>
      <c r="AY161">
        <v>21.93</v>
      </c>
      <c r="AZ161">
        <v>21.62</v>
      </c>
      <c r="BA161">
        <v>21.84</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19.18</v>
      </c>
      <c r="EO161">
        <v>19.28</v>
      </c>
      <c r="EP161">
        <v>19.559999999999999</v>
      </c>
      <c r="EQ161">
        <v>19.260000000000002</v>
      </c>
      <c r="ER161">
        <v>19.579999999999998</v>
      </c>
      <c r="ES161">
        <v>20.37</v>
      </c>
      <c r="ET161">
        <v>20.78</v>
      </c>
      <c r="EU161">
        <v>20.94</v>
      </c>
      <c r="EV161">
        <v>20.58</v>
      </c>
      <c r="EW161">
        <v>20.14</v>
      </c>
      <c r="EX161">
        <v>20.68</v>
      </c>
      <c r="EY161">
        <v>19.690000000000001</v>
      </c>
      <c r="EZ161">
        <v>20.23</v>
      </c>
      <c r="FA161">
        <v>19.18</v>
      </c>
      <c r="FB161">
        <v>19.52</v>
      </c>
      <c r="FC161">
        <v>20.45</v>
      </c>
      <c r="FD161">
        <v>20.77</v>
      </c>
      <c r="FE161">
        <v>20.41</v>
      </c>
      <c r="FF161">
        <v>20.350000000000001</v>
      </c>
      <c r="FG161">
        <v>20.97</v>
      </c>
      <c r="FH161">
        <v>20.75</v>
      </c>
      <c r="FI161">
        <v>20.3</v>
      </c>
      <c r="FJ161">
        <v>20.37</v>
      </c>
      <c r="FK161">
        <v>20.89</v>
      </c>
      <c r="FL161">
        <v>21.16</v>
      </c>
      <c r="FM161">
        <v>20.170000000000002</v>
      </c>
      <c r="FN161">
        <v>20.65</v>
      </c>
      <c r="FO161">
        <v>21.26</v>
      </c>
      <c r="FP161">
        <v>21.09</v>
      </c>
      <c r="FQ161">
        <v>21.38</v>
      </c>
      <c r="FR161">
        <v>0.63900000000000001</v>
      </c>
      <c r="FS161">
        <v>0.61099999999999999</v>
      </c>
      <c r="FT161">
        <v>0.36699999999999999</v>
      </c>
      <c r="FU161">
        <v>0.71099999999999997</v>
      </c>
      <c r="FV161">
        <v>0.38900000000000001</v>
      </c>
      <c r="FW161">
        <v>0</v>
      </c>
      <c r="FX161">
        <v>0</v>
      </c>
      <c r="FY161">
        <v>0</v>
      </c>
      <c r="FZ161">
        <v>0</v>
      </c>
      <c r="GA161">
        <v>0</v>
      </c>
      <c r="GB161">
        <v>0</v>
      </c>
      <c r="GC161">
        <v>0.33300000000000002</v>
      </c>
      <c r="GD161">
        <v>0</v>
      </c>
      <c r="GE161">
        <v>0.86099999999999999</v>
      </c>
      <c r="GF161">
        <v>0.44400000000000001</v>
      </c>
      <c r="GG161">
        <v>0</v>
      </c>
      <c r="GH161">
        <v>0</v>
      </c>
      <c r="GI161">
        <v>0</v>
      </c>
      <c r="GJ161">
        <v>0</v>
      </c>
      <c r="GK161">
        <v>0</v>
      </c>
      <c r="GL161">
        <v>0</v>
      </c>
      <c r="GM161">
        <v>0</v>
      </c>
      <c r="GN161">
        <v>0</v>
      </c>
      <c r="GO161">
        <v>0</v>
      </c>
      <c r="GP161">
        <v>0</v>
      </c>
      <c r="GQ161">
        <v>0</v>
      </c>
      <c r="GR161">
        <v>0</v>
      </c>
      <c r="GS161">
        <v>0</v>
      </c>
      <c r="GT161">
        <v>0</v>
      </c>
      <c r="GU161">
        <v>0</v>
      </c>
      <c r="GV161">
        <v>0</v>
      </c>
      <c r="GW161">
        <v>0</v>
      </c>
      <c r="GX161">
        <v>0</v>
      </c>
      <c r="GY161">
        <v>0</v>
      </c>
      <c r="GZ161">
        <v>0</v>
      </c>
      <c r="HA161">
        <v>0</v>
      </c>
      <c r="HB161">
        <v>0</v>
      </c>
      <c r="HC161">
        <v>0</v>
      </c>
      <c r="HD161">
        <v>0</v>
      </c>
      <c r="HE161">
        <v>0</v>
      </c>
      <c r="HF161">
        <v>0</v>
      </c>
      <c r="HG161">
        <v>0</v>
      </c>
      <c r="HH161">
        <v>0</v>
      </c>
      <c r="HI161">
        <v>0</v>
      </c>
      <c r="HJ161">
        <v>0</v>
      </c>
      <c r="HK161">
        <v>0</v>
      </c>
      <c r="HL161">
        <v>0</v>
      </c>
      <c r="HM161">
        <v>0</v>
      </c>
      <c r="HN161">
        <v>0</v>
      </c>
      <c r="HO161">
        <v>0</v>
      </c>
      <c r="HP161">
        <v>0</v>
      </c>
      <c r="HQ161">
        <v>0</v>
      </c>
      <c r="HR161">
        <v>0</v>
      </c>
      <c r="HS161">
        <v>0</v>
      </c>
      <c r="HT161">
        <v>0</v>
      </c>
      <c r="HU161">
        <v>0</v>
      </c>
      <c r="HV161">
        <v>0</v>
      </c>
      <c r="HW161">
        <v>0</v>
      </c>
      <c r="HX161">
        <v>0</v>
      </c>
      <c r="HY161">
        <v>0</v>
      </c>
      <c r="HZ161">
        <v>0</v>
      </c>
      <c r="IA161">
        <v>0</v>
      </c>
      <c r="IB161">
        <v>0</v>
      </c>
      <c r="IC161">
        <v>0</v>
      </c>
      <c r="ID161">
        <v>0</v>
      </c>
      <c r="IE161">
        <v>0</v>
      </c>
      <c r="IF161">
        <v>0</v>
      </c>
      <c r="IG161">
        <v>0</v>
      </c>
      <c r="IH161">
        <v>0</v>
      </c>
      <c r="II161">
        <v>0</v>
      </c>
      <c r="IJ161">
        <v>0</v>
      </c>
      <c r="IK161">
        <v>0</v>
      </c>
      <c r="IL161">
        <v>0</v>
      </c>
      <c r="IM161">
        <v>0</v>
      </c>
      <c r="IN161">
        <v>0</v>
      </c>
      <c r="IO161">
        <v>0</v>
      </c>
      <c r="IP161">
        <v>0</v>
      </c>
      <c r="IQ161">
        <v>0</v>
      </c>
      <c r="IR161">
        <v>0</v>
      </c>
      <c r="IS161">
        <v>0</v>
      </c>
      <c r="IT161">
        <v>0</v>
      </c>
      <c r="IU161">
        <v>0</v>
      </c>
      <c r="IV161">
        <v>0</v>
      </c>
      <c r="IW161">
        <v>0</v>
      </c>
      <c r="IX161">
        <v>0</v>
      </c>
      <c r="IY161">
        <v>0</v>
      </c>
      <c r="IZ161">
        <v>0</v>
      </c>
      <c r="JA161">
        <v>0</v>
      </c>
      <c r="JB161">
        <v>0</v>
      </c>
      <c r="JC161">
        <v>0</v>
      </c>
      <c r="JD161">
        <v>4.4630000000000001</v>
      </c>
      <c r="JE161">
        <v>6.6180000000000003</v>
      </c>
      <c r="JF161">
        <v>6.3070000000000004</v>
      </c>
      <c r="JG161">
        <v>7.8339999999999996</v>
      </c>
      <c r="JH161">
        <v>7.2389999999999999</v>
      </c>
      <c r="JI161">
        <v>12.068</v>
      </c>
      <c r="JJ161">
        <v>9.5909999999999993</v>
      </c>
      <c r="JK161">
        <v>10.622999999999999</v>
      </c>
      <c r="JL161">
        <v>7.3659999999999997</v>
      </c>
      <c r="JM161">
        <v>7.88</v>
      </c>
      <c r="JN161">
        <v>10.420999999999999</v>
      </c>
      <c r="JO161">
        <v>8.1590000000000007</v>
      </c>
      <c r="JP161">
        <v>8.9939999999999998</v>
      </c>
      <c r="JQ161">
        <v>7.1219999999999999</v>
      </c>
      <c r="JR161">
        <v>7.3689999999999998</v>
      </c>
      <c r="JS161">
        <v>12.545999999999999</v>
      </c>
      <c r="JT161">
        <v>11.183</v>
      </c>
      <c r="JU161">
        <v>8.4239999999999995</v>
      </c>
      <c r="JV161">
        <v>9.8130000000000006</v>
      </c>
      <c r="JW161">
        <v>13.725</v>
      </c>
      <c r="JX161">
        <v>8.0449999999999999</v>
      </c>
      <c r="JY161">
        <v>8.6509999999999998</v>
      </c>
      <c r="JZ161">
        <v>5.8529999999999998</v>
      </c>
      <c r="KA161">
        <v>10.443</v>
      </c>
      <c r="KB161">
        <v>12.1</v>
      </c>
      <c r="KC161">
        <v>10.537000000000001</v>
      </c>
      <c r="KD161">
        <v>12.375</v>
      </c>
      <c r="KE161">
        <v>12.659000000000001</v>
      </c>
      <c r="KF161">
        <v>11.052</v>
      </c>
      <c r="KG161">
        <v>13.952</v>
      </c>
    </row>
    <row r="162" spans="1:293" x14ac:dyDescent="0.25">
      <c r="A162" t="s">
        <v>1161</v>
      </c>
      <c r="B162" t="s">
        <v>1322</v>
      </c>
      <c r="C162" t="s">
        <v>595</v>
      </c>
      <c r="D162">
        <v>176</v>
      </c>
      <c r="E162" t="s">
        <v>839</v>
      </c>
      <c r="F162">
        <v>3</v>
      </c>
      <c r="G162">
        <v>2</v>
      </c>
      <c r="H162" t="s">
        <v>9</v>
      </c>
      <c r="I162" t="s">
        <v>6</v>
      </c>
      <c r="J162" t="s">
        <v>5</v>
      </c>
      <c r="K162" t="s">
        <v>596</v>
      </c>
      <c r="L162" t="s">
        <v>515</v>
      </c>
      <c r="M162" s="7">
        <v>0</v>
      </c>
      <c r="N162" s="7">
        <v>98.331257129522598</v>
      </c>
      <c r="O162" s="7">
        <f>M162*'Emission and cost factors'!$D$8+N162*'Emission and cost factors'!$E$8</f>
        <v>45.232378279580395</v>
      </c>
      <c r="P162" s="8">
        <f>M162*'Emission and cost factors'!$D$9+N162*'Emission and cost factors'!$E$9</f>
        <v>14.74968856942839</v>
      </c>
      <c r="Q162" s="7">
        <f t="shared" si="14"/>
        <v>21.163</v>
      </c>
      <c r="R162" s="2">
        <f t="shared" si="15"/>
        <v>0</v>
      </c>
      <c r="S162" s="2">
        <f t="shared" si="16"/>
        <v>0</v>
      </c>
      <c r="T162" s="2">
        <f t="shared" si="17"/>
        <v>0</v>
      </c>
      <c r="U162" s="7">
        <f t="shared" si="18"/>
        <v>0</v>
      </c>
      <c r="V162" s="7">
        <f t="shared" si="19"/>
        <v>0</v>
      </c>
      <c r="W162" s="7">
        <f t="shared" si="20"/>
        <v>0</v>
      </c>
      <c r="X162">
        <v>20.190000000000001</v>
      </c>
      <c r="Y162">
        <v>20.440000000000001</v>
      </c>
      <c r="Z162">
        <v>20.69</v>
      </c>
      <c r="AA162">
        <v>20.309999999999999</v>
      </c>
      <c r="AB162">
        <v>20.64</v>
      </c>
      <c r="AC162">
        <v>21.36</v>
      </c>
      <c r="AD162">
        <v>21.38</v>
      </c>
      <c r="AE162">
        <v>21.44</v>
      </c>
      <c r="AF162">
        <v>21.26</v>
      </c>
      <c r="AG162">
        <v>21.16</v>
      </c>
      <c r="AH162">
        <v>21.36</v>
      </c>
      <c r="AI162">
        <v>20.61</v>
      </c>
      <c r="AJ162">
        <v>21.3</v>
      </c>
      <c r="AK162">
        <v>20.440000000000001</v>
      </c>
      <c r="AL162">
        <v>20.54</v>
      </c>
      <c r="AM162">
        <v>21.34</v>
      </c>
      <c r="AN162">
        <v>21.48</v>
      </c>
      <c r="AO162">
        <v>21.29</v>
      </c>
      <c r="AP162">
        <v>21.27</v>
      </c>
      <c r="AQ162">
        <v>21.67</v>
      </c>
      <c r="AR162">
        <v>21.42</v>
      </c>
      <c r="AS162">
        <v>21.19</v>
      </c>
      <c r="AT162">
        <v>21.18</v>
      </c>
      <c r="AU162">
        <v>21.48</v>
      </c>
      <c r="AV162">
        <v>21.62</v>
      </c>
      <c r="AW162">
        <v>20.91</v>
      </c>
      <c r="AX162">
        <v>21.53</v>
      </c>
      <c r="AY162">
        <v>21.93</v>
      </c>
      <c r="AZ162">
        <v>21.62</v>
      </c>
      <c r="BA162">
        <v>21.84</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19.18</v>
      </c>
      <c r="EO162">
        <v>19.28</v>
      </c>
      <c r="EP162">
        <v>19.559999999999999</v>
      </c>
      <c r="EQ162">
        <v>19.260000000000002</v>
      </c>
      <c r="ER162">
        <v>19.579999999999998</v>
      </c>
      <c r="ES162">
        <v>20.37</v>
      </c>
      <c r="ET162">
        <v>20.78</v>
      </c>
      <c r="EU162">
        <v>20.94</v>
      </c>
      <c r="EV162">
        <v>20.58</v>
      </c>
      <c r="EW162">
        <v>20.14</v>
      </c>
      <c r="EX162">
        <v>20.68</v>
      </c>
      <c r="EY162">
        <v>19.690000000000001</v>
      </c>
      <c r="EZ162">
        <v>20.23</v>
      </c>
      <c r="FA162">
        <v>19.18</v>
      </c>
      <c r="FB162">
        <v>19.52</v>
      </c>
      <c r="FC162">
        <v>20.45</v>
      </c>
      <c r="FD162">
        <v>20.77</v>
      </c>
      <c r="FE162">
        <v>20.41</v>
      </c>
      <c r="FF162">
        <v>20.350000000000001</v>
      </c>
      <c r="FG162">
        <v>20.97</v>
      </c>
      <c r="FH162">
        <v>20.75</v>
      </c>
      <c r="FI162">
        <v>20.3</v>
      </c>
      <c r="FJ162">
        <v>20.37</v>
      </c>
      <c r="FK162">
        <v>20.89</v>
      </c>
      <c r="FL162">
        <v>21.16</v>
      </c>
      <c r="FM162">
        <v>20.170000000000002</v>
      </c>
      <c r="FN162">
        <v>20.65</v>
      </c>
      <c r="FO162">
        <v>21.26</v>
      </c>
      <c r="FP162">
        <v>21.09</v>
      </c>
      <c r="FQ162">
        <v>21.38</v>
      </c>
      <c r="FR162">
        <v>0.63900000000000001</v>
      </c>
      <c r="FS162">
        <v>0.61099999999999999</v>
      </c>
      <c r="FT162">
        <v>0.36699999999999999</v>
      </c>
      <c r="FU162">
        <v>0.71099999999999997</v>
      </c>
      <c r="FV162">
        <v>0.38900000000000001</v>
      </c>
      <c r="FW162">
        <v>0</v>
      </c>
      <c r="FX162">
        <v>0</v>
      </c>
      <c r="FY162">
        <v>0</v>
      </c>
      <c r="FZ162">
        <v>0</v>
      </c>
      <c r="GA162">
        <v>0</v>
      </c>
      <c r="GB162">
        <v>0</v>
      </c>
      <c r="GC162">
        <v>0.33300000000000002</v>
      </c>
      <c r="GD162">
        <v>0</v>
      </c>
      <c r="GE162">
        <v>0.86099999999999999</v>
      </c>
      <c r="GF162">
        <v>0.44400000000000001</v>
      </c>
      <c r="GG162">
        <v>0</v>
      </c>
      <c r="GH162">
        <v>0</v>
      </c>
      <c r="GI162">
        <v>0</v>
      </c>
      <c r="GJ162">
        <v>0</v>
      </c>
      <c r="GK162">
        <v>0</v>
      </c>
      <c r="GL162">
        <v>0</v>
      </c>
      <c r="GM162">
        <v>0</v>
      </c>
      <c r="GN162">
        <v>0</v>
      </c>
      <c r="GO162">
        <v>0</v>
      </c>
      <c r="GP162">
        <v>0</v>
      </c>
      <c r="GQ162">
        <v>0</v>
      </c>
      <c r="GR162">
        <v>0</v>
      </c>
      <c r="GS162">
        <v>0</v>
      </c>
      <c r="GT162">
        <v>0</v>
      </c>
      <c r="GU162">
        <v>0</v>
      </c>
      <c r="GV162">
        <v>0</v>
      </c>
      <c r="GW162">
        <v>0</v>
      </c>
      <c r="GX162">
        <v>0</v>
      </c>
      <c r="GY162">
        <v>0</v>
      </c>
      <c r="GZ162">
        <v>0</v>
      </c>
      <c r="HA162">
        <v>0</v>
      </c>
      <c r="HB162">
        <v>0</v>
      </c>
      <c r="HC162">
        <v>0</v>
      </c>
      <c r="HD162">
        <v>0</v>
      </c>
      <c r="HE162">
        <v>0</v>
      </c>
      <c r="HF162">
        <v>0</v>
      </c>
      <c r="HG162">
        <v>0</v>
      </c>
      <c r="HH162">
        <v>0</v>
      </c>
      <c r="HI162">
        <v>0</v>
      </c>
      <c r="HJ162">
        <v>0</v>
      </c>
      <c r="HK162">
        <v>0</v>
      </c>
      <c r="HL162">
        <v>0</v>
      </c>
      <c r="HM162">
        <v>0</v>
      </c>
      <c r="HN162">
        <v>0</v>
      </c>
      <c r="HO162">
        <v>0</v>
      </c>
      <c r="HP162">
        <v>0</v>
      </c>
      <c r="HQ162">
        <v>0</v>
      </c>
      <c r="HR162">
        <v>0</v>
      </c>
      <c r="HS162">
        <v>0</v>
      </c>
      <c r="HT162">
        <v>0</v>
      </c>
      <c r="HU162">
        <v>0</v>
      </c>
      <c r="HV162">
        <v>0</v>
      </c>
      <c r="HW162">
        <v>0</v>
      </c>
      <c r="HX162">
        <v>0</v>
      </c>
      <c r="HY162">
        <v>0</v>
      </c>
      <c r="HZ162">
        <v>0</v>
      </c>
      <c r="IA162">
        <v>0</v>
      </c>
      <c r="IB162">
        <v>0</v>
      </c>
      <c r="IC162">
        <v>0</v>
      </c>
      <c r="ID162">
        <v>0</v>
      </c>
      <c r="IE162">
        <v>0</v>
      </c>
      <c r="IF162">
        <v>0</v>
      </c>
      <c r="IG162">
        <v>0</v>
      </c>
      <c r="IH162">
        <v>0</v>
      </c>
      <c r="II162">
        <v>0</v>
      </c>
      <c r="IJ162">
        <v>0</v>
      </c>
      <c r="IK162">
        <v>0</v>
      </c>
      <c r="IL162">
        <v>0</v>
      </c>
      <c r="IM162">
        <v>0</v>
      </c>
      <c r="IN162">
        <v>0</v>
      </c>
      <c r="IO162">
        <v>0</v>
      </c>
      <c r="IP162">
        <v>0</v>
      </c>
      <c r="IQ162">
        <v>0</v>
      </c>
      <c r="IR162">
        <v>0</v>
      </c>
      <c r="IS162">
        <v>0</v>
      </c>
      <c r="IT162">
        <v>0</v>
      </c>
      <c r="IU162">
        <v>0</v>
      </c>
      <c r="IV162">
        <v>0</v>
      </c>
      <c r="IW162">
        <v>0</v>
      </c>
      <c r="IX162">
        <v>0</v>
      </c>
      <c r="IY162">
        <v>0</v>
      </c>
      <c r="IZ162">
        <v>0</v>
      </c>
      <c r="JA162">
        <v>0</v>
      </c>
      <c r="JB162">
        <v>0</v>
      </c>
      <c r="JC162">
        <v>0</v>
      </c>
      <c r="JD162">
        <v>4.4630000000000001</v>
      </c>
      <c r="JE162">
        <v>6.6180000000000003</v>
      </c>
      <c r="JF162">
        <v>6.3070000000000004</v>
      </c>
      <c r="JG162">
        <v>7.8339999999999996</v>
      </c>
      <c r="JH162">
        <v>7.2389999999999999</v>
      </c>
      <c r="JI162">
        <v>12.068</v>
      </c>
      <c r="JJ162">
        <v>9.5909999999999993</v>
      </c>
      <c r="JK162">
        <v>10.622999999999999</v>
      </c>
      <c r="JL162">
        <v>7.3659999999999997</v>
      </c>
      <c r="JM162">
        <v>7.88</v>
      </c>
      <c r="JN162">
        <v>10.420999999999999</v>
      </c>
      <c r="JO162">
        <v>8.1590000000000007</v>
      </c>
      <c r="JP162">
        <v>8.9939999999999998</v>
      </c>
      <c r="JQ162">
        <v>7.1219999999999999</v>
      </c>
      <c r="JR162">
        <v>7.3689999999999998</v>
      </c>
      <c r="JS162">
        <v>12.545999999999999</v>
      </c>
      <c r="JT162">
        <v>11.183</v>
      </c>
      <c r="JU162">
        <v>8.4239999999999995</v>
      </c>
      <c r="JV162">
        <v>9.8130000000000006</v>
      </c>
      <c r="JW162">
        <v>13.725</v>
      </c>
      <c r="JX162">
        <v>8.0449999999999999</v>
      </c>
      <c r="JY162">
        <v>8.6509999999999998</v>
      </c>
      <c r="JZ162">
        <v>5.8529999999999998</v>
      </c>
      <c r="KA162">
        <v>10.443</v>
      </c>
      <c r="KB162">
        <v>12.1</v>
      </c>
      <c r="KC162">
        <v>10.537000000000001</v>
      </c>
      <c r="KD162">
        <v>12.375</v>
      </c>
      <c r="KE162">
        <v>12.659000000000001</v>
      </c>
      <c r="KF162">
        <v>11.052</v>
      </c>
      <c r="KG162">
        <v>13.952</v>
      </c>
    </row>
    <row r="163" spans="1:293" x14ac:dyDescent="0.25">
      <c r="A163" t="s">
        <v>1162</v>
      </c>
      <c r="B163" t="s">
        <v>1322</v>
      </c>
      <c r="C163" t="s">
        <v>595</v>
      </c>
      <c r="D163">
        <v>177</v>
      </c>
      <c r="E163" t="s">
        <v>839</v>
      </c>
      <c r="F163">
        <v>3</v>
      </c>
      <c r="G163">
        <v>2</v>
      </c>
      <c r="H163" t="s">
        <v>9</v>
      </c>
      <c r="I163" t="s">
        <v>7</v>
      </c>
      <c r="J163" t="s">
        <v>4</v>
      </c>
      <c r="K163" t="s">
        <v>596</v>
      </c>
      <c r="L163" t="s">
        <v>516</v>
      </c>
      <c r="M163" s="7">
        <v>0</v>
      </c>
      <c r="N163" s="7">
        <v>103.567971536889</v>
      </c>
      <c r="O163" s="7">
        <f>M163*'Emission and cost factors'!$D$8+N163*'Emission and cost factors'!$E$8</f>
        <v>47.641266906968944</v>
      </c>
      <c r="P163" s="8">
        <f>M163*'Emission and cost factors'!$D$9+N163*'Emission and cost factors'!$E$9</f>
        <v>15.535195730533349</v>
      </c>
      <c r="Q163" s="7">
        <f t="shared" si="14"/>
        <v>21.236333333333338</v>
      </c>
      <c r="R163" s="2">
        <f t="shared" si="15"/>
        <v>0</v>
      </c>
      <c r="S163" s="2">
        <f t="shared" si="16"/>
        <v>0</v>
      </c>
      <c r="T163" s="2">
        <f t="shared" si="17"/>
        <v>0</v>
      </c>
      <c r="U163" s="7">
        <f t="shared" si="18"/>
        <v>0</v>
      </c>
      <c r="V163" s="7">
        <f t="shared" si="19"/>
        <v>0</v>
      </c>
      <c r="W163" s="7">
        <f t="shared" si="20"/>
        <v>0</v>
      </c>
      <c r="X163">
        <v>20.309999999999999</v>
      </c>
      <c r="Y163">
        <v>20.54</v>
      </c>
      <c r="Z163">
        <v>20.82</v>
      </c>
      <c r="AA163">
        <v>20.43</v>
      </c>
      <c r="AB163">
        <v>20.77</v>
      </c>
      <c r="AC163">
        <v>21.41</v>
      </c>
      <c r="AD163">
        <v>21.45</v>
      </c>
      <c r="AE163">
        <v>21.51</v>
      </c>
      <c r="AF163">
        <v>21.31</v>
      </c>
      <c r="AG163">
        <v>21.24</v>
      </c>
      <c r="AH163">
        <v>21.43</v>
      </c>
      <c r="AI163">
        <v>20.68</v>
      </c>
      <c r="AJ163">
        <v>21.4</v>
      </c>
      <c r="AK163">
        <v>20.54</v>
      </c>
      <c r="AL163">
        <v>20.64</v>
      </c>
      <c r="AM163">
        <v>21.39</v>
      </c>
      <c r="AN163">
        <v>21.6</v>
      </c>
      <c r="AO163">
        <v>21.35</v>
      </c>
      <c r="AP163">
        <v>21.31</v>
      </c>
      <c r="AQ163">
        <v>21.72</v>
      </c>
      <c r="AR163">
        <v>21.5</v>
      </c>
      <c r="AS163">
        <v>21.23</v>
      </c>
      <c r="AT163">
        <v>21.24</v>
      </c>
      <c r="AU163">
        <v>21.55</v>
      </c>
      <c r="AV163">
        <v>21.72</v>
      </c>
      <c r="AW163">
        <v>20.96</v>
      </c>
      <c r="AX163">
        <v>21.53</v>
      </c>
      <c r="AY163">
        <v>21.94</v>
      </c>
      <c r="AZ163">
        <v>21.71</v>
      </c>
      <c r="BA163">
        <v>21.86</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19.36</v>
      </c>
      <c r="EO163">
        <v>19.47</v>
      </c>
      <c r="EP163">
        <v>19.760000000000002</v>
      </c>
      <c r="EQ163">
        <v>19.45</v>
      </c>
      <c r="ER163">
        <v>19.78</v>
      </c>
      <c r="ES163">
        <v>20.45</v>
      </c>
      <c r="ET163">
        <v>20.8</v>
      </c>
      <c r="EU163">
        <v>20.95</v>
      </c>
      <c r="EV163">
        <v>20.65</v>
      </c>
      <c r="EW163">
        <v>20.23</v>
      </c>
      <c r="EX163">
        <v>20.72</v>
      </c>
      <c r="EY163">
        <v>19.82</v>
      </c>
      <c r="EZ163">
        <v>20.28</v>
      </c>
      <c r="FA163">
        <v>19.34</v>
      </c>
      <c r="FB163">
        <v>19.690000000000001</v>
      </c>
      <c r="FC163">
        <v>20.54</v>
      </c>
      <c r="FD163">
        <v>20.8</v>
      </c>
      <c r="FE163">
        <v>20.51</v>
      </c>
      <c r="FF163">
        <v>20.41</v>
      </c>
      <c r="FG163">
        <v>20.93</v>
      </c>
      <c r="FH163">
        <v>20.76</v>
      </c>
      <c r="FI163">
        <v>20.37</v>
      </c>
      <c r="FJ163">
        <v>20.440000000000001</v>
      </c>
      <c r="FK163">
        <v>20.88</v>
      </c>
      <c r="FL163">
        <v>21.15</v>
      </c>
      <c r="FM163">
        <v>20.25</v>
      </c>
      <c r="FN163">
        <v>20.66</v>
      </c>
      <c r="FO163">
        <v>21.42</v>
      </c>
      <c r="FP163">
        <v>21.09</v>
      </c>
      <c r="FQ163">
        <v>21.54</v>
      </c>
      <c r="FR163">
        <v>0.56699999999999995</v>
      </c>
      <c r="FS163">
        <v>0.52200000000000002</v>
      </c>
      <c r="FT163">
        <v>0.23300000000000001</v>
      </c>
      <c r="FU163">
        <v>0.6</v>
      </c>
      <c r="FV163">
        <v>0.23899999999999999</v>
      </c>
      <c r="FW163">
        <v>0</v>
      </c>
      <c r="FX163">
        <v>0</v>
      </c>
      <c r="FY163">
        <v>0</v>
      </c>
      <c r="FZ163">
        <v>0</v>
      </c>
      <c r="GA163">
        <v>0</v>
      </c>
      <c r="GB163">
        <v>0</v>
      </c>
      <c r="GC163">
        <v>0.222</v>
      </c>
      <c r="GD163">
        <v>0</v>
      </c>
      <c r="GE163">
        <v>0.77800000000000002</v>
      </c>
      <c r="GF163">
        <v>0.33300000000000002</v>
      </c>
      <c r="GG163">
        <v>0</v>
      </c>
      <c r="GH163">
        <v>0</v>
      </c>
      <c r="GI163">
        <v>0</v>
      </c>
      <c r="GJ163">
        <v>0</v>
      </c>
      <c r="GK163">
        <v>0</v>
      </c>
      <c r="GL163">
        <v>0</v>
      </c>
      <c r="GM163">
        <v>0</v>
      </c>
      <c r="GN163">
        <v>0</v>
      </c>
      <c r="GO163">
        <v>0</v>
      </c>
      <c r="GP163">
        <v>0</v>
      </c>
      <c r="GQ163">
        <v>0</v>
      </c>
      <c r="GR163">
        <v>0</v>
      </c>
      <c r="GS163">
        <v>0</v>
      </c>
      <c r="GT163">
        <v>0</v>
      </c>
      <c r="GU163">
        <v>0</v>
      </c>
      <c r="GV163">
        <v>0</v>
      </c>
      <c r="GW163">
        <v>0</v>
      </c>
      <c r="GX163">
        <v>0</v>
      </c>
      <c r="GY163">
        <v>0</v>
      </c>
      <c r="GZ163">
        <v>0</v>
      </c>
      <c r="HA163">
        <v>0</v>
      </c>
      <c r="HB163">
        <v>0</v>
      </c>
      <c r="HC163">
        <v>0</v>
      </c>
      <c r="HD163">
        <v>0</v>
      </c>
      <c r="HE163">
        <v>0</v>
      </c>
      <c r="HF163">
        <v>0</v>
      </c>
      <c r="HG163">
        <v>0</v>
      </c>
      <c r="HH163">
        <v>0</v>
      </c>
      <c r="HI163">
        <v>0</v>
      </c>
      <c r="HJ163">
        <v>0</v>
      </c>
      <c r="HK163">
        <v>0</v>
      </c>
      <c r="HL163">
        <v>0</v>
      </c>
      <c r="HM163">
        <v>0</v>
      </c>
      <c r="HN163">
        <v>0</v>
      </c>
      <c r="HO163">
        <v>0</v>
      </c>
      <c r="HP163">
        <v>0</v>
      </c>
      <c r="HQ163">
        <v>0</v>
      </c>
      <c r="HR163">
        <v>0</v>
      </c>
      <c r="HS163">
        <v>0</v>
      </c>
      <c r="HT163">
        <v>0</v>
      </c>
      <c r="HU163">
        <v>0</v>
      </c>
      <c r="HV163">
        <v>0</v>
      </c>
      <c r="HW163">
        <v>0</v>
      </c>
      <c r="HX163">
        <v>0</v>
      </c>
      <c r="HY163">
        <v>0</v>
      </c>
      <c r="HZ163">
        <v>0</v>
      </c>
      <c r="IA163">
        <v>0</v>
      </c>
      <c r="IB163">
        <v>0</v>
      </c>
      <c r="IC163">
        <v>0</v>
      </c>
      <c r="ID163">
        <v>0</v>
      </c>
      <c r="IE163">
        <v>0</v>
      </c>
      <c r="IF163">
        <v>0</v>
      </c>
      <c r="IG163">
        <v>0</v>
      </c>
      <c r="IH163">
        <v>0</v>
      </c>
      <c r="II163">
        <v>0</v>
      </c>
      <c r="IJ163">
        <v>0</v>
      </c>
      <c r="IK163">
        <v>0</v>
      </c>
      <c r="IL163">
        <v>0</v>
      </c>
      <c r="IM163">
        <v>0</v>
      </c>
      <c r="IN163">
        <v>0</v>
      </c>
      <c r="IO163">
        <v>0</v>
      </c>
      <c r="IP163">
        <v>0</v>
      </c>
      <c r="IQ163">
        <v>0</v>
      </c>
      <c r="IR163">
        <v>0</v>
      </c>
      <c r="IS163">
        <v>0</v>
      </c>
      <c r="IT163">
        <v>0</v>
      </c>
      <c r="IU163">
        <v>0</v>
      </c>
      <c r="IV163">
        <v>0</v>
      </c>
      <c r="IW163">
        <v>0</v>
      </c>
      <c r="IX163">
        <v>0</v>
      </c>
      <c r="IY163">
        <v>0</v>
      </c>
      <c r="IZ163">
        <v>0</v>
      </c>
      <c r="JA163">
        <v>0</v>
      </c>
      <c r="JB163">
        <v>0</v>
      </c>
      <c r="JC163">
        <v>0</v>
      </c>
      <c r="JD163">
        <v>4.4630000000000001</v>
      </c>
      <c r="JE163">
        <v>6.6180000000000003</v>
      </c>
      <c r="JF163">
        <v>6.3070000000000004</v>
      </c>
      <c r="JG163">
        <v>7.8339999999999996</v>
      </c>
      <c r="JH163">
        <v>7.2389999999999999</v>
      </c>
      <c r="JI163">
        <v>12.068</v>
      </c>
      <c r="JJ163">
        <v>9.5909999999999993</v>
      </c>
      <c r="JK163">
        <v>10.622999999999999</v>
      </c>
      <c r="JL163">
        <v>7.3659999999999997</v>
      </c>
      <c r="JM163">
        <v>7.88</v>
      </c>
      <c r="JN163">
        <v>10.420999999999999</v>
      </c>
      <c r="JO163">
        <v>8.1590000000000007</v>
      </c>
      <c r="JP163">
        <v>8.9939999999999998</v>
      </c>
      <c r="JQ163">
        <v>7.1219999999999999</v>
      </c>
      <c r="JR163">
        <v>7.3689999999999998</v>
      </c>
      <c r="JS163">
        <v>12.545999999999999</v>
      </c>
      <c r="JT163">
        <v>11.183</v>
      </c>
      <c r="JU163">
        <v>8.4239999999999995</v>
      </c>
      <c r="JV163">
        <v>9.8130000000000006</v>
      </c>
      <c r="JW163">
        <v>13.725</v>
      </c>
      <c r="JX163">
        <v>8.0449999999999999</v>
      </c>
      <c r="JY163">
        <v>8.6509999999999998</v>
      </c>
      <c r="JZ163">
        <v>5.8529999999999998</v>
      </c>
      <c r="KA163">
        <v>10.443</v>
      </c>
      <c r="KB163">
        <v>12.1</v>
      </c>
      <c r="KC163">
        <v>10.537000000000001</v>
      </c>
      <c r="KD163">
        <v>12.375</v>
      </c>
      <c r="KE163">
        <v>12.659000000000001</v>
      </c>
      <c r="KF163">
        <v>11.052</v>
      </c>
      <c r="KG163">
        <v>13.952</v>
      </c>
    </row>
    <row r="164" spans="1:293" x14ac:dyDescent="0.25">
      <c r="A164" t="s">
        <v>1163</v>
      </c>
      <c r="B164" t="s">
        <v>1322</v>
      </c>
      <c r="C164" t="s">
        <v>595</v>
      </c>
      <c r="D164">
        <v>178</v>
      </c>
      <c r="E164" t="s">
        <v>839</v>
      </c>
      <c r="F164">
        <v>3</v>
      </c>
      <c r="G164">
        <v>2</v>
      </c>
      <c r="H164" t="s">
        <v>9</v>
      </c>
      <c r="I164" t="s">
        <v>7</v>
      </c>
      <c r="J164" t="s">
        <v>4</v>
      </c>
      <c r="K164" t="s">
        <v>596</v>
      </c>
      <c r="L164" t="s">
        <v>515</v>
      </c>
      <c r="M164" s="7">
        <v>0</v>
      </c>
      <c r="N164" s="7">
        <v>97.867917703837094</v>
      </c>
      <c r="O164" s="7">
        <f>M164*'Emission and cost factors'!$D$8+N164*'Emission and cost factors'!$E$8</f>
        <v>45.019242143765062</v>
      </c>
      <c r="P164" s="8">
        <f>M164*'Emission and cost factors'!$D$9+N164*'Emission and cost factors'!$E$9</f>
        <v>14.680187655575564</v>
      </c>
      <c r="Q164" s="7">
        <f t="shared" si="14"/>
        <v>21.18933333333333</v>
      </c>
      <c r="R164" s="2">
        <f t="shared" si="15"/>
        <v>0</v>
      </c>
      <c r="S164" s="2">
        <f t="shared" si="16"/>
        <v>0</v>
      </c>
      <c r="T164" s="2">
        <f t="shared" si="17"/>
        <v>0</v>
      </c>
      <c r="U164" s="7">
        <f t="shared" si="18"/>
        <v>0</v>
      </c>
      <c r="V164" s="7">
        <f t="shared" si="19"/>
        <v>0</v>
      </c>
      <c r="W164" s="7">
        <f t="shared" si="20"/>
        <v>0</v>
      </c>
      <c r="X164">
        <v>20.2</v>
      </c>
      <c r="Y164">
        <v>20.420000000000002</v>
      </c>
      <c r="Z164">
        <v>20.67</v>
      </c>
      <c r="AA164">
        <v>20.29</v>
      </c>
      <c r="AB164">
        <v>20.62</v>
      </c>
      <c r="AC164">
        <v>21.36</v>
      </c>
      <c r="AD164">
        <v>21.44</v>
      </c>
      <c r="AE164">
        <v>21.5</v>
      </c>
      <c r="AF164">
        <v>21.31</v>
      </c>
      <c r="AG164">
        <v>21.2</v>
      </c>
      <c r="AH164">
        <v>21.43</v>
      </c>
      <c r="AI164">
        <v>20.61</v>
      </c>
      <c r="AJ164">
        <v>21.36</v>
      </c>
      <c r="AK164">
        <v>20.47</v>
      </c>
      <c r="AL164">
        <v>20.53</v>
      </c>
      <c r="AM164">
        <v>21.33</v>
      </c>
      <c r="AN164">
        <v>21.57</v>
      </c>
      <c r="AO164">
        <v>21.32</v>
      </c>
      <c r="AP164">
        <v>21.26</v>
      </c>
      <c r="AQ164">
        <v>21.72</v>
      </c>
      <c r="AR164">
        <v>21.5</v>
      </c>
      <c r="AS164">
        <v>21.17</v>
      </c>
      <c r="AT164">
        <v>21.24</v>
      </c>
      <c r="AU164">
        <v>21.54</v>
      </c>
      <c r="AV164">
        <v>21.73</v>
      </c>
      <c r="AW164">
        <v>20.9</v>
      </c>
      <c r="AX164">
        <v>21.5</v>
      </c>
      <c r="AY164">
        <v>21.93</v>
      </c>
      <c r="AZ164">
        <v>21.7</v>
      </c>
      <c r="BA164">
        <v>21.86</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0</v>
      </c>
      <c r="DZ164">
        <v>0</v>
      </c>
      <c r="EA164">
        <v>0</v>
      </c>
      <c r="EB164">
        <v>0</v>
      </c>
      <c r="EC164">
        <v>0</v>
      </c>
      <c r="ED164">
        <v>0</v>
      </c>
      <c r="EE164">
        <v>0</v>
      </c>
      <c r="EF164">
        <v>0</v>
      </c>
      <c r="EG164">
        <v>0</v>
      </c>
      <c r="EH164">
        <v>0</v>
      </c>
      <c r="EI164">
        <v>0</v>
      </c>
      <c r="EJ164">
        <v>0</v>
      </c>
      <c r="EK164">
        <v>0</v>
      </c>
      <c r="EL164">
        <v>0</v>
      </c>
      <c r="EM164">
        <v>0</v>
      </c>
      <c r="EN164">
        <v>19.25</v>
      </c>
      <c r="EO164">
        <v>19.309999999999999</v>
      </c>
      <c r="EP164">
        <v>19.57</v>
      </c>
      <c r="EQ164">
        <v>19.28</v>
      </c>
      <c r="ER164">
        <v>19.59</v>
      </c>
      <c r="ES164">
        <v>20.399999999999999</v>
      </c>
      <c r="ET164">
        <v>20.76</v>
      </c>
      <c r="EU164">
        <v>20.92</v>
      </c>
      <c r="EV164">
        <v>20.62</v>
      </c>
      <c r="EW164">
        <v>20.18</v>
      </c>
      <c r="EX164">
        <v>20.68</v>
      </c>
      <c r="EY164">
        <v>19.73</v>
      </c>
      <c r="EZ164">
        <v>20.25</v>
      </c>
      <c r="FA164">
        <v>19.25</v>
      </c>
      <c r="FB164">
        <v>19.57</v>
      </c>
      <c r="FC164">
        <v>20.46</v>
      </c>
      <c r="FD164">
        <v>20.75</v>
      </c>
      <c r="FE164">
        <v>20.47</v>
      </c>
      <c r="FF164">
        <v>20.34</v>
      </c>
      <c r="FG164">
        <v>20.91</v>
      </c>
      <c r="FH164">
        <v>20.73</v>
      </c>
      <c r="FI164">
        <v>20.29</v>
      </c>
      <c r="FJ164">
        <v>20.399999999999999</v>
      </c>
      <c r="FK164">
        <v>20.85</v>
      </c>
      <c r="FL164">
        <v>21.12</v>
      </c>
      <c r="FM164">
        <v>20.18</v>
      </c>
      <c r="FN164">
        <v>20.63</v>
      </c>
      <c r="FO164">
        <v>21.43</v>
      </c>
      <c r="FP164">
        <v>21.07</v>
      </c>
      <c r="FQ164">
        <v>21.55</v>
      </c>
      <c r="FR164">
        <v>0.67800000000000005</v>
      </c>
      <c r="FS164">
        <v>0.68899999999999995</v>
      </c>
      <c r="FT164">
        <v>0.41099999999999998</v>
      </c>
      <c r="FU164">
        <v>0.81699999999999995</v>
      </c>
      <c r="FV164">
        <v>0.433</v>
      </c>
      <c r="FW164">
        <v>0</v>
      </c>
      <c r="FX164">
        <v>0</v>
      </c>
      <c r="FY164">
        <v>0</v>
      </c>
      <c r="FZ164">
        <v>0</v>
      </c>
      <c r="GA164">
        <v>0</v>
      </c>
      <c r="GB164">
        <v>0</v>
      </c>
      <c r="GC164">
        <v>0.32800000000000001</v>
      </c>
      <c r="GD164">
        <v>0</v>
      </c>
      <c r="GE164">
        <v>1</v>
      </c>
      <c r="GF164">
        <v>0.46700000000000003</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0</v>
      </c>
      <c r="HH164">
        <v>0</v>
      </c>
      <c r="HI164">
        <v>0</v>
      </c>
      <c r="HJ164">
        <v>0</v>
      </c>
      <c r="HK164">
        <v>0</v>
      </c>
      <c r="HL164">
        <v>0</v>
      </c>
      <c r="HM164">
        <v>0</v>
      </c>
      <c r="HN164">
        <v>0</v>
      </c>
      <c r="HO164">
        <v>0</v>
      </c>
      <c r="HP164">
        <v>0</v>
      </c>
      <c r="HQ164">
        <v>0</v>
      </c>
      <c r="HR164">
        <v>0</v>
      </c>
      <c r="HS164">
        <v>0</v>
      </c>
      <c r="HT164">
        <v>0</v>
      </c>
      <c r="HU164">
        <v>0</v>
      </c>
      <c r="HV164">
        <v>0</v>
      </c>
      <c r="HW164">
        <v>0</v>
      </c>
      <c r="HX164">
        <v>0</v>
      </c>
      <c r="HY164">
        <v>0</v>
      </c>
      <c r="HZ164">
        <v>0</v>
      </c>
      <c r="IA164">
        <v>0</v>
      </c>
      <c r="IB164">
        <v>0</v>
      </c>
      <c r="IC164">
        <v>0</v>
      </c>
      <c r="ID164">
        <v>0</v>
      </c>
      <c r="IE164">
        <v>0</v>
      </c>
      <c r="IF164">
        <v>0</v>
      </c>
      <c r="IG164">
        <v>0</v>
      </c>
      <c r="IH164">
        <v>0</v>
      </c>
      <c r="II164">
        <v>0</v>
      </c>
      <c r="IJ164">
        <v>0</v>
      </c>
      <c r="IK164">
        <v>0</v>
      </c>
      <c r="IL164">
        <v>0</v>
      </c>
      <c r="IM164">
        <v>0</v>
      </c>
      <c r="IN164">
        <v>0</v>
      </c>
      <c r="IO164">
        <v>0</v>
      </c>
      <c r="IP164">
        <v>0</v>
      </c>
      <c r="IQ164">
        <v>0</v>
      </c>
      <c r="IR164">
        <v>0</v>
      </c>
      <c r="IS164">
        <v>0</v>
      </c>
      <c r="IT164">
        <v>0</v>
      </c>
      <c r="IU164">
        <v>0</v>
      </c>
      <c r="IV164">
        <v>0</v>
      </c>
      <c r="IW164">
        <v>0</v>
      </c>
      <c r="IX164">
        <v>0</v>
      </c>
      <c r="IY164">
        <v>0</v>
      </c>
      <c r="IZ164">
        <v>0</v>
      </c>
      <c r="JA164">
        <v>0</v>
      </c>
      <c r="JB164">
        <v>0</v>
      </c>
      <c r="JC164">
        <v>0</v>
      </c>
      <c r="JD164">
        <v>4.4630000000000001</v>
      </c>
      <c r="JE164">
        <v>6.6180000000000003</v>
      </c>
      <c r="JF164">
        <v>6.3070000000000004</v>
      </c>
      <c r="JG164">
        <v>7.8339999999999996</v>
      </c>
      <c r="JH164">
        <v>7.2389999999999999</v>
      </c>
      <c r="JI164">
        <v>12.068</v>
      </c>
      <c r="JJ164">
        <v>9.5909999999999993</v>
      </c>
      <c r="JK164">
        <v>10.622999999999999</v>
      </c>
      <c r="JL164">
        <v>7.3659999999999997</v>
      </c>
      <c r="JM164">
        <v>7.88</v>
      </c>
      <c r="JN164">
        <v>10.420999999999999</v>
      </c>
      <c r="JO164">
        <v>8.1590000000000007</v>
      </c>
      <c r="JP164">
        <v>8.9939999999999998</v>
      </c>
      <c r="JQ164">
        <v>7.1219999999999999</v>
      </c>
      <c r="JR164">
        <v>7.3689999999999998</v>
      </c>
      <c r="JS164">
        <v>12.545999999999999</v>
      </c>
      <c r="JT164">
        <v>11.183</v>
      </c>
      <c r="JU164">
        <v>8.4239999999999995</v>
      </c>
      <c r="JV164">
        <v>9.8130000000000006</v>
      </c>
      <c r="JW164">
        <v>13.725</v>
      </c>
      <c r="JX164">
        <v>8.0449999999999999</v>
      </c>
      <c r="JY164">
        <v>8.6509999999999998</v>
      </c>
      <c r="JZ164">
        <v>5.8529999999999998</v>
      </c>
      <c r="KA164">
        <v>10.443</v>
      </c>
      <c r="KB164">
        <v>12.1</v>
      </c>
      <c r="KC164">
        <v>10.537000000000001</v>
      </c>
      <c r="KD164">
        <v>12.375</v>
      </c>
      <c r="KE164">
        <v>12.659000000000001</v>
      </c>
      <c r="KF164">
        <v>11.052</v>
      </c>
      <c r="KG164">
        <v>13.952</v>
      </c>
    </row>
    <row r="165" spans="1:293" x14ac:dyDescent="0.25">
      <c r="A165" t="s">
        <v>1164</v>
      </c>
      <c r="B165" t="s">
        <v>1322</v>
      </c>
      <c r="C165" t="s">
        <v>595</v>
      </c>
      <c r="D165">
        <v>179</v>
      </c>
      <c r="E165" t="s">
        <v>839</v>
      </c>
      <c r="F165">
        <v>3</v>
      </c>
      <c r="G165">
        <v>2</v>
      </c>
      <c r="H165" t="s">
        <v>9</v>
      </c>
      <c r="I165" t="s">
        <v>7</v>
      </c>
      <c r="J165" t="s">
        <v>5</v>
      </c>
      <c r="K165" t="s">
        <v>596</v>
      </c>
      <c r="L165" t="s">
        <v>516</v>
      </c>
      <c r="M165" s="7">
        <v>0</v>
      </c>
      <c r="N165" s="7">
        <v>103.510666875727</v>
      </c>
      <c r="O165" s="7">
        <f>M165*'Emission and cost factors'!$D$8+N165*'Emission and cost factors'!$E$8</f>
        <v>47.614906762834423</v>
      </c>
      <c r="P165" s="8">
        <f>M165*'Emission and cost factors'!$D$9+N165*'Emission and cost factors'!$E$9</f>
        <v>15.526600031359049</v>
      </c>
      <c r="Q165" s="7">
        <f t="shared" si="14"/>
        <v>21.236333333333338</v>
      </c>
      <c r="R165" s="2">
        <f t="shared" si="15"/>
        <v>0</v>
      </c>
      <c r="S165" s="2">
        <f t="shared" si="16"/>
        <v>0</v>
      </c>
      <c r="T165" s="2">
        <f t="shared" si="17"/>
        <v>0</v>
      </c>
      <c r="U165" s="7">
        <f t="shared" si="18"/>
        <v>0</v>
      </c>
      <c r="V165" s="7">
        <f t="shared" si="19"/>
        <v>0</v>
      </c>
      <c r="W165" s="7">
        <f t="shared" si="20"/>
        <v>0</v>
      </c>
      <c r="X165">
        <v>20.309999999999999</v>
      </c>
      <c r="Y165">
        <v>20.54</v>
      </c>
      <c r="Z165">
        <v>20.82</v>
      </c>
      <c r="AA165">
        <v>20.43</v>
      </c>
      <c r="AB165">
        <v>20.77</v>
      </c>
      <c r="AC165">
        <v>21.41</v>
      </c>
      <c r="AD165">
        <v>21.45</v>
      </c>
      <c r="AE165">
        <v>21.51</v>
      </c>
      <c r="AF165">
        <v>21.31</v>
      </c>
      <c r="AG165">
        <v>21.24</v>
      </c>
      <c r="AH165">
        <v>21.43</v>
      </c>
      <c r="AI165">
        <v>20.68</v>
      </c>
      <c r="AJ165">
        <v>21.4</v>
      </c>
      <c r="AK165">
        <v>20.54</v>
      </c>
      <c r="AL165">
        <v>20.64</v>
      </c>
      <c r="AM165">
        <v>21.39</v>
      </c>
      <c r="AN165">
        <v>21.6</v>
      </c>
      <c r="AO165">
        <v>21.35</v>
      </c>
      <c r="AP165">
        <v>21.31</v>
      </c>
      <c r="AQ165">
        <v>21.72</v>
      </c>
      <c r="AR165">
        <v>21.5</v>
      </c>
      <c r="AS165">
        <v>21.23</v>
      </c>
      <c r="AT165">
        <v>21.24</v>
      </c>
      <c r="AU165">
        <v>21.55</v>
      </c>
      <c r="AV165">
        <v>21.72</v>
      </c>
      <c r="AW165">
        <v>20.96</v>
      </c>
      <c r="AX165">
        <v>21.53</v>
      </c>
      <c r="AY165">
        <v>21.94</v>
      </c>
      <c r="AZ165">
        <v>21.71</v>
      </c>
      <c r="BA165">
        <v>21.86</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0</v>
      </c>
      <c r="EB165">
        <v>0</v>
      </c>
      <c r="EC165">
        <v>0</v>
      </c>
      <c r="ED165">
        <v>0</v>
      </c>
      <c r="EE165">
        <v>0</v>
      </c>
      <c r="EF165">
        <v>0</v>
      </c>
      <c r="EG165">
        <v>0</v>
      </c>
      <c r="EH165">
        <v>0</v>
      </c>
      <c r="EI165">
        <v>0</v>
      </c>
      <c r="EJ165">
        <v>0</v>
      </c>
      <c r="EK165">
        <v>0</v>
      </c>
      <c r="EL165">
        <v>0</v>
      </c>
      <c r="EM165">
        <v>0</v>
      </c>
      <c r="EN165">
        <v>19.36</v>
      </c>
      <c r="EO165">
        <v>19.47</v>
      </c>
      <c r="EP165">
        <v>19.760000000000002</v>
      </c>
      <c r="EQ165">
        <v>19.45</v>
      </c>
      <c r="ER165">
        <v>19.77</v>
      </c>
      <c r="ES165">
        <v>20.45</v>
      </c>
      <c r="ET165">
        <v>20.8</v>
      </c>
      <c r="EU165">
        <v>20.95</v>
      </c>
      <c r="EV165">
        <v>20.65</v>
      </c>
      <c r="EW165">
        <v>20.23</v>
      </c>
      <c r="EX165">
        <v>20.71</v>
      </c>
      <c r="EY165">
        <v>19.82</v>
      </c>
      <c r="EZ165">
        <v>20.28</v>
      </c>
      <c r="FA165">
        <v>19.34</v>
      </c>
      <c r="FB165">
        <v>19.690000000000001</v>
      </c>
      <c r="FC165">
        <v>20.54</v>
      </c>
      <c r="FD165">
        <v>20.81</v>
      </c>
      <c r="FE165">
        <v>20.51</v>
      </c>
      <c r="FF165">
        <v>20.41</v>
      </c>
      <c r="FG165">
        <v>20.93</v>
      </c>
      <c r="FH165">
        <v>20.76</v>
      </c>
      <c r="FI165">
        <v>20.37</v>
      </c>
      <c r="FJ165">
        <v>20.440000000000001</v>
      </c>
      <c r="FK165">
        <v>20.88</v>
      </c>
      <c r="FL165">
        <v>21.15</v>
      </c>
      <c r="FM165">
        <v>20.25</v>
      </c>
      <c r="FN165">
        <v>20.66</v>
      </c>
      <c r="FO165">
        <v>21.42</v>
      </c>
      <c r="FP165">
        <v>21.09</v>
      </c>
      <c r="FQ165">
        <v>21.54</v>
      </c>
      <c r="FR165">
        <v>0.56699999999999995</v>
      </c>
      <c r="FS165">
        <v>0.52200000000000002</v>
      </c>
      <c r="FT165">
        <v>0.23300000000000001</v>
      </c>
      <c r="FU165">
        <v>0.6</v>
      </c>
      <c r="FV165">
        <v>0.23899999999999999</v>
      </c>
      <c r="FW165">
        <v>0</v>
      </c>
      <c r="FX165">
        <v>0</v>
      </c>
      <c r="FY165">
        <v>0</v>
      </c>
      <c r="FZ165">
        <v>0</v>
      </c>
      <c r="GA165">
        <v>0</v>
      </c>
      <c r="GB165">
        <v>0</v>
      </c>
      <c r="GC165">
        <v>0.222</v>
      </c>
      <c r="GD165">
        <v>0</v>
      </c>
      <c r="GE165">
        <v>0.77800000000000002</v>
      </c>
      <c r="GF165">
        <v>0.33300000000000002</v>
      </c>
      <c r="GG165">
        <v>0</v>
      </c>
      <c r="GH165">
        <v>0</v>
      </c>
      <c r="GI165">
        <v>0</v>
      </c>
      <c r="GJ165">
        <v>0</v>
      </c>
      <c r="GK165">
        <v>0</v>
      </c>
      <c r="GL165">
        <v>0</v>
      </c>
      <c r="GM165">
        <v>0</v>
      </c>
      <c r="GN165">
        <v>0</v>
      </c>
      <c r="GO165">
        <v>0</v>
      </c>
      <c r="GP165">
        <v>0</v>
      </c>
      <c r="GQ165">
        <v>0</v>
      </c>
      <c r="GR165">
        <v>0</v>
      </c>
      <c r="GS165">
        <v>0</v>
      </c>
      <c r="GT165">
        <v>0</v>
      </c>
      <c r="GU165">
        <v>0</v>
      </c>
      <c r="GV165">
        <v>0</v>
      </c>
      <c r="GW165">
        <v>0</v>
      </c>
      <c r="GX165">
        <v>0</v>
      </c>
      <c r="GY165">
        <v>0</v>
      </c>
      <c r="GZ165">
        <v>0</v>
      </c>
      <c r="HA165">
        <v>0</v>
      </c>
      <c r="HB165">
        <v>0</v>
      </c>
      <c r="HC165">
        <v>0</v>
      </c>
      <c r="HD165">
        <v>0</v>
      </c>
      <c r="HE165">
        <v>0</v>
      </c>
      <c r="HF165">
        <v>0</v>
      </c>
      <c r="HG165">
        <v>0</v>
      </c>
      <c r="HH165">
        <v>0</v>
      </c>
      <c r="HI165">
        <v>0</v>
      </c>
      <c r="HJ165">
        <v>0</v>
      </c>
      <c r="HK165">
        <v>0</v>
      </c>
      <c r="HL165">
        <v>0</v>
      </c>
      <c r="HM165">
        <v>0</v>
      </c>
      <c r="HN165">
        <v>0</v>
      </c>
      <c r="HO165">
        <v>0</v>
      </c>
      <c r="HP165">
        <v>0</v>
      </c>
      <c r="HQ165">
        <v>0</v>
      </c>
      <c r="HR165">
        <v>0</v>
      </c>
      <c r="HS165">
        <v>0</v>
      </c>
      <c r="HT165">
        <v>0</v>
      </c>
      <c r="HU165">
        <v>0</v>
      </c>
      <c r="HV165">
        <v>0</v>
      </c>
      <c r="HW165">
        <v>0</v>
      </c>
      <c r="HX165">
        <v>0</v>
      </c>
      <c r="HY165">
        <v>0</v>
      </c>
      <c r="HZ165">
        <v>0</v>
      </c>
      <c r="IA165">
        <v>0</v>
      </c>
      <c r="IB165">
        <v>0</v>
      </c>
      <c r="IC165">
        <v>0</v>
      </c>
      <c r="ID165">
        <v>0</v>
      </c>
      <c r="IE165">
        <v>0</v>
      </c>
      <c r="IF165">
        <v>0</v>
      </c>
      <c r="IG165">
        <v>0</v>
      </c>
      <c r="IH165">
        <v>0</v>
      </c>
      <c r="II165">
        <v>0</v>
      </c>
      <c r="IJ165">
        <v>0</v>
      </c>
      <c r="IK165">
        <v>0</v>
      </c>
      <c r="IL165">
        <v>0</v>
      </c>
      <c r="IM165">
        <v>0</v>
      </c>
      <c r="IN165">
        <v>0</v>
      </c>
      <c r="IO165">
        <v>0</v>
      </c>
      <c r="IP165">
        <v>0</v>
      </c>
      <c r="IQ165">
        <v>0</v>
      </c>
      <c r="IR165">
        <v>0</v>
      </c>
      <c r="IS165">
        <v>0</v>
      </c>
      <c r="IT165">
        <v>0</v>
      </c>
      <c r="IU165">
        <v>0</v>
      </c>
      <c r="IV165">
        <v>0</v>
      </c>
      <c r="IW165">
        <v>0</v>
      </c>
      <c r="IX165">
        <v>0</v>
      </c>
      <c r="IY165">
        <v>0</v>
      </c>
      <c r="IZ165">
        <v>0</v>
      </c>
      <c r="JA165">
        <v>0</v>
      </c>
      <c r="JB165">
        <v>0</v>
      </c>
      <c r="JC165">
        <v>0</v>
      </c>
      <c r="JD165">
        <v>4.4630000000000001</v>
      </c>
      <c r="JE165">
        <v>6.6180000000000003</v>
      </c>
      <c r="JF165">
        <v>6.3070000000000004</v>
      </c>
      <c r="JG165">
        <v>7.8339999999999996</v>
      </c>
      <c r="JH165">
        <v>7.2389999999999999</v>
      </c>
      <c r="JI165">
        <v>12.068</v>
      </c>
      <c r="JJ165">
        <v>9.5909999999999993</v>
      </c>
      <c r="JK165">
        <v>10.622999999999999</v>
      </c>
      <c r="JL165">
        <v>7.3659999999999997</v>
      </c>
      <c r="JM165">
        <v>7.88</v>
      </c>
      <c r="JN165">
        <v>10.420999999999999</v>
      </c>
      <c r="JO165">
        <v>8.1590000000000007</v>
      </c>
      <c r="JP165">
        <v>8.9939999999999998</v>
      </c>
      <c r="JQ165">
        <v>7.1219999999999999</v>
      </c>
      <c r="JR165">
        <v>7.3689999999999998</v>
      </c>
      <c r="JS165">
        <v>12.545999999999999</v>
      </c>
      <c r="JT165">
        <v>11.183</v>
      </c>
      <c r="JU165">
        <v>8.4239999999999995</v>
      </c>
      <c r="JV165">
        <v>9.8130000000000006</v>
      </c>
      <c r="JW165">
        <v>13.725</v>
      </c>
      <c r="JX165">
        <v>8.0449999999999999</v>
      </c>
      <c r="JY165">
        <v>8.6509999999999998</v>
      </c>
      <c r="JZ165">
        <v>5.8529999999999998</v>
      </c>
      <c r="KA165">
        <v>10.443</v>
      </c>
      <c r="KB165">
        <v>12.1</v>
      </c>
      <c r="KC165">
        <v>10.537000000000001</v>
      </c>
      <c r="KD165">
        <v>12.375</v>
      </c>
      <c r="KE165">
        <v>12.659000000000001</v>
      </c>
      <c r="KF165">
        <v>11.052</v>
      </c>
      <c r="KG165">
        <v>13.952</v>
      </c>
    </row>
    <row r="166" spans="1:293" x14ac:dyDescent="0.25">
      <c r="A166" t="s">
        <v>1165</v>
      </c>
      <c r="B166" t="s">
        <v>1322</v>
      </c>
      <c r="C166" t="s">
        <v>595</v>
      </c>
      <c r="D166">
        <v>180</v>
      </c>
      <c r="E166" t="s">
        <v>839</v>
      </c>
      <c r="F166">
        <v>3</v>
      </c>
      <c r="G166">
        <v>2</v>
      </c>
      <c r="H166" t="s">
        <v>9</v>
      </c>
      <c r="I166" t="s">
        <v>7</v>
      </c>
      <c r="J166" t="s">
        <v>5</v>
      </c>
      <c r="K166" t="s">
        <v>596</v>
      </c>
      <c r="L166" t="s">
        <v>515</v>
      </c>
      <c r="M166" s="7">
        <v>0</v>
      </c>
      <c r="N166" s="7">
        <v>97.8090305935591</v>
      </c>
      <c r="O166" s="7">
        <f>M166*'Emission and cost factors'!$D$8+N166*'Emission and cost factors'!$E$8</f>
        <v>44.992154073037192</v>
      </c>
      <c r="P166" s="8">
        <f>M166*'Emission and cost factors'!$D$9+N166*'Emission and cost factors'!$E$9</f>
        <v>14.671354589033864</v>
      </c>
      <c r="Q166" s="7">
        <f t="shared" si="14"/>
        <v>21.189</v>
      </c>
      <c r="R166" s="2">
        <f t="shared" si="15"/>
        <v>0</v>
      </c>
      <c r="S166" s="2">
        <f t="shared" si="16"/>
        <v>0</v>
      </c>
      <c r="T166" s="2">
        <f t="shared" si="17"/>
        <v>0</v>
      </c>
      <c r="U166" s="7">
        <f t="shared" si="18"/>
        <v>0</v>
      </c>
      <c r="V166" s="7">
        <f t="shared" si="19"/>
        <v>0</v>
      </c>
      <c r="W166" s="7">
        <f t="shared" si="20"/>
        <v>0</v>
      </c>
      <c r="X166">
        <v>20.2</v>
      </c>
      <c r="Y166">
        <v>20.420000000000002</v>
      </c>
      <c r="Z166">
        <v>20.67</v>
      </c>
      <c r="AA166">
        <v>20.29</v>
      </c>
      <c r="AB166">
        <v>20.62</v>
      </c>
      <c r="AC166">
        <v>21.36</v>
      </c>
      <c r="AD166">
        <v>21.44</v>
      </c>
      <c r="AE166">
        <v>21.5</v>
      </c>
      <c r="AF166">
        <v>21.31</v>
      </c>
      <c r="AG166">
        <v>21.2</v>
      </c>
      <c r="AH166">
        <v>21.43</v>
      </c>
      <c r="AI166">
        <v>20.61</v>
      </c>
      <c r="AJ166">
        <v>21.36</v>
      </c>
      <c r="AK166">
        <v>20.47</v>
      </c>
      <c r="AL166">
        <v>20.53</v>
      </c>
      <c r="AM166">
        <v>21.32</v>
      </c>
      <c r="AN166">
        <v>21.57</v>
      </c>
      <c r="AO166">
        <v>21.32</v>
      </c>
      <c r="AP166">
        <v>21.26</v>
      </c>
      <c r="AQ166">
        <v>21.72</v>
      </c>
      <c r="AR166">
        <v>21.5</v>
      </c>
      <c r="AS166">
        <v>21.17</v>
      </c>
      <c r="AT166">
        <v>21.24</v>
      </c>
      <c r="AU166">
        <v>21.54</v>
      </c>
      <c r="AV166">
        <v>21.73</v>
      </c>
      <c r="AW166">
        <v>20.9</v>
      </c>
      <c r="AX166">
        <v>21.5</v>
      </c>
      <c r="AY166">
        <v>21.93</v>
      </c>
      <c r="AZ166">
        <v>21.7</v>
      </c>
      <c r="BA166">
        <v>21.86</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v>19.25</v>
      </c>
      <c r="EO166">
        <v>19.309999999999999</v>
      </c>
      <c r="EP166">
        <v>19.57</v>
      </c>
      <c r="EQ166">
        <v>19.28</v>
      </c>
      <c r="ER166">
        <v>19.59</v>
      </c>
      <c r="ES166">
        <v>20.399999999999999</v>
      </c>
      <c r="ET166">
        <v>20.76</v>
      </c>
      <c r="EU166">
        <v>20.92</v>
      </c>
      <c r="EV166">
        <v>20.62</v>
      </c>
      <c r="EW166">
        <v>20.18</v>
      </c>
      <c r="EX166">
        <v>20.68</v>
      </c>
      <c r="EY166">
        <v>19.73</v>
      </c>
      <c r="EZ166">
        <v>20.25</v>
      </c>
      <c r="FA166">
        <v>19.25</v>
      </c>
      <c r="FB166">
        <v>19.57</v>
      </c>
      <c r="FC166">
        <v>20.46</v>
      </c>
      <c r="FD166">
        <v>20.75</v>
      </c>
      <c r="FE166">
        <v>20.47</v>
      </c>
      <c r="FF166">
        <v>20.34</v>
      </c>
      <c r="FG166">
        <v>20.91</v>
      </c>
      <c r="FH166">
        <v>20.73</v>
      </c>
      <c r="FI166">
        <v>20.29</v>
      </c>
      <c r="FJ166">
        <v>20.399999999999999</v>
      </c>
      <c r="FK166">
        <v>20.85</v>
      </c>
      <c r="FL166">
        <v>21.12</v>
      </c>
      <c r="FM166">
        <v>20.18</v>
      </c>
      <c r="FN166">
        <v>20.63</v>
      </c>
      <c r="FO166">
        <v>21.43</v>
      </c>
      <c r="FP166">
        <v>21.07</v>
      </c>
      <c r="FQ166">
        <v>21.55</v>
      </c>
      <c r="FR166">
        <v>0.67800000000000005</v>
      </c>
      <c r="FS166">
        <v>0.68899999999999995</v>
      </c>
      <c r="FT166">
        <v>0.41099999999999998</v>
      </c>
      <c r="FU166">
        <v>0.81699999999999995</v>
      </c>
      <c r="FV166">
        <v>0.433</v>
      </c>
      <c r="FW166">
        <v>0</v>
      </c>
      <c r="FX166">
        <v>0</v>
      </c>
      <c r="FY166">
        <v>0</v>
      </c>
      <c r="FZ166">
        <v>0</v>
      </c>
      <c r="GA166">
        <v>0</v>
      </c>
      <c r="GB166">
        <v>0</v>
      </c>
      <c r="GC166">
        <v>0.32800000000000001</v>
      </c>
      <c r="GD166">
        <v>0</v>
      </c>
      <c r="GE166">
        <v>1</v>
      </c>
      <c r="GF166">
        <v>0.46700000000000003</v>
      </c>
      <c r="GG166">
        <v>0</v>
      </c>
      <c r="GH166">
        <v>0</v>
      </c>
      <c r="GI166">
        <v>0</v>
      </c>
      <c r="GJ166">
        <v>0</v>
      </c>
      <c r="GK166">
        <v>0</v>
      </c>
      <c r="GL166">
        <v>0</v>
      </c>
      <c r="GM166">
        <v>0</v>
      </c>
      <c r="GN166">
        <v>0</v>
      </c>
      <c r="GO166">
        <v>0</v>
      </c>
      <c r="GP166">
        <v>0</v>
      </c>
      <c r="GQ166">
        <v>0</v>
      </c>
      <c r="GR166">
        <v>0</v>
      </c>
      <c r="GS166">
        <v>0</v>
      </c>
      <c r="GT166">
        <v>0</v>
      </c>
      <c r="GU166">
        <v>0</v>
      </c>
      <c r="GV166">
        <v>0</v>
      </c>
      <c r="GW166">
        <v>0</v>
      </c>
      <c r="GX166">
        <v>0</v>
      </c>
      <c r="GY166">
        <v>0</v>
      </c>
      <c r="GZ166">
        <v>0</v>
      </c>
      <c r="HA166">
        <v>0</v>
      </c>
      <c r="HB166">
        <v>0</v>
      </c>
      <c r="HC166">
        <v>0</v>
      </c>
      <c r="HD166">
        <v>0</v>
      </c>
      <c r="HE166">
        <v>0</v>
      </c>
      <c r="HF166">
        <v>0</v>
      </c>
      <c r="HG166">
        <v>0</v>
      </c>
      <c r="HH166">
        <v>0</v>
      </c>
      <c r="HI166">
        <v>0</v>
      </c>
      <c r="HJ166">
        <v>0</v>
      </c>
      <c r="HK166">
        <v>0</v>
      </c>
      <c r="HL166">
        <v>0</v>
      </c>
      <c r="HM166">
        <v>0</v>
      </c>
      <c r="HN166">
        <v>0</v>
      </c>
      <c r="HO166">
        <v>0</v>
      </c>
      <c r="HP166">
        <v>0</v>
      </c>
      <c r="HQ166">
        <v>0</v>
      </c>
      <c r="HR166">
        <v>0</v>
      </c>
      <c r="HS166">
        <v>0</v>
      </c>
      <c r="HT166">
        <v>0</v>
      </c>
      <c r="HU166">
        <v>0</v>
      </c>
      <c r="HV166">
        <v>0</v>
      </c>
      <c r="HW166">
        <v>0</v>
      </c>
      <c r="HX166">
        <v>0</v>
      </c>
      <c r="HY166">
        <v>0</v>
      </c>
      <c r="HZ166">
        <v>0</v>
      </c>
      <c r="IA166">
        <v>0</v>
      </c>
      <c r="IB166">
        <v>0</v>
      </c>
      <c r="IC166">
        <v>0</v>
      </c>
      <c r="ID166">
        <v>0</v>
      </c>
      <c r="IE166">
        <v>0</v>
      </c>
      <c r="IF166">
        <v>0</v>
      </c>
      <c r="IG166">
        <v>0</v>
      </c>
      <c r="IH166">
        <v>0</v>
      </c>
      <c r="II166">
        <v>0</v>
      </c>
      <c r="IJ166">
        <v>0</v>
      </c>
      <c r="IK166">
        <v>0</v>
      </c>
      <c r="IL166">
        <v>0</v>
      </c>
      <c r="IM166">
        <v>0</v>
      </c>
      <c r="IN166">
        <v>0</v>
      </c>
      <c r="IO166">
        <v>0</v>
      </c>
      <c r="IP166">
        <v>0</v>
      </c>
      <c r="IQ166">
        <v>0</v>
      </c>
      <c r="IR166">
        <v>0</v>
      </c>
      <c r="IS166">
        <v>0</v>
      </c>
      <c r="IT166">
        <v>0</v>
      </c>
      <c r="IU166">
        <v>0</v>
      </c>
      <c r="IV166">
        <v>0</v>
      </c>
      <c r="IW166">
        <v>0</v>
      </c>
      <c r="IX166">
        <v>0</v>
      </c>
      <c r="IY166">
        <v>0</v>
      </c>
      <c r="IZ166">
        <v>0</v>
      </c>
      <c r="JA166">
        <v>0</v>
      </c>
      <c r="JB166">
        <v>0</v>
      </c>
      <c r="JC166">
        <v>0</v>
      </c>
      <c r="JD166">
        <v>4.4630000000000001</v>
      </c>
      <c r="JE166">
        <v>6.6180000000000003</v>
      </c>
      <c r="JF166">
        <v>6.3070000000000004</v>
      </c>
      <c r="JG166">
        <v>7.8339999999999996</v>
      </c>
      <c r="JH166">
        <v>7.2389999999999999</v>
      </c>
      <c r="JI166">
        <v>12.068</v>
      </c>
      <c r="JJ166">
        <v>9.5909999999999993</v>
      </c>
      <c r="JK166">
        <v>10.622999999999999</v>
      </c>
      <c r="JL166">
        <v>7.3659999999999997</v>
      </c>
      <c r="JM166">
        <v>7.88</v>
      </c>
      <c r="JN166">
        <v>10.420999999999999</v>
      </c>
      <c r="JO166">
        <v>8.1590000000000007</v>
      </c>
      <c r="JP166">
        <v>8.9939999999999998</v>
      </c>
      <c r="JQ166">
        <v>7.1219999999999999</v>
      </c>
      <c r="JR166">
        <v>7.3689999999999998</v>
      </c>
      <c r="JS166">
        <v>12.545999999999999</v>
      </c>
      <c r="JT166">
        <v>11.183</v>
      </c>
      <c r="JU166">
        <v>8.4239999999999995</v>
      </c>
      <c r="JV166">
        <v>9.8130000000000006</v>
      </c>
      <c r="JW166">
        <v>13.725</v>
      </c>
      <c r="JX166">
        <v>8.0449999999999999</v>
      </c>
      <c r="JY166">
        <v>8.6509999999999998</v>
      </c>
      <c r="JZ166">
        <v>5.8529999999999998</v>
      </c>
      <c r="KA166">
        <v>10.443</v>
      </c>
      <c r="KB166">
        <v>12.1</v>
      </c>
      <c r="KC166">
        <v>10.537000000000001</v>
      </c>
      <c r="KD166">
        <v>12.375</v>
      </c>
      <c r="KE166">
        <v>12.659000000000001</v>
      </c>
      <c r="KF166">
        <v>11.052</v>
      </c>
      <c r="KG166">
        <v>13.952</v>
      </c>
    </row>
    <row r="167" spans="1:293" x14ac:dyDescent="0.25">
      <c r="A167" t="s">
        <v>1247</v>
      </c>
      <c r="B167" t="s">
        <v>1322</v>
      </c>
      <c r="C167" t="s">
        <v>588</v>
      </c>
      <c r="D167">
        <v>1</v>
      </c>
      <c r="E167" t="s">
        <v>835</v>
      </c>
      <c r="F167">
        <v>1</v>
      </c>
      <c r="G167">
        <v>1</v>
      </c>
      <c r="H167" t="s">
        <v>2</v>
      </c>
      <c r="I167" t="s">
        <v>3</v>
      </c>
      <c r="J167" t="s">
        <v>609</v>
      </c>
      <c r="K167" t="s">
        <v>596</v>
      </c>
      <c r="L167" t="s">
        <v>515</v>
      </c>
      <c r="M167" s="7">
        <v>65.745578710937494</v>
      </c>
      <c r="N167" s="7">
        <v>127.944968846151</v>
      </c>
      <c r="O167" s="7">
        <f>M167*'Emission and cost factors'!$D$8+N167*'Emission and cost factors'!$E$8</f>
        <v>72.661257198526329</v>
      </c>
      <c r="P167" s="8">
        <f>M167*'Emission and cost factors'!$D$9+N167*'Emission and cost factors'!$E$9</f>
        <v>21.821568475360149</v>
      </c>
      <c r="Q167" s="7">
        <f t="shared" si="14"/>
        <v>20.806333333333331</v>
      </c>
      <c r="R167" s="2">
        <f t="shared" si="15"/>
        <v>0</v>
      </c>
      <c r="S167" s="2">
        <f t="shared" si="16"/>
        <v>0</v>
      </c>
      <c r="T167" s="2">
        <f t="shared" si="17"/>
        <v>0</v>
      </c>
      <c r="U167" s="7">
        <f t="shared" si="18"/>
        <v>0</v>
      </c>
      <c r="V167" s="7">
        <f t="shared" si="19"/>
        <v>0</v>
      </c>
      <c r="W167" s="7">
        <f t="shared" si="20"/>
        <v>0</v>
      </c>
      <c r="X167">
        <v>20.43</v>
      </c>
      <c r="Y167">
        <v>20.43</v>
      </c>
      <c r="Z167">
        <v>20.57</v>
      </c>
      <c r="AA167">
        <v>20.85</v>
      </c>
      <c r="AB167">
        <v>20.68</v>
      </c>
      <c r="AC167">
        <v>20.74</v>
      </c>
      <c r="AD167">
        <v>20.96</v>
      </c>
      <c r="AE167">
        <v>21.06</v>
      </c>
      <c r="AF167">
        <v>20.94</v>
      </c>
      <c r="AG167">
        <v>20.67</v>
      </c>
      <c r="AH167">
        <v>21.09</v>
      </c>
      <c r="AI167">
        <v>20.68</v>
      </c>
      <c r="AJ167">
        <v>20.74</v>
      </c>
      <c r="AK167">
        <v>20.68</v>
      </c>
      <c r="AL167">
        <v>20.49</v>
      </c>
      <c r="AM167">
        <v>21</v>
      </c>
      <c r="AN167">
        <v>20.94</v>
      </c>
      <c r="AO167">
        <v>20.86</v>
      </c>
      <c r="AP167">
        <v>20.64</v>
      </c>
      <c r="AQ167">
        <v>20.87</v>
      </c>
      <c r="AR167">
        <v>20.9</v>
      </c>
      <c r="AS167">
        <v>20.64</v>
      </c>
      <c r="AT167">
        <v>20.66</v>
      </c>
      <c r="AU167">
        <v>20.97</v>
      </c>
      <c r="AV167">
        <v>21.06</v>
      </c>
      <c r="AW167">
        <v>20.64</v>
      </c>
      <c r="AX167">
        <v>20.83</v>
      </c>
      <c r="AY167">
        <v>21.17</v>
      </c>
      <c r="AZ167">
        <v>20.88</v>
      </c>
      <c r="BA167">
        <v>21.12</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c r="EF167">
        <v>0</v>
      </c>
      <c r="EG167">
        <v>0</v>
      </c>
      <c r="EH167">
        <v>0</v>
      </c>
      <c r="EI167">
        <v>0</v>
      </c>
      <c r="EJ167">
        <v>0</v>
      </c>
      <c r="EK167">
        <v>0</v>
      </c>
      <c r="EL167">
        <v>0</v>
      </c>
      <c r="EM167">
        <v>0</v>
      </c>
      <c r="EN167">
        <v>19.739999999999998</v>
      </c>
      <c r="EO167">
        <v>20.51</v>
      </c>
      <c r="EP167">
        <v>20.51</v>
      </c>
      <c r="EQ167">
        <v>20.18</v>
      </c>
      <c r="ER167">
        <v>20.48</v>
      </c>
      <c r="ES167">
        <v>20.71</v>
      </c>
      <c r="ET167">
        <v>20.56</v>
      </c>
      <c r="EU167">
        <v>20.67</v>
      </c>
      <c r="EV167">
        <v>20.420000000000002</v>
      </c>
      <c r="EW167">
        <v>20.56</v>
      </c>
      <c r="EX167">
        <v>20.57</v>
      </c>
      <c r="EY167">
        <v>20.36</v>
      </c>
      <c r="EZ167">
        <v>20.77</v>
      </c>
      <c r="FA167">
        <v>20.39</v>
      </c>
      <c r="FB167">
        <v>20.57</v>
      </c>
      <c r="FC167">
        <v>20.79</v>
      </c>
      <c r="FD167">
        <v>20.77</v>
      </c>
      <c r="FE167">
        <v>20.5</v>
      </c>
      <c r="FF167">
        <v>20.7</v>
      </c>
      <c r="FG167">
        <v>20.92</v>
      </c>
      <c r="FH167">
        <v>20.48</v>
      </c>
      <c r="FI167">
        <v>20.61</v>
      </c>
      <c r="FJ167">
        <v>20.29</v>
      </c>
      <c r="FK167">
        <v>20.61</v>
      </c>
      <c r="FL167">
        <v>20.84</v>
      </c>
      <c r="FM167">
        <v>20.74</v>
      </c>
      <c r="FN167">
        <v>20.9</v>
      </c>
      <c r="FO167">
        <v>20.68</v>
      </c>
      <c r="FP167">
        <v>20.8</v>
      </c>
      <c r="FQ167">
        <v>20.73</v>
      </c>
      <c r="FR167">
        <v>0.25</v>
      </c>
      <c r="FS167">
        <v>0</v>
      </c>
      <c r="FT167">
        <v>0</v>
      </c>
      <c r="FU167">
        <v>0</v>
      </c>
      <c r="FV167">
        <v>0</v>
      </c>
      <c r="FW167">
        <v>0</v>
      </c>
      <c r="FX167">
        <v>0</v>
      </c>
      <c r="FY167">
        <v>0</v>
      </c>
      <c r="FZ167">
        <v>0</v>
      </c>
      <c r="GA167">
        <v>0</v>
      </c>
      <c r="GB167">
        <v>0</v>
      </c>
      <c r="GC167">
        <v>0</v>
      </c>
      <c r="GD167">
        <v>0</v>
      </c>
      <c r="GE167">
        <v>0</v>
      </c>
      <c r="GF167">
        <v>0</v>
      </c>
      <c r="GG167">
        <v>0</v>
      </c>
      <c r="GH167">
        <v>0</v>
      </c>
      <c r="GI167">
        <v>0</v>
      </c>
      <c r="GJ167">
        <v>0</v>
      </c>
      <c r="GK167">
        <v>0</v>
      </c>
      <c r="GL167">
        <v>0</v>
      </c>
      <c r="GM167">
        <v>0</v>
      </c>
      <c r="GN167">
        <v>0</v>
      </c>
      <c r="GO167">
        <v>0</v>
      </c>
      <c r="GP167">
        <v>0</v>
      </c>
      <c r="GQ167">
        <v>0</v>
      </c>
      <c r="GR167">
        <v>0</v>
      </c>
      <c r="GS167">
        <v>0</v>
      </c>
      <c r="GT167">
        <v>0</v>
      </c>
      <c r="GU167">
        <v>0</v>
      </c>
      <c r="GV167">
        <v>0</v>
      </c>
      <c r="GW167">
        <v>0</v>
      </c>
      <c r="GX167">
        <v>0</v>
      </c>
      <c r="GY167">
        <v>0</v>
      </c>
      <c r="GZ167">
        <v>0</v>
      </c>
      <c r="HA167">
        <v>0</v>
      </c>
      <c r="HB167">
        <v>0</v>
      </c>
      <c r="HC167">
        <v>0</v>
      </c>
      <c r="HD167">
        <v>0</v>
      </c>
      <c r="HE167">
        <v>0</v>
      </c>
      <c r="HF167">
        <v>0</v>
      </c>
      <c r="HG167">
        <v>0</v>
      </c>
      <c r="HH167">
        <v>0</v>
      </c>
      <c r="HI167">
        <v>0</v>
      </c>
      <c r="HJ167">
        <v>0</v>
      </c>
      <c r="HK167">
        <v>0</v>
      </c>
      <c r="HL167">
        <v>0</v>
      </c>
      <c r="HM167">
        <v>0</v>
      </c>
      <c r="HN167">
        <v>0</v>
      </c>
      <c r="HO167">
        <v>0</v>
      </c>
      <c r="HP167">
        <v>0</v>
      </c>
      <c r="HQ167">
        <v>0</v>
      </c>
      <c r="HR167">
        <v>0</v>
      </c>
      <c r="HS167">
        <v>0</v>
      </c>
      <c r="HT167">
        <v>0</v>
      </c>
      <c r="HU167">
        <v>0</v>
      </c>
      <c r="HV167">
        <v>0</v>
      </c>
      <c r="HW167">
        <v>0</v>
      </c>
      <c r="HX167">
        <v>0</v>
      </c>
      <c r="HY167">
        <v>0</v>
      </c>
      <c r="HZ167">
        <v>0</v>
      </c>
      <c r="IA167">
        <v>0</v>
      </c>
      <c r="IB167">
        <v>0</v>
      </c>
      <c r="IC167">
        <v>0</v>
      </c>
      <c r="ID167">
        <v>0</v>
      </c>
      <c r="IE167">
        <v>0</v>
      </c>
      <c r="IF167">
        <v>0</v>
      </c>
      <c r="IG167">
        <v>0</v>
      </c>
      <c r="IH167">
        <v>0</v>
      </c>
      <c r="II167">
        <v>0</v>
      </c>
      <c r="IJ167">
        <v>0</v>
      </c>
      <c r="IK167">
        <v>0</v>
      </c>
      <c r="IL167">
        <v>0</v>
      </c>
      <c r="IM167">
        <v>0</v>
      </c>
      <c r="IN167">
        <v>0</v>
      </c>
      <c r="IO167">
        <v>0</v>
      </c>
      <c r="IP167">
        <v>0</v>
      </c>
      <c r="IQ167">
        <v>0</v>
      </c>
      <c r="IR167">
        <v>0</v>
      </c>
      <c r="IS167">
        <v>0</v>
      </c>
      <c r="IT167">
        <v>0</v>
      </c>
      <c r="IU167">
        <v>0</v>
      </c>
      <c r="IV167">
        <v>0</v>
      </c>
      <c r="IW167">
        <v>0</v>
      </c>
      <c r="IX167">
        <v>0</v>
      </c>
      <c r="IY167">
        <v>0</v>
      </c>
      <c r="IZ167">
        <v>0</v>
      </c>
      <c r="JA167">
        <v>0</v>
      </c>
      <c r="JB167">
        <v>0</v>
      </c>
      <c r="JC167">
        <v>0</v>
      </c>
      <c r="JD167">
        <v>4.6340000000000003</v>
      </c>
      <c r="JE167">
        <v>6.8479999999999999</v>
      </c>
      <c r="JF167">
        <v>6.6920000000000002</v>
      </c>
      <c r="JG167">
        <v>8.093</v>
      </c>
      <c r="JH167">
        <v>7.3869999999999996</v>
      </c>
      <c r="JI167">
        <v>12.303000000000001</v>
      </c>
      <c r="JJ167">
        <v>10.012</v>
      </c>
      <c r="JK167">
        <v>11.202</v>
      </c>
      <c r="JL167">
        <v>7.8920000000000003</v>
      </c>
      <c r="JM167">
        <v>8.2940000000000005</v>
      </c>
      <c r="JN167">
        <v>10.91</v>
      </c>
      <c r="JO167">
        <v>8.3989999999999991</v>
      </c>
      <c r="JP167">
        <v>9.3940000000000001</v>
      </c>
      <c r="JQ167">
        <v>7.2009999999999996</v>
      </c>
      <c r="JR167">
        <v>7.54</v>
      </c>
      <c r="JS167">
        <v>13.089</v>
      </c>
      <c r="JT167">
        <v>11.696999999999999</v>
      </c>
      <c r="JU167">
        <v>8.7989999999999995</v>
      </c>
      <c r="JV167">
        <v>10.117000000000001</v>
      </c>
      <c r="JW167">
        <v>14.205</v>
      </c>
      <c r="JX167">
        <v>8.3930000000000007</v>
      </c>
      <c r="JY167">
        <v>8.9969999999999999</v>
      </c>
      <c r="JZ167">
        <v>6.2880000000000003</v>
      </c>
      <c r="KA167">
        <v>10.878</v>
      </c>
      <c r="KB167">
        <v>12.395</v>
      </c>
      <c r="KC167">
        <v>10.686</v>
      </c>
      <c r="KD167">
        <v>12.45</v>
      </c>
      <c r="KE167">
        <v>13.093999999999999</v>
      </c>
      <c r="KF167">
        <v>11.391999999999999</v>
      </c>
      <c r="KG167">
        <v>14.385</v>
      </c>
    </row>
    <row r="168" spans="1:293" x14ac:dyDescent="0.25">
      <c r="A168" t="s">
        <v>1248</v>
      </c>
      <c r="B168" t="s">
        <v>1322</v>
      </c>
      <c r="C168" t="s">
        <v>588</v>
      </c>
      <c r="D168">
        <v>2</v>
      </c>
      <c r="E168" t="s">
        <v>835</v>
      </c>
      <c r="F168">
        <v>1</v>
      </c>
      <c r="G168">
        <v>1</v>
      </c>
      <c r="H168" t="s">
        <v>2</v>
      </c>
      <c r="I168" t="s">
        <v>3</v>
      </c>
      <c r="J168" t="s">
        <v>609</v>
      </c>
      <c r="K168" t="s">
        <v>596</v>
      </c>
      <c r="L168" t="s">
        <v>516</v>
      </c>
      <c r="M168" s="7">
        <v>32.676872989908802</v>
      </c>
      <c r="N168" s="7">
        <v>135.927156511791</v>
      </c>
      <c r="O168" s="7">
        <f>M168*'Emission and cost factors'!$D$8+N168*'Emission and cost factors'!$E$8</f>
        <v>69.388635323304712</v>
      </c>
      <c r="P168" s="8">
        <f>M168*'Emission and cost factors'!$D$9+N168*'Emission and cost factors'!$E$9</f>
        <v>21.696148396365</v>
      </c>
      <c r="Q168" s="7">
        <f t="shared" si="14"/>
        <v>20.833333333333332</v>
      </c>
      <c r="R168" s="2">
        <f t="shared" si="15"/>
        <v>0</v>
      </c>
      <c r="S168" s="2">
        <f t="shared" si="16"/>
        <v>0</v>
      </c>
      <c r="T168" s="2">
        <f t="shared" si="17"/>
        <v>0</v>
      </c>
      <c r="U168" s="7">
        <f t="shared" si="18"/>
        <v>0</v>
      </c>
      <c r="V168" s="7">
        <f t="shared" si="19"/>
        <v>0</v>
      </c>
      <c r="W168" s="7">
        <f t="shared" si="20"/>
        <v>0</v>
      </c>
      <c r="X168">
        <v>20.52</v>
      </c>
      <c r="Y168">
        <v>20.54</v>
      </c>
      <c r="Z168">
        <v>20.8</v>
      </c>
      <c r="AA168">
        <v>20.41</v>
      </c>
      <c r="AB168">
        <v>20.76</v>
      </c>
      <c r="AC168">
        <v>20.85</v>
      </c>
      <c r="AD168">
        <v>20.93</v>
      </c>
      <c r="AE168">
        <v>21.02</v>
      </c>
      <c r="AF168">
        <v>20.96</v>
      </c>
      <c r="AG168">
        <v>20.82</v>
      </c>
      <c r="AH168">
        <v>21.12</v>
      </c>
      <c r="AI168">
        <v>20.56</v>
      </c>
      <c r="AJ168">
        <v>20.85</v>
      </c>
      <c r="AK168">
        <v>20.36</v>
      </c>
      <c r="AL168">
        <v>20.62</v>
      </c>
      <c r="AM168">
        <v>21.06</v>
      </c>
      <c r="AN168">
        <v>21.05</v>
      </c>
      <c r="AO168">
        <v>20.93</v>
      </c>
      <c r="AP168">
        <v>20.71</v>
      </c>
      <c r="AQ168">
        <v>20.9</v>
      </c>
      <c r="AR168">
        <v>20.82</v>
      </c>
      <c r="AS168">
        <v>20.77</v>
      </c>
      <c r="AT168">
        <v>20.74</v>
      </c>
      <c r="AU168">
        <v>20.89</v>
      </c>
      <c r="AV168">
        <v>21.06</v>
      </c>
      <c r="AW168">
        <v>20.7</v>
      </c>
      <c r="AX168">
        <v>20.95</v>
      </c>
      <c r="AY168">
        <v>21.17</v>
      </c>
      <c r="AZ168">
        <v>20.98</v>
      </c>
      <c r="BA168">
        <v>21.15</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0</v>
      </c>
      <c r="EC168">
        <v>0</v>
      </c>
      <c r="ED168">
        <v>0</v>
      </c>
      <c r="EE168">
        <v>0</v>
      </c>
      <c r="EF168">
        <v>0</v>
      </c>
      <c r="EG168">
        <v>0</v>
      </c>
      <c r="EH168">
        <v>0</v>
      </c>
      <c r="EI168">
        <v>0</v>
      </c>
      <c r="EJ168">
        <v>0</v>
      </c>
      <c r="EK168">
        <v>0</v>
      </c>
      <c r="EL168">
        <v>0</v>
      </c>
      <c r="EM168">
        <v>0</v>
      </c>
      <c r="EN168">
        <v>20.09</v>
      </c>
      <c r="EO168">
        <v>20.52</v>
      </c>
      <c r="EP168">
        <v>20.37</v>
      </c>
      <c r="EQ168">
        <v>20.61</v>
      </c>
      <c r="ER168">
        <v>20.39</v>
      </c>
      <c r="ES168">
        <v>20.64</v>
      </c>
      <c r="ET168">
        <v>20.57</v>
      </c>
      <c r="EU168">
        <v>20.7</v>
      </c>
      <c r="EV168">
        <v>20.32</v>
      </c>
      <c r="EW168">
        <v>20.46</v>
      </c>
      <c r="EX168">
        <v>20.57</v>
      </c>
      <c r="EY168">
        <v>20.6</v>
      </c>
      <c r="EZ168">
        <v>20.67</v>
      </c>
      <c r="FA168">
        <v>20.21</v>
      </c>
      <c r="FB168">
        <v>20.51</v>
      </c>
      <c r="FC168">
        <v>20.8</v>
      </c>
      <c r="FD168">
        <v>20.64</v>
      </c>
      <c r="FE168">
        <v>20.329999999999998</v>
      </c>
      <c r="FF168">
        <v>20.61</v>
      </c>
      <c r="FG168">
        <v>20.91</v>
      </c>
      <c r="FH168">
        <v>20.420000000000002</v>
      </c>
      <c r="FI168">
        <v>20.47</v>
      </c>
      <c r="FJ168">
        <v>20.41</v>
      </c>
      <c r="FK168">
        <v>20.65</v>
      </c>
      <c r="FL168">
        <v>20.8</v>
      </c>
      <c r="FM168">
        <v>20.62</v>
      </c>
      <c r="FN168">
        <v>20.78</v>
      </c>
      <c r="FO168">
        <v>20.67</v>
      </c>
      <c r="FP168">
        <v>20.72</v>
      </c>
      <c r="FQ168">
        <v>20.78</v>
      </c>
      <c r="FR168">
        <v>0</v>
      </c>
      <c r="FS168">
        <v>0</v>
      </c>
      <c r="FT168">
        <v>0</v>
      </c>
      <c r="FU168">
        <v>0</v>
      </c>
      <c r="FV168">
        <v>0</v>
      </c>
      <c r="FW168">
        <v>0</v>
      </c>
      <c r="FX168">
        <v>0</v>
      </c>
      <c r="FY168">
        <v>0</v>
      </c>
      <c r="FZ168">
        <v>0</v>
      </c>
      <c r="GA168">
        <v>0</v>
      </c>
      <c r="GB168">
        <v>0</v>
      </c>
      <c r="GC168">
        <v>0</v>
      </c>
      <c r="GD168">
        <v>0</v>
      </c>
      <c r="GE168">
        <v>0</v>
      </c>
      <c r="GF168">
        <v>0</v>
      </c>
      <c r="GG168">
        <v>0</v>
      </c>
      <c r="GH168">
        <v>0</v>
      </c>
      <c r="GI168">
        <v>0</v>
      </c>
      <c r="GJ168">
        <v>0</v>
      </c>
      <c r="GK168">
        <v>0</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0</v>
      </c>
      <c r="HE168">
        <v>0</v>
      </c>
      <c r="HF168">
        <v>0</v>
      </c>
      <c r="HG168">
        <v>0</v>
      </c>
      <c r="HH168">
        <v>0</v>
      </c>
      <c r="HI168">
        <v>0</v>
      </c>
      <c r="HJ168">
        <v>0</v>
      </c>
      <c r="HK168">
        <v>0</v>
      </c>
      <c r="HL168">
        <v>0</v>
      </c>
      <c r="HM168">
        <v>0</v>
      </c>
      <c r="HN168">
        <v>0</v>
      </c>
      <c r="HO168">
        <v>0</v>
      </c>
      <c r="HP168">
        <v>0</v>
      </c>
      <c r="HQ168">
        <v>0</v>
      </c>
      <c r="HR168">
        <v>0</v>
      </c>
      <c r="HS168">
        <v>0</v>
      </c>
      <c r="HT168">
        <v>0</v>
      </c>
      <c r="HU168">
        <v>0</v>
      </c>
      <c r="HV168">
        <v>0</v>
      </c>
      <c r="HW168">
        <v>0</v>
      </c>
      <c r="HX168">
        <v>0</v>
      </c>
      <c r="HY168">
        <v>0</v>
      </c>
      <c r="HZ168">
        <v>0</v>
      </c>
      <c r="IA168">
        <v>0</v>
      </c>
      <c r="IB168">
        <v>0</v>
      </c>
      <c r="IC168">
        <v>0</v>
      </c>
      <c r="ID168">
        <v>0</v>
      </c>
      <c r="IE168">
        <v>0</v>
      </c>
      <c r="IF168">
        <v>0</v>
      </c>
      <c r="IG168">
        <v>0</v>
      </c>
      <c r="IH168">
        <v>0</v>
      </c>
      <c r="II168">
        <v>0</v>
      </c>
      <c r="IJ168">
        <v>0</v>
      </c>
      <c r="IK168">
        <v>0</v>
      </c>
      <c r="IL168">
        <v>0</v>
      </c>
      <c r="IM168">
        <v>0</v>
      </c>
      <c r="IN168">
        <v>0</v>
      </c>
      <c r="IO168">
        <v>0</v>
      </c>
      <c r="IP168">
        <v>0</v>
      </c>
      <c r="IQ168">
        <v>0</v>
      </c>
      <c r="IR168">
        <v>0</v>
      </c>
      <c r="IS168">
        <v>0</v>
      </c>
      <c r="IT168">
        <v>0</v>
      </c>
      <c r="IU168">
        <v>0</v>
      </c>
      <c r="IV168">
        <v>0</v>
      </c>
      <c r="IW168">
        <v>0</v>
      </c>
      <c r="IX168">
        <v>0</v>
      </c>
      <c r="IY168">
        <v>0</v>
      </c>
      <c r="IZ168">
        <v>0</v>
      </c>
      <c r="JA168">
        <v>0</v>
      </c>
      <c r="JB168">
        <v>0</v>
      </c>
      <c r="JC168">
        <v>0</v>
      </c>
      <c r="JD168">
        <v>4.6340000000000003</v>
      </c>
      <c r="JE168">
        <v>6.8479999999999999</v>
      </c>
      <c r="JF168">
        <v>6.6920000000000002</v>
      </c>
      <c r="JG168">
        <v>8.093</v>
      </c>
      <c r="JH168">
        <v>7.3869999999999996</v>
      </c>
      <c r="JI168">
        <v>12.303000000000001</v>
      </c>
      <c r="JJ168">
        <v>10.012</v>
      </c>
      <c r="JK168">
        <v>11.202</v>
      </c>
      <c r="JL168">
        <v>7.8920000000000003</v>
      </c>
      <c r="JM168">
        <v>8.2940000000000005</v>
      </c>
      <c r="JN168">
        <v>10.91</v>
      </c>
      <c r="JO168">
        <v>8.3989999999999991</v>
      </c>
      <c r="JP168">
        <v>9.3940000000000001</v>
      </c>
      <c r="JQ168">
        <v>7.2009999999999996</v>
      </c>
      <c r="JR168">
        <v>7.54</v>
      </c>
      <c r="JS168">
        <v>13.089</v>
      </c>
      <c r="JT168">
        <v>11.696999999999999</v>
      </c>
      <c r="JU168">
        <v>8.7989999999999995</v>
      </c>
      <c r="JV168">
        <v>10.117000000000001</v>
      </c>
      <c r="JW168">
        <v>14.205</v>
      </c>
      <c r="JX168">
        <v>8.3930000000000007</v>
      </c>
      <c r="JY168">
        <v>8.9969999999999999</v>
      </c>
      <c r="JZ168">
        <v>6.2880000000000003</v>
      </c>
      <c r="KA168">
        <v>10.878</v>
      </c>
      <c r="KB168">
        <v>12.395</v>
      </c>
      <c r="KC168">
        <v>10.686</v>
      </c>
      <c r="KD168">
        <v>12.45</v>
      </c>
      <c r="KE168">
        <v>13.093999999999999</v>
      </c>
      <c r="KF168">
        <v>11.391999999999999</v>
      </c>
      <c r="KG168">
        <v>14.385</v>
      </c>
    </row>
    <row r="169" spans="1:293" x14ac:dyDescent="0.25">
      <c r="A169" t="s">
        <v>1249</v>
      </c>
      <c r="B169" t="s">
        <v>1322</v>
      </c>
      <c r="C169" t="s">
        <v>588</v>
      </c>
      <c r="D169">
        <v>3</v>
      </c>
      <c r="E169" t="s">
        <v>835</v>
      </c>
      <c r="F169">
        <v>1</v>
      </c>
      <c r="G169">
        <v>1</v>
      </c>
      <c r="H169" t="s">
        <v>2</v>
      </c>
      <c r="I169" t="s">
        <v>6</v>
      </c>
      <c r="J169" t="s">
        <v>609</v>
      </c>
      <c r="K169" t="s">
        <v>596</v>
      </c>
      <c r="L169" t="s">
        <v>515</v>
      </c>
      <c r="M169" s="7">
        <v>66.872157975260393</v>
      </c>
      <c r="N169" s="7">
        <v>150.69829733738601</v>
      </c>
      <c r="O169" s="7">
        <f>M169*'Emission and cost factors'!$D$8+N169*'Emission and cost factors'!$E$8</f>
        <v>83.364369950002256</v>
      </c>
      <c r="P169" s="8">
        <f>M169*'Emission and cost factors'!$D$9+N169*'Emission and cost factors'!$E$9</f>
        <v>25.279630919618317</v>
      </c>
      <c r="Q169" s="7">
        <f t="shared" si="14"/>
        <v>20.879333333333332</v>
      </c>
      <c r="R169" s="2">
        <f t="shared" si="15"/>
        <v>0</v>
      </c>
      <c r="S169" s="2">
        <f t="shared" si="16"/>
        <v>0</v>
      </c>
      <c r="T169" s="2">
        <f t="shared" si="17"/>
        <v>0</v>
      </c>
      <c r="U169" s="7">
        <f t="shared" si="18"/>
        <v>0</v>
      </c>
      <c r="V169" s="7">
        <f t="shared" si="19"/>
        <v>0</v>
      </c>
      <c r="W169" s="7">
        <f t="shared" si="20"/>
        <v>0</v>
      </c>
      <c r="X169">
        <v>20.56</v>
      </c>
      <c r="Y169">
        <v>20.8</v>
      </c>
      <c r="Z169">
        <v>20.86</v>
      </c>
      <c r="AA169">
        <v>20.63</v>
      </c>
      <c r="AB169">
        <v>20.83</v>
      </c>
      <c r="AC169">
        <v>20.92</v>
      </c>
      <c r="AD169">
        <v>20.76</v>
      </c>
      <c r="AE169">
        <v>20.8</v>
      </c>
      <c r="AF169">
        <v>20.93</v>
      </c>
      <c r="AG169">
        <v>20.91</v>
      </c>
      <c r="AH169">
        <v>20.88</v>
      </c>
      <c r="AI169">
        <v>20.81</v>
      </c>
      <c r="AJ169">
        <v>20.9</v>
      </c>
      <c r="AK169">
        <v>20.67</v>
      </c>
      <c r="AL169">
        <v>20.95</v>
      </c>
      <c r="AM169">
        <v>20.91</v>
      </c>
      <c r="AN169">
        <v>20.94</v>
      </c>
      <c r="AO169">
        <v>20.81</v>
      </c>
      <c r="AP169">
        <v>21</v>
      </c>
      <c r="AQ169">
        <v>20.98</v>
      </c>
      <c r="AR169">
        <v>20.72</v>
      </c>
      <c r="AS169">
        <v>20.92</v>
      </c>
      <c r="AT169">
        <v>20.91</v>
      </c>
      <c r="AU169">
        <v>20.78</v>
      </c>
      <c r="AV169">
        <v>20.86</v>
      </c>
      <c r="AW169">
        <v>20.99</v>
      </c>
      <c r="AX169">
        <v>20.92</v>
      </c>
      <c r="AY169">
        <v>21.29</v>
      </c>
      <c r="AZ169">
        <v>20.97</v>
      </c>
      <c r="BA169">
        <v>21.17</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19.79</v>
      </c>
      <c r="EO169">
        <v>20.57</v>
      </c>
      <c r="EP169">
        <v>20.420000000000002</v>
      </c>
      <c r="EQ169">
        <v>20.68</v>
      </c>
      <c r="ER169">
        <v>20.55</v>
      </c>
      <c r="ES169">
        <v>20.94</v>
      </c>
      <c r="ET169">
        <v>20.85</v>
      </c>
      <c r="EU169">
        <v>20.89</v>
      </c>
      <c r="EV169">
        <v>20.74</v>
      </c>
      <c r="EW169">
        <v>20.51</v>
      </c>
      <c r="EX169">
        <v>20.75</v>
      </c>
      <c r="EY169">
        <v>20.59</v>
      </c>
      <c r="EZ169">
        <v>20.65</v>
      </c>
      <c r="FA169">
        <v>20.55</v>
      </c>
      <c r="FB169">
        <v>20.52</v>
      </c>
      <c r="FC169">
        <v>20.61</v>
      </c>
      <c r="FD169">
        <v>20.74</v>
      </c>
      <c r="FE169">
        <v>20.82</v>
      </c>
      <c r="FF169">
        <v>20.52</v>
      </c>
      <c r="FG169">
        <v>20.69</v>
      </c>
      <c r="FH169">
        <v>20.82</v>
      </c>
      <c r="FI169">
        <v>20.62</v>
      </c>
      <c r="FJ169">
        <v>20.67</v>
      </c>
      <c r="FK169">
        <v>20.84</v>
      </c>
      <c r="FL169">
        <v>20.67</v>
      </c>
      <c r="FM169">
        <v>20.61</v>
      </c>
      <c r="FN169">
        <v>20.62</v>
      </c>
      <c r="FO169">
        <v>20.83</v>
      </c>
      <c r="FP169">
        <v>20.68</v>
      </c>
      <c r="FQ169">
        <v>20.9</v>
      </c>
      <c r="FR169">
        <v>0.3</v>
      </c>
      <c r="FS169">
        <v>0</v>
      </c>
      <c r="FT169">
        <v>0</v>
      </c>
      <c r="FU169">
        <v>0</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0</v>
      </c>
      <c r="GO169">
        <v>0</v>
      </c>
      <c r="GP169">
        <v>0</v>
      </c>
      <c r="GQ169">
        <v>0</v>
      </c>
      <c r="GR169">
        <v>0</v>
      </c>
      <c r="GS169">
        <v>0</v>
      </c>
      <c r="GT169">
        <v>0</v>
      </c>
      <c r="GU169">
        <v>0</v>
      </c>
      <c r="GV169">
        <v>0</v>
      </c>
      <c r="GW169">
        <v>0</v>
      </c>
      <c r="GX169">
        <v>0</v>
      </c>
      <c r="GY169">
        <v>0</v>
      </c>
      <c r="GZ169">
        <v>0</v>
      </c>
      <c r="HA169">
        <v>0</v>
      </c>
      <c r="HB169">
        <v>0</v>
      </c>
      <c r="HC169">
        <v>0</v>
      </c>
      <c r="HD169">
        <v>0</v>
      </c>
      <c r="HE169">
        <v>0</v>
      </c>
      <c r="HF169">
        <v>0</v>
      </c>
      <c r="HG169">
        <v>0</v>
      </c>
      <c r="HH169">
        <v>0</v>
      </c>
      <c r="HI169">
        <v>0</v>
      </c>
      <c r="HJ169">
        <v>0</v>
      </c>
      <c r="HK169">
        <v>0</v>
      </c>
      <c r="HL169">
        <v>0</v>
      </c>
      <c r="HM169">
        <v>0</v>
      </c>
      <c r="HN169">
        <v>0</v>
      </c>
      <c r="HO169">
        <v>0</v>
      </c>
      <c r="HP169">
        <v>0</v>
      </c>
      <c r="HQ169">
        <v>0</v>
      </c>
      <c r="HR169">
        <v>0</v>
      </c>
      <c r="HS169">
        <v>0</v>
      </c>
      <c r="HT169">
        <v>0</v>
      </c>
      <c r="HU169">
        <v>0</v>
      </c>
      <c r="HV169">
        <v>0</v>
      </c>
      <c r="HW169">
        <v>0</v>
      </c>
      <c r="HX169">
        <v>0</v>
      </c>
      <c r="HY169">
        <v>0</v>
      </c>
      <c r="HZ169">
        <v>0</v>
      </c>
      <c r="IA169">
        <v>0</v>
      </c>
      <c r="IB169">
        <v>0</v>
      </c>
      <c r="IC169">
        <v>0</v>
      </c>
      <c r="ID169">
        <v>0</v>
      </c>
      <c r="IE169">
        <v>0</v>
      </c>
      <c r="IF169">
        <v>0</v>
      </c>
      <c r="IG169">
        <v>0</v>
      </c>
      <c r="IH169">
        <v>0</v>
      </c>
      <c r="II169">
        <v>0</v>
      </c>
      <c r="IJ169">
        <v>0</v>
      </c>
      <c r="IK169">
        <v>0</v>
      </c>
      <c r="IL169">
        <v>0</v>
      </c>
      <c r="IM169">
        <v>0</v>
      </c>
      <c r="IN169">
        <v>0</v>
      </c>
      <c r="IO169">
        <v>0</v>
      </c>
      <c r="IP169">
        <v>0</v>
      </c>
      <c r="IQ169">
        <v>0</v>
      </c>
      <c r="IR169">
        <v>0</v>
      </c>
      <c r="IS169">
        <v>0</v>
      </c>
      <c r="IT169">
        <v>0</v>
      </c>
      <c r="IU169">
        <v>0</v>
      </c>
      <c r="IV169">
        <v>0</v>
      </c>
      <c r="IW169">
        <v>0</v>
      </c>
      <c r="IX169">
        <v>0</v>
      </c>
      <c r="IY169">
        <v>0</v>
      </c>
      <c r="IZ169">
        <v>0</v>
      </c>
      <c r="JA169">
        <v>0</v>
      </c>
      <c r="JB169">
        <v>0</v>
      </c>
      <c r="JC169">
        <v>0</v>
      </c>
      <c r="JD169">
        <v>4.6340000000000003</v>
      </c>
      <c r="JE169">
        <v>6.8479999999999999</v>
      </c>
      <c r="JF169">
        <v>6.6920000000000002</v>
      </c>
      <c r="JG169">
        <v>8.093</v>
      </c>
      <c r="JH169">
        <v>7.3869999999999996</v>
      </c>
      <c r="JI169">
        <v>12.303000000000001</v>
      </c>
      <c r="JJ169">
        <v>10.012</v>
      </c>
      <c r="JK169">
        <v>11.202</v>
      </c>
      <c r="JL169">
        <v>7.8920000000000003</v>
      </c>
      <c r="JM169">
        <v>8.2940000000000005</v>
      </c>
      <c r="JN169">
        <v>10.91</v>
      </c>
      <c r="JO169">
        <v>8.3989999999999991</v>
      </c>
      <c r="JP169">
        <v>9.3940000000000001</v>
      </c>
      <c r="JQ169">
        <v>7.2009999999999996</v>
      </c>
      <c r="JR169">
        <v>7.54</v>
      </c>
      <c r="JS169">
        <v>13.089</v>
      </c>
      <c r="JT169">
        <v>11.696999999999999</v>
      </c>
      <c r="JU169">
        <v>8.7989999999999995</v>
      </c>
      <c r="JV169">
        <v>10.117000000000001</v>
      </c>
      <c r="JW169">
        <v>14.205</v>
      </c>
      <c r="JX169">
        <v>8.3930000000000007</v>
      </c>
      <c r="JY169">
        <v>8.9969999999999999</v>
      </c>
      <c r="JZ169">
        <v>6.2880000000000003</v>
      </c>
      <c r="KA169">
        <v>10.878</v>
      </c>
      <c r="KB169">
        <v>12.395</v>
      </c>
      <c r="KC169">
        <v>10.686</v>
      </c>
      <c r="KD169">
        <v>12.45</v>
      </c>
      <c r="KE169">
        <v>13.093999999999999</v>
      </c>
      <c r="KF169">
        <v>11.391999999999999</v>
      </c>
      <c r="KG169">
        <v>14.385</v>
      </c>
    </row>
    <row r="170" spans="1:293" x14ac:dyDescent="0.25">
      <c r="A170" t="s">
        <v>1250</v>
      </c>
      <c r="B170" t="s">
        <v>1322</v>
      </c>
      <c r="C170" t="s">
        <v>588</v>
      </c>
      <c r="D170">
        <v>4</v>
      </c>
      <c r="E170" t="s">
        <v>835</v>
      </c>
      <c r="F170">
        <v>1</v>
      </c>
      <c r="G170">
        <v>1</v>
      </c>
      <c r="H170" t="s">
        <v>2</v>
      </c>
      <c r="I170" t="s">
        <v>6</v>
      </c>
      <c r="J170" t="s">
        <v>609</v>
      </c>
      <c r="K170" t="s">
        <v>596</v>
      </c>
      <c r="L170" t="s">
        <v>516</v>
      </c>
      <c r="M170" s="7">
        <v>32.539633943684898</v>
      </c>
      <c r="N170" s="7">
        <v>144.800439396385</v>
      </c>
      <c r="O170" s="7">
        <f>M170*'Emission and cost factors'!$D$8+N170*'Emission and cost factors'!$E$8</f>
        <v>73.441525250510935</v>
      </c>
      <c r="P170" s="8">
        <f>M170*'Emission and cost factors'!$D$9+N170*'Emission and cost factors'!$E$9</f>
        <v>23.021651267205144</v>
      </c>
      <c r="Q170" s="7">
        <f t="shared" si="14"/>
        <v>20.874000000000006</v>
      </c>
      <c r="R170" s="2">
        <f t="shared" si="15"/>
        <v>0</v>
      </c>
      <c r="S170" s="2">
        <f t="shared" si="16"/>
        <v>0</v>
      </c>
      <c r="T170" s="2">
        <f t="shared" si="17"/>
        <v>0</v>
      </c>
      <c r="U170" s="7">
        <f t="shared" si="18"/>
        <v>0</v>
      </c>
      <c r="V170" s="7">
        <f t="shared" si="19"/>
        <v>0</v>
      </c>
      <c r="W170" s="7">
        <f t="shared" si="20"/>
        <v>0</v>
      </c>
      <c r="X170">
        <v>20.47</v>
      </c>
      <c r="Y170">
        <v>20.84</v>
      </c>
      <c r="Z170">
        <v>20.71</v>
      </c>
      <c r="AA170">
        <v>20.94</v>
      </c>
      <c r="AB170">
        <v>20.67</v>
      </c>
      <c r="AC170">
        <v>20.95</v>
      </c>
      <c r="AD170">
        <v>20.75</v>
      </c>
      <c r="AE170">
        <v>20.78</v>
      </c>
      <c r="AF170">
        <v>20.93</v>
      </c>
      <c r="AG170">
        <v>20.83</v>
      </c>
      <c r="AH170">
        <v>20.86</v>
      </c>
      <c r="AI170">
        <v>20.94</v>
      </c>
      <c r="AJ170">
        <v>20.9</v>
      </c>
      <c r="AK170">
        <v>20.89</v>
      </c>
      <c r="AL170">
        <v>20.82</v>
      </c>
      <c r="AM170">
        <v>20.85</v>
      </c>
      <c r="AN170">
        <v>20.92</v>
      </c>
      <c r="AO170">
        <v>20.75</v>
      </c>
      <c r="AP170">
        <v>20.93</v>
      </c>
      <c r="AQ170">
        <v>21</v>
      </c>
      <c r="AR170">
        <v>20.73</v>
      </c>
      <c r="AS170">
        <v>20.86</v>
      </c>
      <c r="AT170">
        <v>20.96</v>
      </c>
      <c r="AU170">
        <v>20.78</v>
      </c>
      <c r="AV170">
        <v>20.85</v>
      </c>
      <c r="AW170">
        <v>20.96</v>
      </c>
      <c r="AX170">
        <v>20.91</v>
      </c>
      <c r="AY170">
        <v>21.31</v>
      </c>
      <c r="AZ170">
        <v>20.94</v>
      </c>
      <c r="BA170">
        <v>21.19</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20.22</v>
      </c>
      <c r="EO170">
        <v>20.440000000000001</v>
      </c>
      <c r="EP170">
        <v>20.78</v>
      </c>
      <c r="EQ170">
        <v>20.350000000000001</v>
      </c>
      <c r="ER170">
        <v>20.85</v>
      </c>
      <c r="ES170">
        <v>20.96</v>
      </c>
      <c r="ET170">
        <v>20.87</v>
      </c>
      <c r="EU170">
        <v>20.86</v>
      </c>
      <c r="EV170">
        <v>20.73</v>
      </c>
      <c r="EW170">
        <v>20.76</v>
      </c>
      <c r="EX170">
        <v>20.85</v>
      </c>
      <c r="EY170">
        <v>20.399999999999999</v>
      </c>
      <c r="EZ170">
        <v>20.7</v>
      </c>
      <c r="FA170">
        <v>20.63</v>
      </c>
      <c r="FB170">
        <v>20.61</v>
      </c>
      <c r="FC170">
        <v>20.78</v>
      </c>
      <c r="FD170">
        <v>20.72</v>
      </c>
      <c r="FE170">
        <v>20.83</v>
      </c>
      <c r="FF170">
        <v>20.75</v>
      </c>
      <c r="FG170">
        <v>20.68</v>
      </c>
      <c r="FH170">
        <v>20.87</v>
      </c>
      <c r="FI170">
        <v>20.7</v>
      </c>
      <c r="FJ170">
        <v>20.74</v>
      </c>
      <c r="FK170">
        <v>20.93</v>
      </c>
      <c r="FL170">
        <v>20.69</v>
      </c>
      <c r="FM170">
        <v>20.55</v>
      </c>
      <c r="FN170">
        <v>20.67</v>
      </c>
      <c r="FO170">
        <v>20.84</v>
      </c>
      <c r="FP170">
        <v>20.71</v>
      </c>
      <c r="FQ170">
        <v>20.92</v>
      </c>
      <c r="FR170">
        <v>0</v>
      </c>
      <c r="FS170">
        <v>0</v>
      </c>
      <c r="FT170">
        <v>0</v>
      </c>
      <c r="FU170">
        <v>0</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0</v>
      </c>
      <c r="GO170">
        <v>0</v>
      </c>
      <c r="GP170">
        <v>0</v>
      </c>
      <c r="GQ170">
        <v>0</v>
      </c>
      <c r="GR170">
        <v>0</v>
      </c>
      <c r="GS170">
        <v>0</v>
      </c>
      <c r="GT170">
        <v>0</v>
      </c>
      <c r="GU170">
        <v>0</v>
      </c>
      <c r="GV170">
        <v>0</v>
      </c>
      <c r="GW170">
        <v>0</v>
      </c>
      <c r="GX170">
        <v>0</v>
      </c>
      <c r="GY170">
        <v>0</v>
      </c>
      <c r="GZ170">
        <v>0</v>
      </c>
      <c r="HA170">
        <v>0</v>
      </c>
      <c r="HB170">
        <v>0</v>
      </c>
      <c r="HC170">
        <v>0</v>
      </c>
      <c r="HD170">
        <v>0</v>
      </c>
      <c r="HE170">
        <v>0</v>
      </c>
      <c r="HF170">
        <v>0</v>
      </c>
      <c r="HG170">
        <v>0</v>
      </c>
      <c r="HH170">
        <v>0</v>
      </c>
      <c r="HI170">
        <v>0</v>
      </c>
      <c r="HJ170">
        <v>0</v>
      </c>
      <c r="HK170">
        <v>0</v>
      </c>
      <c r="HL170">
        <v>0</v>
      </c>
      <c r="HM170">
        <v>0</v>
      </c>
      <c r="HN170">
        <v>0</v>
      </c>
      <c r="HO170">
        <v>0</v>
      </c>
      <c r="HP170">
        <v>0</v>
      </c>
      <c r="HQ170">
        <v>0</v>
      </c>
      <c r="HR170">
        <v>0</v>
      </c>
      <c r="HS170">
        <v>0</v>
      </c>
      <c r="HT170">
        <v>0</v>
      </c>
      <c r="HU170">
        <v>0</v>
      </c>
      <c r="HV170">
        <v>0</v>
      </c>
      <c r="HW170">
        <v>0</v>
      </c>
      <c r="HX170">
        <v>0</v>
      </c>
      <c r="HY170">
        <v>0</v>
      </c>
      <c r="HZ170">
        <v>0</v>
      </c>
      <c r="IA170">
        <v>0</v>
      </c>
      <c r="IB170">
        <v>0</v>
      </c>
      <c r="IC170">
        <v>0</v>
      </c>
      <c r="ID170">
        <v>0</v>
      </c>
      <c r="IE170">
        <v>0</v>
      </c>
      <c r="IF170">
        <v>0</v>
      </c>
      <c r="IG170">
        <v>0</v>
      </c>
      <c r="IH170">
        <v>0</v>
      </c>
      <c r="II170">
        <v>0</v>
      </c>
      <c r="IJ170">
        <v>0</v>
      </c>
      <c r="IK170">
        <v>0</v>
      </c>
      <c r="IL170">
        <v>0</v>
      </c>
      <c r="IM170">
        <v>0</v>
      </c>
      <c r="IN170">
        <v>0</v>
      </c>
      <c r="IO170">
        <v>0</v>
      </c>
      <c r="IP170">
        <v>0</v>
      </c>
      <c r="IQ170">
        <v>0</v>
      </c>
      <c r="IR170">
        <v>0</v>
      </c>
      <c r="IS170">
        <v>0</v>
      </c>
      <c r="IT170">
        <v>0</v>
      </c>
      <c r="IU170">
        <v>0</v>
      </c>
      <c r="IV170">
        <v>0</v>
      </c>
      <c r="IW170">
        <v>0</v>
      </c>
      <c r="IX170">
        <v>0</v>
      </c>
      <c r="IY170">
        <v>0</v>
      </c>
      <c r="IZ170">
        <v>0</v>
      </c>
      <c r="JA170">
        <v>0</v>
      </c>
      <c r="JB170">
        <v>0</v>
      </c>
      <c r="JC170">
        <v>0</v>
      </c>
      <c r="JD170">
        <v>4.6340000000000003</v>
      </c>
      <c r="JE170">
        <v>6.8479999999999999</v>
      </c>
      <c r="JF170">
        <v>6.6920000000000002</v>
      </c>
      <c r="JG170">
        <v>8.093</v>
      </c>
      <c r="JH170">
        <v>7.3869999999999996</v>
      </c>
      <c r="JI170">
        <v>12.303000000000001</v>
      </c>
      <c r="JJ170">
        <v>10.012</v>
      </c>
      <c r="JK170">
        <v>11.202</v>
      </c>
      <c r="JL170">
        <v>7.8920000000000003</v>
      </c>
      <c r="JM170">
        <v>8.2940000000000005</v>
      </c>
      <c r="JN170">
        <v>10.91</v>
      </c>
      <c r="JO170">
        <v>8.3989999999999991</v>
      </c>
      <c r="JP170">
        <v>9.3940000000000001</v>
      </c>
      <c r="JQ170">
        <v>7.2009999999999996</v>
      </c>
      <c r="JR170">
        <v>7.54</v>
      </c>
      <c r="JS170">
        <v>13.089</v>
      </c>
      <c r="JT170">
        <v>11.696999999999999</v>
      </c>
      <c r="JU170">
        <v>8.7989999999999995</v>
      </c>
      <c r="JV170">
        <v>10.117000000000001</v>
      </c>
      <c r="JW170">
        <v>14.205</v>
      </c>
      <c r="JX170">
        <v>8.3930000000000007</v>
      </c>
      <c r="JY170">
        <v>8.9969999999999999</v>
      </c>
      <c r="JZ170">
        <v>6.2880000000000003</v>
      </c>
      <c r="KA170">
        <v>10.878</v>
      </c>
      <c r="KB170">
        <v>12.395</v>
      </c>
      <c r="KC170">
        <v>10.686</v>
      </c>
      <c r="KD170">
        <v>12.45</v>
      </c>
      <c r="KE170">
        <v>13.093999999999999</v>
      </c>
      <c r="KF170">
        <v>11.391999999999999</v>
      </c>
      <c r="KG170">
        <v>14.385</v>
      </c>
    </row>
    <row r="171" spans="1:293" x14ac:dyDescent="0.25">
      <c r="A171" t="s">
        <v>1251</v>
      </c>
      <c r="B171" t="s">
        <v>1322</v>
      </c>
      <c r="C171" t="s">
        <v>588</v>
      </c>
      <c r="D171">
        <v>5</v>
      </c>
      <c r="E171" t="s">
        <v>835</v>
      </c>
      <c r="F171">
        <v>1</v>
      </c>
      <c r="G171">
        <v>1</v>
      </c>
      <c r="H171" t="s">
        <v>2</v>
      </c>
      <c r="I171" t="s">
        <v>7</v>
      </c>
      <c r="J171" t="s">
        <v>609</v>
      </c>
      <c r="K171" t="s">
        <v>596</v>
      </c>
      <c r="L171" t="s">
        <v>515</v>
      </c>
      <c r="M171" s="7">
        <v>68.122658374023402</v>
      </c>
      <c r="N171" s="7">
        <v>159.73534227409499</v>
      </c>
      <c r="O171" s="7">
        <f>M171*'Emission and cost factors'!$D$8+N171*'Emission and cost factors'!$E$8</f>
        <v>87.784015704628615</v>
      </c>
      <c r="P171" s="8">
        <f>M171*'Emission and cost factors'!$D$9+N171*'Emission and cost factors'!$E$9</f>
        <v>26.685207676075187</v>
      </c>
      <c r="Q171" s="7">
        <f t="shared" si="14"/>
        <v>20.872333333333334</v>
      </c>
      <c r="R171" s="2">
        <f t="shared" si="15"/>
        <v>0</v>
      </c>
      <c r="S171" s="2">
        <f t="shared" si="16"/>
        <v>0</v>
      </c>
      <c r="T171" s="2">
        <f t="shared" si="17"/>
        <v>0</v>
      </c>
      <c r="U171" s="7">
        <f t="shared" si="18"/>
        <v>0</v>
      </c>
      <c r="V171" s="7">
        <f t="shared" si="19"/>
        <v>0</v>
      </c>
      <c r="W171" s="7">
        <f t="shared" si="20"/>
        <v>0</v>
      </c>
      <c r="X171">
        <v>20.6</v>
      </c>
      <c r="Y171">
        <v>20.76</v>
      </c>
      <c r="Z171">
        <v>21.02</v>
      </c>
      <c r="AA171">
        <v>20.63</v>
      </c>
      <c r="AB171">
        <v>20.97</v>
      </c>
      <c r="AC171">
        <v>21</v>
      </c>
      <c r="AD171">
        <v>20.78</v>
      </c>
      <c r="AE171">
        <v>20.79</v>
      </c>
      <c r="AF171">
        <v>20.86</v>
      </c>
      <c r="AG171">
        <v>21.02</v>
      </c>
      <c r="AH171">
        <v>20.85</v>
      </c>
      <c r="AI171">
        <v>20.66</v>
      </c>
      <c r="AJ171">
        <v>20.89</v>
      </c>
      <c r="AK171">
        <v>20.57</v>
      </c>
      <c r="AL171">
        <v>20.76</v>
      </c>
      <c r="AM171">
        <v>20.84</v>
      </c>
      <c r="AN171">
        <v>20.86</v>
      </c>
      <c r="AO171">
        <v>20.99</v>
      </c>
      <c r="AP171">
        <v>20.95</v>
      </c>
      <c r="AQ171">
        <v>21.03</v>
      </c>
      <c r="AR171">
        <v>20.77</v>
      </c>
      <c r="AS171">
        <v>20.99</v>
      </c>
      <c r="AT171">
        <v>20.88</v>
      </c>
      <c r="AU171">
        <v>20.82</v>
      </c>
      <c r="AV171">
        <v>20.88</v>
      </c>
      <c r="AW171">
        <v>20.82</v>
      </c>
      <c r="AX171">
        <v>20.83</v>
      </c>
      <c r="AY171">
        <v>21.3</v>
      </c>
      <c r="AZ171">
        <v>20.87</v>
      </c>
      <c r="BA171">
        <v>21.18</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19.850000000000001</v>
      </c>
      <c r="EO171">
        <v>20.6</v>
      </c>
      <c r="EP171">
        <v>20.48</v>
      </c>
      <c r="EQ171">
        <v>20.64</v>
      </c>
      <c r="ER171">
        <v>20.65</v>
      </c>
      <c r="ES171">
        <v>20.78</v>
      </c>
      <c r="ET171">
        <v>20.76</v>
      </c>
      <c r="EU171">
        <v>20.79</v>
      </c>
      <c r="EV171">
        <v>20.72</v>
      </c>
      <c r="EW171">
        <v>20.56</v>
      </c>
      <c r="EX171">
        <v>20.64</v>
      </c>
      <c r="EY171">
        <v>20.81</v>
      </c>
      <c r="EZ171">
        <v>20.55</v>
      </c>
      <c r="FA171">
        <v>20.66</v>
      </c>
      <c r="FB171">
        <v>20.78</v>
      </c>
      <c r="FC171">
        <v>20.67</v>
      </c>
      <c r="FD171">
        <v>20.7</v>
      </c>
      <c r="FE171">
        <v>20.62</v>
      </c>
      <c r="FF171">
        <v>20.64</v>
      </c>
      <c r="FG171">
        <v>20.74</v>
      </c>
      <c r="FH171">
        <v>20.7</v>
      </c>
      <c r="FI171">
        <v>20.56</v>
      </c>
      <c r="FJ171">
        <v>20.61</v>
      </c>
      <c r="FK171">
        <v>20.69</v>
      </c>
      <c r="FL171">
        <v>20.72</v>
      </c>
      <c r="FM171">
        <v>20.8</v>
      </c>
      <c r="FN171">
        <v>20.72</v>
      </c>
      <c r="FO171">
        <v>20.9</v>
      </c>
      <c r="FP171">
        <v>20.68</v>
      </c>
      <c r="FQ171">
        <v>20.96</v>
      </c>
      <c r="FR171">
        <v>0.25</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0</v>
      </c>
      <c r="GY171">
        <v>0</v>
      </c>
      <c r="GZ171">
        <v>0</v>
      </c>
      <c r="HA171">
        <v>0</v>
      </c>
      <c r="HB171">
        <v>0</v>
      </c>
      <c r="HC171">
        <v>0</v>
      </c>
      <c r="HD171">
        <v>0</v>
      </c>
      <c r="HE171">
        <v>0</v>
      </c>
      <c r="HF171">
        <v>0</v>
      </c>
      <c r="HG171">
        <v>0</v>
      </c>
      <c r="HH171">
        <v>0</v>
      </c>
      <c r="HI171">
        <v>0</v>
      </c>
      <c r="HJ171">
        <v>0</v>
      </c>
      <c r="HK171">
        <v>0</v>
      </c>
      <c r="HL171">
        <v>0</v>
      </c>
      <c r="HM171">
        <v>0</v>
      </c>
      <c r="HN171">
        <v>0</v>
      </c>
      <c r="HO171">
        <v>0</v>
      </c>
      <c r="HP171">
        <v>0</v>
      </c>
      <c r="HQ171">
        <v>0</v>
      </c>
      <c r="HR171">
        <v>0</v>
      </c>
      <c r="HS171">
        <v>0</v>
      </c>
      <c r="HT171">
        <v>0</v>
      </c>
      <c r="HU171">
        <v>0</v>
      </c>
      <c r="HV171">
        <v>0</v>
      </c>
      <c r="HW171">
        <v>0</v>
      </c>
      <c r="HX171">
        <v>0</v>
      </c>
      <c r="HY171">
        <v>0</v>
      </c>
      <c r="HZ171">
        <v>0</v>
      </c>
      <c r="IA171">
        <v>0</v>
      </c>
      <c r="IB171">
        <v>0</v>
      </c>
      <c r="IC171">
        <v>0</v>
      </c>
      <c r="ID171">
        <v>0</v>
      </c>
      <c r="IE171">
        <v>0</v>
      </c>
      <c r="IF171">
        <v>0</v>
      </c>
      <c r="IG171">
        <v>0</v>
      </c>
      <c r="IH171">
        <v>0</v>
      </c>
      <c r="II171">
        <v>0</v>
      </c>
      <c r="IJ171">
        <v>0</v>
      </c>
      <c r="IK171">
        <v>0</v>
      </c>
      <c r="IL171">
        <v>0</v>
      </c>
      <c r="IM171">
        <v>0</v>
      </c>
      <c r="IN171">
        <v>0</v>
      </c>
      <c r="IO171">
        <v>0</v>
      </c>
      <c r="IP171">
        <v>0</v>
      </c>
      <c r="IQ171">
        <v>0</v>
      </c>
      <c r="IR171">
        <v>0</v>
      </c>
      <c r="IS171">
        <v>0</v>
      </c>
      <c r="IT171">
        <v>0</v>
      </c>
      <c r="IU171">
        <v>0</v>
      </c>
      <c r="IV171">
        <v>0</v>
      </c>
      <c r="IW171">
        <v>0</v>
      </c>
      <c r="IX171">
        <v>0</v>
      </c>
      <c r="IY171">
        <v>0</v>
      </c>
      <c r="IZ171">
        <v>0</v>
      </c>
      <c r="JA171">
        <v>0</v>
      </c>
      <c r="JB171">
        <v>0</v>
      </c>
      <c r="JC171">
        <v>0</v>
      </c>
      <c r="JD171">
        <v>4.6340000000000003</v>
      </c>
      <c r="JE171">
        <v>6.8479999999999999</v>
      </c>
      <c r="JF171">
        <v>6.6920000000000002</v>
      </c>
      <c r="JG171">
        <v>8.093</v>
      </c>
      <c r="JH171">
        <v>7.3869999999999996</v>
      </c>
      <c r="JI171">
        <v>12.303000000000001</v>
      </c>
      <c r="JJ171">
        <v>10.012</v>
      </c>
      <c r="JK171">
        <v>11.202</v>
      </c>
      <c r="JL171">
        <v>7.8920000000000003</v>
      </c>
      <c r="JM171">
        <v>8.2940000000000005</v>
      </c>
      <c r="JN171">
        <v>10.91</v>
      </c>
      <c r="JO171">
        <v>8.3989999999999991</v>
      </c>
      <c r="JP171">
        <v>9.3940000000000001</v>
      </c>
      <c r="JQ171">
        <v>7.2009999999999996</v>
      </c>
      <c r="JR171">
        <v>7.54</v>
      </c>
      <c r="JS171">
        <v>13.089</v>
      </c>
      <c r="JT171">
        <v>11.696999999999999</v>
      </c>
      <c r="JU171">
        <v>8.7989999999999995</v>
      </c>
      <c r="JV171">
        <v>10.117000000000001</v>
      </c>
      <c r="JW171">
        <v>14.205</v>
      </c>
      <c r="JX171">
        <v>8.3930000000000007</v>
      </c>
      <c r="JY171">
        <v>8.9969999999999999</v>
      </c>
      <c r="JZ171">
        <v>6.2880000000000003</v>
      </c>
      <c r="KA171">
        <v>10.878</v>
      </c>
      <c r="KB171">
        <v>12.395</v>
      </c>
      <c r="KC171">
        <v>10.686</v>
      </c>
      <c r="KD171">
        <v>12.45</v>
      </c>
      <c r="KE171">
        <v>13.093999999999999</v>
      </c>
      <c r="KF171">
        <v>11.391999999999999</v>
      </c>
      <c r="KG171">
        <v>14.385</v>
      </c>
    </row>
    <row r="172" spans="1:293" x14ac:dyDescent="0.25">
      <c r="A172" t="s">
        <v>1252</v>
      </c>
      <c r="B172" t="s">
        <v>1322</v>
      </c>
      <c r="C172" t="s">
        <v>588</v>
      </c>
      <c r="D172">
        <v>7</v>
      </c>
      <c r="E172" t="s">
        <v>835</v>
      </c>
      <c r="F172">
        <v>1</v>
      </c>
      <c r="G172">
        <v>1</v>
      </c>
      <c r="H172" t="s">
        <v>8</v>
      </c>
      <c r="I172" t="s">
        <v>3</v>
      </c>
      <c r="J172" t="s">
        <v>609</v>
      </c>
      <c r="K172" t="s">
        <v>596</v>
      </c>
      <c r="L172" t="s">
        <v>515</v>
      </c>
      <c r="M172" s="7">
        <v>45.844408984375001</v>
      </c>
      <c r="N172" s="7">
        <v>60.544300851079299</v>
      </c>
      <c r="O172" s="7">
        <f>M172*'Emission and cost factors'!$D$8+N172*'Emission and cost factors'!$E$8</f>
        <v>37.477704278215228</v>
      </c>
      <c r="P172" s="8">
        <f>M172*'Emission and cost factors'!$D$9+N172*'Emission and cost factors'!$E$9</f>
        <v>10.915421487036895</v>
      </c>
      <c r="Q172" s="7">
        <f t="shared" si="14"/>
        <v>21.006666666666668</v>
      </c>
      <c r="R172" s="2">
        <f t="shared" si="15"/>
        <v>0</v>
      </c>
      <c r="S172" s="2">
        <f t="shared" si="16"/>
        <v>0</v>
      </c>
      <c r="T172" s="2">
        <f t="shared" si="17"/>
        <v>0</v>
      </c>
      <c r="U172" s="7">
        <f t="shared" si="18"/>
        <v>0</v>
      </c>
      <c r="V172" s="7">
        <f t="shared" si="19"/>
        <v>0</v>
      </c>
      <c r="W172" s="7">
        <f t="shared" si="20"/>
        <v>0</v>
      </c>
      <c r="X172">
        <v>20.59</v>
      </c>
      <c r="Y172">
        <v>21.01</v>
      </c>
      <c r="Z172">
        <v>21.05</v>
      </c>
      <c r="AA172">
        <v>20.75</v>
      </c>
      <c r="AB172">
        <v>21</v>
      </c>
      <c r="AC172">
        <v>21.02</v>
      </c>
      <c r="AD172">
        <v>21.1</v>
      </c>
      <c r="AE172">
        <v>21.1</v>
      </c>
      <c r="AF172">
        <v>20.8</v>
      </c>
      <c r="AG172">
        <v>21.01</v>
      </c>
      <c r="AH172">
        <v>20.93</v>
      </c>
      <c r="AI172">
        <v>20.76</v>
      </c>
      <c r="AJ172">
        <v>20.96</v>
      </c>
      <c r="AK172">
        <v>20.76</v>
      </c>
      <c r="AL172">
        <v>20.76</v>
      </c>
      <c r="AM172">
        <v>21.05</v>
      </c>
      <c r="AN172">
        <v>21.03</v>
      </c>
      <c r="AO172">
        <v>20.9</v>
      </c>
      <c r="AP172">
        <v>20.87</v>
      </c>
      <c r="AQ172">
        <v>21.36</v>
      </c>
      <c r="AR172">
        <v>21.12</v>
      </c>
      <c r="AS172">
        <v>21</v>
      </c>
      <c r="AT172">
        <v>20.76</v>
      </c>
      <c r="AU172">
        <v>21.17</v>
      </c>
      <c r="AV172">
        <v>21.14</v>
      </c>
      <c r="AW172">
        <v>20.82</v>
      </c>
      <c r="AX172">
        <v>21.05</v>
      </c>
      <c r="AY172">
        <v>21.76</v>
      </c>
      <c r="AZ172">
        <v>21.09</v>
      </c>
      <c r="BA172">
        <v>21.48</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c r="EF172">
        <v>0</v>
      </c>
      <c r="EG172">
        <v>0</v>
      </c>
      <c r="EH172">
        <v>0</v>
      </c>
      <c r="EI172">
        <v>0</v>
      </c>
      <c r="EJ172">
        <v>0</v>
      </c>
      <c r="EK172">
        <v>0</v>
      </c>
      <c r="EL172">
        <v>0</v>
      </c>
      <c r="EM172">
        <v>0</v>
      </c>
      <c r="EN172">
        <v>20.51</v>
      </c>
      <c r="EO172">
        <v>20.54</v>
      </c>
      <c r="EP172">
        <v>20.51</v>
      </c>
      <c r="EQ172">
        <v>20.63</v>
      </c>
      <c r="ER172">
        <v>20.41</v>
      </c>
      <c r="ES172">
        <v>20.72</v>
      </c>
      <c r="ET172">
        <v>20.88</v>
      </c>
      <c r="EU172">
        <v>20.79</v>
      </c>
      <c r="EV172">
        <v>20.88</v>
      </c>
      <c r="EW172">
        <v>20.7</v>
      </c>
      <c r="EX172">
        <v>20.62</v>
      </c>
      <c r="EY172">
        <v>20.66</v>
      </c>
      <c r="EZ172">
        <v>20.88</v>
      </c>
      <c r="FA172">
        <v>20.63</v>
      </c>
      <c r="FB172">
        <v>20.63</v>
      </c>
      <c r="FC172">
        <v>20.65</v>
      </c>
      <c r="FD172">
        <v>20.64</v>
      </c>
      <c r="FE172">
        <v>20.64</v>
      </c>
      <c r="FF172">
        <v>20.85</v>
      </c>
      <c r="FG172">
        <v>20.82</v>
      </c>
      <c r="FH172">
        <v>20.85</v>
      </c>
      <c r="FI172">
        <v>20.7</v>
      </c>
      <c r="FJ172">
        <v>20.86</v>
      </c>
      <c r="FK172">
        <v>20.7</v>
      </c>
      <c r="FL172">
        <v>20.79</v>
      </c>
      <c r="FM172">
        <v>20.77</v>
      </c>
      <c r="FN172">
        <v>20.91</v>
      </c>
      <c r="FO172">
        <v>20.97</v>
      </c>
      <c r="FP172">
        <v>20.7</v>
      </c>
      <c r="FQ172">
        <v>21.17</v>
      </c>
      <c r="FR172">
        <v>0</v>
      </c>
      <c r="FS172">
        <v>0</v>
      </c>
      <c r="FT172">
        <v>0</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0</v>
      </c>
      <c r="HA172">
        <v>0</v>
      </c>
      <c r="HB172">
        <v>0</v>
      </c>
      <c r="HC172">
        <v>0</v>
      </c>
      <c r="HD172">
        <v>0</v>
      </c>
      <c r="HE172">
        <v>0</v>
      </c>
      <c r="HF172">
        <v>0</v>
      </c>
      <c r="HG172">
        <v>0</v>
      </c>
      <c r="HH172">
        <v>0</v>
      </c>
      <c r="HI172">
        <v>0</v>
      </c>
      <c r="HJ172">
        <v>0</v>
      </c>
      <c r="HK172">
        <v>0</v>
      </c>
      <c r="HL172">
        <v>0</v>
      </c>
      <c r="HM172">
        <v>0</v>
      </c>
      <c r="HN172">
        <v>0</v>
      </c>
      <c r="HO172">
        <v>0</v>
      </c>
      <c r="HP172">
        <v>0</v>
      </c>
      <c r="HQ172">
        <v>0</v>
      </c>
      <c r="HR172">
        <v>0</v>
      </c>
      <c r="HS172">
        <v>0</v>
      </c>
      <c r="HT172">
        <v>0</v>
      </c>
      <c r="HU172">
        <v>0</v>
      </c>
      <c r="HV172">
        <v>0</v>
      </c>
      <c r="HW172">
        <v>0</v>
      </c>
      <c r="HX172">
        <v>0</v>
      </c>
      <c r="HY172">
        <v>0</v>
      </c>
      <c r="HZ172">
        <v>0</v>
      </c>
      <c r="IA172">
        <v>0</v>
      </c>
      <c r="IB172">
        <v>0</v>
      </c>
      <c r="IC172">
        <v>0</v>
      </c>
      <c r="ID172">
        <v>0</v>
      </c>
      <c r="IE172">
        <v>0</v>
      </c>
      <c r="IF172">
        <v>0</v>
      </c>
      <c r="IG172">
        <v>0</v>
      </c>
      <c r="IH172">
        <v>0</v>
      </c>
      <c r="II172">
        <v>0</v>
      </c>
      <c r="IJ172">
        <v>0</v>
      </c>
      <c r="IK172">
        <v>0</v>
      </c>
      <c r="IL172">
        <v>0</v>
      </c>
      <c r="IM172">
        <v>0</v>
      </c>
      <c r="IN172">
        <v>0</v>
      </c>
      <c r="IO172">
        <v>0</v>
      </c>
      <c r="IP172">
        <v>0</v>
      </c>
      <c r="IQ172">
        <v>0</v>
      </c>
      <c r="IR172">
        <v>0</v>
      </c>
      <c r="IS172">
        <v>0</v>
      </c>
      <c r="IT172">
        <v>0</v>
      </c>
      <c r="IU172">
        <v>0</v>
      </c>
      <c r="IV172">
        <v>0</v>
      </c>
      <c r="IW172">
        <v>0</v>
      </c>
      <c r="IX172">
        <v>0</v>
      </c>
      <c r="IY172">
        <v>0</v>
      </c>
      <c r="IZ172">
        <v>0</v>
      </c>
      <c r="JA172">
        <v>0</v>
      </c>
      <c r="JB172">
        <v>0</v>
      </c>
      <c r="JC172">
        <v>0</v>
      </c>
      <c r="JD172">
        <v>4.6340000000000003</v>
      </c>
      <c r="JE172">
        <v>6.8479999999999999</v>
      </c>
      <c r="JF172">
        <v>6.6920000000000002</v>
      </c>
      <c r="JG172">
        <v>8.093</v>
      </c>
      <c r="JH172">
        <v>7.3869999999999996</v>
      </c>
      <c r="JI172">
        <v>12.303000000000001</v>
      </c>
      <c r="JJ172">
        <v>10.012</v>
      </c>
      <c r="JK172">
        <v>11.202</v>
      </c>
      <c r="JL172">
        <v>7.8920000000000003</v>
      </c>
      <c r="JM172">
        <v>8.2940000000000005</v>
      </c>
      <c r="JN172">
        <v>10.91</v>
      </c>
      <c r="JO172">
        <v>8.3989999999999991</v>
      </c>
      <c r="JP172">
        <v>9.3940000000000001</v>
      </c>
      <c r="JQ172">
        <v>7.2009999999999996</v>
      </c>
      <c r="JR172">
        <v>7.54</v>
      </c>
      <c r="JS172">
        <v>13.089</v>
      </c>
      <c r="JT172">
        <v>11.696999999999999</v>
      </c>
      <c r="JU172">
        <v>8.7989999999999995</v>
      </c>
      <c r="JV172">
        <v>10.117000000000001</v>
      </c>
      <c r="JW172">
        <v>14.205</v>
      </c>
      <c r="JX172">
        <v>8.3930000000000007</v>
      </c>
      <c r="JY172">
        <v>8.9969999999999999</v>
      </c>
      <c r="JZ172">
        <v>6.2880000000000003</v>
      </c>
      <c r="KA172">
        <v>10.878</v>
      </c>
      <c r="KB172">
        <v>12.395</v>
      </c>
      <c r="KC172">
        <v>10.686</v>
      </c>
      <c r="KD172">
        <v>12.45</v>
      </c>
      <c r="KE172">
        <v>13.093999999999999</v>
      </c>
      <c r="KF172">
        <v>11.391999999999999</v>
      </c>
      <c r="KG172">
        <v>14.385</v>
      </c>
    </row>
    <row r="173" spans="1:293" x14ac:dyDescent="0.25">
      <c r="A173" t="s">
        <v>1253</v>
      </c>
      <c r="B173" t="s">
        <v>1322</v>
      </c>
      <c r="C173" t="s">
        <v>588</v>
      </c>
      <c r="D173">
        <v>8</v>
      </c>
      <c r="E173" t="s">
        <v>835</v>
      </c>
      <c r="F173">
        <v>1</v>
      </c>
      <c r="G173">
        <v>1</v>
      </c>
      <c r="H173" t="s">
        <v>8</v>
      </c>
      <c r="I173" t="s">
        <v>3</v>
      </c>
      <c r="J173" t="s">
        <v>609</v>
      </c>
      <c r="K173" t="s">
        <v>596</v>
      </c>
      <c r="L173" t="s">
        <v>516</v>
      </c>
      <c r="M173" s="7">
        <v>28.228662418619699</v>
      </c>
      <c r="N173" s="7">
        <v>64.164407221487096</v>
      </c>
      <c r="O173" s="7">
        <f>M173*'Emission and cost factors'!$D$8+N173*'Emission and cost factors'!$E$8</f>
        <v>35.4436464297942</v>
      </c>
      <c r="P173" s="8">
        <f>M173*'Emission and cost factors'!$D$9+N173*'Emission and cost factors'!$E$9</f>
        <v>10.753807579967852</v>
      </c>
      <c r="Q173" s="7">
        <f t="shared" si="14"/>
        <v>21.019666666666673</v>
      </c>
      <c r="R173" s="2">
        <f t="shared" si="15"/>
        <v>0</v>
      </c>
      <c r="S173" s="2">
        <f t="shared" si="16"/>
        <v>0</v>
      </c>
      <c r="T173" s="2">
        <f t="shared" si="17"/>
        <v>0</v>
      </c>
      <c r="U173" s="7">
        <f t="shared" si="18"/>
        <v>0</v>
      </c>
      <c r="V173" s="7">
        <f t="shared" si="19"/>
        <v>0</v>
      </c>
      <c r="W173" s="7">
        <f t="shared" si="20"/>
        <v>0</v>
      </c>
      <c r="X173">
        <v>20.7</v>
      </c>
      <c r="Y173">
        <v>21.04</v>
      </c>
      <c r="Z173">
        <v>21.05</v>
      </c>
      <c r="AA173">
        <v>20.8</v>
      </c>
      <c r="AB173">
        <v>21.02</v>
      </c>
      <c r="AC173">
        <v>21.03</v>
      </c>
      <c r="AD173">
        <v>21.11</v>
      </c>
      <c r="AE173">
        <v>21.1</v>
      </c>
      <c r="AF173">
        <v>20.81</v>
      </c>
      <c r="AG173">
        <v>20.95</v>
      </c>
      <c r="AH173">
        <v>20.94</v>
      </c>
      <c r="AI173">
        <v>20.82</v>
      </c>
      <c r="AJ173">
        <v>20.97</v>
      </c>
      <c r="AK173">
        <v>20.82</v>
      </c>
      <c r="AL173">
        <v>20.73</v>
      </c>
      <c r="AM173">
        <v>21.07</v>
      </c>
      <c r="AN173">
        <v>21.04</v>
      </c>
      <c r="AO173">
        <v>20.9</v>
      </c>
      <c r="AP173">
        <v>20.82</v>
      </c>
      <c r="AQ173">
        <v>21.36</v>
      </c>
      <c r="AR173">
        <v>21.12</v>
      </c>
      <c r="AS173">
        <v>21.05</v>
      </c>
      <c r="AT173">
        <v>20.76</v>
      </c>
      <c r="AU173">
        <v>21.18</v>
      </c>
      <c r="AV173">
        <v>21.15</v>
      </c>
      <c r="AW173">
        <v>20.83</v>
      </c>
      <c r="AX173">
        <v>21.07</v>
      </c>
      <c r="AY173">
        <v>21.77</v>
      </c>
      <c r="AZ173">
        <v>21.09</v>
      </c>
      <c r="BA173">
        <v>21.49</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20.45</v>
      </c>
      <c r="EO173">
        <v>20.49</v>
      </c>
      <c r="EP173">
        <v>20.55</v>
      </c>
      <c r="EQ173">
        <v>20.59</v>
      </c>
      <c r="ER173">
        <v>20.45</v>
      </c>
      <c r="ES173">
        <v>20.74</v>
      </c>
      <c r="ET173">
        <v>20.89</v>
      </c>
      <c r="EU173">
        <v>20.86</v>
      </c>
      <c r="EV173">
        <v>20.9</v>
      </c>
      <c r="EW173">
        <v>20.73</v>
      </c>
      <c r="EX173">
        <v>20.68</v>
      </c>
      <c r="EY173">
        <v>20.59</v>
      </c>
      <c r="EZ173">
        <v>20.88</v>
      </c>
      <c r="FA173">
        <v>20.51</v>
      </c>
      <c r="FB173">
        <v>20.6</v>
      </c>
      <c r="FC173">
        <v>20.64</v>
      </c>
      <c r="FD173">
        <v>20.67</v>
      </c>
      <c r="FE173">
        <v>20.65</v>
      </c>
      <c r="FF173">
        <v>20.87</v>
      </c>
      <c r="FG173">
        <v>20.85</v>
      </c>
      <c r="FH173">
        <v>20.81</v>
      </c>
      <c r="FI173">
        <v>20.67</v>
      </c>
      <c r="FJ173">
        <v>20.87</v>
      </c>
      <c r="FK173">
        <v>20.86</v>
      </c>
      <c r="FL173">
        <v>20.81</v>
      </c>
      <c r="FM173">
        <v>20.74</v>
      </c>
      <c r="FN173">
        <v>20.9</v>
      </c>
      <c r="FO173">
        <v>20.97</v>
      </c>
      <c r="FP173">
        <v>20.72</v>
      </c>
      <c r="FQ173">
        <v>21.18</v>
      </c>
      <c r="FR173">
        <v>0</v>
      </c>
      <c r="FS173">
        <v>0</v>
      </c>
      <c r="FT173">
        <v>0</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0</v>
      </c>
      <c r="HA173">
        <v>0</v>
      </c>
      <c r="HB173">
        <v>0</v>
      </c>
      <c r="HC173">
        <v>0</v>
      </c>
      <c r="HD173">
        <v>0</v>
      </c>
      <c r="HE173">
        <v>0</v>
      </c>
      <c r="HF173">
        <v>0</v>
      </c>
      <c r="HG173">
        <v>0</v>
      </c>
      <c r="HH173">
        <v>0</v>
      </c>
      <c r="HI173">
        <v>0</v>
      </c>
      <c r="HJ173">
        <v>0</v>
      </c>
      <c r="HK173">
        <v>0</v>
      </c>
      <c r="HL173">
        <v>0</v>
      </c>
      <c r="HM173">
        <v>0</v>
      </c>
      <c r="HN173">
        <v>0</v>
      </c>
      <c r="HO173">
        <v>0</v>
      </c>
      <c r="HP173">
        <v>0</v>
      </c>
      <c r="HQ173">
        <v>0</v>
      </c>
      <c r="HR173">
        <v>0</v>
      </c>
      <c r="HS173">
        <v>0</v>
      </c>
      <c r="HT173">
        <v>0</v>
      </c>
      <c r="HU173">
        <v>0</v>
      </c>
      <c r="HV173">
        <v>0</v>
      </c>
      <c r="HW173">
        <v>0</v>
      </c>
      <c r="HX173">
        <v>0</v>
      </c>
      <c r="HY173">
        <v>0</v>
      </c>
      <c r="HZ173">
        <v>0</v>
      </c>
      <c r="IA173">
        <v>0</v>
      </c>
      <c r="IB173">
        <v>0</v>
      </c>
      <c r="IC173">
        <v>0</v>
      </c>
      <c r="ID173">
        <v>0</v>
      </c>
      <c r="IE173">
        <v>0</v>
      </c>
      <c r="IF173">
        <v>0</v>
      </c>
      <c r="IG173">
        <v>0</v>
      </c>
      <c r="IH173">
        <v>0</v>
      </c>
      <c r="II173">
        <v>0</v>
      </c>
      <c r="IJ173">
        <v>0</v>
      </c>
      <c r="IK173">
        <v>0</v>
      </c>
      <c r="IL173">
        <v>0</v>
      </c>
      <c r="IM173">
        <v>0</v>
      </c>
      <c r="IN173">
        <v>0</v>
      </c>
      <c r="IO173">
        <v>0</v>
      </c>
      <c r="IP173">
        <v>0</v>
      </c>
      <c r="IQ173">
        <v>0</v>
      </c>
      <c r="IR173">
        <v>0</v>
      </c>
      <c r="IS173">
        <v>0</v>
      </c>
      <c r="IT173">
        <v>0</v>
      </c>
      <c r="IU173">
        <v>0</v>
      </c>
      <c r="IV173">
        <v>0</v>
      </c>
      <c r="IW173">
        <v>0</v>
      </c>
      <c r="IX173">
        <v>0</v>
      </c>
      <c r="IY173">
        <v>0</v>
      </c>
      <c r="IZ173">
        <v>0</v>
      </c>
      <c r="JA173">
        <v>0</v>
      </c>
      <c r="JB173">
        <v>0</v>
      </c>
      <c r="JC173">
        <v>0</v>
      </c>
      <c r="JD173">
        <v>4.6340000000000003</v>
      </c>
      <c r="JE173">
        <v>6.8479999999999999</v>
      </c>
      <c r="JF173">
        <v>6.6920000000000002</v>
      </c>
      <c r="JG173">
        <v>8.093</v>
      </c>
      <c r="JH173">
        <v>7.3869999999999996</v>
      </c>
      <c r="JI173">
        <v>12.303000000000001</v>
      </c>
      <c r="JJ173">
        <v>10.012</v>
      </c>
      <c r="JK173">
        <v>11.202</v>
      </c>
      <c r="JL173">
        <v>7.8920000000000003</v>
      </c>
      <c r="JM173">
        <v>8.2940000000000005</v>
      </c>
      <c r="JN173">
        <v>10.91</v>
      </c>
      <c r="JO173">
        <v>8.3989999999999991</v>
      </c>
      <c r="JP173">
        <v>9.3940000000000001</v>
      </c>
      <c r="JQ173">
        <v>7.2009999999999996</v>
      </c>
      <c r="JR173">
        <v>7.54</v>
      </c>
      <c r="JS173">
        <v>13.089</v>
      </c>
      <c r="JT173">
        <v>11.696999999999999</v>
      </c>
      <c r="JU173">
        <v>8.7989999999999995</v>
      </c>
      <c r="JV173">
        <v>10.117000000000001</v>
      </c>
      <c r="JW173">
        <v>14.205</v>
      </c>
      <c r="JX173">
        <v>8.3930000000000007</v>
      </c>
      <c r="JY173">
        <v>8.9969999999999999</v>
      </c>
      <c r="JZ173">
        <v>6.2880000000000003</v>
      </c>
      <c r="KA173">
        <v>10.878</v>
      </c>
      <c r="KB173">
        <v>12.395</v>
      </c>
      <c r="KC173">
        <v>10.686</v>
      </c>
      <c r="KD173">
        <v>12.45</v>
      </c>
      <c r="KE173">
        <v>13.093999999999999</v>
      </c>
      <c r="KF173">
        <v>11.391999999999999</v>
      </c>
      <c r="KG173">
        <v>14.385</v>
      </c>
    </row>
    <row r="174" spans="1:293" x14ac:dyDescent="0.25">
      <c r="A174" t="s">
        <v>1254</v>
      </c>
      <c r="B174" t="s">
        <v>1322</v>
      </c>
      <c r="C174" t="s">
        <v>588</v>
      </c>
      <c r="D174">
        <v>9</v>
      </c>
      <c r="E174" t="s">
        <v>835</v>
      </c>
      <c r="F174">
        <v>1</v>
      </c>
      <c r="G174">
        <v>1</v>
      </c>
      <c r="H174" t="s">
        <v>8</v>
      </c>
      <c r="I174" t="s">
        <v>6</v>
      </c>
      <c r="J174" t="s">
        <v>609</v>
      </c>
      <c r="K174" t="s">
        <v>596</v>
      </c>
      <c r="L174" t="s">
        <v>515</v>
      </c>
      <c r="M174" s="7">
        <v>49.376249698893197</v>
      </c>
      <c r="N174" s="7">
        <v>69.744984298189493</v>
      </c>
      <c r="O174" s="7">
        <f>M174*'Emission and cost factors'!$D$8+N174*'Emission and cost factors'!$E$8</f>
        <v>42.451705213934737</v>
      </c>
      <c r="P174" s="8">
        <f>M174*'Emission and cost factors'!$D$9+N174*'Emission and cost factors'!$E$9</f>
        <v>12.436797632684153</v>
      </c>
      <c r="Q174" s="7">
        <f t="shared" si="14"/>
        <v>21.079333333333334</v>
      </c>
      <c r="R174" s="2">
        <f t="shared" si="15"/>
        <v>0</v>
      </c>
      <c r="S174" s="2">
        <f t="shared" si="16"/>
        <v>0</v>
      </c>
      <c r="T174" s="2">
        <f t="shared" si="17"/>
        <v>0</v>
      </c>
      <c r="U174" s="7">
        <f t="shared" si="18"/>
        <v>0</v>
      </c>
      <c r="V174" s="7">
        <f t="shared" si="19"/>
        <v>0</v>
      </c>
      <c r="W174" s="7">
        <f t="shared" si="20"/>
        <v>0</v>
      </c>
      <c r="X174">
        <v>20.89</v>
      </c>
      <c r="Y174">
        <v>20.89</v>
      </c>
      <c r="Z174">
        <v>20.85</v>
      </c>
      <c r="AA174">
        <v>20.98</v>
      </c>
      <c r="AB174">
        <v>21.02</v>
      </c>
      <c r="AC174">
        <v>20.92</v>
      </c>
      <c r="AD174">
        <v>21.07</v>
      </c>
      <c r="AE174">
        <v>21.11</v>
      </c>
      <c r="AF174">
        <v>20.95</v>
      </c>
      <c r="AG174">
        <v>20.8</v>
      </c>
      <c r="AH174">
        <v>21.09</v>
      </c>
      <c r="AI174">
        <v>20.99</v>
      </c>
      <c r="AJ174">
        <v>21.1</v>
      </c>
      <c r="AK174">
        <v>20.95</v>
      </c>
      <c r="AL174">
        <v>20.97</v>
      </c>
      <c r="AM174">
        <v>21.13</v>
      </c>
      <c r="AN174">
        <v>21.15</v>
      </c>
      <c r="AO174">
        <v>21.03</v>
      </c>
      <c r="AP174">
        <v>20.9</v>
      </c>
      <c r="AQ174">
        <v>21.46</v>
      </c>
      <c r="AR174">
        <v>21.29</v>
      </c>
      <c r="AS174">
        <v>20.92</v>
      </c>
      <c r="AT174">
        <v>20.93</v>
      </c>
      <c r="AU174">
        <v>21.18</v>
      </c>
      <c r="AV174">
        <v>21.24</v>
      </c>
      <c r="AW174">
        <v>21.05</v>
      </c>
      <c r="AX174">
        <v>21.15</v>
      </c>
      <c r="AY174">
        <v>21.71</v>
      </c>
      <c r="AZ174">
        <v>21.19</v>
      </c>
      <c r="BA174">
        <v>21.47</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v>20.43</v>
      </c>
      <c r="EO174">
        <v>20.73</v>
      </c>
      <c r="EP174">
        <v>20.82</v>
      </c>
      <c r="EQ174">
        <v>20.66</v>
      </c>
      <c r="ER174">
        <v>20.82</v>
      </c>
      <c r="ES174">
        <v>21</v>
      </c>
      <c r="ET174">
        <v>20.68</v>
      </c>
      <c r="EU174">
        <v>20.8</v>
      </c>
      <c r="EV174">
        <v>20.67</v>
      </c>
      <c r="EW174">
        <v>20.79</v>
      </c>
      <c r="EX174">
        <v>20.73</v>
      </c>
      <c r="EY174">
        <v>20.66</v>
      </c>
      <c r="EZ174">
        <v>20.67</v>
      </c>
      <c r="FA174">
        <v>20.53</v>
      </c>
      <c r="FB174">
        <v>20.76</v>
      </c>
      <c r="FC174">
        <v>20.8</v>
      </c>
      <c r="FD174">
        <v>20.84</v>
      </c>
      <c r="FE174">
        <v>20.88</v>
      </c>
      <c r="FF174">
        <v>20.67</v>
      </c>
      <c r="FG174">
        <v>20.98</v>
      </c>
      <c r="FH174">
        <v>20.68</v>
      </c>
      <c r="FI174">
        <v>20.74</v>
      </c>
      <c r="FJ174">
        <v>20.75</v>
      </c>
      <c r="FK174">
        <v>20.82</v>
      </c>
      <c r="FL174">
        <v>20.97</v>
      </c>
      <c r="FM174">
        <v>20.73</v>
      </c>
      <c r="FN174">
        <v>20.79</v>
      </c>
      <c r="FO174">
        <v>21.14</v>
      </c>
      <c r="FP174">
        <v>20.91</v>
      </c>
      <c r="FQ174">
        <v>21.28</v>
      </c>
      <c r="FR174">
        <v>0</v>
      </c>
      <c r="FS174">
        <v>0</v>
      </c>
      <c r="FT174">
        <v>0</v>
      </c>
      <c r="FU174">
        <v>0</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0</v>
      </c>
      <c r="GO174">
        <v>0</v>
      </c>
      <c r="GP174">
        <v>0</v>
      </c>
      <c r="GQ174">
        <v>0</v>
      </c>
      <c r="GR174">
        <v>0</v>
      </c>
      <c r="GS174">
        <v>0</v>
      </c>
      <c r="GT174">
        <v>0</v>
      </c>
      <c r="GU174">
        <v>0</v>
      </c>
      <c r="GV174">
        <v>0</v>
      </c>
      <c r="GW174">
        <v>0</v>
      </c>
      <c r="GX174">
        <v>0</v>
      </c>
      <c r="GY174">
        <v>0</v>
      </c>
      <c r="GZ174">
        <v>0</v>
      </c>
      <c r="HA174">
        <v>0</v>
      </c>
      <c r="HB174">
        <v>0</v>
      </c>
      <c r="HC174">
        <v>0</v>
      </c>
      <c r="HD174">
        <v>0</v>
      </c>
      <c r="HE174">
        <v>0</v>
      </c>
      <c r="HF174">
        <v>0</v>
      </c>
      <c r="HG174">
        <v>0</v>
      </c>
      <c r="HH174">
        <v>0</v>
      </c>
      <c r="HI174">
        <v>0</v>
      </c>
      <c r="HJ174">
        <v>0</v>
      </c>
      <c r="HK174">
        <v>0</v>
      </c>
      <c r="HL174">
        <v>0</v>
      </c>
      <c r="HM174">
        <v>0</v>
      </c>
      <c r="HN174">
        <v>0</v>
      </c>
      <c r="HO174">
        <v>0</v>
      </c>
      <c r="HP174">
        <v>0</v>
      </c>
      <c r="HQ174">
        <v>0</v>
      </c>
      <c r="HR174">
        <v>0</v>
      </c>
      <c r="HS174">
        <v>0</v>
      </c>
      <c r="HT174">
        <v>0</v>
      </c>
      <c r="HU174">
        <v>0</v>
      </c>
      <c r="HV174">
        <v>0</v>
      </c>
      <c r="HW174">
        <v>0</v>
      </c>
      <c r="HX174">
        <v>0</v>
      </c>
      <c r="HY174">
        <v>0</v>
      </c>
      <c r="HZ174">
        <v>0</v>
      </c>
      <c r="IA174">
        <v>0</v>
      </c>
      <c r="IB174">
        <v>0</v>
      </c>
      <c r="IC174">
        <v>0</v>
      </c>
      <c r="ID174">
        <v>0</v>
      </c>
      <c r="IE174">
        <v>0</v>
      </c>
      <c r="IF174">
        <v>0</v>
      </c>
      <c r="IG174">
        <v>0</v>
      </c>
      <c r="IH174">
        <v>0</v>
      </c>
      <c r="II174">
        <v>0</v>
      </c>
      <c r="IJ174">
        <v>0</v>
      </c>
      <c r="IK174">
        <v>0</v>
      </c>
      <c r="IL174">
        <v>0</v>
      </c>
      <c r="IM174">
        <v>0</v>
      </c>
      <c r="IN174">
        <v>0</v>
      </c>
      <c r="IO174">
        <v>0</v>
      </c>
      <c r="IP174">
        <v>0</v>
      </c>
      <c r="IQ174">
        <v>0</v>
      </c>
      <c r="IR174">
        <v>0</v>
      </c>
      <c r="IS174">
        <v>0</v>
      </c>
      <c r="IT174">
        <v>0</v>
      </c>
      <c r="IU174">
        <v>0</v>
      </c>
      <c r="IV174">
        <v>0</v>
      </c>
      <c r="IW174">
        <v>0</v>
      </c>
      <c r="IX174">
        <v>0</v>
      </c>
      <c r="IY174">
        <v>0</v>
      </c>
      <c r="IZ174">
        <v>0</v>
      </c>
      <c r="JA174">
        <v>0</v>
      </c>
      <c r="JB174">
        <v>0</v>
      </c>
      <c r="JC174">
        <v>0</v>
      </c>
      <c r="JD174">
        <v>4.6340000000000003</v>
      </c>
      <c r="JE174">
        <v>6.8479999999999999</v>
      </c>
      <c r="JF174">
        <v>6.6920000000000002</v>
      </c>
      <c r="JG174">
        <v>8.093</v>
      </c>
      <c r="JH174">
        <v>7.3869999999999996</v>
      </c>
      <c r="JI174">
        <v>12.303000000000001</v>
      </c>
      <c r="JJ174">
        <v>10.012</v>
      </c>
      <c r="JK174">
        <v>11.202</v>
      </c>
      <c r="JL174">
        <v>7.8920000000000003</v>
      </c>
      <c r="JM174">
        <v>8.2940000000000005</v>
      </c>
      <c r="JN174">
        <v>10.91</v>
      </c>
      <c r="JO174">
        <v>8.3989999999999991</v>
      </c>
      <c r="JP174">
        <v>9.3940000000000001</v>
      </c>
      <c r="JQ174">
        <v>7.2009999999999996</v>
      </c>
      <c r="JR174">
        <v>7.54</v>
      </c>
      <c r="JS174">
        <v>13.089</v>
      </c>
      <c r="JT174">
        <v>11.696999999999999</v>
      </c>
      <c r="JU174">
        <v>8.7989999999999995</v>
      </c>
      <c r="JV174">
        <v>10.117000000000001</v>
      </c>
      <c r="JW174">
        <v>14.205</v>
      </c>
      <c r="JX174">
        <v>8.3930000000000007</v>
      </c>
      <c r="JY174">
        <v>8.9969999999999999</v>
      </c>
      <c r="JZ174">
        <v>6.2880000000000003</v>
      </c>
      <c r="KA174">
        <v>10.878</v>
      </c>
      <c r="KB174">
        <v>12.395</v>
      </c>
      <c r="KC174">
        <v>10.686</v>
      </c>
      <c r="KD174">
        <v>12.45</v>
      </c>
      <c r="KE174">
        <v>13.093999999999999</v>
      </c>
      <c r="KF174">
        <v>11.391999999999999</v>
      </c>
      <c r="KG174">
        <v>14.385</v>
      </c>
    </row>
    <row r="175" spans="1:293" x14ac:dyDescent="0.25">
      <c r="A175" t="s">
        <v>1255</v>
      </c>
      <c r="B175" t="s">
        <v>1322</v>
      </c>
      <c r="C175" t="s">
        <v>588</v>
      </c>
      <c r="D175">
        <v>11</v>
      </c>
      <c r="E175" t="s">
        <v>835</v>
      </c>
      <c r="F175">
        <v>1</v>
      </c>
      <c r="G175">
        <v>1</v>
      </c>
      <c r="H175" t="s">
        <v>8</v>
      </c>
      <c r="I175" t="s">
        <v>7</v>
      </c>
      <c r="J175" t="s">
        <v>609</v>
      </c>
      <c r="K175" t="s">
        <v>596</v>
      </c>
      <c r="L175" t="s">
        <v>515</v>
      </c>
      <c r="M175" s="7">
        <v>51.091512093098899</v>
      </c>
      <c r="N175" s="7">
        <v>71.077869305378897</v>
      </c>
      <c r="O175" s="7">
        <f>M175*'Emission and cost factors'!$D$8+N175*'Emission and cost factors'!$E$8</f>
        <v>43.425037420025063</v>
      </c>
      <c r="P175" s="8">
        <f>M175*'Emission and cost factors'!$D$9+N175*'Emission and cost factors'!$E$9</f>
        <v>12.705340879530791</v>
      </c>
      <c r="Q175" s="7">
        <f t="shared" si="14"/>
        <v>21.101000000000003</v>
      </c>
      <c r="R175" s="2">
        <f t="shared" si="15"/>
        <v>0</v>
      </c>
      <c r="S175" s="2">
        <f t="shared" si="16"/>
        <v>0</v>
      </c>
      <c r="T175" s="2">
        <f t="shared" si="17"/>
        <v>0</v>
      </c>
      <c r="U175" s="7">
        <f t="shared" si="18"/>
        <v>0</v>
      </c>
      <c r="V175" s="7">
        <f t="shared" si="19"/>
        <v>0</v>
      </c>
      <c r="W175" s="7">
        <f t="shared" si="20"/>
        <v>0</v>
      </c>
      <c r="X175">
        <v>21</v>
      </c>
      <c r="Y175">
        <v>20.8</v>
      </c>
      <c r="Z175">
        <v>20.79</v>
      </c>
      <c r="AA175">
        <v>21.02</v>
      </c>
      <c r="AB175">
        <v>20.95</v>
      </c>
      <c r="AC175">
        <v>20.97</v>
      </c>
      <c r="AD175">
        <v>21.1</v>
      </c>
      <c r="AE175">
        <v>21.17</v>
      </c>
      <c r="AF175">
        <v>21.05</v>
      </c>
      <c r="AG175">
        <v>20.84</v>
      </c>
      <c r="AH175">
        <v>21.14</v>
      </c>
      <c r="AI175">
        <v>21.05</v>
      </c>
      <c r="AJ175">
        <v>21.13</v>
      </c>
      <c r="AK175">
        <v>21.03</v>
      </c>
      <c r="AL175">
        <v>21.01</v>
      </c>
      <c r="AM175">
        <v>21.16</v>
      </c>
      <c r="AN175">
        <v>21.18</v>
      </c>
      <c r="AO175">
        <v>20.97</v>
      </c>
      <c r="AP175">
        <v>20.96</v>
      </c>
      <c r="AQ175">
        <v>21.47</v>
      </c>
      <c r="AR175">
        <v>21.32</v>
      </c>
      <c r="AS175">
        <v>20.87</v>
      </c>
      <c r="AT175">
        <v>21.03</v>
      </c>
      <c r="AU175">
        <v>21.22</v>
      </c>
      <c r="AV175">
        <v>21.26</v>
      </c>
      <c r="AW175">
        <v>21.04</v>
      </c>
      <c r="AX175">
        <v>21.17</v>
      </c>
      <c r="AY175">
        <v>21.66</v>
      </c>
      <c r="AZ175">
        <v>21.21</v>
      </c>
      <c r="BA175">
        <v>21.46</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20.58</v>
      </c>
      <c r="EO175">
        <v>20.72</v>
      </c>
      <c r="EP175">
        <v>20.78</v>
      </c>
      <c r="EQ175">
        <v>20.61</v>
      </c>
      <c r="ER175">
        <v>20.8</v>
      </c>
      <c r="ES175">
        <v>20.89</v>
      </c>
      <c r="ET175">
        <v>20.76</v>
      </c>
      <c r="EU175">
        <v>20.88</v>
      </c>
      <c r="EV175">
        <v>20.66</v>
      </c>
      <c r="EW175">
        <v>20.69</v>
      </c>
      <c r="EX175">
        <v>20.81</v>
      </c>
      <c r="EY175">
        <v>20.64</v>
      </c>
      <c r="EZ175">
        <v>20.72</v>
      </c>
      <c r="FA175">
        <v>20.65</v>
      </c>
      <c r="FB175">
        <v>20.62</v>
      </c>
      <c r="FC175">
        <v>20.88</v>
      </c>
      <c r="FD175">
        <v>20.91</v>
      </c>
      <c r="FE175">
        <v>20.76</v>
      </c>
      <c r="FF175">
        <v>20.76</v>
      </c>
      <c r="FG175">
        <v>21.04</v>
      </c>
      <c r="FH175">
        <v>20.77</v>
      </c>
      <c r="FI175">
        <v>20.69</v>
      </c>
      <c r="FJ175">
        <v>20.67</v>
      </c>
      <c r="FK175">
        <v>20.89</v>
      </c>
      <c r="FL175">
        <v>21.02</v>
      </c>
      <c r="FM175">
        <v>20.72</v>
      </c>
      <c r="FN175">
        <v>20.87</v>
      </c>
      <c r="FO175">
        <v>21.19</v>
      </c>
      <c r="FP175">
        <v>20.97</v>
      </c>
      <c r="FQ175">
        <v>21.29</v>
      </c>
      <c r="FR175">
        <v>0</v>
      </c>
      <c r="FS175">
        <v>0</v>
      </c>
      <c r="FT175">
        <v>0</v>
      </c>
      <c r="FU175">
        <v>0</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0</v>
      </c>
      <c r="GO175">
        <v>0</v>
      </c>
      <c r="GP175">
        <v>0</v>
      </c>
      <c r="GQ175">
        <v>0</v>
      </c>
      <c r="GR175">
        <v>0</v>
      </c>
      <c r="GS175">
        <v>0</v>
      </c>
      <c r="GT175">
        <v>0</v>
      </c>
      <c r="GU175">
        <v>0</v>
      </c>
      <c r="GV175">
        <v>0</v>
      </c>
      <c r="GW175">
        <v>0</v>
      </c>
      <c r="GX175">
        <v>0</v>
      </c>
      <c r="GY175">
        <v>0</v>
      </c>
      <c r="GZ175">
        <v>0</v>
      </c>
      <c r="HA175">
        <v>0</v>
      </c>
      <c r="HB175">
        <v>0</v>
      </c>
      <c r="HC175">
        <v>0</v>
      </c>
      <c r="HD175">
        <v>0</v>
      </c>
      <c r="HE175">
        <v>0</v>
      </c>
      <c r="HF175">
        <v>0</v>
      </c>
      <c r="HG175">
        <v>0</v>
      </c>
      <c r="HH175">
        <v>0</v>
      </c>
      <c r="HI175">
        <v>0</v>
      </c>
      <c r="HJ175">
        <v>0</v>
      </c>
      <c r="HK175">
        <v>0</v>
      </c>
      <c r="HL175">
        <v>0</v>
      </c>
      <c r="HM175">
        <v>0</v>
      </c>
      <c r="HN175">
        <v>0</v>
      </c>
      <c r="HO175">
        <v>0</v>
      </c>
      <c r="HP175">
        <v>0</v>
      </c>
      <c r="HQ175">
        <v>0</v>
      </c>
      <c r="HR175">
        <v>0</v>
      </c>
      <c r="HS175">
        <v>0</v>
      </c>
      <c r="HT175">
        <v>0</v>
      </c>
      <c r="HU175">
        <v>0</v>
      </c>
      <c r="HV175">
        <v>0</v>
      </c>
      <c r="HW175">
        <v>0</v>
      </c>
      <c r="HX175">
        <v>0</v>
      </c>
      <c r="HY175">
        <v>0</v>
      </c>
      <c r="HZ175">
        <v>0</v>
      </c>
      <c r="IA175">
        <v>0</v>
      </c>
      <c r="IB175">
        <v>0</v>
      </c>
      <c r="IC175">
        <v>0</v>
      </c>
      <c r="ID175">
        <v>0</v>
      </c>
      <c r="IE175">
        <v>0</v>
      </c>
      <c r="IF175">
        <v>0</v>
      </c>
      <c r="IG175">
        <v>0</v>
      </c>
      <c r="IH175">
        <v>0</v>
      </c>
      <c r="II175">
        <v>0</v>
      </c>
      <c r="IJ175">
        <v>0</v>
      </c>
      <c r="IK175">
        <v>0</v>
      </c>
      <c r="IL175">
        <v>0</v>
      </c>
      <c r="IM175">
        <v>0</v>
      </c>
      <c r="IN175">
        <v>0</v>
      </c>
      <c r="IO175">
        <v>0</v>
      </c>
      <c r="IP175">
        <v>0</v>
      </c>
      <c r="IQ175">
        <v>0</v>
      </c>
      <c r="IR175">
        <v>0</v>
      </c>
      <c r="IS175">
        <v>0</v>
      </c>
      <c r="IT175">
        <v>0</v>
      </c>
      <c r="IU175">
        <v>0</v>
      </c>
      <c r="IV175">
        <v>0</v>
      </c>
      <c r="IW175">
        <v>0</v>
      </c>
      <c r="IX175">
        <v>0</v>
      </c>
      <c r="IY175">
        <v>0</v>
      </c>
      <c r="IZ175">
        <v>0</v>
      </c>
      <c r="JA175">
        <v>0</v>
      </c>
      <c r="JB175">
        <v>0</v>
      </c>
      <c r="JC175">
        <v>0</v>
      </c>
      <c r="JD175">
        <v>4.6340000000000003</v>
      </c>
      <c r="JE175">
        <v>6.8479999999999999</v>
      </c>
      <c r="JF175">
        <v>6.6920000000000002</v>
      </c>
      <c r="JG175">
        <v>8.093</v>
      </c>
      <c r="JH175">
        <v>7.3869999999999996</v>
      </c>
      <c r="JI175">
        <v>12.303000000000001</v>
      </c>
      <c r="JJ175">
        <v>10.012</v>
      </c>
      <c r="JK175">
        <v>11.202</v>
      </c>
      <c r="JL175">
        <v>7.8920000000000003</v>
      </c>
      <c r="JM175">
        <v>8.2940000000000005</v>
      </c>
      <c r="JN175">
        <v>10.91</v>
      </c>
      <c r="JO175">
        <v>8.3989999999999991</v>
      </c>
      <c r="JP175">
        <v>9.3940000000000001</v>
      </c>
      <c r="JQ175">
        <v>7.2009999999999996</v>
      </c>
      <c r="JR175">
        <v>7.54</v>
      </c>
      <c r="JS175">
        <v>13.089</v>
      </c>
      <c r="JT175">
        <v>11.696999999999999</v>
      </c>
      <c r="JU175">
        <v>8.7989999999999995</v>
      </c>
      <c r="JV175">
        <v>10.117000000000001</v>
      </c>
      <c r="JW175">
        <v>14.205</v>
      </c>
      <c r="JX175">
        <v>8.3930000000000007</v>
      </c>
      <c r="JY175">
        <v>8.9969999999999999</v>
      </c>
      <c r="JZ175">
        <v>6.2880000000000003</v>
      </c>
      <c r="KA175">
        <v>10.878</v>
      </c>
      <c r="KB175">
        <v>12.395</v>
      </c>
      <c r="KC175">
        <v>10.686</v>
      </c>
      <c r="KD175">
        <v>12.45</v>
      </c>
      <c r="KE175">
        <v>13.093999999999999</v>
      </c>
      <c r="KF175">
        <v>11.391999999999999</v>
      </c>
      <c r="KG175">
        <v>14.385</v>
      </c>
    </row>
    <row r="176" spans="1:293" x14ac:dyDescent="0.25">
      <c r="A176" t="s">
        <v>1256</v>
      </c>
      <c r="B176" t="s">
        <v>1322</v>
      </c>
      <c r="C176" t="s">
        <v>588</v>
      </c>
      <c r="D176">
        <v>12</v>
      </c>
      <c r="E176" t="s">
        <v>835</v>
      </c>
      <c r="F176">
        <v>1</v>
      </c>
      <c r="G176">
        <v>1</v>
      </c>
      <c r="H176" t="s">
        <v>8</v>
      </c>
      <c r="I176" t="s">
        <v>7</v>
      </c>
      <c r="J176" t="s">
        <v>609</v>
      </c>
      <c r="K176" t="s">
        <v>596</v>
      </c>
      <c r="L176" t="s">
        <v>516</v>
      </c>
      <c r="M176" s="7">
        <v>28.970793334960899</v>
      </c>
      <c r="N176" s="7">
        <v>74.039104023960206</v>
      </c>
      <c r="O176" s="7">
        <f>M176*'Emission and cost factors'!$D$8+N176*'Emission and cost factors'!$E$8</f>
        <v>40.141854451363479</v>
      </c>
      <c r="P176" s="8">
        <f>M176*'Emission and cost factors'!$D$9+N176*'Emission and cost factors'!$E$9</f>
        <v>12.264697336992468</v>
      </c>
      <c r="Q176" s="7">
        <f t="shared" si="14"/>
        <v>21.105333333333338</v>
      </c>
      <c r="R176" s="2">
        <f t="shared" si="15"/>
        <v>0</v>
      </c>
      <c r="S176" s="2">
        <f t="shared" si="16"/>
        <v>0</v>
      </c>
      <c r="T176" s="2">
        <f t="shared" si="17"/>
        <v>0</v>
      </c>
      <c r="U176" s="7">
        <f t="shared" si="18"/>
        <v>0</v>
      </c>
      <c r="V176" s="7">
        <f t="shared" si="19"/>
        <v>0</v>
      </c>
      <c r="W176" s="7">
        <f t="shared" si="20"/>
        <v>0</v>
      </c>
      <c r="X176">
        <v>20.98</v>
      </c>
      <c r="Y176">
        <v>20.78</v>
      </c>
      <c r="Z176">
        <v>20.77</v>
      </c>
      <c r="AA176">
        <v>21.03</v>
      </c>
      <c r="AB176">
        <v>20.92</v>
      </c>
      <c r="AC176">
        <v>20.99</v>
      </c>
      <c r="AD176">
        <v>21.1</v>
      </c>
      <c r="AE176">
        <v>21.18</v>
      </c>
      <c r="AF176">
        <v>21.06</v>
      </c>
      <c r="AG176">
        <v>20.86</v>
      </c>
      <c r="AH176">
        <v>21.16</v>
      </c>
      <c r="AI176">
        <v>21.06</v>
      </c>
      <c r="AJ176">
        <v>21.15</v>
      </c>
      <c r="AK176">
        <v>21.02</v>
      </c>
      <c r="AL176">
        <v>21</v>
      </c>
      <c r="AM176">
        <v>21.18</v>
      </c>
      <c r="AN176">
        <v>21.19</v>
      </c>
      <c r="AO176">
        <v>20.94</v>
      </c>
      <c r="AP176">
        <v>20.98</v>
      </c>
      <c r="AQ176">
        <v>21.48</v>
      </c>
      <c r="AR176">
        <v>21.33</v>
      </c>
      <c r="AS176">
        <v>20.87</v>
      </c>
      <c r="AT176">
        <v>21.04</v>
      </c>
      <c r="AU176">
        <v>21.23</v>
      </c>
      <c r="AV176">
        <v>21.27</v>
      </c>
      <c r="AW176">
        <v>21.05</v>
      </c>
      <c r="AX176">
        <v>21.19</v>
      </c>
      <c r="AY176">
        <v>21.67</v>
      </c>
      <c r="AZ176">
        <v>21.22</v>
      </c>
      <c r="BA176">
        <v>21.46</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20.52</v>
      </c>
      <c r="EO176">
        <v>20.72</v>
      </c>
      <c r="EP176">
        <v>20.79</v>
      </c>
      <c r="EQ176">
        <v>20.62</v>
      </c>
      <c r="ER176">
        <v>20.83</v>
      </c>
      <c r="ES176">
        <v>20.87</v>
      </c>
      <c r="ET176">
        <v>20.78</v>
      </c>
      <c r="EU176">
        <v>20.89</v>
      </c>
      <c r="EV176">
        <v>20.66</v>
      </c>
      <c r="EW176">
        <v>20.68</v>
      </c>
      <c r="EX176">
        <v>20.83</v>
      </c>
      <c r="EY176">
        <v>20.65</v>
      </c>
      <c r="EZ176">
        <v>20.73</v>
      </c>
      <c r="FA176">
        <v>20.59</v>
      </c>
      <c r="FB176">
        <v>20.67</v>
      </c>
      <c r="FC176">
        <v>20.89</v>
      </c>
      <c r="FD176">
        <v>20.93</v>
      </c>
      <c r="FE176">
        <v>20.75</v>
      </c>
      <c r="FF176">
        <v>20.76</v>
      </c>
      <c r="FG176">
        <v>21.05</v>
      </c>
      <c r="FH176">
        <v>20.79</v>
      </c>
      <c r="FI176">
        <v>20.69</v>
      </c>
      <c r="FJ176">
        <v>20.65</v>
      </c>
      <c r="FK176">
        <v>20.9</v>
      </c>
      <c r="FL176">
        <v>21.03</v>
      </c>
      <c r="FM176">
        <v>20.71</v>
      </c>
      <c r="FN176">
        <v>20.88</v>
      </c>
      <c r="FO176">
        <v>21.19</v>
      </c>
      <c r="FP176">
        <v>20.99</v>
      </c>
      <c r="FQ176">
        <v>21.31</v>
      </c>
      <c r="FR176">
        <v>0</v>
      </c>
      <c r="FS176">
        <v>0</v>
      </c>
      <c r="FT176">
        <v>0</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0</v>
      </c>
      <c r="GT176">
        <v>0</v>
      </c>
      <c r="GU176">
        <v>0</v>
      </c>
      <c r="GV176">
        <v>0</v>
      </c>
      <c r="GW176">
        <v>0</v>
      </c>
      <c r="GX176">
        <v>0</v>
      </c>
      <c r="GY176">
        <v>0</v>
      </c>
      <c r="GZ176">
        <v>0</v>
      </c>
      <c r="HA176">
        <v>0</v>
      </c>
      <c r="HB176">
        <v>0</v>
      </c>
      <c r="HC176">
        <v>0</v>
      </c>
      <c r="HD176">
        <v>0</v>
      </c>
      <c r="HE176">
        <v>0</v>
      </c>
      <c r="HF176">
        <v>0</v>
      </c>
      <c r="HG176">
        <v>0</v>
      </c>
      <c r="HH176">
        <v>0</v>
      </c>
      <c r="HI176">
        <v>0</v>
      </c>
      <c r="HJ176">
        <v>0</v>
      </c>
      <c r="HK176">
        <v>0</v>
      </c>
      <c r="HL176">
        <v>0</v>
      </c>
      <c r="HM176">
        <v>0</v>
      </c>
      <c r="HN176">
        <v>0</v>
      </c>
      <c r="HO176">
        <v>0</v>
      </c>
      <c r="HP176">
        <v>0</v>
      </c>
      <c r="HQ176">
        <v>0</v>
      </c>
      <c r="HR176">
        <v>0</v>
      </c>
      <c r="HS176">
        <v>0</v>
      </c>
      <c r="HT176">
        <v>0</v>
      </c>
      <c r="HU176">
        <v>0</v>
      </c>
      <c r="HV176">
        <v>0</v>
      </c>
      <c r="HW176">
        <v>0</v>
      </c>
      <c r="HX176">
        <v>0</v>
      </c>
      <c r="HY176">
        <v>0</v>
      </c>
      <c r="HZ176">
        <v>0</v>
      </c>
      <c r="IA176">
        <v>0</v>
      </c>
      <c r="IB176">
        <v>0</v>
      </c>
      <c r="IC176">
        <v>0</v>
      </c>
      <c r="ID176">
        <v>0</v>
      </c>
      <c r="IE176">
        <v>0</v>
      </c>
      <c r="IF176">
        <v>0</v>
      </c>
      <c r="IG176">
        <v>0</v>
      </c>
      <c r="IH176">
        <v>0</v>
      </c>
      <c r="II176">
        <v>0</v>
      </c>
      <c r="IJ176">
        <v>0</v>
      </c>
      <c r="IK176">
        <v>0</v>
      </c>
      <c r="IL176">
        <v>0</v>
      </c>
      <c r="IM176">
        <v>0</v>
      </c>
      <c r="IN176">
        <v>0</v>
      </c>
      <c r="IO176">
        <v>0</v>
      </c>
      <c r="IP176">
        <v>0</v>
      </c>
      <c r="IQ176">
        <v>0</v>
      </c>
      <c r="IR176">
        <v>0</v>
      </c>
      <c r="IS176">
        <v>0</v>
      </c>
      <c r="IT176">
        <v>0</v>
      </c>
      <c r="IU176">
        <v>0</v>
      </c>
      <c r="IV176">
        <v>0</v>
      </c>
      <c r="IW176">
        <v>0</v>
      </c>
      <c r="IX176">
        <v>0</v>
      </c>
      <c r="IY176">
        <v>0</v>
      </c>
      <c r="IZ176">
        <v>0</v>
      </c>
      <c r="JA176">
        <v>0</v>
      </c>
      <c r="JB176">
        <v>0</v>
      </c>
      <c r="JC176">
        <v>0</v>
      </c>
      <c r="JD176">
        <v>4.6340000000000003</v>
      </c>
      <c r="JE176">
        <v>6.8479999999999999</v>
      </c>
      <c r="JF176">
        <v>6.6920000000000002</v>
      </c>
      <c r="JG176">
        <v>8.093</v>
      </c>
      <c r="JH176">
        <v>7.3869999999999996</v>
      </c>
      <c r="JI176">
        <v>12.303000000000001</v>
      </c>
      <c r="JJ176">
        <v>10.012</v>
      </c>
      <c r="JK176">
        <v>11.202</v>
      </c>
      <c r="JL176">
        <v>7.8920000000000003</v>
      </c>
      <c r="JM176">
        <v>8.2940000000000005</v>
      </c>
      <c r="JN176">
        <v>10.91</v>
      </c>
      <c r="JO176">
        <v>8.3989999999999991</v>
      </c>
      <c r="JP176">
        <v>9.3940000000000001</v>
      </c>
      <c r="JQ176">
        <v>7.2009999999999996</v>
      </c>
      <c r="JR176">
        <v>7.54</v>
      </c>
      <c r="JS176">
        <v>13.089</v>
      </c>
      <c r="JT176">
        <v>11.696999999999999</v>
      </c>
      <c r="JU176">
        <v>8.7989999999999995</v>
      </c>
      <c r="JV176">
        <v>10.117000000000001</v>
      </c>
      <c r="JW176">
        <v>14.205</v>
      </c>
      <c r="JX176">
        <v>8.3930000000000007</v>
      </c>
      <c r="JY176">
        <v>8.9969999999999999</v>
      </c>
      <c r="JZ176">
        <v>6.2880000000000003</v>
      </c>
      <c r="KA176">
        <v>10.878</v>
      </c>
      <c r="KB176">
        <v>12.395</v>
      </c>
      <c r="KC176">
        <v>10.686</v>
      </c>
      <c r="KD176">
        <v>12.45</v>
      </c>
      <c r="KE176">
        <v>13.093999999999999</v>
      </c>
      <c r="KF176">
        <v>11.391999999999999</v>
      </c>
      <c r="KG176">
        <v>14.385</v>
      </c>
    </row>
    <row r="177" spans="1:293" x14ac:dyDescent="0.25">
      <c r="A177" t="s">
        <v>1257</v>
      </c>
      <c r="B177" t="s">
        <v>1322</v>
      </c>
      <c r="C177" t="s">
        <v>588</v>
      </c>
      <c r="D177">
        <v>13</v>
      </c>
      <c r="E177" t="s">
        <v>835</v>
      </c>
      <c r="F177">
        <v>1</v>
      </c>
      <c r="G177">
        <v>1</v>
      </c>
      <c r="H177" t="s">
        <v>9</v>
      </c>
      <c r="I177" t="s">
        <v>3</v>
      </c>
      <c r="J177" t="s">
        <v>609</v>
      </c>
      <c r="K177" t="s">
        <v>596</v>
      </c>
      <c r="L177" t="s">
        <v>515</v>
      </c>
      <c r="M177" s="7">
        <v>40.463402286783797</v>
      </c>
      <c r="N177" s="7">
        <v>54.2380490789552</v>
      </c>
      <c r="O177" s="7">
        <f>M177*'Emission and cost factors'!$D$8+N177*'Emission and cost factors'!$E$8</f>
        <v>33.446817056543992</v>
      </c>
      <c r="P177" s="8">
        <f>M177*'Emission and cost factors'!$D$9+N177*'Emission and cost factors'!$E$9</f>
        <v>9.7542434533146309</v>
      </c>
      <c r="Q177" s="7">
        <f t="shared" si="14"/>
        <v>21.051333333333336</v>
      </c>
      <c r="R177" s="2">
        <f t="shared" si="15"/>
        <v>0</v>
      </c>
      <c r="S177" s="2">
        <f t="shared" si="16"/>
        <v>0</v>
      </c>
      <c r="T177" s="2">
        <f t="shared" si="17"/>
        <v>0</v>
      </c>
      <c r="U177" s="7">
        <f t="shared" si="18"/>
        <v>0</v>
      </c>
      <c r="V177" s="7">
        <f t="shared" si="19"/>
        <v>0</v>
      </c>
      <c r="W177" s="7">
        <f t="shared" si="20"/>
        <v>0</v>
      </c>
      <c r="X177">
        <v>20.63</v>
      </c>
      <c r="Y177">
        <v>21.08</v>
      </c>
      <c r="Z177">
        <v>21</v>
      </c>
      <c r="AA177">
        <v>20.76</v>
      </c>
      <c r="AB177">
        <v>21.05</v>
      </c>
      <c r="AC177">
        <v>21.02</v>
      </c>
      <c r="AD177">
        <v>21.2</v>
      </c>
      <c r="AE177">
        <v>21.2</v>
      </c>
      <c r="AF177">
        <v>20.92</v>
      </c>
      <c r="AG177">
        <v>20.84</v>
      </c>
      <c r="AH177">
        <v>21.03</v>
      </c>
      <c r="AI177">
        <v>20.78</v>
      </c>
      <c r="AJ177">
        <v>21.01</v>
      </c>
      <c r="AK177">
        <v>20.76</v>
      </c>
      <c r="AL177">
        <v>20.75</v>
      </c>
      <c r="AM177">
        <v>21.12</v>
      </c>
      <c r="AN177">
        <v>21.07</v>
      </c>
      <c r="AO177">
        <v>20.97</v>
      </c>
      <c r="AP177">
        <v>20.84</v>
      </c>
      <c r="AQ177">
        <v>21.44</v>
      </c>
      <c r="AR177">
        <v>21.17</v>
      </c>
      <c r="AS177">
        <v>21.09</v>
      </c>
      <c r="AT177">
        <v>20.86</v>
      </c>
      <c r="AU177">
        <v>21.29</v>
      </c>
      <c r="AV177">
        <v>21.16</v>
      </c>
      <c r="AW177">
        <v>20.84</v>
      </c>
      <c r="AX177">
        <v>21.12</v>
      </c>
      <c r="AY177">
        <v>21.86</v>
      </c>
      <c r="AZ177">
        <v>21.11</v>
      </c>
      <c r="BA177">
        <v>21.57</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20.52</v>
      </c>
      <c r="EO177">
        <v>20.55</v>
      </c>
      <c r="EP177">
        <v>20.6</v>
      </c>
      <c r="EQ177">
        <v>20.66</v>
      </c>
      <c r="ER177">
        <v>20.48</v>
      </c>
      <c r="ES177">
        <v>20.77</v>
      </c>
      <c r="ET177">
        <v>20.89</v>
      </c>
      <c r="EU177">
        <v>20.78</v>
      </c>
      <c r="EV177">
        <v>20.88</v>
      </c>
      <c r="EW177">
        <v>20.78</v>
      </c>
      <c r="EX177">
        <v>20.63</v>
      </c>
      <c r="EY177">
        <v>20.67</v>
      </c>
      <c r="EZ177">
        <v>20.84</v>
      </c>
      <c r="FA177">
        <v>20.62</v>
      </c>
      <c r="FB177">
        <v>20.68</v>
      </c>
      <c r="FC177">
        <v>20.68</v>
      </c>
      <c r="FD177">
        <v>20.71</v>
      </c>
      <c r="FE177">
        <v>20.64</v>
      </c>
      <c r="FF177">
        <v>20.85</v>
      </c>
      <c r="FG177">
        <v>20.89</v>
      </c>
      <c r="FH177">
        <v>20.75</v>
      </c>
      <c r="FI177">
        <v>20.73</v>
      </c>
      <c r="FJ177">
        <v>20.9</v>
      </c>
      <c r="FK177">
        <v>20.75</v>
      </c>
      <c r="FL177">
        <v>20.86</v>
      </c>
      <c r="FM177">
        <v>20.79</v>
      </c>
      <c r="FN177">
        <v>20.84</v>
      </c>
      <c r="FO177">
        <v>21</v>
      </c>
      <c r="FP177">
        <v>20.76</v>
      </c>
      <c r="FQ177">
        <v>21.19</v>
      </c>
      <c r="FR177">
        <v>0</v>
      </c>
      <c r="FS177">
        <v>0</v>
      </c>
      <c r="FT177">
        <v>0</v>
      </c>
      <c r="FU177">
        <v>0</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0</v>
      </c>
      <c r="GO177">
        <v>0</v>
      </c>
      <c r="GP177">
        <v>0</v>
      </c>
      <c r="GQ177">
        <v>0</v>
      </c>
      <c r="GR177">
        <v>0</v>
      </c>
      <c r="GS177">
        <v>0</v>
      </c>
      <c r="GT177">
        <v>0</v>
      </c>
      <c r="GU177">
        <v>0</v>
      </c>
      <c r="GV177">
        <v>0</v>
      </c>
      <c r="GW177">
        <v>0</v>
      </c>
      <c r="GX177">
        <v>0</v>
      </c>
      <c r="GY177">
        <v>0</v>
      </c>
      <c r="GZ177">
        <v>0</v>
      </c>
      <c r="HA177">
        <v>0</v>
      </c>
      <c r="HB177">
        <v>0</v>
      </c>
      <c r="HC177">
        <v>0</v>
      </c>
      <c r="HD177">
        <v>0</v>
      </c>
      <c r="HE177">
        <v>0</v>
      </c>
      <c r="HF177">
        <v>0</v>
      </c>
      <c r="HG177">
        <v>0</v>
      </c>
      <c r="HH177">
        <v>0</v>
      </c>
      <c r="HI177">
        <v>0</v>
      </c>
      <c r="HJ177">
        <v>0</v>
      </c>
      <c r="HK177">
        <v>0</v>
      </c>
      <c r="HL177">
        <v>0</v>
      </c>
      <c r="HM177">
        <v>0</v>
      </c>
      <c r="HN177">
        <v>0</v>
      </c>
      <c r="HO177">
        <v>0</v>
      </c>
      <c r="HP177">
        <v>0</v>
      </c>
      <c r="HQ177">
        <v>0</v>
      </c>
      <c r="HR177">
        <v>0</v>
      </c>
      <c r="HS177">
        <v>0</v>
      </c>
      <c r="HT177">
        <v>0</v>
      </c>
      <c r="HU177">
        <v>0</v>
      </c>
      <c r="HV177">
        <v>0</v>
      </c>
      <c r="HW177">
        <v>0</v>
      </c>
      <c r="HX177">
        <v>0</v>
      </c>
      <c r="HY177">
        <v>0</v>
      </c>
      <c r="HZ177">
        <v>0</v>
      </c>
      <c r="IA177">
        <v>0</v>
      </c>
      <c r="IB177">
        <v>0</v>
      </c>
      <c r="IC177">
        <v>0</v>
      </c>
      <c r="ID177">
        <v>0</v>
      </c>
      <c r="IE177">
        <v>0</v>
      </c>
      <c r="IF177">
        <v>0</v>
      </c>
      <c r="IG177">
        <v>0</v>
      </c>
      <c r="IH177">
        <v>0</v>
      </c>
      <c r="II177">
        <v>0</v>
      </c>
      <c r="IJ177">
        <v>0</v>
      </c>
      <c r="IK177">
        <v>0</v>
      </c>
      <c r="IL177">
        <v>0</v>
      </c>
      <c r="IM177">
        <v>0</v>
      </c>
      <c r="IN177">
        <v>0</v>
      </c>
      <c r="IO177">
        <v>0</v>
      </c>
      <c r="IP177">
        <v>0</v>
      </c>
      <c r="IQ177">
        <v>0</v>
      </c>
      <c r="IR177">
        <v>0</v>
      </c>
      <c r="IS177">
        <v>0</v>
      </c>
      <c r="IT177">
        <v>0</v>
      </c>
      <c r="IU177">
        <v>0</v>
      </c>
      <c r="IV177">
        <v>0</v>
      </c>
      <c r="IW177">
        <v>0</v>
      </c>
      <c r="IX177">
        <v>0</v>
      </c>
      <c r="IY177">
        <v>0</v>
      </c>
      <c r="IZ177">
        <v>0</v>
      </c>
      <c r="JA177">
        <v>0</v>
      </c>
      <c r="JB177">
        <v>0</v>
      </c>
      <c r="JC177">
        <v>0</v>
      </c>
      <c r="JD177">
        <v>4.6340000000000003</v>
      </c>
      <c r="JE177">
        <v>6.8479999999999999</v>
      </c>
      <c r="JF177">
        <v>6.6920000000000002</v>
      </c>
      <c r="JG177">
        <v>8.093</v>
      </c>
      <c r="JH177">
        <v>7.3869999999999996</v>
      </c>
      <c r="JI177">
        <v>12.303000000000001</v>
      </c>
      <c r="JJ177">
        <v>10.012</v>
      </c>
      <c r="JK177">
        <v>11.202</v>
      </c>
      <c r="JL177">
        <v>7.8920000000000003</v>
      </c>
      <c r="JM177">
        <v>8.2940000000000005</v>
      </c>
      <c r="JN177">
        <v>10.91</v>
      </c>
      <c r="JO177">
        <v>8.3989999999999991</v>
      </c>
      <c r="JP177">
        <v>9.3940000000000001</v>
      </c>
      <c r="JQ177">
        <v>7.2009999999999996</v>
      </c>
      <c r="JR177">
        <v>7.54</v>
      </c>
      <c r="JS177">
        <v>13.089</v>
      </c>
      <c r="JT177">
        <v>11.696999999999999</v>
      </c>
      <c r="JU177">
        <v>8.7989999999999995</v>
      </c>
      <c r="JV177">
        <v>10.117000000000001</v>
      </c>
      <c r="JW177">
        <v>14.205</v>
      </c>
      <c r="JX177">
        <v>8.3930000000000007</v>
      </c>
      <c r="JY177">
        <v>8.9969999999999999</v>
      </c>
      <c r="JZ177">
        <v>6.2880000000000003</v>
      </c>
      <c r="KA177">
        <v>10.878</v>
      </c>
      <c r="KB177">
        <v>12.395</v>
      </c>
      <c r="KC177">
        <v>10.686</v>
      </c>
      <c r="KD177">
        <v>12.45</v>
      </c>
      <c r="KE177">
        <v>13.093999999999999</v>
      </c>
      <c r="KF177">
        <v>11.391999999999999</v>
      </c>
      <c r="KG177">
        <v>14.385</v>
      </c>
    </row>
    <row r="178" spans="1:293" x14ac:dyDescent="0.25">
      <c r="A178" t="s">
        <v>1258</v>
      </c>
      <c r="B178" t="s">
        <v>1322</v>
      </c>
      <c r="C178" t="s">
        <v>588</v>
      </c>
      <c r="D178">
        <v>15</v>
      </c>
      <c r="E178" t="s">
        <v>835</v>
      </c>
      <c r="F178">
        <v>1</v>
      </c>
      <c r="G178">
        <v>1</v>
      </c>
      <c r="H178" t="s">
        <v>9</v>
      </c>
      <c r="I178" t="s">
        <v>6</v>
      </c>
      <c r="J178" t="s">
        <v>609</v>
      </c>
      <c r="K178" t="s">
        <v>596</v>
      </c>
      <c r="L178" t="s">
        <v>515</v>
      </c>
      <c r="M178" s="7">
        <v>47.473884920247301</v>
      </c>
      <c r="N178" s="7">
        <v>58.994691765530099</v>
      </c>
      <c r="O178" s="7">
        <f>M178*'Emission and cost factors'!$D$8+N178*'Emission and cost factors'!$E$8</f>
        <v>37.107074045395777</v>
      </c>
      <c r="P178" s="8">
        <f>M178*'Emission and cost factors'!$D$9+N178*'Emission and cost factors'!$E$9</f>
        <v>10.748159161639407</v>
      </c>
      <c r="Q178" s="7">
        <f t="shared" si="14"/>
        <v>21.106666666666669</v>
      </c>
      <c r="R178" s="2">
        <f t="shared" si="15"/>
        <v>0</v>
      </c>
      <c r="S178" s="2">
        <f t="shared" si="16"/>
        <v>0</v>
      </c>
      <c r="T178" s="2">
        <f t="shared" si="17"/>
        <v>0</v>
      </c>
      <c r="U178" s="7">
        <f t="shared" si="18"/>
        <v>0</v>
      </c>
      <c r="V178" s="7">
        <f t="shared" si="19"/>
        <v>0</v>
      </c>
      <c r="W178" s="7">
        <f t="shared" si="20"/>
        <v>0</v>
      </c>
      <c r="X178">
        <v>20.9</v>
      </c>
      <c r="Y178">
        <v>20.82</v>
      </c>
      <c r="Z178">
        <v>20.77</v>
      </c>
      <c r="AA178">
        <v>21</v>
      </c>
      <c r="AB178">
        <v>20.99</v>
      </c>
      <c r="AC178">
        <v>20.94</v>
      </c>
      <c r="AD178">
        <v>21.15</v>
      </c>
      <c r="AE178">
        <v>21.18</v>
      </c>
      <c r="AF178">
        <v>20.99</v>
      </c>
      <c r="AG178">
        <v>20.85</v>
      </c>
      <c r="AH178">
        <v>21.11</v>
      </c>
      <c r="AI178">
        <v>21.01</v>
      </c>
      <c r="AJ178">
        <v>21.17</v>
      </c>
      <c r="AK178">
        <v>20.97</v>
      </c>
      <c r="AL178">
        <v>21</v>
      </c>
      <c r="AM178">
        <v>21.2</v>
      </c>
      <c r="AN178">
        <v>21.21</v>
      </c>
      <c r="AO178">
        <v>20.99</v>
      </c>
      <c r="AP178">
        <v>20.97</v>
      </c>
      <c r="AQ178">
        <v>21.49</v>
      </c>
      <c r="AR178">
        <v>21.33</v>
      </c>
      <c r="AS178">
        <v>20.86</v>
      </c>
      <c r="AT178">
        <v>20.96</v>
      </c>
      <c r="AU178">
        <v>21.26</v>
      </c>
      <c r="AV178">
        <v>21.26</v>
      </c>
      <c r="AW178">
        <v>21.07</v>
      </c>
      <c r="AX178">
        <v>21.21</v>
      </c>
      <c r="AY178">
        <v>21.8</v>
      </c>
      <c r="AZ178">
        <v>21.21</v>
      </c>
      <c r="BA178">
        <v>21.53</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20.55</v>
      </c>
      <c r="EO178">
        <v>20.78</v>
      </c>
      <c r="EP178">
        <v>20.87</v>
      </c>
      <c r="EQ178">
        <v>20.68</v>
      </c>
      <c r="ER178">
        <v>20.83</v>
      </c>
      <c r="ES178">
        <v>20.99</v>
      </c>
      <c r="ET178">
        <v>20.73</v>
      </c>
      <c r="EU178">
        <v>20.87</v>
      </c>
      <c r="EV178">
        <v>20.63</v>
      </c>
      <c r="EW178">
        <v>20.74</v>
      </c>
      <c r="EX178">
        <v>20.79</v>
      </c>
      <c r="EY178">
        <v>20.69</v>
      </c>
      <c r="EZ178">
        <v>20.68</v>
      </c>
      <c r="FA178">
        <v>20.59</v>
      </c>
      <c r="FB178">
        <v>20.75</v>
      </c>
      <c r="FC178">
        <v>20.86</v>
      </c>
      <c r="FD178">
        <v>20.89</v>
      </c>
      <c r="FE178">
        <v>20.83</v>
      </c>
      <c r="FF178">
        <v>20.7</v>
      </c>
      <c r="FG178">
        <v>21.04</v>
      </c>
      <c r="FH178">
        <v>20.73</v>
      </c>
      <c r="FI178">
        <v>20.73</v>
      </c>
      <c r="FJ178">
        <v>20.68</v>
      </c>
      <c r="FK178">
        <v>20.89</v>
      </c>
      <c r="FL178">
        <v>21.01</v>
      </c>
      <c r="FM178">
        <v>20.74</v>
      </c>
      <c r="FN178">
        <v>20.83</v>
      </c>
      <c r="FO178">
        <v>21.14</v>
      </c>
      <c r="FP178">
        <v>20.96</v>
      </c>
      <c r="FQ178">
        <v>21.31</v>
      </c>
      <c r="FR178">
        <v>0</v>
      </c>
      <c r="FS178">
        <v>0</v>
      </c>
      <c r="FT178">
        <v>0</v>
      </c>
      <c r="FU178">
        <v>0</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0</v>
      </c>
      <c r="GO178">
        <v>0</v>
      </c>
      <c r="GP178">
        <v>0</v>
      </c>
      <c r="GQ178">
        <v>0</v>
      </c>
      <c r="GR178">
        <v>0</v>
      </c>
      <c r="GS178">
        <v>0</v>
      </c>
      <c r="GT178">
        <v>0</v>
      </c>
      <c r="GU178">
        <v>0</v>
      </c>
      <c r="GV178">
        <v>0</v>
      </c>
      <c r="GW178">
        <v>0</v>
      </c>
      <c r="GX178">
        <v>0</v>
      </c>
      <c r="GY178">
        <v>0</v>
      </c>
      <c r="GZ178">
        <v>0</v>
      </c>
      <c r="HA178">
        <v>0</v>
      </c>
      <c r="HB178">
        <v>0</v>
      </c>
      <c r="HC178">
        <v>0</v>
      </c>
      <c r="HD178">
        <v>0</v>
      </c>
      <c r="HE178">
        <v>0</v>
      </c>
      <c r="HF178">
        <v>0</v>
      </c>
      <c r="HG178">
        <v>0</v>
      </c>
      <c r="HH178">
        <v>0</v>
      </c>
      <c r="HI178">
        <v>0</v>
      </c>
      <c r="HJ178">
        <v>0</v>
      </c>
      <c r="HK178">
        <v>0</v>
      </c>
      <c r="HL178">
        <v>0</v>
      </c>
      <c r="HM178">
        <v>0</v>
      </c>
      <c r="HN178">
        <v>0</v>
      </c>
      <c r="HO178">
        <v>0</v>
      </c>
      <c r="HP178">
        <v>0</v>
      </c>
      <c r="HQ178">
        <v>0</v>
      </c>
      <c r="HR178">
        <v>0</v>
      </c>
      <c r="HS178">
        <v>0</v>
      </c>
      <c r="HT178">
        <v>0</v>
      </c>
      <c r="HU178">
        <v>0</v>
      </c>
      <c r="HV178">
        <v>0</v>
      </c>
      <c r="HW178">
        <v>0</v>
      </c>
      <c r="HX178">
        <v>0</v>
      </c>
      <c r="HY178">
        <v>0</v>
      </c>
      <c r="HZ178">
        <v>0</v>
      </c>
      <c r="IA178">
        <v>0</v>
      </c>
      <c r="IB178">
        <v>0</v>
      </c>
      <c r="IC178">
        <v>0</v>
      </c>
      <c r="ID178">
        <v>0</v>
      </c>
      <c r="IE178">
        <v>0</v>
      </c>
      <c r="IF178">
        <v>0</v>
      </c>
      <c r="IG178">
        <v>0</v>
      </c>
      <c r="IH178">
        <v>0</v>
      </c>
      <c r="II178">
        <v>0</v>
      </c>
      <c r="IJ178">
        <v>0</v>
      </c>
      <c r="IK178">
        <v>0</v>
      </c>
      <c r="IL178">
        <v>0</v>
      </c>
      <c r="IM178">
        <v>0</v>
      </c>
      <c r="IN178">
        <v>0</v>
      </c>
      <c r="IO178">
        <v>0</v>
      </c>
      <c r="IP178">
        <v>0</v>
      </c>
      <c r="IQ178">
        <v>0</v>
      </c>
      <c r="IR178">
        <v>0</v>
      </c>
      <c r="IS178">
        <v>0</v>
      </c>
      <c r="IT178">
        <v>0</v>
      </c>
      <c r="IU178">
        <v>0</v>
      </c>
      <c r="IV178">
        <v>0</v>
      </c>
      <c r="IW178">
        <v>0</v>
      </c>
      <c r="IX178">
        <v>0</v>
      </c>
      <c r="IY178">
        <v>0</v>
      </c>
      <c r="IZ178">
        <v>0</v>
      </c>
      <c r="JA178">
        <v>0</v>
      </c>
      <c r="JB178">
        <v>0</v>
      </c>
      <c r="JC178">
        <v>0</v>
      </c>
      <c r="JD178">
        <v>4.6340000000000003</v>
      </c>
      <c r="JE178">
        <v>6.8479999999999999</v>
      </c>
      <c r="JF178">
        <v>6.6920000000000002</v>
      </c>
      <c r="JG178">
        <v>8.093</v>
      </c>
      <c r="JH178">
        <v>7.3869999999999996</v>
      </c>
      <c r="JI178">
        <v>12.303000000000001</v>
      </c>
      <c r="JJ178">
        <v>10.012</v>
      </c>
      <c r="JK178">
        <v>11.202</v>
      </c>
      <c r="JL178">
        <v>7.8920000000000003</v>
      </c>
      <c r="JM178">
        <v>8.2940000000000005</v>
      </c>
      <c r="JN178">
        <v>10.91</v>
      </c>
      <c r="JO178">
        <v>8.3989999999999991</v>
      </c>
      <c r="JP178">
        <v>9.3940000000000001</v>
      </c>
      <c r="JQ178">
        <v>7.2009999999999996</v>
      </c>
      <c r="JR178">
        <v>7.54</v>
      </c>
      <c r="JS178">
        <v>13.089</v>
      </c>
      <c r="JT178">
        <v>11.696999999999999</v>
      </c>
      <c r="JU178">
        <v>8.7989999999999995</v>
      </c>
      <c r="JV178">
        <v>10.117000000000001</v>
      </c>
      <c r="JW178">
        <v>14.205</v>
      </c>
      <c r="JX178">
        <v>8.3930000000000007</v>
      </c>
      <c r="JY178">
        <v>8.9969999999999999</v>
      </c>
      <c r="JZ178">
        <v>6.2880000000000003</v>
      </c>
      <c r="KA178">
        <v>10.878</v>
      </c>
      <c r="KB178">
        <v>12.395</v>
      </c>
      <c r="KC178">
        <v>10.686</v>
      </c>
      <c r="KD178">
        <v>12.45</v>
      </c>
      <c r="KE178">
        <v>13.093999999999999</v>
      </c>
      <c r="KF178">
        <v>11.391999999999999</v>
      </c>
      <c r="KG178">
        <v>14.385</v>
      </c>
    </row>
    <row r="179" spans="1:293" x14ac:dyDescent="0.25">
      <c r="A179" t="s">
        <v>1259</v>
      </c>
      <c r="B179" t="s">
        <v>1322</v>
      </c>
      <c r="C179" t="s">
        <v>588</v>
      </c>
      <c r="D179">
        <v>16</v>
      </c>
      <c r="E179" t="s">
        <v>835</v>
      </c>
      <c r="F179">
        <v>1</v>
      </c>
      <c r="G179">
        <v>1</v>
      </c>
      <c r="H179" t="s">
        <v>9</v>
      </c>
      <c r="I179" t="s">
        <v>6</v>
      </c>
      <c r="J179" t="s">
        <v>609</v>
      </c>
      <c r="K179" t="s">
        <v>596</v>
      </c>
      <c r="L179" t="s">
        <v>516</v>
      </c>
      <c r="M179" s="7">
        <v>28.630349829101501</v>
      </c>
      <c r="N179" s="7">
        <v>63.598554157660999</v>
      </c>
      <c r="O179" s="7">
        <f>M179*'Emission and cost factors'!$D$8+N179*'Emission and cost factors'!$E$8</f>
        <v>35.267708376635376</v>
      </c>
      <c r="P179" s="8">
        <f>M179*'Emission and cost factors'!$D$9+N179*'Emission and cost factors'!$E$9</f>
        <v>10.684997116813209</v>
      </c>
      <c r="Q179" s="7">
        <f t="shared" si="14"/>
        <v>21.104999999999993</v>
      </c>
      <c r="R179" s="2">
        <f t="shared" si="15"/>
        <v>0</v>
      </c>
      <c r="S179" s="2">
        <f t="shared" si="16"/>
        <v>0</v>
      </c>
      <c r="T179" s="2">
        <f t="shared" si="17"/>
        <v>0</v>
      </c>
      <c r="U179" s="7">
        <f t="shared" si="18"/>
        <v>0</v>
      </c>
      <c r="V179" s="7">
        <f t="shared" si="19"/>
        <v>0</v>
      </c>
      <c r="W179" s="7">
        <f t="shared" si="20"/>
        <v>0</v>
      </c>
      <c r="X179">
        <v>20.85</v>
      </c>
      <c r="Y179">
        <v>20.78</v>
      </c>
      <c r="Z179">
        <v>20.76</v>
      </c>
      <c r="AA179">
        <v>20.98</v>
      </c>
      <c r="AB179">
        <v>20.95</v>
      </c>
      <c r="AC179">
        <v>20.95</v>
      </c>
      <c r="AD179">
        <v>21.16</v>
      </c>
      <c r="AE179">
        <v>21.19</v>
      </c>
      <c r="AF179">
        <v>21</v>
      </c>
      <c r="AG179">
        <v>20.87</v>
      </c>
      <c r="AH179">
        <v>21.12</v>
      </c>
      <c r="AI179">
        <v>20.98</v>
      </c>
      <c r="AJ179">
        <v>21.18</v>
      </c>
      <c r="AK179">
        <v>20.94</v>
      </c>
      <c r="AL179">
        <v>21.01</v>
      </c>
      <c r="AM179">
        <v>21.22</v>
      </c>
      <c r="AN179">
        <v>21.21</v>
      </c>
      <c r="AO179">
        <v>20.97</v>
      </c>
      <c r="AP179">
        <v>20.99</v>
      </c>
      <c r="AQ179">
        <v>21.49</v>
      </c>
      <c r="AR179">
        <v>21.34</v>
      </c>
      <c r="AS179">
        <v>20.87</v>
      </c>
      <c r="AT179">
        <v>20.96</v>
      </c>
      <c r="AU179">
        <v>21.26</v>
      </c>
      <c r="AV179">
        <v>21.26</v>
      </c>
      <c r="AW179">
        <v>21.06</v>
      </c>
      <c r="AX179">
        <v>21.23</v>
      </c>
      <c r="AY179">
        <v>21.81</v>
      </c>
      <c r="AZ179">
        <v>21.22</v>
      </c>
      <c r="BA179">
        <v>21.54</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20.8</v>
      </c>
      <c r="EO179">
        <v>20.81</v>
      </c>
      <c r="EP179">
        <v>20.87</v>
      </c>
      <c r="EQ179">
        <v>20.79</v>
      </c>
      <c r="ER179">
        <v>20.86</v>
      </c>
      <c r="ES179">
        <v>20.98</v>
      </c>
      <c r="ET179">
        <v>20.74</v>
      </c>
      <c r="EU179">
        <v>20.88</v>
      </c>
      <c r="EV179">
        <v>20.63</v>
      </c>
      <c r="EW179">
        <v>20.72</v>
      </c>
      <c r="EX179">
        <v>20.8</v>
      </c>
      <c r="EY179">
        <v>20.84</v>
      </c>
      <c r="EZ179">
        <v>20.69</v>
      </c>
      <c r="FA179">
        <v>20.81</v>
      </c>
      <c r="FB179">
        <v>20.8</v>
      </c>
      <c r="FC179">
        <v>20.88</v>
      </c>
      <c r="FD179">
        <v>20.91</v>
      </c>
      <c r="FE179">
        <v>20.81</v>
      </c>
      <c r="FF179">
        <v>20.71</v>
      </c>
      <c r="FG179">
        <v>21.05</v>
      </c>
      <c r="FH179">
        <v>20.75</v>
      </c>
      <c r="FI179">
        <v>20.73</v>
      </c>
      <c r="FJ179">
        <v>20.65</v>
      </c>
      <c r="FK179">
        <v>20.9</v>
      </c>
      <c r="FL179">
        <v>21.03</v>
      </c>
      <c r="FM179">
        <v>20.82</v>
      </c>
      <c r="FN179">
        <v>20.84</v>
      </c>
      <c r="FO179">
        <v>21.14</v>
      </c>
      <c r="FP179">
        <v>20.98</v>
      </c>
      <c r="FQ179">
        <v>21.31</v>
      </c>
      <c r="FR179">
        <v>0</v>
      </c>
      <c r="FS179">
        <v>0</v>
      </c>
      <c r="FT179">
        <v>0</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0</v>
      </c>
      <c r="GP179">
        <v>0</v>
      </c>
      <c r="GQ179">
        <v>0</v>
      </c>
      <c r="GR179">
        <v>0</v>
      </c>
      <c r="GS179">
        <v>0</v>
      </c>
      <c r="GT179">
        <v>0</v>
      </c>
      <c r="GU179">
        <v>0</v>
      </c>
      <c r="GV179">
        <v>0</v>
      </c>
      <c r="GW179">
        <v>0</v>
      </c>
      <c r="GX179">
        <v>0</v>
      </c>
      <c r="GY179">
        <v>0</v>
      </c>
      <c r="GZ179">
        <v>0</v>
      </c>
      <c r="HA179">
        <v>0</v>
      </c>
      <c r="HB179">
        <v>0</v>
      </c>
      <c r="HC179">
        <v>0</v>
      </c>
      <c r="HD179">
        <v>0</v>
      </c>
      <c r="HE179">
        <v>0</v>
      </c>
      <c r="HF179">
        <v>0</v>
      </c>
      <c r="HG179">
        <v>0</v>
      </c>
      <c r="HH179">
        <v>0</v>
      </c>
      <c r="HI179">
        <v>0</v>
      </c>
      <c r="HJ179">
        <v>0</v>
      </c>
      <c r="HK179">
        <v>0</v>
      </c>
      <c r="HL179">
        <v>0</v>
      </c>
      <c r="HM179">
        <v>0</v>
      </c>
      <c r="HN179">
        <v>0</v>
      </c>
      <c r="HO179">
        <v>0</v>
      </c>
      <c r="HP179">
        <v>0</v>
      </c>
      <c r="HQ179">
        <v>0</v>
      </c>
      <c r="HR179">
        <v>0</v>
      </c>
      <c r="HS179">
        <v>0</v>
      </c>
      <c r="HT179">
        <v>0</v>
      </c>
      <c r="HU179">
        <v>0</v>
      </c>
      <c r="HV179">
        <v>0</v>
      </c>
      <c r="HW179">
        <v>0</v>
      </c>
      <c r="HX179">
        <v>0</v>
      </c>
      <c r="HY179">
        <v>0</v>
      </c>
      <c r="HZ179">
        <v>0</v>
      </c>
      <c r="IA179">
        <v>0</v>
      </c>
      <c r="IB179">
        <v>0</v>
      </c>
      <c r="IC179">
        <v>0</v>
      </c>
      <c r="ID179">
        <v>0</v>
      </c>
      <c r="IE179">
        <v>0</v>
      </c>
      <c r="IF179">
        <v>0</v>
      </c>
      <c r="IG179">
        <v>0</v>
      </c>
      <c r="IH179">
        <v>0</v>
      </c>
      <c r="II179">
        <v>0</v>
      </c>
      <c r="IJ179">
        <v>0</v>
      </c>
      <c r="IK179">
        <v>0</v>
      </c>
      <c r="IL179">
        <v>0</v>
      </c>
      <c r="IM179">
        <v>0</v>
      </c>
      <c r="IN179">
        <v>0</v>
      </c>
      <c r="IO179">
        <v>0</v>
      </c>
      <c r="IP179">
        <v>0</v>
      </c>
      <c r="IQ179">
        <v>0</v>
      </c>
      <c r="IR179">
        <v>0</v>
      </c>
      <c r="IS179">
        <v>0</v>
      </c>
      <c r="IT179">
        <v>0</v>
      </c>
      <c r="IU179">
        <v>0</v>
      </c>
      <c r="IV179">
        <v>0</v>
      </c>
      <c r="IW179">
        <v>0</v>
      </c>
      <c r="IX179">
        <v>0</v>
      </c>
      <c r="IY179">
        <v>0</v>
      </c>
      <c r="IZ179">
        <v>0</v>
      </c>
      <c r="JA179">
        <v>0</v>
      </c>
      <c r="JB179">
        <v>0</v>
      </c>
      <c r="JC179">
        <v>0</v>
      </c>
      <c r="JD179">
        <v>4.6340000000000003</v>
      </c>
      <c r="JE179">
        <v>6.8479999999999999</v>
      </c>
      <c r="JF179">
        <v>6.6920000000000002</v>
      </c>
      <c r="JG179">
        <v>8.093</v>
      </c>
      <c r="JH179">
        <v>7.3869999999999996</v>
      </c>
      <c r="JI179">
        <v>12.303000000000001</v>
      </c>
      <c r="JJ179">
        <v>10.012</v>
      </c>
      <c r="JK179">
        <v>11.202</v>
      </c>
      <c r="JL179">
        <v>7.8920000000000003</v>
      </c>
      <c r="JM179">
        <v>8.2940000000000005</v>
      </c>
      <c r="JN179">
        <v>10.91</v>
      </c>
      <c r="JO179">
        <v>8.3989999999999991</v>
      </c>
      <c r="JP179">
        <v>9.3940000000000001</v>
      </c>
      <c r="JQ179">
        <v>7.2009999999999996</v>
      </c>
      <c r="JR179">
        <v>7.54</v>
      </c>
      <c r="JS179">
        <v>13.089</v>
      </c>
      <c r="JT179">
        <v>11.696999999999999</v>
      </c>
      <c r="JU179">
        <v>8.7989999999999995</v>
      </c>
      <c r="JV179">
        <v>10.117000000000001</v>
      </c>
      <c r="JW179">
        <v>14.205</v>
      </c>
      <c r="JX179">
        <v>8.3930000000000007</v>
      </c>
      <c r="JY179">
        <v>8.9969999999999999</v>
      </c>
      <c r="JZ179">
        <v>6.2880000000000003</v>
      </c>
      <c r="KA179">
        <v>10.878</v>
      </c>
      <c r="KB179">
        <v>12.395</v>
      </c>
      <c r="KC179">
        <v>10.686</v>
      </c>
      <c r="KD179">
        <v>12.45</v>
      </c>
      <c r="KE179">
        <v>13.093999999999999</v>
      </c>
      <c r="KF179">
        <v>11.391999999999999</v>
      </c>
      <c r="KG179">
        <v>14.385</v>
      </c>
    </row>
    <row r="180" spans="1:293" x14ac:dyDescent="0.25">
      <c r="A180" t="s">
        <v>1260</v>
      </c>
      <c r="B180" t="s">
        <v>1322</v>
      </c>
      <c r="C180" t="s">
        <v>588</v>
      </c>
      <c r="D180">
        <v>17</v>
      </c>
      <c r="E180" t="s">
        <v>835</v>
      </c>
      <c r="F180">
        <v>1</v>
      </c>
      <c r="G180">
        <v>1</v>
      </c>
      <c r="H180" t="s">
        <v>9</v>
      </c>
      <c r="I180" t="s">
        <v>7</v>
      </c>
      <c r="J180" t="s">
        <v>609</v>
      </c>
      <c r="K180" t="s">
        <v>596</v>
      </c>
      <c r="L180" t="s">
        <v>515</v>
      </c>
      <c r="M180" s="7">
        <v>45.381763175455703</v>
      </c>
      <c r="N180" s="7">
        <v>61.274863823519901</v>
      </c>
      <c r="O180" s="7">
        <f>M180*'Emission and cost factors'!$D$8+N180*'Emission and cost factors'!$E$8</f>
        <v>37.716607625664849</v>
      </c>
      <c r="P180" s="8">
        <f>M180*'Emission and cost factors'!$D$9+N180*'Emission and cost factors'!$E$9</f>
        <v>11.006500100546212</v>
      </c>
      <c r="Q180" s="7">
        <f t="shared" si="14"/>
        <v>21.124333333333336</v>
      </c>
      <c r="R180" s="2">
        <f t="shared" si="15"/>
        <v>0</v>
      </c>
      <c r="S180" s="2">
        <f t="shared" si="16"/>
        <v>0</v>
      </c>
      <c r="T180" s="2">
        <f t="shared" si="17"/>
        <v>0</v>
      </c>
      <c r="U180" s="7">
        <f t="shared" si="18"/>
        <v>0</v>
      </c>
      <c r="V180" s="7">
        <f t="shared" si="19"/>
        <v>0</v>
      </c>
      <c r="W180" s="7">
        <f t="shared" si="20"/>
        <v>0</v>
      </c>
      <c r="X180">
        <v>21.02</v>
      </c>
      <c r="Y180">
        <v>20.78</v>
      </c>
      <c r="Z180">
        <v>20.78</v>
      </c>
      <c r="AA180">
        <v>21</v>
      </c>
      <c r="AB180">
        <v>20.88</v>
      </c>
      <c r="AC180">
        <v>21</v>
      </c>
      <c r="AD180">
        <v>21.16</v>
      </c>
      <c r="AE180">
        <v>21.2</v>
      </c>
      <c r="AF180">
        <v>21.08</v>
      </c>
      <c r="AG180">
        <v>20.91</v>
      </c>
      <c r="AH180">
        <v>21.17</v>
      </c>
      <c r="AI180">
        <v>21.04</v>
      </c>
      <c r="AJ180">
        <v>21.2</v>
      </c>
      <c r="AK180">
        <v>21.03</v>
      </c>
      <c r="AL180">
        <v>20.97</v>
      </c>
      <c r="AM180">
        <v>21.22</v>
      </c>
      <c r="AN180">
        <v>21.23</v>
      </c>
      <c r="AO180">
        <v>20.91</v>
      </c>
      <c r="AP180">
        <v>21.02</v>
      </c>
      <c r="AQ180">
        <v>21.5</v>
      </c>
      <c r="AR180">
        <v>21.37</v>
      </c>
      <c r="AS180">
        <v>20.91</v>
      </c>
      <c r="AT180">
        <v>21.06</v>
      </c>
      <c r="AU180">
        <v>21.27</v>
      </c>
      <c r="AV180">
        <v>21.29</v>
      </c>
      <c r="AW180">
        <v>21.01</v>
      </c>
      <c r="AX180">
        <v>21.22</v>
      </c>
      <c r="AY180">
        <v>21.75</v>
      </c>
      <c r="AZ180">
        <v>21.25</v>
      </c>
      <c r="BA180">
        <v>21.5</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20.52</v>
      </c>
      <c r="EO180">
        <v>20.68</v>
      </c>
      <c r="EP180">
        <v>20.78</v>
      </c>
      <c r="EQ180">
        <v>20.62</v>
      </c>
      <c r="ER180">
        <v>20.84</v>
      </c>
      <c r="ES180">
        <v>20.86</v>
      </c>
      <c r="ET180">
        <v>20.81</v>
      </c>
      <c r="EU180">
        <v>20.94</v>
      </c>
      <c r="EV180">
        <v>20.69</v>
      </c>
      <c r="EW180">
        <v>20.68</v>
      </c>
      <c r="EX180">
        <v>20.87</v>
      </c>
      <c r="EY180">
        <v>20.65</v>
      </c>
      <c r="EZ180">
        <v>20.77</v>
      </c>
      <c r="FA180">
        <v>20.64</v>
      </c>
      <c r="FB180">
        <v>20.64</v>
      </c>
      <c r="FC180">
        <v>20.93</v>
      </c>
      <c r="FD180">
        <v>20.96</v>
      </c>
      <c r="FE180">
        <v>20.74</v>
      </c>
      <c r="FF180">
        <v>20.81</v>
      </c>
      <c r="FG180">
        <v>21.08</v>
      </c>
      <c r="FH180">
        <v>20.82</v>
      </c>
      <c r="FI180">
        <v>20.71</v>
      </c>
      <c r="FJ180">
        <v>20.66</v>
      </c>
      <c r="FK180">
        <v>20.96</v>
      </c>
      <c r="FL180">
        <v>21.07</v>
      </c>
      <c r="FM180">
        <v>20.74</v>
      </c>
      <c r="FN180">
        <v>20.91</v>
      </c>
      <c r="FO180">
        <v>21.19</v>
      </c>
      <c r="FP180">
        <v>21.01</v>
      </c>
      <c r="FQ180">
        <v>21.34</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0</v>
      </c>
      <c r="GO180">
        <v>0</v>
      </c>
      <c r="GP180">
        <v>0</v>
      </c>
      <c r="GQ180">
        <v>0</v>
      </c>
      <c r="GR180">
        <v>0</v>
      </c>
      <c r="GS180">
        <v>0</v>
      </c>
      <c r="GT180">
        <v>0</v>
      </c>
      <c r="GU180">
        <v>0</v>
      </c>
      <c r="GV180">
        <v>0</v>
      </c>
      <c r="GW180">
        <v>0</v>
      </c>
      <c r="GX180">
        <v>0</v>
      </c>
      <c r="GY180">
        <v>0</v>
      </c>
      <c r="GZ180">
        <v>0</v>
      </c>
      <c r="HA180">
        <v>0</v>
      </c>
      <c r="HB180">
        <v>0</v>
      </c>
      <c r="HC180">
        <v>0</v>
      </c>
      <c r="HD180">
        <v>0</v>
      </c>
      <c r="HE180">
        <v>0</v>
      </c>
      <c r="HF180">
        <v>0</v>
      </c>
      <c r="HG180">
        <v>0</v>
      </c>
      <c r="HH180">
        <v>0</v>
      </c>
      <c r="HI180">
        <v>0</v>
      </c>
      <c r="HJ180">
        <v>0</v>
      </c>
      <c r="HK180">
        <v>0</v>
      </c>
      <c r="HL180">
        <v>0</v>
      </c>
      <c r="HM180">
        <v>0</v>
      </c>
      <c r="HN180">
        <v>0</v>
      </c>
      <c r="HO180">
        <v>0</v>
      </c>
      <c r="HP180">
        <v>0</v>
      </c>
      <c r="HQ180">
        <v>0</v>
      </c>
      <c r="HR180">
        <v>0</v>
      </c>
      <c r="HS180">
        <v>0</v>
      </c>
      <c r="HT180">
        <v>0</v>
      </c>
      <c r="HU180">
        <v>0</v>
      </c>
      <c r="HV180">
        <v>0</v>
      </c>
      <c r="HW180">
        <v>0</v>
      </c>
      <c r="HX180">
        <v>0</v>
      </c>
      <c r="HY180">
        <v>0</v>
      </c>
      <c r="HZ180">
        <v>0</v>
      </c>
      <c r="IA180">
        <v>0</v>
      </c>
      <c r="IB180">
        <v>0</v>
      </c>
      <c r="IC180">
        <v>0</v>
      </c>
      <c r="ID180">
        <v>0</v>
      </c>
      <c r="IE180">
        <v>0</v>
      </c>
      <c r="IF180">
        <v>0</v>
      </c>
      <c r="IG180">
        <v>0</v>
      </c>
      <c r="IH180">
        <v>0</v>
      </c>
      <c r="II180">
        <v>0</v>
      </c>
      <c r="IJ180">
        <v>0</v>
      </c>
      <c r="IK180">
        <v>0</v>
      </c>
      <c r="IL180">
        <v>0</v>
      </c>
      <c r="IM180">
        <v>0</v>
      </c>
      <c r="IN180">
        <v>0</v>
      </c>
      <c r="IO180">
        <v>0</v>
      </c>
      <c r="IP180">
        <v>0</v>
      </c>
      <c r="IQ180">
        <v>0</v>
      </c>
      <c r="IR180">
        <v>0</v>
      </c>
      <c r="IS180">
        <v>0</v>
      </c>
      <c r="IT180">
        <v>0</v>
      </c>
      <c r="IU180">
        <v>0</v>
      </c>
      <c r="IV180">
        <v>0</v>
      </c>
      <c r="IW180">
        <v>0</v>
      </c>
      <c r="IX180">
        <v>0</v>
      </c>
      <c r="IY180">
        <v>0</v>
      </c>
      <c r="IZ180">
        <v>0</v>
      </c>
      <c r="JA180">
        <v>0</v>
      </c>
      <c r="JB180">
        <v>0</v>
      </c>
      <c r="JC180">
        <v>0</v>
      </c>
      <c r="JD180">
        <v>4.6340000000000003</v>
      </c>
      <c r="JE180">
        <v>6.8479999999999999</v>
      </c>
      <c r="JF180">
        <v>6.6920000000000002</v>
      </c>
      <c r="JG180">
        <v>8.093</v>
      </c>
      <c r="JH180">
        <v>7.3869999999999996</v>
      </c>
      <c r="JI180">
        <v>12.303000000000001</v>
      </c>
      <c r="JJ180">
        <v>10.012</v>
      </c>
      <c r="JK180">
        <v>11.202</v>
      </c>
      <c r="JL180">
        <v>7.8920000000000003</v>
      </c>
      <c r="JM180">
        <v>8.2940000000000005</v>
      </c>
      <c r="JN180">
        <v>10.91</v>
      </c>
      <c r="JO180">
        <v>8.3989999999999991</v>
      </c>
      <c r="JP180">
        <v>9.3940000000000001</v>
      </c>
      <c r="JQ180">
        <v>7.2009999999999996</v>
      </c>
      <c r="JR180">
        <v>7.54</v>
      </c>
      <c r="JS180">
        <v>13.089</v>
      </c>
      <c r="JT180">
        <v>11.696999999999999</v>
      </c>
      <c r="JU180">
        <v>8.7989999999999995</v>
      </c>
      <c r="JV180">
        <v>10.117000000000001</v>
      </c>
      <c r="JW180">
        <v>14.205</v>
      </c>
      <c r="JX180">
        <v>8.3930000000000007</v>
      </c>
      <c r="JY180">
        <v>8.9969999999999999</v>
      </c>
      <c r="JZ180">
        <v>6.2880000000000003</v>
      </c>
      <c r="KA180">
        <v>10.878</v>
      </c>
      <c r="KB180">
        <v>12.395</v>
      </c>
      <c r="KC180">
        <v>10.686</v>
      </c>
      <c r="KD180">
        <v>12.45</v>
      </c>
      <c r="KE180">
        <v>13.093999999999999</v>
      </c>
      <c r="KF180">
        <v>11.391999999999999</v>
      </c>
      <c r="KG180">
        <v>14.385</v>
      </c>
    </row>
    <row r="181" spans="1:293" x14ac:dyDescent="0.25">
      <c r="A181" t="s">
        <v>1261</v>
      </c>
      <c r="B181" t="s">
        <v>1322</v>
      </c>
      <c r="C181" t="s">
        <v>588</v>
      </c>
      <c r="D181">
        <v>18</v>
      </c>
      <c r="E181" t="s">
        <v>835</v>
      </c>
      <c r="F181">
        <v>1</v>
      </c>
      <c r="G181">
        <v>1</v>
      </c>
      <c r="H181" t="s">
        <v>9</v>
      </c>
      <c r="I181" t="s">
        <v>7</v>
      </c>
      <c r="J181" t="s">
        <v>609</v>
      </c>
      <c r="K181" t="s">
        <v>596</v>
      </c>
      <c r="L181" t="s">
        <v>516</v>
      </c>
      <c r="M181" s="7">
        <v>28.273836010742102</v>
      </c>
      <c r="N181" s="7">
        <v>64.867254310829495</v>
      </c>
      <c r="O181" s="7">
        <f>M181*'Emission and cost factors'!$D$8+N181*'Emission and cost factors'!$E$8</f>
        <v>35.776442545237408</v>
      </c>
      <c r="P181" s="8">
        <f>M181*'Emission and cost factors'!$D$9+N181*'Emission and cost factors'!$E$9</f>
        <v>10.861041587054107</v>
      </c>
      <c r="Q181" s="7">
        <f t="shared" si="14"/>
        <v>21.128666666666664</v>
      </c>
      <c r="R181" s="2">
        <f t="shared" si="15"/>
        <v>0</v>
      </c>
      <c r="S181" s="2">
        <f t="shared" si="16"/>
        <v>0</v>
      </c>
      <c r="T181" s="2">
        <f t="shared" si="17"/>
        <v>0</v>
      </c>
      <c r="U181" s="7">
        <f t="shared" si="18"/>
        <v>0</v>
      </c>
      <c r="V181" s="7">
        <f t="shared" si="19"/>
        <v>0</v>
      </c>
      <c r="W181" s="7">
        <f t="shared" si="20"/>
        <v>0</v>
      </c>
      <c r="X181">
        <v>20.98</v>
      </c>
      <c r="Y181">
        <v>20.77</v>
      </c>
      <c r="Z181">
        <v>20.8</v>
      </c>
      <c r="AA181">
        <v>21.01</v>
      </c>
      <c r="AB181">
        <v>20.84</v>
      </c>
      <c r="AC181">
        <v>21</v>
      </c>
      <c r="AD181">
        <v>21.16</v>
      </c>
      <c r="AE181">
        <v>21.2</v>
      </c>
      <c r="AF181">
        <v>21.08</v>
      </c>
      <c r="AG181">
        <v>20.94</v>
      </c>
      <c r="AH181">
        <v>21.18</v>
      </c>
      <c r="AI181">
        <v>21.06</v>
      </c>
      <c r="AJ181">
        <v>21.22</v>
      </c>
      <c r="AK181">
        <v>21.02</v>
      </c>
      <c r="AL181">
        <v>20.94</v>
      </c>
      <c r="AM181">
        <v>21.24</v>
      </c>
      <c r="AN181">
        <v>21.25</v>
      </c>
      <c r="AO181">
        <v>20.89</v>
      </c>
      <c r="AP181">
        <v>21.04</v>
      </c>
      <c r="AQ181">
        <v>21.51</v>
      </c>
      <c r="AR181">
        <v>21.38</v>
      </c>
      <c r="AS181">
        <v>20.93</v>
      </c>
      <c r="AT181">
        <v>21.07</v>
      </c>
      <c r="AU181">
        <v>21.27</v>
      </c>
      <c r="AV181">
        <v>21.29</v>
      </c>
      <c r="AW181">
        <v>21.01</v>
      </c>
      <c r="AX181">
        <v>21.24</v>
      </c>
      <c r="AY181">
        <v>21.76</v>
      </c>
      <c r="AZ181">
        <v>21.27</v>
      </c>
      <c r="BA181">
        <v>21.51</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20.57</v>
      </c>
      <c r="EO181">
        <v>20.73</v>
      </c>
      <c r="EP181">
        <v>20.76</v>
      </c>
      <c r="EQ181">
        <v>20.63</v>
      </c>
      <c r="ER181">
        <v>20.86</v>
      </c>
      <c r="ES181">
        <v>20.84</v>
      </c>
      <c r="ET181">
        <v>20.82</v>
      </c>
      <c r="EU181">
        <v>20.95</v>
      </c>
      <c r="EV181">
        <v>20.71</v>
      </c>
      <c r="EW181">
        <v>20.67</v>
      </c>
      <c r="EX181">
        <v>20.88</v>
      </c>
      <c r="EY181">
        <v>20.66</v>
      </c>
      <c r="EZ181">
        <v>20.78</v>
      </c>
      <c r="FA181">
        <v>20.62</v>
      </c>
      <c r="FB181">
        <v>20.67</v>
      </c>
      <c r="FC181">
        <v>20.95</v>
      </c>
      <c r="FD181">
        <v>20.98</v>
      </c>
      <c r="FE181">
        <v>20.73</v>
      </c>
      <c r="FF181">
        <v>20.81</v>
      </c>
      <c r="FG181">
        <v>21.1</v>
      </c>
      <c r="FH181">
        <v>20.84</v>
      </c>
      <c r="FI181">
        <v>20.71</v>
      </c>
      <c r="FJ181">
        <v>20.66</v>
      </c>
      <c r="FK181">
        <v>20.97</v>
      </c>
      <c r="FL181">
        <v>21.08</v>
      </c>
      <c r="FM181">
        <v>20.72</v>
      </c>
      <c r="FN181">
        <v>20.91</v>
      </c>
      <c r="FO181">
        <v>21.2</v>
      </c>
      <c r="FP181">
        <v>21.03</v>
      </c>
      <c r="FQ181">
        <v>21.34</v>
      </c>
      <c r="FR181">
        <v>0</v>
      </c>
      <c r="FS181">
        <v>0</v>
      </c>
      <c r="FT181">
        <v>0</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0</v>
      </c>
      <c r="GP181">
        <v>0</v>
      </c>
      <c r="GQ181">
        <v>0</v>
      </c>
      <c r="GR181">
        <v>0</v>
      </c>
      <c r="GS181">
        <v>0</v>
      </c>
      <c r="GT181">
        <v>0</v>
      </c>
      <c r="GU181">
        <v>0</v>
      </c>
      <c r="GV181">
        <v>0</v>
      </c>
      <c r="GW181">
        <v>0</v>
      </c>
      <c r="GX181">
        <v>0</v>
      </c>
      <c r="GY181">
        <v>0</v>
      </c>
      <c r="GZ181">
        <v>0</v>
      </c>
      <c r="HA181">
        <v>0</v>
      </c>
      <c r="HB181">
        <v>0</v>
      </c>
      <c r="HC181">
        <v>0</v>
      </c>
      <c r="HD181">
        <v>0</v>
      </c>
      <c r="HE181">
        <v>0</v>
      </c>
      <c r="HF181">
        <v>0</v>
      </c>
      <c r="HG181">
        <v>0</v>
      </c>
      <c r="HH181">
        <v>0</v>
      </c>
      <c r="HI181">
        <v>0</v>
      </c>
      <c r="HJ181">
        <v>0</v>
      </c>
      <c r="HK181">
        <v>0</v>
      </c>
      <c r="HL181">
        <v>0</v>
      </c>
      <c r="HM181">
        <v>0</v>
      </c>
      <c r="HN181">
        <v>0</v>
      </c>
      <c r="HO181">
        <v>0</v>
      </c>
      <c r="HP181">
        <v>0</v>
      </c>
      <c r="HQ181">
        <v>0</v>
      </c>
      <c r="HR181">
        <v>0</v>
      </c>
      <c r="HS181">
        <v>0</v>
      </c>
      <c r="HT181">
        <v>0</v>
      </c>
      <c r="HU181">
        <v>0</v>
      </c>
      <c r="HV181">
        <v>0</v>
      </c>
      <c r="HW181">
        <v>0</v>
      </c>
      <c r="HX181">
        <v>0</v>
      </c>
      <c r="HY181">
        <v>0</v>
      </c>
      <c r="HZ181">
        <v>0</v>
      </c>
      <c r="IA181">
        <v>0</v>
      </c>
      <c r="IB181">
        <v>0</v>
      </c>
      <c r="IC181">
        <v>0</v>
      </c>
      <c r="ID181">
        <v>0</v>
      </c>
      <c r="IE181">
        <v>0</v>
      </c>
      <c r="IF181">
        <v>0</v>
      </c>
      <c r="IG181">
        <v>0</v>
      </c>
      <c r="IH181">
        <v>0</v>
      </c>
      <c r="II181">
        <v>0</v>
      </c>
      <c r="IJ181">
        <v>0</v>
      </c>
      <c r="IK181">
        <v>0</v>
      </c>
      <c r="IL181">
        <v>0</v>
      </c>
      <c r="IM181">
        <v>0</v>
      </c>
      <c r="IN181">
        <v>0</v>
      </c>
      <c r="IO181">
        <v>0</v>
      </c>
      <c r="IP181">
        <v>0</v>
      </c>
      <c r="IQ181">
        <v>0</v>
      </c>
      <c r="IR181">
        <v>0</v>
      </c>
      <c r="IS181">
        <v>0</v>
      </c>
      <c r="IT181">
        <v>0</v>
      </c>
      <c r="IU181">
        <v>0</v>
      </c>
      <c r="IV181">
        <v>0</v>
      </c>
      <c r="IW181">
        <v>0</v>
      </c>
      <c r="IX181">
        <v>0</v>
      </c>
      <c r="IY181">
        <v>0</v>
      </c>
      <c r="IZ181">
        <v>0</v>
      </c>
      <c r="JA181">
        <v>0</v>
      </c>
      <c r="JB181">
        <v>0</v>
      </c>
      <c r="JC181">
        <v>0</v>
      </c>
      <c r="JD181">
        <v>4.6340000000000003</v>
      </c>
      <c r="JE181">
        <v>6.8479999999999999</v>
      </c>
      <c r="JF181">
        <v>6.6920000000000002</v>
      </c>
      <c r="JG181">
        <v>8.093</v>
      </c>
      <c r="JH181">
        <v>7.3869999999999996</v>
      </c>
      <c r="JI181">
        <v>12.303000000000001</v>
      </c>
      <c r="JJ181">
        <v>10.012</v>
      </c>
      <c r="JK181">
        <v>11.202</v>
      </c>
      <c r="JL181">
        <v>7.8920000000000003</v>
      </c>
      <c r="JM181">
        <v>8.2940000000000005</v>
      </c>
      <c r="JN181">
        <v>10.91</v>
      </c>
      <c r="JO181">
        <v>8.3989999999999991</v>
      </c>
      <c r="JP181">
        <v>9.3940000000000001</v>
      </c>
      <c r="JQ181">
        <v>7.2009999999999996</v>
      </c>
      <c r="JR181">
        <v>7.54</v>
      </c>
      <c r="JS181">
        <v>13.089</v>
      </c>
      <c r="JT181">
        <v>11.696999999999999</v>
      </c>
      <c r="JU181">
        <v>8.7989999999999995</v>
      </c>
      <c r="JV181">
        <v>10.117000000000001</v>
      </c>
      <c r="JW181">
        <v>14.205</v>
      </c>
      <c r="JX181">
        <v>8.3930000000000007</v>
      </c>
      <c r="JY181">
        <v>8.9969999999999999</v>
      </c>
      <c r="JZ181">
        <v>6.2880000000000003</v>
      </c>
      <c r="KA181">
        <v>10.878</v>
      </c>
      <c r="KB181">
        <v>12.395</v>
      </c>
      <c r="KC181">
        <v>10.686</v>
      </c>
      <c r="KD181">
        <v>12.45</v>
      </c>
      <c r="KE181">
        <v>13.093999999999999</v>
      </c>
      <c r="KF181">
        <v>11.391999999999999</v>
      </c>
      <c r="KG181">
        <v>14.385</v>
      </c>
    </row>
    <row r="182" spans="1:293" x14ac:dyDescent="0.25">
      <c r="A182" t="s">
        <v>1262</v>
      </c>
      <c r="B182" t="s">
        <v>1322</v>
      </c>
      <c r="C182" t="s">
        <v>588</v>
      </c>
      <c r="D182">
        <v>19</v>
      </c>
      <c r="E182" t="s">
        <v>836</v>
      </c>
      <c r="F182">
        <v>2</v>
      </c>
      <c r="G182">
        <v>1</v>
      </c>
      <c r="H182" t="s">
        <v>2</v>
      </c>
      <c r="I182" t="s">
        <v>3</v>
      </c>
      <c r="J182" t="s">
        <v>609</v>
      </c>
      <c r="K182" t="s">
        <v>596</v>
      </c>
      <c r="L182" t="s">
        <v>515</v>
      </c>
      <c r="M182" s="7">
        <v>65.681005582682204</v>
      </c>
      <c r="N182" s="7">
        <v>127.76535893758199</v>
      </c>
      <c r="O182" s="7">
        <f>M182*'Emission and cost factors'!$D$8+N182*'Emission and cost factors'!$E$8</f>
        <v>72.565076283650981</v>
      </c>
      <c r="P182" s="8">
        <f>M182*'Emission and cost factors'!$D$9+N182*'Emission and cost factors'!$E$9</f>
        <v>21.792044063944587</v>
      </c>
      <c r="Q182" s="7">
        <f t="shared" si="14"/>
        <v>20.460333333333331</v>
      </c>
      <c r="R182" s="2">
        <f t="shared" si="15"/>
        <v>2</v>
      </c>
      <c r="S182" s="2">
        <f t="shared" si="16"/>
        <v>0</v>
      </c>
      <c r="T182" s="2">
        <f t="shared" si="17"/>
        <v>0</v>
      </c>
      <c r="U182" s="7">
        <f t="shared" si="18"/>
        <v>8.8666666666666668E-3</v>
      </c>
      <c r="V182" s="7">
        <f t="shared" si="19"/>
        <v>0</v>
      </c>
      <c r="W182" s="7">
        <f t="shared" si="20"/>
        <v>0</v>
      </c>
      <c r="X182">
        <v>19.73</v>
      </c>
      <c r="Y182">
        <v>19.940000000000001</v>
      </c>
      <c r="Z182">
        <v>20.12</v>
      </c>
      <c r="AA182">
        <v>20.27</v>
      </c>
      <c r="AB182">
        <v>20.239999999999998</v>
      </c>
      <c r="AC182">
        <v>20.52</v>
      </c>
      <c r="AD182">
        <v>20.66</v>
      </c>
      <c r="AE182">
        <v>20.78</v>
      </c>
      <c r="AF182">
        <v>20.53</v>
      </c>
      <c r="AG182">
        <v>20.260000000000002</v>
      </c>
      <c r="AH182">
        <v>20.76</v>
      </c>
      <c r="AI182">
        <v>20.21</v>
      </c>
      <c r="AJ182">
        <v>20.38</v>
      </c>
      <c r="AK182">
        <v>20.149999999999999</v>
      </c>
      <c r="AL182">
        <v>20.059999999999999</v>
      </c>
      <c r="AM182">
        <v>20.74</v>
      </c>
      <c r="AN182">
        <v>20.68</v>
      </c>
      <c r="AO182">
        <v>20.48</v>
      </c>
      <c r="AP182">
        <v>20.32</v>
      </c>
      <c r="AQ182">
        <v>20.72</v>
      </c>
      <c r="AR182">
        <v>20.57</v>
      </c>
      <c r="AS182">
        <v>20.28</v>
      </c>
      <c r="AT182">
        <v>20.25</v>
      </c>
      <c r="AU182">
        <v>20.71</v>
      </c>
      <c r="AV182">
        <v>20.84</v>
      </c>
      <c r="AW182">
        <v>20.329999999999998</v>
      </c>
      <c r="AX182">
        <v>20.63</v>
      </c>
      <c r="AY182">
        <v>20.99</v>
      </c>
      <c r="AZ182">
        <v>20.65</v>
      </c>
      <c r="BA182">
        <v>21.01</v>
      </c>
      <c r="BB182">
        <v>0.20799999999999999</v>
      </c>
      <c r="BC182">
        <v>5.8000000000000003E-2</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18.829999999999998</v>
      </c>
      <c r="EO182">
        <v>19.649999999999999</v>
      </c>
      <c r="EP182">
        <v>19.690000000000001</v>
      </c>
      <c r="EQ182">
        <v>19.38</v>
      </c>
      <c r="ER182">
        <v>19.72</v>
      </c>
      <c r="ES182">
        <v>20.22</v>
      </c>
      <c r="ET182">
        <v>20.02</v>
      </c>
      <c r="EU182">
        <v>20.170000000000002</v>
      </c>
      <c r="EV182">
        <v>19.79</v>
      </c>
      <c r="EW182">
        <v>19.850000000000001</v>
      </c>
      <c r="EX182">
        <v>20.05</v>
      </c>
      <c r="EY182">
        <v>19.66</v>
      </c>
      <c r="EZ182">
        <v>20.09</v>
      </c>
      <c r="FA182">
        <v>19.579999999999998</v>
      </c>
      <c r="FB182">
        <v>19.77</v>
      </c>
      <c r="FC182">
        <v>20.3</v>
      </c>
      <c r="FD182">
        <v>20.260000000000002</v>
      </c>
      <c r="FE182">
        <v>19.87</v>
      </c>
      <c r="FF182">
        <v>20.059999999999999</v>
      </c>
      <c r="FG182">
        <v>20.47</v>
      </c>
      <c r="FH182">
        <v>19.899999999999999</v>
      </c>
      <c r="FI182">
        <v>19.93</v>
      </c>
      <c r="FJ182">
        <v>19.62</v>
      </c>
      <c r="FK182">
        <v>20.100000000000001</v>
      </c>
      <c r="FL182">
        <v>20.38</v>
      </c>
      <c r="FM182">
        <v>20.149999999999999</v>
      </c>
      <c r="FN182">
        <v>20.399999999999999</v>
      </c>
      <c r="FO182">
        <v>20.34</v>
      </c>
      <c r="FP182">
        <v>20.309999999999999</v>
      </c>
      <c r="FQ182">
        <v>20.440000000000001</v>
      </c>
      <c r="FR182">
        <v>0.625</v>
      </c>
      <c r="FS182">
        <v>0.20799999999999999</v>
      </c>
      <c r="FT182">
        <v>0.2</v>
      </c>
      <c r="FU182">
        <v>0.42499999999999999</v>
      </c>
      <c r="FV182">
        <v>0.2</v>
      </c>
      <c r="FW182">
        <v>0</v>
      </c>
      <c r="FX182">
        <v>0</v>
      </c>
      <c r="FY182">
        <v>0</v>
      </c>
      <c r="FZ182">
        <v>0.17499999999999999</v>
      </c>
      <c r="GA182">
        <v>0.108</v>
      </c>
      <c r="GB182">
        <v>0</v>
      </c>
      <c r="GC182">
        <v>0.24199999999999999</v>
      </c>
      <c r="GD182">
        <v>0</v>
      </c>
      <c r="GE182">
        <v>0.26700000000000002</v>
      </c>
      <c r="GF182">
        <v>0.15</v>
      </c>
      <c r="GG182">
        <v>0</v>
      </c>
      <c r="GH182">
        <v>0</v>
      </c>
      <c r="GI182">
        <v>0.108</v>
      </c>
      <c r="GJ182">
        <v>0</v>
      </c>
      <c r="GK182">
        <v>0</v>
      </c>
      <c r="GL182">
        <v>9.1999999999999998E-2</v>
      </c>
      <c r="GM182">
        <v>0.05</v>
      </c>
      <c r="GN182">
        <v>0.28299999999999997</v>
      </c>
      <c r="GO182">
        <v>0</v>
      </c>
      <c r="GP182">
        <v>0</v>
      </c>
      <c r="GQ182">
        <v>0</v>
      </c>
      <c r="GR182">
        <v>0</v>
      </c>
      <c r="GS182">
        <v>0</v>
      </c>
      <c r="GT182">
        <v>0</v>
      </c>
      <c r="GU182">
        <v>0</v>
      </c>
      <c r="GV182">
        <v>9.1999999999999998E-2</v>
      </c>
      <c r="GW182">
        <v>0</v>
      </c>
      <c r="GX182">
        <v>0</v>
      </c>
      <c r="GY182">
        <v>0</v>
      </c>
      <c r="GZ182">
        <v>0</v>
      </c>
      <c r="HA182">
        <v>0</v>
      </c>
      <c r="HB182">
        <v>0</v>
      </c>
      <c r="HC182">
        <v>0</v>
      </c>
      <c r="HD182">
        <v>0</v>
      </c>
      <c r="HE182">
        <v>0</v>
      </c>
      <c r="HF182">
        <v>0</v>
      </c>
      <c r="HG182">
        <v>0</v>
      </c>
      <c r="HH182">
        <v>0</v>
      </c>
      <c r="HI182">
        <v>0</v>
      </c>
      <c r="HJ182">
        <v>0</v>
      </c>
      <c r="HK182">
        <v>0</v>
      </c>
      <c r="HL182">
        <v>0</v>
      </c>
      <c r="HM182">
        <v>0</v>
      </c>
      <c r="HN182">
        <v>0</v>
      </c>
      <c r="HO182">
        <v>0</v>
      </c>
      <c r="HP182">
        <v>0</v>
      </c>
      <c r="HQ182">
        <v>0</v>
      </c>
      <c r="HR182">
        <v>0</v>
      </c>
      <c r="HS182">
        <v>0</v>
      </c>
      <c r="HT182">
        <v>0</v>
      </c>
      <c r="HU182">
        <v>0</v>
      </c>
      <c r="HV182">
        <v>0</v>
      </c>
      <c r="HW182">
        <v>0</v>
      </c>
      <c r="HX182">
        <v>0</v>
      </c>
      <c r="HY182">
        <v>0</v>
      </c>
      <c r="HZ182">
        <v>0</v>
      </c>
      <c r="IA182">
        <v>0</v>
      </c>
      <c r="IB182">
        <v>0</v>
      </c>
      <c r="IC182">
        <v>0</v>
      </c>
      <c r="ID182">
        <v>0</v>
      </c>
      <c r="IE182">
        <v>0</v>
      </c>
      <c r="IF182">
        <v>0</v>
      </c>
      <c r="IG182">
        <v>0</v>
      </c>
      <c r="IH182">
        <v>0</v>
      </c>
      <c r="II182">
        <v>0</v>
      </c>
      <c r="IJ182">
        <v>0</v>
      </c>
      <c r="IK182">
        <v>0</v>
      </c>
      <c r="IL182">
        <v>0</v>
      </c>
      <c r="IM182">
        <v>0</v>
      </c>
      <c r="IN182">
        <v>0</v>
      </c>
      <c r="IO182">
        <v>0</v>
      </c>
      <c r="IP182">
        <v>0</v>
      </c>
      <c r="IQ182">
        <v>0</v>
      </c>
      <c r="IR182">
        <v>0</v>
      </c>
      <c r="IS182">
        <v>0</v>
      </c>
      <c r="IT182">
        <v>0</v>
      </c>
      <c r="IU182">
        <v>0</v>
      </c>
      <c r="IV182">
        <v>0</v>
      </c>
      <c r="IW182">
        <v>0</v>
      </c>
      <c r="IX182">
        <v>0</v>
      </c>
      <c r="IY182">
        <v>0</v>
      </c>
      <c r="IZ182">
        <v>0</v>
      </c>
      <c r="JA182">
        <v>0</v>
      </c>
      <c r="JB182">
        <v>0</v>
      </c>
      <c r="JC182">
        <v>0</v>
      </c>
      <c r="JD182">
        <v>4.4189999999999996</v>
      </c>
      <c r="JE182">
        <v>6.5720000000000001</v>
      </c>
      <c r="JF182">
        <v>6.2279999999999998</v>
      </c>
      <c r="JG182">
        <v>7.8090000000000002</v>
      </c>
      <c r="JH182">
        <v>7.1230000000000002</v>
      </c>
      <c r="JI182">
        <v>12.057</v>
      </c>
      <c r="JJ182">
        <v>9.5670000000000002</v>
      </c>
      <c r="JK182">
        <v>10.612</v>
      </c>
      <c r="JL182">
        <v>7.3179999999999996</v>
      </c>
      <c r="JM182">
        <v>7.8230000000000004</v>
      </c>
      <c r="JN182">
        <v>10.337</v>
      </c>
      <c r="JO182">
        <v>8.1940000000000008</v>
      </c>
      <c r="JP182">
        <v>8.9260000000000002</v>
      </c>
      <c r="JQ182">
        <v>7.1440000000000001</v>
      </c>
      <c r="JR182">
        <v>7.3220000000000001</v>
      </c>
      <c r="JS182">
        <v>12.555</v>
      </c>
      <c r="JT182">
        <v>11.202999999999999</v>
      </c>
      <c r="JU182">
        <v>8.4090000000000007</v>
      </c>
      <c r="JV182">
        <v>9.7669999999999995</v>
      </c>
      <c r="JW182">
        <v>13.754</v>
      </c>
      <c r="JX182">
        <v>8.0530000000000008</v>
      </c>
      <c r="JY182">
        <v>8.6969999999999992</v>
      </c>
      <c r="JZ182">
        <v>5.8170000000000002</v>
      </c>
      <c r="KA182">
        <v>10.37</v>
      </c>
      <c r="KB182">
        <v>12.065</v>
      </c>
      <c r="KC182">
        <v>10.55</v>
      </c>
      <c r="KD182">
        <v>12.36</v>
      </c>
      <c r="KE182">
        <v>12.657</v>
      </c>
      <c r="KF182">
        <v>11.054</v>
      </c>
      <c r="KG182">
        <v>13.914</v>
      </c>
    </row>
    <row r="183" spans="1:293" x14ac:dyDescent="0.25">
      <c r="A183" t="s">
        <v>1263</v>
      </c>
      <c r="B183" t="s">
        <v>1322</v>
      </c>
      <c r="C183" t="s">
        <v>588</v>
      </c>
      <c r="D183">
        <v>20</v>
      </c>
      <c r="E183" t="s">
        <v>836</v>
      </c>
      <c r="F183">
        <v>2</v>
      </c>
      <c r="G183">
        <v>1</v>
      </c>
      <c r="H183" t="s">
        <v>2</v>
      </c>
      <c r="I183" t="s">
        <v>3</v>
      </c>
      <c r="J183" t="s">
        <v>609</v>
      </c>
      <c r="K183" t="s">
        <v>596</v>
      </c>
      <c r="L183" t="s">
        <v>516</v>
      </c>
      <c r="M183" s="7">
        <v>32.621955086263</v>
      </c>
      <c r="N183" s="7">
        <v>136.063913997047</v>
      </c>
      <c r="O183" s="7">
        <f>M183*'Emission and cost factors'!$D$8+N183*'Emission and cost factors'!$E$8</f>
        <v>69.440011006756848</v>
      </c>
      <c r="P183" s="8">
        <f>M183*'Emission and cost factors'!$D$9+N183*'Emission and cost factors'!$E$9</f>
        <v>21.714465303007568</v>
      </c>
      <c r="Q183" s="7">
        <f t="shared" si="14"/>
        <v>20.489666666666665</v>
      </c>
      <c r="R183" s="2">
        <f t="shared" si="15"/>
        <v>3</v>
      </c>
      <c r="S183" s="2">
        <f t="shared" si="16"/>
        <v>0</v>
      </c>
      <c r="T183" s="2">
        <f t="shared" si="17"/>
        <v>0</v>
      </c>
      <c r="U183" s="7">
        <f t="shared" si="18"/>
        <v>0.01</v>
      </c>
      <c r="V183" s="7">
        <f t="shared" si="19"/>
        <v>0</v>
      </c>
      <c r="W183" s="7">
        <f t="shared" si="20"/>
        <v>0</v>
      </c>
      <c r="X183">
        <v>19.829999999999998</v>
      </c>
      <c r="Y183">
        <v>20.05</v>
      </c>
      <c r="Z183">
        <v>20.28</v>
      </c>
      <c r="AA183">
        <v>19.96</v>
      </c>
      <c r="AB183">
        <v>20.3</v>
      </c>
      <c r="AC183">
        <v>20.63</v>
      </c>
      <c r="AD183">
        <v>20.64</v>
      </c>
      <c r="AE183">
        <v>20.76</v>
      </c>
      <c r="AF183">
        <v>20.55</v>
      </c>
      <c r="AG183">
        <v>20.39</v>
      </c>
      <c r="AH183">
        <v>20.79</v>
      </c>
      <c r="AI183">
        <v>20.149999999999999</v>
      </c>
      <c r="AJ183">
        <v>20.48</v>
      </c>
      <c r="AK183">
        <v>19.89</v>
      </c>
      <c r="AL183">
        <v>20.170000000000002</v>
      </c>
      <c r="AM183">
        <v>20.79</v>
      </c>
      <c r="AN183">
        <v>20.77</v>
      </c>
      <c r="AO183">
        <v>20.53</v>
      </c>
      <c r="AP183">
        <v>20.38</v>
      </c>
      <c r="AQ183">
        <v>20.75</v>
      </c>
      <c r="AR183">
        <v>20.5</v>
      </c>
      <c r="AS183">
        <v>20.38</v>
      </c>
      <c r="AT183">
        <v>20.32</v>
      </c>
      <c r="AU183">
        <v>20.65</v>
      </c>
      <c r="AV183">
        <v>20.84</v>
      </c>
      <c r="AW183">
        <v>20.399999999999999</v>
      </c>
      <c r="AX183">
        <v>20.73</v>
      </c>
      <c r="AY183">
        <v>21</v>
      </c>
      <c r="AZ183">
        <v>20.74</v>
      </c>
      <c r="BA183">
        <v>21.04</v>
      </c>
      <c r="BB183">
        <v>0.13300000000000001</v>
      </c>
      <c r="BC183">
        <v>0</v>
      </c>
      <c r="BD183">
        <v>0</v>
      </c>
      <c r="BE183">
        <v>0.05</v>
      </c>
      <c r="BF183">
        <v>0</v>
      </c>
      <c r="BG183">
        <v>0</v>
      </c>
      <c r="BH183">
        <v>0</v>
      </c>
      <c r="BI183">
        <v>0</v>
      </c>
      <c r="BJ183">
        <v>0</v>
      </c>
      <c r="BK183">
        <v>0</v>
      </c>
      <c r="BL183">
        <v>0</v>
      </c>
      <c r="BM183">
        <v>0</v>
      </c>
      <c r="BN183">
        <v>0</v>
      </c>
      <c r="BO183">
        <v>0.11700000000000001</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19.13</v>
      </c>
      <c r="EO183">
        <v>19.690000000000001</v>
      </c>
      <c r="EP183">
        <v>19.600000000000001</v>
      </c>
      <c r="EQ183">
        <v>19.79</v>
      </c>
      <c r="ER183">
        <v>19.670000000000002</v>
      </c>
      <c r="ES183">
        <v>20.14</v>
      </c>
      <c r="ET183">
        <v>20.03</v>
      </c>
      <c r="EU183">
        <v>20.190000000000001</v>
      </c>
      <c r="EV183">
        <v>19.72</v>
      </c>
      <c r="EW183">
        <v>19.77</v>
      </c>
      <c r="EX183">
        <v>20.059999999999999</v>
      </c>
      <c r="EY183">
        <v>19.850000000000001</v>
      </c>
      <c r="EZ183">
        <v>20</v>
      </c>
      <c r="FA183">
        <v>19.559999999999999</v>
      </c>
      <c r="FB183">
        <v>19.739999999999998</v>
      </c>
      <c r="FC183">
        <v>20.309999999999999</v>
      </c>
      <c r="FD183">
        <v>20.16</v>
      </c>
      <c r="FE183">
        <v>19.739999999999998</v>
      </c>
      <c r="FF183">
        <v>19.98</v>
      </c>
      <c r="FG183">
        <v>20.47</v>
      </c>
      <c r="FH183">
        <v>19.84</v>
      </c>
      <c r="FI183">
        <v>19.82</v>
      </c>
      <c r="FJ183">
        <v>19.72</v>
      </c>
      <c r="FK183">
        <v>20.13</v>
      </c>
      <c r="FL183">
        <v>20.36</v>
      </c>
      <c r="FM183">
        <v>20.02</v>
      </c>
      <c r="FN183">
        <v>20.309999999999999</v>
      </c>
      <c r="FO183">
        <v>20.329999999999998</v>
      </c>
      <c r="FP183">
        <v>20.25</v>
      </c>
      <c r="FQ183">
        <v>20.49</v>
      </c>
      <c r="FR183">
        <v>0.45</v>
      </c>
      <c r="FS183">
        <v>0.192</v>
      </c>
      <c r="FT183">
        <v>0.26700000000000002</v>
      </c>
      <c r="FU183">
        <v>0.13300000000000001</v>
      </c>
      <c r="FV183">
        <v>0.24199999999999999</v>
      </c>
      <c r="FW183">
        <v>0</v>
      </c>
      <c r="FX183">
        <v>0</v>
      </c>
      <c r="FY183">
        <v>0</v>
      </c>
      <c r="FZ183">
        <v>0.24199999999999999</v>
      </c>
      <c r="GA183">
        <v>0.17499999999999999</v>
      </c>
      <c r="GB183">
        <v>0</v>
      </c>
      <c r="GC183">
        <v>0.1</v>
      </c>
      <c r="GD183">
        <v>0</v>
      </c>
      <c r="GE183">
        <v>0.28299999999999997</v>
      </c>
      <c r="GF183">
        <v>0.17499999999999999</v>
      </c>
      <c r="GG183">
        <v>0</v>
      </c>
      <c r="GH183">
        <v>0</v>
      </c>
      <c r="GI183">
        <v>0.22500000000000001</v>
      </c>
      <c r="GJ183">
        <v>8.0000000000000002E-3</v>
      </c>
      <c r="GK183">
        <v>0</v>
      </c>
      <c r="GL183">
        <v>0.13300000000000001</v>
      </c>
      <c r="GM183">
        <v>0.14199999999999999</v>
      </c>
      <c r="GN183">
        <v>0.20799999999999999</v>
      </c>
      <c r="GO183">
        <v>0</v>
      </c>
      <c r="GP183">
        <v>0</v>
      </c>
      <c r="GQ183">
        <v>0</v>
      </c>
      <c r="GR183">
        <v>0</v>
      </c>
      <c r="GS183">
        <v>0</v>
      </c>
      <c r="GT183">
        <v>0</v>
      </c>
      <c r="GU183">
        <v>0</v>
      </c>
      <c r="GV183">
        <v>0</v>
      </c>
      <c r="GW183">
        <v>0</v>
      </c>
      <c r="GX183">
        <v>0</v>
      </c>
      <c r="GY183">
        <v>0</v>
      </c>
      <c r="GZ183">
        <v>0</v>
      </c>
      <c r="HA183">
        <v>0</v>
      </c>
      <c r="HB183">
        <v>0</v>
      </c>
      <c r="HC183">
        <v>0</v>
      </c>
      <c r="HD183">
        <v>0</v>
      </c>
      <c r="HE183">
        <v>0</v>
      </c>
      <c r="HF183">
        <v>0</v>
      </c>
      <c r="HG183">
        <v>0</v>
      </c>
      <c r="HH183">
        <v>0</v>
      </c>
      <c r="HI183">
        <v>0</v>
      </c>
      <c r="HJ183">
        <v>0</v>
      </c>
      <c r="HK183">
        <v>0</v>
      </c>
      <c r="HL183">
        <v>0</v>
      </c>
      <c r="HM183">
        <v>0</v>
      </c>
      <c r="HN183">
        <v>0</v>
      </c>
      <c r="HO183">
        <v>0</v>
      </c>
      <c r="HP183">
        <v>0</v>
      </c>
      <c r="HQ183">
        <v>0</v>
      </c>
      <c r="HR183">
        <v>0</v>
      </c>
      <c r="HS183">
        <v>0</v>
      </c>
      <c r="HT183">
        <v>0</v>
      </c>
      <c r="HU183">
        <v>0</v>
      </c>
      <c r="HV183">
        <v>0</v>
      </c>
      <c r="HW183">
        <v>0</v>
      </c>
      <c r="HX183">
        <v>0</v>
      </c>
      <c r="HY183">
        <v>0</v>
      </c>
      <c r="HZ183">
        <v>0</v>
      </c>
      <c r="IA183">
        <v>0</v>
      </c>
      <c r="IB183">
        <v>0</v>
      </c>
      <c r="IC183">
        <v>0</v>
      </c>
      <c r="ID183">
        <v>0</v>
      </c>
      <c r="IE183">
        <v>0</v>
      </c>
      <c r="IF183">
        <v>0</v>
      </c>
      <c r="IG183">
        <v>0</v>
      </c>
      <c r="IH183">
        <v>0</v>
      </c>
      <c r="II183">
        <v>0</v>
      </c>
      <c r="IJ183">
        <v>0</v>
      </c>
      <c r="IK183">
        <v>0</v>
      </c>
      <c r="IL183">
        <v>0</v>
      </c>
      <c r="IM183">
        <v>0</v>
      </c>
      <c r="IN183">
        <v>0</v>
      </c>
      <c r="IO183">
        <v>0</v>
      </c>
      <c r="IP183">
        <v>0</v>
      </c>
      <c r="IQ183">
        <v>0</v>
      </c>
      <c r="IR183">
        <v>0</v>
      </c>
      <c r="IS183">
        <v>0</v>
      </c>
      <c r="IT183">
        <v>0</v>
      </c>
      <c r="IU183">
        <v>0</v>
      </c>
      <c r="IV183">
        <v>0</v>
      </c>
      <c r="IW183">
        <v>0</v>
      </c>
      <c r="IX183">
        <v>0</v>
      </c>
      <c r="IY183">
        <v>0</v>
      </c>
      <c r="IZ183">
        <v>0</v>
      </c>
      <c r="JA183">
        <v>0</v>
      </c>
      <c r="JB183">
        <v>0</v>
      </c>
      <c r="JC183">
        <v>0</v>
      </c>
      <c r="JD183">
        <v>4.4189999999999996</v>
      </c>
      <c r="JE183">
        <v>6.5720000000000001</v>
      </c>
      <c r="JF183">
        <v>6.2279999999999998</v>
      </c>
      <c r="JG183">
        <v>7.8090000000000002</v>
      </c>
      <c r="JH183">
        <v>7.1230000000000002</v>
      </c>
      <c r="JI183">
        <v>12.057</v>
      </c>
      <c r="JJ183">
        <v>9.5670000000000002</v>
      </c>
      <c r="JK183">
        <v>10.612</v>
      </c>
      <c r="JL183">
        <v>7.3179999999999996</v>
      </c>
      <c r="JM183">
        <v>7.8230000000000004</v>
      </c>
      <c r="JN183">
        <v>10.337</v>
      </c>
      <c r="JO183">
        <v>8.1940000000000008</v>
      </c>
      <c r="JP183">
        <v>8.9260000000000002</v>
      </c>
      <c r="JQ183">
        <v>7.1440000000000001</v>
      </c>
      <c r="JR183">
        <v>7.3220000000000001</v>
      </c>
      <c r="JS183">
        <v>12.555</v>
      </c>
      <c r="JT183">
        <v>11.202999999999999</v>
      </c>
      <c r="JU183">
        <v>8.4090000000000007</v>
      </c>
      <c r="JV183">
        <v>9.7669999999999995</v>
      </c>
      <c r="JW183">
        <v>13.754</v>
      </c>
      <c r="JX183">
        <v>8.0530000000000008</v>
      </c>
      <c r="JY183">
        <v>8.6969999999999992</v>
      </c>
      <c r="JZ183">
        <v>5.8170000000000002</v>
      </c>
      <c r="KA183">
        <v>10.37</v>
      </c>
      <c r="KB183">
        <v>12.065</v>
      </c>
      <c r="KC183">
        <v>10.55</v>
      </c>
      <c r="KD183">
        <v>12.36</v>
      </c>
      <c r="KE183">
        <v>12.657</v>
      </c>
      <c r="KF183">
        <v>11.054</v>
      </c>
      <c r="KG183">
        <v>13.914</v>
      </c>
    </row>
    <row r="184" spans="1:293" x14ac:dyDescent="0.25">
      <c r="A184" t="s">
        <v>1264</v>
      </c>
      <c r="B184" t="s">
        <v>1322</v>
      </c>
      <c r="C184" t="s">
        <v>588</v>
      </c>
      <c r="D184">
        <v>21</v>
      </c>
      <c r="E184" t="s">
        <v>836</v>
      </c>
      <c r="F184">
        <v>2</v>
      </c>
      <c r="G184">
        <v>1</v>
      </c>
      <c r="H184" t="s">
        <v>2</v>
      </c>
      <c r="I184" t="s">
        <v>6</v>
      </c>
      <c r="J184" t="s">
        <v>609</v>
      </c>
      <c r="K184" t="s">
        <v>596</v>
      </c>
      <c r="L184" t="s">
        <v>515</v>
      </c>
      <c r="M184" s="7">
        <v>67.652636254882793</v>
      </c>
      <c r="N184" s="7">
        <v>151.02814604780599</v>
      </c>
      <c r="O184" s="7">
        <f>M184*'Emission and cost factors'!$D$8+N184*'Emission and cost factors'!$E$8</f>
        <v>83.68000079551615</v>
      </c>
      <c r="P184" s="8">
        <f>M184*'Emission and cost factors'!$D$9+N184*'Emission and cost factors'!$E$9</f>
        <v>25.360327357366209</v>
      </c>
      <c r="Q184" s="7">
        <f t="shared" si="14"/>
        <v>20.618333333333332</v>
      </c>
      <c r="R184" s="2">
        <f t="shared" si="15"/>
        <v>0</v>
      </c>
      <c r="S184" s="2">
        <f t="shared" si="16"/>
        <v>0</v>
      </c>
      <c r="T184" s="2">
        <f t="shared" si="17"/>
        <v>0</v>
      </c>
      <c r="U184" s="7">
        <f t="shared" si="18"/>
        <v>0</v>
      </c>
      <c r="V184" s="7">
        <f t="shared" si="19"/>
        <v>0</v>
      </c>
      <c r="W184" s="7">
        <f t="shared" si="20"/>
        <v>0</v>
      </c>
      <c r="X184">
        <v>20.03</v>
      </c>
      <c r="Y184">
        <v>20.399999999999999</v>
      </c>
      <c r="Z184">
        <v>20.46</v>
      </c>
      <c r="AA184">
        <v>20.27</v>
      </c>
      <c r="AB184">
        <v>20.47</v>
      </c>
      <c r="AC184">
        <v>20.76</v>
      </c>
      <c r="AD184">
        <v>20.57</v>
      </c>
      <c r="AE184">
        <v>20.63</v>
      </c>
      <c r="AF184">
        <v>20.64</v>
      </c>
      <c r="AG184">
        <v>20.57</v>
      </c>
      <c r="AH184">
        <v>20.68</v>
      </c>
      <c r="AI184">
        <v>20.45</v>
      </c>
      <c r="AJ184">
        <v>20.63</v>
      </c>
      <c r="AK184">
        <v>20.3</v>
      </c>
      <c r="AL184">
        <v>20.57</v>
      </c>
      <c r="AM184">
        <v>20.73</v>
      </c>
      <c r="AN184">
        <v>20.77</v>
      </c>
      <c r="AO184">
        <v>20.53</v>
      </c>
      <c r="AP184">
        <v>20.71</v>
      </c>
      <c r="AQ184">
        <v>20.84</v>
      </c>
      <c r="AR184">
        <v>20.49</v>
      </c>
      <c r="AS184">
        <v>20.62</v>
      </c>
      <c r="AT184">
        <v>20.59</v>
      </c>
      <c r="AU184">
        <v>20.6</v>
      </c>
      <c r="AV184">
        <v>20.72</v>
      </c>
      <c r="AW184">
        <v>20.73</v>
      </c>
      <c r="AX184">
        <v>20.76</v>
      </c>
      <c r="AY184">
        <v>21.15</v>
      </c>
      <c r="AZ184">
        <v>20.79</v>
      </c>
      <c r="BA184">
        <v>21.09</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19.12</v>
      </c>
      <c r="EO184">
        <v>19.95</v>
      </c>
      <c r="EP184">
        <v>19.850000000000001</v>
      </c>
      <c r="EQ184">
        <v>20.059999999999999</v>
      </c>
      <c r="ER184">
        <v>20.010000000000002</v>
      </c>
      <c r="ES184">
        <v>20.57</v>
      </c>
      <c r="ET184">
        <v>20.440000000000001</v>
      </c>
      <c r="EU184">
        <v>20.5</v>
      </c>
      <c r="EV184">
        <v>20.260000000000002</v>
      </c>
      <c r="EW184">
        <v>20.02</v>
      </c>
      <c r="EX184">
        <v>20.350000000000001</v>
      </c>
      <c r="EY184">
        <v>20.09</v>
      </c>
      <c r="EZ184">
        <v>20.18</v>
      </c>
      <c r="FA184">
        <v>19.95</v>
      </c>
      <c r="FB184">
        <v>19.96</v>
      </c>
      <c r="FC184">
        <v>20.260000000000002</v>
      </c>
      <c r="FD184">
        <v>20.329999999999998</v>
      </c>
      <c r="FE184">
        <v>20.36</v>
      </c>
      <c r="FF184">
        <v>20.100000000000001</v>
      </c>
      <c r="FG184">
        <v>20.39</v>
      </c>
      <c r="FH184">
        <v>20.36</v>
      </c>
      <c r="FI184">
        <v>20.100000000000001</v>
      </c>
      <c r="FJ184">
        <v>20.14</v>
      </c>
      <c r="FK184">
        <v>20.440000000000001</v>
      </c>
      <c r="FL184">
        <v>20.36</v>
      </c>
      <c r="FM184">
        <v>20.18</v>
      </c>
      <c r="FN184">
        <v>20.29</v>
      </c>
      <c r="FO184">
        <v>20.56</v>
      </c>
      <c r="FP184">
        <v>20.34</v>
      </c>
      <c r="FQ184">
        <v>20.68</v>
      </c>
      <c r="FR184">
        <v>0.65</v>
      </c>
      <c r="FS184">
        <v>4.2000000000000003E-2</v>
      </c>
      <c r="FT184">
        <v>0.125</v>
      </c>
      <c r="FU184">
        <v>0</v>
      </c>
      <c r="FV184">
        <v>0</v>
      </c>
      <c r="FW184">
        <v>0</v>
      </c>
      <c r="FX184">
        <v>0</v>
      </c>
      <c r="FY184">
        <v>0</v>
      </c>
      <c r="FZ184">
        <v>0</v>
      </c>
      <c r="GA184">
        <v>0</v>
      </c>
      <c r="GB184">
        <v>0</v>
      </c>
      <c r="GC184">
        <v>0</v>
      </c>
      <c r="GD184">
        <v>0</v>
      </c>
      <c r="GE184">
        <v>4.2000000000000003E-2</v>
      </c>
      <c r="GF184">
        <v>3.3000000000000002E-2</v>
      </c>
      <c r="GG184">
        <v>0</v>
      </c>
      <c r="GH184">
        <v>0</v>
      </c>
      <c r="GI184">
        <v>0</v>
      </c>
      <c r="GJ184">
        <v>0</v>
      </c>
      <c r="GK184">
        <v>0</v>
      </c>
      <c r="GL184">
        <v>0</v>
      </c>
      <c r="GM184">
        <v>0</v>
      </c>
      <c r="GN184">
        <v>0</v>
      </c>
      <c r="GO184">
        <v>0</v>
      </c>
      <c r="GP184">
        <v>0</v>
      </c>
      <c r="GQ184">
        <v>0</v>
      </c>
      <c r="GR184">
        <v>0</v>
      </c>
      <c r="GS184">
        <v>0</v>
      </c>
      <c r="GT184">
        <v>0</v>
      </c>
      <c r="GU184">
        <v>0</v>
      </c>
      <c r="GV184">
        <v>0</v>
      </c>
      <c r="GW184">
        <v>0</v>
      </c>
      <c r="GX184">
        <v>0</v>
      </c>
      <c r="GY184">
        <v>0</v>
      </c>
      <c r="GZ184">
        <v>0</v>
      </c>
      <c r="HA184">
        <v>0</v>
      </c>
      <c r="HB184">
        <v>0</v>
      </c>
      <c r="HC184">
        <v>0</v>
      </c>
      <c r="HD184">
        <v>0</v>
      </c>
      <c r="HE184">
        <v>0</v>
      </c>
      <c r="HF184">
        <v>0</v>
      </c>
      <c r="HG184">
        <v>0</v>
      </c>
      <c r="HH184">
        <v>0</v>
      </c>
      <c r="HI184">
        <v>0</v>
      </c>
      <c r="HJ184">
        <v>0</v>
      </c>
      <c r="HK184">
        <v>0</v>
      </c>
      <c r="HL184">
        <v>0</v>
      </c>
      <c r="HM184">
        <v>0</v>
      </c>
      <c r="HN184">
        <v>0</v>
      </c>
      <c r="HO184">
        <v>0</v>
      </c>
      <c r="HP184">
        <v>0</v>
      </c>
      <c r="HQ184">
        <v>0</v>
      </c>
      <c r="HR184">
        <v>0</v>
      </c>
      <c r="HS184">
        <v>0</v>
      </c>
      <c r="HT184">
        <v>0</v>
      </c>
      <c r="HU184">
        <v>0</v>
      </c>
      <c r="HV184">
        <v>0</v>
      </c>
      <c r="HW184">
        <v>0</v>
      </c>
      <c r="HX184">
        <v>0</v>
      </c>
      <c r="HY184">
        <v>0</v>
      </c>
      <c r="HZ184">
        <v>0</v>
      </c>
      <c r="IA184">
        <v>0</v>
      </c>
      <c r="IB184">
        <v>0</v>
      </c>
      <c r="IC184">
        <v>0</v>
      </c>
      <c r="ID184">
        <v>0</v>
      </c>
      <c r="IE184">
        <v>0</v>
      </c>
      <c r="IF184">
        <v>0</v>
      </c>
      <c r="IG184">
        <v>0</v>
      </c>
      <c r="IH184">
        <v>0</v>
      </c>
      <c r="II184">
        <v>0</v>
      </c>
      <c r="IJ184">
        <v>0</v>
      </c>
      <c r="IK184">
        <v>0</v>
      </c>
      <c r="IL184">
        <v>0</v>
      </c>
      <c r="IM184">
        <v>0</v>
      </c>
      <c r="IN184">
        <v>0</v>
      </c>
      <c r="IO184">
        <v>0</v>
      </c>
      <c r="IP184">
        <v>0</v>
      </c>
      <c r="IQ184">
        <v>0</v>
      </c>
      <c r="IR184">
        <v>0</v>
      </c>
      <c r="IS184">
        <v>0</v>
      </c>
      <c r="IT184">
        <v>0</v>
      </c>
      <c r="IU184">
        <v>0</v>
      </c>
      <c r="IV184">
        <v>0</v>
      </c>
      <c r="IW184">
        <v>0</v>
      </c>
      <c r="IX184">
        <v>0</v>
      </c>
      <c r="IY184">
        <v>0</v>
      </c>
      <c r="IZ184">
        <v>0</v>
      </c>
      <c r="JA184">
        <v>0</v>
      </c>
      <c r="JB184">
        <v>0</v>
      </c>
      <c r="JC184">
        <v>0</v>
      </c>
      <c r="JD184">
        <v>4.4189999999999996</v>
      </c>
      <c r="JE184">
        <v>6.5720000000000001</v>
      </c>
      <c r="JF184">
        <v>6.2279999999999998</v>
      </c>
      <c r="JG184">
        <v>7.8090000000000002</v>
      </c>
      <c r="JH184">
        <v>7.1230000000000002</v>
      </c>
      <c r="JI184">
        <v>12.057</v>
      </c>
      <c r="JJ184">
        <v>9.5670000000000002</v>
      </c>
      <c r="JK184">
        <v>10.612</v>
      </c>
      <c r="JL184">
        <v>7.3179999999999996</v>
      </c>
      <c r="JM184">
        <v>7.8230000000000004</v>
      </c>
      <c r="JN184">
        <v>10.337</v>
      </c>
      <c r="JO184">
        <v>8.1940000000000008</v>
      </c>
      <c r="JP184">
        <v>8.9260000000000002</v>
      </c>
      <c r="JQ184">
        <v>7.1440000000000001</v>
      </c>
      <c r="JR184">
        <v>7.3220000000000001</v>
      </c>
      <c r="JS184">
        <v>12.555</v>
      </c>
      <c r="JT184">
        <v>11.202999999999999</v>
      </c>
      <c r="JU184">
        <v>8.4090000000000007</v>
      </c>
      <c r="JV184">
        <v>9.7669999999999995</v>
      </c>
      <c r="JW184">
        <v>13.754</v>
      </c>
      <c r="JX184">
        <v>8.0530000000000008</v>
      </c>
      <c r="JY184">
        <v>8.6969999999999992</v>
      </c>
      <c r="JZ184">
        <v>5.8170000000000002</v>
      </c>
      <c r="KA184">
        <v>10.37</v>
      </c>
      <c r="KB184">
        <v>12.065</v>
      </c>
      <c r="KC184">
        <v>10.55</v>
      </c>
      <c r="KD184">
        <v>12.36</v>
      </c>
      <c r="KE184">
        <v>12.657</v>
      </c>
      <c r="KF184">
        <v>11.054</v>
      </c>
      <c r="KG184">
        <v>13.914</v>
      </c>
    </row>
    <row r="185" spans="1:293" x14ac:dyDescent="0.25">
      <c r="A185" t="s">
        <v>1265</v>
      </c>
      <c r="B185" t="s">
        <v>1322</v>
      </c>
      <c r="C185" t="s">
        <v>588</v>
      </c>
      <c r="D185">
        <v>23</v>
      </c>
      <c r="E185" t="s">
        <v>836</v>
      </c>
      <c r="F185">
        <v>2</v>
      </c>
      <c r="G185">
        <v>1</v>
      </c>
      <c r="H185" t="s">
        <v>2</v>
      </c>
      <c r="I185" t="s">
        <v>7</v>
      </c>
      <c r="J185" t="s">
        <v>609</v>
      </c>
      <c r="K185" t="s">
        <v>596</v>
      </c>
      <c r="L185" t="s">
        <v>515</v>
      </c>
      <c r="M185" s="7">
        <v>67.122134472656199</v>
      </c>
      <c r="N185" s="7">
        <v>158.81081660967101</v>
      </c>
      <c r="O185" s="7">
        <f>M185*'Emission and cost factors'!$D$8+N185*'Emission and cost factors'!$E$8</f>
        <v>87.148623879706463</v>
      </c>
      <c r="P185" s="8">
        <f>M185*'Emission and cost factors'!$D$9+N185*'Emission and cost factors'!$E$9</f>
        <v>26.506507870356899</v>
      </c>
      <c r="Q185" s="7">
        <f t="shared" si="14"/>
        <v>20.646666666666661</v>
      </c>
      <c r="R185" s="2">
        <f t="shared" si="15"/>
        <v>0</v>
      </c>
      <c r="S185" s="2">
        <f t="shared" si="16"/>
        <v>0</v>
      </c>
      <c r="T185" s="2">
        <f t="shared" si="17"/>
        <v>0</v>
      </c>
      <c r="U185" s="7">
        <f t="shared" si="18"/>
        <v>0</v>
      </c>
      <c r="V185" s="7">
        <f t="shared" si="19"/>
        <v>0</v>
      </c>
      <c r="W185" s="7">
        <f t="shared" si="20"/>
        <v>0</v>
      </c>
      <c r="X185">
        <v>20.13</v>
      </c>
      <c r="Y185">
        <v>20.420000000000002</v>
      </c>
      <c r="Z185">
        <v>20.67</v>
      </c>
      <c r="AA185">
        <v>20.3</v>
      </c>
      <c r="AB185">
        <v>20.68</v>
      </c>
      <c r="AC185">
        <v>20.84</v>
      </c>
      <c r="AD185">
        <v>20.6</v>
      </c>
      <c r="AE185">
        <v>20.64</v>
      </c>
      <c r="AF185">
        <v>20.63</v>
      </c>
      <c r="AG185">
        <v>20.72</v>
      </c>
      <c r="AH185">
        <v>20.66</v>
      </c>
      <c r="AI185">
        <v>20.38</v>
      </c>
      <c r="AJ185">
        <v>20.65</v>
      </c>
      <c r="AK185">
        <v>20.25</v>
      </c>
      <c r="AL185">
        <v>20.46</v>
      </c>
      <c r="AM185">
        <v>20.7</v>
      </c>
      <c r="AN185">
        <v>20.71</v>
      </c>
      <c r="AO185">
        <v>20.72</v>
      </c>
      <c r="AP185">
        <v>20.72</v>
      </c>
      <c r="AQ185">
        <v>20.9</v>
      </c>
      <c r="AR185">
        <v>20.57</v>
      </c>
      <c r="AS185">
        <v>20.72</v>
      </c>
      <c r="AT185">
        <v>20.6</v>
      </c>
      <c r="AU185">
        <v>20.65</v>
      </c>
      <c r="AV185">
        <v>20.75</v>
      </c>
      <c r="AW185">
        <v>20.61</v>
      </c>
      <c r="AX185">
        <v>20.7</v>
      </c>
      <c r="AY185">
        <v>21.18</v>
      </c>
      <c r="AZ185">
        <v>20.73</v>
      </c>
      <c r="BA185">
        <v>21.11</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19.27</v>
      </c>
      <c r="EO185">
        <v>20.05</v>
      </c>
      <c r="EP185">
        <v>19.98</v>
      </c>
      <c r="EQ185">
        <v>20.14</v>
      </c>
      <c r="ER185">
        <v>20.11</v>
      </c>
      <c r="ES185">
        <v>20.49</v>
      </c>
      <c r="ET185">
        <v>20.41</v>
      </c>
      <c r="EU185">
        <v>20.48</v>
      </c>
      <c r="EV185">
        <v>20.309999999999999</v>
      </c>
      <c r="EW185">
        <v>20.09</v>
      </c>
      <c r="EX185">
        <v>20.329999999999998</v>
      </c>
      <c r="EY185">
        <v>20.32</v>
      </c>
      <c r="EZ185">
        <v>20.149999999999999</v>
      </c>
      <c r="FA185">
        <v>20.13</v>
      </c>
      <c r="FB185">
        <v>20.27</v>
      </c>
      <c r="FC185">
        <v>20.36</v>
      </c>
      <c r="FD185">
        <v>20.37</v>
      </c>
      <c r="FE185">
        <v>20.239999999999998</v>
      </c>
      <c r="FF185">
        <v>20.23</v>
      </c>
      <c r="FG185">
        <v>20.49</v>
      </c>
      <c r="FH185">
        <v>20.309999999999999</v>
      </c>
      <c r="FI185">
        <v>20.149999999999999</v>
      </c>
      <c r="FJ185">
        <v>20.170000000000002</v>
      </c>
      <c r="FK185">
        <v>20.38</v>
      </c>
      <c r="FL185">
        <v>20.45</v>
      </c>
      <c r="FM185">
        <v>20.420000000000002</v>
      </c>
      <c r="FN185">
        <v>20.420000000000002</v>
      </c>
      <c r="FO185">
        <v>20.66</v>
      </c>
      <c r="FP185">
        <v>20.38</v>
      </c>
      <c r="FQ185">
        <v>20.75</v>
      </c>
      <c r="FR185">
        <v>0.625</v>
      </c>
      <c r="FS185">
        <v>0</v>
      </c>
      <c r="FT185">
        <v>1.7000000000000001E-2</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0</v>
      </c>
      <c r="GP185">
        <v>0</v>
      </c>
      <c r="GQ185">
        <v>0</v>
      </c>
      <c r="GR185">
        <v>0</v>
      </c>
      <c r="GS185">
        <v>0</v>
      </c>
      <c r="GT185">
        <v>0</v>
      </c>
      <c r="GU185">
        <v>0</v>
      </c>
      <c r="GV185">
        <v>0</v>
      </c>
      <c r="GW185">
        <v>0</v>
      </c>
      <c r="GX185">
        <v>0</v>
      </c>
      <c r="GY185">
        <v>0</v>
      </c>
      <c r="GZ185">
        <v>0</v>
      </c>
      <c r="HA185">
        <v>0</v>
      </c>
      <c r="HB185">
        <v>0</v>
      </c>
      <c r="HC185">
        <v>0</v>
      </c>
      <c r="HD185">
        <v>0</v>
      </c>
      <c r="HE185">
        <v>0</v>
      </c>
      <c r="HF185">
        <v>0</v>
      </c>
      <c r="HG185">
        <v>0</v>
      </c>
      <c r="HH185">
        <v>0</v>
      </c>
      <c r="HI185">
        <v>0</v>
      </c>
      <c r="HJ185">
        <v>0</v>
      </c>
      <c r="HK185">
        <v>0</v>
      </c>
      <c r="HL185">
        <v>0</v>
      </c>
      <c r="HM185">
        <v>0</v>
      </c>
      <c r="HN185">
        <v>0</v>
      </c>
      <c r="HO185">
        <v>0</v>
      </c>
      <c r="HP185">
        <v>0</v>
      </c>
      <c r="HQ185">
        <v>0</v>
      </c>
      <c r="HR185">
        <v>0</v>
      </c>
      <c r="HS185">
        <v>0</v>
      </c>
      <c r="HT185">
        <v>0</v>
      </c>
      <c r="HU185">
        <v>0</v>
      </c>
      <c r="HV185">
        <v>0</v>
      </c>
      <c r="HW185">
        <v>0</v>
      </c>
      <c r="HX185">
        <v>0</v>
      </c>
      <c r="HY185">
        <v>0</v>
      </c>
      <c r="HZ185">
        <v>0</v>
      </c>
      <c r="IA185">
        <v>0</v>
      </c>
      <c r="IB185">
        <v>0</v>
      </c>
      <c r="IC185">
        <v>0</v>
      </c>
      <c r="ID185">
        <v>0</v>
      </c>
      <c r="IE185">
        <v>0</v>
      </c>
      <c r="IF185">
        <v>0</v>
      </c>
      <c r="IG185">
        <v>0</v>
      </c>
      <c r="IH185">
        <v>0</v>
      </c>
      <c r="II185">
        <v>0</v>
      </c>
      <c r="IJ185">
        <v>0</v>
      </c>
      <c r="IK185">
        <v>0</v>
      </c>
      <c r="IL185">
        <v>0</v>
      </c>
      <c r="IM185">
        <v>0</v>
      </c>
      <c r="IN185">
        <v>0</v>
      </c>
      <c r="IO185">
        <v>0</v>
      </c>
      <c r="IP185">
        <v>0</v>
      </c>
      <c r="IQ185">
        <v>0</v>
      </c>
      <c r="IR185">
        <v>0</v>
      </c>
      <c r="IS185">
        <v>0</v>
      </c>
      <c r="IT185">
        <v>0</v>
      </c>
      <c r="IU185">
        <v>0</v>
      </c>
      <c r="IV185">
        <v>0</v>
      </c>
      <c r="IW185">
        <v>0</v>
      </c>
      <c r="IX185">
        <v>0</v>
      </c>
      <c r="IY185">
        <v>0</v>
      </c>
      <c r="IZ185">
        <v>0</v>
      </c>
      <c r="JA185">
        <v>0</v>
      </c>
      <c r="JB185">
        <v>0</v>
      </c>
      <c r="JC185">
        <v>0</v>
      </c>
      <c r="JD185">
        <v>4.4189999999999996</v>
      </c>
      <c r="JE185">
        <v>6.5720000000000001</v>
      </c>
      <c r="JF185">
        <v>6.2279999999999998</v>
      </c>
      <c r="JG185">
        <v>7.8090000000000002</v>
      </c>
      <c r="JH185">
        <v>7.1230000000000002</v>
      </c>
      <c r="JI185">
        <v>12.057</v>
      </c>
      <c r="JJ185">
        <v>9.5670000000000002</v>
      </c>
      <c r="JK185">
        <v>10.612</v>
      </c>
      <c r="JL185">
        <v>7.3179999999999996</v>
      </c>
      <c r="JM185">
        <v>7.8230000000000004</v>
      </c>
      <c r="JN185">
        <v>10.337</v>
      </c>
      <c r="JO185">
        <v>8.1940000000000008</v>
      </c>
      <c r="JP185">
        <v>8.9260000000000002</v>
      </c>
      <c r="JQ185">
        <v>7.1440000000000001</v>
      </c>
      <c r="JR185">
        <v>7.3220000000000001</v>
      </c>
      <c r="JS185">
        <v>12.555</v>
      </c>
      <c r="JT185">
        <v>11.202999999999999</v>
      </c>
      <c r="JU185">
        <v>8.4090000000000007</v>
      </c>
      <c r="JV185">
        <v>9.7669999999999995</v>
      </c>
      <c r="JW185">
        <v>13.754</v>
      </c>
      <c r="JX185">
        <v>8.0530000000000008</v>
      </c>
      <c r="JY185">
        <v>8.6969999999999992</v>
      </c>
      <c r="JZ185">
        <v>5.8170000000000002</v>
      </c>
      <c r="KA185">
        <v>10.37</v>
      </c>
      <c r="KB185">
        <v>12.065</v>
      </c>
      <c r="KC185">
        <v>10.55</v>
      </c>
      <c r="KD185">
        <v>12.36</v>
      </c>
      <c r="KE185">
        <v>12.657</v>
      </c>
      <c r="KF185">
        <v>11.054</v>
      </c>
      <c r="KG185">
        <v>13.914</v>
      </c>
    </row>
    <row r="186" spans="1:293" x14ac:dyDescent="0.25">
      <c r="A186" t="s">
        <v>1266</v>
      </c>
      <c r="B186" t="s">
        <v>1322</v>
      </c>
      <c r="C186" t="s">
        <v>588</v>
      </c>
      <c r="D186">
        <v>25</v>
      </c>
      <c r="E186" t="s">
        <v>836</v>
      </c>
      <c r="F186">
        <v>2</v>
      </c>
      <c r="G186">
        <v>1</v>
      </c>
      <c r="H186" t="s">
        <v>8</v>
      </c>
      <c r="I186" t="s">
        <v>3</v>
      </c>
      <c r="J186" t="s">
        <v>609</v>
      </c>
      <c r="K186" t="s">
        <v>596</v>
      </c>
      <c r="L186" t="s">
        <v>515</v>
      </c>
      <c r="M186" s="7">
        <v>45.3129585774739</v>
      </c>
      <c r="N186" s="7">
        <v>59.2979801877296</v>
      </c>
      <c r="O186" s="7">
        <f>M186*'Emission and cost factors'!$D$8+N186*'Emission and cost factors'!$E$8</f>
        <v>36.792792187625139</v>
      </c>
      <c r="P186" s="8">
        <f>M186*'Emission and cost factors'!$D$9+N186*'Emission and cost factors'!$E$9</f>
        <v>10.707215371258396</v>
      </c>
      <c r="Q186" s="7">
        <f t="shared" si="14"/>
        <v>20.805000000000003</v>
      </c>
      <c r="R186" s="2">
        <f t="shared" si="15"/>
        <v>0</v>
      </c>
      <c r="S186" s="2">
        <f t="shared" si="16"/>
        <v>0</v>
      </c>
      <c r="T186" s="2">
        <f t="shared" si="17"/>
        <v>0</v>
      </c>
      <c r="U186" s="7">
        <f t="shared" si="18"/>
        <v>0</v>
      </c>
      <c r="V186" s="7">
        <f t="shared" si="19"/>
        <v>0</v>
      </c>
      <c r="W186" s="7">
        <f t="shared" si="20"/>
        <v>0</v>
      </c>
      <c r="X186">
        <v>20.2</v>
      </c>
      <c r="Y186">
        <v>20.67</v>
      </c>
      <c r="Z186">
        <v>20.71</v>
      </c>
      <c r="AA186">
        <v>20.49</v>
      </c>
      <c r="AB186">
        <v>20.68</v>
      </c>
      <c r="AC186">
        <v>20.9</v>
      </c>
      <c r="AD186">
        <v>20.93</v>
      </c>
      <c r="AE186">
        <v>20.94</v>
      </c>
      <c r="AF186">
        <v>20.62</v>
      </c>
      <c r="AG186">
        <v>20.75</v>
      </c>
      <c r="AH186">
        <v>20.77</v>
      </c>
      <c r="AI186">
        <v>20.54</v>
      </c>
      <c r="AJ186">
        <v>20.76</v>
      </c>
      <c r="AK186">
        <v>20.5</v>
      </c>
      <c r="AL186">
        <v>20.51</v>
      </c>
      <c r="AM186">
        <v>20.9</v>
      </c>
      <c r="AN186">
        <v>20.88</v>
      </c>
      <c r="AO186">
        <v>20.7</v>
      </c>
      <c r="AP186">
        <v>20.69</v>
      </c>
      <c r="AQ186">
        <v>21.22</v>
      </c>
      <c r="AR186">
        <v>20.91</v>
      </c>
      <c r="AS186">
        <v>20.77</v>
      </c>
      <c r="AT186">
        <v>20.54</v>
      </c>
      <c r="AU186">
        <v>20.98</v>
      </c>
      <c r="AV186">
        <v>21.02</v>
      </c>
      <c r="AW186">
        <v>20.68</v>
      </c>
      <c r="AX186">
        <v>20.94</v>
      </c>
      <c r="AY186">
        <v>21.58</v>
      </c>
      <c r="AZ186">
        <v>20.97</v>
      </c>
      <c r="BA186">
        <v>21.4</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19.78</v>
      </c>
      <c r="EO186">
        <v>19.96</v>
      </c>
      <c r="EP186">
        <v>19.95</v>
      </c>
      <c r="EQ186">
        <v>20.07</v>
      </c>
      <c r="ER186">
        <v>19.91</v>
      </c>
      <c r="ES186">
        <v>20.37</v>
      </c>
      <c r="ET186">
        <v>20.47</v>
      </c>
      <c r="EU186">
        <v>20.39</v>
      </c>
      <c r="EV186">
        <v>20.37</v>
      </c>
      <c r="EW186">
        <v>20.190000000000001</v>
      </c>
      <c r="EX186">
        <v>20.239999999999998</v>
      </c>
      <c r="EY186">
        <v>20.14</v>
      </c>
      <c r="EZ186">
        <v>20.38</v>
      </c>
      <c r="FA186">
        <v>20.07</v>
      </c>
      <c r="FB186">
        <v>20.079999999999998</v>
      </c>
      <c r="FC186">
        <v>20.32</v>
      </c>
      <c r="FD186">
        <v>20.3</v>
      </c>
      <c r="FE186">
        <v>20.190000000000001</v>
      </c>
      <c r="FF186">
        <v>20.39</v>
      </c>
      <c r="FG186">
        <v>20.53</v>
      </c>
      <c r="FH186">
        <v>20.39</v>
      </c>
      <c r="FI186">
        <v>20.23</v>
      </c>
      <c r="FJ186">
        <v>20.29</v>
      </c>
      <c r="FK186">
        <v>20.29</v>
      </c>
      <c r="FL186">
        <v>20.47</v>
      </c>
      <c r="FM186">
        <v>20.350000000000001</v>
      </c>
      <c r="FN186">
        <v>20.56</v>
      </c>
      <c r="FO186">
        <v>20.68</v>
      </c>
      <c r="FP186">
        <v>20.36</v>
      </c>
      <c r="FQ186">
        <v>20.9</v>
      </c>
      <c r="FR186">
        <v>0.158</v>
      </c>
      <c r="FS186">
        <v>3.3000000000000002E-2</v>
      </c>
      <c r="FT186">
        <v>0.05</v>
      </c>
      <c r="FU186">
        <v>0</v>
      </c>
      <c r="FV186">
        <v>9.1999999999999998E-2</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0</v>
      </c>
      <c r="GP186">
        <v>0</v>
      </c>
      <c r="GQ186">
        <v>0</v>
      </c>
      <c r="GR186">
        <v>0</v>
      </c>
      <c r="GS186">
        <v>0</v>
      </c>
      <c r="GT186">
        <v>0</v>
      </c>
      <c r="GU186">
        <v>0</v>
      </c>
      <c r="GV186">
        <v>0</v>
      </c>
      <c r="GW186">
        <v>0</v>
      </c>
      <c r="GX186">
        <v>0</v>
      </c>
      <c r="GY186">
        <v>0</v>
      </c>
      <c r="GZ186">
        <v>0</v>
      </c>
      <c r="HA186">
        <v>0</v>
      </c>
      <c r="HB186">
        <v>0</v>
      </c>
      <c r="HC186">
        <v>0</v>
      </c>
      <c r="HD186">
        <v>0</v>
      </c>
      <c r="HE186">
        <v>0</v>
      </c>
      <c r="HF186">
        <v>0</v>
      </c>
      <c r="HG186">
        <v>0</v>
      </c>
      <c r="HH186">
        <v>0</v>
      </c>
      <c r="HI186">
        <v>0</v>
      </c>
      <c r="HJ186">
        <v>0</v>
      </c>
      <c r="HK186">
        <v>0</v>
      </c>
      <c r="HL186">
        <v>0</v>
      </c>
      <c r="HM186">
        <v>0</v>
      </c>
      <c r="HN186">
        <v>0</v>
      </c>
      <c r="HO186">
        <v>0</v>
      </c>
      <c r="HP186">
        <v>0</v>
      </c>
      <c r="HQ186">
        <v>0</v>
      </c>
      <c r="HR186">
        <v>0</v>
      </c>
      <c r="HS186">
        <v>0</v>
      </c>
      <c r="HT186">
        <v>0</v>
      </c>
      <c r="HU186">
        <v>0</v>
      </c>
      <c r="HV186">
        <v>0</v>
      </c>
      <c r="HW186">
        <v>0</v>
      </c>
      <c r="HX186">
        <v>0</v>
      </c>
      <c r="HY186">
        <v>0</v>
      </c>
      <c r="HZ186">
        <v>0</v>
      </c>
      <c r="IA186">
        <v>0</v>
      </c>
      <c r="IB186">
        <v>0</v>
      </c>
      <c r="IC186">
        <v>0</v>
      </c>
      <c r="ID186">
        <v>0</v>
      </c>
      <c r="IE186">
        <v>0</v>
      </c>
      <c r="IF186">
        <v>0</v>
      </c>
      <c r="IG186">
        <v>0</v>
      </c>
      <c r="IH186">
        <v>0</v>
      </c>
      <c r="II186">
        <v>0</v>
      </c>
      <c r="IJ186">
        <v>0</v>
      </c>
      <c r="IK186">
        <v>0</v>
      </c>
      <c r="IL186">
        <v>0</v>
      </c>
      <c r="IM186">
        <v>0</v>
      </c>
      <c r="IN186">
        <v>0</v>
      </c>
      <c r="IO186">
        <v>0</v>
      </c>
      <c r="IP186">
        <v>0</v>
      </c>
      <c r="IQ186">
        <v>0</v>
      </c>
      <c r="IR186">
        <v>0</v>
      </c>
      <c r="IS186">
        <v>0</v>
      </c>
      <c r="IT186">
        <v>0</v>
      </c>
      <c r="IU186">
        <v>0</v>
      </c>
      <c r="IV186">
        <v>0</v>
      </c>
      <c r="IW186">
        <v>0</v>
      </c>
      <c r="IX186">
        <v>0</v>
      </c>
      <c r="IY186">
        <v>0</v>
      </c>
      <c r="IZ186">
        <v>0</v>
      </c>
      <c r="JA186">
        <v>0</v>
      </c>
      <c r="JB186">
        <v>0</v>
      </c>
      <c r="JC186">
        <v>0</v>
      </c>
      <c r="JD186">
        <v>4.4189999999999996</v>
      </c>
      <c r="JE186">
        <v>6.5720000000000001</v>
      </c>
      <c r="JF186">
        <v>6.2279999999999998</v>
      </c>
      <c r="JG186">
        <v>7.8090000000000002</v>
      </c>
      <c r="JH186">
        <v>7.1230000000000002</v>
      </c>
      <c r="JI186">
        <v>12.057</v>
      </c>
      <c r="JJ186">
        <v>9.5670000000000002</v>
      </c>
      <c r="JK186">
        <v>10.612</v>
      </c>
      <c r="JL186">
        <v>7.3179999999999996</v>
      </c>
      <c r="JM186">
        <v>7.8230000000000004</v>
      </c>
      <c r="JN186">
        <v>10.337</v>
      </c>
      <c r="JO186">
        <v>8.1940000000000008</v>
      </c>
      <c r="JP186">
        <v>8.9260000000000002</v>
      </c>
      <c r="JQ186">
        <v>7.1440000000000001</v>
      </c>
      <c r="JR186">
        <v>7.3220000000000001</v>
      </c>
      <c r="JS186">
        <v>12.555</v>
      </c>
      <c r="JT186">
        <v>11.202999999999999</v>
      </c>
      <c r="JU186">
        <v>8.4090000000000007</v>
      </c>
      <c r="JV186">
        <v>9.7669999999999995</v>
      </c>
      <c r="JW186">
        <v>13.754</v>
      </c>
      <c r="JX186">
        <v>8.0530000000000008</v>
      </c>
      <c r="JY186">
        <v>8.6969999999999992</v>
      </c>
      <c r="JZ186">
        <v>5.8170000000000002</v>
      </c>
      <c r="KA186">
        <v>10.37</v>
      </c>
      <c r="KB186">
        <v>12.065</v>
      </c>
      <c r="KC186">
        <v>10.55</v>
      </c>
      <c r="KD186">
        <v>12.36</v>
      </c>
      <c r="KE186">
        <v>12.657</v>
      </c>
      <c r="KF186">
        <v>11.054</v>
      </c>
      <c r="KG186">
        <v>13.914</v>
      </c>
    </row>
    <row r="187" spans="1:293" x14ac:dyDescent="0.25">
      <c r="A187" t="s">
        <v>1267</v>
      </c>
      <c r="B187" t="s">
        <v>1322</v>
      </c>
      <c r="C187" t="s">
        <v>588</v>
      </c>
      <c r="D187">
        <v>26</v>
      </c>
      <c r="E187" t="s">
        <v>836</v>
      </c>
      <c r="F187">
        <v>2</v>
      </c>
      <c r="G187">
        <v>1</v>
      </c>
      <c r="H187" t="s">
        <v>8</v>
      </c>
      <c r="I187" t="s">
        <v>3</v>
      </c>
      <c r="J187" t="s">
        <v>609</v>
      </c>
      <c r="K187" t="s">
        <v>596</v>
      </c>
      <c r="L187" t="s">
        <v>516</v>
      </c>
      <c r="M187" s="7">
        <v>28.224140576171799</v>
      </c>
      <c r="N187" s="7">
        <v>63.373058647904699</v>
      </c>
      <c r="O187" s="7">
        <f>M187*'Emission and cost factors'!$D$8+N187*'Emission and cost factors'!$E$8</f>
        <v>35.078676499032241</v>
      </c>
      <c r="P187" s="8">
        <f>M187*'Emission and cost factors'!$D$9+N187*'Emission and cost factors'!$E$9</f>
        <v>10.634924420232576</v>
      </c>
      <c r="Q187" s="7">
        <f t="shared" si="14"/>
        <v>20.818000000000005</v>
      </c>
      <c r="R187" s="2">
        <f t="shared" si="15"/>
        <v>0</v>
      </c>
      <c r="S187" s="2">
        <f t="shared" si="16"/>
        <v>0</v>
      </c>
      <c r="T187" s="2">
        <f t="shared" si="17"/>
        <v>0</v>
      </c>
      <c r="U187" s="7">
        <f t="shared" si="18"/>
        <v>0</v>
      </c>
      <c r="V187" s="7">
        <f t="shared" si="19"/>
        <v>0</v>
      </c>
      <c r="W187" s="7">
        <f t="shared" si="20"/>
        <v>0</v>
      </c>
      <c r="X187">
        <v>20.3</v>
      </c>
      <c r="Y187">
        <v>20.69</v>
      </c>
      <c r="Z187">
        <v>20.72</v>
      </c>
      <c r="AA187">
        <v>20.53</v>
      </c>
      <c r="AB187">
        <v>20.71</v>
      </c>
      <c r="AC187">
        <v>20.9</v>
      </c>
      <c r="AD187">
        <v>20.94</v>
      </c>
      <c r="AE187">
        <v>20.94</v>
      </c>
      <c r="AF187">
        <v>20.62</v>
      </c>
      <c r="AG187">
        <v>20.71</v>
      </c>
      <c r="AH187">
        <v>20.78</v>
      </c>
      <c r="AI187">
        <v>20.58</v>
      </c>
      <c r="AJ187">
        <v>20.77</v>
      </c>
      <c r="AK187">
        <v>20.54</v>
      </c>
      <c r="AL187">
        <v>20.48</v>
      </c>
      <c r="AM187">
        <v>20.92</v>
      </c>
      <c r="AN187">
        <v>20.89</v>
      </c>
      <c r="AO187">
        <v>20.7</v>
      </c>
      <c r="AP187">
        <v>20.66</v>
      </c>
      <c r="AQ187">
        <v>21.23</v>
      </c>
      <c r="AR187">
        <v>20.92</v>
      </c>
      <c r="AS187">
        <v>20.82</v>
      </c>
      <c r="AT187">
        <v>20.54</v>
      </c>
      <c r="AU187">
        <v>21</v>
      </c>
      <c r="AV187">
        <v>21.03</v>
      </c>
      <c r="AW187">
        <v>20.69</v>
      </c>
      <c r="AX187">
        <v>20.96</v>
      </c>
      <c r="AY187">
        <v>21.59</v>
      </c>
      <c r="AZ187">
        <v>20.97</v>
      </c>
      <c r="BA187">
        <v>21.41</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19.75</v>
      </c>
      <c r="EO187">
        <v>19.940000000000001</v>
      </c>
      <c r="EP187">
        <v>19.989999999999998</v>
      </c>
      <c r="EQ187">
        <v>20.05</v>
      </c>
      <c r="ER187">
        <v>19.940000000000001</v>
      </c>
      <c r="ES187">
        <v>20.39</v>
      </c>
      <c r="ET187">
        <v>20.47</v>
      </c>
      <c r="EU187">
        <v>20.47</v>
      </c>
      <c r="EV187">
        <v>20.38</v>
      </c>
      <c r="EW187">
        <v>20.22</v>
      </c>
      <c r="EX187">
        <v>20.29</v>
      </c>
      <c r="EY187">
        <v>20.100000000000001</v>
      </c>
      <c r="EZ187">
        <v>20.39</v>
      </c>
      <c r="FA187">
        <v>19.97</v>
      </c>
      <c r="FB187">
        <v>20.07</v>
      </c>
      <c r="FC187">
        <v>20.309999999999999</v>
      </c>
      <c r="FD187">
        <v>20.32</v>
      </c>
      <c r="FE187">
        <v>20.2</v>
      </c>
      <c r="FF187">
        <v>20.420000000000002</v>
      </c>
      <c r="FG187">
        <v>20.56</v>
      </c>
      <c r="FH187">
        <v>20.36</v>
      </c>
      <c r="FI187">
        <v>20.21</v>
      </c>
      <c r="FJ187">
        <v>20.309999999999999</v>
      </c>
      <c r="FK187">
        <v>20.45</v>
      </c>
      <c r="FL187">
        <v>20.49</v>
      </c>
      <c r="FM187">
        <v>20.329999999999998</v>
      </c>
      <c r="FN187">
        <v>20.55</v>
      </c>
      <c r="FO187">
        <v>20.68</v>
      </c>
      <c r="FP187">
        <v>20.38</v>
      </c>
      <c r="FQ187">
        <v>20.9</v>
      </c>
      <c r="FR187">
        <v>0.192</v>
      </c>
      <c r="FS187">
        <v>5.8000000000000003E-2</v>
      </c>
      <c r="FT187">
        <v>0</v>
      </c>
      <c r="FU187">
        <v>0</v>
      </c>
      <c r="FV187">
        <v>5.8000000000000003E-2</v>
      </c>
      <c r="FW187">
        <v>0</v>
      </c>
      <c r="FX187">
        <v>0</v>
      </c>
      <c r="FY187">
        <v>0</v>
      </c>
      <c r="FZ187">
        <v>0</v>
      </c>
      <c r="GA187">
        <v>0</v>
      </c>
      <c r="GB187">
        <v>0</v>
      </c>
      <c r="GC187">
        <v>0</v>
      </c>
      <c r="GD187">
        <v>0</v>
      </c>
      <c r="GE187">
        <v>2.5000000000000001E-2</v>
      </c>
      <c r="GF187">
        <v>0</v>
      </c>
      <c r="GG187">
        <v>0</v>
      </c>
      <c r="GH187">
        <v>0</v>
      </c>
      <c r="GI187">
        <v>0</v>
      </c>
      <c r="GJ187">
        <v>0</v>
      </c>
      <c r="GK187">
        <v>0</v>
      </c>
      <c r="GL187">
        <v>0</v>
      </c>
      <c r="GM187">
        <v>0</v>
      </c>
      <c r="GN187">
        <v>0</v>
      </c>
      <c r="GO187">
        <v>0</v>
      </c>
      <c r="GP187">
        <v>0</v>
      </c>
      <c r="GQ187">
        <v>0</v>
      </c>
      <c r="GR187">
        <v>0</v>
      </c>
      <c r="GS187">
        <v>0</v>
      </c>
      <c r="GT187">
        <v>0</v>
      </c>
      <c r="GU187">
        <v>0</v>
      </c>
      <c r="GV187">
        <v>0</v>
      </c>
      <c r="GW187">
        <v>0</v>
      </c>
      <c r="GX187">
        <v>0</v>
      </c>
      <c r="GY187">
        <v>0</v>
      </c>
      <c r="GZ187">
        <v>0</v>
      </c>
      <c r="HA187">
        <v>0</v>
      </c>
      <c r="HB187">
        <v>0</v>
      </c>
      <c r="HC187">
        <v>0</v>
      </c>
      <c r="HD187">
        <v>0</v>
      </c>
      <c r="HE187">
        <v>0</v>
      </c>
      <c r="HF187">
        <v>0</v>
      </c>
      <c r="HG187">
        <v>0</v>
      </c>
      <c r="HH187">
        <v>0</v>
      </c>
      <c r="HI187">
        <v>0</v>
      </c>
      <c r="HJ187">
        <v>0</v>
      </c>
      <c r="HK187">
        <v>0</v>
      </c>
      <c r="HL187">
        <v>0</v>
      </c>
      <c r="HM187">
        <v>0</v>
      </c>
      <c r="HN187">
        <v>0</v>
      </c>
      <c r="HO187">
        <v>0</v>
      </c>
      <c r="HP187">
        <v>0</v>
      </c>
      <c r="HQ187">
        <v>0</v>
      </c>
      <c r="HR187">
        <v>0</v>
      </c>
      <c r="HS187">
        <v>0</v>
      </c>
      <c r="HT187">
        <v>0</v>
      </c>
      <c r="HU187">
        <v>0</v>
      </c>
      <c r="HV187">
        <v>0</v>
      </c>
      <c r="HW187">
        <v>0</v>
      </c>
      <c r="HX187">
        <v>0</v>
      </c>
      <c r="HY187">
        <v>0</v>
      </c>
      <c r="HZ187">
        <v>0</v>
      </c>
      <c r="IA187">
        <v>0</v>
      </c>
      <c r="IB187">
        <v>0</v>
      </c>
      <c r="IC187">
        <v>0</v>
      </c>
      <c r="ID187">
        <v>0</v>
      </c>
      <c r="IE187">
        <v>0</v>
      </c>
      <c r="IF187">
        <v>0</v>
      </c>
      <c r="IG187">
        <v>0</v>
      </c>
      <c r="IH187">
        <v>0</v>
      </c>
      <c r="II187">
        <v>0</v>
      </c>
      <c r="IJ187">
        <v>0</v>
      </c>
      <c r="IK187">
        <v>0</v>
      </c>
      <c r="IL187">
        <v>0</v>
      </c>
      <c r="IM187">
        <v>0</v>
      </c>
      <c r="IN187">
        <v>0</v>
      </c>
      <c r="IO187">
        <v>0</v>
      </c>
      <c r="IP187">
        <v>0</v>
      </c>
      <c r="IQ187">
        <v>0</v>
      </c>
      <c r="IR187">
        <v>0</v>
      </c>
      <c r="IS187">
        <v>0</v>
      </c>
      <c r="IT187">
        <v>0</v>
      </c>
      <c r="IU187">
        <v>0</v>
      </c>
      <c r="IV187">
        <v>0</v>
      </c>
      <c r="IW187">
        <v>0</v>
      </c>
      <c r="IX187">
        <v>0</v>
      </c>
      <c r="IY187">
        <v>0</v>
      </c>
      <c r="IZ187">
        <v>0</v>
      </c>
      <c r="JA187">
        <v>0</v>
      </c>
      <c r="JB187">
        <v>0</v>
      </c>
      <c r="JC187">
        <v>0</v>
      </c>
      <c r="JD187">
        <v>4.4189999999999996</v>
      </c>
      <c r="JE187">
        <v>6.5720000000000001</v>
      </c>
      <c r="JF187">
        <v>6.2279999999999998</v>
      </c>
      <c r="JG187">
        <v>7.8090000000000002</v>
      </c>
      <c r="JH187">
        <v>7.1230000000000002</v>
      </c>
      <c r="JI187">
        <v>12.057</v>
      </c>
      <c r="JJ187">
        <v>9.5670000000000002</v>
      </c>
      <c r="JK187">
        <v>10.612</v>
      </c>
      <c r="JL187">
        <v>7.3179999999999996</v>
      </c>
      <c r="JM187">
        <v>7.8230000000000004</v>
      </c>
      <c r="JN187">
        <v>10.337</v>
      </c>
      <c r="JO187">
        <v>8.1940000000000008</v>
      </c>
      <c r="JP187">
        <v>8.9260000000000002</v>
      </c>
      <c r="JQ187">
        <v>7.1440000000000001</v>
      </c>
      <c r="JR187">
        <v>7.3220000000000001</v>
      </c>
      <c r="JS187">
        <v>12.555</v>
      </c>
      <c r="JT187">
        <v>11.202999999999999</v>
      </c>
      <c r="JU187">
        <v>8.4090000000000007</v>
      </c>
      <c r="JV187">
        <v>9.7669999999999995</v>
      </c>
      <c r="JW187">
        <v>13.754</v>
      </c>
      <c r="JX187">
        <v>8.0530000000000008</v>
      </c>
      <c r="JY187">
        <v>8.6969999999999992</v>
      </c>
      <c r="JZ187">
        <v>5.8170000000000002</v>
      </c>
      <c r="KA187">
        <v>10.37</v>
      </c>
      <c r="KB187">
        <v>12.065</v>
      </c>
      <c r="KC187">
        <v>10.55</v>
      </c>
      <c r="KD187">
        <v>12.36</v>
      </c>
      <c r="KE187">
        <v>12.657</v>
      </c>
      <c r="KF187">
        <v>11.054</v>
      </c>
      <c r="KG187">
        <v>13.914</v>
      </c>
    </row>
    <row r="188" spans="1:293" x14ac:dyDescent="0.25">
      <c r="A188" t="s">
        <v>1268</v>
      </c>
      <c r="B188" t="s">
        <v>1322</v>
      </c>
      <c r="C188" t="s">
        <v>588</v>
      </c>
      <c r="D188">
        <v>27</v>
      </c>
      <c r="E188" t="s">
        <v>836</v>
      </c>
      <c r="F188">
        <v>2</v>
      </c>
      <c r="G188">
        <v>1</v>
      </c>
      <c r="H188" t="s">
        <v>8</v>
      </c>
      <c r="I188" t="s">
        <v>6</v>
      </c>
      <c r="J188" t="s">
        <v>609</v>
      </c>
      <c r="K188" t="s">
        <v>596</v>
      </c>
      <c r="L188" t="s">
        <v>515</v>
      </c>
      <c r="M188" s="7">
        <v>50.413632958984302</v>
      </c>
      <c r="N188" s="7">
        <v>68.669677620019797</v>
      </c>
      <c r="O188" s="7">
        <f>M188*'Emission and cost factors'!$D$8+N188*'Emission and cost factors'!$E$8</f>
        <v>42.174914626595807</v>
      </c>
      <c r="P188" s="8">
        <f>M188*'Emission and cost factors'!$D$9+N188*'Emission and cost factors'!$E$9</f>
        <v>12.31699696136234</v>
      </c>
      <c r="Q188" s="7">
        <f t="shared" si="14"/>
        <v>20.92166666666667</v>
      </c>
      <c r="R188" s="2">
        <f t="shared" si="15"/>
        <v>0</v>
      </c>
      <c r="S188" s="2">
        <f t="shared" si="16"/>
        <v>0</v>
      </c>
      <c r="T188" s="2">
        <f t="shared" si="17"/>
        <v>0</v>
      </c>
      <c r="U188" s="7">
        <f t="shared" si="18"/>
        <v>0</v>
      </c>
      <c r="V188" s="7">
        <f t="shared" si="19"/>
        <v>0</v>
      </c>
      <c r="W188" s="7">
        <f t="shared" si="20"/>
        <v>0</v>
      </c>
      <c r="X188">
        <v>20.56</v>
      </c>
      <c r="Y188">
        <v>20.66</v>
      </c>
      <c r="Z188">
        <v>20.64</v>
      </c>
      <c r="AA188">
        <v>20.75</v>
      </c>
      <c r="AB188">
        <v>20.81</v>
      </c>
      <c r="AC188">
        <v>20.85</v>
      </c>
      <c r="AD188">
        <v>20.93</v>
      </c>
      <c r="AE188">
        <v>20.98</v>
      </c>
      <c r="AF188">
        <v>20.78</v>
      </c>
      <c r="AG188">
        <v>20.64</v>
      </c>
      <c r="AH188">
        <v>20.94</v>
      </c>
      <c r="AI188">
        <v>20.8</v>
      </c>
      <c r="AJ188">
        <v>20.92</v>
      </c>
      <c r="AK188">
        <v>20.73</v>
      </c>
      <c r="AL188">
        <v>20.76</v>
      </c>
      <c r="AM188">
        <v>21.01</v>
      </c>
      <c r="AN188">
        <v>21.03</v>
      </c>
      <c r="AO188">
        <v>20.88</v>
      </c>
      <c r="AP188">
        <v>20.76</v>
      </c>
      <c r="AQ188">
        <v>21.35</v>
      </c>
      <c r="AR188">
        <v>21.11</v>
      </c>
      <c r="AS188">
        <v>20.77</v>
      </c>
      <c r="AT188">
        <v>20.74</v>
      </c>
      <c r="AU188">
        <v>21.04</v>
      </c>
      <c r="AV188">
        <v>21.14</v>
      </c>
      <c r="AW188">
        <v>20.92</v>
      </c>
      <c r="AX188">
        <v>21.06</v>
      </c>
      <c r="AY188">
        <v>21.59</v>
      </c>
      <c r="AZ188">
        <v>21.09</v>
      </c>
      <c r="BA188">
        <v>21.41</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19.920000000000002</v>
      </c>
      <c r="EO188">
        <v>20.29</v>
      </c>
      <c r="EP188">
        <v>20.39</v>
      </c>
      <c r="EQ188">
        <v>20.260000000000002</v>
      </c>
      <c r="ER188">
        <v>20.41</v>
      </c>
      <c r="ES188">
        <v>20.72</v>
      </c>
      <c r="ET188">
        <v>20.39</v>
      </c>
      <c r="EU188">
        <v>20.51</v>
      </c>
      <c r="EV188">
        <v>20.32</v>
      </c>
      <c r="EW188">
        <v>20.399999999999999</v>
      </c>
      <c r="EX188">
        <v>20.440000000000001</v>
      </c>
      <c r="EY188">
        <v>20.3</v>
      </c>
      <c r="EZ188">
        <v>20.329999999999998</v>
      </c>
      <c r="FA188">
        <v>20.13</v>
      </c>
      <c r="FB188">
        <v>20.37</v>
      </c>
      <c r="FC188">
        <v>20.54</v>
      </c>
      <c r="FD188">
        <v>20.56</v>
      </c>
      <c r="FE188">
        <v>20.54</v>
      </c>
      <c r="FF188">
        <v>20.350000000000001</v>
      </c>
      <c r="FG188">
        <v>20.75</v>
      </c>
      <c r="FH188">
        <v>20.36</v>
      </c>
      <c r="FI188">
        <v>20.399999999999999</v>
      </c>
      <c r="FJ188">
        <v>20.350000000000001</v>
      </c>
      <c r="FK188">
        <v>20.53</v>
      </c>
      <c r="FL188">
        <v>20.71</v>
      </c>
      <c r="FM188">
        <v>20.440000000000001</v>
      </c>
      <c r="FN188">
        <v>20.54</v>
      </c>
      <c r="FO188">
        <v>20.9</v>
      </c>
      <c r="FP188">
        <v>20.65</v>
      </c>
      <c r="FQ188">
        <v>21.07</v>
      </c>
      <c r="FR188">
        <v>8.3000000000000004E-2</v>
      </c>
      <c r="FS188">
        <v>0</v>
      </c>
      <c r="FT188">
        <v>0</v>
      </c>
      <c r="FU188">
        <v>0</v>
      </c>
      <c r="FV188">
        <v>0</v>
      </c>
      <c r="FW188">
        <v>0</v>
      </c>
      <c r="FX188">
        <v>0</v>
      </c>
      <c r="FY188">
        <v>0</v>
      </c>
      <c r="FZ188">
        <v>0</v>
      </c>
      <c r="GA188">
        <v>0</v>
      </c>
      <c r="GB188">
        <v>0</v>
      </c>
      <c r="GC188">
        <v>0</v>
      </c>
      <c r="GD188">
        <v>0</v>
      </c>
      <c r="GE188">
        <v>0</v>
      </c>
      <c r="GF188">
        <v>0</v>
      </c>
      <c r="GG188">
        <v>0</v>
      </c>
      <c r="GH188">
        <v>0</v>
      </c>
      <c r="GI188">
        <v>0</v>
      </c>
      <c r="GJ188">
        <v>0</v>
      </c>
      <c r="GK188">
        <v>0</v>
      </c>
      <c r="GL188">
        <v>0</v>
      </c>
      <c r="GM188">
        <v>0</v>
      </c>
      <c r="GN188">
        <v>0</v>
      </c>
      <c r="GO188">
        <v>0</v>
      </c>
      <c r="GP188">
        <v>0</v>
      </c>
      <c r="GQ188">
        <v>0</v>
      </c>
      <c r="GR188">
        <v>0</v>
      </c>
      <c r="GS188">
        <v>0</v>
      </c>
      <c r="GT188">
        <v>0</v>
      </c>
      <c r="GU188">
        <v>0</v>
      </c>
      <c r="GV188">
        <v>0</v>
      </c>
      <c r="GW188">
        <v>0</v>
      </c>
      <c r="GX188">
        <v>0</v>
      </c>
      <c r="GY188">
        <v>0</v>
      </c>
      <c r="GZ188">
        <v>0</v>
      </c>
      <c r="HA188">
        <v>0</v>
      </c>
      <c r="HB188">
        <v>0</v>
      </c>
      <c r="HC188">
        <v>0</v>
      </c>
      <c r="HD188">
        <v>0</v>
      </c>
      <c r="HE188">
        <v>0</v>
      </c>
      <c r="HF188">
        <v>0</v>
      </c>
      <c r="HG188">
        <v>0</v>
      </c>
      <c r="HH188">
        <v>0</v>
      </c>
      <c r="HI188">
        <v>0</v>
      </c>
      <c r="HJ188">
        <v>0</v>
      </c>
      <c r="HK188">
        <v>0</v>
      </c>
      <c r="HL188">
        <v>0</v>
      </c>
      <c r="HM188">
        <v>0</v>
      </c>
      <c r="HN188">
        <v>0</v>
      </c>
      <c r="HO188">
        <v>0</v>
      </c>
      <c r="HP188">
        <v>0</v>
      </c>
      <c r="HQ188">
        <v>0</v>
      </c>
      <c r="HR188">
        <v>0</v>
      </c>
      <c r="HS188">
        <v>0</v>
      </c>
      <c r="HT188">
        <v>0</v>
      </c>
      <c r="HU188">
        <v>0</v>
      </c>
      <c r="HV188">
        <v>0</v>
      </c>
      <c r="HW188">
        <v>0</v>
      </c>
      <c r="HX188">
        <v>0</v>
      </c>
      <c r="HY188">
        <v>0</v>
      </c>
      <c r="HZ188">
        <v>0</v>
      </c>
      <c r="IA188">
        <v>0</v>
      </c>
      <c r="IB188">
        <v>0</v>
      </c>
      <c r="IC188">
        <v>0</v>
      </c>
      <c r="ID188">
        <v>0</v>
      </c>
      <c r="IE188">
        <v>0</v>
      </c>
      <c r="IF188">
        <v>0</v>
      </c>
      <c r="IG188">
        <v>0</v>
      </c>
      <c r="IH188">
        <v>0</v>
      </c>
      <c r="II188">
        <v>0</v>
      </c>
      <c r="IJ188">
        <v>0</v>
      </c>
      <c r="IK188">
        <v>0</v>
      </c>
      <c r="IL188">
        <v>0</v>
      </c>
      <c r="IM188">
        <v>0</v>
      </c>
      <c r="IN188">
        <v>0</v>
      </c>
      <c r="IO188">
        <v>0</v>
      </c>
      <c r="IP188">
        <v>0</v>
      </c>
      <c r="IQ188">
        <v>0</v>
      </c>
      <c r="IR188">
        <v>0</v>
      </c>
      <c r="IS188">
        <v>0</v>
      </c>
      <c r="IT188">
        <v>0</v>
      </c>
      <c r="IU188">
        <v>0</v>
      </c>
      <c r="IV188">
        <v>0</v>
      </c>
      <c r="IW188">
        <v>0</v>
      </c>
      <c r="IX188">
        <v>0</v>
      </c>
      <c r="IY188">
        <v>0</v>
      </c>
      <c r="IZ188">
        <v>0</v>
      </c>
      <c r="JA188">
        <v>0</v>
      </c>
      <c r="JB188">
        <v>0</v>
      </c>
      <c r="JC188">
        <v>0</v>
      </c>
      <c r="JD188">
        <v>4.4189999999999996</v>
      </c>
      <c r="JE188">
        <v>6.5720000000000001</v>
      </c>
      <c r="JF188">
        <v>6.2279999999999998</v>
      </c>
      <c r="JG188">
        <v>7.8090000000000002</v>
      </c>
      <c r="JH188">
        <v>7.1230000000000002</v>
      </c>
      <c r="JI188">
        <v>12.057</v>
      </c>
      <c r="JJ188">
        <v>9.5670000000000002</v>
      </c>
      <c r="JK188">
        <v>10.612</v>
      </c>
      <c r="JL188">
        <v>7.3179999999999996</v>
      </c>
      <c r="JM188">
        <v>7.8230000000000004</v>
      </c>
      <c r="JN188">
        <v>10.337</v>
      </c>
      <c r="JO188">
        <v>8.1940000000000008</v>
      </c>
      <c r="JP188">
        <v>8.9260000000000002</v>
      </c>
      <c r="JQ188">
        <v>7.1440000000000001</v>
      </c>
      <c r="JR188">
        <v>7.3220000000000001</v>
      </c>
      <c r="JS188">
        <v>12.555</v>
      </c>
      <c r="JT188">
        <v>11.202999999999999</v>
      </c>
      <c r="JU188">
        <v>8.4090000000000007</v>
      </c>
      <c r="JV188">
        <v>9.7669999999999995</v>
      </c>
      <c r="JW188">
        <v>13.754</v>
      </c>
      <c r="JX188">
        <v>8.0530000000000008</v>
      </c>
      <c r="JY188">
        <v>8.6969999999999992</v>
      </c>
      <c r="JZ188">
        <v>5.8170000000000002</v>
      </c>
      <c r="KA188">
        <v>10.37</v>
      </c>
      <c r="KB188">
        <v>12.065</v>
      </c>
      <c r="KC188">
        <v>10.55</v>
      </c>
      <c r="KD188">
        <v>12.36</v>
      </c>
      <c r="KE188">
        <v>12.657</v>
      </c>
      <c r="KF188">
        <v>11.054</v>
      </c>
      <c r="KG188">
        <v>13.914</v>
      </c>
    </row>
    <row r="189" spans="1:293" x14ac:dyDescent="0.25">
      <c r="A189" t="s">
        <v>1269</v>
      </c>
      <c r="B189" t="s">
        <v>1322</v>
      </c>
      <c r="C189" t="s">
        <v>588</v>
      </c>
      <c r="D189">
        <v>28</v>
      </c>
      <c r="E189" t="s">
        <v>836</v>
      </c>
      <c r="F189">
        <v>2</v>
      </c>
      <c r="G189">
        <v>1</v>
      </c>
      <c r="H189" t="s">
        <v>8</v>
      </c>
      <c r="I189" t="s">
        <v>6</v>
      </c>
      <c r="J189" t="s">
        <v>609</v>
      </c>
      <c r="K189" t="s">
        <v>596</v>
      </c>
      <c r="L189" t="s">
        <v>516</v>
      </c>
      <c r="M189" s="7">
        <v>28.956885847981699</v>
      </c>
      <c r="N189" s="7">
        <v>70.198945453367202</v>
      </c>
      <c r="O189" s="7">
        <f>M189*'Emission and cost factors'!$D$8+N189*'Emission and cost factors'!$E$8</f>
        <v>38.372460936625068</v>
      </c>
      <c r="P189" s="8">
        <f>M189*'Emission and cost factors'!$D$9+N189*'Emission and cost factors'!$E$9</f>
        <v>11.688117251924348</v>
      </c>
      <c r="Q189" s="7">
        <f t="shared" si="14"/>
        <v>20.920000000000005</v>
      </c>
      <c r="R189" s="2">
        <f t="shared" si="15"/>
        <v>0</v>
      </c>
      <c r="S189" s="2">
        <f t="shared" si="16"/>
        <v>0</v>
      </c>
      <c r="T189" s="2">
        <f t="shared" si="17"/>
        <v>0</v>
      </c>
      <c r="U189" s="7">
        <f t="shared" si="18"/>
        <v>0</v>
      </c>
      <c r="V189" s="7">
        <f t="shared" si="19"/>
        <v>0</v>
      </c>
      <c r="W189" s="7">
        <f t="shared" si="20"/>
        <v>0</v>
      </c>
      <c r="X189">
        <v>20.52</v>
      </c>
      <c r="Y189">
        <v>20.64</v>
      </c>
      <c r="Z189">
        <v>20.59</v>
      </c>
      <c r="AA189">
        <v>20.73</v>
      </c>
      <c r="AB189">
        <v>20.81</v>
      </c>
      <c r="AC189">
        <v>20.86</v>
      </c>
      <c r="AD189">
        <v>20.94</v>
      </c>
      <c r="AE189">
        <v>20.99</v>
      </c>
      <c r="AF189">
        <v>20.78</v>
      </c>
      <c r="AG189">
        <v>20.64</v>
      </c>
      <c r="AH189">
        <v>20.95</v>
      </c>
      <c r="AI189">
        <v>20.77</v>
      </c>
      <c r="AJ189">
        <v>20.94</v>
      </c>
      <c r="AK189">
        <v>20.7</v>
      </c>
      <c r="AL189">
        <v>20.76</v>
      </c>
      <c r="AM189">
        <v>21.03</v>
      </c>
      <c r="AN189">
        <v>21.04</v>
      </c>
      <c r="AO189">
        <v>20.88</v>
      </c>
      <c r="AP189">
        <v>20.78</v>
      </c>
      <c r="AQ189">
        <v>21.35</v>
      </c>
      <c r="AR189">
        <v>21.13</v>
      </c>
      <c r="AS189">
        <v>20.74</v>
      </c>
      <c r="AT189">
        <v>20.73</v>
      </c>
      <c r="AU189">
        <v>21.04</v>
      </c>
      <c r="AV189">
        <v>21.15</v>
      </c>
      <c r="AW189">
        <v>20.91</v>
      </c>
      <c r="AX189">
        <v>21.08</v>
      </c>
      <c r="AY189">
        <v>21.6</v>
      </c>
      <c r="AZ189">
        <v>21.1</v>
      </c>
      <c r="BA189">
        <v>21.42</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0</v>
      </c>
      <c r="EG189">
        <v>0</v>
      </c>
      <c r="EH189">
        <v>0</v>
      </c>
      <c r="EI189">
        <v>0</v>
      </c>
      <c r="EJ189">
        <v>0</v>
      </c>
      <c r="EK189">
        <v>0</v>
      </c>
      <c r="EL189">
        <v>0</v>
      </c>
      <c r="EM189">
        <v>0</v>
      </c>
      <c r="EN189">
        <v>20.22</v>
      </c>
      <c r="EO189">
        <v>20.329999999999998</v>
      </c>
      <c r="EP189">
        <v>20.420000000000002</v>
      </c>
      <c r="EQ189">
        <v>20.39</v>
      </c>
      <c r="ER189">
        <v>20.420000000000002</v>
      </c>
      <c r="ES189">
        <v>20.71</v>
      </c>
      <c r="ET189">
        <v>20.39</v>
      </c>
      <c r="EU189">
        <v>20.52</v>
      </c>
      <c r="EV189">
        <v>20.29</v>
      </c>
      <c r="EW189">
        <v>20.41</v>
      </c>
      <c r="EX189">
        <v>20.45</v>
      </c>
      <c r="EY189">
        <v>20.46</v>
      </c>
      <c r="EZ189">
        <v>20.32</v>
      </c>
      <c r="FA189">
        <v>20.34</v>
      </c>
      <c r="FB189">
        <v>20.440000000000001</v>
      </c>
      <c r="FC189">
        <v>20.55</v>
      </c>
      <c r="FD189">
        <v>20.57</v>
      </c>
      <c r="FE189">
        <v>20.52</v>
      </c>
      <c r="FF189">
        <v>20.350000000000001</v>
      </c>
      <c r="FG189">
        <v>20.76</v>
      </c>
      <c r="FH189">
        <v>20.37</v>
      </c>
      <c r="FI189">
        <v>20.420000000000002</v>
      </c>
      <c r="FJ189">
        <v>20.32</v>
      </c>
      <c r="FK189">
        <v>20.54</v>
      </c>
      <c r="FL189">
        <v>20.72</v>
      </c>
      <c r="FM189">
        <v>20.54</v>
      </c>
      <c r="FN189">
        <v>20.55</v>
      </c>
      <c r="FO189">
        <v>20.91</v>
      </c>
      <c r="FP189">
        <v>20.66</v>
      </c>
      <c r="FQ189">
        <v>21.08</v>
      </c>
      <c r="FR189">
        <v>0</v>
      </c>
      <c r="FS189">
        <v>0</v>
      </c>
      <c r="FT189">
        <v>0</v>
      </c>
      <c r="FU189">
        <v>0</v>
      </c>
      <c r="FV189">
        <v>0</v>
      </c>
      <c r="FW189">
        <v>0</v>
      </c>
      <c r="FX189">
        <v>0</v>
      </c>
      <c r="FY189">
        <v>0</v>
      </c>
      <c r="FZ189">
        <v>0</v>
      </c>
      <c r="GA189">
        <v>0</v>
      </c>
      <c r="GB189">
        <v>0</v>
      </c>
      <c r="GC189">
        <v>0</v>
      </c>
      <c r="GD189">
        <v>0</v>
      </c>
      <c r="GE189">
        <v>0</v>
      </c>
      <c r="GF189">
        <v>0</v>
      </c>
      <c r="GG189">
        <v>0</v>
      </c>
      <c r="GH189">
        <v>0</v>
      </c>
      <c r="GI189">
        <v>0</v>
      </c>
      <c r="GJ189">
        <v>0</v>
      </c>
      <c r="GK189">
        <v>0</v>
      </c>
      <c r="GL189">
        <v>0</v>
      </c>
      <c r="GM189">
        <v>0</v>
      </c>
      <c r="GN189">
        <v>0</v>
      </c>
      <c r="GO189">
        <v>0</v>
      </c>
      <c r="GP189">
        <v>0</v>
      </c>
      <c r="GQ189">
        <v>0</v>
      </c>
      <c r="GR189">
        <v>0</v>
      </c>
      <c r="GS189">
        <v>0</v>
      </c>
      <c r="GT189">
        <v>0</v>
      </c>
      <c r="GU189">
        <v>0</v>
      </c>
      <c r="GV189">
        <v>0</v>
      </c>
      <c r="GW189">
        <v>0</v>
      </c>
      <c r="GX189">
        <v>0</v>
      </c>
      <c r="GY189">
        <v>0</v>
      </c>
      <c r="GZ189">
        <v>0</v>
      </c>
      <c r="HA189">
        <v>0</v>
      </c>
      <c r="HB189">
        <v>0</v>
      </c>
      <c r="HC189">
        <v>0</v>
      </c>
      <c r="HD189">
        <v>0</v>
      </c>
      <c r="HE189">
        <v>0</v>
      </c>
      <c r="HF189">
        <v>0</v>
      </c>
      <c r="HG189">
        <v>0</v>
      </c>
      <c r="HH189">
        <v>0</v>
      </c>
      <c r="HI189">
        <v>0</v>
      </c>
      <c r="HJ189">
        <v>0</v>
      </c>
      <c r="HK189">
        <v>0</v>
      </c>
      <c r="HL189">
        <v>0</v>
      </c>
      <c r="HM189">
        <v>0</v>
      </c>
      <c r="HN189">
        <v>0</v>
      </c>
      <c r="HO189">
        <v>0</v>
      </c>
      <c r="HP189">
        <v>0</v>
      </c>
      <c r="HQ189">
        <v>0</v>
      </c>
      <c r="HR189">
        <v>0</v>
      </c>
      <c r="HS189">
        <v>0</v>
      </c>
      <c r="HT189">
        <v>0</v>
      </c>
      <c r="HU189">
        <v>0</v>
      </c>
      <c r="HV189">
        <v>0</v>
      </c>
      <c r="HW189">
        <v>0</v>
      </c>
      <c r="HX189">
        <v>0</v>
      </c>
      <c r="HY189">
        <v>0</v>
      </c>
      <c r="HZ189">
        <v>0</v>
      </c>
      <c r="IA189">
        <v>0</v>
      </c>
      <c r="IB189">
        <v>0</v>
      </c>
      <c r="IC189">
        <v>0</v>
      </c>
      <c r="ID189">
        <v>0</v>
      </c>
      <c r="IE189">
        <v>0</v>
      </c>
      <c r="IF189">
        <v>0</v>
      </c>
      <c r="IG189">
        <v>0</v>
      </c>
      <c r="IH189">
        <v>0</v>
      </c>
      <c r="II189">
        <v>0</v>
      </c>
      <c r="IJ189">
        <v>0</v>
      </c>
      <c r="IK189">
        <v>0</v>
      </c>
      <c r="IL189">
        <v>0</v>
      </c>
      <c r="IM189">
        <v>0</v>
      </c>
      <c r="IN189">
        <v>0</v>
      </c>
      <c r="IO189">
        <v>0</v>
      </c>
      <c r="IP189">
        <v>0</v>
      </c>
      <c r="IQ189">
        <v>0</v>
      </c>
      <c r="IR189">
        <v>0</v>
      </c>
      <c r="IS189">
        <v>0</v>
      </c>
      <c r="IT189">
        <v>0</v>
      </c>
      <c r="IU189">
        <v>0</v>
      </c>
      <c r="IV189">
        <v>0</v>
      </c>
      <c r="IW189">
        <v>0</v>
      </c>
      <c r="IX189">
        <v>0</v>
      </c>
      <c r="IY189">
        <v>0</v>
      </c>
      <c r="IZ189">
        <v>0</v>
      </c>
      <c r="JA189">
        <v>0</v>
      </c>
      <c r="JB189">
        <v>0</v>
      </c>
      <c r="JC189">
        <v>0</v>
      </c>
      <c r="JD189">
        <v>4.4189999999999996</v>
      </c>
      <c r="JE189">
        <v>6.5720000000000001</v>
      </c>
      <c r="JF189">
        <v>6.2279999999999998</v>
      </c>
      <c r="JG189">
        <v>7.8090000000000002</v>
      </c>
      <c r="JH189">
        <v>7.1230000000000002</v>
      </c>
      <c r="JI189">
        <v>12.057</v>
      </c>
      <c r="JJ189">
        <v>9.5670000000000002</v>
      </c>
      <c r="JK189">
        <v>10.612</v>
      </c>
      <c r="JL189">
        <v>7.3179999999999996</v>
      </c>
      <c r="JM189">
        <v>7.8230000000000004</v>
      </c>
      <c r="JN189">
        <v>10.337</v>
      </c>
      <c r="JO189">
        <v>8.1940000000000008</v>
      </c>
      <c r="JP189">
        <v>8.9260000000000002</v>
      </c>
      <c r="JQ189">
        <v>7.1440000000000001</v>
      </c>
      <c r="JR189">
        <v>7.3220000000000001</v>
      </c>
      <c r="JS189">
        <v>12.555</v>
      </c>
      <c r="JT189">
        <v>11.202999999999999</v>
      </c>
      <c r="JU189">
        <v>8.4090000000000007</v>
      </c>
      <c r="JV189">
        <v>9.7669999999999995</v>
      </c>
      <c r="JW189">
        <v>13.754</v>
      </c>
      <c r="JX189">
        <v>8.0530000000000008</v>
      </c>
      <c r="JY189">
        <v>8.6969999999999992</v>
      </c>
      <c r="JZ189">
        <v>5.8170000000000002</v>
      </c>
      <c r="KA189">
        <v>10.37</v>
      </c>
      <c r="KB189">
        <v>12.065</v>
      </c>
      <c r="KC189">
        <v>10.55</v>
      </c>
      <c r="KD189">
        <v>12.36</v>
      </c>
      <c r="KE189">
        <v>12.657</v>
      </c>
      <c r="KF189">
        <v>11.054</v>
      </c>
      <c r="KG189">
        <v>13.914</v>
      </c>
    </row>
    <row r="190" spans="1:293" x14ac:dyDescent="0.25">
      <c r="A190" t="s">
        <v>1270</v>
      </c>
      <c r="B190" t="s">
        <v>1322</v>
      </c>
      <c r="C190" t="s">
        <v>588</v>
      </c>
      <c r="D190">
        <v>29</v>
      </c>
      <c r="E190" t="s">
        <v>836</v>
      </c>
      <c r="F190">
        <v>2</v>
      </c>
      <c r="G190">
        <v>1</v>
      </c>
      <c r="H190" t="s">
        <v>8</v>
      </c>
      <c r="I190" t="s">
        <v>7</v>
      </c>
      <c r="J190" t="s">
        <v>609</v>
      </c>
      <c r="K190" t="s">
        <v>596</v>
      </c>
      <c r="L190" t="s">
        <v>515</v>
      </c>
      <c r="M190" s="7">
        <v>51.070523128255203</v>
      </c>
      <c r="N190" s="7">
        <v>70.9251709174995</v>
      </c>
      <c r="O190" s="7">
        <f>M190*'Emission and cost factors'!$D$8+N190*'Emission and cost factors'!$E$8</f>
        <v>43.350388478983362</v>
      </c>
      <c r="P190" s="8">
        <f>M190*'Emission and cost factors'!$D$9+N190*'Emission and cost factors'!$E$9</f>
        <v>12.681596562755132</v>
      </c>
      <c r="Q190" s="7">
        <f t="shared" si="14"/>
        <v>20.961999999999996</v>
      </c>
      <c r="R190" s="2">
        <f t="shared" si="15"/>
        <v>0</v>
      </c>
      <c r="S190" s="2">
        <f t="shared" si="16"/>
        <v>0</v>
      </c>
      <c r="T190" s="2">
        <f t="shared" si="17"/>
        <v>0</v>
      </c>
      <c r="U190" s="7">
        <f t="shared" si="18"/>
        <v>0</v>
      </c>
      <c r="V190" s="7">
        <f t="shared" si="19"/>
        <v>0</v>
      </c>
      <c r="W190" s="7">
        <f t="shared" si="20"/>
        <v>0</v>
      </c>
      <c r="X190">
        <v>20.71</v>
      </c>
      <c r="Y190">
        <v>20.62</v>
      </c>
      <c r="Z190">
        <v>20.6</v>
      </c>
      <c r="AA190">
        <v>20.83</v>
      </c>
      <c r="AB190">
        <v>20.77</v>
      </c>
      <c r="AC190">
        <v>20.9</v>
      </c>
      <c r="AD190">
        <v>20.98</v>
      </c>
      <c r="AE190">
        <v>21.05</v>
      </c>
      <c r="AF190">
        <v>20.88</v>
      </c>
      <c r="AG190">
        <v>20.69</v>
      </c>
      <c r="AH190">
        <v>21.01</v>
      </c>
      <c r="AI190">
        <v>20.88</v>
      </c>
      <c r="AJ190">
        <v>20.98</v>
      </c>
      <c r="AK190">
        <v>20.84</v>
      </c>
      <c r="AL190">
        <v>20.82</v>
      </c>
      <c r="AM190">
        <v>21.06</v>
      </c>
      <c r="AN190">
        <v>21.07</v>
      </c>
      <c r="AO190">
        <v>20.85</v>
      </c>
      <c r="AP190">
        <v>20.83</v>
      </c>
      <c r="AQ190">
        <v>21.37</v>
      </c>
      <c r="AR190">
        <v>21.16</v>
      </c>
      <c r="AS190">
        <v>20.74</v>
      </c>
      <c r="AT190">
        <v>20.84</v>
      </c>
      <c r="AU190">
        <v>21.1</v>
      </c>
      <c r="AV190">
        <v>21.17</v>
      </c>
      <c r="AW190">
        <v>20.93</v>
      </c>
      <c r="AX190">
        <v>21.09</v>
      </c>
      <c r="AY190">
        <v>21.56</v>
      </c>
      <c r="AZ190">
        <v>21.12</v>
      </c>
      <c r="BA190">
        <v>21.41</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20.11</v>
      </c>
      <c r="EO190">
        <v>20.3</v>
      </c>
      <c r="EP190">
        <v>20.41</v>
      </c>
      <c r="EQ190">
        <v>20.260000000000002</v>
      </c>
      <c r="ER190">
        <v>20.45</v>
      </c>
      <c r="ES190">
        <v>20.66</v>
      </c>
      <c r="ET190">
        <v>20.5</v>
      </c>
      <c r="EU190">
        <v>20.62</v>
      </c>
      <c r="EV190">
        <v>20.350000000000001</v>
      </c>
      <c r="EW190">
        <v>20.36</v>
      </c>
      <c r="EX190">
        <v>20.55</v>
      </c>
      <c r="EY190">
        <v>20.32</v>
      </c>
      <c r="EZ190">
        <v>20.420000000000002</v>
      </c>
      <c r="FA190">
        <v>20.29</v>
      </c>
      <c r="FB190">
        <v>20.29</v>
      </c>
      <c r="FC190">
        <v>20.65</v>
      </c>
      <c r="FD190">
        <v>20.66</v>
      </c>
      <c r="FE190">
        <v>20.46</v>
      </c>
      <c r="FF190">
        <v>20.47</v>
      </c>
      <c r="FG190">
        <v>20.82</v>
      </c>
      <c r="FH190">
        <v>20.49</v>
      </c>
      <c r="FI190">
        <v>20.39</v>
      </c>
      <c r="FJ190">
        <v>20.34</v>
      </c>
      <c r="FK190">
        <v>20.64</v>
      </c>
      <c r="FL190">
        <v>20.79</v>
      </c>
      <c r="FM190">
        <v>20.46</v>
      </c>
      <c r="FN190">
        <v>20.65</v>
      </c>
      <c r="FO190">
        <v>20.98</v>
      </c>
      <c r="FP190">
        <v>20.74</v>
      </c>
      <c r="FQ190">
        <v>21.11</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0</v>
      </c>
      <c r="GY190">
        <v>0</v>
      </c>
      <c r="GZ190">
        <v>0</v>
      </c>
      <c r="HA190">
        <v>0</v>
      </c>
      <c r="HB190">
        <v>0</v>
      </c>
      <c r="HC190">
        <v>0</v>
      </c>
      <c r="HD190">
        <v>0</v>
      </c>
      <c r="HE190">
        <v>0</v>
      </c>
      <c r="HF190">
        <v>0</v>
      </c>
      <c r="HG190">
        <v>0</v>
      </c>
      <c r="HH190">
        <v>0</v>
      </c>
      <c r="HI190">
        <v>0</v>
      </c>
      <c r="HJ190">
        <v>0</v>
      </c>
      <c r="HK190">
        <v>0</v>
      </c>
      <c r="HL190">
        <v>0</v>
      </c>
      <c r="HM190">
        <v>0</v>
      </c>
      <c r="HN190">
        <v>0</v>
      </c>
      <c r="HO190">
        <v>0</v>
      </c>
      <c r="HP190">
        <v>0</v>
      </c>
      <c r="HQ190">
        <v>0</v>
      </c>
      <c r="HR190">
        <v>0</v>
      </c>
      <c r="HS190">
        <v>0</v>
      </c>
      <c r="HT190">
        <v>0</v>
      </c>
      <c r="HU190">
        <v>0</v>
      </c>
      <c r="HV190">
        <v>0</v>
      </c>
      <c r="HW190">
        <v>0</v>
      </c>
      <c r="HX190">
        <v>0</v>
      </c>
      <c r="HY190">
        <v>0</v>
      </c>
      <c r="HZ190">
        <v>0</v>
      </c>
      <c r="IA190">
        <v>0</v>
      </c>
      <c r="IB190">
        <v>0</v>
      </c>
      <c r="IC190">
        <v>0</v>
      </c>
      <c r="ID190">
        <v>0</v>
      </c>
      <c r="IE190">
        <v>0</v>
      </c>
      <c r="IF190">
        <v>0</v>
      </c>
      <c r="IG190">
        <v>0</v>
      </c>
      <c r="IH190">
        <v>0</v>
      </c>
      <c r="II190">
        <v>0</v>
      </c>
      <c r="IJ190">
        <v>0</v>
      </c>
      <c r="IK190">
        <v>0</v>
      </c>
      <c r="IL190">
        <v>0</v>
      </c>
      <c r="IM190">
        <v>0</v>
      </c>
      <c r="IN190">
        <v>0</v>
      </c>
      <c r="IO190">
        <v>0</v>
      </c>
      <c r="IP190">
        <v>0</v>
      </c>
      <c r="IQ190">
        <v>0</v>
      </c>
      <c r="IR190">
        <v>0</v>
      </c>
      <c r="IS190">
        <v>0</v>
      </c>
      <c r="IT190">
        <v>0</v>
      </c>
      <c r="IU190">
        <v>0</v>
      </c>
      <c r="IV190">
        <v>0</v>
      </c>
      <c r="IW190">
        <v>0</v>
      </c>
      <c r="IX190">
        <v>0</v>
      </c>
      <c r="IY190">
        <v>0</v>
      </c>
      <c r="IZ190">
        <v>0</v>
      </c>
      <c r="JA190">
        <v>0</v>
      </c>
      <c r="JB190">
        <v>0</v>
      </c>
      <c r="JC190">
        <v>0</v>
      </c>
      <c r="JD190">
        <v>4.4189999999999996</v>
      </c>
      <c r="JE190">
        <v>6.5720000000000001</v>
      </c>
      <c r="JF190">
        <v>6.2279999999999998</v>
      </c>
      <c r="JG190">
        <v>7.8090000000000002</v>
      </c>
      <c r="JH190">
        <v>7.1230000000000002</v>
      </c>
      <c r="JI190">
        <v>12.057</v>
      </c>
      <c r="JJ190">
        <v>9.5670000000000002</v>
      </c>
      <c r="JK190">
        <v>10.612</v>
      </c>
      <c r="JL190">
        <v>7.3179999999999996</v>
      </c>
      <c r="JM190">
        <v>7.8230000000000004</v>
      </c>
      <c r="JN190">
        <v>10.337</v>
      </c>
      <c r="JO190">
        <v>8.1940000000000008</v>
      </c>
      <c r="JP190">
        <v>8.9260000000000002</v>
      </c>
      <c r="JQ190">
        <v>7.1440000000000001</v>
      </c>
      <c r="JR190">
        <v>7.3220000000000001</v>
      </c>
      <c r="JS190">
        <v>12.555</v>
      </c>
      <c r="JT190">
        <v>11.202999999999999</v>
      </c>
      <c r="JU190">
        <v>8.4090000000000007</v>
      </c>
      <c r="JV190">
        <v>9.7669999999999995</v>
      </c>
      <c r="JW190">
        <v>13.754</v>
      </c>
      <c r="JX190">
        <v>8.0530000000000008</v>
      </c>
      <c r="JY190">
        <v>8.6969999999999992</v>
      </c>
      <c r="JZ190">
        <v>5.8170000000000002</v>
      </c>
      <c r="KA190">
        <v>10.37</v>
      </c>
      <c r="KB190">
        <v>12.065</v>
      </c>
      <c r="KC190">
        <v>10.55</v>
      </c>
      <c r="KD190">
        <v>12.36</v>
      </c>
      <c r="KE190">
        <v>12.657</v>
      </c>
      <c r="KF190">
        <v>11.054</v>
      </c>
      <c r="KG190">
        <v>13.914</v>
      </c>
    </row>
    <row r="191" spans="1:293" x14ac:dyDescent="0.25">
      <c r="A191" t="s">
        <v>1271</v>
      </c>
      <c r="B191" t="s">
        <v>1322</v>
      </c>
      <c r="C191" t="s">
        <v>588</v>
      </c>
      <c r="D191">
        <v>30</v>
      </c>
      <c r="E191" t="s">
        <v>836</v>
      </c>
      <c r="F191">
        <v>2</v>
      </c>
      <c r="G191">
        <v>1</v>
      </c>
      <c r="H191" t="s">
        <v>8</v>
      </c>
      <c r="I191" t="s">
        <v>7</v>
      </c>
      <c r="J191" t="s">
        <v>609</v>
      </c>
      <c r="K191" t="s">
        <v>596</v>
      </c>
      <c r="L191" t="s">
        <v>516</v>
      </c>
      <c r="M191" s="7">
        <v>29.2101327067057</v>
      </c>
      <c r="N191" s="7">
        <v>73.571007999976203</v>
      </c>
      <c r="O191" s="7">
        <f>M191*'Emission and cost factors'!$D$8+N191*'Emission and cost factors'!$E$8</f>
        <v>39.976791548397244</v>
      </c>
      <c r="P191" s="8">
        <f>M191*'Emission and cost factors'!$D$9+N191*'Emission and cost factors'!$E$9</f>
        <v>12.204056508264658</v>
      </c>
      <c r="Q191" s="7">
        <f t="shared" si="14"/>
        <v>20.96766666666667</v>
      </c>
      <c r="R191" s="2">
        <f t="shared" si="15"/>
        <v>0</v>
      </c>
      <c r="S191" s="2">
        <f t="shared" si="16"/>
        <v>0</v>
      </c>
      <c r="T191" s="2">
        <f t="shared" si="17"/>
        <v>0</v>
      </c>
      <c r="U191" s="7">
        <f t="shared" si="18"/>
        <v>0</v>
      </c>
      <c r="V191" s="7">
        <f t="shared" si="19"/>
        <v>0</v>
      </c>
      <c r="W191" s="7">
        <f t="shared" si="20"/>
        <v>0</v>
      </c>
      <c r="X191">
        <v>20.69</v>
      </c>
      <c r="Y191">
        <v>20.59</v>
      </c>
      <c r="Z191">
        <v>20.59</v>
      </c>
      <c r="AA191">
        <v>20.84</v>
      </c>
      <c r="AB191">
        <v>20.75</v>
      </c>
      <c r="AC191">
        <v>20.91</v>
      </c>
      <c r="AD191">
        <v>20.98</v>
      </c>
      <c r="AE191">
        <v>21.06</v>
      </c>
      <c r="AF191">
        <v>20.89</v>
      </c>
      <c r="AG191">
        <v>20.71</v>
      </c>
      <c r="AH191">
        <v>21.02</v>
      </c>
      <c r="AI191">
        <v>20.89</v>
      </c>
      <c r="AJ191">
        <v>20.99</v>
      </c>
      <c r="AK191">
        <v>20.82</v>
      </c>
      <c r="AL191">
        <v>20.82</v>
      </c>
      <c r="AM191">
        <v>21.08</v>
      </c>
      <c r="AN191">
        <v>21.09</v>
      </c>
      <c r="AO191">
        <v>20.82</v>
      </c>
      <c r="AP191">
        <v>20.85</v>
      </c>
      <c r="AQ191">
        <v>21.38</v>
      </c>
      <c r="AR191">
        <v>21.18</v>
      </c>
      <c r="AS191">
        <v>20.74</v>
      </c>
      <c r="AT191">
        <v>20.85</v>
      </c>
      <c r="AU191">
        <v>21.11</v>
      </c>
      <c r="AV191">
        <v>21.19</v>
      </c>
      <c r="AW191">
        <v>20.95</v>
      </c>
      <c r="AX191">
        <v>21.11</v>
      </c>
      <c r="AY191">
        <v>21.57</v>
      </c>
      <c r="AZ191">
        <v>21.14</v>
      </c>
      <c r="BA191">
        <v>21.42</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20.07</v>
      </c>
      <c r="EO191">
        <v>20.34</v>
      </c>
      <c r="EP191">
        <v>20.41</v>
      </c>
      <c r="EQ191">
        <v>20.28</v>
      </c>
      <c r="ER191">
        <v>20.47</v>
      </c>
      <c r="ES191">
        <v>20.64</v>
      </c>
      <c r="ET191">
        <v>20.51</v>
      </c>
      <c r="EU191">
        <v>20.62</v>
      </c>
      <c r="EV191">
        <v>20.34</v>
      </c>
      <c r="EW191">
        <v>20.36</v>
      </c>
      <c r="EX191">
        <v>20.56</v>
      </c>
      <c r="EY191">
        <v>20.34</v>
      </c>
      <c r="EZ191">
        <v>20.43</v>
      </c>
      <c r="FA191">
        <v>20.239999999999998</v>
      </c>
      <c r="FB191">
        <v>20.329999999999998</v>
      </c>
      <c r="FC191">
        <v>20.66</v>
      </c>
      <c r="FD191">
        <v>20.68</v>
      </c>
      <c r="FE191">
        <v>20.46</v>
      </c>
      <c r="FF191">
        <v>20.47</v>
      </c>
      <c r="FG191">
        <v>20.84</v>
      </c>
      <c r="FH191">
        <v>20.5</v>
      </c>
      <c r="FI191">
        <v>20.399999999999999</v>
      </c>
      <c r="FJ191">
        <v>20.32</v>
      </c>
      <c r="FK191">
        <v>20.65</v>
      </c>
      <c r="FL191">
        <v>20.81</v>
      </c>
      <c r="FM191">
        <v>20.46</v>
      </c>
      <c r="FN191">
        <v>20.66</v>
      </c>
      <c r="FO191">
        <v>20.99</v>
      </c>
      <c r="FP191">
        <v>20.76</v>
      </c>
      <c r="FQ191">
        <v>21.12</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0</v>
      </c>
      <c r="GU191">
        <v>0</v>
      </c>
      <c r="GV191">
        <v>0</v>
      </c>
      <c r="GW191">
        <v>0</v>
      </c>
      <c r="GX191">
        <v>0</v>
      </c>
      <c r="GY191">
        <v>0</v>
      </c>
      <c r="GZ191">
        <v>0</v>
      </c>
      <c r="HA191">
        <v>0</v>
      </c>
      <c r="HB191">
        <v>0</v>
      </c>
      <c r="HC191">
        <v>0</v>
      </c>
      <c r="HD191">
        <v>0</v>
      </c>
      <c r="HE191">
        <v>0</v>
      </c>
      <c r="HF191">
        <v>0</v>
      </c>
      <c r="HG191">
        <v>0</v>
      </c>
      <c r="HH191">
        <v>0</v>
      </c>
      <c r="HI191">
        <v>0</v>
      </c>
      <c r="HJ191">
        <v>0</v>
      </c>
      <c r="HK191">
        <v>0</v>
      </c>
      <c r="HL191">
        <v>0</v>
      </c>
      <c r="HM191">
        <v>0</v>
      </c>
      <c r="HN191">
        <v>0</v>
      </c>
      <c r="HO191">
        <v>0</v>
      </c>
      <c r="HP191">
        <v>0</v>
      </c>
      <c r="HQ191">
        <v>0</v>
      </c>
      <c r="HR191">
        <v>0</v>
      </c>
      <c r="HS191">
        <v>0</v>
      </c>
      <c r="HT191">
        <v>0</v>
      </c>
      <c r="HU191">
        <v>0</v>
      </c>
      <c r="HV191">
        <v>0</v>
      </c>
      <c r="HW191">
        <v>0</v>
      </c>
      <c r="HX191">
        <v>0</v>
      </c>
      <c r="HY191">
        <v>0</v>
      </c>
      <c r="HZ191">
        <v>0</v>
      </c>
      <c r="IA191">
        <v>0</v>
      </c>
      <c r="IB191">
        <v>0</v>
      </c>
      <c r="IC191">
        <v>0</v>
      </c>
      <c r="ID191">
        <v>0</v>
      </c>
      <c r="IE191">
        <v>0</v>
      </c>
      <c r="IF191">
        <v>0</v>
      </c>
      <c r="IG191">
        <v>0</v>
      </c>
      <c r="IH191">
        <v>0</v>
      </c>
      <c r="II191">
        <v>0</v>
      </c>
      <c r="IJ191">
        <v>0</v>
      </c>
      <c r="IK191">
        <v>0</v>
      </c>
      <c r="IL191">
        <v>0</v>
      </c>
      <c r="IM191">
        <v>0</v>
      </c>
      <c r="IN191">
        <v>0</v>
      </c>
      <c r="IO191">
        <v>0</v>
      </c>
      <c r="IP191">
        <v>0</v>
      </c>
      <c r="IQ191">
        <v>0</v>
      </c>
      <c r="IR191">
        <v>0</v>
      </c>
      <c r="IS191">
        <v>0</v>
      </c>
      <c r="IT191">
        <v>0</v>
      </c>
      <c r="IU191">
        <v>0</v>
      </c>
      <c r="IV191">
        <v>0</v>
      </c>
      <c r="IW191">
        <v>0</v>
      </c>
      <c r="IX191">
        <v>0</v>
      </c>
      <c r="IY191">
        <v>0</v>
      </c>
      <c r="IZ191">
        <v>0</v>
      </c>
      <c r="JA191">
        <v>0</v>
      </c>
      <c r="JB191">
        <v>0</v>
      </c>
      <c r="JC191">
        <v>0</v>
      </c>
      <c r="JD191">
        <v>4.4189999999999996</v>
      </c>
      <c r="JE191">
        <v>6.5720000000000001</v>
      </c>
      <c r="JF191">
        <v>6.2279999999999998</v>
      </c>
      <c r="JG191">
        <v>7.8090000000000002</v>
      </c>
      <c r="JH191">
        <v>7.1230000000000002</v>
      </c>
      <c r="JI191">
        <v>12.057</v>
      </c>
      <c r="JJ191">
        <v>9.5670000000000002</v>
      </c>
      <c r="JK191">
        <v>10.612</v>
      </c>
      <c r="JL191">
        <v>7.3179999999999996</v>
      </c>
      <c r="JM191">
        <v>7.8230000000000004</v>
      </c>
      <c r="JN191">
        <v>10.337</v>
      </c>
      <c r="JO191">
        <v>8.1940000000000008</v>
      </c>
      <c r="JP191">
        <v>8.9260000000000002</v>
      </c>
      <c r="JQ191">
        <v>7.1440000000000001</v>
      </c>
      <c r="JR191">
        <v>7.3220000000000001</v>
      </c>
      <c r="JS191">
        <v>12.555</v>
      </c>
      <c r="JT191">
        <v>11.202999999999999</v>
      </c>
      <c r="JU191">
        <v>8.4090000000000007</v>
      </c>
      <c r="JV191">
        <v>9.7669999999999995</v>
      </c>
      <c r="JW191">
        <v>13.754</v>
      </c>
      <c r="JX191">
        <v>8.0530000000000008</v>
      </c>
      <c r="JY191">
        <v>8.6969999999999992</v>
      </c>
      <c r="JZ191">
        <v>5.8170000000000002</v>
      </c>
      <c r="KA191">
        <v>10.37</v>
      </c>
      <c r="KB191">
        <v>12.065</v>
      </c>
      <c r="KC191">
        <v>10.55</v>
      </c>
      <c r="KD191">
        <v>12.36</v>
      </c>
      <c r="KE191">
        <v>12.657</v>
      </c>
      <c r="KF191">
        <v>11.054</v>
      </c>
      <c r="KG191">
        <v>13.914</v>
      </c>
    </row>
    <row r="192" spans="1:293" x14ac:dyDescent="0.25">
      <c r="A192" t="s">
        <v>1272</v>
      </c>
      <c r="B192" t="s">
        <v>1322</v>
      </c>
      <c r="C192" t="s">
        <v>588</v>
      </c>
      <c r="D192">
        <v>31</v>
      </c>
      <c r="E192" t="s">
        <v>836</v>
      </c>
      <c r="F192">
        <v>2</v>
      </c>
      <c r="G192">
        <v>1</v>
      </c>
      <c r="H192" t="s">
        <v>9</v>
      </c>
      <c r="I192" t="s">
        <v>3</v>
      </c>
      <c r="J192" t="s">
        <v>609</v>
      </c>
      <c r="K192" t="s">
        <v>596</v>
      </c>
      <c r="L192" t="s">
        <v>515</v>
      </c>
      <c r="M192" s="7">
        <v>39.293275838216097</v>
      </c>
      <c r="N192" s="7">
        <v>53.890172744622703</v>
      </c>
      <c r="O192" s="7">
        <f>M192*'Emission and cost factors'!$D$8+N192*'Emission and cost factors'!$E$8</f>
        <v>33.041067388551824</v>
      </c>
      <c r="P192" s="8">
        <f>M192*'Emission and cost factors'!$D$9+N192*'Emission and cost factors'!$E$9</f>
        <v>9.6552569452220496</v>
      </c>
      <c r="Q192" s="7">
        <f t="shared" si="14"/>
        <v>20.866</v>
      </c>
      <c r="R192" s="2">
        <f t="shared" si="15"/>
        <v>0</v>
      </c>
      <c r="S192" s="2">
        <f t="shared" si="16"/>
        <v>0</v>
      </c>
      <c r="T192" s="2">
        <f t="shared" si="17"/>
        <v>0</v>
      </c>
      <c r="U192" s="7">
        <f t="shared" si="18"/>
        <v>0</v>
      </c>
      <c r="V192" s="7">
        <f t="shared" si="19"/>
        <v>0</v>
      </c>
      <c r="W192" s="7">
        <f t="shared" si="20"/>
        <v>0</v>
      </c>
      <c r="X192">
        <v>20.27</v>
      </c>
      <c r="Y192">
        <v>20.75</v>
      </c>
      <c r="Z192">
        <v>20.71</v>
      </c>
      <c r="AA192">
        <v>20.52</v>
      </c>
      <c r="AB192">
        <v>20.76</v>
      </c>
      <c r="AC192">
        <v>20.91</v>
      </c>
      <c r="AD192">
        <v>21.03</v>
      </c>
      <c r="AE192">
        <v>21.04</v>
      </c>
      <c r="AF192">
        <v>20.73</v>
      </c>
      <c r="AG192">
        <v>20.65</v>
      </c>
      <c r="AH192">
        <v>20.87</v>
      </c>
      <c r="AI192">
        <v>20.58</v>
      </c>
      <c r="AJ192">
        <v>20.81</v>
      </c>
      <c r="AK192">
        <v>20.52</v>
      </c>
      <c r="AL192">
        <v>20.53</v>
      </c>
      <c r="AM192">
        <v>20.98</v>
      </c>
      <c r="AN192">
        <v>20.94</v>
      </c>
      <c r="AO192">
        <v>20.79</v>
      </c>
      <c r="AP192">
        <v>20.7</v>
      </c>
      <c r="AQ192">
        <v>21.31</v>
      </c>
      <c r="AR192">
        <v>20.98</v>
      </c>
      <c r="AS192">
        <v>20.87</v>
      </c>
      <c r="AT192">
        <v>20.65</v>
      </c>
      <c r="AU192">
        <v>21.1</v>
      </c>
      <c r="AV192">
        <v>21.06</v>
      </c>
      <c r="AW192">
        <v>20.72</v>
      </c>
      <c r="AX192">
        <v>21.02</v>
      </c>
      <c r="AY192">
        <v>21.69</v>
      </c>
      <c r="AZ192">
        <v>21</v>
      </c>
      <c r="BA192">
        <v>21.49</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19.829999999999998</v>
      </c>
      <c r="EO192">
        <v>20</v>
      </c>
      <c r="EP192">
        <v>20.05</v>
      </c>
      <c r="EQ192">
        <v>20.13</v>
      </c>
      <c r="ER192">
        <v>20</v>
      </c>
      <c r="ES192">
        <v>20.420000000000002</v>
      </c>
      <c r="ET192">
        <v>20.49</v>
      </c>
      <c r="EU192">
        <v>20.420000000000002</v>
      </c>
      <c r="EV192">
        <v>20.399999999999999</v>
      </c>
      <c r="EW192">
        <v>20.29</v>
      </c>
      <c r="EX192">
        <v>20.25</v>
      </c>
      <c r="EY192">
        <v>20.190000000000001</v>
      </c>
      <c r="EZ192">
        <v>20.38</v>
      </c>
      <c r="FA192">
        <v>20.09</v>
      </c>
      <c r="FB192">
        <v>20.149999999999999</v>
      </c>
      <c r="FC192">
        <v>20.350000000000001</v>
      </c>
      <c r="FD192">
        <v>20.37</v>
      </c>
      <c r="FE192">
        <v>20.22</v>
      </c>
      <c r="FF192">
        <v>20.41</v>
      </c>
      <c r="FG192">
        <v>20.62</v>
      </c>
      <c r="FH192">
        <v>20.329999999999998</v>
      </c>
      <c r="FI192">
        <v>20.28</v>
      </c>
      <c r="FJ192">
        <v>20.350000000000001</v>
      </c>
      <c r="FK192">
        <v>20.36</v>
      </c>
      <c r="FL192">
        <v>20.54</v>
      </c>
      <c r="FM192">
        <v>20.39</v>
      </c>
      <c r="FN192">
        <v>20.51</v>
      </c>
      <c r="FO192">
        <v>20.72</v>
      </c>
      <c r="FP192">
        <v>20.440000000000001</v>
      </c>
      <c r="FQ192">
        <v>20.92</v>
      </c>
      <c r="FR192">
        <v>0.125</v>
      </c>
      <c r="FS192">
        <v>0</v>
      </c>
      <c r="FT192">
        <v>0</v>
      </c>
      <c r="FU192">
        <v>0</v>
      </c>
      <c r="FV192">
        <v>0</v>
      </c>
      <c r="FW192">
        <v>0</v>
      </c>
      <c r="FX192">
        <v>0</v>
      </c>
      <c r="FY192">
        <v>0</v>
      </c>
      <c r="FZ192">
        <v>0</v>
      </c>
      <c r="GA192">
        <v>0</v>
      </c>
      <c r="GB192">
        <v>0</v>
      </c>
      <c r="GC192">
        <v>0</v>
      </c>
      <c r="GD192">
        <v>0</v>
      </c>
      <c r="GE192">
        <v>0</v>
      </c>
      <c r="GF192">
        <v>0</v>
      </c>
      <c r="GG192">
        <v>0</v>
      </c>
      <c r="GH192">
        <v>0</v>
      </c>
      <c r="GI192">
        <v>0</v>
      </c>
      <c r="GJ192">
        <v>0</v>
      </c>
      <c r="GK192">
        <v>0</v>
      </c>
      <c r="GL192">
        <v>0</v>
      </c>
      <c r="GM192">
        <v>0</v>
      </c>
      <c r="GN192">
        <v>0</v>
      </c>
      <c r="GO192">
        <v>0</v>
      </c>
      <c r="GP192">
        <v>0</v>
      </c>
      <c r="GQ192">
        <v>0</v>
      </c>
      <c r="GR192">
        <v>0</v>
      </c>
      <c r="GS192">
        <v>0</v>
      </c>
      <c r="GT192">
        <v>0</v>
      </c>
      <c r="GU192">
        <v>0</v>
      </c>
      <c r="GV192">
        <v>0</v>
      </c>
      <c r="GW192">
        <v>0</v>
      </c>
      <c r="GX192">
        <v>0</v>
      </c>
      <c r="GY192">
        <v>0</v>
      </c>
      <c r="GZ192">
        <v>0</v>
      </c>
      <c r="HA192">
        <v>0</v>
      </c>
      <c r="HB192">
        <v>0</v>
      </c>
      <c r="HC192">
        <v>0</v>
      </c>
      <c r="HD192">
        <v>0</v>
      </c>
      <c r="HE192">
        <v>0</v>
      </c>
      <c r="HF192">
        <v>0</v>
      </c>
      <c r="HG192">
        <v>0</v>
      </c>
      <c r="HH192">
        <v>0</v>
      </c>
      <c r="HI192">
        <v>0</v>
      </c>
      <c r="HJ192">
        <v>0</v>
      </c>
      <c r="HK192">
        <v>0</v>
      </c>
      <c r="HL192">
        <v>0</v>
      </c>
      <c r="HM192">
        <v>0</v>
      </c>
      <c r="HN192">
        <v>0</v>
      </c>
      <c r="HO192">
        <v>0</v>
      </c>
      <c r="HP192">
        <v>0</v>
      </c>
      <c r="HQ192">
        <v>0</v>
      </c>
      <c r="HR192">
        <v>0</v>
      </c>
      <c r="HS192">
        <v>0</v>
      </c>
      <c r="HT192">
        <v>0</v>
      </c>
      <c r="HU192">
        <v>0</v>
      </c>
      <c r="HV192">
        <v>0</v>
      </c>
      <c r="HW192">
        <v>0</v>
      </c>
      <c r="HX192">
        <v>0</v>
      </c>
      <c r="HY192">
        <v>0</v>
      </c>
      <c r="HZ192">
        <v>0</v>
      </c>
      <c r="IA192">
        <v>0</v>
      </c>
      <c r="IB192">
        <v>0</v>
      </c>
      <c r="IC192">
        <v>0</v>
      </c>
      <c r="ID192">
        <v>0</v>
      </c>
      <c r="IE192">
        <v>0</v>
      </c>
      <c r="IF192">
        <v>0</v>
      </c>
      <c r="IG192">
        <v>0</v>
      </c>
      <c r="IH192">
        <v>0</v>
      </c>
      <c r="II192">
        <v>0</v>
      </c>
      <c r="IJ192">
        <v>0</v>
      </c>
      <c r="IK192">
        <v>0</v>
      </c>
      <c r="IL192">
        <v>0</v>
      </c>
      <c r="IM192">
        <v>0</v>
      </c>
      <c r="IN192">
        <v>0</v>
      </c>
      <c r="IO192">
        <v>0</v>
      </c>
      <c r="IP192">
        <v>0</v>
      </c>
      <c r="IQ192">
        <v>0</v>
      </c>
      <c r="IR192">
        <v>0</v>
      </c>
      <c r="IS192">
        <v>0</v>
      </c>
      <c r="IT192">
        <v>0</v>
      </c>
      <c r="IU192">
        <v>0</v>
      </c>
      <c r="IV192">
        <v>0</v>
      </c>
      <c r="IW192">
        <v>0</v>
      </c>
      <c r="IX192">
        <v>0</v>
      </c>
      <c r="IY192">
        <v>0</v>
      </c>
      <c r="IZ192">
        <v>0</v>
      </c>
      <c r="JA192">
        <v>0</v>
      </c>
      <c r="JB192">
        <v>0</v>
      </c>
      <c r="JC192">
        <v>0</v>
      </c>
      <c r="JD192">
        <v>4.4189999999999996</v>
      </c>
      <c r="JE192">
        <v>6.5720000000000001</v>
      </c>
      <c r="JF192">
        <v>6.2279999999999998</v>
      </c>
      <c r="JG192">
        <v>7.8090000000000002</v>
      </c>
      <c r="JH192">
        <v>7.1230000000000002</v>
      </c>
      <c r="JI192">
        <v>12.057</v>
      </c>
      <c r="JJ192">
        <v>9.5670000000000002</v>
      </c>
      <c r="JK192">
        <v>10.612</v>
      </c>
      <c r="JL192">
        <v>7.3179999999999996</v>
      </c>
      <c r="JM192">
        <v>7.8230000000000004</v>
      </c>
      <c r="JN192">
        <v>10.337</v>
      </c>
      <c r="JO192">
        <v>8.1940000000000008</v>
      </c>
      <c r="JP192">
        <v>8.9260000000000002</v>
      </c>
      <c r="JQ192">
        <v>7.1440000000000001</v>
      </c>
      <c r="JR192">
        <v>7.3220000000000001</v>
      </c>
      <c r="JS192">
        <v>12.555</v>
      </c>
      <c r="JT192">
        <v>11.202999999999999</v>
      </c>
      <c r="JU192">
        <v>8.4090000000000007</v>
      </c>
      <c r="JV192">
        <v>9.7669999999999995</v>
      </c>
      <c r="JW192">
        <v>13.754</v>
      </c>
      <c r="JX192">
        <v>8.0530000000000008</v>
      </c>
      <c r="JY192">
        <v>8.6969999999999992</v>
      </c>
      <c r="JZ192">
        <v>5.8170000000000002</v>
      </c>
      <c r="KA192">
        <v>10.37</v>
      </c>
      <c r="KB192">
        <v>12.065</v>
      </c>
      <c r="KC192">
        <v>10.55</v>
      </c>
      <c r="KD192">
        <v>12.36</v>
      </c>
      <c r="KE192">
        <v>12.657</v>
      </c>
      <c r="KF192">
        <v>11.054</v>
      </c>
      <c r="KG192">
        <v>13.914</v>
      </c>
    </row>
    <row r="193" spans="1:293" x14ac:dyDescent="0.25">
      <c r="A193" t="s">
        <v>1273</v>
      </c>
      <c r="B193" t="s">
        <v>1322</v>
      </c>
      <c r="C193" t="s">
        <v>588</v>
      </c>
      <c r="D193">
        <v>32</v>
      </c>
      <c r="E193" t="s">
        <v>836</v>
      </c>
      <c r="F193">
        <v>2</v>
      </c>
      <c r="G193">
        <v>1</v>
      </c>
      <c r="H193" t="s">
        <v>9</v>
      </c>
      <c r="I193" t="s">
        <v>3</v>
      </c>
      <c r="J193" t="s">
        <v>609</v>
      </c>
      <c r="K193" t="s">
        <v>596</v>
      </c>
      <c r="L193" t="s">
        <v>516</v>
      </c>
      <c r="M193" s="7">
        <v>28.1727927327473</v>
      </c>
      <c r="N193" s="7">
        <v>57.723697809096102</v>
      </c>
      <c r="O193" s="7">
        <f>M193*'Emission and cost factors'!$D$8+N193*'Emission and cost factors'!$E$8</f>
        <v>32.469187466061143</v>
      </c>
      <c r="P193" s="8">
        <f>M193*'Emission and cost factors'!$D$9+N193*'Emission and cost factors'!$E$9</f>
        <v>9.7854663806743076</v>
      </c>
      <c r="Q193" s="7">
        <f t="shared" si="14"/>
        <v>20.873666666666669</v>
      </c>
      <c r="R193" s="2">
        <f t="shared" si="15"/>
        <v>0</v>
      </c>
      <c r="S193" s="2">
        <f t="shared" si="16"/>
        <v>0</v>
      </c>
      <c r="T193" s="2">
        <f t="shared" si="17"/>
        <v>0</v>
      </c>
      <c r="U193" s="7">
        <f t="shared" si="18"/>
        <v>0</v>
      </c>
      <c r="V193" s="7">
        <f t="shared" si="19"/>
        <v>0</v>
      </c>
      <c r="W193" s="7">
        <f t="shared" si="20"/>
        <v>0</v>
      </c>
      <c r="X193">
        <v>20.25</v>
      </c>
      <c r="Y193">
        <v>20.75</v>
      </c>
      <c r="Z193">
        <v>20.67</v>
      </c>
      <c r="AA193">
        <v>20.52</v>
      </c>
      <c r="AB193">
        <v>20.78</v>
      </c>
      <c r="AC193">
        <v>20.91</v>
      </c>
      <c r="AD193">
        <v>21.04</v>
      </c>
      <c r="AE193">
        <v>21.05</v>
      </c>
      <c r="AF193">
        <v>20.73</v>
      </c>
      <c r="AG193">
        <v>20.62</v>
      </c>
      <c r="AH193">
        <v>20.87</v>
      </c>
      <c r="AI193">
        <v>20.61</v>
      </c>
      <c r="AJ193">
        <v>20.82</v>
      </c>
      <c r="AK193">
        <v>20.55</v>
      </c>
      <c r="AL193">
        <v>20.59</v>
      </c>
      <c r="AM193">
        <v>21</v>
      </c>
      <c r="AN193">
        <v>20.94</v>
      </c>
      <c r="AO193">
        <v>20.81</v>
      </c>
      <c r="AP193">
        <v>20.72</v>
      </c>
      <c r="AQ193">
        <v>21.32</v>
      </c>
      <c r="AR193">
        <v>20.98</v>
      </c>
      <c r="AS193">
        <v>20.87</v>
      </c>
      <c r="AT193">
        <v>20.66</v>
      </c>
      <c r="AU193">
        <v>21.12</v>
      </c>
      <c r="AV193">
        <v>21.06</v>
      </c>
      <c r="AW193">
        <v>20.73</v>
      </c>
      <c r="AX193">
        <v>21.04</v>
      </c>
      <c r="AY193">
        <v>21.7</v>
      </c>
      <c r="AZ193">
        <v>21.01</v>
      </c>
      <c r="BA193">
        <v>21.49</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0</v>
      </c>
      <c r="EG193">
        <v>0</v>
      </c>
      <c r="EH193">
        <v>0</v>
      </c>
      <c r="EI193">
        <v>0</v>
      </c>
      <c r="EJ193">
        <v>0</v>
      </c>
      <c r="EK193">
        <v>0</v>
      </c>
      <c r="EL193">
        <v>0</v>
      </c>
      <c r="EM193">
        <v>0</v>
      </c>
      <c r="EN193">
        <v>19.82</v>
      </c>
      <c r="EO193">
        <v>20.04</v>
      </c>
      <c r="EP193">
        <v>20.100000000000001</v>
      </c>
      <c r="EQ193">
        <v>20.12</v>
      </c>
      <c r="ER193">
        <v>20.05</v>
      </c>
      <c r="ES193">
        <v>20.45</v>
      </c>
      <c r="ET193">
        <v>20.49</v>
      </c>
      <c r="EU193">
        <v>20.440000000000001</v>
      </c>
      <c r="EV193">
        <v>20.41</v>
      </c>
      <c r="EW193">
        <v>20.309999999999999</v>
      </c>
      <c r="EX193">
        <v>20.329999999999998</v>
      </c>
      <c r="EY193">
        <v>20.16</v>
      </c>
      <c r="EZ193">
        <v>20.350000000000001</v>
      </c>
      <c r="FA193">
        <v>20.04</v>
      </c>
      <c r="FB193">
        <v>20.11</v>
      </c>
      <c r="FC193">
        <v>20.39</v>
      </c>
      <c r="FD193">
        <v>20.39</v>
      </c>
      <c r="FE193">
        <v>20.23</v>
      </c>
      <c r="FF193">
        <v>20.38</v>
      </c>
      <c r="FG193">
        <v>20.64</v>
      </c>
      <c r="FH193">
        <v>20.3</v>
      </c>
      <c r="FI193">
        <v>20.29</v>
      </c>
      <c r="FJ193">
        <v>20.309999999999999</v>
      </c>
      <c r="FK193">
        <v>20.420000000000002</v>
      </c>
      <c r="FL193">
        <v>20.55</v>
      </c>
      <c r="FM193">
        <v>20.38</v>
      </c>
      <c r="FN193">
        <v>20.48</v>
      </c>
      <c r="FO193">
        <v>20.72</v>
      </c>
      <c r="FP193">
        <v>20.45</v>
      </c>
      <c r="FQ193">
        <v>20.93</v>
      </c>
      <c r="FR193">
        <v>0.13300000000000001</v>
      </c>
      <c r="FS193">
        <v>0</v>
      </c>
      <c r="FT193">
        <v>0</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v>
      </c>
      <c r="GQ193">
        <v>0</v>
      </c>
      <c r="GR193">
        <v>0</v>
      </c>
      <c r="GS193">
        <v>0</v>
      </c>
      <c r="GT193">
        <v>0</v>
      </c>
      <c r="GU193">
        <v>0</v>
      </c>
      <c r="GV193">
        <v>0</v>
      </c>
      <c r="GW193">
        <v>0</v>
      </c>
      <c r="GX193">
        <v>0</v>
      </c>
      <c r="GY193">
        <v>0</v>
      </c>
      <c r="GZ193">
        <v>0</v>
      </c>
      <c r="HA193">
        <v>0</v>
      </c>
      <c r="HB193">
        <v>0</v>
      </c>
      <c r="HC193">
        <v>0</v>
      </c>
      <c r="HD193">
        <v>0</v>
      </c>
      <c r="HE193">
        <v>0</v>
      </c>
      <c r="HF193">
        <v>0</v>
      </c>
      <c r="HG193">
        <v>0</v>
      </c>
      <c r="HH193">
        <v>0</v>
      </c>
      <c r="HI193">
        <v>0</v>
      </c>
      <c r="HJ193">
        <v>0</v>
      </c>
      <c r="HK193">
        <v>0</v>
      </c>
      <c r="HL193">
        <v>0</v>
      </c>
      <c r="HM193">
        <v>0</v>
      </c>
      <c r="HN193">
        <v>0</v>
      </c>
      <c r="HO193">
        <v>0</v>
      </c>
      <c r="HP193">
        <v>0</v>
      </c>
      <c r="HQ193">
        <v>0</v>
      </c>
      <c r="HR193">
        <v>0</v>
      </c>
      <c r="HS193">
        <v>0</v>
      </c>
      <c r="HT193">
        <v>0</v>
      </c>
      <c r="HU193">
        <v>0</v>
      </c>
      <c r="HV193">
        <v>0</v>
      </c>
      <c r="HW193">
        <v>0</v>
      </c>
      <c r="HX193">
        <v>0</v>
      </c>
      <c r="HY193">
        <v>0</v>
      </c>
      <c r="HZ193">
        <v>0</v>
      </c>
      <c r="IA193">
        <v>0</v>
      </c>
      <c r="IB193">
        <v>0</v>
      </c>
      <c r="IC193">
        <v>0</v>
      </c>
      <c r="ID193">
        <v>0</v>
      </c>
      <c r="IE193">
        <v>0</v>
      </c>
      <c r="IF193">
        <v>0</v>
      </c>
      <c r="IG193">
        <v>0</v>
      </c>
      <c r="IH193">
        <v>0</v>
      </c>
      <c r="II193">
        <v>0</v>
      </c>
      <c r="IJ193">
        <v>0</v>
      </c>
      <c r="IK193">
        <v>0</v>
      </c>
      <c r="IL193">
        <v>0</v>
      </c>
      <c r="IM193">
        <v>0</v>
      </c>
      <c r="IN193">
        <v>0</v>
      </c>
      <c r="IO193">
        <v>0</v>
      </c>
      <c r="IP193">
        <v>0</v>
      </c>
      <c r="IQ193">
        <v>0</v>
      </c>
      <c r="IR193">
        <v>0</v>
      </c>
      <c r="IS193">
        <v>0</v>
      </c>
      <c r="IT193">
        <v>0</v>
      </c>
      <c r="IU193">
        <v>0</v>
      </c>
      <c r="IV193">
        <v>0</v>
      </c>
      <c r="IW193">
        <v>0</v>
      </c>
      <c r="IX193">
        <v>0</v>
      </c>
      <c r="IY193">
        <v>0</v>
      </c>
      <c r="IZ193">
        <v>0</v>
      </c>
      <c r="JA193">
        <v>0</v>
      </c>
      <c r="JB193">
        <v>0</v>
      </c>
      <c r="JC193">
        <v>0</v>
      </c>
      <c r="JD193">
        <v>4.4189999999999996</v>
      </c>
      <c r="JE193">
        <v>6.5720000000000001</v>
      </c>
      <c r="JF193">
        <v>6.2279999999999998</v>
      </c>
      <c r="JG193">
        <v>7.8090000000000002</v>
      </c>
      <c r="JH193">
        <v>7.1230000000000002</v>
      </c>
      <c r="JI193">
        <v>12.057</v>
      </c>
      <c r="JJ193">
        <v>9.5670000000000002</v>
      </c>
      <c r="JK193">
        <v>10.612</v>
      </c>
      <c r="JL193">
        <v>7.3179999999999996</v>
      </c>
      <c r="JM193">
        <v>7.8230000000000004</v>
      </c>
      <c r="JN193">
        <v>10.337</v>
      </c>
      <c r="JO193">
        <v>8.1940000000000008</v>
      </c>
      <c r="JP193">
        <v>8.9260000000000002</v>
      </c>
      <c r="JQ193">
        <v>7.1440000000000001</v>
      </c>
      <c r="JR193">
        <v>7.3220000000000001</v>
      </c>
      <c r="JS193">
        <v>12.555</v>
      </c>
      <c r="JT193">
        <v>11.202999999999999</v>
      </c>
      <c r="JU193">
        <v>8.4090000000000007</v>
      </c>
      <c r="JV193">
        <v>9.7669999999999995</v>
      </c>
      <c r="JW193">
        <v>13.754</v>
      </c>
      <c r="JX193">
        <v>8.0530000000000008</v>
      </c>
      <c r="JY193">
        <v>8.6969999999999992</v>
      </c>
      <c r="JZ193">
        <v>5.8170000000000002</v>
      </c>
      <c r="KA193">
        <v>10.37</v>
      </c>
      <c r="KB193">
        <v>12.065</v>
      </c>
      <c r="KC193">
        <v>10.55</v>
      </c>
      <c r="KD193">
        <v>12.36</v>
      </c>
      <c r="KE193">
        <v>12.657</v>
      </c>
      <c r="KF193">
        <v>11.054</v>
      </c>
      <c r="KG193">
        <v>13.914</v>
      </c>
    </row>
    <row r="194" spans="1:293" x14ac:dyDescent="0.25">
      <c r="A194" t="s">
        <v>1274</v>
      </c>
      <c r="B194" t="s">
        <v>1322</v>
      </c>
      <c r="C194" t="s">
        <v>588</v>
      </c>
      <c r="D194">
        <v>33</v>
      </c>
      <c r="E194" t="s">
        <v>836</v>
      </c>
      <c r="F194">
        <v>2</v>
      </c>
      <c r="G194">
        <v>1</v>
      </c>
      <c r="H194" t="s">
        <v>9</v>
      </c>
      <c r="I194" t="s">
        <v>6</v>
      </c>
      <c r="J194" t="s">
        <v>609</v>
      </c>
      <c r="K194" t="s">
        <v>596</v>
      </c>
      <c r="L194" t="s">
        <v>515</v>
      </c>
      <c r="M194" s="7">
        <v>47.019116731770801</v>
      </c>
      <c r="N194" s="7">
        <v>58.775509393990703</v>
      </c>
      <c r="O194" s="7">
        <f>M194*'Emission and cost factors'!$D$8+N194*'Emission and cost factors'!$E$8</f>
        <v>36.910748834907594</v>
      </c>
      <c r="P194" s="8">
        <f>M194*'Emission and cost factors'!$D$9+N194*'Emission and cost factors'!$E$9</f>
        <v>10.697091078369438</v>
      </c>
      <c r="Q194" s="7">
        <f t="shared" si="14"/>
        <v>20.960999999999999</v>
      </c>
      <c r="R194" s="2">
        <f t="shared" si="15"/>
        <v>0</v>
      </c>
      <c r="S194" s="2">
        <f t="shared" si="16"/>
        <v>0</v>
      </c>
      <c r="T194" s="2">
        <f t="shared" si="17"/>
        <v>0</v>
      </c>
      <c r="U194" s="7">
        <f t="shared" si="18"/>
        <v>0</v>
      </c>
      <c r="V194" s="7">
        <f t="shared" si="19"/>
        <v>0</v>
      </c>
      <c r="W194" s="7">
        <f t="shared" si="20"/>
        <v>0</v>
      </c>
      <c r="X194">
        <v>20.6</v>
      </c>
      <c r="Y194">
        <v>20.62</v>
      </c>
      <c r="Z194">
        <v>20.58</v>
      </c>
      <c r="AA194">
        <v>20.79</v>
      </c>
      <c r="AB194">
        <v>20.8</v>
      </c>
      <c r="AC194">
        <v>20.87</v>
      </c>
      <c r="AD194">
        <v>21.02</v>
      </c>
      <c r="AE194">
        <v>21.06</v>
      </c>
      <c r="AF194">
        <v>20.82</v>
      </c>
      <c r="AG194">
        <v>20.69</v>
      </c>
      <c r="AH194">
        <v>20.98</v>
      </c>
      <c r="AI194">
        <v>20.83</v>
      </c>
      <c r="AJ194">
        <v>21</v>
      </c>
      <c r="AK194">
        <v>20.77</v>
      </c>
      <c r="AL194">
        <v>20.81</v>
      </c>
      <c r="AM194">
        <v>21.09</v>
      </c>
      <c r="AN194">
        <v>21.09</v>
      </c>
      <c r="AO194">
        <v>20.86</v>
      </c>
      <c r="AP194">
        <v>20.84</v>
      </c>
      <c r="AQ194">
        <v>21.38</v>
      </c>
      <c r="AR194">
        <v>21.16</v>
      </c>
      <c r="AS194">
        <v>20.74</v>
      </c>
      <c r="AT194">
        <v>20.77</v>
      </c>
      <c r="AU194">
        <v>21.13</v>
      </c>
      <c r="AV194">
        <v>21.17</v>
      </c>
      <c r="AW194">
        <v>20.95</v>
      </c>
      <c r="AX194">
        <v>21.12</v>
      </c>
      <c r="AY194">
        <v>21.68</v>
      </c>
      <c r="AZ194">
        <v>21.13</v>
      </c>
      <c r="BA194">
        <v>21.48</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c r="EF194">
        <v>0</v>
      </c>
      <c r="EG194">
        <v>0</v>
      </c>
      <c r="EH194">
        <v>0</v>
      </c>
      <c r="EI194">
        <v>0</v>
      </c>
      <c r="EJ194">
        <v>0</v>
      </c>
      <c r="EK194">
        <v>0</v>
      </c>
      <c r="EL194">
        <v>0</v>
      </c>
      <c r="EM194">
        <v>0</v>
      </c>
      <c r="EN194">
        <v>20.059999999999999</v>
      </c>
      <c r="EO194">
        <v>20.36</v>
      </c>
      <c r="EP194">
        <v>20.440000000000001</v>
      </c>
      <c r="EQ194">
        <v>20.3</v>
      </c>
      <c r="ER194">
        <v>20.440000000000001</v>
      </c>
      <c r="ES194">
        <v>20.72</v>
      </c>
      <c r="ET194">
        <v>20.45</v>
      </c>
      <c r="EU194">
        <v>20.59</v>
      </c>
      <c r="EV194">
        <v>20.29</v>
      </c>
      <c r="EW194">
        <v>20.38</v>
      </c>
      <c r="EX194">
        <v>20.51</v>
      </c>
      <c r="EY194">
        <v>20.350000000000001</v>
      </c>
      <c r="EZ194">
        <v>20.36</v>
      </c>
      <c r="FA194">
        <v>20.21</v>
      </c>
      <c r="FB194">
        <v>20.38</v>
      </c>
      <c r="FC194">
        <v>20.61</v>
      </c>
      <c r="FD194">
        <v>20.62</v>
      </c>
      <c r="FE194">
        <v>20.5</v>
      </c>
      <c r="FF194">
        <v>20.399999999999999</v>
      </c>
      <c r="FG194">
        <v>20.8</v>
      </c>
      <c r="FH194">
        <v>20.420000000000002</v>
      </c>
      <c r="FI194">
        <v>20.399999999999999</v>
      </c>
      <c r="FJ194">
        <v>20.3</v>
      </c>
      <c r="FK194">
        <v>20.61</v>
      </c>
      <c r="FL194">
        <v>20.77</v>
      </c>
      <c r="FM194">
        <v>20.46</v>
      </c>
      <c r="FN194">
        <v>20.59</v>
      </c>
      <c r="FO194">
        <v>20.92</v>
      </c>
      <c r="FP194">
        <v>20.7</v>
      </c>
      <c r="FQ194">
        <v>21.1</v>
      </c>
      <c r="FR194">
        <v>0</v>
      </c>
      <c r="FS194">
        <v>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0</v>
      </c>
      <c r="GO194">
        <v>0</v>
      </c>
      <c r="GP194">
        <v>0</v>
      </c>
      <c r="GQ194">
        <v>0</v>
      </c>
      <c r="GR194">
        <v>0</v>
      </c>
      <c r="GS194">
        <v>0</v>
      </c>
      <c r="GT194">
        <v>0</v>
      </c>
      <c r="GU194">
        <v>0</v>
      </c>
      <c r="GV194">
        <v>0</v>
      </c>
      <c r="GW194">
        <v>0</v>
      </c>
      <c r="GX194">
        <v>0</v>
      </c>
      <c r="GY194">
        <v>0</v>
      </c>
      <c r="GZ194">
        <v>0</v>
      </c>
      <c r="HA194">
        <v>0</v>
      </c>
      <c r="HB194">
        <v>0</v>
      </c>
      <c r="HC194">
        <v>0</v>
      </c>
      <c r="HD194">
        <v>0</v>
      </c>
      <c r="HE194">
        <v>0</v>
      </c>
      <c r="HF194">
        <v>0</v>
      </c>
      <c r="HG194">
        <v>0</v>
      </c>
      <c r="HH194">
        <v>0</v>
      </c>
      <c r="HI194">
        <v>0</v>
      </c>
      <c r="HJ194">
        <v>0</v>
      </c>
      <c r="HK194">
        <v>0</v>
      </c>
      <c r="HL194">
        <v>0</v>
      </c>
      <c r="HM194">
        <v>0</v>
      </c>
      <c r="HN194">
        <v>0</v>
      </c>
      <c r="HO194">
        <v>0</v>
      </c>
      <c r="HP194">
        <v>0</v>
      </c>
      <c r="HQ194">
        <v>0</v>
      </c>
      <c r="HR194">
        <v>0</v>
      </c>
      <c r="HS194">
        <v>0</v>
      </c>
      <c r="HT194">
        <v>0</v>
      </c>
      <c r="HU194">
        <v>0</v>
      </c>
      <c r="HV194">
        <v>0</v>
      </c>
      <c r="HW194">
        <v>0</v>
      </c>
      <c r="HX194">
        <v>0</v>
      </c>
      <c r="HY194">
        <v>0</v>
      </c>
      <c r="HZ194">
        <v>0</v>
      </c>
      <c r="IA194">
        <v>0</v>
      </c>
      <c r="IB194">
        <v>0</v>
      </c>
      <c r="IC194">
        <v>0</v>
      </c>
      <c r="ID194">
        <v>0</v>
      </c>
      <c r="IE194">
        <v>0</v>
      </c>
      <c r="IF194">
        <v>0</v>
      </c>
      <c r="IG194">
        <v>0</v>
      </c>
      <c r="IH194">
        <v>0</v>
      </c>
      <c r="II194">
        <v>0</v>
      </c>
      <c r="IJ194">
        <v>0</v>
      </c>
      <c r="IK194">
        <v>0</v>
      </c>
      <c r="IL194">
        <v>0</v>
      </c>
      <c r="IM194">
        <v>0</v>
      </c>
      <c r="IN194">
        <v>0</v>
      </c>
      <c r="IO194">
        <v>0</v>
      </c>
      <c r="IP194">
        <v>0</v>
      </c>
      <c r="IQ194">
        <v>0</v>
      </c>
      <c r="IR194">
        <v>0</v>
      </c>
      <c r="IS194">
        <v>0</v>
      </c>
      <c r="IT194">
        <v>0</v>
      </c>
      <c r="IU194">
        <v>0</v>
      </c>
      <c r="IV194">
        <v>0</v>
      </c>
      <c r="IW194">
        <v>0</v>
      </c>
      <c r="IX194">
        <v>0</v>
      </c>
      <c r="IY194">
        <v>0</v>
      </c>
      <c r="IZ194">
        <v>0</v>
      </c>
      <c r="JA194">
        <v>0</v>
      </c>
      <c r="JB194">
        <v>0</v>
      </c>
      <c r="JC194">
        <v>0</v>
      </c>
      <c r="JD194">
        <v>4.4189999999999996</v>
      </c>
      <c r="JE194">
        <v>6.5720000000000001</v>
      </c>
      <c r="JF194">
        <v>6.2279999999999998</v>
      </c>
      <c r="JG194">
        <v>7.8090000000000002</v>
      </c>
      <c r="JH194">
        <v>7.1230000000000002</v>
      </c>
      <c r="JI194">
        <v>12.057</v>
      </c>
      <c r="JJ194">
        <v>9.5670000000000002</v>
      </c>
      <c r="JK194">
        <v>10.612</v>
      </c>
      <c r="JL194">
        <v>7.3179999999999996</v>
      </c>
      <c r="JM194">
        <v>7.8230000000000004</v>
      </c>
      <c r="JN194">
        <v>10.337</v>
      </c>
      <c r="JO194">
        <v>8.1940000000000008</v>
      </c>
      <c r="JP194">
        <v>8.9260000000000002</v>
      </c>
      <c r="JQ194">
        <v>7.1440000000000001</v>
      </c>
      <c r="JR194">
        <v>7.3220000000000001</v>
      </c>
      <c r="JS194">
        <v>12.555</v>
      </c>
      <c r="JT194">
        <v>11.202999999999999</v>
      </c>
      <c r="JU194">
        <v>8.4090000000000007</v>
      </c>
      <c r="JV194">
        <v>9.7669999999999995</v>
      </c>
      <c r="JW194">
        <v>13.754</v>
      </c>
      <c r="JX194">
        <v>8.0530000000000008</v>
      </c>
      <c r="JY194">
        <v>8.6969999999999992</v>
      </c>
      <c r="JZ194">
        <v>5.8170000000000002</v>
      </c>
      <c r="KA194">
        <v>10.37</v>
      </c>
      <c r="KB194">
        <v>12.065</v>
      </c>
      <c r="KC194">
        <v>10.55</v>
      </c>
      <c r="KD194">
        <v>12.36</v>
      </c>
      <c r="KE194">
        <v>12.657</v>
      </c>
      <c r="KF194">
        <v>11.054</v>
      </c>
      <c r="KG194">
        <v>13.914</v>
      </c>
    </row>
    <row r="195" spans="1:293" x14ac:dyDescent="0.25">
      <c r="A195" t="s">
        <v>1275</v>
      </c>
      <c r="B195" t="s">
        <v>1322</v>
      </c>
      <c r="C195" t="s">
        <v>588</v>
      </c>
      <c r="D195">
        <v>35</v>
      </c>
      <c r="E195" t="s">
        <v>836</v>
      </c>
      <c r="F195">
        <v>2</v>
      </c>
      <c r="G195">
        <v>1</v>
      </c>
      <c r="H195" t="s">
        <v>9</v>
      </c>
      <c r="I195" t="s">
        <v>7</v>
      </c>
      <c r="J195" t="s">
        <v>609</v>
      </c>
      <c r="K195" t="s">
        <v>596</v>
      </c>
      <c r="L195" t="s">
        <v>515</v>
      </c>
      <c r="M195" s="7">
        <v>45.907100406901002</v>
      </c>
      <c r="N195" s="7">
        <v>61.082916573241299</v>
      </c>
      <c r="O195" s="7">
        <f>M195*'Emission and cost factors'!$D$8+N195*'Emission and cost factors'!$E$8</f>
        <v>37.738632709140205</v>
      </c>
      <c r="P195" s="8">
        <f>M195*'Emission and cost factors'!$D$9+N195*'Emission and cost factors'!$E$9</f>
        <v>10.998721502262235</v>
      </c>
      <c r="Q195" s="7">
        <f t="shared" ref="Q195:Q241" si="21">AVERAGE(X195:BA195)</f>
        <v>20.997333333333337</v>
      </c>
      <c r="R195" s="2">
        <f t="shared" ref="R195:R241" si="22">COUNTIF(X195:BA195,"&lt;20")</f>
        <v>0</v>
      </c>
      <c r="S195" s="2">
        <f t="shared" ref="S195:S241" si="23">COUNTIF(X195:BA195,"&lt;19")</f>
        <v>0</v>
      </c>
      <c r="T195" s="2">
        <f t="shared" ref="T195:T241" si="24">COUNTIF(X195:BA195,"&lt;18")</f>
        <v>0</v>
      </c>
      <c r="U195" s="7">
        <f t="shared" ref="U195:U241" si="25">SUM(BB195:CE195)/30</f>
        <v>0</v>
      </c>
      <c r="V195" s="7">
        <f t="shared" ref="V195:V241" si="26">SUM(CF195:DI195)/30</f>
        <v>0</v>
      </c>
      <c r="W195" s="7">
        <f t="shared" ref="W195:W241" si="27">SUM(DJ195:EM195)/30</f>
        <v>0</v>
      </c>
      <c r="X195">
        <v>20.75</v>
      </c>
      <c r="Y195">
        <v>20.6</v>
      </c>
      <c r="Z195">
        <v>20.61</v>
      </c>
      <c r="AA195">
        <v>20.83</v>
      </c>
      <c r="AB195">
        <v>20.73</v>
      </c>
      <c r="AC195">
        <v>20.93</v>
      </c>
      <c r="AD195">
        <v>21.04</v>
      </c>
      <c r="AE195">
        <v>21.09</v>
      </c>
      <c r="AF195">
        <v>20.92</v>
      </c>
      <c r="AG195">
        <v>20.77</v>
      </c>
      <c r="AH195">
        <v>21.05</v>
      </c>
      <c r="AI195">
        <v>20.9</v>
      </c>
      <c r="AJ195">
        <v>21.05</v>
      </c>
      <c r="AK195">
        <v>20.86</v>
      </c>
      <c r="AL195">
        <v>20.81</v>
      </c>
      <c r="AM195">
        <v>21.13</v>
      </c>
      <c r="AN195">
        <v>21.13</v>
      </c>
      <c r="AO195">
        <v>20.8</v>
      </c>
      <c r="AP195">
        <v>20.9</v>
      </c>
      <c r="AQ195">
        <v>21.41</v>
      </c>
      <c r="AR195">
        <v>21.22</v>
      </c>
      <c r="AS195">
        <v>20.79</v>
      </c>
      <c r="AT195">
        <v>20.88</v>
      </c>
      <c r="AU195">
        <v>21.16</v>
      </c>
      <c r="AV195">
        <v>21.21</v>
      </c>
      <c r="AW195">
        <v>20.92</v>
      </c>
      <c r="AX195">
        <v>21.15</v>
      </c>
      <c r="AY195">
        <v>21.65</v>
      </c>
      <c r="AZ195">
        <v>21.17</v>
      </c>
      <c r="BA195">
        <v>21.46</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20.079999999999998</v>
      </c>
      <c r="EO195">
        <v>20.34</v>
      </c>
      <c r="EP195">
        <v>20.420000000000002</v>
      </c>
      <c r="EQ195">
        <v>20.3</v>
      </c>
      <c r="ER195">
        <v>20.5</v>
      </c>
      <c r="ES195">
        <v>20.65</v>
      </c>
      <c r="ET195">
        <v>20.55</v>
      </c>
      <c r="EU195">
        <v>20.68</v>
      </c>
      <c r="EV195">
        <v>20.39</v>
      </c>
      <c r="EW195">
        <v>20.37</v>
      </c>
      <c r="EX195">
        <v>20.61</v>
      </c>
      <c r="EY195">
        <v>20.350000000000001</v>
      </c>
      <c r="EZ195">
        <v>20.48</v>
      </c>
      <c r="FA195">
        <v>20.3</v>
      </c>
      <c r="FB195">
        <v>20.32</v>
      </c>
      <c r="FC195">
        <v>20.7</v>
      </c>
      <c r="FD195">
        <v>20.72</v>
      </c>
      <c r="FE195">
        <v>20.46</v>
      </c>
      <c r="FF195">
        <v>20.52</v>
      </c>
      <c r="FG195">
        <v>20.87</v>
      </c>
      <c r="FH195">
        <v>20.55</v>
      </c>
      <c r="FI195">
        <v>20.420000000000002</v>
      </c>
      <c r="FJ195">
        <v>20.329999999999998</v>
      </c>
      <c r="FK195">
        <v>20.71</v>
      </c>
      <c r="FL195">
        <v>20.85</v>
      </c>
      <c r="FM195">
        <v>20.49</v>
      </c>
      <c r="FN195">
        <v>20.7</v>
      </c>
      <c r="FO195">
        <v>20.99</v>
      </c>
      <c r="FP195">
        <v>20.79</v>
      </c>
      <c r="FQ195">
        <v>21.16</v>
      </c>
      <c r="FR195">
        <v>0</v>
      </c>
      <c r="FS195">
        <v>0</v>
      </c>
      <c r="FT195">
        <v>0</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0</v>
      </c>
      <c r="GO195">
        <v>0</v>
      </c>
      <c r="GP195">
        <v>0</v>
      </c>
      <c r="GQ195">
        <v>0</v>
      </c>
      <c r="GR195">
        <v>0</v>
      </c>
      <c r="GS195">
        <v>0</v>
      </c>
      <c r="GT195">
        <v>0</v>
      </c>
      <c r="GU195">
        <v>0</v>
      </c>
      <c r="GV195">
        <v>0</v>
      </c>
      <c r="GW195">
        <v>0</v>
      </c>
      <c r="GX195">
        <v>0</v>
      </c>
      <c r="GY195">
        <v>0</v>
      </c>
      <c r="GZ195">
        <v>0</v>
      </c>
      <c r="HA195">
        <v>0</v>
      </c>
      <c r="HB195">
        <v>0</v>
      </c>
      <c r="HC195">
        <v>0</v>
      </c>
      <c r="HD195">
        <v>0</v>
      </c>
      <c r="HE195">
        <v>0</v>
      </c>
      <c r="HF195">
        <v>0</v>
      </c>
      <c r="HG195">
        <v>0</v>
      </c>
      <c r="HH195">
        <v>0</v>
      </c>
      <c r="HI195">
        <v>0</v>
      </c>
      <c r="HJ195">
        <v>0</v>
      </c>
      <c r="HK195">
        <v>0</v>
      </c>
      <c r="HL195">
        <v>0</v>
      </c>
      <c r="HM195">
        <v>0</v>
      </c>
      <c r="HN195">
        <v>0</v>
      </c>
      <c r="HO195">
        <v>0</v>
      </c>
      <c r="HP195">
        <v>0</v>
      </c>
      <c r="HQ195">
        <v>0</v>
      </c>
      <c r="HR195">
        <v>0</v>
      </c>
      <c r="HS195">
        <v>0</v>
      </c>
      <c r="HT195">
        <v>0</v>
      </c>
      <c r="HU195">
        <v>0</v>
      </c>
      <c r="HV195">
        <v>0</v>
      </c>
      <c r="HW195">
        <v>0</v>
      </c>
      <c r="HX195">
        <v>0</v>
      </c>
      <c r="HY195">
        <v>0</v>
      </c>
      <c r="HZ195">
        <v>0</v>
      </c>
      <c r="IA195">
        <v>0</v>
      </c>
      <c r="IB195">
        <v>0</v>
      </c>
      <c r="IC195">
        <v>0</v>
      </c>
      <c r="ID195">
        <v>0</v>
      </c>
      <c r="IE195">
        <v>0</v>
      </c>
      <c r="IF195">
        <v>0</v>
      </c>
      <c r="IG195">
        <v>0</v>
      </c>
      <c r="IH195">
        <v>0</v>
      </c>
      <c r="II195">
        <v>0</v>
      </c>
      <c r="IJ195">
        <v>0</v>
      </c>
      <c r="IK195">
        <v>0</v>
      </c>
      <c r="IL195">
        <v>0</v>
      </c>
      <c r="IM195">
        <v>0</v>
      </c>
      <c r="IN195">
        <v>0</v>
      </c>
      <c r="IO195">
        <v>0</v>
      </c>
      <c r="IP195">
        <v>0</v>
      </c>
      <c r="IQ195">
        <v>0</v>
      </c>
      <c r="IR195">
        <v>0</v>
      </c>
      <c r="IS195">
        <v>0</v>
      </c>
      <c r="IT195">
        <v>0</v>
      </c>
      <c r="IU195">
        <v>0</v>
      </c>
      <c r="IV195">
        <v>0</v>
      </c>
      <c r="IW195">
        <v>0</v>
      </c>
      <c r="IX195">
        <v>0</v>
      </c>
      <c r="IY195">
        <v>0</v>
      </c>
      <c r="IZ195">
        <v>0</v>
      </c>
      <c r="JA195">
        <v>0</v>
      </c>
      <c r="JB195">
        <v>0</v>
      </c>
      <c r="JC195">
        <v>0</v>
      </c>
      <c r="JD195">
        <v>4.4189999999999996</v>
      </c>
      <c r="JE195">
        <v>6.5720000000000001</v>
      </c>
      <c r="JF195">
        <v>6.2279999999999998</v>
      </c>
      <c r="JG195">
        <v>7.8090000000000002</v>
      </c>
      <c r="JH195">
        <v>7.1230000000000002</v>
      </c>
      <c r="JI195">
        <v>12.057</v>
      </c>
      <c r="JJ195">
        <v>9.5670000000000002</v>
      </c>
      <c r="JK195">
        <v>10.612</v>
      </c>
      <c r="JL195">
        <v>7.3179999999999996</v>
      </c>
      <c r="JM195">
        <v>7.8230000000000004</v>
      </c>
      <c r="JN195">
        <v>10.337</v>
      </c>
      <c r="JO195">
        <v>8.1940000000000008</v>
      </c>
      <c r="JP195">
        <v>8.9260000000000002</v>
      </c>
      <c r="JQ195">
        <v>7.1440000000000001</v>
      </c>
      <c r="JR195">
        <v>7.3220000000000001</v>
      </c>
      <c r="JS195">
        <v>12.555</v>
      </c>
      <c r="JT195">
        <v>11.202999999999999</v>
      </c>
      <c r="JU195">
        <v>8.4090000000000007</v>
      </c>
      <c r="JV195">
        <v>9.7669999999999995</v>
      </c>
      <c r="JW195">
        <v>13.754</v>
      </c>
      <c r="JX195">
        <v>8.0530000000000008</v>
      </c>
      <c r="JY195">
        <v>8.6969999999999992</v>
      </c>
      <c r="JZ195">
        <v>5.8170000000000002</v>
      </c>
      <c r="KA195">
        <v>10.37</v>
      </c>
      <c r="KB195">
        <v>12.065</v>
      </c>
      <c r="KC195">
        <v>10.55</v>
      </c>
      <c r="KD195">
        <v>12.36</v>
      </c>
      <c r="KE195">
        <v>12.657</v>
      </c>
      <c r="KF195">
        <v>11.054</v>
      </c>
      <c r="KG195">
        <v>13.914</v>
      </c>
    </row>
    <row r="196" spans="1:293" x14ac:dyDescent="0.25">
      <c r="A196" t="s">
        <v>1276</v>
      </c>
      <c r="B196" t="s">
        <v>1322</v>
      </c>
      <c r="C196" t="s">
        <v>588</v>
      </c>
      <c r="D196">
        <v>36</v>
      </c>
      <c r="E196" t="s">
        <v>836</v>
      </c>
      <c r="F196">
        <v>2</v>
      </c>
      <c r="G196">
        <v>1</v>
      </c>
      <c r="H196" t="s">
        <v>9</v>
      </c>
      <c r="I196" t="s">
        <v>7</v>
      </c>
      <c r="J196" t="s">
        <v>609</v>
      </c>
      <c r="K196" t="s">
        <v>596</v>
      </c>
      <c r="L196" t="s">
        <v>516</v>
      </c>
      <c r="M196" s="7">
        <v>28.479319344075499</v>
      </c>
      <c r="N196" s="7">
        <v>64.600666991297899</v>
      </c>
      <c r="O196" s="7">
        <f>M196*'Emission and cost factors'!$D$8+N196*'Emission and cost factors'!$E$8</f>
        <v>35.696963878252888</v>
      </c>
      <c r="P196" s="8">
        <f>M196*'Emission and cost factors'!$D$9+N196*'Emission and cost factors'!$E$9</f>
        <v>10.829272822457705</v>
      </c>
      <c r="Q196" s="7">
        <f t="shared" si="21"/>
        <v>21.002000000000002</v>
      </c>
      <c r="R196" s="2">
        <f t="shared" si="22"/>
        <v>0</v>
      </c>
      <c r="S196" s="2">
        <f t="shared" si="23"/>
        <v>0</v>
      </c>
      <c r="T196" s="2">
        <f t="shared" si="24"/>
        <v>0</v>
      </c>
      <c r="U196" s="7">
        <f t="shared" si="25"/>
        <v>0</v>
      </c>
      <c r="V196" s="7">
        <f t="shared" si="26"/>
        <v>0</v>
      </c>
      <c r="W196" s="7">
        <f t="shared" si="27"/>
        <v>0</v>
      </c>
      <c r="X196">
        <v>20.72</v>
      </c>
      <c r="Y196">
        <v>20.6</v>
      </c>
      <c r="Z196">
        <v>20.63</v>
      </c>
      <c r="AA196">
        <v>20.84</v>
      </c>
      <c r="AB196">
        <v>20.69</v>
      </c>
      <c r="AC196">
        <v>20.93</v>
      </c>
      <c r="AD196">
        <v>21.05</v>
      </c>
      <c r="AE196">
        <v>21.09</v>
      </c>
      <c r="AF196">
        <v>20.93</v>
      </c>
      <c r="AG196">
        <v>20.79</v>
      </c>
      <c r="AH196">
        <v>21.05</v>
      </c>
      <c r="AI196">
        <v>20.91</v>
      </c>
      <c r="AJ196">
        <v>21.07</v>
      </c>
      <c r="AK196">
        <v>20.85</v>
      </c>
      <c r="AL196">
        <v>20.79</v>
      </c>
      <c r="AM196">
        <v>21.14</v>
      </c>
      <c r="AN196">
        <v>21.15</v>
      </c>
      <c r="AO196">
        <v>20.78</v>
      </c>
      <c r="AP196">
        <v>20.92</v>
      </c>
      <c r="AQ196">
        <v>21.42</v>
      </c>
      <c r="AR196">
        <v>21.23</v>
      </c>
      <c r="AS196">
        <v>20.81</v>
      </c>
      <c r="AT196">
        <v>20.89</v>
      </c>
      <c r="AU196">
        <v>21.16</v>
      </c>
      <c r="AV196">
        <v>21.22</v>
      </c>
      <c r="AW196">
        <v>20.92</v>
      </c>
      <c r="AX196">
        <v>21.17</v>
      </c>
      <c r="AY196">
        <v>21.66</v>
      </c>
      <c r="AZ196">
        <v>21.19</v>
      </c>
      <c r="BA196">
        <v>21.46</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20.149999999999999</v>
      </c>
      <c r="EO196">
        <v>20.36</v>
      </c>
      <c r="EP196">
        <v>20.399999999999999</v>
      </c>
      <c r="EQ196">
        <v>20.309999999999999</v>
      </c>
      <c r="ER196">
        <v>20.52</v>
      </c>
      <c r="ES196">
        <v>20.63</v>
      </c>
      <c r="ET196">
        <v>20.56</v>
      </c>
      <c r="EU196">
        <v>20.69</v>
      </c>
      <c r="EV196">
        <v>20.399999999999999</v>
      </c>
      <c r="EW196">
        <v>20.36</v>
      </c>
      <c r="EX196">
        <v>20.62</v>
      </c>
      <c r="EY196">
        <v>20.36</v>
      </c>
      <c r="EZ196">
        <v>20.49</v>
      </c>
      <c r="FA196">
        <v>20.29</v>
      </c>
      <c r="FB196">
        <v>20.350000000000001</v>
      </c>
      <c r="FC196">
        <v>20.72</v>
      </c>
      <c r="FD196">
        <v>20.74</v>
      </c>
      <c r="FE196">
        <v>20.45</v>
      </c>
      <c r="FF196">
        <v>20.53</v>
      </c>
      <c r="FG196">
        <v>20.89</v>
      </c>
      <c r="FH196">
        <v>20.56</v>
      </c>
      <c r="FI196">
        <v>20.420000000000002</v>
      </c>
      <c r="FJ196">
        <v>20.329999999999998</v>
      </c>
      <c r="FK196">
        <v>20.71</v>
      </c>
      <c r="FL196">
        <v>20.86</v>
      </c>
      <c r="FM196">
        <v>20.48</v>
      </c>
      <c r="FN196">
        <v>20.71</v>
      </c>
      <c r="FO196">
        <v>21</v>
      </c>
      <c r="FP196">
        <v>20.8</v>
      </c>
      <c r="FQ196">
        <v>21.16</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0</v>
      </c>
      <c r="GW196">
        <v>0</v>
      </c>
      <c r="GX196">
        <v>0</v>
      </c>
      <c r="GY196">
        <v>0</v>
      </c>
      <c r="GZ196">
        <v>0</v>
      </c>
      <c r="HA196">
        <v>0</v>
      </c>
      <c r="HB196">
        <v>0</v>
      </c>
      <c r="HC196">
        <v>0</v>
      </c>
      <c r="HD196">
        <v>0</v>
      </c>
      <c r="HE196">
        <v>0</v>
      </c>
      <c r="HF196">
        <v>0</v>
      </c>
      <c r="HG196">
        <v>0</v>
      </c>
      <c r="HH196">
        <v>0</v>
      </c>
      <c r="HI196">
        <v>0</v>
      </c>
      <c r="HJ196">
        <v>0</v>
      </c>
      <c r="HK196">
        <v>0</v>
      </c>
      <c r="HL196">
        <v>0</v>
      </c>
      <c r="HM196">
        <v>0</v>
      </c>
      <c r="HN196">
        <v>0</v>
      </c>
      <c r="HO196">
        <v>0</v>
      </c>
      <c r="HP196">
        <v>0</v>
      </c>
      <c r="HQ196">
        <v>0</v>
      </c>
      <c r="HR196">
        <v>0</v>
      </c>
      <c r="HS196">
        <v>0</v>
      </c>
      <c r="HT196">
        <v>0</v>
      </c>
      <c r="HU196">
        <v>0</v>
      </c>
      <c r="HV196">
        <v>0</v>
      </c>
      <c r="HW196">
        <v>0</v>
      </c>
      <c r="HX196">
        <v>0</v>
      </c>
      <c r="HY196">
        <v>0</v>
      </c>
      <c r="HZ196">
        <v>0</v>
      </c>
      <c r="IA196">
        <v>0</v>
      </c>
      <c r="IB196">
        <v>0</v>
      </c>
      <c r="IC196">
        <v>0</v>
      </c>
      <c r="ID196">
        <v>0</v>
      </c>
      <c r="IE196">
        <v>0</v>
      </c>
      <c r="IF196">
        <v>0</v>
      </c>
      <c r="IG196">
        <v>0</v>
      </c>
      <c r="IH196">
        <v>0</v>
      </c>
      <c r="II196">
        <v>0</v>
      </c>
      <c r="IJ196">
        <v>0</v>
      </c>
      <c r="IK196">
        <v>0</v>
      </c>
      <c r="IL196">
        <v>0</v>
      </c>
      <c r="IM196">
        <v>0</v>
      </c>
      <c r="IN196">
        <v>0</v>
      </c>
      <c r="IO196">
        <v>0</v>
      </c>
      <c r="IP196">
        <v>0</v>
      </c>
      <c r="IQ196">
        <v>0</v>
      </c>
      <c r="IR196">
        <v>0</v>
      </c>
      <c r="IS196">
        <v>0</v>
      </c>
      <c r="IT196">
        <v>0</v>
      </c>
      <c r="IU196">
        <v>0</v>
      </c>
      <c r="IV196">
        <v>0</v>
      </c>
      <c r="IW196">
        <v>0</v>
      </c>
      <c r="IX196">
        <v>0</v>
      </c>
      <c r="IY196">
        <v>0</v>
      </c>
      <c r="IZ196">
        <v>0</v>
      </c>
      <c r="JA196">
        <v>0</v>
      </c>
      <c r="JB196">
        <v>0</v>
      </c>
      <c r="JC196">
        <v>0</v>
      </c>
      <c r="JD196">
        <v>4.4189999999999996</v>
      </c>
      <c r="JE196">
        <v>6.5720000000000001</v>
      </c>
      <c r="JF196">
        <v>6.2279999999999998</v>
      </c>
      <c r="JG196">
        <v>7.8090000000000002</v>
      </c>
      <c r="JH196">
        <v>7.1230000000000002</v>
      </c>
      <c r="JI196">
        <v>12.057</v>
      </c>
      <c r="JJ196">
        <v>9.5670000000000002</v>
      </c>
      <c r="JK196">
        <v>10.612</v>
      </c>
      <c r="JL196">
        <v>7.3179999999999996</v>
      </c>
      <c r="JM196">
        <v>7.8230000000000004</v>
      </c>
      <c r="JN196">
        <v>10.337</v>
      </c>
      <c r="JO196">
        <v>8.1940000000000008</v>
      </c>
      <c r="JP196">
        <v>8.9260000000000002</v>
      </c>
      <c r="JQ196">
        <v>7.1440000000000001</v>
      </c>
      <c r="JR196">
        <v>7.3220000000000001</v>
      </c>
      <c r="JS196">
        <v>12.555</v>
      </c>
      <c r="JT196">
        <v>11.202999999999999</v>
      </c>
      <c r="JU196">
        <v>8.4090000000000007</v>
      </c>
      <c r="JV196">
        <v>9.7669999999999995</v>
      </c>
      <c r="JW196">
        <v>13.754</v>
      </c>
      <c r="JX196">
        <v>8.0530000000000008</v>
      </c>
      <c r="JY196">
        <v>8.6969999999999992</v>
      </c>
      <c r="JZ196">
        <v>5.8170000000000002</v>
      </c>
      <c r="KA196">
        <v>10.37</v>
      </c>
      <c r="KB196">
        <v>12.065</v>
      </c>
      <c r="KC196">
        <v>10.55</v>
      </c>
      <c r="KD196">
        <v>12.36</v>
      </c>
      <c r="KE196">
        <v>12.657</v>
      </c>
      <c r="KF196">
        <v>11.054</v>
      </c>
      <c r="KG196">
        <v>13.914</v>
      </c>
    </row>
    <row r="197" spans="1:293" x14ac:dyDescent="0.25">
      <c r="A197" t="s">
        <v>1277</v>
      </c>
      <c r="B197" t="s">
        <v>1322</v>
      </c>
      <c r="C197" t="s">
        <v>588</v>
      </c>
      <c r="D197">
        <v>37</v>
      </c>
      <c r="E197" t="s">
        <v>837</v>
      </c>
      <c r="F197">
        <v>3</v>
      </c>
      <c r="G197">
        <v>1</v>
      </c>
      <c r="H197" t="s">
        <v>2</v>
      </c>
      <c r="I197" t="s">
        <v>3</v>
      </c>
      <c r="J197" t="s">
        <v>609</v>
      </c>
      <c r="K197" t="s">
        <v>596</v>
      </c>
      <c r="L197" t="s">
        <v>515</v>
      </c>
      <c r="M197" s="7">
        <v>67.495814021809807</v>
      </c>
      <c r="N197" s="7">
        <v>131.66801084750199</v>
      </c>
      <c r="O197" s="7">
        <f>M197*'Emission and cost factors'!$D$8+N197*'Emission and cost factors'!$E$8</f>
        <v>74.741405934430972</v>
      </c>
      <c r="P197" s="8">
        <f>M197*'Emission and cost factors'!$D$9+N197*'Emission and cost factors'!$E$9</f>
        <v>22.450034187997687</v>
      </c>
      <c r="Q197" s="7">
        <f t="shared" si="21"/>
        <v>20.272333333333336</v>
      </c>
      <c r="R197" s="2">
        <f t="shared" si="22"/>
        <v>8</v>
      </c>
      <c r="S197" s="2">
        <f t="shared" si="23"/>
        <v>0</v>
      </c>
      <c r="T197" s="2">
        <f t="shared" si="24"/>
        <v>0</v>
      </c>
      <c r="U197" s="7">
        <f t="shared" si="25"/>
        <v>6.0533333333333342E-2</v>
      </c>
      <c r="V197" s="7">
        <f t="shared" si="26"/>
        <v>0</v>
      </c>
      <c r="W197" s="7">
        <f t="shared" si="27"/>
        <v>0</v>
      </c>
      <c r="X197">
        <v>19.37</v>
      </c>
      <c r="Y197">
        <v>19.68</v>
      </c>
      <c r="Z197">
        <v>19.84</v>
      </c>
      <c r="AA197">
        <v>19.95</v>
      </c>
      <c r="AB197">
        <v>19.88</v>
      </c>
      <c r="AC197">
        <v>20.58</v>
      </c>
      <c r="AD197">
        <v>20.350000000000001</v>
      </c>
      <c r="AE197">
        <v>20.39</v>
      </c>
      <c r="AF197">
        <v>20.37</v>
      </c>
      <c r="AG197">
        <v>20.03</v>
      </c>
      <c r="AH197">
        <v>20.48</v>
      </c>
      <c r="AI197">
        <v>19.96</v>
      </c>
      <c r="AJ197">
        <v>20.38</v>
      </c>
      <c r="AK197">
        <v>19.850000000000001</v>
      </c>
      <c r="AL197">
        <v>19.829999999999998</v>
      </c>
      <c r="AM197">
        <v>20.54</v>
      </c>
      <c r="AN197">
        <v>20.62</v>
      </c>
      <c r="AO197">
        <v>20.29</v>
      </c>
      <c r="AP197">
        <v>20.149999999999999</v>
      </c>
      <c r="AQ197">
        <v>20.73</v>
      </c>
      <c r="AR197">
        <v>20.23</v>
      </c>
      <c r="AS197">
        <v>20.09</v>
      </c>
      <c r="AT197">
        <v>20.09</v>
      </c>
      <c r="AU197">
        <v>20.36</v>
      </c>
      <c r="AV197">
        <v>20.63</v>
      </c>
      <c r="AW197">
        <v>20.170000000000002</v>
      </c>
      <c r="AX197">
        <v>20.59</v>
      </c>
      <c r="AY197">
        <v>21.09</v>
      </c>
      <c r="AZ197">
        <v>20.61</v>
      </c>
      <c r="BA197">
        <v>21.04</v>
      </c>
      <c r="BB197">
        <v>0.52500000000000002</v>
      </c>
      <c r="BC197">
        <v>0.38300000000000001</v>
      </c>
      <c r="BD197">
        <v>0.20799999999999999</v>
      </c>
      <c r="BE197">
        <v>0.05</v>
      </c>
      <c r="BF197">
        <v>0.183</v>
      </c>
      <c r="BG197">
        <v>0</v>
      </c>
      <c r="BH197">
        <v>0</v>
      </c>
      <c r="BI197">
        <v>0</v>
      </c>
      <c r="BJ197">
        <v>0</v>
      </c>
      <c r="BK197">
        <v>0</v>
      </c>
      <c r="BL197">
        <v>0</v>
      </c>
      <c r="BM197">
        <v>5.8000000000000003E-2</v>
      </c>
      <c r="BN197">
        <v>0</v>
      </c>
      <c r="BO197">
        <v>0.16700000000000001</v>
      </c>
      <c r="BP197">
        <v>0.24199999999999999</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18.600000000000001</v>
      </c>
      <c r="EO197">
        <v>19.27</v>
      </c>
      <c r="EP197">
        <v>19.39</v>
      </c>
      <c r="EQ197">
        <v>19.11</v>
      </c>
      <c r="ER197">
        <v>19.5</v>
      </c>
      <c r="ES197">
        <v>19.87</v>
      </c>
      <c r="ET197">
        <v>19.86</v>
      </c>
      <c r="EU197">
        <v>20.09</v>
      </c>
      <c r="EV197">
        <v>19.5</v>
      </c>
      <c r="EW197">
        <v>19.57</v>
      </c>
      <c r="EX197">
        <v>19.89</v>
      </c>
      <c r="EY197">
        <v>19.440000000000001</v>
      </c>
      <c r="EZ197">
        <v>19.690000000000001</v>
      </c>
      <c r="FA197">
        <v>19.32</v>
      </c>
      <c r="FB197">
        <v>19.53</v>
      </c>
      <c r="FC197">
        <v>20.04</v>
      </c>
      <c r="FD197">
        <v>20.059999999999999</v>
      </c>
      <c r="FE197">
        <v>19.57</v>
      </c>
      <c r="FF197">
        <v>19.809999999999999</v>
      </c>
      <c r="FG197">
        <v>20.260000000000002</v>
      </c>
      <c r="FH197">
        <v>19.670000000000002</v>
      </c>
      <c r="FI197">
        <v>19.670000000000002</v>
      </c>
      <c r="FJ197">
        <v>19.32</v>
      </c>
      <c r="FK197">
        <v>19.93</v>
      </c>
      <c r="FL197">
        <v>20.21</v>
      </c>
      <c r="FM197">
        <v>19.920000000000002</v>
      </c>
      <c r="FN197">
        <v>20.190000000000001</v>
      </c>
      <c r="FO197">
        <v>20.29</v>
      </c>
      <c r="FP197">
        <v>20.149999999999999</v>
      </c>
      <c r="FQ197">
        <v>20.46</v>
      </c>
      <c r="FR197">
        <v>0.76700000000000002</v>
      </c>
      <c r="FS197">
        <v>0.46700000000000003</v>
      </c>
      <c r="FT197">
        <v>0.40799999999999997</v>
      </c>
      <c r="FU197">
        <v>0.63300000000000001</v>
      </c>
      <c r="FV197">
        <v>0.35799999999999998</v>
      </c>
      <c r="FW197">
        <v>0.158</v>
      </c>
      <c r="FX197">
        <v>0.14199999999999999</v>
      </c>
      <c r="FY197">
        <v>0</v>
      </c>
      <c r="FZ197">
        <v>0.433</v>
      </c>
      <c r="GA197">
        <v>0.33300000000000002</v>
      </c>
      <c r="GB197">
        <v>0.11700000000000001</v>
      </c>
      <c r="GC197">
        <v>0.42499999999999999</v>
      </c>
      <c r="GD197">
        <v>0.26700000000000002</v>
      </c>
      <c r="GE197">
        <v>0.45</v>
      </c>
      <c r="GF197">
        <v>0.33300000000000002</v>
      </c>
      <c r="GG197">
        <v>0</v>
      </c>
      <c r="GH197">
        <v>0</v>
      </c>
      <c r="GI197">
        <v>0.38300000000000001</v>
      </c>
      <c r="GJ197">
        <v>0.16700000000000001</v>
      </c>
      <c r="GK197">
        <v>0</v>
      </c>
      <c r="GL197">
        <v>0.3</v>
      </c>
      <c r="GM197">
        <v>0.26700000000000002</v>
      </c>
      <c r="GN197">
        <v>0.54200000000000004</v>
      </c>
      <c r="GO197">
        <v>7.4999999999999997E-2</v>
      </c>
      <c r="GP197">
        <v>0</v>
      </c>
      <c r="GQ197">
        <v>7.4999999999999997E-2</v>
      </c>
      <c r="GR197">
        <v>0</v>
      </c>
      <c r="GS197">
        <v>0</v>
      </c>
      <c r="GT197">
        <v>0</v>
      </c>
      <c r="GU197">
        <v>0</v>
      </c>
      <c r="GV197">
        <v>0.24199999999999999</v>
      </c>
      <c r="GW197">
        <v>0</v>
      </c>
      <c r="GX197">
        <v>0</v>
      </c>
      <c r="GY197">
        <v>0</v>
      </c>
      <c r="GZ197">
        <v>0</v>
      </c>
      <c r="HA197">
        <v>0</v>
      </c>
      <c r="HB197">
        <v>0</v>
      </c>
      <c r="HC197">
        <v>0</v>
      </c>
      <c r="HD197">
        <v>0</v>
      </c>
      <c r="HE197">
        <v>0</v>
      </c>
      <c r="HF197">
        <v>0</v>
      </c>
      <c r="HG197">
        <v>0</v>
      </c>
      <c r="HH197">
        <v>0</v>
      </c>
      <c r="HI197">
        <v>0</v>
      </c>
      <c r="HJ197">
        <v>0</v>
      </c>
      <c r="HK197">
        <v>0</v>
      </c>
      <c r="HL197">
        <v>0</v>
      </c>
      <c r="HM197">
        <v>0</v>
      </c>
      <c r="HN197">
        <v>0</v>
      </c>
      <c r="HO197">
        <v>0</v>
      </c>
      <c r="HP197">
        <v>0</v>
      </c>
      <c r="HQ197">
        <v>0</v>
      </c>
      <c r="HR197">
        <v>0</v>
      </c>
      <c r="HS197">
        <v>0</v>
      </c>
      <c r="HT197">
        <v>0</v>
      </c>
      <c r="HU197">
        <v>0</v>
      </c>
      <c r="HV197">
        <v>0</v>
      </c>
      <c r="HW197">
        <v>0</v>
      </c>
      <c r="HX197">
        <v>0</v>
      </c>
      <c r="HY197">
        <v>0</v>
      </c>
      <c r="HZ197">
        <v>0</v>
      </c>
      <c r="IA197">
        <v>0</v>
      </c>
      <c r="IB197">
        <v>0</v>
      </c>
      <c r="IC197">
        <v>0</v>
      </c>
      <c r="ID197">
        <v>0</v>
      </c>
      <c r="IE197">
        <v>0</v>
      </c>
      <c r="IF197">
        <v>0</v>
      </c>
      <c r="IG197">
        <v>0</v>
      </c>
      <c r="IH197">
        <v>0</v>
      </c>
      <c r="II197">
        <v>0</v>
      </c>
      <c r="IJ197">
        <v>0</v>
      </c>
      <c r="IK197">
        <v>0</v>
      </c>
      <c r="IL197">
        <v>0</v>
      </c>
      <c r="IM197">
        <v>0</v>
      </c>
      <c r="IN197">
        <v>0</v>
      </c>
      <c r="IO197">
        <v>0</v>
      </c>
      <c r="IP197">
        <v>0</v>
      </c>
      <c r="IQ197">
        <v>0</v>
      </c>
      <c r="IR197">
        <v>0</v>
      </c>
      <c r="IS197">
        <v>0</v>
      </c>
      <c r="IT197">
        <v>0</v>
      </c>
      <c r="IU197">
        <v>0</v>
      </c>
      <c r="IV197">
        <v>0</v>
      </c>
      <c r="IW197">
        <v>0</v>
      </c>
      <c r="IX197">
        <v>0</v>
      </c>
      <c r="IY197">
        <v>0</v>
      </c>
      <c r="IZ197">
        <v>0</v>
      </c>
      <c r="JA197">
        <v>0</v>
      </c>
      <c r="JB197">
        <v>0</v>
      </c>
      <c r="JC197">
        <v>0</v>
      </c>
      <c r="JD197">
        <v>4.4189999999999996</v>
      </c>
      <c r="JE197">
        <v>6.5720000000000001</v>
      </c>
      <c r="JF197">
        <v>6.2279999999999998</v>
      </c>
      <c r="JG197">
        <v>7.8090000000000002</v>
      </c>
      <c r="JH197">
        <v>7.1230000000000002</v>
      </c>
      <c r="JI197">
        <v>12.057</v>
      </c>
      <c r="JJ197">
        <v>9.5670000000000002</v>
      </c>
      <c r="JK197">
        <v>10.612</v>
      </c>
      <c r="JL197">
        <v>7.3179999999999996</v>
      </c>
      <c r="JM197">
        <v>7.8230000000000004</v>
      </c>
      <c r="JN197">
        <v>10.337</v>
      </c>
      <c r="JO197">
        <v>8.1940000000000008</v>
      </c>
      <c r="JP197">
        <v>8.9260000000000002</v>
      </c>
      <c r="JQ197">
        <v>7.1440000000000001</v>
      </c>
      <c r="JR197">
        <v>7.3220000000000001</v>
      </c>
      <c r="JS197">
        <v>12.555</v>
      </c>
      <c r="JT197">
        <v>11.202999999999999</v>
      </c>
      <c r="JU197">
        <v>8.4090000000000007</v>
      </c>
      <c r="JV197">
        <v>9.7669999999999995</v>
      </c>
      <c r="JW197">
        <v>13.754</v>
      </c>
      <c r="JX197">
        <v>8.0530000000000008</v>
      </c>
      <c r="JY197">
        <v>8.6969999999999992</v>
      </c>
      <c r="JZ197">
        <v>5.8170000000000002</v>
      </c>
      <c r="KA197">
        <v>10.37</v>
      </c>
      <c r="KB197">
        <v>12.065</v>
      </c>
      <c r="KC197">
        <v>10.55</v>
      </c>
      <c r="KD197">
        <v>12.36</v>
      </c>
      <c r="KE197">
        <v>12.657</v>
      </c>
      <c r="KF197">
        <v>11.054</v>
      </c>
      <c r="KG197">
        <v>13.914</v>
      </c>
    </row>
    <row r="198" spans="1:293" x14ac:dyDescent="0.25">
      <c r="A198" t="s">
        <v>1278</v>
      </c>
      <c r="B198" t="s">
        <v>1322</v>
      </c>
      <c r="C198" t="s">
        <v>588</v>
      </c>
      <c r="D198">
        <v>38</v>
      </c>
      <c r="E198" t="s">
        <v>837</v>
      </c>
      <c r="F198">
        <v>3</v>
      </c>
      <c r="G198">
        <v>1</v>
      </c>
      <c r="H198" t="s">
        <v>2</v>
      </c>
      <c r="I198" t="s">
        <v>3</v>
      </c>
      <c r="J198" t="s">
        <v>609</v>
      </c>
      <c r="K198" t="s">
        <v>596</v>
      </c>
      <c r="L198" t="s">
        <v>516</v>
      </c>
      <c r="M198" s="7">
        <v>32.881050838216098</v>
      </c>
      <c r="N198" s="7">
        <v>140.05324424785599</v>
      </c>
      <c r="O198" s="7">
        <f>M198*'Emission and cost factors'!$D$8+N198*'Emission and cost factors'!$E$8</f>
        <v>71.329513030039124</v>
      </c>
      <c r="P198" s="8">
        <f>M198*'Emission and cost factors'!$D$9+N198*'Emission and cost factors'!$E$9</f>
        <v>22.323228670707042</v>
      </c>
      <c r="Q198" s="7">
        <f t="shared" si="21"/>
        <v>20.301666666666666</v>
      </c>
      <c r="R198" s="2">
        <f t="shared" si="22"/>
        <v>8</v>
      </c>
      <c r="S198" s="2">
        <f t="shared" si="23"/>
        <v>0</v>
      </c>
      <c r="T198" s="2">
        <f t="shared" si="24"/>
        <v>0</v>
      </c>
      <c r="U198" s="7">
        <f t="shared" si="25"/>
        <v>4.9466666666666659E-2</v>
      </c>
      <c r="V198" s="7">
        <f t="shared" si="26"/>
        <v>0</v>
      </c>
      <c r="W198" s="7">
        <f t="shared" si="27"/>
        <v>0</v>
      </c>
      <c r="X198">
        <v>19.48</v>
      </c>
      <c r="Y198">
        <v>19.88</v>
      </c>
      <c r="Z198">
        <v>19.899999999999999</v>
      </c>
      <c r="AA198">
        <v>19.77</v>
      </c>
      <c r="AB198">
        <v>19.95</v>
      </c>
      <c r="AC198">
        <v>20.61</v>
      </c>
      <c r="AD198">
        <v>20.34</v>
      </c>
      <c r="AE198">
        <v>20.39</v>
      </c>
      <c r="AF198">
        <v>20.350000000000001</v>
      </c>
      <c r="AG198">
        <v>20.11</v>
      </c>
      <c r="AH198">
        <v>20.440000000000001</v>
      </c>
      <c r="AI198">
        <v>19.97</v>
      </c>
      <c r="AJ198">
        <v>20.420000000000002</v>
      </c>
      <c r="AK198">
        <v>19.739999999999998</v>
      </c>
      <c r="AL198">
        <v>19.95</v>
      </c>
      <c r="AM198">
        <v>20.56</v>
      </c>
      <c r="AN198">
        <v>20.62</v>
      </c>
      <c r="AO198">
        <v>20.329999999999998</v>
      </c>
      <c r="AP198">
        <v>20.170000000000002</v>
      </c>
      <c r="AQ198">
        <v>20.75</v>
      </c>
      <c r="AR198">
        <v>20.260000000000002</v>
      </c>
      <c r="AS198">
        <v>20.18</v>
      </c>
      <c r="AT198">
        <v>20.11</v>
      </c>
      <c r="AU198">
        <v>20.41</v>
      </c>
      <c r="AV198">
        <v>20.58</v>
      </c>
      <c r="AW198">
        <v>20.25</v>
      </c>
      <c r="AX198">
        <v>20.68</v>
      </c>
      <c r="AY198">
        <v>21.1</v>
      </c>
      <c r="AZ198">
        <v>20.68</v>
      </c>
      <c r="BA198">
        <v>21.07</v>
      </c>
      <c r="BB198">
        <v>0.442</v>
      </c>
      <c r="BC198">
        <v>0.13300000000000001</v>
      </c>
      <c r="BD198">
        <v>0.125</v>
      </c>
      <c r="BE198">
        <v>0.3</v>
      </c>
      <c r="BF198">
        <v>6.7000000000000004E-2</v>
      </c>
      <c r="BG198">
        <v>0</v>
      </c>
      <c r="BH198">
        <v>0</v>
      </c>
      <c r="BI198">
        <v>0</v>
      </c>
      <c r="BJ198">
        <v>0</v>
      </c>
      <c r="BK198">
        <v>0</v>
      </c>
      <c r="BL198">
        <v>0</v>
      </c>
      <c r="BM198">
        <v>3.3000000000000002E-2</v>
      </c>
      <c r="BN198">
        <v>0</v>
      </c>
      <c r="BO198">
        <v>0.317</v>
      </c>
      <c r="BP198">
        <v>6.7000000000000004E-2</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18.8</v>
      </c>
      <c r="EO198">
        <v>19.32</v>
      </c>
      <c r="EP198">
        <v>19.36</v>
      </c>
      <c r="EQ198">
        <v>19.46</v>
      </c>
      <c r="ER198">
        <v>19.55</v>
      </c>
      <c r="ES198">
        <v>19.87</v>
      </c>
      <c r="ET198">
        <v>19.87</v>
      </c>
      <c r="EU198">
        <v>20.13</v>
      </c>
      <c r="EV198">
        <v>19.510000000000002</v>
      </c>
      <c r="EW198">
        <v>19.510000000000002</v>
      </c>
      <c r="EX198">
        <v>19.920000000000002</v>
      </c>
      <c r="EY198">
        <v>19.53</v>
      </c>
      <c r="EZ198">
        <v>19.63</v>
      </c>
      <c r="FA198">
        <v>19.37</v>
      </c>
      <c r="FB198">
        <v>19.43</v>
      </c>
      <c r="FC198">
        <v>20.04</v>
      </c>
      <c r="FD198">
        <v>20.03</v>
      </c>
      <c r="FE198">
        <v>19.53</v>
      </c>
      <c r="FF198">
        <v>19.739999999999998</v>
      </c>
      <c r="FG198">
        <v>20.27</v>
      </c>
      <c r="FH198">
        <v>19.66</v>
      </c>
      <c r="FI198">
        <v>19.579999999999998</v>
      </c>
      <c r="FJ198">
        <v>19.32</v>
      </c>
      <c r="FK198">
        <v>19.97</v>
      </c>
      <c r="FL198">
        <v>20.23</v>
      </c>
      <c r="FM198">
        <v>19.77</v>
      </c>
      <c r="FN198">
        <v>20.07</v>
      </c>
      <c r="FO198">
        <v>20.32</v>
      </c>
      <c r="FP198">
        <v>20.11</v>
      </c>
      <c r="FQ198">
        <v>20.5</v>
      </c>
      <c r="FR198">
        <v>0.65</v>
      </c>
      <c r="FS198">
        <v>0.45</v>
      </c>
      <c r="FT198">
        <v>0.442</v>
      </c>
      <c r="FU198">
        <v>0.36699999999999999</v>
      </c>
      <c r="FV198">
        <v>0.32500000000000001</v>
      </c>
      <c r="FW198">
        <v>0.16700000000000001</v>
      </c>
      <c r="FX198">
        <v>0.13300000000000001</v>
      </c>
      <c r="FY198">
        <v>0</v>
      </c>
      <c r="FZ198">
        <v>0.433</v>
      </c>
      <c r="GA198">
        <v>0.39200000000000002</v>
      </c>
      <c r="GB198">
        <v>8.3000000000000004E-2</v>
      </c>
      <c r="GC198">
        <v>0.35799999999999998</v>
      </c>
      <c r="GD198">
        <v>0.32500000000000001</v>
      </c>
      <c r="GE198">
        <v>0.41699999999999998</v>
      </c>
      <c r="GF198">
        <v>0.40799999999999997</v>
      </c>
      <c r="GG198">
        <v>0</v>
      </c>
      <c r="GH198">
        <v>0</v>
      </c>
      <c r="GI198">
        <v>0.42499999999999999</v>
      </c>
      <c r="GJ198">
        <v>0.22500000000000001</v>
      </c>
      <c r="GK198">
        <v>0</v>
      </c>
      <c r="GL198">
        <v>0.317</v>
      </c>
      <c r="GM198">
        <v>0.35799999999999998</v>
      </c>
      <c r="GN198">
        <v>0.54200000000000004</v>
      </c>
      <c r="GO198">
        <v>3.3000000000000002E-2</v>
      </c>
      <c r="GP198">
        <v>0</v>
      </c>
      <c r="GQ198">
        <v>0.22500000000000001</v>
      </c>
      <c r="GR198">
        <v>0</v>
      </c>
      <c r="GS198">
        <v>0</v>
      </c>
      <c r="GT198">
        <v>0</v>
      </c>
      <c r="GU198">
        <v>0</v>
      </c>
      <c r="GV198">
        <v>0.11700000000000001</v>
      </c>
      <c r="GW198">
        <v>0</v>
      </c>
      <c r="GX198">
        <v>0</v>
      </c>
      <c r="GY198">
        <v>0</v>
      </c>
      <c r="GZ198">
        <v>0</v>
      </c>
      <c r="HA198">
        <v>0</v>
      </c>
      <c r="HB198">
        <v>0</v>
      </c>
      <c r="HC198">
        <v>0</v>
      </c>
      <c r="HD198">
        <v>0</v>
      </c>
      <c r="HE198">
        <v>0</v>
      </c>
      <c r="HF198">
        <v>0</v>
      </c>
      <c r="HG198">
        <v>0</v>
      </c>
      <c r="HH198">
        <v>0</v>
      </c>
      <c r="HI198">
        <v>0</v>
      </c>
      <c r="HJ198">
        <v>0</v>
      </c>
      <c r="HK198">
        <v>0</v>
      </c>
      <c r="HL198">
        <v>0</v>
      </c>
      <c r="HM198">
        <v>0</v>
      </c>
      <c r="HN198">
        <v>0</v>
      </c>
      <c r="HO198">
        <v>0</v>
      </c>
      <c r="HP198">
        <v>0</v>
      </c>
      <c r="HQ198">
        <v>0</v>
      </c>
      <c r="HR198">
        <v>0</v>
      </c>
      <c r="HS198">
        <v>0</v>
      </c>
      <c r="HT198">
        <v>0</v>
      </c>
      <c r="HU198">
        <v>0</v>
      </c>
      <c r="HV198">
        <v>0</v>
      </c>
      <c r="HW198">
        <v>0</v>
      </c>
      <c r="HX198">
        <v>0</v>
      </c>
      <c r="HY198">
        <v>0</v>
      </c>
      <c r="HZ198">
        <v>0</v>
      </c>
      <c r="IA198">
        <v>0</v>
      </c>
      <c r="IB198">
        <v>0</v>
      </c>
      <c r="IC198">
        <v>0</v>
      </c>
      <c r="ID198">
        <v>0</v>
      </c>
      <c r="IE198">
        <v>0</v>
      </c>
      <c r="IF198">
        <v>0</v>
      </c>
      <c r="IG198">
        <v>0</v>
      </c>
      <c r="IH198">
        <v>0</v>
      </c>
      <c r="II198">
        <v>0</v>
      </c>
      <c r="IJ198">
        <v>0</v>
      </c>
      <c r="IK198">
        <v>0</v>
      </c>
      <c r="IL198">
        <v>0</v>
      </c>
      <c r="IM198">
        <v>0</v>
      </c>
      <c r="IN198">
        <v>0</v>
      </c>
      <c r="IO198">
        <v>0</v>
      </c>
      <c r="IP198">
        <v>0</v>
      </c>
      <c r="IQ198">
        <v>0</v>
      </c>
      <c r="IR198">
        <v>0</v>
      </c>
      <c r="IS198">
        <v>0</v>
      </c>
      <c r="IT198">
        <v>0</v>
      </c>
      <c r="IU198">
        <v>0</v>
      </c>
      <c r="IV198">
        <v>0</v>
      </c>
      <c r="IW198">
        <v>0</v>
      </c>
      <c r="IX198">
        <v>0</v>
      </c>
      <c r="IY198">
        <v>0</v>
      </c>
      <c r="IZ198">
        <v>0</v>
      </c>
      <c r="JA198">
        <v>0</v>
      </c>
      <c r="JB198">
        <v>0</v>
      </c>
      <c r="JC198">
        <v>0</v>
      </c>
      <c r="JD198">
        <v>4.4189999999999996</v>
      </c>
      <c r="JE198">
        <v>6.5720000000000001</v>
      </c>
      <c r="JF198">
        <v>6.2279999999999998</v>
      </c>
      <c r="JG198">
        <v>7.8090000000000002</v>
      </c>
      <c r="JH198">
        <v>7.1230000000000002</v>
      </c>
      <c r="JI198">
        <v>12.057</v>
      </c>
      <c r="JJ198">
        <v>9.5670000000000002</v>
      </c>
      <c r="JK198">
        <v>10.612</v>
      </c>
      <c r="JL198">
        <v>7.3179999999999996</v>
      </c>
      <c r="JM198">
        <v>7.8230000000000004</v>
      </c>
      <c r="JN198">
        <v>10.337</v>
      </c>
      <c r="JO198">
        <v>8.1940000000000008</v>
      </c>
      <c r="JP198">
        <v>8.9260000000000002</v>
      </c>
      <c r="JQ198">
        <v>7.1440000000000001</v>
      </c>
      <c r="JR198">
        <v>7.3220000000000001</v>
      </c>
      <c r="JS198">
        <v>12.555</v>
      </c>
      <c r="JT198">
        <v>11.202999999999999</v>
      </c>
      <c r="JU198">
        <v>8.4090000000000007</v>
      </c>
      <c r="JV198">
        <v>9.7669999999999995</v>
      </c>
      <c r="JW198">
        <v>13.754</v>
      </c>
      <c r="JX198">
        <v>8.0530000000000008</v>
      </c>
      <c r="JY198">
        <v>8.6969999999999992</v>
      </c>
      <c r="JZ198">
        <v>5.8170000000000002</v>
      </c>
      <c r="KA198">
        <v>10.37</v>
      </c>
      <c r="KB198">
        <v>12.065</v>
      </c>
      <c r="KC198">
        <v>10.55</v>
      </c>
      <c r="KD198">
        <v>12.36</v>
      </c>
      <c r="KE198">
        <v>12.657</v>
      </c>
      <c r="KF198">
        <v>11.054</v>
      </c>
      <c r="KG198">
        <v>13.914</v>
      </c>
    </row>
    <row r="199" spans="1:293" x14ac:dyDescent="0.25">
      <c r="A199" t="s">
        <v>1279</v>
      </c>
      <c r="B199" t="s">
        <v>1322</v>
      </c>
      <c r="C199" t="s">
        <v>588</v>
      </c>
      <c r="D199">
        <v>39</v>
      </c>
      <c r="E199" t="s">
        <v>837</v>
      </c>
      <c r="F199">
        <v>3</v>
      </c>
      <c r="G199">
        <v>1</v>
      </c>
      <c r="H199" t="s">
        <v>2</v>
      </c>
      <c r="I199" t="s">
        <v>6</v>
      </c>
      <c r="J199" t="s">
        <v>609</v>
      </c>
      <c r="K199" t="s">
        <v>596</v>
      </c>
      <c r="L199" t="s">
        <v>515</v>
      </c>
      <c r="M199" s="7">
        <v>67.560936100260406</v>
      </c>
      <c r="N199" s="7">
        <v>153.54240995998001</v>
      </c>
      <c r="O199" s="7">
        <f>M199*'Emission and cost factors'!$D$8+N199*'Emission and cost factors'!$E$8</f>
        <v>84.817305162645496</v>
      </c>
      <c r="P199" s="8">
        <f>M199*'Emission and cost factors'!$D$9+N199*'Emission and cost factors'!$E$9</f>
        <v>25.733798938007418</v>
      </c>
      <c r="Q199" s="7">
        <f t="shared" si="21"/>
        <v>20.479666666666667</v>
      </c>
      <c r="R199" s="2">
        <f t="shared" si="22"/>
        <v>1</v>
      </c>
      <c r="S199" s="2">
        <f t="shared" si="23"/>
        <v>0</v>
      </c>
      <c r="T199" s="2">
        <f t="shared" si="24"/>
        <v>0</v>
      </c>
      <c r="U199" s="7">
        <f t="shared" si="25"/>
        <v>6.933333333333333E-3</v>
      </c>
      <c r="V199" s="7">
        <f t="shared" si="26"/>
        <v>0</v>
      </c>
      <c r="W199" s="7">
        <f t="shared" si="27"/>
        <v>0</v>
      </c>
      <c r="X199">
        <v>19.8</v>
      </c>
      <c r="Y199">
        <v>20.260000000000002</v>
      </c>
      <c r="Z199">
        <v>20.27</v>
      </c>
      <c r="AA199">
        <v>20.14</v>
      </c>
      <c r="AB199">
        <v>20.27</v>
      </c>
      <c r="AC199">
        <v>20.72</v>
      </c>
      <c r="AD199">
        <v>20.52</v>
      </c>
      <c r="AE199">
        <v>20.53</v>
      </c>
      <c r="AF199">
        <v>20.329999999999998</v>
      </c>
      <c r="AG199">
        <v>20.39</v>
      </c>
      <c r="AH199">
        <v>20.440000000000001</v>
      </c>
      <c r="AI199">
        <v>20.329999999999998</v>
      </c>
      <c r="AJ199">
        <v>20.399999999999999</v>
      </c>
      <c r="AK199">
        <v>20.14</v>
      </c>
      <c r="AL199">
        <v>20.399999999999999</v>
      </c>
      <c r="AM199">
        <v>20.52</v>
      </c>
      <c r="AN199">
        <v>20.54</v>
      </c>
      <c r="AO199">
        <v>20.39</v>
      </c>
      <c r="AP199">
        <v>20.55</v>
      </c>
      <c r="AQ199">
        <v>20.85</v>
      </c>
      <c r="AR199">
        <v>20.48</v>
      </c>
      <c r="AS199">
        <v>20.440000000000001</v>
      </c>
      <c r="AT199">
        <v>20.329999999999998</v>
      </c>
      <c r="AU199">
        <v>20.57</v>
      </c>
      <c r="AV199">
        <v>20.65</v>
      </c>
      <c r="AW199">
        <v>20.59</v>
      </c>
      <c r="AX199">
        <v>20.61</v>
      </c>
      <c r="AY199">
        <v>21.19</v>
      </c>
      <c r="AZ199">
        <v>20.63</v>
      </c>
      <c r="BA199">
        <v>21.11</v>
      </c>
      <c r="BB199">
        <v>0.20799999999999999</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18.89</v>
      </c>
      <c r="EO199">
        <v>19.55</v>
      </c>
      <c r="EP199">
        <v>19.59</v>
      </c>
      <c r="EQ199">
        <v>19.8</v>
      </c>
      <c r="ER199">
        <v>19.78</v>
      </c>
      <c r="ES199">
        <v>20.329999999999998</v>
      </c>
      <c r="ET199">
        <v>20.23</v>
      </c>
      <c r="EU199">
        <v>20.27</v>
      </c>
      <c r="EV199">
        <v>20.07</v>
      </c>
      <c r="EW199">
        <v>19.809999999999999</v>
      </c>
      <c r="EX199">
        <v>20.14</v>
      </c>
      <c r="EY199">
        <v>19.79</v>
      </c>
      <c r="EZ199">
        <v>19.98</v>
      </c>
      <c r="FA199">
        <v>19.739999999999998</v>
      </c>
      <c r="FB199">
        <v>19.71</v>
      </c>
      <c r="FC199">
        <v>20.09</v>
      </c>
      <c r="FD199">
        <v>20.23</v>
      </c>
      <c r="FE199">
        <v>20.2</v>
      </c>
      <c r="FF199">
        <v>19.940000000000001</v>
      </c>
      <c r="FG199">
        <v>20.29</v>
      </c>
      <c r="FH199">
        <v>20.079999999999998</v>
      </c>
      <c r="FI199">
        <v>20</v>
      </c>
      <c r="FJ199">
        <v>19.91</v>
      </c>
      <c r="FK199">
        <v>20.13</v>
      </c>
      <c r="FL199">
        <v>20.25</v>
      </c>
      <c r="FM199">
        <v>19.98</v>
      </c>
      <c r="FN199">
        <v>20.170000000000002</v>
      </c>
      <c r="FO199">
        <v>20.54</v>
      </c>
      <c r="FP199">
        <v>20.190000000000001</v>
      </c>
      <c r="FQ199">
        <v>20.68</v>
      </c>
      <c r="FR199">
        <v>0.83299999999999996</v>
      </c>
      <c r="FS199">
        <v>0.39200000000000002</v>
      </c>
      <c r="FT199">
        <v>0.375</v>
      </c>
      <c r="FU199">
        <v>0.17499999999999999</v>
      </c>
      <c r="FV199">
        <v>0.217</v>
      </c>
      <c r="FW199">
        <v>0</v>
      </c>
      <c r="FX199">
        <v>0</v>
      </c>
      <c r="FY199">
        <v>0</v>
      </c>
      <c r="FZ199">
        <v>0</v>
      </c>
      <c r="GA199">
        <v>0.192</v>
      </c>
      <c r="GB199">
        <v>0</v>
      </c>
      <c r="GC199">
        <v>0.217</v>
      </c>
      <c r="GD199">
        <v>1.7000000000000001E-2</v>
      </c>
      <c r="GE199">
        <v>0.23300000000000001</v>
      </c>
      <c r="GF199">
        <v>0.28299999999999997</v>
      </c>
      <c r="GG199">
        <v>0</v>
      </c>
      <c r="GH199">
        <v>0</v>
      </c>
      <c r="GI199">
        <v>0</v>
      </c>
      <c r="GJ199">
        <v>7.4999999999999997E-2</v>
      </c>
      <c r="GK199">
        <v>0</v>
      </c>
      <c r="GL199">
        <v>0</v>
      </c>
      <c r="GM199">
        <v>0</v>
      </c>
      <c r="GN199">
        <v>8.3000000000000004E-2</v>
      </c>
      <c r="GO199">
        <v>0</v>
      </c>
      <c r="GP199">
        <v>0</v>
      </c>
      <c r="GQ199">
        <v>2.5000000000000001E-2</v>
      </c>
      <c r="GR199">
        <v>0</v>
      </c>
      <c r="GS199">
        <v>0</v>
      </c>
      <c r="GT199">
        <v>0</v>
      </c>
      <c r="GU199">
        <v>0</v>
      </c>
      <c r="GV199">
        <v>8.3000000000000004E-2</v>
      </c>
      <c r="GW199">
        <v>0</v>
      </c>
      <c r="GX199">
        <v>0</v>
      </c>
      <c r="GY199">
        <v>0</v>
      </c>
      <c r="GZ199">
        <v>0</v>
      </c>
      <c r="HA199">
        <v>0</v>
      </c>
      <c r="HB199">
        <v>0</v>
      </c>
      <c r="HC199">
        <v>0</v>
      </c>
      <c r="HD199">
        <v>0</v>
      </c>
      <c r="HE199">
        <v>0</v>
      </c>
      <c r="HF199">
        <v>0</v>
      </c>
      <c r="HG199">
        <v>0</v>
      </c>
      <c r="HH199">
        <v>0</v>
      </c>
      <c r="HI199">
        <v>0</v>
      </c>
      <c r="HJ199">
        <v>0</v>
      </c>
      <c r="HK199">
        <v>0</v>
      </c>
      <c r="HL199">
        <v>0</v>
      </c>
      <c r="HM199">
        <v>0</v>
      </c>
      <c r="HN199">
        <v>0</v>
      </c>
      <c r="HO199">
        <v>0</v>
      </c>
      <c r="HP199">
        <v>0</v>
      </c>
      <c r="HQ199">
        <v>0</v>
      </c>
      <c r="HR199">
        <v>0</v>
      </c>
      <c r="HS199">
        <v>0</v>
      </c>
      <c r="HT199">
        <v>0</v>
      </c>
      <c r="HU199">
        <v>0</v>
      </c>
      <c r="HV199">
        <v>0</v>
      </c>
      <c r="HW199">
        <v>0</v>
      </c>
      <c r="HX199">
        <v>0</v>
      </c>
      <c r="HY199">
        <v>0</v>
      </c>
      <c r="HZ199">
        <v>0</v>
      </c>
      <c r="IA199">
        <v>0</v>
      </c>
      <c r="IB199">
        <v>0</v>
      </c>
      <c r="IC199">
        <v>0</v>
      </c>
      <c r="ID199">
        <v>0</v>
      </c>
      <c r="IE199">
        <v>0</v>
      </c>
      <c r="IF199">
        <v>0</v>
      </c>
      <c r="IG199">
        <v>0</v>
      </c>
      <c r="IH199">
        <v>0</v>
      </c>
      <c r="II199">
        <v>0</v>
      </c>
      <c r="IJ199">
        <v>0</v>
      </c>
      <c r="IK199">
        <v>0</v>
      </c>
      <c r="IL199">
        <v>0</v>
      </c>
      <c r="IM199">
        <v>0</v>
      </c>
      <c r="IN199">
        <v>0</v>
      </c>
      <c r="IO199">
        <v>0</v>
      </c>
      <c r="IP199">
        <v>0</v>
      </c>
      <c r="IQ199">
        <v>0</v>
      </c>
      <c r="IR199">
        <v>0</v>
      </c>
      <c r="IS199">
        <v>0</v>
      </c>
      <c r="IT199">
        <v>0</v>
      </c>
      <c r="IU199">
        <v>0</v>
      </c>
      <c r="IV199">
        <v>0</v>
      </c>
      <c r="IW199">
        <v>0</v>
      </c>
      <c r="IX199">
        <v>0</v>
      </c>
      <c r="IY199">
        <v>0</v>
      </c>
      <c r="IZ199">
        <v>0</v>
      </c>
      <c r="JA199">
        <v>0</v>
      </c>
      <c r="JB199">
        <v>0</v>
      </c>
      <c r="JC199">
        <v>0</v>
      </c>
      <c r="JD199">
        <v>4.4189999999999996</v>
      </c>
      <c r="JE199">
        <v>6.5720000000000001</v>
      </c>
      <c r="JF199">
        <v>6.2279999999999998</v>
      </c>
      <c r="JG199">
        <v>7.8090000000000002</v>
      </c>
      <c r="JH199">
        <v>7.1230000000000002</v>
      </c>
      <c r="JI199">
        <v>12.057</v>
      </c>
      <c r="JJ199">
        <v>9.5670000000000002</v>
      </c>
      <c r="JK199">
        <v>10.612</v>
      </c>
      <c r="JL199">
        <v>7.3179999999999996</v>
      </c>
      <c r="JM199">
        <v>7.8230000000000004</v>
      </c>
      <c r="JN199">
        <v>10.337</v>
      </c>
      <c r="JO199">
        <v>8.1940000000000008</v>
      </c>
      <c r="JP199">
        <v>8.9260000000000002</v>
      </c>
      <c r="JQ199">
        <v>7.1440000000000001</v>
      </c>
      <c r="JR199">
        <v>7.3220000000000001</v>
      </c>
      <c r="JS199">
        <v>12.555</v>
      </c>
      <c r="JT199">
        <v>11.202999999999999</v>
      </c>
      <c r="JU199">
        <v>8.4090000000000007</v>
      </c>
      <c r="JV199">
        <v>9.7669999999999995</v>
      </c>
      <c r="JW199">
        <v>13.754</v>
      </c>
      <c r="JX199">
        <v>8.0530000000000008</v>
      </c>
      <c r="JY199">
        <v>8.6969999999999992</v>
      </c>
      <c r="JZ199">
        <v>5.8170000000000002</v>
      </c>
      <c r="KA199">
        <v>10.37</v>
      </c>
      <c r="KB199">
        <v>12.065</v>
      </c>
      <c r="KC199">
        <v>10.55</v>
      </c>
      <c r="KD199">
        <v>12.36</v>
      </c>
      <c r="KE199">
        <v>12.657</v>
      </c>
      <c r="KF199">
        <v>11.054</v>
      </c>
      <c r="KG199">
        <v>13.914</v>
      </c>
    </row>
    <row r="200" spans="1:293" x14ac:dyDescent="0.25">
      <c r="A200" t="s">
        <v>1280</v>
      </c>
      <c r="B200" t="s">
        <v>1322</v>
      </c>
      <c r="C200" t="s">
        <v>588</v>
      </c>
      <c r="D200">
        <v>40</v>
      </c>
      <c r="E200" t="s">
        <v>837</v>
      </c>
      <c r="F200">
        <v>3</v>
      </c>
      <c r="G200">
        <v>1</v>
      </c>
      <c r="H200" t="s">
        <v>2</v>
      </c>
      <c r="I200" t="s">
        <v>6</v>
      </c>
      <c r="J200" t="s">
        <v>609</v>
      </c>
      <c r="K200" t="s">
        <v>596</v>
      </c>
      <c r="L200" t="s">
        <v>516</v>
      </c>
      <c r="M200" s="7">
        <v>35.859160522460897</v>
      </c>
      <c r="N200" s="7">
        <v>146.95233558892801</v>
      </c>
      <c r="O200" s="7">
        <f>M200*'Emission and cost factors'!$D$8+N200*'Emission and cost factors'!$E$8</f>
        <v>75.128498080623672</v>
      </c>
      <c r="P200" s="8">
        <f>M200*'Emission and cost factors'!$D$9+N200*'Emission and cost factors'!$E$9</f>
        <v>23.477216759237635</v>
      </c>
      <c r="Q200" s="7">
        <f t="shared" si="21"/>
        <v>20.483000000000004</v>
      </c>
      <c r="R200" s="2">
        <f t="shared" si="22"/>
        <v>1</v>
      </c>
      <c r="S200" s="2">
        <f t="shared" si="23"/>
        <v>0</v>
      </c>
      <c r="T200" s="2">
        <f t="shared" si="24"/>
        <v>0</v>
      </c>
      <c r="U200" s="7">
        <f t="shared" si="25"/>
        <v>6.933333333333333E-3</v>
      </c>
      <c r="V200" s="7">
        <f t="shared" si="26"/>
        <v>0</v>
      </c>
      <c r="W200" s="7">
        <f t="shared" si="27"/>
        <v>0</v>
      </c>
      <c r="X200">
        <v>19.82</v>
      </c>
      <c r="Y200">
        <v>20.239999999999998</v>
      </c>
      <c r="Z200">
        <v>20.239999999999998</v>
      </c>
      <c r="AA200">
        <v>20.309999999999999</v>
      </c>
      <c r="AB200">
        <v>20.329999999999998</v>
      </c>
      <c r="AC200">
        <v>20.72</v>
      </c>
      <c r="AD200">
        <v>20.55</v>
      </c>
      <c r="AE200">
        <v>20.55</v>
      </c>
      <c r="AF200">
        <v>20.3</v>
      </c>
      <c r="AG200">
        <v>20.34</v>
      </c>
      <c r="AH200">
        <v>20.45</v>
      </c>
      <c r="AI200">
        <v>20.34</v>
      </c>
      <c r="AJ200">
        <v>20.38</v>
      </c>
      <c r="AK200">
        <v>20.32</v>
      </c>
      <c r="AL200">
        <v>20.260000000000002</v>
      </c>
      <c r="AM200">
        <v>20.5</v>
      </c>
      <c r="AN200">
        <v>20.54</v>
      </c>
      <c r="AO200">
        <v>20.37</v>
      </c>
      <c r="AP200">
        <v>20.51</v>
      </c>
      <c r="AQ200">
        <v>20.87</v>
      </c>
      <c r="AR200">
        <v>20.51</v>
      </c>
      <c r="AS200">
        <v>20.41</v>
      </c>
      <c r="AT200">
        <v>20.309999999999999</v>
      </c>
      <c r="AU200">
        <v>20.59</v>
      </c>
      <c r="AV200">
        <v>20.66</v>
      </c>
      <c r="AW200">
        <v>20.52</v>
      </c>
      <c r="AX200">
        <v>20.6</v>
      </c>
      <c r="AY200">
        <v>21.21</v>
      </c>
      <c r="AZ200">
        <v>20.61</v>
      </c>
      <c r="BA200">
        <v>21.13</v>
      </c>
      <c r="BB200">
        <v>0.20799999999999999</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19.329999999999998</v>
      </c>
      <c r="EO200">
        <v>19.579999999999998</v>
      </c>
      <c r="EP200">
        <v>19.829999999999998</v>
      </c>
      <c r="EQ200">
        <v>19.57</v>
      </c>
      <c r="ER200">
        <v>19.87</v>
      </c>
      <c r="ES200">
        <v>20.350000000000001</v>
      </c>
      <c r="ET200">
        <v>20.23</v>
      </c>
      <c r="EU200">
        <v>20.18</v>
      </c>
      <c r="EV200">
        <v>20.05</v>
      </c>
      <c r="EW200">
        <v>20.02</v>
      </c>
      <c r="EX200">
        <v>20.27</v>
      </c>
      <c r="EY200">
        <v>19.690000000000001</v>
      </c>
      <c r="EZ200">
        <v>20.09</v>
      </c>
      <c r="FA200">
        <v>19.68</v>
      </c>
      <c r="FB200">
        <v>19.89</v>
      </c>
      <c r="FC200">
        <v>20.21</v>
      </c>
      <c r="FD200">
        <v>20.18</v>
      </c>
      <c r="FE200">
        <v>20.18</v>
      </c>
      <c r="FF200">
        <v>20.09</v>
      </c>
      <c r="FG200">
        <v>20.29</v>
      </c>
      <c r="FH200">
        <v>20.100000000000001</v>
      </c>
      <c r="FI200">
        <v>20.04</v>
      </c>
      <c r="FJ200">
        <v>19.98</v>
      </c>
      <c r="FK200">
        <v>20.22</v>
      </c>
      <c r="FL200">
        <v>20.25</v>
      </c>
      <c r="FM200">
        <v>19.989999999999998</v>
      </c>
      <c r="FN200">
        <v>20.21</v>
      </c>
      <c r="FO200">
        <v>20.56</v>
      </c>
      <c r="FP200">
        <v>20.21</v>
      </c>
      <c r="FQ200">
        <v>20.69</v>
      </c>
      <c r="FR200">
        <v>0.48299999999999998</v>
      </c>
      <c r="FS200">
        <v>0.38300000000000001</v>
      </c>
      <c r="FT200">
        <v>0.158</v>
      </c>
      <c r="FU200">
        <v>0.40799999999999997</v>
      </c>
      <c r="FV200">
        <v>0.13300000000000001</v>
      </c>
      <c r="FW200">
        <v>0</v>
      </c>
      <c r="FX200">
        <v>0</v>
      </c>
      <c r="FY200">
        <v>0</v>
      </c>
      <c r="FZ200">
        <v>0</v>
      </c>
      <c r="GA200">
        <v>0</v>
      </c>
      <c r="GB200">
        <v>0</v>
      </c>
      <c r="GC200">
        <v>0.33300000000000002</v>
      </c>
      <c r="GD200">
        <v>0</v>
      </c>
      <c r="GE200">
        <v>0.29199999999999998</v>
      </c>
      <c r="GF200">
        <v>0.1</v>
      </c>
      <c r="GG200">
        <v>0</v>
      </c>
      <c r="GH200">
        <v>0</v>
      </c>
      <c r="GI200">
        <v>0</v>
      </c>
      <c r="GJ200">
        <v>0</v>
      </c>
      <c r="GK200">
        <v>0</v>
      </c>
      <c r="GL200">
        <v>0</v>
      </c>
      <c r="GM200">
        <v>0</v>
      </c>
      <c r="GN200">
        <v>1.7000000000000001E-2</v>
      </c>
      <c r="GO200">
        <v>0</v>
      </c>
      <c r="GP200">
        <v>0</v>
      </c>
      <c r="GQ200">
        <v>8.0000000000000002E-3</v>
      </c>
      <c r="GR200">
        <v>0</v>
      </c>
      <c r="GS200">
        <v>0</v>
      </c>
      <c r="GT200">
        <v>0</v>
      </c>
      <c r="GU200">
        <v>0</v>
      </c>
      <c r="GV200">
        <v>0</v>
      </c>
      <c r="GW200">
        <v>0</v>
      </c>
      <c r="GX200">
        <v>0</v>
      </c>
      <c r="GY200">
        <v>0</v>
      </c>
      <c r="GZ200">
        <v>0</v>
      </c>
      <c r="HA200">
        <v>0</v>
      </c>
      <c r="HB200">
        <v>0</v>
      </c>
      <c r="HC200">
        <v>0</v>
      </c>
      <c r="HD200">
        <v>0</v>
      </c>
      <c r="HE200">
        <v>0</v>
      </c>
      <c r="HF200">
        <v>0</v>
      </c>
      <c r="HG200">
        <v>0</v>
      </c>
      <c r="HH200">
        <v>0</v>
      </c>
      <c r="HI200">
        <v>0</v>
      </c>
      <c r="HJ200">
        <v>0</v>
      </c>
      <c r="HK200">
        <v>0</v>
      </c>
      <c r="HL200">
        <v>0</v>
      </c>
      <c r="HM200">
        <v>0</v>
      </c>
      <c r="HN200">
        <v>0</v>
      </c>
      <c r="HO200">
        <v>0</v>
      </c>
      <c r="HP200">
        <v>0</v>
      </c>
      <c r="HQ200">
        <v>0</v>
      </c>
      <c r="HR200">
        <v>0</v>
      </c>
      <c r="HS200">
        <v>0</v>
      </c>
      <c r="HT200">
        <v>0</v>
      </c>
      <c r="HU200">
        <v>0</v>
      </c>
      <c r="HV200">
        <v>0</v>
      </c>
      <c r="HW200">
        <v>0</v>
      </c>
      <c r="HX200">
        <v>0</v>
      </c>
      <c r="HY200">
        <v>0</v>
      </c>
      <c r="HZ200">
        <v>0</v>
      </c>
      <c r="IA200">
        <v>0</v>
      </c>
      <c r="IB200">
        <v>0</v>
      </c>
      <c r="IC200">
        <v>0</v>
      </c>
      <c r="ID200">
        <v>0</v>
      </c>
      <c r="IE200">
        <v>0</v>
      </c>
      <c r="IF200">
        <v>0</v>
      </c>
      <c r="IG200">
        <v>0</v>
      </c>
      <c r="IH200">
        <v>0</v>
      </c>
      <c r="II200">
        <v>0</v>
      </c>
      <c r="IJ200">
        <v>0</v>
      </c>
      <c r="IK200">
        <v>0</v>
      </c>
      <c r="IL200">
        <v>0</v>
      </c>
      <c r="IM200">
        <v>0</v>
      </c>
      <c r="IN200">
        <v>0</v>
      </c>
      <c r="IO200">
        <v>0</v>
      </c>
      <c r="IP200">
        <v>0</v>
      </c>
      <c r="IQ200">
        <v>0</v>
      </c>
      <c r="IR200">
        <v>0</v>
      </c>
      <c r="IS200">
        <v>0</v>
      </c>
      <c r="IT200">
        <v>0</v>
      </c>
      <c r="IU200">
        <v>0</v>
      </c>
      <c r="IV200">
        <v>0</v>
      </c>
      <c r="IW200">
        <v>0</v>
      </c>
      <c r="IX200">
        <v>0</v>
      </c>
      <c r="IY200">
        <v>0</v>
      </c>
      <c r="IZ200">
        <v>0</v>
      </c>
      <c r="JA200">
        <v>0</v>
      </c>
      <c r="JB200">
        <v>0</v>
      </c>
      <c r="JC200">
        <v>0</v>
      </c>
      <c r="JD200">
        <v>4.4189999999999996</v>
      </c>
      <c r="JE200">
        <v>6.5720000000000001</v>
      </c>
      <c r="JF200">
        <v>6.2279999999999998</v>
      </c>
      <c r="JG200">
        <v>7.8090000000000002</v>
      </c>
      <c r="JH200">
        <v>7.1230000000000002</v>
      </c>
      <c r="JI200">
        <v>12.057</v>
      </c>
      <c r="JJ200">
        <v>9.5670000000000002</v>
      </c>
      <c r="JK200">
        <v>10.612</v>
      </c>
      <c r="JL200">
        <v>7.3179999999999996</v>
      </c>
      <c r="JM200">
        <v>7.8230000000000004</v>
      </c>
      <c r="JN200">
        <v>10.337</v>
      </c>
      <c r="JO200">
        <v>8.1940000000000008</v>
      </c>
      <c r="JP200">
        <v>8.9260000000000002</v>
      </c>
      <c r="JQ200">
        <v>7.1440000000000001</v>
      </c>
      <c r="JR200">
        <v>7.3220000000000001</v>
      </c>
      <c r="JS200">
        <v>12.555</v>
      </c>
      <c r="JT200">
        <v>11.202999999999999</v>
      </c>
      <c r="JU200">
        <v>8.4090000000000007</v>
      </c>
      <c r="JV200">
        <v>9.7669999999999995</v>
      </c>
      <c r="JW200">
        <v>13.754</v>
      </c>
      <c r="JX200">
        <v>8.0530000000000008</v>
      </c>
      <c r="JY200">
        <v>8.6969999999999992</v>
      </c>
      <c r="JZ200">
        <v>5.8170000000000002</v>
      </c>
      <c r="KA200">
        <v>10.37</v>
      </c>
      <c r="KB200">
        <v>12.065</v>
      </c>
      <c r="KC200">
        <v>10.55</v>
      </c>
      <c r="KD200">
        <v>12.36</v>
      </c>
      <c r="KE200">
        <v>12.657</v>
      </c>
      <c r="KF200">
        <v>11.054</v>
      </c>
      <c r="KG200">
        <v>13.914</v>
      </c>
    </row>
    <row r="201" spans="1:293" x14ac:dyDescent="0.25">
      <c r="A201" t="s">
        <v>1281</v>
      </c>
      <c r="B201" t="s">
        <v>1322</v>
      </c>
      <c r="C201" t="s">
        <v>588</v>
      </c>
      <c r="D201">
        <v>41</v>
      </c>
      <c r="E201" t="s">
        <v>837</v>
      </c>
      <c r="F201">
        <v>3</v>
      </c>
      <c r="G201">
        <v>1</v>
      </c>
      <c r="H201" t="s">
        <v>2</v>
      </c>
      <c r="I201" t="s">
        <v>7</v>
      </c>
      <c r="J201" t="s">
        <v>609</v>
      </c>
      <c r="K201" t="s">
        <v>596</v>
      </c>
      <c r="L201" t="s">
        <v>515</v>
      </c>
      <c r="M201" s="7">
        <v>68.400126619466107</v>
      </c>
      <c r="N201" s="7">
        <v>159.773121212039</v>
      </c>
      <c r="O201" s="7">
        <f>M201*'Emission and cost factors'!$D$8+N201*'Emission and cost factors'!$E$8</f>
        <v>87.859662347625829</v>
      </c>
      <c r="P201" s="8">
        <f>M201*'Emission and cost factors'!$D$9+N201*'Emission and cost factors'!$E$9</f>
        <v>26.701973246584494</v>
      </c>
      <c r="Q201" s="7">
        <f t="shared" si="21"/>
        <v>20.529333333333334</v>
      </c>
      <c r="R201" s="2">
        <f t="shared" si="22"/>
        <v>1</v>
      </c>
      <c r="S201" s="2">
        <f t="shared" si="23"/>
        <v>0</v>
      </c>
      <c r="T201" s="2">
        <f t="shared" si="24"/>
        <v>0</v>
      </c>
      <c r="U201" s="7">
        <f t="shared" si="25"/>
        <v>3.0666666666666668E-3</v>
      </c>
      <c r="V201" s="7">
        <f t="shared" si="26"/>
        <v>0</v>
      </c>
      <c r="W201" s="7">
        <f t="shared" si="27"/>
        <v>0</v>
      </c>
      <c r="X201">
        <v>19.920000000000002</v>
      </c>
      <c r="Y201">
        <v>20.23</v>
      </c>
      <c r="Z201">
        <v>20.45</v>
      </c>
      <c r="AA201">
        <v>20.12</v>
      </c>
      <c r="AB201">
        <v>20.49</v>
      </c>
      <c r="AC201">
        <v>20.68</v>
      </c>
      <c r="AD201">
        <v>20.6</v>
      </c>
      <c r="AE201">
        <v>20.61</v>
      </c>
      <c r="AF201">
        <v>20.34</v>
      </c>
      <c r="AG201">
        <v>20.54</v>
      </c>
      <c r="AH201">
        <v>20.51</v>
      </c>
      <c r="AI201">
        <v>20.260000000000002</v>
      </c>
      <c r="AJ201">
        <v>20.440000000000001</v>
      </c>
      <c r="AK201">
        <v>20.13</v>
      </c>
      <c r="AL201">
        <v>20.36</v>
      </c>
      <c r="AM201">
        <v>20.58</v>
      </c>
      <c r="AN201">
        <v>20.59</v>
      </c>
      <c r="AO201">
        <v>20.54</v>
      </c>
      <c r="AP201">
        <v>20.56</v>
      </c>
      <c r="AQ201">
        <v>20.92</v>
      </c>
      <c r="AR201">
        <v>20.57</v>
      </c>
      <c r="AS201">
        <v>20.58</v>
      </c>
      <c r="AT201">
        <v>20.32</v>
      </c>
      <c r="AU201">
        <v>20.64</v>
      </c>
      <c r="AV201">
        <v>20.74</v>
      </c>
      <c r="AW201">
        <v>20.52</v>
      </c>
      <c r="AX201">
        <v>20.64</v>
      </c>
      <c r="AY201">
        <v>21.22</v>
      </c>
      <c r="AZ201">
        <v>20.64</v>
      </c>
      <c r="BA201">
        <v>21.14</v>
      </c>
      <c r="BB201">
        <v>9.1999999999999998E-2</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19.059999999999999</v>
      </c>
      <c r="EO201">
        <v>19.91</v>
      </c>
      <c r="EP201">
        <v>19.760000000000002</v>
      </c>
      <c r="EQ201">
        <v>19.940000000000001</v>
      </c>
      <c r="ER201">
        <v>19.760000000000002</v>
      </c>
      <c r="ES201">
        <v>20.36</v>
      </c>
      <c r="ET201">
        <v>20.2</v>
      </c>
      <c r="EU201">
        <v>20.25</v>
      </c>
      <c r="EV201">
        <v>20.13</v>
      </c>
      <c r="EW201">
        <v>19.91</v>
      </c>
      <c r="EX201">
        <v>20.13</v>
      </c>
      <c r="EY201">
        <v>20.05</v>
      </c>
      <c r="EZ201">
        <v>20</v>
      </c>
      <c r="FA201">
        <v>19.940000000000001</v>
      </c>
      <c r="FB201">
        <v>20.03</v>
      </c>
      <c r="FC201">
        <v>20.27</v>
      </c>
      <c r="FD201">
        <v>20.25</v>
      </c>
      <c r="FE201">
        <v>20.11</v>
      </c>
      <c r="FF201">
        <v>20.100000000000001</v>
      </c>
      <c r="FG201">
        <v>20.420000000000002</v>
      </c>
      <c r="FH201">
        <v>20.07</v>
      </c>
      <c r="FI201">
        <v>19.97</v>
      </c>
      <c r="FJ201">
        <v>19.95</v>
      </c>
      <c r="FK201">
        <v>20.16</v>
      </c>
      <c r="FL201">
        <v>20.37</v>
      </c>
      <c r="FM201">
        <v>20.22</v>
      </c>
      <c r="FN201">
        <v>20.309999999999999</v>
      </c>
      <c r="FO201">
        <v>20.64</v>
      </c>
      <c r="FP201">
        <v>20.3</v>
      </c>
      <c r="FQ201">
        <v>20.76</v>
      </c>
      <c r="FR201">
        <v>0.81699999999999995</v>
      </c>
      <c r="FS201">
        <v>8.3000000000000004E-2</v>
      </c>
      <c r="FT201">
        <v>0.25</v>
      </c>
      <c r="FU201">
        <v>5.8000000000000003E-2</v>
      </c>
      <c r="FV201">
        <v>0.27500000000000002</v>
      </c>
      <c r="FW201">
        <v>0</v>
      </c>
      <c r="FX201">
        <v>0</v>
      </c>
      <c r="FY201">
        <v>0</v>
      </c>
      <c r="FZ201">
        <v>0</v>
      </c>
      <c r="GA201">
        <v>0.108</v>
      </c>
      <c r="GB201">
        <v>0</v>
      </c>
      <c r="GC201">
        <v>0</v>
      </c>
      <c r="GD201">
        <v>0</v>
      </c>
      <c r="GE201">
        <v>5.8000000000000003E-2</v>
      </c>
      <c r="GF201">
        <v>0</v>
      </c>
      <c r="GG201">
        <v>0</v>
      </c>
      <c r="GH201">
        <v>0</v>
      </c>
      <c r="GI201">
        <v>0</v>
      </c>
      <c r="GJ201">
        <v>0</v>
      </c>
      <c r="GK201">
        <v>0</v>
      </c>
      <c r="GL201">
        <v>0</v>
      </c>
      <c r="GM201">
        <v>3.3000000000000002E-2</v>
      </c>
      <c r="GN201">
        <v>0.05</v>
      </c>
      <c r="GO201">
        <v>0</v>
      </c>
      <c r="GP201">
        <v>0</v>
      </c>
      <c r="GQ201">
        <v>0</v>
      </c>
      <c r="GR201">
        <v>0</v>
      </c>
      <c r="GS201">
        <v>0</v>
      </c>
      <c r="GT201">
        <v>0</v>
      </c>
      <c r="GU201">
        <v>0</v>
      </c>
      <c r="GV201">
        <v>0</v>
      </c>
      <c r="GW201">
        <v>0</v>
      </c>
      <c r="GX201">
        <v>0</v>
      </c>
      <c r="GY201">
        <v>0</v>
      </c>
      <c r="GZ201">
        <v>0</v>
      </c>
      <c r="HA201">
        <v>0</v>
      </c>
      <c r="HB201">
        <v>0</v>
      </c>
      <c r="HC201">
        <v>0</v>
      </c>
      <c r="HD201">
        <v>0</v>
      </c>
      <c r="HE201">
        <v>0</v>
      </c>
      <c r="HF201">
        <v>0</v>
      </c>
      <c r="HG201">
        <v>0</v>
      </c>
      <c r="HH201">
        <v>0</v>
      </c>
      <c r="HI201">
        <v>0</v>
      </c>
      <c r="HJ201">
        <v>0</v>
      </c>
      <c r="HK201">
        <v>0</v>
      </c>
      <c r="HL201">
        <v>0</v>
      </c>
      <c r="HM201">
        <v>0</v>
      </c>
      <c r="HN201">
        <v>0</v>
      </c>
      <c r="HO201">
        <v>0</v>
      </c>
      <c r="HP201">
        <v>0</v>
      </c>
      <c r="HQ201">
        <v>0</v>
      </c>
      <c r="HR201">
        <v>0</v>
      </c>
      <c r="HS201">
        <v>0</v>
      </c>
      <c r="HT201">
        <v>0</v>
      </c>
      <c r="HU201">
        <v>0</v>
      </c>
      <c r="HV201">
        <v>0</v>
      </c>
      <c r="HW201">
        <v>0</v>
      </c>
      <c r="HX201">
        <v>0</v>
      </c>
      <c r="HY201">
        <v>0</v>
      </c>
      <c r="HZ201">
        <v>0</v>
      </c>
      <c r="IA201">
        <v>0</v>
      </c>
      <c r="IB201">
        <v>0</v>
      </c>
      <c r="IC201">
        <v>0</v>
      </c>
      <c r="ID201">
        <v>0</v>
      </c>
      <c r="IE201">
        <v>0</v>
      </c>
      <c r="IF201">
        <v>0</v>
      </c>
      <c r="IG201">
        <v>0</v>
      </c>
      <c r="IH201">
        <v>0</v>
      </c>
      <c r="II201">
        <v>0</v>
      </c>
      <c r="IJ201">
        <v>0</v>
      </c>
      <c r="IK201">
        <v>0</v>
      </c>
      <c r="IL201">
        <v>0</v>
      </c>
      <c r="IM201">
        <v>0</v>
      </c>
      <c r="IN201">
        <v>0</v>
      </c>
      <c r="IO201">
        <v>0</v>
      </c>
      <c r="IP201">
        <v>0</v>
      </c>
      <c r="IQ201">
        <v>0</v>
      </c>
      <c r="IR201">
        <v>0</v>
      </c>
      <c r="IS201">
        <v>0</v>
      </c>
      <c r="IT201">
        <v>0</v>
      </c>
      <c r="IU201">
        <v>0</v>
      </c>
      <c r="IV201">
        <v>0</v>
      </c>
      <c r="IW201">
        <v>0</v>
      </c>
      <c r="IX201">
        <v>0</v>
      </c>
      <c r="IY201">
        <v>0</v>
      </c>
      <c r="IZ201">
        <v>0</v>
      </c>
      <c r="JA201">
        <v>0</v>
      </c>
      <c r="JB201">
        <v>0</v>
      </c>
      <c r="JC201">
        <v>0</v>
      </c>
      <c r="JD201">
        <v>4.4189999999999996</v>
      </c>
      <c r="JE201">
        <v>6.5720000000000001</v>
      </c>
      <c r="JF201">
        <v>6.2279999999999998</v>
      </c>
      <c r="JG201">
        <v>7.8090000000000002</v>
      </c>
      <c r="JH201">
        <v>7.1230000000000002</v>
      </c>
      <c r="JI201">
        <v>12.057</v>
      </c>
      <c r="JJ201">
        <v>9.5670000000000002</v>
      </c>
      <c r="JK201">
        <v>10.612</v>
      </c>
      <c r="JL201">
        <v>7.3179999999999996</v>
      </c>
      <c r="JM201">
        <v>7.8230000000000004</v>
      </c>
      <c r="JN201">
        <v>10.337</v>
      </c>
      <c r="JO201">
        <v>8.1940000000000008</v>
      </c>
      <c r="JP201">
        <v>8.9260000000000002</v>
      </c>
      <c r="JQ201">
        <v>7.1440000000000001</v>
      </c>
      <c r="JR201">
        <v>7.3220000000000001</v>
      </c>
      <c r="JS201">
        <v>12.555</v>
      </c>
      <c r="JT201">
        <v>11.202999999999999</v>
      </c>
      <c r="JU201">
        <v>8.4090000000000007</v>
      </c>
      <c r="JV201">
        <v>9.7669999999999995</v>
      </c>
      <c r="JW201">
        <v>13.754</v>
      </c>
      <c r="JX201">
        <v>8.0530000000000008</v>
      </c>
      <c r="JY201">
        <v>8.6969999999999992</v>
      </c>
      <c r="JZ201">
        <v>5.8170000000000002</v>
      </c>
      <c r="KA201">
        <v>10.37</v>
      </c>
      <c r="KB201">
        <v>12.065</v>
      </c>
      <c r="KC201">
        <v>10.55</v>
      </c>
      <c r="KD201">
        <v>12.36</v>
      </c>
      <c r="KE201">
        <v>12.657</v>
      </c>
      <c r="KF201">
        <v>11.054</v>
      </c>
      <c r="KG201">
        <v>13.914</v>
      </c>
    </row>
    <row r="202" spans="1:293" x14ac:dyDescent="0.25">
      <c r="A202" t="s">
        <v>1282</v>
      </c>
      <c r="B202" t="s">
        <v>1322</v>
      </c>
      <c r="C202" t="s">
        <v>588</v>
      </c>
      <c r="D202">
        <v>42</v>
      </c>
      <c r="E202" t="s">
        <v>837</v>
      </c>
      <c r="F202">
        <v>3</v>
      </c>
      <c r="G202">
        <v>1</v>
      </c>
      <c r="H202" t="s">
        <v>2</v>
      </c>
      <c r="I202" t="s">
        <v>7</v>
      </c>
      <c r="J202" t="s">
        <v>609</v>
      </c>
      <c r="K202" t="s">
        <v>596</v>
      </c>
      <c r="L202" t="s">
        <v>516</v>
      </c>
      <c r="M202" s="7">
        <v>35.670950292968698</v>
      </c>
      <c r="N202" s="7">
        <v>154.31223329711801</v>
      </c>
      <c r="O202" s="7">
        <f>M202*'Emission and cost factors'!$D$8+N202*'Emission and cost factors'!$E$8</f>
        <v>78.474526878197707</v>
      </c>
      <c r="P202" s="8">
        <f>M202*'Emission and cost factors'!$D$9+N202*'Emission and cost factors'!$E$9</f>
        <v>24.573673006286448</v>
      </c>
      <c r="Q202" s="7">
        <f t="shared" si="21"/>
        <v>20.555</v>
      </c>
      <c r="R202" s="2">
        <f t="shared" si="22"/>
        <v>1</v>
      </c>
      <c r="S202" s="2">
        <f t="shared" si="23"/>
        <v>0</v>
      </c>
      <c r="T202" s="2">
        <f t="shared" si="24"/>
        <v>0</v>
      </c>
      <c r="U202" s="7">
        <f t="shared" si="25"/>
        <v>6.6666666666666671E-3</v>
      </c>
      <c r="V202" s="7">
        <f t="shared" si="26"/>
        <v>0</v>
      </c>
      <c r="W202" s="7">
        <f t="shared" si="27"/>
        <v>0</v>
      </c>
      <c r="X202">
        <v>19.850000000000001</v>
      </c>
      <c r="Y202">
        <v>20.38</v>
      </c>
      <c r="Z202">
        <v>20.36</v>
      </c>
      <c r="AA202">
        <v>20.38</v>
      </c>
      <c r="AB202">
        <v>20.39</v>
      </c>
      <c r="AC202">
        <v>20.66</v>
      </c>
      <c r="AD202">
        <v>20.62</v>
      </c>
      <c r="AE202">
        <v>20.62</v>
      </c>
      <c r="AF202">
        <v>20.34</v>
      </c>
      <c r="AG202">
        <v>20.46</v>
      </c>
      <c r="AH202">
        <v>20.53</v>
      </c>
      <c r="AI202">
        <v>20.47</v>
      </c>
      <c r="AJ202">
        <v>20.41</v>
      </c>
      <c r="AK202">
        <v>20.37</v>
      </c>
      <c r="AL202">
        <v>20.440000000000001</v>
      </c>
      <c r="AM202">
        <v>20.58</v>
      </c>
      <c r="AN202">
        <v>20.59</v>
      </c>
      <c r="AO202">
        <v>20.51</v>
      </c>
      <c r="AP202">
        <v>20.54</v>
      </c>
      <c r="AQ202">
        <v>20.93</v>
      </c>
      <c r="AR202">
        <v>20.6</v>
      </c>
      <c r="AS202">
        <v>20.56</v>
      </c>
      <c r="AT202">
        <v>20.3</v>
      </c>
      <c r="AU202">
        <v>20.66</v>
      </c>
      <c r="AV202">
        <v>20.74</v>
      </c>
      <c r="AW202">
        <v>20.67</v>
      </c>
      <c r="AX202">
        <v>20.65</v>
      </c>
      <c r="AY202">
        <v>21.23</v>
      </c>
      <c r="AZ202">
        <v>20.65</v>
      </c>
      <c r="BA202">
        <v>21.16</v>
      </c>
      <c r="BB202">
        <v>0.2</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19.45</v>
      </c>
      <c r="EO202">
        <v>19.670000000000002</v>
      </c>
      <c r="EP202">
        <v>19.86</v>
      </c>
      <c r="EQ202">
        <v>19.87</v>
      </c>
      <c r="ER202">
        <v>19.96</v>
      </c>
      <c r="ES202">
        <v>20.41</v>
      </c>
      <c r="ET202">
        <v>20.190000000000001</v>
      </c>
      <c r="EU202">
        <v>20.2</v>
      </c>
      <c r="EV202">
        <v>20.09</v>
      </c>
      <c r="EW202">
        <v>20.02</v>
      </c>
      <c r="EX202">
        <v>20.239999999999998</v>
      </c>
      <c r="EY202">
        <v>19.93</v>
      </c>
      <c r="EZ202">
        <v>20.12</v>
      </c>
      <c r="FA202">
        <v>19.87</v>
      </c>
      <c r="FB202">
        <v>19.84</v>
      </c>
      <c r="FC202">
        <v>20.23</v>
      </c>
      <c r="FD202">
        <v>20.23</v>
      </c>
      <c r="FE202">
        <v>20.260000000000002</v>
      </c>
      <c r="FF202">
        <v>20.11</v>
      </c>
      <c r="FG202">
        <v>20.43</v>
      </c>
      <c r="FH202">
        <v>20.09</v>
      </c>
      <c r="FI202">
        <v>20.05</v>
      </c>
      <c r="FJ202">
        <v>20.149999999999999</v>
      </c>
      <c r="FK202">
        <v>20.21</v>
      </c>
      <c r="FL202">
        <v>20.39</v>
      </c>
      <c r="FM202">
        <v>20.07</v>
      </c>
      <c r="FN202">
        <v>20.28</v>
      </c>
      <c r="FO202">
        <v>20.65</v>
      </c>
      <c r="FP202">
        <v>20.29</v>
      </c>
      <c r="FQ202">
        <v>20.78</v>
      </c>
      <c r="FR202">
        <v>0.45800000000000002</v>
      </c>
      <c r="FS202">
        <v>0.34200000000000003</v>
      </c>
      <c r="FT202">
        <v>0.15</v>
      </c>
      <c r="FU202">
        <v>0.13300000000000001</v>
      </c>
      <c r="FV202">
        <v>0.05</v>
      </c>
      <c r="FW202">
        <v>0</v>
      </c>
      <c r="FX202">
        <v>0</v>
      </c>
      <c r="FY202">
        <v>0</v>
      </c>
      <c r="FZ202">
        <v>0</v>
      </c>
      <c r="GA202">
        <v>0</v>
      </c>
      <c r="GB202">
        <v>0</v>
      </c>
      <c r="GC202">
        <v>7.4999999999999997E-2</v>
      </c>
      <c r="GD202">
        <v>0</v>
      </c>
      <c r="GE202">
        <v>0.13300000000000001</v>
      </c>
      <c r="GF202">
        <v>0.183</v>
      </c>
      <c r="GG202">
        <v>0</v>
      </c>
      <c r="GH202">
        <v>0</v>
      </c>
      <c r="GI202">
        <v>0</v>
      </c>
      <c r="GJ202">
        <v>0</v>
      </c>
      <c r="GK202">
        <v>0</v>
      </c>
      <c r="GL202">
        <v>0</v>
      </c>
      <c r="GM202">
        <v>0</v>
      </c>
      <c r="GN202">
        <v>0</v>
      </c>
      <c r="GO202">
        <v>0</v>
      </c>
      <c r="GP202">
        <v>0</v>
      </c>
      <c r="GQ202">
        <v>0</v>
      </c>
      <c r="GR202">
        <v>0</v>
      </c>
      <c r="GS202">
        <v>0</v>
      </c>
      <c r="GT202">
        <v>0</v>
      </c>
      <c r="GU202">
        <v>0</v>
      </c>
      <c r="GV202">
        <v>0</v>
      </c>
      <c r="GW202">
        <v>0</v>
      </c>
      <c r="GX202">
        <v>0</v>
      </c>
      <c r="GY202">
        <v>0</v>
      </c>
      <c r="GZ202">
        <v>0</v>
      </c>
      <c r="HA202">
        <v>0</v>
      </c>
      <c r="HB202">
        <v>0</v>
      </c>
      <c r="HC202">
        <v>0</v>
      </c>
      <c r="HD202">
        <v>0</v>
      </c>
      <c r="HE202">
        <v>0</v>
      </c>
      <c r="HF202">
        <v>0</v>
      </c>
      <c r="HG202">
        <v>0</v>
      </c>
      <c r="HH202">
        <v>0</v>
      </c>
      <c r="HI202">
        <v>0</v>
      </c>
      <c r="HJ202">
        <v>0</v>
      </c>
      <c r="HK202">
        <v>0</v>
      </c>
      <c r="HL202">
        <v>0</v>
      </c>
      <c r="HM202">
        <v>0</v>
      </c>
      <c r="HN202">
        <v>0</v>
      </c>
      <c r="HO202">
        <v>0</v>
      </c>
      <c r="HP202">
        <v>0</v>
      </c>
      <c r="HQ202">
        <v>0</v>
      </c>
      <c r="HR202">
        <v>0</v>
      </c>
      <c r="HS202">
        <v>0</v>
      </c>
      <c r="HT202">
        <v>0</v>
      </c>
      <c r="HU202">
        <v>0</v>
      </c>
      <c r="HV202">
        <v>0</v>
      </c>
      <c r="HW202">
        <v>0</v>
      </c>
      <c r="HX202">
        <v>0</v>
      </c>
      <c r="HY202">
        <v>0</v>
      </c>
      <c r="HZ202">
        <v>0</v>
      </c>
      <c r="IA202">
        <v>0</v>
      </c>
      <c r="IB202">
        <v>0</v>
      </c>
      <c r="IC202">
        <v>0</v>
      </c>
      <c r="ID202">
        <v>0</v>
      </c>
      <c r="IE202">
        <v>0</v>
      </c>
      <c r="IF202">
        <v>0</v>
      </c>
      <c r="IG202">
        <v>0</v>
      </c>
      <c r="IH202">
        <v>0</v>
      </c>
      <c r="II202">
        <v>0</v>
      </c>
      <c r="IJ202">
        <v>0</v>
      </c>
      <c r="IK202">
        <v>0</v>
      </c>
      <c r="IL202">
        <v>0</v>
      </c>
      <c r="IM202">
        <v>0</v>
      </c>
      <c r="IN202">
        <v>0</v>
      </c>
      <c r="IO202">
        <v>0</v>
      </c>
      <c r="IP202">
        <v>0</v>
      </c>
      <c r="IQ202">
        <v>0</v>
      </c>
      <c r="IR202">
        <v>0</v>
      </c>
      <c r="IS202">
        <v>0</v>
      </c>
      <c r="IT202">
        <v>0</v>
      </c>
      <c r="IU202">
        <v>0</v>
      </c>
      <c r="IV202">
        <v>0</v>
      </c>
      <c r="IW202">
        <v>0</v>
      </c>
      <c r="IX202">
        <v>0</v>
      </c>
      <c r="IY202">
        <v>0</v>
      </c>
      <c r="IZ202">
        <v>0</v>
      </c>
      <c r="JA202">
        <v>0</v>
      </c>
      <c r="JB202">
        <v>0</v>
      </c>
      <c r="JC202">
        <v>0</v>
      </c>
      <c r="JD202">
        <v>4.4189999999999996</v>
      </c>
      <c r="JE202">
        <v>6.5720000000000001</v>
      </c>
      <c r="JF202">
        <v>6.2279999999999998</v>
      </c>
      <c r="JG202">
        <v>7.8090000000000002</v>
      </c>
      <c r="JH202">
        <v>7.1230000000000002</v>
      </c>
      <c r="JI202">
        <v>12.057</v>
      </c>
      <c r="JJ202">
        <v>9.5670000000000002</v>
      </c>
      <c r="JK202">
        <v>10.612</v>
      </c>
      <c r="JL202">
        <v>7.3179999999999996</v>
      </c>
      <c r="JM202">
        <v>7.8230000000000004</v>
      </c>
      <c r="JN202">
        <v>10.337</v>
      </c>
      <c r="JO202">
        <v>8.1940000000000008</v>
      </c>
      <c r="JP202">
        <v>8.9260000000000002</v>
      </c>
      <c r="JQ202">
        <v>7.1440000000000001</v>
      </c>
      <c r="JR202">
        <v>7.3220000000000001</v>
      </c>
      <c r="JS202">
        <v>12.555</v>
      </c>
      <c r="JT202">
        <v>11.202999999999999</v>
      </c>
      <c r="JU202">
        <v>8.4090000000000007</v>
      </c>
      <c r="JV202">
        <v>9.7669999999999995</v>
      </c>
      <c r="JW202">
        <v>13.754</v>
      </c>
      <c r="JX202">
        <v>8.0530000000000008</v>
      </c>
      <c r="JY202">
        <v>8.6969999999999992</v>
      </c>
      <c r="JZ202">
        <v>5.8170000000000002</v>
      </c>
      <c r="KA202">
        <v>10.37</v>
      </c>
      <c r="KB202">
        <v>12.065</v>
      </c>
      <c r="KC202">
        <v>10.55</v>
      </c>
      <c r="KD202">
        <v>12.36</v>
      </c>
      <c r="KE202">
        <v>12.657</v>
      </c>
      <c r="KF202">
        <v>11.054</v>
      </c>
      <c r="KG202">
        <v>13.914</v>
      </c>
    </row>
    <row r="203" spans="1:293" x14ac:dyDescent="0.25">
      <c r="A203" t="s">
        <v>1283</v>
      </c>
      <c r="B203" t="s">
        <v>1322</v>
      </c>
      <c r="C203" t="s">
        <v>588</v>
      </c>
      <c r="D203">
        <v>43</v>
      </c>
      <c r="E203" t="s">
        <v>837</v>
      </c>
      <c r="F203">
        <v>3</v>
      </c>
      <c r="G203">
        <v>1</v>
      </c>
      <c r="H203" t="s">
        <v>8</v>
      </c>
      <c r="I203" t="s">
        <v>3</v>
      </c>
      <c r="J203" t="s">
        <v>609</v>
      </c>
      <c r="K203" t="s">
        <v>596</v>
      </c>
      <c r="L203" t="s">
        <v>515</v>
      </c>
      <c r="M203" s="7">
        <v>46.078885668945297</v>
      </c>
      <c r="N203" s="7">
        <v>61.723391349809397</v>
      </c>
      <c r="O203" s="7">
        <f>M203*'Emission and cost factors'!$D$8+N203*'Emission and cost factors'!$E$8</f>
        <v>38.069326011390835</v>
      </c>
      <c r="P203" s="8">
        <f>M203*'Emission and cost factors'!$D$9+N203*'Emission and cost factors'!$E$9</f>
        <v>11.101664129229222</v>
      </c>
      <c r="Q203" s="7">
        <f t="shared" si="21"/>
        <v>20.744000000000007</v>
      </c>
      <c r="R203" s="2">
        <f t="shared" si="22"/>
        <v>1</v>
      </c>
      <c r="S203" s="2">
        <f t="shared" si="23"/>
        <v>0</v>
      </c>
      <c r="T203" s="2">
        <f t="shared" si="24"/>
        <v>0</v>
      </c>
      <c r="U203" s="7">
        <f t="shared" si="25"/>
        <v>1.1000000000000001E-3</v>
      </c>
      <c r="V203" s="7">
        <f t="shared" si="26"/>
        <v>0</v>
      </c>
      <c r="W203" s="7">
        <f t="shared" si="27"/>
        <v>0</v>
      </c>
      <c r="X203">
        <v>19.98</v>
      </c>
      <c r="Y203">
        <v>20.5</v>
      </c>
      <c r="Z203">
        <v>20.34</v>
      </c>
      <c r="AA203">
        <v>20.329999999999998</v>
      </c>
      <c r="AB203">
        <v>20.52</v>
      </c>
      <c r="AC203">
        <v>20.72</v>
      </c>
      <c r="AD203">
        <v>20.91</v>
      </c>
      <c r="AE203">
        <v>20.95</v>
      </c>
      <c r="AF203">
        <v>20.62</v>
      </c>
      <c r="AG203">
        <v>20.45</v>
      </c>
      <c r="AH203">
        <v>20.81</v>
      </c>
      <c r="AI203">
        <v>20.399999999999999</v>
      </c>
      <c r="AJ203">
        <v>20.79</v>
      </c>
      <c r="AK203">
        <v>20.350000000000001</v>
      </c>
      <c r="AL203">
        <v>20.37</v>
      </c>
      <c r="AM203">
        <v>20.92</v>
      </c>
      <c r="AN203">
        <v>20.94</v>
      </c>
      <c r="AO203">
        <v>20.54</v>
      </c>
      <c r="AP203">
        <v>20.59</v>
      </c>
      <c r="AQ203">
        <v>21.34</v>
      </c>
      <c r="AR203">
        <v>21.02</v>
      </c>
      <c r="AS203">
        <v>20.71</v>
      </c>
      <c r="AT203">
        <v>20.53</v>
      </c>
      <c r="AU203">
        <v>21.01</v>
      </c>
      <c r="AV203">
        <v>21.07</v>
      </c>
      <c r="AW203">
        <v>20.59</v>
      </c>
      <c r="AX203">
        <v>20.95</v>
      </c>
      <c r="AY203">
        <v>21.61</v>
      </c>
      <c r="AZ203">
        <v>21</v>
      </c>
      <c r="BA203">
        <v>21.46</v>
      </c>
      <c r="BB203">
        <v>3.3000000000000002E-2</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19.559999999999999</v>
      </c>
      <c r="EO203">
        <v>19.829999999999998</v>
      </c>
      <c r="EP203">
        <v>19.87</v>
      </c>
      <c r="EQ203">
        <v>19.86</v>
      </c>
      <c r="ER203">
        <v>19.88</v>
      </c>
      <c r="ES203">
        <v>20.329999999999998</v>
      </c>
      <c r="ET203">
        <v>20.11</v>
      </c>
      <c r="EU203">
        <v>20.239999999999998</v>
      </c>
      <c r="EV203">
        <v>19.88</v>
      </c>
      <c r="EW203">
        <v>20.100000000000001</v>
      </c>
      <c r="EX203">
        <v>20.149999999999999</v>
      </c>
      <c r="EY203">
        <v>19.940000000000001</v>
      </c>
      <c r="EZ203">
        <v>20.12</v>
      </c>
      <c r="FA203">
        <v>19.82</v>
      </c>
      <c r="FB203">
        <v>19.940000000000001</v>
      </c>
      <c r="FC203">
        <v>20.260000000000002</v>
      </c>
      <c r="FD203">
        <v>20.29</v>
      </c>
      <c r="FE203">
        <v>20.04</v>
      </c>
      <c r="FF203">
        <v>20.16</v>
      </c>
      <c r="FG203">
        <v>20.55</v>
      </c>
      <c r="FH203">
        <v>20.02</v>
      </c>
      <c r="FI203">
        <v>20.09</v>
      </c>
      <c r="FJ203">
        <v>19.899999999999999</v>
      </c>
      <c r="FK203">
        <v>20.27</v>
      </c>
      <c r="FL203">
        <v>20.47</v>
      </c>
      <c r="FM203">
        <v>20.190000000000001</v>
      </c>
      <c r="FN203">
        <v>20.36</v>
      </c>
      <c r="FO203">
        <v>20.76</v>
      </c>
      <c r="FP203">
        <v>20.36</v>
      </c>
      <c r="FQ203">
        <v>20.96</v>
      </c>
      <c r="FR203">
        <v>0.33300000000000002</v>
      </c>
      <c r="FS203">
        <v>0.158</v>
      </c>
      <c r="FT203">
        <v>0.125</v>
      </c>
      <c r="FU203">
        <v>0.13300000000000001</v>
      </c>
      <c r="FV203">
        <v>0.125</v>
      </c>
      <c r="FW203">
        <v>0</v>
      </c>
      <c r="FX203">
        <v>0</v>
      </c>
      <c r="FY203">
        <v>0</v>
      </c>
      <c r="FZ203">
        <v>0.14199999999999999</v>
      </c>
      <c r="GA203">
        <v>0</v>
      </c>
      <c r="GB203">
        <v>0</v>
      </c>
      <c r="GC203">
        <v>6.7000000000000004E-2</v>
      </c>
      <c r="GD203">
        <v>0</v>
      </c>
      <c r="GE203">
        <v>0.183</v>
      </c>
      <c r="GF203">
        <v>6.7000000000000004E-2</v>
      </c>
      <c r="GG203">
        <v>0</v>
      </c>
      <c r="GH203">
        <v>0</v>
      </c>
      <c r="GI203">
        <v>0</v>
      </c>
      <c r="GJ203">
        <v>0</v>
      </c>
      <c r="GK203">
        <v>0</v>
      </c>
      <c r="GL203">
        <v>0</v>
      </c>
      <c r="GM203">
        <v>0</v>
      </c>
      <c r="GN203">
        <v>0.1</v>
      </c>
      <c r="GO203">
        <v>0</v>
      </c>
      <c r="GP203">
        <v>0</v>
      </c>
      <c r="GQ203">
        <v>0</v>
      </c>
      <c r="GR203">
        <v>0</v>
      </c>
      <c r="GS203">
        <v>0</v>
      </c>
      <c r="GT203">
        <v>0</v>
      </c>
      <c r="GU203">
        <v>0</v>
      </c>
      <c r="GV203">
        <v>0</v>
      </c>
      <c r="GW203">
        <v>0</v>
      </c>
      <c r="GX203">
        <v>0</v>
      </c>
      <c r="GY203">
        <v>0</v>
      </c>
      <c r="GZ203">
        <v>0</v>
      </c>
      <c r="HA203">
        <v>0</v>
      </c>
      <c r="HB203">
        <v>0</v>
      </c>
      <c r="HC203">
        <v>0</v>
      </c>
      <c r="HD203">
        <v>0</v>
      </c>
      <c r="HE203">
        <v>0</v>
      </c>
      <c r="HF203">
        <v>0</v>
      </c>
      <c r="HG203">
        <v>0</v>
      </c>
      <c r="HH203">
        <v>0</v>
      </c>
      <c r="HI203">
        <v>0</v>
      </c>
      <c r="HJ203">
        <v>0</v>
      </c>
      <c r="HK203">
        <v>0</v>
      </c>
      <c r="HL203">
        <v>0</v>
      </c>
      <c r="HM203">
        <v>0</v>
      </c>
      <c r="HN203">
        <v>0</v>
      </c>
      <c r="HO203">
        <v>0</v>
      </c>
      <c r="HP203">
        <v>0</v>
      </c>
      <c r="HQ203">
        <v>0</v>
      </c>
      <c r="HR203">
        <v>0</v>
      </c>
      <c r="HS203">
        <v>0</v>
      </c>
      <c r="HT203">
        <v>0</v>
      </c>
      <c r="HU203">
        <v>0</v>
      </c>
      <c r="HV203">
        <v>0</v>
      </c>
      <c r="HW203">
        <v>0</v>
      </c>
      <c r="HX203">
        <v>0</v>
      </c>
      <c r="HY203">
        <v>0</v>
      </c>
      <c r="HZ203">
        <v>0</v>
      </c>
      <c r="IA203">
        <v>0</v>
      </c>
      <c r="IB203">
        <v>0</v>
      </c>
      <c r="IC203">
        <v>0</v>
      </c>
      <c r="ID203">
        <v>0</v>
      </c>
      <c r="IE203">
        <v>0</v>
      </c>
      <c r="IF203">
        <v>0</v>
      </c>
      <c r="IG203">
        <v>0</v>
      </c>
      <c r="IH203">
        <v>0</v>
      </c>
      <c r="II203">
        <v>0</v>
      </c>
      <c r="IJ203">
        <v>0</v>
      </c>
      <c r="IK203">
        <v>0</v>
      </c>
      <c r="IL203">
        <v>0</v>
      </c>
      <c r="IM203">
        <v>0</v>
      </c>
      <c r="IN203">
        <v>0</v>
      </c>
      <c r="IO203">
        <v>0</v>
      </c>
      <c r="IP203">
        <v>0</v>
      </c>
      <c r="IQ203">
        <v>0</v>
      </c>
      <c r="IR203">
        <v>0</v>
      </c>
      <c r="IS203">
        <v>0</v>
      </c>
      <c r="IT203">
        <v>0</v>
      </c>
      <c r="IU203">
        <v>0</v>
      </c>
      <c r="IV203">
        <v>0</v>
      </c>
      <c r="IW203">
        <v>0</v>
      </c>
      <c r="IX203">
        <v>0</v>
      </c>
      <c r="IY203">
        <v>0</v>
      </c>
      <c r="IZ203">
        <v>0</v>
      </c>
      <c r="JA203">
        <v>0</v>
      </c>
      <c r="JB203">
        <v>0</v>
      </c>
      <c r="JC203">
        <v>0</v>
      </c>
      <c r="JD203">
        <v>4.4189999999999996</v>
      </c>
      <c r="JE203">
        <v>6.5720000000000001</v>
      </c>
      <c r="JF203">
        <v>6.2279999999999998</v>
      </c>
      <c r="JG203">
        <v>7.8090000000000002</v>
      </c>
      <c r="JH203">
        <v>7.1230000000000002</v>
      </c>
      <c r="JI203">
        <v>12.057</v>
      </c>
      <c r="JJ203">
        <v>9.5670000000000002</v>
      </c>
      <c r="JK203">
        <v>10.612</v>
      </c>
      <c r="JL203">
        <v>7.3179999999999996</v>
      </c>
      <c r="JM203">
        <v>7.8230000000000004</v>
      </c>
      <c r="JN203">
        <v>10.337</v>
      </c>
      <c r="JO203">
        <v>8.1940000000000008</v>
      </c>
      <c r="JP203">
        <v>8.9260000000000002</v>
      </c>
      <c r="JQ203">
        <v>7.1440000000000001</v>
      </c>
      <c r="JR203">
        <v>7.3220000000000001</v>
      </c>
      <c r="JS203">
        <v>12.555</v>
      </c>
      <c r="JT203">
        <v>11.202999999999999</v>
      </c>
      <c r="JU203">
        <v>8.4090000000000007</v>
      </c>
      <c r="JV203">
        <v>9.7669999999999995</v>
      </c>
      <c r="JW203">
        <v>13.754</v>
      </c>
      <c r="JX203">
        <v>8.0530000000000008</v>
      </c>
      <c r="JY203">
        <v>8.6969999999999992</v>
      </c>
      <c r="JZ203">
        <v>5.8170000000000002</v>
      </c>
      <c r="KA203">
        <v>10.37</v>
      </c>
      <c r="KB203">
        <v>12.065</v>
      </c>
      <c r="KC203">
        <v>10.55</v>
      </c>
      <c r="KD203">
        <v>12.36</v>
      </c>
      <c r="KE203">
        <v>12.657</v>
      </c>
      <c r="KF203">
        <v>11.054</v>
      </c>
      <c r="KG203">
        <v>13.914</v>
      </c>
    </row>
    <row r="204" spans="1:293" x14ac:dyDescent="0.25">
      <c r="A204" t="s">
        <v>1284</v>
      </c>
      <c r="B204" t="s">
        <v>1322</v>
      </c>
      <c r="C204" t="s">
        <v>588</v>
      </c>
      <c r="D204">
        <v>44</v>
      </c>
      <c r="E204" t="s">
        <v>837</v>
      </c>
      <c r="F204">
        <v>3</v>
      </c>
      <c r="G204">
        <v>1</v>
      </c>
      <c r="H204" t="s">
        <v>8</v>
      </c>
      <c r="I204" t="s">
        <v>3</v>
      </c>
      <c r="J204" t="s">
        <v>609</v>
      </c>
      <c r="K204" t="s">
        <v>596</v>
      </c>
      <c r="L204" t="s">
        <v>516</v>
      </c>
      <c r="M204" s="7">
        <v>28.202640885416599</v>
      </c>
      <c r="N204" s="7">
        <v>65.423608365909601</v>
      </c>
      <c r="O204" s="7">
        <f>M204*'Emission and cost factors'!$D$8+N204*'Emission and cost factors'!$E$8</f>
        <v>36.017414434255905</v>
      </c>
      <c r="P204" s="8">
        <f>M204*'Emission and cost factors'!$D$9+N204*'Emission and cost factors'!$E$9</f>
        <v>10.941646890303105</v>
      </c>
      <c r="Q204" s="7">
        <f t="shared" si="21"/>
        <v>20.75533333333334</v>
      </c>
      <c r="R204" s="2">
        <f t="shared" si="22"/>
        <v>0</v>
      </c>
      <c r="S204" s="2">
        <f t="shared" si="23"/>
        <v>0</v>
      </c>
      <c r="T204" s="2">
        <f t="shared" si="24"/>
        <v>0</v>
      </c>
      <c r="U204" s="7">
        <f t="shared" si="25"/>
        <v>0</v>
      </c>
      <c r="V204" s="7">
        <f t="shared" si="26"/>
        <v>0</v>
      </c>
      <c r="W204" s="7">
        <f t="shared" si="27"/>
        <v>0</v>
      </c>
      <c r="X204">
        <v>20.010000000000002</v>
      </c>
      <c r="Y204">
        <v>20.5</v>
      </c>
      <c r="Z204">
        <v>20.309999999999999</v>
      </c>
      <c r="AA204">
        <v>20.350000000000001</v>
      </c>
      <c r="AB204">
        <v>20.46</v>
      </c>
      <c r="AC204">
        <v>20.73</v>
      </c>
      <c r="AD204">
        <v>20.92</v>
      </c>
      <c r="AE204">
        <v>20.96</v>
      </c>
      <c r="AF204">
        <v>20.63</v>
      </c>
      <c r="AG204">
        <v>20.46</v>
      </c>
      <c r="AH204">
        <v>20.81</v>
      </c>
      <c r="AI204">
        <v>20.440000000000001</v>
      </c>
      <c r="AJ204">
        <v>20.81</v>
      </c>
      <c r="AK204">
        <v>20.399999999999999</v>
      </c>
      <c r="AL204">
        <v>20.43</v>
      </c>
      <c r="AM204">
        <v>20.95</v>
      </c>
      <c r="AN204">
        <v>20.95</v>
      </c>
      <c r="AO204">
        <v>20.54</v>
      </c>
      <c r="AP204">
        <v>20.61</v>
      </c>
      <c r="AQ204">
        <v>21.35</v>
      </c>
      <c r="AR204">
        <v>21.03</v>
      </c>
      <c r="AS204">
        <v>20.7</v>
      </c>
      <c r="AT204">
        <v>20.54</v>
      </c>
      <c r="AU204">
        <v>21.02</v>
      </c>
      <c r="AV204">
        <v>21.08</v>
      </c>
      <c r="AW204">
        <v>20.6</v>
      </c>
      <c r="AX204">
        <v>20.97</v>
      </c>
      <c r="AY204">
        <v>21.62</v>
      </c>
      <c r="AZ204">
        <v>21.01</v>
      </c>
      <c r="BA204">
        <v>21.47</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19.54</v>
      </c>
      <c r="EO204">
        <v>19.829999999999998</v>
      </c>
      <c r="EP204">
        <v>19.91</v>
      </c>
      <c r="EQ204">
        <v>19.850000000000001</v>
      </c>
      <c r="ER204">
        <v>19.93</v>
      </c>
      <c r="ES204">
        <v>20.36</v>
      </c>
      <c r="ET204">
        <v>20.11</v>
      </c>
      <c r="EU204">
        <v>20.23</v>
      </c>
      <c r="EV204">
        <v>19.89</v>
      </c>
      <c r="EW204">
        <v>20.13</v>
      </c>
      <c r="EX204">
        <v>20.190000000000001</v>
      </c>
      <c r="EY204">
        <v>19.91</v>
      </c>
      <c r="EZ204">
        <v>20.079999999999998</v>
      </c>
      <c r="FA204">
        <v>19.78</v>
      </c>
      <c r="FB204">
        <v>19.899999999999999</v>
      </c>
      <c r="FC204">
        <v>20.3</v>
      </c>
      <c r="FD204">
        <v>20.32</v>
      </c>
      <c r="FE204">
        <v>20.04</v>
      </c>
      <c r="FF204">
        <v>20.14</v>
      </c>
      <c r="FG204">
        <v>20.58</v>
      </c>
      <c r="FH204">
        <v>20.04</v>
      </c>
      <c r="FI204">
        <v>20.100000000000001</v>
      </c>
      <c r="FJ204">
        <v>19.88</v>
      </c>
      <c r="FK204">
        <v>20.239999999999998</v>
      </c>
      <c r="FL204">
        <v>20.48</v>
      </c>
      <c r="FM204">
        <v>20.190000000000001</v>
      </c>
      <c r="FN204">
        <v>20.34</v>
      </c>
      <c r="FO204">
        <v>20.76</v>
      </c>
      <c r="FP204">
        <v>20.38</v>
      </c>
      <c r="FQ204">
        <v>20.97</v>
      </c>
      <c r="FR204">
        <v>0.35799999999999998</v>
      </c>
      <c r="FS204">
        <v>0.158</v>
      </c>
      <c r="FT204">
        <v>8.3000000000000004E-2</v>
      </c>
      <c r="FU204">
        <v>0.158</v>
      </c>
      <c r="FV204">
        <v>6.7000000000000004E-2</v>
      </c>
      <c r="FW204">
        <v>0</v>
      </c>
      <c r="FX204">
        <v>0</v>
      </c>
      <c r="FY204">
        <v>0</v>
      </c>
      <c r="FZ204">
        <v>0.14199999999999999</v>
      </c>
      <c r="GA204">
        <v>0</v>
      </c>
      <c r="GB204">
        <v>0</v>
      </c>
      <c r="GC204">
        <v>0.1</v>
      </c>
      <c r="GD204">
        <v>0</v>
      </c>
      <c r="GE204">
        <v>0.23300000000000001</v>
      </c>
      <c r="GF204">
        <v>0.108</v>
      </c>
      <c r="GG204">
        <v>0</v>
      </c>
      <c r="GH204">
        <v>0</v>
      </c>
      <c r="GI204">
        <v>0</v>
      </c>
      <c r="GJ204">
        <v>0</v>
      </c>
      <c r="GK204">
        <v>0</v>
      </c>
      <c r="GL204">
        <v>0</v>
      </c>
      <c r="GM204">
        <v>0</v>
      </c>
      <c r="GN204">
        <v>0.125</v>
      </c>
      <c r="GO204">
        <v>0</v>
      </c>
      <c r="GP204">
        <v>0</v>
      </c>
      <c r="GQ204">
        <v>0</v>
      </c>
      <c r="GR204">
        <v>0</v>
      </c>
      <c r="GS204">
        <v>0</v>
      </c>
      <c r="GT204">
        <v>0</v>
      </c>
      <c r="GU204">
        <v>0</v>
      </c>
      <c r="GV204">
        <v>0</v>
      </c>
      <c r="GW204">
        <v>0</v>
      </c>
      <c r="GX204">
        <v>0</v>
      </c>
      <c r="GY204">
        <v>0</v>
      </c>
      <c r="GZ204">
        <v>0</v>
      </c>
      <c r="HA204">
        <v>0</v>
      </c>
      <c r="HB204">
        <v>0</v>
      </c>
      <c r="HC204">
        <v>0</v>
      </c>
      <c r="HD204">
        <v>0</v>
      </c>
      <c r="HE204">
        <v>0</v>
      </c>
      <c r="HF204">
        <v>0</v>
      </c>
      <c r="HG204">
        <v>0</v>
      </c>
      <c r="HH204">
        <v>0</v>
      </c>
      <c r="HI204">
        <v>0</v>
      </c>
      <c r="HJ204">
        <v>0</v>
      </c>
      <c r="HK204">
        <v>0</v>
      </c>
      <c r="HL204">
        <v>0</v>
      </c>
      <c r="HM204">
        <v>0</v>
      </c>
      <c r="HN204">
        <v>0</v>
      </c>
      <c r="HO204">
        <v>0</v>
      </c>
      <c r="HP204">
        <v>0</v>
      </c>
      <c r="HQ204">
        <v>0</v>
      </c>
      <c r="HR204">
        <v>0</v>
      </c>
      <c r="HS204">
        <v>0</v>
      </c>
      <c r="HT204">
        <v>0</v>
      </c>
      <c r="HU204">
        <v>0</v>
      </c>
      <c r="HV204">
        <v>0</v>
      </c>
      <c r="HW204">
        <v>0</v>
      </c>
      <c r="HX204">
        <v>0</v>
      </c>
      <c r="HY204">
        <v>0</v>
      </c>
      <c r="HZ204">
        <v>0</v>
      </c>
      <c r="IA204">
        <v>0</v>
      </c>
      <c r="IB204">
        <v>0</v>
      </c>
      <c r="IC204">
        <v>0</v>
      </c>
      <c r="ID204">
        <v>0</v>
      </c>
      <c r="IE204">
        <v>0</v>
      </c>
      <c r="IF204">
        <v>0</v>
      </c>
      <c r="IG204">
        <v>0</v>
      </c>
      <c r="IH204">
        <v>0</v>
      </c>
      <c r="II204">
        <v>0</v>
      </c>
      <c r="IJ204">
        <v>0</v>
      </c>
      <c r="IK204">
        <v>0</v>
      </c>
      <c r="IL204">
        <v>0</v>
      </c>
      <c r="IM204">
        <v>0</v>
      </c>
      <c r="IN204">
        <v>0</v>
      </c>
      <c r="IO204">
        <v>0</v>
      </c>
      <c r="IP204">
        <v>0</v>
      </c>
      <c r="IQ204">
        <v>0</v>
      </c>
      <c r="IR204">
        <v>0</v>
      </c>
      <c r="IS204">
        <v>0</v>
      </c>
      <c r="IT204">
        <v>0</v>
      </c>
      <c r="IU204">
        <v>0</v>
      </c>
      <c r="IV204">
        <v>0</v>
      </c>
      <c r="IW204">
        <v>0</v>
      </c>
      <c r="IX204">
        <v>0</v>
      </c>
      <c r="IY204">
        <v>0</v>
      </c>
      <c r="IZ204">
        <v>0</v>
      </c>
      <c r="JA204">
        <v>0</v>
      </c>
      <c r="JB204">
        <v>0</v>
      </c>
      <c r="JC204">
        <v>0</v>
      </c>
      <c r="JD204">
        <v>4.4189999999999996</v>
      </c>
      <c r="JE204">
        <v>6.5720000000000001</v>
      </c>
      <c r="JF204">
        <v>6.2279999999999998</v>
      </c>
      <c r="JG204">
        <v>7.8090000000000002</v>
      </c>
      <c r="JH204">
        <v>7.1230000000000002</v>
      </c>
      <c r="JI204">
        <v>12.057</v>
      </c>
      <c r="JJ204">
        <v>9.5670000000000002</v>
      </c>
      <c r="JK204">
        <v>10.612</v>
      </c>
      <c r="JL204">
        <v>7.3179999999999996</v>
      </c>
      <c r="JM204">
        <v>7.8230000000000004</v>
      </c>
      <c r="JN204">
        <v>10.337</v>
      </c>
      <c r="JO204">
        <v>8.1940000000000008</v>
      </c>
      <c r="JP204">
        <v>8.9260000000000002</v>
      </c>
      <c r="JQ204">
        <v>7.1440000000000001</v>
      </c>
      <c r="JR204">
        <v>7.3220000000000001</v>
      </c>
      <c r="JS204">
        <v>12.555</v>
      </c>
      <c r="JT204">
        <v>11.202999999999999</v>
      </c>
      <c r="JU204">
        <v>8.4090000000000007</v>
      </c>
      <c r="JV204">
        <v>9.7669999999999995</v>
      </c>
      <c r="JW204">
        <v>13.754</v>
      </c>
      <c r="JX204">
        <v>8.0530000000000008</v>
      </c>
      <c r="JY204">
        <v>8.6969999999999992</v>
      </c>
      <c r="JZ204">
        <v>5.8170000000000002</v>
      </c>
      <c r="KA204">
        <v>10.37</v>
      </c>
      <c r="KB204">
        <v>12.065</v>
      </c>
      <c r="KC204">
        <v>10.55</v>
      </c>
      <c r="KD204">
        <v>12.36</v>
      </c>
      <c r="KE204">
        <v>12.657</v>
      </c>
      <c r="KF204">
        <v>11.054</v>
      </c>
      <c r="KG204">
        <v>13.914</v>
      </c>
    </row>
    <row r="205" spans="1:293" x14ac:dyDescent="0.25">
      <c r="A205" t="s">
        <v>1285</v>
      </c>
      <c r="B205" t="s">
        <v>1322</v>
      </c>
      <c r="C205" t="s">
        <v>588</v>
      </c>
      <c r="D205">
        <v>45</v>
      </c>
      <c r="E205" t="s">
        <v>837</v>
      </c>
      <c r="F205">
        <v>3</v>
      </c>
      <c r="G205">
        <v>1</v>
      </c>
      <c r="H205" t="s">
        <v>8</v>
      </c>
      <c r="I205" t="s">
        <v>6</v>
      </c>
      <c r="J205" t="s">
        <v>609</v>
      </c>
      <c r="K205" t="s">
        <v>596</v>
      </c>
      <c r="L205" t="s">
        <v>515</v>
      </c>
      <c r="M205" s="7">
        <v>52.501227408854099</v>
      </c>
      <c r="N205" s="7">
        <v>70.483838828901597</v>
      </c>
      <c r="O205" s="7">
        <f>M205*'Emission and cost factors'!$D$8+N205*'Emission and cost factors'!$E$8</f>
        <v>43.4478236171541</v>
      </c>
      <c r="P205" s="8">
        <f>M205*'Emission and cost factors'!$D$9+N205*'Emission and cost factors'!$E$9</f>
        <v>12.672624920689403</v>
      </c>
      <c r="Q205" s="7">
        <f t="shared" si="21"/>
        <v>20.893000000000004</v>
      </c>
      <c r="R205" s="2">
        <f t="shared" si="22"/>
        <v>0</v>
      </c>
      <c r="S205" s="2">
        <f t="shared" si="23"/>
        <v>0</v>
      </c>
      <c r="T205" s="2">
        <f t="shared" si="24"/>
        <v>0</v>
      </c>
      <c r="U205" s="7">
        <f t="shared" si="25"/>
        <v>0</v>
      </c>
      <c r="V205" s="7">
        <f t="shared" si="26"/>
        <v>0</v>
      </c>
      <c r="W205" s="7">
        <f t="shared" si="27"/>
        <v>0</v>
      </c>
      <c r="X205">
        <v>20.440000000000001</v>
      </c>
      <c r="Y205">
        <v>20.399999999999999</v>
      </c>
      <c r="Z205">
        <v>20.43</v>
      </c>
      <c r="AA205">
        <v>20.63</v>
      </c>
      <c r="AB205">
        <v>20.440000000000001</v>
      </c>
      <c r="AC205">
        <v>20.87</v>
      </c>
      <c r="AD205">
        <v>21</v>
      </c>
      <c r="AE205">
        <v>21.09</v>
      </c>
      <c r="AF205">
        <v>20.87</v>
      </c>
      <c r="AG205">
        <v>20.61</v>
      </c>
      <c r="AH205">
        <v>21.02</v>
      </c>
      <c r="AI205">
        <v>20.67</v>
      </c>
      <c r="AJ205">
        <v>20.95</v>
      </c>
      <c r="AK205">
        <v>20.6</v>
      </c>
      <c r="AL205">
        <v>20.66</v>
      </c>
      <c r="AM205">
        <v>21.03</v>
      </c>
      <c r="AN205">
        <v>21.06</v>
      </c>
      <c r="AO205">
        <v>20.76</v>
      </c>
      <c r="AP205">
        <v>20.75</v>
      </c>
      <c r="AQ205">
        <v>21.43</v>
      </c>
      <c r="AR205">
        <v>21.18</v>
      </c>
      <c r="AS205">
        <v>20.63</v>
      </c>
      <c r="AT205">
        <v>20.8</v>
      </c>
      <c r="AU205">
        <v>21.15</v>
      </c>
      <c r="AV205">
        <v>21.18</v>
      </c>
      <c r="AW205">
        <v>20.83</v>
      </c>
      <c r="AX205">
        <v>21.07</v>
      </c>
      <c r="AY205">
        <v>21.62</v>
      </c>
      <c r="AZ205">
        <v>21.11</v>
      </c>
      <c r="BA205">
        <v>21.51</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19.7</v>
      </c>
      <c r="EO205">
        <v>20.04</v>
      </c>
      <c r="EP205">
        <v>20.149999999999999</v>
      </c>
      <c r="EQ205">
        <v>20.07</v>
      </c>
      <c r="ER205">
        <v>20.23</v>
      </c>
      <c r="ES205">
        <v>20.5</v>
      </c>
      <c r="ET205">
        <v>20.37</v>
      </c>
      <c r="EU205">
        <v>20.53</v>
      </c>
      <c r="EV205">
        <v>20.190000000000001</v>
      </c>
      <c r="EW205">
        <v>20.14</v>
      </c>
      <c r="EX205">
        <v>20.43</v>
      </c>
      <c r="EY205">
        <v>20.16</v>
      </c>
      <c r="EZ205">
        <v>20.239999999999998</v>
      </c>
      <c r="FA205">
        <v>20.010000000000002</v>
      </c>
      <c r="FB205">
        <v>20.149999999999999</v>
      </c>
      <c r="FC205">
        <v>20.53</v>
      </c>
      <c r="FD205">
        <v>20.56</v>
      </c>
      <c r="FE205">
        <v>20.39</v>
      </c>
      <c r="FF205">
        <v>20.29</v>
      </c>
      <c r="FG205">
        <v>20.76</v>
      </c>
      <c r="FH205">
        <v>20.350000000000001</v>
      </c>
      <c r="FI205">
        <v>20.22</v>
      </c>
      <c r="FJ205">
        <v>20.07</v>
      </c>
      <c r="FK205">
        <v>20.54</v>
      </c>
      <c r="FL205">
        <v>20.71</v>
      </c>
      <c r="FM205">
        <v>20.329999999999998</v>
      </c>
      <c r="FN205">
        <v>20.5</v>
      </c>
      <c r="FO205">
        <v>20.97</v>
      </c>
      <c r="FP205">
        <v>20.64</v>
      </c>
      <c r="FQ205">
        <v>21.11</v>
      </c>
      <c r="FR205">
        <v>0.317</v>
      </c>
      <c r="FS205">
        <v>0</v>
      </c>
      <c r="FT205">
        <v>0</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0</v>
      </c>
      <c r="GO205">
        <v>0</v>
      </c>
      <c r="GP205">
        <v>0</v>
      </c>
      <c r="GQ205">
        <v>0</v>
      </c>
      <c r="GR205">
        <v>0</v>
      </c>
      <c r="GS205">
        <v>0</v>
      </c>
      <c r="GT205">
        <v>0</v>
      </c>
      <c r="GU205">
        <v>0</v>
      </c>
      <c r="GV205">
        <v>0</v>
      </c>
      <c r="GW205">
        <v>0</v>
      </c>
      <c r="GX205">
        <v>0</v>
      </c>
      <c r="GY205">
        <v>0</v>
      </c>
      <c r="GZ205">
        <v>0</v>
      </c>
      <c r="HA205">
        <v>0</v>
      </c>
      <c r="HB205">
        <v>0</v>
      </c>
      <c r="HC205">
        <v>0</v>
      </c>
      <c r="HD205">
        <v>0</v>
      </c>
      <c r="HE205">
        <v>0</v>
      </c>
      <c r="HF205">
        <v>0</v>
      </c>
      <c r="HG205">
        <v>0</v>
      </c>
      <c r="HH205">
        <v>0</v>
      </c>
      <c r="HI205">
        <v>0</v>
      </c>
      <c r="HJ205">
        <v>0</v>
      </c>
      <c r="HK205">
        <v>0</v>
      </c>
      <c r="HL205">
        <v>0</v>
      </c>
      <c r="HM205">
        <v>0</v>
      </c>
      <c r="HN205">
        <v>0</v>
      </c>
      <c r="HO205">
        <v>0</v>
      </c>
      <c r="HP205">
        <v>0</v>
      </c>
      <c r="HQ205">
        <v>0</v>
      </c>
      <c r="HR205">
        <v>0</v>
      </c>
      <c r="HS205">
        <v>0</v>
      </c>
      <c r="HT205">
        <v>0</v>
      </c>
      <c r="HU205">
        <v>0</v>
      </c>
      <c r="HV205">
        <v>0</v>
      </c>
      <c r="HW205">
        <v>0</v>
      </c>
      <c r="HX205">
        <v>0</v>
      </c>
      <c r="HY205">
        <v>0</v>
      </c>
      <c r="HZ205">
        <v>0</v>
      </c>
      <c r="IA205">
        <v>0</v>
      </c>
      <c r="IB205">
        <v>0</v>
      </c>
      <c r="IC205">
        <v>0</v>
      </c>
      <c r="ID205">
        <v>0</v>
      </c>
      <c r="IE205">
        <v>0</v>
      </c>
      <c r="IF205">
        <v>0</v>
      </c>
      <c r="IG205">
        <v>0</v>
      </c>
      <c r="IH205">
        <v>0</v>
      </c>
      <c r="II205">
        <v>0</v>
      </c>
      <c r="IJ205">
        <v>0</v>
      </c>
      <c r="IK205">
        <v>0</v>
      </c>
      <c r="IL205">
        <v>0</v>
      </c>
      <c r="IM205">
        <v>0</v>
      </c>
      <c r="IN205">
        <v>0</v>
      </c>
      <c r="IO205">
        <v>0</v>
      </c>
      <c r="IP205">
        <v>0</v>
      </c>
      <c r="IQ205">
        <v>0</v>
      </c>
      <c r="IR205">
        <v>0</v>
      </c>
      <c r="IS205">
        <v>0</v>
      </c>
      <c r="IT205">
        <v>0</v>
      </c>
      <c r="IU205">
        <v>0</v>
      </c>
      <c r="IV205">
        <v>0</v>
      </c>
      <c r="IW205">
        <v>0</v>
      </c>
      <c r="IX205">
        <v>0</v>
      </c>
      <c r="IY205">
        <v>0</v>
      </c>
      <c r="IZ205">
        <v>0</v>
      </c>
      <c r="JA205">
        <v>0</v>
      </c>
      <c r="JB205">
        <v>0</v>
      </c>
      <c r="JC205">
        <v>0</v>
      </c>
      <c r="JD205">
        <v>4.4189999999999996</v>
      </c>
      <c r="JE205">
        <v>6.5720000000000001</v>
      </c>
      <c r="JF205">
        <v>6.2279999999999998</v>
      </c>
      <c r="JG205">
        <v>7.8090000000000002</v>
      </c>
      <c r="JH205">
        <v>7.1230000000000002</v>
      </c>
      <c r="JI205">
        <v>12.057</v>
      </c>
      <c r="JJ205">
        <v>9.5670000000000002</v>
      </c>
      <c r="JK205">
        <v>10.612</v>
      </c>
      <c r="JL205">
        <v>7.3179999999999996</v>
      </c>
      <c r="JM205">
        <v>7.8230000000000004</v>
      </c>
      <c r="JN205">
        <v>10.337</v>
      </c>
      <c r="JO205">
        <v>8.1940000000000008</v>
      </c>
      <c r="JP205">
        <v>8.9260000000000002</v>
      </c>
      <c r="JQ205">
        <v>7.1440000000000001</v>
      </c>
      <c r="JR205">
        <v>7.3220000000000001</v>
      </c>
      <c r="JS205">
        <v>12.555</v>
      </c>
      <c r="JT205">
        <v>11.202999999999999</v>
      </c>
      <c r="JU205">
        <v>8.4090000000000007</v>
      </c>
      <c r="JV205">
        <v>9.7669999999999995</v>
      </c>
      <c r="JW205">
        <v>13.754</v>
      </c>
      <c r="JX205">
        <v>8.0530000000000008</v>
      </c>
      <c r="JY205">
        <v>8.6969999999999992</v>
      </c>
      <c r="JZ205">
        <v>5.8170000000000002</v>
      </c>
      <c r="KA205">
        <v>10.37</v>
      </c>
      <c r="KB205">
        <v>12.065</v>
      </c>
      <c r="KC205">
        <v>10.55</v>
      </c>
      <c r="KD205">
        <v>12.36</v>
      </c>
      <c r="KE205">
        <v>12.657</v>
      </c>
      <c r="KF205">
        <v>11.054</v>
      </c>
      <c r="KG205">
        <v>13.914</v>
      </c>
    </row>
    <row r="206" spans="1:293" x14ac:dyDescent="0.25">
      <c r="A206" t="s">
        <v>1286</v>
      </c>
      <c r="B206" t="s">
        <v>1322</v>
      </c>
      <c r="C206" t="s">
        <v>588</v>
      </c>
      <c r="D206">
        <v>46</v>
      </c>
      <c r="E206" t="s">
        <v>837</v>
      </c>
      <c r="F206">
        <v>3</v>
      </c>
      <c r="G206">
        <v>1</v>
      </c>
      <c r="H206" t="s">
        <v>8</v>
      </c>
      <c r="I206" t="s">
        <v>6</v>
      </c>
      <c r="J206" t="s">
        <v>609</v>
      </c>
      <c r="K206" t="s">
        <v>596</v>
      </c>
      <c r="L206" t="s">
        <v>516</v>
      </c>
      <c r="M206" s="7">
        <v>29.018222216796801</v>
      </c>
      <c r="N206" s="7">
        <v>72.651946118714804</v>
      </c>
      <c r="O206" s="7">
        <f>M206*'Emission and cost factors'!$D$8+N206*'Emission and cost factors'!$E$8</f>
        <v>39.513721880136146</v>
      </c>
      <c r="P206" s="8">
        <f>M206*'Emission and cost factors'!$D$9+N206*'Emission and cost factors'!$E$9</f>
        <v>12.058520806479093</v>
      </c>
      <c r="Q206" s="7">
        <f t="shared" si="21"/>
        <v>20.9</v>
      </c>
      <c r="R206" s="2">
        <f t="shared" si="22"/>
        <v>0</v>
      </c>
      <c r="S206" s="2">
        <f t="shared" si="23"/>
        <v>0</v>
      </c>
      <c r="T206" s="2">
        <f t="shared" si="24"/>
        <v>0</v>
      </c>
      <c r="U206" s="7">
        <f t="shared" si="25"/>
        <v>0</v>
      </c>
      <c r="V206" s="7">
        <f t="shared" si="26"/>
        <v>0</v>
      </c>
      <c r="W206" s="7">
        <f t="shared" si="27"/>
        <v>0</v>
      </c>
      <c r="X206">
        <v>20.41</v>
      </c>
      <c r="Y206">
        <v>20.399999999999999</v>
      </c>
      <c r="Z206">
        <v>20.47</v>
      </c>
      <c r="AA206">
        <v>20.62</v>
      </c>
      <c r="AB206">
        <v>20.43</v>
      </c>
      <c r="AC206">
        <v>20.89</v>
      </c>
      <c r="AD206">
        <v>21.01</v>
      </c>
      <c r="AE206">
        <v>21.09</v>
      </c>
      <c r="AF206">
        <v>20.88</v>
      </c>
      <c r="AG206">
        <v>20.64</v>
      </c>
      <c r="AH206">
        <v>21.03</v>
      </c>
      <c r="AI206">
        <v>20.66</v>
      </c>
      <c r="AJ206">
        <v>20.97</v>
      </c>
      <c r="AK206">
        <v>20.59</v>
      </c>
      <c r="AL206">
        <v>20.67</v>
      </c>
      <c r="AM206">
        <v>21.05</v>
      </c>
      <c r="AN206">
        <v>21.08</v>
      </c>
      <c r="AO206">
        <v>20.73</v>
      </c>
      <c r="AP206">
        <v>20.77</v>
      </c>
      <c r="AQ206">
        <v>21.44</v>
      </c>
      <c r="AR206">
        <v>21.2</v>
      </c>
      <c r="AS206">
        <v>20.64</v>
      </c>
      <c r="AT206">
        <v>20.8</v>
      </c>
      <c r="AU206">
        <v>21.15</v>
      </c>
      <c r="AV206">
        <v>21.19</v>
      </c>
      <c r="AW206">
        <v>20.83</v>
      </c>
      <c r="AX206">
        <v>21.09</v>
      </c>
      <c r="AY206">
        <v>21.63</v>
      </c>
      <c r="AZ206">
        <v>21.13</v>
      </c>
      <c r="BA206">
        <v>21.51</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19.920000000000002</v>
      </c>
      <c r="EO206">
        <v>20.079999999999998</v>
      </c>
      <c r="EP206">
        <v>20.11</v>
      </c>
      <c r="EQ206">
        <v>20.170000000000002</v>
      </c>
      <c r="ER206">
        <v>20.239999999999998</v>
      </c>
      <c r="ES206">
        <v>20.47</v>
      </c>
      <c r="ET206">
        <v>20.38</v>
      </c>
      <c r="EU206">
        <v>20.54</v>
      </c>
      <c r="EV206">
        <v>20.2</v>
      </c>
      <c r="EW206">
        <v>20.13</v>
      </c>
      <c r="EX206">
        <v>20.440000000000001</v>
      </c>
      <c r="EY206">
        <v>20.3</v>
      </c>
      <c r="EZ206">
        <v>20.260000000000002</v>
      </c>
      <c r="FA206">
        <v>20.2</v>
      </c>
      <c r="FB206">
        <v>20.21</v>
      </c>
      <c r="FC206">
        <v>20.55</v>
      </c>
      <c r="FD206">
        <v>20.58</v>
      </c>
      <c r="FE206">
        <v>20.37</v>
      </c>
      <c r="FF206">
        <v>20.29</v>
      </c>
      <c r="FG206">
        <v>20.77</v>
      </c>
      <c r="FH206">
        <v>20.37</v>
      </c>
      <c r="FI206">
        <v>20.23</v>
      </c>
      <c r="FJ206">
        <v>20.079999999999998</v>
      </c>
      <c r="FK206">
        <v>20.55</v>
      </c>
      <c r="FL206">
        <v>20.73</v>
      </c>
      <c r="FM206">
        <v>20.41</v>
      </c>
      <c r="FN206">
        <v>20.51</v>
      </c>
      <c r="FO206">
        <v>20.98</v>
      </c>
      <c r="FP206">
        <v>20.66</v>
      </c>
      <c r="FQ206">
        <v>21.12</v>
      </c>
      <c r="FR206">
        <v>8.3000000000000004E-2</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0</v>
      </c>
      <c r="GP206">
        <v>0</v>
      </c>
      <c r="GQ206">
        <v>0</v>
      </c>
      <c r="GR206">
        <v>0</v>
      </c>
      <c r="GS206">
        <v>0</v>
      </c>
      <c r="GT206">
        <v>0</v>
      </c>
      <c r="GU206">
        <v>0</v>
      </c>
      <c r="GV206">
        <v>0</v>
      </c>
      <c r="GW206">
        <v>0</v>
      </c>
      <c r="GX206">
        <v>0</v>
      </c>
      <c r="GY206">
        <v>0</v>
      </c>
      <c r="GZ206">
        <v>0</v>
      </c>
      <c r="HA206">
        <v>0</v>
      </c>
      <c r="HB206">
        <v>0</v>
      </c>
      <c r="HC206">
        <v>0</v>
      </c>
      <c r="HD206">
        <v>0</v>
      </c>
      <c r="HE206">
        <v>0</v>
      </c>
      <c r="HF206">
        <v>0</v>
      </c>
      <c r="HG206">
        <v>0</v>
      </c>
      <c r="HH206">
        <v>0</v>
      </c>
      <c r="HI206">
        <v>0</v>
      </c>
      <c r="HJ206">
        <v>0</v>
      </c>
      <c r="HK206">
        <v>0</v>
      </c>
      <c r="HL206">
        <v>0</v>
      </c>
      <c r="HM206">
        <v>0</v>
      </c>
      <c r="HN206">
        <v>0</v>
      </c>
      <c r="HO206">
        <v>0</v>
      </c>
      <c r="HP206">
        <v>0</v>
      </c>
      <c r="HQ206">
        <v>0</v>
      </c>
      <c r="HR206">
        <v>0</v>
      </c>
      <c r="HS206">
        <v>0</v>
      </c>
      <c r="HT206">
        <v>0</v>
      </c>
      <c r="HU206">
        <v>0</v>
      </c>
      <c r="HV206">
        <v>0</v>
      </c>
      <c r="HW206">
        <v>0</v>
      </c>
      <c r="HX206">
        <v>0</v>
      </c>
      <c r="HY206">
        <v>0</v>
      </c>
      <c r="HZ206">
        <v>0</v>
      </c>
      <c r="IA206">
        <v>0</v>
      </c>
      <c r="IB206">
        <v>0</v>
      </c>
      <c r="IC206">
        <v>0</v>
      </c>
      <c r="ID206">
        <v>0</v>
      </c>
      <c r="IE206">
        <v>0</v>
      </c>
      <c r="IF206">
        <v>0</v>
      </c>
      <c r="IG206">
        <v>0</v>
      </c>
      <c r="IH206">
        <v>0</v>
      </c>
      <c r="II206">
        <v>0</v>
      </c>
      <c r="IJ206">
        <v>0</v>
      </c>
      <c r="IK206">
        <v>0</v>
      </c>
      <c r="IL206">
        <v>0</v>
      </c>
      <c r="IM206">
        <v>0</v>
      </c>
      <c r="IN206">
        <v>0</v>
      </c>
      <c r="IO206">
        <v>0</v>
      </c>
      <c r="IP206">
        <v>0</v>
      </c>
      <c r="IQ206">
        <v>0</v>
      </c>
      <c r="IR206">
        <v>0</v>
      </c>
      <c r="IS206">
        <v>0</v>
      </c>
      <c r="IT206">
        <v>0</v>
      </c>
      <c r="IU206">
        <v>0</v>
      </c>
      <c r="IV206">
        <v>0</v>
      </c>
      <c r="IW206">
        <v>0</v>
      </c>
      <c r="IX206">
        <v>0</v>
      </c>
      <c r="IY206">
        <v>0</v>
      </c>
      <c r="IZ206">
        <v>0</v>
      </c>
      <c r="JA206">
        <v>0</v>
      </c>
      <c r="JB206">
        <v>0</v>
      </c>
      <c r="JC206">
        <v>0</v>
      </c>
      <c r="JD206">
        <v>4.4189999999999996</v>
      </c>
      <c r="JE206">
        <v>6.5720000000000001</v>
      </c>
      <c r="JF206">
        <v>6.2279999999999998</v>
      </c>
      <c r="JG206">
        <v>7.8090000000000002</v>
      </c>
      <c r="JH206">
        <v>7.1230000000000002</v>
      </c>
      <c r="JI206">
        <v>12.057</v>
      </c>
      <c r="JJ206">
        <v>9.5670000000000002</v>
      </c>
      <c r="JK206">
        <v>10.612</v>
      </c>
      <c r="JL206">
        <v>7.3179999999999996</v>
      </c>
      <c r="JM206">
        <v>7.8230000000000004</v>
      </c>
      <c r="JN206">
        <v>10.337</v>
      </c>
      <c r="JO206">
        <v>8.1940000000000008</v>
      </c>
      <c r="JP206">
        <v>8.9260000000000002</v>
      </c>
      <c r="JQ206">
        <v>7.1440000000000001</v>
      </c>
      <c r="JR206">
        <v>7.3220000000000001</v>
      </c>
      <c r="JS206">
        <v>12.555</v>
      </c>
      <c r="JT206">
        <v>11.202999999999999</v>
      </c>
      <c r="JU206">
        <v>8.4090000000000007</v>
      </c>
      <c r="JV206">
        <v>9.7669999999999995</v>
      </c>
      <c r="JW206">
        <v>13.754</v>
      </c>
      <c r="JX206">
        <v>8.0530000000000008</v>
      </c>
      <c r="JY206">
        <v>8.6969999999999992</v>
      </c>
      <c r="JZ206">
        <v>5.8170000000000002</v>
      </c>
      <c r="KA206">
        <v>10.37</v>
      </c>
      <c r="KB206">
        <v>12.065</v>
      </c>
      <c r="KC206">
        <v>10.55</v>
      </c>
      <c r="KD206">
        <v>12.36</v>
      </c>
      <c r="KE206">
        <v>12.657</v>
      </c>
      <c r="KF206">
        <v>11.054</v>
      </c>
      <c r="KG206">
        <v>13.914</v>
      </c>
    </row>
    <row r="207" spans="1:293" x14ac:dyDescent="0.25">
      <c r="A207" t="s">
        <v>1287</v>
      </c>
      <c r="B207" t="s">
        <v>1322</v>
      </c>
      <c r="C207" t="s">
        <v>588</v>
      </c>
      <c r="D207">
        <v>47</v>
      </c>
      <c r="E207" t="s">
        <v>837</v>
      </c>
      <c r="F207">
        <v>3</v>
      </c>
      <c r="G207">
        <v>1</v>
      </c>
      <c r="H207" t="s">
        <v>8</v>
      </c>
      <c r="I207" t="s">
        <v>7</v>
      </c>
      <c r="J207" t="s">
        <v>609</v>
      </c>
      <c r="K207" t="s">
        <v>596</v>
      </c>
      <c r="L207" t="s">
        <v>515</v>
      </c>
      <c r="M207" s="7">
        <v>55.237171508788997</v>
      </c>
      <c r="N207" s="7">
        <v>72.648668116508901</v>
      </c>
      <c r="O207" s="7">
        <f>M207*'Emission and cost factors'!$D$8+N207*'Emission and cost factors'!$E$8</f>
        <v>45.018193350439788</v>
      </c>
      <c r="P207" s="8">
        <f>M207*'Emission and cost factors'!$D$9+N207*'Emission and cost factors'!$E$9</f>
        <v>13.106787077827896</v>
      </c>
      <c r="Q207" s="7">
        <f t="shared" si="21"/>
        <v>20.942</v>
      </c>
      <c r="R207" s="2">
        <f t="shared" si="22"/>
        <v>0</v>
      </c>
      <c r="S207" s="2">
        <f t="shared" si="23"/>
        <v>0</v>
      </c>
      <c r="T207" s="2">
        <f t="shared" si="24"/>
        <v>0</v>
      </c>
      <c r="U207" s="7">
        <f t="shared" si="25"/>
        <v>0</v>
      </c>
      <c r="V207" s="7">
        <f t="shared" si="26"/>
        <v>0</v>
      </c>
      <c r="W207" s="7">
        <f t="shared" si="27"/>
        <v>0</v>
      </c>
      <c r="X207">
        <v>20.49</v>
      </c>
      <c r="Y207">
        <v>20.46</v>
      </c>
      <c r="Z207">
        <v>20.52</v>
      </c>
      <c r="AA207">
        <v>20.68</v>
      </c>
      <c r="AB207">
        <v>20.49</v>
      </c>
      <c r="AC207">
        <v>20.92</v>
      </c>
      <c r="AD207">
        <v>21.08</v>
      </c>
      <c r="AE207">
        <v>21.15</v>
      </c>
      <c r="AF207">
        <v>20.95</v>
      </c>
      <c r="AG207">
        <v>20.69</v>
      </c>
      <c r="AH207">
        <v>21.07</v>
      </c>
      <c r="AI207">
        <v>20.78</v>
      </c>
      <c r="AJ207">
        <v>21.01</v>
      </c>
      <c r="AK207">
        <v>20.74</v>
      </c>
      <c r="AL207">
        <v>20.67</v>
      </c>
      <c r="AM207">
        <v>21.08</v>
      </c>
      <c r="AN207">
        <v>21.1</v>
      </c>
      <c r="AO207">
        <v>20.71</v>
      </c>
      <c r="AP207">
        <v>20.82</v>
      </c>
      <c r="AQ207">
        <v>21.44</v>
      </c>
      <c r="AR207">
        <v>21.22</v>
      </c>
      <c r="AS207">
        <v>20.7</v>
      </c>
      <c r="AT207">
        <v>20.88</v>
      </c>
      <c r="AU207">
        <v>21.21</v>
      </c>
      <c r="AV207">
        <v>21.21</v>
      </c>
      <c r="AW207">
        <v>20.85</v>
      </c>
      <c r="AX207">
        <v>21.1</v>
      </c>
      <c r="AY207">
        <v>21.59</v>
      </c>
      <c r="AZ207">
        <v>21.14</v>
      </c>
      <c r="BA207">
        <v>21.51</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19.899999999999999</v>
      </c>
      <c r="EO207">
        <v>20.13</v>
      </c>
      <c r="EP207">
        <v>20.12</v>
      </c>
      <c r="EQ207">
        <v>20.14</v>
      </c>
      <c r="ER207">
        <v>20.239999999999998</v>
      </c>
      <c r="ES207">
        <v>20.47</v>
      </c>
      <c r="ET207">
        <v>20.49</v>
      </c>
      <c r="EU207">
        <v>20.63</v>
      </c>
      <c r="EV207">
        <v>20.329999999999998</v>
      </c>
      <c r="EW207">
        <v>20.23</v>
      </c>
      <c r="EX207">
        <v>20.55</v>
      </c>
      <c r="EY207">
        <v>20.2</v>
      </c>
      <c r="EZ207">
        <v>20.38</v>
      </c>
      <c r="FA207">
        <v>20.11</v>
      </c>
      <c r="FB207">
        <v>20.16</v>
      </c>
      <c r="FC207">
        <v>20.63</v>
      </c>
      <c r="FD207">
        <v>20.67</v>
      </c>
      <c r="FE207">
        <v>20.36</v>
      </c>
      <c r="FF207">
        <v>20.43</v>
      </c>
      <c r="FG207">
        <v>20.83</v>
      </c>
      <c r="FH207">
        <v>20.48</v>
      </c>
      <c r="FI207">
        <v>20.3</v>
      </c>
      <c r="FJ207">
        <v>20.22</v>
      </c>
      <c r="FK207">
        <v>20.63</v>
      </c>
      <c r="FL207">
        <v>20.8</v>
      </c>
      <c r="FM207">
        <v>20.37</v>
      </c>
      <c r="FN207">
        <v>20.61</v>
      </c>
      <c r="FO207">
        <v>21.03</v>
      </c>
      <c r="FP207">
        <v>20.73</v>
      </c>
      <c r="FQ207">
        <v>21.14</v>
      </c>
      <c r="FR207">
        <v>0.108</v>
      </c>
      <c r="FS207">
        <v>0</v>
      </c>
      <c r="FT207">
        <v>0</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0</v>
      </c>
      <c r="GY207">
        <v>0</v>
      </c>
      <c r="GZ207">
        <v>0</v>
      </c>
      <c r="HA207">
        <v>0</v>
      </c>
      <c r="HB207">
        <v>0</v>
      </c>
      <c r="HC207">
        <v>0</v>
      </c>
      <c r="HD207">
        <v>0</v>
      </c>
      <c r="HE207">
        <v>0</v>
      </c>
      <c r="HF207">
        <v>0</v>
      </c>
      <c r="HG207">
        <v>0</v>
      </c>
      <c r="HH207">
        <v>0</v>
      </c>
      <c r="HI207">
        <v>0</v>
      </c>
      <c r="HJ207">
        <v>0</v>
      </c>
      <c r="HK207">
        <v>0</v>
      </c>
      <c r="HL207">
        <v>0</v>
      </c>
      <c r="HM207">
        <v>0</v>
      </c>
      <c r="HN207">
        <v>0</v>
      </c>
      <c r="HO207">
        <v>0</v>
      </c>
      <c r="HP207">
        <v>0</v>
      </c>
      <c r="HQ207">
        <v>0</v>
      </c>
      <c r="HR207">
        <v>0</v>
      </c>
      <c r="HS207">
        <v>0</v>
      </c>
      <c r="HT207">
        <v>0</v>
      </c>
      <c r="HU207">
        <v>0</v>
      </c>
      <c r="HV207">
        <v>0</v>
      </c>
      <c r="HW207">
        <v>0</v>
      </c>
      <c r="HX207">
        <v>0</v>
      </c>
      <c r="HY207">
        <v>0</v>
      </c>
      <c r="HZ207">
        <v>0</v>
      </c>
      <c r="IA207">
        <v>0</v>
      </c>
      <c r="IB207">
        <v>0</v>
      </c>
      <c r="IC207">
        <v>0</v>
      </c>
      <c r="ID207">
        <v>0</v>
      </c>
      <c r="IE207">
        <v>0</v>
      </c>
      <c r="IF207">
        <v>0</v>
      </c>
      <c r="IG207">
        <v>0</v>
      </c>
      <c r="IH207">
        <v>0</v>
      </c>
      <c r="II207">
        <v>0</v>
      </c>
      <c r="IJ207">
        <v>0</v>
      </c>
      <c r="IK207">
        <v>0</v>
      </c>
      <c r="IL207">
        <v>0</v>
      </c>
      <c r="IM207">
        <v>0</v>
      </c>
      <c r="IN207">
        <v>0</v>
      </c>
      <c r="IO207">
        <v>0</v>
      </c>
      <c r="IP207">
        <v>0</v>
      </c>
      <c r="IQ207">
        <v>0</v>
      </c>
      <c r="IR207">
        <v>0</v>
      </c>
      <c r="IS207">
        <v>0</v>
      </c>
      <c r="IT207">
        <v>0</v>
      </c>
      <c r="IU207">
        <v>0</v>
      </c>
      <c r="IV207">
        <v>0</v>
      </c>
      <c r="IW207">
        <v>0</v>
      </c>
      <c r="IX207">
        <v>0</v>
      </c>
      <c r="IY207">
        <v>0</v>
      </c>
      <c r="IZ207">
        <v>0</v>
      </c>
      <c r="JA207">
        <v>0</v>
      </c>
      <c r="JB207">
        <v>0</v>
      </c>
      <c r="JC207">
        <v>0</v>
      </c>
      <c r="JD207">
        <v>4.4189999999999996</v>
      </c>
      <c r="JE207">
        <v>6.5720000000000001</v>
      </c>
      <c r="JF207">
        <v>6.2279999999999998</v>
      </c>
      <c r="JG207">
        <v>7.8090000000000002</v>
      </c>
      <c r="JH207">
        <v>7.1230000000000002</v>
      </c>
      <c r="JI207">
        <v>12.057</v>
      </c>
      <c r="JJ207">
        <v>9.5670000000000002</v>
      </c>
      <c r="JK207">
        <v>10.612</v>
      </c>
      <c r="JL207">
        <v>7.3179999999999996</v>
      </c>
      <c r="JM207">
        <v>7.8230000000000004</v>
      </c>
      <c r="JN207">
        <v>10.337</v>
      </c>
      <c r="JO207">
        <v>8.1940000000000008</v>
      </c>
      <c r="JP207">
        <v>8.9260000000000002</v>
      </c>
      <c r="JQ207">
        <v>7.1440000000000001</v>
      </c>
      <c r="JR207">
        <v>7.3220000000000001</v>
      </c>
      <c r="JS207">
        <v>12.555</v>
      </c>
      <c r="JT207">
        <v>11.202999999999999</v>
      </c>
      <c r="JU207">
        <v>8.4090000000000007</v>
      </c>
      <c r="JV207">
        <v>9.7669999999999995</v>
      </c>
      <c r="JW207">
        <v>13.754</v>
      </c>
      <c r="JX207">
        <v>8.0530000000000008</v>
      </c>
      <c r="JY207">
        <v>8.6969999999999992</v>
      </c>
      <c r="JZ207">
        <v>5.8170000000000002</v>
      </c>
      <c r="KA207">
        <v>10.37</v>
      </c>
      <c r="KB207">
        <v>12.065</v>
      </c>
      <c r="KC207">
        <v>10.55</v>
      </c>
      <c r="KD207">
        <v>12.36</v>
      </c>
      <c r="KE207">
        <v>12.657</v>
      </c>
      <c r="KF207">
        <v>11.054</v>
      </c>
      <c r="KG207">
        <v>13.914</v>
      </c>
    </row>
    <row r="208" spans="1:293" x14ac:dyDescent="0.25">
      <c r="A208" t="s">
        <v>1288</v>
      </c>
      <c r="B208" t="s">
        <v>1322</v>
      </c>
      <c r="C208" t="s">
        <v>588</v>
      </c>
      <c r="D208">
        <v>48</v>
      </c>
      <c r="E208" t="s">
        <v>837</v>
      </c>
      <c r="F208">
        <v>3</v>
      </c>
      <c r="G208">
        <v>1</v>
      </c>
      <c r="H208" t="s">
        <v>8</v>
      </c>
      <c r="I208" t="s">
        <v>7</v>
      </c>
      <c r="J208" t="s">
        <v>609</v>
      </c>
      <c r="K208" t="s">
        <v>596</v>
      </c>
      <c r="L208" t="s">
        <v>516</v>
      </c>
      <c r="M208" s="7">
        <v>28.628733577473898</v>
      </c>
      <c r="N208" s="7">
        <v>74.788250411459103</v>
      </c>
      <c r="O208" s="7">
        <f>M208*'Emission and cost factors'!$D$8+N208*'Emission and cost factors'!$E$8</f>
        <v>40.414629240540705</v>
      </c>
      <c r="P208" s="8">
        <f>M208*'Emission and cost factors'!$D$9+N208*'Emission and cost factors'!$E$9</f>
        <v>12.363386904817821</v>
      </c>
      <c r="Q208" s="7">
        <f t="shared" si="21"/>
        <v>20.954666666666672</v>
      </c>
      <c r="R208" s="2">
        <f t="shared" si="22"/>
        <v>0</v>
      </c>
      <c r="S208" s="2">
        <f t="shared" si="23"/>
        <v>0</v>
      </c>
      <c r="T208" s="2">
        <f t="shared" si="24"/>
        <v>0</v>
      </c>
      <c r="U208" s="7">
        <f t="shared" si="25"/>
        <v>0</v>
      </c>
      <c r="V208" s="7">
        <f t="shared" si="26"/>
        <v>0</v>
      </c>
      <c r="W208" s="7">
        <f t="shared" si="27"/>
        <v>0</v>
      </c>
      <c r="X208">
        <v>20.53</v>
      </c>
      <c r="Y208">
        <v>20.47</v>
      </c>
      <c r="Z208">
        <v>20.55</v>
      </c>
      <c r="AA208">
        <v>20.71</v>
      </c>
      <c r="AB208">
        <v>20.5</v>
      </c>
      <c r="AC208">
        <v>20.93</v>
      </c>
      <c r="AD208">
        <v>21.08</v>
      </c>
      <c r="AE208">
        <v>21.16</v>
      </c>
      <c r="AF208">
        <v>20.96</v>
      </c>
      <c r="AG208">
        <v>20.71</v>
      </c>
      <c r="AH208">
        <v>21.08</v>
      </c>
      <c r="AI208">
        <v>20.78</v>
      </c>
      <c r="AJ208">
        <v>21.02</v>
      </c>
      <c r="AK208">
        <v>20.72</v>
      </c>
      <c r="AL208">
        <v>20.66</v>
      </c>
      <c r="AM208">
        <v>21.1</v>
      </c>
      <c r="AN208">
        <v>21.12</v>
      </c>
      <c r="AO208">
        <v>20.69</v>
      </c>
      <c r="AP208">
        <v>20.84</v>
      </c>
      <c r="AQ208">
        <v>21.46</v>
      </c>
      <c r="AR208">
        <v>21.24</v>
      </c>
      <c r="AS208">
        <v>20.72</v>
      </c>
      <c r="AT208">
        <v>20.9</v>
      </c>
      <c r="AU208">
        <v>21.22</v>
      </c>
      <c r="AV208">
        <v>21.22</v>
      </c>
      <c r="AW208">
        <v>20.86</v>
      </c>
      <c r="AX208">
        <v>21.13</v>
      </c>
      <c r="AY208">
        <v>21.6</v>
      </c>
      <c r="AZ208">
        <v>21.16</v>
      </c>
      <c r="BA208">
        <v>21.52</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19.86</v>
      </c>
      <c r="EO208">
        <v>20.100000000000001</v>
      </c>
      <c r="EP208">
        <v>20.12</v>
      </c>
      <c r="EQ208">
        <v>20.13</v>
      </c>
      <c r="ER208">
        <v>20.239999999999998</v>
      </c>
      <c r="ES208">
        <v>20.45</v>
      </c>
      <c r="ET208">
        <v>20.5</v>
      </c>
      <c r="EU208">
        <v>20.64</v>
      </c>
      <c r="EV208">
        <v>20.34</v>
      </c>
      <c r="EW208">
        <v>20.23</v>
      </c>
      <c r="EX208">
        <v>20.56</v>
      </c>
      <c r="EY208">
        <v>20.22</v>
      </c>
      <c r="EZ208">
        <v>20.399999999999999</v>
      </c>
      <c r="FA208">
        <v>20.12</v>
      </c>
      <c r="FB208">
        <v>20.170000000000002</v>
      </c>
      <c r="FC208">
        <v>20.65</v>
      </c>
      <c r="FD208">
        <v>20.68</v>
      </c>
      <c r="FE208">
        <v>20.34</v>
      </c>
      <c r="FF208">
        <v>20.440000000000001</v>
      </c>
      <c r="FG208">
        <v>20.85</v>
      </c>
      <c r="FH208">
        <v>20.5</v>
      </c>
      <c r="FI208">
        <v>20.3</v>
      </c>
      <c r="FJ208">
        <v>20.239999999999998</v>
      </c>
      <c r="FK208">
        <v>20.65</v>
      </c>
      <c r="FL208">
        <v>20.81</v>
      </c>
      <c r="FM208">
        <v>20.36</v>
      </c>
      <c r="FN208">
        <v>20.62</v>
      </c>
      <c r="FO208">
        <v>21.05</v>
      </c>
      <c r="FP208">
        <v>20.75</v>
      </c>
      <c r="FQ208">
        <v>21.16</v>
      </c>
      <c r="FR208">
        <v>0.17499999999999999</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0</v>
      </c>
      <c r="GX208">
        <v>0</v>
      </c>
      <c r="GY208">
        <v>0</v>
      </c>
      <c r="GZ208">
        <v>0</v>
      </c>
      <c r="HA208">
        <v>0</v>
      </c>
      <c r="HB208">
        <v>0</v>
      </c>
      <c r="HC208">
        <v>0</v>
      </c>
      <c r="HD208">
        <v>0</v>
      </c>
      <c r="HE208">
        <v>0</v>
      </c>
      <c r="HF208">
        <v>0</v>
      </c>
      <c r="HG208">
        <v>0</v>
      </c>
      <c r="HH208">
        <v>0</v>
      </c>
      <c r="HI208">
        <v>0</v>
      </c>
      <c r="HJ208">
        <v>0</v>
      </c>
      <c r="HK208">
        <v>0</v>
      </c>
      <c r="HL208">
        <v>0</v>
      </c>
      <c r="HM208">
        <v>0</v>
      </c>
      <c r="HN208">
        <v>0</v>
      </c>
      <c r="HO208">
        <v>0</v>
      </c>
      <c r="HP208">
        <v>0</v>
      </c>
      <c r="HQ208">
        <v>0</v>
      </c>
      <c r="HR208">
        <v>0</v>
      </c>
      <c r="HS208">
        <v>0</v>
      </c>
      <c r="HT208">
        <v>0</v>
      </c>
      <c r="HU208">
        <v>0</v>
      </c>
      <c r="HV208">
        <v>0</v>
      </c>
      <c r="HW208">
        <v>0</v>
      </c>
      <c r="HX208">
        <v>0</v>
      </c>
      <c r="HY208">
        <v>0</v>
      </c>
      <c r="HZ208">
        <v>0</v>
      </c>
      <c r="IA208">
        <v>0</v>
      </c>
      <c r="IB208">
        <v>0</v>
      </c>
      <c r="IC208">
        <v>0</v>
      </c>
      <c r="ID208">
        <v>0</v>
      </c>
      <c r="IE208">
        <v>0</v>
      </c>
      <c r="IF208">
        <v>0</v>
      </c>
      <c r="IG208">
        <v>0</v>
      </c>
      <c r="IH208">
        <v>0</v>
      </c>
      <c r="II208">
        <v>0</v>
      </c>
      <c r="IJ208">
        <v>0</v>
      </c>
      <c r="IK208">
        <v>0</v>
      </c>
      <c r="IL208">
        <v>0</v>
      </c>
      <c r="IM208">
        <v>0</v>
      </c>
      <c r="IN208">
        <v>0</v>
      </c>
      <c r="IO208">
        <v>0</v>
      </c>
      <c r="IP208">
        <v>0</v>
      </c>
      <c r="IQ208">
        <v>0</v>
      </c>
      <c r="IR208">
        <v>0</v>
      </c>
      <c r="IS208">
        <v>0</v>
      </c>
      <c r="IT208">
        <v>0</v>
      </c>
      <c r="IU208">
        <v>0</v>
      </c>
      <c r="IV208">
        <v>0</v>
      </c>
      <c r="IW208">
        <v>0</v>
      </c>
      <c r="IX208">
        <v>0</v>
      </c>
      <c r="IY208">
        <v>0</v>
      </c>
      <c r="IZ208">
        <v>0</v>
      </c>
      <c r="JA208">
        <v>0</v>
      </c>
      <c r="JB208">
        <v>0</v>
      </c>
      <c r="JC208">
        <v>0</v>
      </c>
      <c r="JD208">
        <v>4.4189999999999996</v>
      </c>
      <c r="JE208">
        <v>6.5720000000000001</v>
      </c>
      <c r="JF208">
        <v>6.2279999999999998</v>
      </c>
      <c r="JG208">
        <v>7.8090000000000002</v>
      </c>
      <c r="JH208">
        <v>7.1230000000000002</v>
      </c>
      <c r="JI208">
        <v>12.057</v>
      </c>
      <c r="JJ208">
        <v>9.5670000000000002</v>
      </c>
      <c r="JK208">
        <v>10.612</v>
      </c>
      <c r="JL208">
        <v>7.3179999999999996</v>
      </c>
      <c r="JM208">
        <v>7.8230000000000004</v>
      </c>
      <c r="JN208">
        <v>10.337</v>
      </c>
      <c r="JO208">
        <v>8.1940000000000008</v>
      </c>
      <c r="JP208">
        <v>8.9260000000000002</v>
      </c>
      <c r="JQ208">
        <v>7.1440000000000001</v>
      </c>
      <c r="JR208">
        <v>7.3220000000000001</v>
      </c>
      <c r="JS208">
        <v>12.555</v>
      </c>
      <c r="JT208">
        <v>11.202999999999999</v>
      </c>
      <c r="JU208">
        <v>8.4090000000000007</v>
      </c>
      <c r="JV208">
        <v>9.7669999999999995</v>
      </c>
      <c r="JW208">
        <v>13.754</v>
      </c>
      <c r="JX208">
        <v>8.0530000000000008</v>
      </c>
      <c r="JY208">
        <v>8.6969999999999992</v>
      </c>
      <c r="JZ208">
        <v>5.8170000000000002</v>
      </c>
      <c r="KA208">
        <v>10.37</v>
      </c>
      <c r="KB208">
        <v>12.065</v>
      </c>
      <c r="KC208">
        <v>10.55</v>
      </c>
      <c r="KD208">
        <v>12.36</v>
      </c>
      <c r="KE208">
        <v>12.657</v>
      </c>
      <c r="KF208">
        <v>11.054</v>
      </c>
      <c r="KG208">
        <v>13.914</v>
      </c>
    </row>
    <row r="209" spans="1:293" x14ac:dyDescent="0.25">
      <c r="A209" t="s">
        <v>1289</v>
      </c>
      <c r="B209" t="s">
        <v>1322</v>
      </c>
      <c r="C209" t="s">
        <v>588</v>
      </c>
      <c r="D209">
        <v>49</v>
      </c>
      <c r="E209" t="s">
        <v>837</v>
      </c>
      <c r="F209">
        <v>3</v>
      </c>
      <c r="G209">
        <v>1</v>
      </c>
      <c r="H209" t="s">
        <v>9</v>
      </c>
      <c r="I209" t="s">
        <v>3</v>
      </c>
      <c r="J209" t="s">
        <v>609</v>
      </c>
      <c r="K209" t="s">
        <v>596</v>
      </c>
      <c r="L209" t="s">
        <v>515</v>
      </c>
      <c r="M209" s="7">
        <v>40.121863232421802</v>
      </c>
      <c r="N209" s="7">
        <v>54.063372789533403</v>
      </c>
      <c r="O209" s="7">
        <f>M209*'Emission and cost factors'!$D$8+N209*'Emission and cost factors'!$E$8</f>
        <v>33.294742761993945</v>
      </c>
      <c r="P209" s="8">
        <f>M209*'Emission and cost factors'!$D$9+N209*'Emission and cost factors'!$E$9</f>
        <v>9.7143804477268816</v>
      </c>
      <c r="Q209" s="7">
        <f t="shared" si="21"/>
        <v>20.80833333333333</v>
      </c>
      <c r="R209" s="2">
        <f t="shared" si="22"/>
        <v>0</v>
      </c>
      <c r="S209" s="2">
        <f t="shared" si="23"/>
        <v>0</v>
      </c>
      <c r="T209" s="2">
        <f t="shared" si="24"/>
        <v>0</v>
      </c>
      <c r="U209" s="7">
        <f t="shared" si="25"/>
        <v>0</v>
      </c>
      <c r="V209" s="7">
        <f t="shared" si="26"/>
        <v>0</v>
      </c>
      <c r="W209" s="7">
        <f t="shared" si="27"/>
        <v>0</v>
      </c>
      <c r="X209">
        <v>20.059999999999999</v>
      </c>
      <c r="Y209">
        <v>20.47</v>
      </c>
      <c r="Z209">
        <v>20.350000000000001</v>
      </c>
      <c r="AA209">
        <v>20.38</v>
      </c>
      <c r="AB209">
        <v>20.43</v>
      </c>
      <c r="AC209">
        <v>20.76</v>
      </c>
      <c r="AD209">
        <v>21.01</v>
      </c>
      <c r="AE209">
        <v>21.05</v>
      </c>
      <c r="AF209">
        <v>20.74</v>
      </c>
      <c r="AG209">
        <v>20.55</v>
      </c>
      <c r="AH209">
        <v>20.9</v>
      </c>
      <c r="AI209">
        <v>20.45</v>
      </c>
      <c r="AJ209">
        <v>20.88</v>
      </c>
      <c r="AK209">
        <v>20.41</v>
      </c>
      <c r="AL209">
        <v>20.46</v>
      </c>
      <c r="AM209">
        <v>21.02</v>
      </c>
      <c r="AN209">
        <v>21.01</v>
      </c>
      <c r="AO209">
        <v>20.59</v>
      </c>
      <c r="AP209">
        <v>20.68</v>
      </c>
      <c r="AQ209">
        <v>21.4</v>
      </c>
      <c r="AR209">
        <v>21.09</v>
      </c>
      <c r="AS209">
        <v>20.66</v>
      </c>
      <c r="AT209">
        <v>20.64</v>
      </c>
      <c r="AU209">
        <v>21.13</v>
      </c>
      <c r="AV209">
        <v>21.13</v>
      </c>
      <c r="AW209">
        <v>20.66</v>
      </c>
      <c r="AX209">
        <v>21.03</v>
      </c>
      <c r="AY209">
        <v>21.71</v>
      </c>
      <c r="AZ209">
        <v>21.06</v>
      </c>
      <c r="BA209">
        <v>21.54</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v>0</v>
      </c>
      <c r="EH209">
        <v>0</v>
      </c>
      <c r="EI209">
        <v>0</v>
      </c>
      <c r="EJ209">
        <v>0</v>
      </c>
      <c r="EK209">
        <v>0</v>
      </c>
      <c r="EL209">
        <v>0</v>
      </c>
      <c r="EM209">
        <v>0</v>
      </c>
      <c r="EN209">
        <v>19.64</v>
      </c>
      <c r="EO209">
        <v>19.920000000000002</v>
      </c>
      <c r="EP209">
        <v>19.98</v>
      </c>
      <c r="EQ209">
        <v>19.93</v>
      </c>
      <c r="ER209">
        <v>19.989999999999998</v>
      </c>
      <c r="ES209">
        <v>20.39</v>
      </c>
      <c r="ET209">
        <v>20.14</v>
      </c>
      <c r="EU209">
        <v>20.29</v>
      </c>
      <c r="EV209">
        <v>19.95</v>
      </c>
      <c r="EW209">
        <v>20.149999999999999</v>
      </c>
      <c r="EX209">
        <v>20.25</v>
      </c>
      <c r="EY209">
        <v>19.989999999999998</v>
      </c>
      <c r="EZ209">
        <v>20.059999999999999</v>
      </c>
      <c r="FA209">
        <v>19.87</v>
      </c>
      <c r="FB209">
        <v>20</v>
      </c>
      <c r="FC209">
        <v>20.36</v>
      </c>
      <c r="FD209">
        <v>20.38</v>
      </c>
      <c r="FE209">
        <v>20.059999999999999</v>
      </c>
      <c r="FF209">
        <v>20.100000000000001</v>
      </c>
      <c r="FG209">
        <v>20.62</v>
      </c>
      <c r="FH209">
        <v>20.100000000000001</v>
      </c>
      <c r="FI209">
        <v>20.170000000000002</v>
      </c>
      <c r="FJ209">
        <v>19.86</v>
      </c>
      <c r="FK209">
        <v>20.32</v>
      </c>
      <c r="FL209">
        <v>20.54</v>
      </c>
      <c r="FM209">
        <v>20.25</v>
      </c>
      <c r="FN209">
        <v>20.32</v>
      </c>
      <c r="FO209">
        <v>20.79</v>
      </c>
      <c r="FP209">
        <v>20.440000000000001</v>
      </c>
      <c r="FQ209">
        <v>21.03</v>
      </c>
      <c r="FR209">
        <v>0.28299999999999997</v>
      </c>
      <c r="FS209">
        <v>7.4999999999999997E-2</v>
      </c>
      <c r="FT209">
        <v>1.7000000000000001E-2</v>
      </c>
      <c r="FU209">
        <v>6.7000000000000004E-2</v>
      </c>
      <c r="FV209">
        <v>0</v>
      </c>
      <c r="FW209">
        <v>0</v>
      </c>
      <c r="FX209">
        <v>0</v>
      </c>
      <c r="FY209">
        <v>0</v>
      </c>
      <c r="FZ209">
        <v>6.7000000000000004E-2</v>
      </c>
      <c r="GA209">
        <v>0</v>
      </c>
      <c r="GB209">
        <v>0</v>
      </c>
      <c r="GC209">
        <v>0</v>
      </c>
      <c r="GD209">
        <v>0</v>
      </c>
      <c r="GE209">
        <v>0.14199999999999999</v>
      </c>
      <c r="GF209">
        <v>0</v>
      </c>
      <c r="GG209">
        <v>0</v>
      </c>
      <c r="GH209">
        <v>0</v>
      </c>
      <c r="GI209">
        <v>0</v>
      </c>
      <c r="GJ209">
        <v>0</v>
      </c>
      <c r="GK209">
        <v>0</v>
      </c>
      <c r="GL209">
        <v>0</v>
      </c>
      <c r="GM209">
        <v>0</v>
      </c>
      <c r="GN209">
        <v>0.15</v>
      </c>
      <c r="GO209">
        <v>0</v>
      </c>
      <c r="GP209">
        <v>0</v>
      </c>
      <c r="GQ209">
        <v>0</v>
      </c>
      <c r="GR209">
        <v>0</v>
      </c>
      <c r="GS209">
        <v>0</v>
      </c>
      <c r="GT209">
        <v>0</v>
      </c>
      <c r="GU209">
        <v>0</v>
      </c>
      <c r="GV209">
        <v>0</v>
      </c>
      <c r="GW209">
        <v>0</v>
      </c>
      <c r="GX209">
        <v>0</v>
      </c>
      <c r="GY209">
        <v>0</v>
      </c>
      <c r="GZ209">
        <v>0</v>
      </c>
      <c r="HA209">
        <v>0</v>
      </c>
      <c r="HB209">
        <v>0</v>
      </c>
      <c r="HC209">
        <v>0</v>
      </c>
      <c r="HD209">
        <v>0</v>
      </c>
      <c r="HE209">
        <v>0</v>
      </c>
      <c r="HF209">
        <v>0</v>
      </c>
      <c r="HG209">
        <v>0</v>
      </c>
      <c r="HH209">
        <v>0</v>
      </c>
      <c r="HI209">
        <v>0</v>
      </c>
      <c r="HJ209">
        <v>0</v>
      </c>
      <c r="HK209">
        <v>0</v>
      </c>
      <c r="HL209">
        <v>0</v>
      </c>
      <c r="HM209">
        <v>0</v>
      </c>
      <c r="HN209">
        <v>0</v>
      </c>
      <c r="HO209">
        <v>0</v>
      </c>
      <c r="HP209">
        <v>0</v>
      </c>
      <c r="HQ209">
        <v>0</v>
      </c>
      <c r="HR209">
        <v>0</v>
      </c>
      <c r="HS209">
        <v>0</v>
      </c>
      <c r="HT209">
        <v>0</v>
      </c>
      <c r="HU209">
        <v>0</v>
      </c>
      <c r="HV209">
        <v>0</v>
      </c>
      <c r="HW209">
        <v>0</v>
      </c>
      <c r="HX209">
        <v>0</v>
      </c>
      <c r="HY209">
        <v>0</v>
      </c>
      <c r="HZ209">
        <v>0</v>
      </c>
      <c r="IA209">
        <v>0</v>
      </c>
      <c r="IB209">
        <v>0</v>
      </c>
      <c r="IC209">
        <v>0</v>
      </c>
      <c r="ID209">
        <v>0</v>
      </c>
      <c r="IE209">
        <v>0</v>
      </c>
      <c r="IF209">
        <v>0</v>
      </c>
      <c r="IG209">
        <v>0</v>
      </c>
      <c r="IH209">
        <v>0</v>
      </c>
      <c r="II209">
        <v>0</v>
      </c>
      <c r="IJ209">
        <v>0</v>
      </c>
      <c r="IK209">
        <v>0</v>
      </c>
      <c r="IL209">
        <v>0</v>
      </c>
      <c r="IM209">
        <v>0</v>
      </c>
      <c r="IN209">
        <v>0</v>
      </c>
      <c r="IO209">
        <v>0</v>
      </c>
      <c r="IP209">
        <v>0</v>
      </c>
      <c r="IQ209">
        <v>0</v>
      </c>
      <c r="IR209">
        <v>0</v>
      </c>
      <c r="IS209">
        <v>0</v>
      </c>
      <c r="IT209">
        <v>0</v>
      </c>
      <c r="IU209">
        <v>0</v>
      </c>
      <c r="IV209">
        <v>0</v>
      </c>
      <c r="IW209">
        <v>0</v>
      </c>
      <c r="IX209">
        <v>0</v>
      </c>
      <c r="IY209">
        <v>0</v>
      </c>
      <c r="IZ209">
        <v>0</v>
      </c>
      <c r="JA209">
        <v>0</v>
      </c>
      <c r="JB209">
        <v>0</v>
      </c>
      <c r="JC209">
        <v>0</v>
      </c>
      <c r="JD209">
        <v>4.4189999999999996</v>
      </c>
      <c r="JE209">
        <v>6.5720000000000001</v>
      </c>
      <c r="JF209">
        <v>6.2279999999999998</v>
      </c>
      <c r="JG209">
        <v>7.8090000000000002</v>
      </c>
      <c r="JH209">
        <v>7.1230000000000002</v>
      </c>
      <c r="JI209">
        <v>12.057</v>
      </c>
      <c r="JJ209">
        <v>9.5670000000000002</v>
      </c>
      <c r="JK209">
        <v>10.612</v>
      </c>
      <c r="JL209">
        <v>7.3179999999999996</v>
      </c>
      <c r="JM209">
        <v>7.8230000000000004</v>
      </c>
      <c r="JN209">
        <v>10.337</v>
      </c>
      <c r="JO209">
        <v>8.1940000000000008</v>
      </c>
      <c r="JP209">
        <v>8.9260000000000002</v>
      </c>
      <c r="JQ209">
        <v>7.1440000000000001</v>
      </c>
      <c r="JR209">
        <v>7.3220000000000001</v>
      </c>
      <c r="JS209">
        <v>12.555</v>
      </c>
      <c r="JT209">
        <v>11.202999999999999</v>
      </c>
      <c r="JU209">
        <v>8.4090000000000007</v>
      </c>
      <c r="JV209">
        <v>9.7669999999999995</v>
      </c>
      <c r="JW209">
        <v>13.754</v>
      </c>
      <c r="JX209">
        <v>8.0530000000000008</v>
      </c>
      <c r="JY209">
        <v>8.6969999999999992</v>
      </c>
      <c r="JZ209">
        <v>5.8170000000000002</v>
      </c>
      <c r="KA209">
        <v>10.37</v>
      </c>
      <c r="KB209">
        <v>12.065</v>
      </c>
      <c r="KC209">
        <v>10.55</v>
      </c>
      <c r="KD209">
        <v>12.36</v>
      </c>
      <c r="KE209">
        <v>12.657</v>
      </c>
      <c r="KF209">
        <v>11.054</v>
      </c>
      <c r="KG209">
        <v>13.914</v>
      </c>
    </row>
    <row r="210" spans="1:293" x14ac:dyDescent="0.25">
      <c r="A210" t="s">
        <v>1290</v>
      </c>
      <c r="B210" t="s">
        <v>1322</v>
      </c>
      <c r="C210" t="s">
        <v>588</v>
      </c>
      <c r="D210">
        <v>50</v>
      </c>
      <c r="E210" t="s">
        <v>837</v>
      </c>
      <c r="F210">
        <v>3</v>
      </c>
      <c r="G210">
        <v>1</v>
      </c>
      <c r="H210" t="s">
        <v>9</v>
      </c>
      <c r="I210" t="s">
        <v>3</v>
      </c>
      <c r="J210" t="s">
        <v>609</v>
      </c>
      <c r="K210" t="s">
        <v>596</v>
      </c>
      <c r="L210" t="s">
        <v>516</v>
      </c>
      <c r="M210" s="7">
        <v>28.273223014322902</v>
      </c>
      <c r="N210" s="7">
        <v>58.715681719736601</v>
      </c>
      <c r="O210" s="7">
        <f>M210*'Emission and cost factors'!$D$8+N210*'Emission and cost factors'!$E$8</f>
        <v>32.946590424086644</v>
      </c>
      <c r="P210" s="8">
        <f>M210*'Emission and cost factors'!$D$9+N210*'Emission and cost factors'!$E$9</f>
        <v>9.9382811785334066</v>
      </c>
      <c r="Q210" s="7">
        <f t="shared" si="21"/>
        <v>20.816999999999997</v>
      </c>
      <c r="R210" s="2">
        <f t="shared" si="22"/>
        <v>0</v>
      </c>
      <c r="S210" s="2">
        <f t="shared" si="23"/>
        <v>0</v>
      </c>
      <c r="T210" s="2">
        <f t="shared" si="24"/>
        <v>0</v>
      </c>
      <c r="U210" s="7">
        <f t="shared" si="25"/>
        <v>0</v>
      </c>
      <c r="V210" s="7">
        <f t="shared" si="26"/>
        <v>0</v>
      </c>
      <c r="W210" s="7">
        <f t="shared" si="27"/>
        <v>0</v>
      </c>
      <c r="X210">
        <v>20.149999999999999</v>
      </c>
      <c r="Y210">
        <v>20.420000000000002</v>
      </c>
      <c r="Z210">
        <v>20.37</v>
      </c>
      <c r="AA210">
        <v>20.38</v>
      </c>
      <c r="AB210">
        <v>20.39</v>
      </c>
      <c r="AC210">
        <v>20.77</v>
      </c>
      <c r="AD210">
        <v>21.02</v>
      </c>
      <c r="AE210">
        <v>21.06</v>
      </c>
      <c r="AF210">
        <v>20.73</v>
      </c>
      <c r="AG210">
        <v>20.56</v>
      </c>
      <c r="AH210">
        <v>20.9</v>
      </c>
      <c r="AI210">
        <v>20.46</v>
      </c>
      <c r="AJ210">
        <v>20.89</v>
      </c>
      <c r="AK210">
        <v>20.43</v>
      </c>
      <c r="AL210">
        <v>20.53</v>
      </c>
      <c r="AM210">
        <v>21.04</v>
      </c>
      <c r="AN210">
        <v>21.02</v>
      </c>
      <c r="AO210">
        <v>20.6</v>
      </c>
      <c r="AP210">
        <v>20.7</v>
      </c>
      <c r="AQ210">
        <v>21.4</v>
      </c>
      <c r="AR210">
        <v>21.11</v>
      </c>
      <c r="AS210">
        <v>20.62</v>
      </c>
      <c r="AT210">
        <v>20.65</v>
      </c>
      <c r="AU210">
        <v>21.13</v>
      </c>
      <c r="AV210">
        <v>21.13</v>
      </c>
      <c r="AW210">
        <v>20.67</v>
      </c>
      <c r="AX210">
        <v>21.05</v>
      </c>
      <c r="AY210">
        <v>21.72</v>
      </c>
      <c r="AZ210">
        <v>21.06</v>
      </c>
      <c r="BA210">
        <v>21.55</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0</v>
      </c>
      <c r="EG210">
        <v>0</v>
      </c>
      <c r="EH210">
        <v>0</v>
      </c>
      <c r="EI210">
        <v>0</v>
      </c>
      <c r="EJ210">
        <v>0</v>
      </c>
      <c r="EK210">
        <v>0</v>
      </c>
      <c r="EL210">
        <v>0</v>
      </c>
      <c r="EM210">
        <v>0</v>
      </c>
      <c r="EN210">
        <v>19.600000000000001</v>
      </c>
      <c r="EO210">
        <v>19.95</v>
      </c>
      <c r="EP210">
        <v>20.03</v>
      </c>
      <c r="EQ210">
        <v>19.93</v>
      </c>
      <c r="ER210">
        <v>20.04</v>
      </c>
      <c r="ES210">
        <v>20.420000000000002</v>
      </c>
      <c r="ET210">
        <v>20.149999999999999</v>
      </c>
      <c r="EU210">
        <v>20.28</v>
      </c>
      <c r="EV210">
        <v>19.95</v>
      </c>
      <c r="EW210">
        <v>20.13</v>
      </c>
      <c r="EX210">
        <v>20.25</v>
      </c>
      <c r="EY210">
        <v>19.98</v>
      </c>
      <c r="EZ210">
        <v>20.05</v>
      </c>
      <c r="FA210">
        <v>19.86</v>
      </c>
      <c r="FB210">
        <v>19.95</v>
      </c>
      <c r="FC210">
        <v>20.399999999999999</v>
      </c>
      <c r="FD210">
        <v>20.399999999999999</v>
      </c>
      <c r="FE210">
        <v>20.079999999999998</v>
      </c>
      <c r="FF210">
        <v>20.09</v>
      </c>
      <c r="FG210">
        <v>20.65</v>
      </c>
      <c r="FH210">
        <v>20.13</v>
      </c>
      <c r="FI210">
        <v>20.190000000000001</v>
      </c>
      <c r="FJ210">
        <v>19.91</v>
      </c>
      <c r="FK210">
        <v>20.29</v>
      </c>
      <c r="FL210">
        <v>20.56</v>
      </c>
      <c r="FM210">
        <v>20.25</v>
      </c>
      <c r="FN210">
        <v>20.309999999999999</v>
      </c>
      <c r="FO210">
        <v>20.8</v>
      </c>
      <c r="FP210">
        <v>20.46</v>
      </c>
      <c r="FQ210">
        <v>21.04</v>
      </c>
      <c r="FR210">
        <v>0.33300000000000002</v>
      </c>
      <c r="FS210">
        <v>4.2000000000000003E-2</v>
      </c>
      <c r="FT210">
        <v>0</v>
      </c>
      <c r="FU210">
        <v>7.4999999999999997E-2</v>
      </c>
      <c r="FV210">
        <v>0</v>
      </c>
      <c r="FW210">
        <v>0</v>
      </c>
      <c r="FX210">
        <v>0</v>
      </c>
      <c r="FY210">
        <v>0</v>
      </c>
      <c r="FZ210">
        <v>6.7000000000000004E-2</v>
      </c>
      <c r="GA210">
        <v>0</v>
      </c>
      <c r="GB210">
        <v>0</v>
      </c>
      <c r="GC210">
        <v>2.5000000000000001E-2</v>
      </c>
      <c r="GD210">
        <v>0</v>
      </c>
      <c r="GE210">
        <v>0.158</v>
      </c>
      <c r="GF210">
        <v>5.8000000000000003E-2</v>
      </c>
      <c r="GG210">
        <v>0</v>
      </c>
      <c r="GH210">
        <v>0</v>
      </c>
      <c r="GI210">
        <v>0</v>
      </c>
      <c r="GJ210">
        <v>0</v>
      </c>
      <c r="GK210">
        <v>0</v>
      </c>
      <c r="GL210">
        <v>0</v>
      </c>
      <c r="GM210">
        <v>0</v>
      </c>
      <c r="GN210">
        <v>0.1</v>
      </c>
      <c r="GO210">
        <v>0</v>
      </c>
      <c r="GP210">
        <v>0</v>
      </c>
      <c r="GQ210">
        <v>0</v>
      </c>
      <c r="GR210">
        <v>0</v>
      </c>
      <c r="GS210">
        <v>0</v>
      </c>
      <c r="GT210">
        <v>0</v>
      </c>
      <c r="GU210">
        <v>0</v>
      </c>
      <c r="GV210">
        <v>0</v>
      </c>
      <c r="GW210">
        <v>0</v>
      </c>
      <c r="GX210">
        <v>0</v>
      </c>
      <c r="GY210">
        <v>0</v>
      </c>
      <c r="GZ210">
        <v>0</v>
      </c>
      <c r="HA210">
        <v>0</v>
      </c>
      <c r="HB210">
        <v>0</v>
      </c>
      <c r="HC210">
        <v>0</v>
      </c>
      <c r="HD210">
        <v>0</v>
      </c>
      <c r="HE210">
        <v>0</v>
      </c>
      <c r="HF210">
        <v>0</v>
      </c>
      <c r="HG210">
        <v>0</v>
      </c>
      <c r="HH210">
        <v>0</v>
      </c>
      <c r="HI210">
        <v>0</v>
      </c>
      <c r="HJ210">
        <v>0</v>
      </c>
      <c r="HK210">
        <v>0</v>
      </c>
      <c r="HL210">
        <v>0</v>
      </c>
      <c r="HM210">
        <v>0</v>
      </c>
      <c r="HN210">
        <v>0</v>
      </c>
      <c r="HO210">
        <v>0</v>
      </c>
      <c r="HP210">
        <v>0</v>
      </c>
      <c r="HQ210">
        <v>0</v>
      </c>
      <c r="HR210">
        <v>0</v>
      </c>
      <c r="HS210">
        <v>0</v>
      </c>
      <c r="HT210">
        <v>0</v>
      </c>
      <c r="HU210">
        <v>0</v>
      </c>
      <c r="HV210">
        <v>0</v>
      </c>
      <c r="HW210">
        <v>0</v>
      </c>
      <c r="HX210">
        <v>0</v>
      </c>
      <c r="HY210">
        <v>0</v>
      </c>
      <c r="HZ210">
        <v>0</v>
      </c>
      <c r="IA210">
        <v>0</v>
      </c>
      <c r="IB210">
        <v>0</v>
      </c>
      <c r="IC210">
        <v>0</v>
      </c>
      <c r="ID210">
        <v>0</v>
      </c>
      <c r="IE210">
        <v>0</v>
      </c>
      <c r="IF210">
        <v>0</v>
      </c>
      <c r="IG210">
        <v>0</v>
      </c>
      <c r="IH210">
        <v>0</v>
      </c>
      <c r="II210">
        <v>0</v>
      </c>
      <c r="IJ210">
        <v>0</v>
      </c>
      <c r="IK210">
        <v>0</v>
      </c>
      <c r="IL210">
        <v>0</v>
      </c>
      <c r="IM210">
        <v>0</v>
      </c>
      <c r="IN210">
        <v>0</v>
      </c>
      <c r="IO210">
        <v>0</v>
      </c>
      <c r="IP210">
        <v>0</v>
      </c>
      <c r="IQ210">
        <v>0</v>
      </c>
      <c r="IR210">
        <v>0</v>
      </c>
      <c r="IS210">
        <v>0</v>
      </c>
      <c r="IT210">
        <v>0</v>
      </c>
      <c r="IU210">
        <v>0</v>
      </c>
      <c r="IV210">
        <v>0</v>
      </c>
      <c r="IW210">
        <v>0</v>
      </c>
      <c r="IX210">
        <v>0</v>
      </c>
      <c r="IY210">
        <v>0</v>
      </c>
      <c r="IZ210">
        <v>0</v>
      </c>
      <c r="JA210">
        <v>0</v>
      </c>
      <c r="JB210">
        <v>0</v>
      </c>
      <c r="JC210">
        <v>0</v>
      </c>
      <c r="JD210">
        <v>4.4189999999999996</v>
      </c>
      <c r="JE210">
        <v>6.5720000000000001</v>
      </c>
      <c r="JF210">
        <v>6.2279999999999998</v>
      </c>
      <c r="JG210">
        <v>7.8090000000000002</v>
      </c>
      <c r="JH210">
        <v>7.1230000000000002</v>
      </c>
      <c r="JI210">
        <v>12.057</v>
      </c>
      <c r="JJ210">
        <v>9.5670000000000002</v>
      </c>
      <c r="JK210">
        <v>10.612</v>
      </c>
      <c r="JL210">
        <v>7.3179999999999996</v>
      </c>
      <c r="JM210">
        <v>7.8230000000000004</v>
      </c>
      <c r="JN210">
        <v>10.337</v>
      </c>
      <c r="JO210">
        <v>8.1940000000000008</v>
      </c>
      <c r="JP210">
        <v>8.9260000000000002</v>
      </c>
      <c r="JQ210">
        <v>7.1440000000000001</v>
      </c>
      <c r="JR210">
        <v>7.3220000000000001</v>
      </c>
      <c r="JS210">
        <v>12.555</v>
      </c>
      <c r="JT210">
        <v>11.202999999999999</v>
      </c>
      <c r="JU210">
        <v>8.4090000000000007</v>
      </c>
      <c r="JV210">
        <v>9.7669999999999995</v>
      </c>
      <c r="JW210">
        <v>13.754</v>
      </c>
      <c r="JX210">
        <v>8.0530000000000008</v>
      </c>
      <c r="JY210">
        <v>8.6969999999999992</v>
      </c>
      <c r="JZ210">
        <v>5.8170000000000002</v>
      </c>
      <c r="KA210">
        <v>10.37</v>
      </c>
      <c r="KB210">
        <v>12.065</v>
      </c>
      <c r="KC210">
        <v>10.55</v>
      </c>
      <c r="KD210">
        <v>12.36</v>
      </c>
      <c r="KE210">
        <v>12.657</v>
      </c>
      <c r="KF210">
        <v>11.054</v>
      </c>
      <c r="KG210">
        <v>13.914</v>
      </c>
    </row>
    <row r="211" spans="1:293" x14ac:dyDescent="0.25">
      <c r="A211" t="s">
        <v>1291</v>
      </c>
      <c r="B211" t="s">
        <v>1322</v>
      </c>
      <c r="C211" t="s">
        <v>588</v>
      </c>
      <c r="D211">
        <v>51</v>
      </c>
      <c r="E211" t="s">
        <v>837</v>
      </c>
      <c r="F211">
        <v>3</v>
      </c>
      <c r="G211">
        <v>1</v>
      </c>
      <c r="H211" t="s">
        <v>9</v>
      </c>
      <c r="I211" t="s">
        <v>6</v>
      </c>
      <c r="J211" t="s">
        <v>609</v>
      </c>
      <c r="K211" t="s">
        <v>596</v>
      </c>
      <c r="L211" t="s">
        <v>515</v>
      </c>
      <c r="M211" s="7">
        <v>50.414146386718699</v>
      </c>
      <c r="N211" s="7">
        <v>59.641086346561302</v>
      </c>
      <c r="O211" s="7">
        <f>M211*'Emission and cost factors'!$D$8+N211*'Emission and cost factors'!$E$8</f>
        <v>38.021870460629131</v>
      </c>
      <c r="P211" s="8">
        <f>M211*'Emission and cost factors'!$D$9+N211*'Emission and cost factors'!$E$9</f>
        <v>10.962728807452944</v>
      </c>
      <c r="Q211" s="7">
        <f t="shared" si="21"/>
        <v>20.950333333333329</v>
      </c>
      <c r="R211" s="2">
        <f t="shared" si="22"/>
        <v>0</v>
      </c>
      <c r="S211" s="2">
        <f t="shared" si="23"/>
        <v>0</v>
      </c>
      <c r="T211" s="2">
        <f t="shared" si="24"/>
        <v>0</v>
      </c>
      <c r="U211" s="7">
        <f t="shared" si="25"/>
        <v>0</v>
      </c>
      <c r="V211" s="7">
        <f t="shared" si="26"/>
        <v>0</v>
      </c>
      <c r="W211" s="7">
        <f t="shared" si="27"/>
        <v>0</v>
      </c>
      <c r="X211">
        <v>20.48</v>
      </c>
      <c r="Y211">
        <v>20.43</v>
      </c>
      <c r="Z211">
        <v>20.52</v>
      </c>
      <c r="AA211">
        <v>20.68</v>
      </c>
      <c r="AB211">
        <v>20.47</v>
      </c>
      <c r="AC211">
        <v>20.92</v>
      </c>
      <c r="AD211">
        <v>21.06</v>
      </c>
      <c r="AE211">
        <v>21.13</v>
      </c>
      <c r="AF211">
        <v>20.94</v>
      </c>
      <c r="AG211">
        <v>20.7</v>
      </c>
      <c r="AH211">
        <v>21.07</v>
      </c>
      <c r="AI211">
        <v>20.72</v>
      </c>
      <c r="AJ211">
        <v>21.04</v>
      </c>
      <c r="AK211">
        <v>20.66</v>
      </c>
      <c r="AL211">
        <v>20.69</v>
      </c>
      <c r="AM211">
        <v>21.12</v>
      </c>
      <c r="AN211">
        <v>21.14</v>
      </c>
      <c r="AO211">
        <v>20.71</v>
      </c>
      <c r="AP211">
        <v>20.84</v>
      </c>
      <c r="AQ211">
        <v>21.5</v>
      </c>
      <c r="AR211">
        <v>21.26</v>
      </c>
      <c r="AS211">
        <v>20.71</v>
      </c>
      <c r="AT211">
        <v>20.86</v>
      </c>
      <c r="AU211">
        <v>21.2</v>
      </c>
      <c r="AV211">
        <v>21.23</v>
      </c>
      <c r="AW211">
        <v>20.87</v>
      </c>
      <c r="AX211">
        <v>21.14</v>
      </c>
      <c r="AY211">
        <v>21.71</v>
      </c>
      <c r="AZ211">
        <v>21.17</v>
      </c>
      <c r="BA211">
        <v>21.54</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19.8</v>
      </c>
      <c r="EO211">
        <v>20.079999999999998</v>
      </c>
      <c r="EP211">
        <v>20.11</v>
      </c>
      <c r="EQ211">
        <v>20.11</v>
      </c>
      <c r="ER211">
        <v>20.25</v>
      </c>
      <c r="ES211">
        <v>20.46</v>
      </c>
      <c r="ET211">
        <v>20.43</v>
      </c>
      <c r="EU211">
        <v>20.6</v>
      </c>
      <c r="EV211">
        <v>20.27</v>
      </c>
      <c r="EW211">
        <v>20.149999999999999</v>
      </c>
      <c r="EX211">
        <v>20.51</v>
      </c>
      <c r="EY211">
        <v>20.21</v>
      </c>
      <c r="EZ211">
        <v>20.32</v>
      </c>
      <c r="FA211">
        <v>20.09</v>
      </c>
      <c r="FB211">
        <v>20.16</v>
      </c>
      <c r="FC211">
        <v>20.6</v>
      </c>
      <c r="FD211">
        <v>20.64</v>
      </c>
      <c r="FE211">
        <v>20.36</v>
      </c>
      <c r="FF211">
        <v>20.36</v>
      </c>
      <c r="FG211">
        <v>20.83</v>
      </c>
      <c r="FH211">
        <v>20.43</v>
      </c>
      <c r="FI211">
        <v>20.239999999999998</v>
      </c>
      <c r="FJ211">
        <v>20.16</v>
      </c>
      <c r="FK211">
        <v>20.62</v>
      </c>
      <c r="FL211">
        <v>20.78</v>
      </c>
      <c r="FM211">
        <v>20.350000000000001</v>
      </c>
      <c r="FN211">
        <v>20.56</v>
      </c>
      <c r="FO211">
        <v>21</v>
      </c>
      <c r="FP211">
        <v>20.71</v>
      </c>
      <c r="FQ211">
        <v>21.18</v>
      </c>
      <c r="FR211">
        <v>0.217</v>
      </c>
      <c r="FS211">
        <v>0</v>
      </c>
      <c r="FT211">
        <v>0</v>
      </c>
      <c r="FU211">
        <v>0</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0</v>
      </c>
      <c r="GO211">
        <v>0</v>
      </c>
      <c r="GP211">
        <v>0</v>
      </c>
      <c r="GQ211">
        <v>0</v>
      </c>
      <c r="GR211">
        <v>0</v>
      </c>
      <c r="GS211">
        <v>0</v>
      </c>
      <c r="GT211">
        <v>0</v>
      </c>
      <c r="GU211">
        <v>0</v>
      </c>
      <c r="GV211">
        <v>0</v>
      </c>
      <c r="GW211">
        <v>0</v>
      </c>
      <c r="GX211">
        <v>0</v>
      </c>
      <c r="GY211">
        <v>0</v>
      </c>
      <c r="GZ211">
        <v>0</v>
      </c>
      <c r="HA211">
        <v>0</v>
      </c>
      <c r="HB211">
        <v>0</v>
      </c>
      <c r="HC211">
        <v>0</v>
      </c>
      <c r="HD211">
        <v>0</v>
      </c>
      <c r="HE211">
        <v>0</v>
      </c>
      <c r="HF211">
        <v>0</v>
      </c>
      <c r="HG211">
        <v>0</v>
      </c>
      <c r="HH211">
        <v>0</v>
      </c>
      <c r="HI211">
        <v>0</v>
      </c>
      <c r="HJ211">
        <v>0</v>
      </c>
      <c r="HK211">
        <v>0</v>
      </c>
      <c r="HL211">
        <v>0</v>
      </c>
      <c r="HM211">
        <v>0</v>
      </c>
      <c r="HN211">
        <v>0</v>
      </c>
      <c r="HO211">
        <v>0</v>
      </c>
      <c r="HP211">
        <v>0</v>
      </c>
      <c r="HQ211">
        <v>0</v>
      </c>
      <c r="HR211">
        <v>0</v>
      </c>
      <c r="HS211">
        <v>0</v>
      </c>
      <c r="HT211">
        <v>0</v>
      </c>
      <c r="HU211">
        <v>0</v>
      </c>
      <c r="HV211">
        <v>0</v>
      </c>
      <c r="HW211">
        <v>0</v>
      </c>
      <c r="HX211">
        <v>0</v>
      </c>
      <c r="HY211">
        <v>0</v>
      </c>
      <c r="HZ211">
        <v>0</v>
      </c>
      <c r="IA211">
        <v>0</v>
      </c>
      <c r="IB211">
        <v>0</v>
      </c>
      <c r="IC211">
        <v>0</v>
      </c>
      <c r="ID211">
        <v>0</v>
      </c>
      <c r="IE211">
        <v>0</v>
      </c>
      <c r="IF211">
        <v>0</v>
      </c>
      <c r="IG211">
        <v>0</v>
      </c>
      <c r="IH211">
        <v>0</v>
      </c>
      <c r="II211">
        <v>0</v>
      </c>
      <c r="IJ211">
        <v>0</v>
      </c>
      <c r="IK211">
        <v>0</v>
      </c>
      <c r="IL211">
        <v>0</v>
      </c>
      <c r="IM211">
        <v>0</v>
      </c>
      <c r="IN211">
        <v>0</v>
      </c>
      <c r="IO211">
        <v>0</v>
      </c>
      <c r="IP211">
        <v>0</v>
      </c>
      <c r="IQ211">
        <v>0</v>
      </c>
      <c r="IR211">
        <v>0</v>
      </c>
      <c r="IS211">
        <v>0</v>
      </c>
      <c r="IT211">
        <v>0</v>
      </c>
      <c r="IU211">
        <v>0</v>
      </c>
      <c r="IV211">
        <v>0</v>
      </c>
      <c r="IW211">
        <v>0</v>
      </c>
      <c r="IX211">
        <v>0</v>
      </c>
      <c r="IY211">
        <v>0</v>
      </c>
      <c r="IZ211">
        <v>0</v>
      </c>
      <c r="JA211">
        <v>0</v>
      </c>
      <c r="JB211">
        <v>0</v>
      </c>
      <c r="JC211">
        <v>0</v>
      </c>
      <c r="JD211">
        <v>4.4189999999999996</v>
      </c>
      <c r="JE211">
        <v>6.5720000000000001</v>
      </c>
      <c r="JF211">
        <v>6.2279999999999998</v>
      </c>
      <c r="JG211">
        <v>7.8090000000000002</v>
      </c>
      <c r="JH211">
        <v>7.1230000000000002</v>
      </c>
      <c r="JI211">
        <v>12.057</v>
      </c>
      <c r="JJ211">
        <v>9.5670000000000002</v>
      </c>
      <c r="JK211">
        <v>10.612</v>
      </c>
      <c r="JL211">
        <v>7.3179999999999996</v>
      </c>
      <c r="JM211">
        <v>7.8230000000000004</v>
      </c>
      <c r="JN211">
        <v>10.337</v>
      </c>
      <c r="JO211">
        <v>8.1940000000000008</v>
      </c>
      <c r="JP211">
        <v>8.9260000000000002</v>
      </c>
      <c r="JQ211">
        <v>7.1440000000000001</v>
      </c>
      <c r="JR211">
        <v>7.3220000000000001</v>
      </c>
      <c r="JS211">
        <v>12.555</v>
      </c>
      <c r="JT211">
        <v>11.202999999999999</v>
      </c>
      <c r="JU211">
        <v>8.4090000000000007</v>
      </c>
      <c r="JV211">
        <v>9.7669999999999995</v>
      </c>
      <c r="JW211">
        <v>13.754</v>
      </c>
      <c r="JX211">
        <v>8.0530000000000008</v>
      </c>
      <c r="JY211">
        <v>8.6969999999999992</v>
      </c>
      <c r="JZ211">
        <v>5.8170000000000002</v>
      </c>
      <c r="KA211">
        <v>10.37</v>
      </c>
      <c r="KB211">
        <v>12.065</v>
      </c>
      <c r="KC211">
        <v>10.55</v>
      </c>
      <c r="KD211">
        <v>12.36</v>
      </c>
      <c r="KE211">
        <v>12.657</v>
      </c>
      <c r="KF211">
        <v>11.054</v>
      </c>
      <c r="KG211">
        <v>13.914</v>
      </c>
    </row>
    <row r="212" spans="1:293" x14ac:dyDescent="0.25">
      <c r="A212" t="s">
        <v>1292</v>
      </c>
      <c r="B212" t="s">
        <v>1322</v>
      </c>
      <c r="C212" t="s">
        <v>588</v>
      </c>
      <c r="D212">
        <v>52</v>
      </c>
      <c r="E212" t="s">
        <v>837</v>
      </c>
      <c r="F212">
        <v>3</v>
      </c>
      <c r="G212">
        <v>1</v>
      </c>
      <c r="H212" t="s">
        <v>9</v>
      </c>
      <c r="I212" t="s">
        <v>6</v>
      </c>
      <c r="J212" t="s">
        <v>609</v>
      </c>
      <c r="K212" t="s">
        <v>596</v>
      </c>
      <c r="L212" t="s">
        <v>516</v>
      </c>
      <c r="M212" s="7">
        <v>28.585731217447901</v>
      </c>
      <c r="N212" s="7">
        <v>65.234405273382393</v>
      </c>
      <c r="O212" s="7">
        <f>M212*'Emission and cost factors'!$D$8+N212*'Emission and cost factors'!$E$8</f>
        <v>36.01082998141996</v>
      </c>
      <c r="P212" s="8">
        <f>M212*'Emission and cost factors'!$D$9+N212*'Emission and cost factors'!$E$9</f>
        <v>10.928590039705275</v>
      </c>
      <c r="Q212" s="7">
        <f t="shared" si="21"/>
        <v>20.959999999999994</v>
      </c>
      <c r="R212" s="2">
        <f t="shared" si="22"/>
        <v>0</v>
      </c>
      <c r="S212" s="2">
        <f t="shared" si="23"/>
        <v>0</v>
      </c>
      <c r="T212" s="2">
        <f t="shared" si="24"/>
        <v>0</v>
      </c>
      <c r="U212" s="7">
        <f t="shared" si="25"/>
        <v>0</v>
      </c>
      <c r="V212" s="7">
        <f t="shared" si="26"/>
        <v>0</v>
      </c>
      <c r="W212" s="7">
        <f t="shared" si="27"/>
        <v>0</v>
      </c>
      <c r="X212">
        <v>20.47</v>
      </c>
      <c r="Y212">
        <v>20.46</v>
      </c>
      <c r="Z212">
        <v>20.56</v>
      </c>
      <c r="AA212">
        <v>20.68</v>
      </c>
      <c r="AB212">
        <v>20.5</v>
      </c>
      <c r="AC212">
        <v>20.93</v>
      </c>
      <c r="AD212">
        <v>21.07</v>
      </c>
      <c r="AE212">
        <v>21.14</v>
      </c>
      <c r="AF212">
        <v>20.95</v>
      </c>
      <c r="AG212">
        <v>20.72</v>
      </c>
      <c r="AH212">
        <v>21.08</v>
      </c>
      <c r="AI212">
        <v>20.71</v>
      </c>
      <c r="AJ212">
        <v>21.06</v>
      </c>
      <c r="AK212">
        <v>20.65</v>
      </c>
      <c r="AL212">
        <v>20.67</v>
      </c>
      <c r="AM212">
        <v>21.13</v>
      </c>
      <c r="AN212">
        <v>21.15</v>
      </c>
      <c r="AO212">
        <v>20.7</v>
      </c>
      <c r="AP212">
        <v>20.86</v>
      </c>
      <c r="AQ212">
        <v>21.51</v>
      </c>
      <c r="AR212">
        <v>21.28</v>
      </c>
      <c r="AS212">
        <v>20.73</v>
      </c>
      <c r="AT212">
        <v>20.87</v>
      </c>
      <c r="AU212">
        <v>21.2</v>
      </c>
      <c r="AV212">
        <v>21.24</v>
      </c>
      <c r="AW212">
        <v>20.87</v>
      </c>
      <c r="AX212">
        <v>21.16</v>
      </c>
      <c r="AY212">
        <v>21.72</v>
      </c>
      <c r="AZ212">
        <v>21.18</v>
      </c>
      <c r="BA212">
        <v>21.55</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19.96</v>
      </c>
      <c r="EO212">
        <v>20.09</v>
      </c>
      <c r="EP212">
        <v>20.079999999999998</v>
      </c>
      <c r="EQ212">
        <v>20.190000000000001</v>
      </c>
      <c r="ER212">
        <v>20.22</v>
      </c>
      <c r="ES212">
        <v>20.43</v>
      </c>
      <c r="ET212">
        <v>20.440000000000001</v>
      </c>
      <c r="EU212">
        <v>20.61</v>
      </c>
      <c r="EV212">
        <v>20.28</v>
      </c>
      <c r="EW212">
        <v>20.16</v>
      </c>
      <c r="EX212">
        <v>20.52</v>
      </c>
      <c r="EY212">
        <v>20.329999999999998</v>
      </c>
      <c r="EZ212">
        <v>20.34</v>
      </c>
      <c r="FA212">
        <v>20.27</v>
      </c>
      <c r="FB212">
        <v>20.2</v>
      </c>
      <c r="FC212">
        <v>20.62</v>
      </c>
      <c r="FD212">
        <v>20.65</v>
      </c>
      <c r="FE212">
        <v>20.34</v>
      </c>
      <c r="FF212">
        <v>20.37</v>
      </c>
      <c r="FG212">
        <v>20.84</v>
      </c>
      <c r="FH212">
        <v>20.45</v>
      </c>
      <c r="FI212">
        <v>20.239999999999998</v>
      </c>
      <c r="FJ212">
        <v>20.170000000000002</v>
      </c>
      <c r="FK212">
        <v>20.63</v>
      </c>
      <c r="FL212">
        <v>20.8</v>
      </c>
      <c r="FM212">
        <v>20.41</v>
      </c>
      <c r="FN212">
        <v>20.57</v>
      </c>
      <c r="FO212">
        <v>21</v>
      </c>
      <c r="FP212">
        <v>20.73</v>
      </c>
      <c r="FQ212">
        <v>21.19</v>
      </c>
      <c r="FR212">
        <v>4.2000000000000003E-2</v>
      </c>
      <c r="FS212">
        <v>0</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0</v>
      </c>
      <c r="GQ212">
        <v>0</v>
      </c>
      <c r="GR212">
        <v>0</v>
      </c>
      <c r="GS212">
        <v>0</v>
      </c>
      <c r="GT212">
        <v>0</v>
      </c>
      <c r="GU212">
        <v>0</v>
      </c>
      <c r="GV212">
        <v>0</v>
      </c>
      <c r="GW212">
        <v>0</v>
      </c>
      <c r="GX212">
        <v>0</v>
      </c>
      <c r="GY212">
        <v>0</v>
      </c>
      <c r="GZ212">
        <v>0</v>
      </c>
      <c r="HA212">
        <v>0</v>
      </c>
      <c r="HB212">
        <v>0</v>
      </c>
      <c r="HC212">
        <v>0</v>
      </c>
      <c r="HD212">
        <v>0</v>
      </c>
      <c r="HE212">
        <v>0</v>
      </c>
      <c r="HF212">
        <v>0</v>
      </c>
      <c r="HG212">
        <v>0</v>
      </c>
      <c r="HH212">
        <v>0</v>
      </c>
      <c r="HI212">
        <v>0</v>
      </c>
      <c r="HJ212">
        <v>0</v>
      </c>
      <c r="HK212">
        <v>0</v>
      </c>
      <c r="HL212">
        <v>0</v>
      </c>
      <c r="HM212">
        <v>0</v>
      </c>
      <c r="HN212">
        <v>0</v>
      </c>
      <c r="HO212">
        <v>0</v>
      </c>
      <c r="HP212">
        <v>0</v>
      </c>
      <c r="HQ212">
        <v>0</v>
      </c>
      <c r="HR212">
        <v>0</v>
      </c>
      <c r="HS212">
        <v>0</v>
      </c>
      <c r="HT212">
        <v>0</v>
      </c>
      <c r="HU212">
        <v>0</v>
      </c>
      <c r="HV212">
        <v>0</v>
      </c>
      <c r="HW212">
        <v>0</v>
      </c>
      <c r="HX212">
        <v>0</v>
      </c>
      <c r="HY212">
        <v>0</v>
      </c>
      <c r="HZ212">
        <v>0</v>
      </c>
      <c r="IA212">
        <v>0</v>
      </c>
      <c r="IB212">
        <v>0</v>
      </c>
      <c r="IC212">
        <v>0</v>
      </c>
      <c r="ID212">
        <v>0</v>
      </c>
      <c r="IE212">
        <v>0</v>
      </c>
      <c r="IF212">
        <v>0</v>
      </c>
      <c r="IG212">
        <v>0</v>
      </c>
      <c r="IH212">
        <v>0</v>
      </c>
      <c r="II212">
        <v>0</v>
      </c>
      <c r="IJ212">
        <v>0</v>
      </c>
      <c r="IK212">
        <v>0</v>
      </c>
      <c r="IL212">
        <v>0</v>
      </c>
      <c r="IM212">
        <v>0</v>
      </c>
      <c r="IN212">
        <v>0</v>
      </c>
      <c r="IO212">
        <v>0</v>
      </c>
      <c r="IP212">
        <v>0</v>
      </c>
      <c r="IQ212">
        <v>0</v>
      </c>
      <c r="IR212">
        <v>0</v>
      </c>
      <c r="IS212">
        <v>0</v>
      </c>
      <c r="IT212">
        <v>0</v>
      </c>
      <c r="IU212">
        <v>0</v>
      </c>
      <c r="IV212">
        <v>0</v>
      </c>
      <c r="IW212">
        <v>0</v>
      </c>
      <c r="IX212">
        <v>0</v>
      </c>
      <c r="IY212">
        <v>0</v>
      </c>
      <c r="IZ212">
        <v>0</v>
      </c>
      <c r="JA212">
        <v>0</v>
      </c>
      <c r="JB212">
        <v>0</v>
      </c>
      <c r="JC212">
        <v>0</v>
      </c>
      <c r="JD212">
        <v>4.4189999999999996</v>
      </c>
      <c r="JE212">
        <v>6.5720000000000001</v>
      </c>
      <c r="JF212">
        <v>6.2279999999999998</v>
      </c>
      <c r="JG212">
        <v>7.8090000000000002</v>
      </c>
      <c r="JH212">
        <v>7.1230000000000002</v>
      </c>
      <c r="JI212">
        <v>12.057</v>
      </c>
      <c r="JJ212">
        <v>9.5670000000000002</v>
      </c>
      <c r="JK212">
        <v>10.612</v>
      </c>
      <c r="JL212">
        <v>7.3179999999999996</v>
      </c>
      <c r="JM212">
        <v>7.8230000000000004</v>
      </c>
      <c r="JN212">
        <v>10.337</v>
      </c>
      <c r="JO212">
        <v>8.1940000000000008</v>
      </c>
      <c r="JP212">
        <v>8.9260000000000002</v>
      </c>
      <c r="JQ212">
        <v>7.1440000000000001</v>
      </c>
      <c r="JR212">
        <v>7.3220000000000001</v>
      </c>
      <c r="JS212">
        <v>12.555</v>
      </c>
      <c r="JT212">
        <v>11.202999999999999</v>
      </c>
      <c r="JU212">
        <v>8.4090000000000007</v>
      </c>
      <c r="JV212">
        <v>9.7669999999999995</v>
      </c>
      <c r="JW212">
        <v>13.754</v>
      </c>
      <c r="JX212">
        <v>8.0530000000000008</v>
      </c>
      <c r="JY212">
        <v>8.6969999999999992</v>
      </c>
      <c r="JZ212">
        <v>5.8170000000000002</v>
      </c>
      <c r="KA212">
        <v>10.37</v>
      </c>
      <c r="KB212">
        <v>12.065</v>
      </c>
      <c r="KC212">
        <v>10.55</v>
      </c>
      <c r="KD212">
        <v>12.36</v>
      </c>
      <c r="KE212">
        <v>12.657</v>
      </c>
      <c r="KF212">
        <v>11.054</v>
      </c>
      <c r="KG212">
        <v>13.914</v>
      </c>
    </row>
    <row r="213" spans="1:293" x14ac:dyDescent="0.25">
      <c r="A213" t="s">
        <v>1293</v>
      </c>
      <c r="B213" t="s">
        <v>1322</v>
      </c>
      <c r="C213" t="s">
        <v>588</v>
      </c>
      <c r="D213">
        <v>53</v>
      </c>
      <c r="E213" t="s">
        <v>837</v>
      </c>
      <c r="F213">
        <v>3</v>
      </c>
      <c r="G213">
        <v>1</v>
      </c>
      <c r="H213" t="s">
        <v>9</v>
      </c>
      <c r="I213" t="s">
        <v>7</v>
      </c>
      <c r="J213" t="s">
        <v>609</v>
      </c>
      <c r="K213" t="s">
        <v>596</v>
      </c>
      <c r="L213" t="s">
        <v>515</v>
      </c>
      <c r="M213" s="7">
        <v>47.672793863932199</v>
      </c>
      <c r="N213" s="7">
        <v>61.078955154193501</v>
      </c>
      <c r="O213" s="7">
        <f>M213*'Emission and cost factors'!$D$8+N213*'Emission and cost factors'!$E$8</f>
        <v>38.107606082354778</v>
      </c>
      <c r="P213" s="8">
        <f>M213*'Emission and cost factors'!$D$9+N213*'Emission and cost factors'!$E$9</f>
        <v>11.068755027686313</v>
      </c>
      <c r="Q213" s="7">
        <f t="shared" si="21"/>
        <v>20.995333333333331</v>
      </c>
      <c r="R213" s="2">
        <f t="shared" si="22"/>
        <v>0</v>
      </c>
      <c r="S213" s="2">
        <f t="shared" si="23"/>
        <v>0</v>
      </c>
      <c r="T213" s="2">
        <f t="shared" si="24"/>
        <v>0</v>
      </c>
      <c r="U213" s="7">
        <f t="shared" si="25"/>
        <v>0</v>
      </c>
      <c r="V213" s="7">
        <f t="shared" si="26"/>
        <v>0</v>
      </c>
      <c r="W213" s="7">
        <f t="shared" si="27"/>
        <v>0</v>
      </c>
      <c r="X213">
        <v>20.52</v>
      </c>
      <c r="Y213">
        <v>20.53</v>
      </c>
      <c r="Z213">
        <v>20.61</v>
      </c>
      <c r="AA213">
        <v>20.68</v>
      </c>
      <c r="AB213">
        <v>20.56</v>
      </c>
      <c r="AC213">
        <v>20.98</v>
      </c>
      <c r="AD213">
        <v>21.11</v>
      </c>
      <c r="AE213">
        <v>21.19</v>
      </c>
      <c r="AF213">
        <v>21.03</v>
      </c>
      <c r="AG213">
        <v>20.78</v>
      </c>
      <c r="AH213">
        <v>21.14</v>
      </c>
      <c r="AI213">
        <v>20.8</v>
      </c>
      <c r="AJ213">
        <v>21.09</v>
      </c>
      <c r="AK213">
        <v>20.77</v>
      </c>
      <c r="AL213">
        <v>20.64</v>
      </c>
      <c r="AM213">
        <v>21.15</v>
      </c>
      <c r="AN213">
        <v>21.17</v>
      </c>
      <c r="AO213">
        <v>20.72</v>
      </c>
      <c r="AP213">
        <v>20.9</v>
      </c>
      <c r="AQ213">
        <v>21.51</v>
      </c>
      <c r="AR213">
        <v>21.3</v>
      </c>
      <c r="AS213">
        <v>20.78</v>
      </c>
      <c r="AT213">
        <v>20.96</v>
      </c>
      <c r="AU213">
        <v>21.25</v>
      </c>
      <c r="AV213">
        <v>21.27</v>
      </c>
      <c r="AW213">
        <v>20.84</v>
      </c>
      <c r="AX213">
        <v>21.17</v>
      </c>
      <c r="AY213">
        <v>21.67</v>
      </c>
      <c r="AZ213">
        <v>21.2</v>
      </c>
      <c r="BA213">
        <v>21.54</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19.91</v>
      </c>
      <c r="EO213">
        <v>20.100000000000001</v>
      </c>
      <c r="EP213">
        <v>20.14</v>
      </c>
      <c r="EQ213">
        <v>20.18</v>
      </c>
      <c r="ER213">
        <v>20.23</v>
      </c>
      <c r="ES213">
        <v>20.46</v>
      </c>
      <c r="ET213">
        <v>20.54</v>
      </c>
      <c r="EU213">
        <v>20.7</v>
      </c>
      <c r="EV213">
        <v>20.41</v>
      </c>
      <c r="EW213">
        <v>20.3</v>
      </c>
      <c r="EX213">
        <v>20.62</v>
      </c>
      <c r="EY213">
        <v>20.239999999999998</v>
      </c>
      <c r="EZ213">
        <v>20.45</v>
      </c>
      <c r="FA213">
        <v>20.13</v>
      </c>
      <c r="FB213">
        <v>20.2</v>
      </c>
      <c r="FC213">
        <v>20.7</v>
      </c>
      <c r="FD213">
        <v>20.73</v>
      </c>
      <c r="FE213">
        <v>20.350000000000001</v>
      </c>
      <c r="FF213">
        <v>20.49</v>
      </c>
      <c r="FG213">
        <v>20.9</v>
      </c>
      <c r="FH213">
        <v>20.55</v>
      </c>
      <c r="FI213">
        <v>20.36</v>
      </c>
      <c r="FJ213">
        <v>20.3</v>
      </c>
      <c r="FK213">
        <v>20.72</v>
      </c>
      <c r="FL213">
        <v>20.86</v>
      </c>
      <c r="FM213">
        <v>20.41</v>
      </c>
      <c r="FN213">
        <v>20.66</v>
      </c>
      <c r="FO213">
        <v>21.07</v>
      </c>
      <c r="FP213">
        <v>20.79</v>
      </c>
      <c r="FQ213">
        <v>21.21</v>
      </c>
      <c r="FR213">
        <v>0.108</v>
      </c>
      <c r="FS213">
        <v>0</v>
      </c>
      <c r="FT213">
        <v>0</v>
      </c>
      <c r="FU213">
        <v>0</v>
      </c>
      <c r="FV213">
        <v>0</v>
      </c>
      <c r="FW213">
        <v>0</v>
      </c>
      <c r="FX213">
        <v>0</v>
      </c>
      <c r="FY213">
        <v>0</v>
      </c>
      <c r="FZ213">
        <v>0</v>
      </c>
      <c r="GA213">
        <v>0</v>
      </c>
      <c r="GB213">
        <v>0</v>
      </c>
      <c r="GC213">
        <v>0</v>
      </c>
      <c r="GD213">
        <v>0</v>
      </c>
      <c r="GE213">
        <v>0</v>
      </c>
      <c r="GF213">
        <v>0</v>
      </c>
      <c r="GG213">
        <v>0</v>
      </c>
      <c r="GH213">
        <v>0</v>
      </c>
      <c r="GI213">
        <v>0</v>
      </c>
      <c r="GJ213">
        <v>0</v>
      </c>
      <c r="GK213">
        <v>0</v>
      </c>
      <c r="GL213">
        <v>0</v>
      </c>
      <c r="GM213">
        <v>0</v>
      </c>
      <c r="GN213">
        <v>0</v>
      </c>
      <c r="GO213">
        <v>0</v>
      </c>
      <c r="GP213">
        <v>0</v>
      </c>
      <c r="GQ213">
        <v>0</v>
      </c>
      <c r="GR213">
        <v>0</v>
      </c>
      <c r="GS213">
        <v>0</v>
      </c>
      <c r="GT213">
        <v>0</v>
      </c>
      <c r="GU213">
        <v>0</v>
      </c>
      <c r="GV213">
        <v>0</v>
      </c>
      <c r="GW213">
        <v>0</v>
      </c>
      <c r="GX213">
        <v>0</v>
      </c>
      <c r="GY213">
        <v>0</v>
      </c>
      <c r="GZ213">
        <v>0</v>
      </c>
      <c r="HA213">
        <v>0</v>
      </c>
      <c r="HB213">
        <v>0</v>
      </c>
      <c r="HC213">
        <v>0</v>
      </c>
      <c r="HD213">
        <v>0</v>
      </c>
      <c r="HE213">
        <v>0</v>
      </c>
      <c r="HF213">
        <v>0</v>
      </c>
      <c r="HG213">
        <v>0</v>
      </c>
      <c r="HH213">
        <v>0</v>
      </c>
      <c r="HI213">
        <v>0</v>
      </c>
      <c r="HJ213">
        <v>0</v>
      </c>
      <c r="HK213">
        <v>0</v>
      </c>
      <c r="HL213">
        <v>0</v>
      </c>
      <c r="HM213">
        <v>0</v>
      </c>
      <c r="HN213">
        <v>0</v>
      </c>
      <c r="HO213">
        <v>0</v>
      </c>
      <c r="HP213">
        <v>0</v>
      </c>
      <c r="HQ213">
        <v>0</v>
      </c>
      <c r="HR213">
        <v>0</v>
      </c>
      <c r="HS213">
        <v>0</v>
      </c>
      <c r="HT213">
        <v>0</v>
      </c>
      <c r="HU213">
        <v>0</v>
      </c>
      <c r="HV213">
        <v>0</v>
      </c>
      <c r="HW213">
        <v>0</v>
      </c>
      <c r="HX213">
        <v>0</v>
      </c>
      <c r="HY213">
        <v>0</v>
      </c>
      <c r="HZ213">
        <v>0</v>
      </c>
      <c r="IA213">
        <v>0</v>
      </c>
      <c r="IB213">
        <v>0</v>
      </c>
      <c r="IC213">
        <v>0</v>
      </c>
      <c r="ID213">
        <v>0</v>
      </c>
      <c r="IE213">
        <v>0</v>
      </c>
      <c r="IF213">
        <v>0</v>
      </c>
      <c r="IG213">
        <v>0</v>
      </c>
      <c r="IH213">
        <v>0</v>
      </c>
      <c r="II213">
        <v>0</v>
      </c>
      <c r="IJ213">
        <v>0</v>
      </c>
      <c r="IK213">
        <v>0</v>
      </c>
      <c r="IL213">
        <v>0</v>
      </c>
      <c r="IM213">
        <v>0</v>
      </c>
      <c r="IN213">
        <v>0</v>
      </c>
      <c r="IO213">
        <v>0</v>
      </c>
      <c r="IP213">
        <v>0</v>
      </c>
      <c r="IQ213">
        <v>0</v>
      </c>
      <c r="IR213">
        <v>0</v>
      </c>
      <c r="IS213">
        <v>0</v>
      </c>
      <c r="IT213">
        <v>0</v>
      </c>
      <c r="IU213">
        <v>0</v>
      </c>
      <c r="IV213">
        <v>0</v>
      </c>
      <c r="IW213">
        <v>0</v>
      </c>
      <c r="IX213">
        <v>0</v>
      </c>
      <c r="IY213">
        <v>0</v>
      </c>
      <c r="IZ213">
        <v>0</v>
      </c>
      <c r="JA213">
        <v>0</v>
      </c>
      <c r="JB213">
        <v>0</v>
      </c>
      <c r="JC213">
        <v>0</v>
      </c>
      <c r="JD213">
        <v>4.4189999999999996</v>
      </c>
      <c r="JE213">
        <v>6.5720000000000001</v>
      </c>
      <c r="JF213">
        <v>6.2279999999999998</v>
      </c>
      <c r="JG213">
        <v>7.8090000000000002</v>
      </c>
      <c r="JH213">
        <v>7.1230000000000002</v>
      </c>
      <c r="JI213">
        <v>12.057</v>
      </c>
      <c r="JJ213">
        <v>9.5670000000000002</v>
      </c>
      <c r="JK213">
        <v>10.612</v>
      </c>
      <c r="JL213">
        <v>7.3179999999999996</v>
      </c>
      <c r="JM213">
        <v>7.8230000000000004</v>
      </c>
      <c r="JN213">
        <v>10.337</v>
      </c>
      <c r="JO213">
        <v>8.1940000000000008</v>
      </c>
      <c r="JP213">
        <v>8.9260000000000002</v>
      </c>
      <c r="JQ213">
        <v>7.1440000000000001</v>
      </c>
      <c r="JR213">
        <v>7.3220000000000001</v>
      </c>
      <c r="JS213">
        <v>12.555</v>
      </c>
      <c r="JT213">
        <v>11.202999999999999</v>
      </c>
      <c r="JU213">
        <v>8.4090000000000007</v>
      </c>
      <c r="JV213">
        <v>9.7669999999999995</v>
      </c>
      <c r="JW213">
        <v>13.754</v>
      </c>
      <c r="JX213">
        <v>8.0530000000000008</v>
      </c>
      <c r="JY213">
        <v>8.6969999999999992</v>
      </c>
      <c r="JZ213">
        <v>5.8170000000000002</v>
      </c>
      <c r="KA213">
        <v>10.37</v>
      </c>
      <c r="KB213">
        <v>12.065</v>
      </c>
      <c r="KC213">
        <v>10.55</v>
      </c>
      <c r="KD213">
        <v>12.36</v>
      </c>
      <c r="KE213">
        <v>12.657</v>
      </c>
      <c r="KF213">
        <v>11.054</v>
      </c>
      <c r="KG213">
        <v>13.914</v>
      </c>
    </row>
    <row r="214" spans="1:293" x14ac:dyDescent="0.25">
      <c r="A214" t="s">
        <v>1294</v>
      </c>
      <c r="B214" t="s">
        <v>1322</v>
      </c>
      <c r="C214" t="s">
        <v>588</v>
      </c>
      <c r="D214">
        <v>54</v>
      </c>
      <c r="E214" t="s">
        <v>837</v>
      </c>
      <c r="F214">
        <v>3</v>
      </c>
      <c r="G214">
        <v>1</v>
      </c>
      <c r="H214" t="s">
        <v>9</v>
      </c>
      <c r="I214" t="s">
        <v>7</v>
      </c>
      <c r="J214" t="s">
        <v>609</v>
      </c>
      <c r="K214" t="s">
        <v>596</v>
      </c>
      <c r="L214" t="s">
        <v>516</v>
      </c>
      <c r="M214" s="7">
        <v>28.6058220214843</v>
      </c>
      <c r="N214" s="7">
        <v>67.370821578487593</v>
      </c>
      <c r="O214" s="7">
        <f>M214*'Emission and cost factors'!$D$8+N214*'Emission and cost factors'!$E$8</f>
        <v>36.997800550615999</v>
      </c>
      <c r="P214" s="8">
        <f>M214*'Emission and cost factors'!$D$9+N214*'Emission and cost factors'!$E$9</f>
        <v>11.249856117632511</v>
      </c>
      <c r="Q214" s="7">
        <f t="shared" si="21"/>
        <v>21.007000000000001</v>
      </c>
      <c r="R214" s="2">
        <f t="shared" si="22"/>
        <v>0</v>
      </c>
      <c r="S214" s="2">
        <f t="shared" si="23"/>
        <v>0</v>
      </c>
      <c r="T214" s="2">
        <f t="shared" si="24"/>
        <v>0</v>
      </c>
      <c r="U214" s="7">
        <f t="shared" si="25"/>
        <v>0</v>
      </c>
      <c r="V214" s="7">
        <f t="shared" si="26"/>
        <v>0</v>
      </c>
      <c r="W214" s="7">
        <f t="shared" si="27"/>
        <v>0</v>
      </c>
      <c r="X214">
        <v>20.52</v>
      </c>
      <c r="Y214">
        <v>20.55</v>
      </c>
      <c r="Z214">
        <v>20.64</v>
      </c>
      <c r="AA214">
        <v>20.7</v>
      </c>
      <c r="AB214">
        <v>20.58</v>
      </c>
      <c r="AC214">
        <v>20.99</v>
      </c>
      <c r="AD214">
        <v>21.12</v>
      </c>
      <c r="AE214">
        <v>21.2</v>
      </c>
      <c r="AF214">
        <v>21.04</v>
      </c>
      <c r="AG214">
        <v>20.8</v>
      </c>
      <c r="AH214">
        <v>21.15</v>
      </c>
      <c r="AI214">
        <v>20.81</v>
      </c>
      <c r="AJ214">
        <v>21.11</v>
      </c>
      <c r="AK214">
        <v>20.75</v>
      </c>
      <c r="AL214">
        <v>20.62</v>
      </c>
      <c r="AM214">
        <v>21.17</v>
      </c>
      <c r="AN214">
        <v>21.19</v>
      </c>
      <c r="AO214">
        <v>20.73</v>
      </c>
      <c r="AP214">
        <v>20.92</v>
      </c>
      <c r="AQ214">
        <v>21.52</v>
      </c>
      <c r="AR214">
        <v>21.32</v>
      </c>
      <c r="AS214">
        <v>20.8</v>
      </c>
      <c r="AT214">
        <v>20.98</v>
      </c>
      <c r="AU214">
        <v>21.26</v>
      </c>
      <c r="AV214">
        <v>21.28</v>
      </c>
      <c r="AW214">
        <v>20.83</v>
      </c>
      <c r="AX214">
        <v>21.19</v>
      </c>
      <c r="AY214">
        <v>21.68</v>
      </c>
      <c r="AZ214">
        <v>21.21</v>
      </c>
      <c r="BA214">
        <v>21.55</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19.920000000000002</v>
      </c>
      <c r="EO214">
        <v>20.11</v>
      </c>
      <c r="EP214">
        <v>20.13</v>
      </c>
      <c r="EQ214">
        <v>20.170000000000002</v>
      </c>
      <c r="ER214">
        <v>20.21</v>
      </c>
      <c r="ES214">
        <v>20.45</v>
      </c>
      <c r="ET214">
        <v>20.56</v>
      </c>
      <c r="EU214">
        <v>20.71</v>
      </c>
      <c r="EV214">
        <v>20.420000000000002</v>
      </c>
      <c r="EW214">
        <v>20.309999999999999</v>
      </c>
      <c r="EX214">
        <v>20.63</v>
      </c>
      <c r="EY214">
        <v>20.25</v>
      </c>
      <c r="EZ214">
        <v>20.47</v>
      </c>
      <c r="FA214">
        <v>20.16</v>
      </c>
      <c r="FB214">
        <v>20.2</v>
      </c>
      <c r="FC214">
        <v>20.72</v>
      </c>
      <c r="FD214">
        <v>20.75</v>
      </c>
      <c r="FE214">
        <v>20.34</v>
      </c>
      <c r="FF214">
        <v>20.51</v>
      </c>
      <c r="FG214">
        <v>20.91</v>
      </c>
      <c r="FH214">
        <v>20.57</v>
      </c>
      <c r="FI214">
        <v>20.37</v>
      </c>
      <c r="FJ214">
        <v>20.32</v>
      </c>
      <c r="FK214">
        <v>20.73</v>
      </c>
      <c r="FL214">
        <v>20.87</v>
      </c>
      <c r="FM214">
        <v>20.39</v>
      </c>
      <c r="FN214">
        <v>20.67</v>
      </c>
      <c r="FO214">
        <v>21.07</v>
      </c>
      <c r="FP214">
        <v>20.8</v>
      </c>
      <c r="FQ214">
        <v>21.22</v>
      </c>
      <c r="FR214">
        <v>0.1</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0</v>
      </c>
      <c r="GU214">
        <v>0</v>
      </c>
      <c r="GV214">
        <v>0</v>
      </c>
      <c r="GW214">
        <v>0</v>
      </c>
      <c r="GX214">
        <v>0</v>
      </c>
      <c r="GY214">
        <v>0</v>
      </c>
      <c r="GZ214">
        <v>0</v>
      </c>
      <c r="HA214">
        <v>0</v>
      </c>
      <c r="HB214">
        <v>0</v>
      </c>
      <c r="HC214">
        <v>0</v>
      </c>
      <c r="HD214">
        <v>0</v>
      </c>
      <c r="HE214">
        <v>0</v>
      </c>
      <c r="HF214">
        <v>0</v>
      </c>
      <c r="HG214">
        <v>0</v>
      </c>
      <c r="HH214">
        <v>0</v>
      </c>
      <c r="HI214">
        <v>0</v>
      </c>
      <c r="HJ214">
        <v>0</v>
      </c>
      <c r="HK214">
        <v>0</v>
      </c>
      <c r="HL214">
        <v>0</v>
      </c>
      <c r="HM214">
        <v>0</v>
      </c>
      <c r="HN214">
        <v>0</v>
      </c>
      <c r="HO214">
        <v>0</v>
      </c>
      <c r="HP214">
        <v>0</v>
      </c>
      <c r="HQ214">
        <v>0</v>
      </c>
      <c r="HR214">
        <v>0</v>
      </c>
      <c r="HS214">
        <v>0</v>
      </c>
      <c r="HT214">
        <v>0</v>
      </c>
      <c r="HU214">
        <v>0</v>
      </c>
      <c r="HV214">
        <v>0</v>
      </c>
      <c r="HW214">
        <v>0</v>
      </c>
      <c r="HX214">
        <v>0</v>
      </c>
      <c r="HY214">
        <v>0</v>
      </c>
      <c r="HZ214">
        <v>0</v>
      </c>
      <c r="IA214">
        <v>0</v>
      </c>
      <c r="IB214">
        <v>0</v>
      </c>
      <c r="IC214">
        <v>0</v>
      </c>
      <c r="ID214">
        <v>0</v>
      </c>
      <c r="IE214">
        <v>0</v>
      </c>
      <c r="IF214">
        <v>0</v>
      </c>
      <c r="IG214">
        <v>0</v>
      </c>
      <c r="IH214">
        <v>0</v>
      </c>
      <c r="II214">
        <v>0</v>
      </c>
      <c r="IJ214">
        <v>0</v>
      </c>
      <c r="IK214">
        <v>0</v>
      </c>
      <c r="IL214">
        <v>0</v>
      </c>
      <c r="IM214">
        <v>0</v>
      </c>
      <c r="IN214">
        <v>0</v>
      </c>
      <c r="IO214">
        <v>0</v>
      </c>
      <c r="IP214">
        <v>0</v>
      </c>
      <c r="IQ214">
        <v>0</v>
      </c>
      <c r="IR214">
        <v>0</v>
      </c>
      <c r="IS214">
        <v>0</v>
      </c>
      <c r="IT214">
        <v>0</v>
      </c>
      <c r="IU214">
        <v>0</v>
      </c>
      <c r="IV214">
        <v>0</v>
      </c>
      <c r="IW214">
        <v>0</v>
      </c>
      <c r="IX214">
        <v>0</v>
      </c>
      <c r="IY214">
        <v>0</v>
      </c>
      <c r="IZ214">
        <v>0</v>
      </c>
      <c r="JA214">
        <v>0</v>
      </c>
      <c r="JB214">
        <v>0</v>
      </c>
      <c r="JC214">
        <v>0</v>
      </c>
      <c r="JD214">
        <v>4.4189999999999996</v>
      </c>
      <c r="JE214">
        <v>6.5720000000000001</v>
      </c>
      <c r="JF214">
        <v>6.2279999999999998</v>
      </c>
      <c r="JG214">
        <v>7.8090000000000002</v>
      </c>
      <c r="JH214">
        <v>7.1230000000000002</v>
      </c>
      <c r="JI214">
        <v>12.057</v>
      </c>
      <c r="JJ214">
        <v>9.5670000000000002</v>
      </c>
      <c r="JK214">
        <v>10.612</v>
      </c>
      <c r="JL214">
        <v>7.3179999999999996</v>
      </c>
      <c r="JM214">
        <v>7.8230000000000004</v>
      </c>
      <c r="JN214">
        <v>10.337</v>
      </c>
      <c r="JO214">
        <v>8.1940000000000008</v>
      </c>
      <c r="JP214">
        <v>8.9260000000000002</v>
      </c>
      <c r="JQ214">
        <v>7.1440000000000001</v>
      </c>
      <c r="JR214">
        <v>7.3220000000000001</v>
      </c>
      <c r="JS214">
        <v>12.555</v>
      </c>
      <c r="JT214">
        <v>11.202999999999999</v>
      </c>
      <c r="JU214">
        <v>8.4090000000000007</v>
      </c>
      <c r="JV214">
        <v>9.7669999999999995</v>
      </c>
      <c r="JW214">
        <v>13.754</v>
      </c>
      <c r="JX214">
        <v>8.0530000000000008</v>
      </c>
      <c r="JY214">
        <v>8.6969999999999992</v>
      </c>
      <c r="JZ214">
        <v>5.8170000000000002</v>
      </c>
      <c r="KA214">
        <v>10.37</v>
      </c>
      <c r="KB214">
        <v>12.065</v>
      </c>
      <c r="KC214">
        <v>10.55</v>
      </c>
      <c r="KD214">
        <v>12.36</v>
      </c>
      <c r="KE214">
        <v>12.657</v>
      </c>
      <c r="KF214">
        <v>11.054</v>
      </c>
      <c r="KG214">
        <v>13.914</v>
      </c>
    </row>
    <row r="215" spans="1:293" x14ac:dyDescent="0.25">
      <c r="A215" t="s">
        <v>1295</v>
      </c>
      <c r="B215" t="s">
        <v>1322</v>
      </c>
      <c r="C215" t="s">
        <v>588</v>
      </c>
      <c r="D215">
        <v>55</v>
      </c>
      <c r="E215" t="s">
        <v>838</v>
      </c>
      <c r="F215">
        <v>2</v>
      </c>
      <c r="G215">
        <v>2</v>
      </c>
      <c r="H215" t="s">
        <v>2</v>
      </c>
      <c r="I215" t="s">
        <v>3</v>
      </c>
      <c r="J215" t="s">
        <v>609</v>
      </c>
      <c r="K215" t="s">
        <v>596</v>
      </c>
      <c r="L215" t="s">
        <v>515</v>
      </c>
      <c r="M215" s="7">
        <v>64.882699845377601</v>
      </c>
      <c r="N215" s="7">
        <v>155.53393760503801</v>
      </c>
      <c r="O215" s="7">
        <f>M215*'Emission and cost factors'!$D$8+N215*'Emission and cost factors'!$E$8</f>
        <v>85.17097826584677</v>
      </c>
      <c r="P215" s="8">
        <f>M215*'Emission and cost factors'!$D$9+N215*'Emission and cost factors'!$E$9</f>
        <v>25.925398634570804</v>
      </c>
      <c r="Q215" s="7">
        <f t="shared" si="21"/>
        <v>21.17166666666667</v>
      </c>
      <c r="R215" s="2">
        <f t="shared" si="22"/>
        <v>0</v>
      </c>
      <c r="S215" s="2">
        <f t="shared" si="23"/>
        <v>0</v>
      </c>
      <c r="T215" s="2">
        <f t="shared" si="24"/>
        <v>0</v>
      </c>
      <c r="U215" s="7">
        <f t="shared" si="25"/>
        <v>0</v>
      </c>
      <c r="V215" s="7">
        <f t="shared" si="26"/>
        <v>0</v>
      </c>
      <c r="W215" s="7">
        <f t="shared" si="27"/>
        <v>0</v>
      </c>
      <c r="X215">
        <v>20.32</v>
      </c>
      <c r="Y215">
        <v>20.76</v>
      </c>
      <c r="Z215">
        <v>20.88</v>
      </c>
      <c r="AA215">
        <v>20.77</v>
      </c>
      <c r="AB215">
        <v>20.93</v>
      </c>
      <c r="AC215">
        <v>21.37</v>
      </c>
      <c r="AD215">
        <v>21.19</v>
      </c>
      <c r="AE215">
        <v>21.41</v>
      </c>
      <c r="AF215">
        <v>21.07</v>
      </c>
      <c r="AG215">
        <v>21.2</v>
      </c>
      <c r="AH215">
        <v>21.19</v>
      </c>
      <c r="AI215">
        <v>20.97</v>
      </c>
      <c r="AJ215">
        <v>21.13</v>
      </c>
      <c r="AK215">
        <v>20.78</v>
      </c>
      <c r="AL215">
        <v>20.92</v>
      </c>
      <c r="AM215">
        <v>21.42</v>
      </c>
      <c r="AN215">
        <v>21.27</v>
      </c>
      <c r="AO215">
        <v>21.29</v>
      </c>
      <c r="AP215">
        <v>21.32</v>
      </c>
      <c r="AQ215">
        <v>21.54</v>
      </c>
      <c r="AR215">
        <v>21.13</v>
      </c>
      <c r="AS215">
        <v>21.27</v>
      </c>
      <c r="AT215">
        <v>21.06</v>
      </c>
      <c r="AU215">
        <v>21.3</v>
      </c>
      <c r="AV215">
        <v>21.41</v>
      </c>
      <c r="AW215">
        <v>21.12</v>
      </c>
      <c r="AX215">
        <v>21.47</v>
      </c>
      <c r="AY215">
        <v>21.53</v>
      </c>
      <c r="AZ215">
        <v>21.34</v>
      </c>
      <c r="BA215">
        <v>21.79</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19.46</v>
      </c>
      <c r="EO215">
        <v>19.93</v>
      </c>
      <c r="EP215">
        <v>20.18</v>
      </c>
      <c r="EQ215">
        <v>20</v>
      </c>
      <c r="ER215">
        <v>20.18</v>
      </c>
      <c r="ES215">
        <v>20.93</v>
      </c>
      <c r="ET215">
        <v>21.01</v>
      </c>
      <c r="EU215">
        <v>21.06</v>
      </c>
      <c r="EV215">
        <v>20.79</v>
      </c>
      <c r="EW215">
        <v>20.39</v>
      </c>
      <c r="EX215">
        <v>21.05</v>
      </c>
      <c r="EY215">
        <v>20.309999999999999</v>
      </c>
      <c r="EZ215">
        <v>20.71</v>
      </c>
      <c r="FA215">
        <v>19.79</v>
      </c>
      <c r="FB215">
        <v>20.27</v>
      </c>
      <c r="FC215">
        <v>20.89</v>
      </c>
      <c r="FD215">
        <v>21.12</v>
      </c>
      <c r="FE215">
        <v>20.5</v>
      </c>
      <c r="FF215">
        <v>20.52</v>
      </c>
      <c r="FG215">
        <v>21.14</v>
      </c>
      <c r="FH215">
        <v>20.94</v>
      </c>
      <c r="FI215">
        <v>20.5</v>
      </c>
      <c r="FJ215">
        <v>20.67</v>
      </c>
      <c r="FK215">
        <v>21.07</v>
      </c>
      <c r="FL215">
        <v>21.25</v>
      </c>
      <c r="FM215">
        <v>20.87</v>
      </c>
      <c r="FN215">
        <v>20.85</v>
      </c>
      <c r="FO215">
        <v>21.34</v>
      </c>
      <c r="FP215">
        <v>21.2</v>
      </c>
      <c r="FQ215">
        <v>21.45</v>
      </c>
      <c r="FR215">
        <v>0.27500000000000002</v>
      </c>
      <c r="FS215">
        <v>4.2000000000000003E-2</v>
      </c>
      <c r="FT215">
        <v>0</v>
      </c>
      <c r="FU215">
        <v>0</v>
      </c>
      <c r="FV215">
        <v>0</v>
      </c>
      <c r="FW215">
        <v>0</v>
      </c>
      <c r="FX215">
        <v>0</v>
      </c>
      <c r="FY215">
        <v>0</v>
      </c>
      <c r="FZ215">
        <v>0</v>
      </c>
      <c r="GA215">
        <v>0</v>
      </c>
      <c r="GB215">
        <v>0</v>
      </c>
      <c r="GC215">
        <v>0</v>
      </c>
      <c r="GD215">
        <v>0</v>
      </c>
      <c r="GE215">
        <v>0.13300000000000001</v>
      </c>
      <c r="GF215">
        <v>0</v>
      </c>
      <c r="GG215">
        <v>0</v>
      </c>
      <c r="GH215">
        <v>0</v>
      </c>
      <c r="GI215">
        <v>0</v>
      </c>
      <c r="GJ215">
        <v>0</v>
      </c>
      <c r="GK215">
        <v>0</v>
      </c>
      <c r="GL215">
        <v>0</v>
      </c>
      <c r="GM215">
        <v>0</v>
      </c>
      <c r="GN215">
        <v>0</v>
      </c>
      <c r="GO215">
        <v>0</v>
      </c>
      <c r="GP215">
        <v>0</v>
      </c>
      <c r="GQ215">
        <v>0</v>
      </c>
      <c r="GR215">
        <v>0</v>
      </c>
      <c r="GS215">
        <v>0</v>
      </c>
      <c r="GT215">
        <v>0</v>
      </c>
      <c r="GU215">
        <v>0</v>
      </c>
      <c r="GV215">
        <v>0</v>
      </c>
      <c r="GW215">
        <v>0</v>
      </c>
      <c r="GX215">
        <v>0</v>
      </c>
      <c r="GY215">
        <v>0</v>
      </c>
      <c r="GZ215">
        <v>0</v>
      </c>
      <c r="HA215">
        <v>0</v>
      </c>
      <c r="HB215">
        <v>0</v>
      </c>
      <c r="HC215">
        <v>0</v>
      </c>
      <c r="HD215">
        <v>0</v>
      </c>
      <c r="HE215">
        <v>0</v>
      </c>
      <c r="HF215">
        <v>0</v>
      </c>
      <c r="HG215">
        <v>0</v>
      </c>
      <c r="HH215">
        <v>0</v>
      </c>
      <c r="HI215">
        <v>0</v>
      </c>
      <c r="HJ215">
        <v>0</v>
      </c>
      <c r="HK215">
        <v>0</v>
      </c>
      <c r="HL215">
        <v>0</v>
      </c>
      <c r="HM215">
        <v>0</v>
      </c>
      <c r="HN215">
        <v>0</v>
      </c>
      <c r="HO215">
        <v>0</v>
      </c>
      <c r="HP215">
        <v>0</v>
      </c>
      <c r="HQ215">
        <v>0</v>
      </c>
      <c r="HR215">
        <v>0</v>
      </c>
      <c r="HS215">
        <v>0</v>
      </c>
      <c r="HT215">
        <v>0</v>
      </c>
      <c r="HU215">
        <v>0</v>
      </c>
      <c r="HV215">
        <v>0</v>
      </c>
      <c r="HW215">
        <v>0</v>
      </c>
      <c r="HX215">
        <v>0</v>
      </c>
      <c r="HY215">
        <v>0</v>
      </c>
      <c r="HZ215">
        <v>0</v>
      </c>
      <c r="IA215">
        <v>0</v>
      </c>
      <c r="IB215">
        <v>0</v>
      </c>
      <c r="IC215">
        <v>0</v>
      </c>
      <c r="ID215">
        <v>0</v>
      </c>
      <c r="IE215">
        <v>0</v>
      </c>
      <c r="IF215">
        <v>0</v>
      </c>
      <c r="IG215">
        <v>0</v>
      </c>
      <c r="IH215">
        <v>0</v>
      </c>
      <c r="II215">
        <v>0</v>
      </c>
      <c r="IJ215">
        <v>0</v>
      </c>
      <c r="IK215">
        <v>0</v>
      </c>
      <c r="IL215">
        <v>0</v>
      </c>
      <c r="IM215">
        <v>0</v>
      </c>
      <c r="IN215">
        <v>0</v>
      </c>
      <c r="IO215">
        <v>0</v>
      </c>
      <c r="IP215">
        <v>0</v>
      </c>
      <c r="IQ215">
        <v>0</v>
      </c>
      <c r="IR215">
        <v>0</v>
      </c>
      <c r="IS215">
        <v>0</v>
      </c>
      <c r="IT215">
        <v>0</v>
      </c>
      <c r="IU215">
        <v>0</v>
      </c>
      <c r="IV215">
        <v>0</v>
      </c>
      <c r="IW215">
        <v>0</v>
      </c>
      <c r="IX215">
        <v>0</v>
      </c>
      <c r="IY215">
        <v>0</v>
      </c>
      <c r="IZ215">
        <v>0</v>
      </c>
      <c r="JA215">
        <v>0</v>
      </c>
      <c r="JB215">
        <v>0</v>
      </c>
      <c r="JC215">
        <v>0</v>
      </c>
      <c r="JD215">
        <v>4.4189999999999996</v>
      </c>
      <c r="JE215">
        <v>6.5720000000000001</v>
      </c>
      <c r="JF215">
        <v>6.2279999999999998</v>
      </c>
      <c r="JG215">
        <v>7.8090000000000002</v>
      </c>
      <c r="JH215">
        <v>7.1230000000000002</v>
      </c>
      <c r="JI215">
        <v>12.057</v>
      </c>
      <c r="JJ215">
        <v>9.5670000000000002</v>
      </c>
      <c r="JK215">
        <v>10.612</v>
      </c>
      <c r="JL215">
        <v>7.3179999999999996</v>
      </c>
      <c r="JM215">
        <v>7.8230000000000004</v>
      </c>
      <c r="JN215">
        <v>10.337</v>
      </c>
      <c r="JO215">
        <v>8.1940000000000008</v>
      </c>
      <c r="JP215">
        <v>8.9260000000000002</v>
      </c>
      <c r="JQ215">
        <v>7.1440000000000001</v>
      </c>
      <c r="JR215">
        <v>7.3220000000000001</v>
      </c>
      <c r="JS215">
        <v>12.555</v>
      </c>
      <c r="JT215">
        <v>11.202999999999999</v>
      </c>
      <c r="JU215">
        <v>8.4090000000000007</v>
      </c>
      <c r="JV215">
        <v>9.7669999999999995</v>
      </c>
      <c r="JW215">
        <v>13.754</v>
      </c>
      <c r="JX215">
        <v>8.0530000000000008</v>
      </c>
      <c r="JY215">
        <v>8.6969999999999992</v>
      </c>
      <c r="JZ215">
        <v>5.8170000000000002</v>
      </c>
      <c r="KA215">
        <v>10.37</v>
      </c>
      <c r="KB215">
        <v>12.065</v>
      </c>
      <c r="KC215">
        <v>10.55</v>
      </c>
      <c r="KD215">
        <v>12.36</v>
      </c>
      <c r="KE215">
        <v>12.657</v>
      </c>
      <c r="KF215">
        <v>11.054</v>
      </c>
      <c r="KG215">
        <v>13.914</v>
      </c>
    </row>
    <row r="216" spans="1:293" x14ac:dyDescent="0.25">
      <c r="A216" t="s">
        <v>1296</v>
      </c>
      <c r="B216" t="s">
        <v>1322</v>
      </c>
      <c r="C216" t="s">
        <v>588</v>
      </c>
      <c r="D216">
        <v>56</v>
      </c>
      <c r="E216" t="s">
        <v>838</v>
      </c>
      <c r="F216">
        <v>2</v>
      </c>
      <c r="G216">
        <v>2</v>
      </c>
      <c r="H216" t="s">
        <v>2</v>
      </c>
      <c r="I216" t="s">
        <v>3</v>
      </c>
      <c r="J216" t="s">
        <v>609</v>
      </c>
      <c r="K216" t="s">
        <v>596</v>
      </c>
      <c r="L216" t="s">
        <v>516</v>
      </c>
      <c r="M216" s="7">
        <v>32.753993367512997</v>
      </c>
      <c r="N216" s="7">
        <v>157.66534059179099</v>
      </c>
      <c r="O216" s="7">
        <f>M216*'Emission and cost factors'!$D$8+N216*'Emission and cost factors'!$E$8</f>
        <v>79.404395279401584</v>
      </c>
      <c r="P216" s="8">
        <f>M216*'Emission and cost factors'!$D$9+N216*'Emission and cost factors'!$E$9</f>
        <v>24.959960823469167</v>
      </c>
      <c r="Q216" s="7">
        <f t="shared" si="21"/>
        <v>21.149666666666668</v>
      </c>
      <c r="R216" s="2">
        <f t="shared" si="22"/>
        <v>0</v>
      </c>
      <c r="S216" s="2">
        <f t="shared" si="23"/>
        <v>0</v>
      </c>
      <c r="T216" s="2">
        <f t="shared" si="24"/>
        <v>0</v>
      </c>
      <c r="U216" s="7">
        <f t="shared" si="25"/>
        <v>0</v>
      </c>
      <c r="V216" s="7">
        <f t="shared" si="26"/>
        <v>0</v>
      </c>
      <c r="W216" s="7">
        <f t="shared" si="27"/>
        <v>0</v>
      </c>
      <c r="X216">
        <v>20.38</v>
      </c>
      <c r="Y216">
        <v>20.91</v>
      </c>
      <c r="Z216">
        <v>20.7</v>
      </c>
      <c r="AA216">
        <v>20.82</v>
      </c>
      <c r="AB216">
        <v>20.82</v>
      </c>
      <c r="AC216">
        <v>21.25</v>
      </c>
      <c r="AD216">
        <v>21.21</v>
      </c>
      <c r="AE216">
        <v>21.5</v>
      </c>
      <c r="AF216">
        <v>21.13</v>
      </c>
      <c r="AG216">
        <v>20.87</v>
      </c>
      <c r="AH216">
        <v>21.23</v>
      </c>
      <c r="AI216">
        <v>21</v>
      </c>
      <c r="AJ216">
        <v>21.01</v>
      </c>
      <c r="AK216">
        <v>20.77</v>
      </c>
      <c r="AL216">
        <v>21.02</v>
      </c>
      <c r="AM216">
        <v>21.28</v>
      </c>
      <c r="AN216">
        <v>21.3</v>
      </c>
      <c r="AO216">
        <v>21.04</v>
      </c>
      <c r="AP216">
        <v>21.08</v>
      </c>
      <c r="AQ216">
        <v>21.58</v>
      </c>
      <c r="AR216">
        <v>21.24</v>
      </c>
      <c r="AS216">
        <v>20.98</v>
      </c>
      <c r="AT216">
        <v>21.21</v>
      </c>
      <c r="AU216">
        <v>21.4</v>
      </c>
      <c r="AV216">
        <v>21.39</v>
      </c>
      <c r="AW216">
        <v>21.3</v>
      </c>
      <c r="AX216">
        <v>21.34</v>
      </c>
      <c r="AY216">
        <v>21.55</v>
      </c>
      <c r="AZ216">
        <v>21.34</v>
      </c>
      <c r="BA216">
        <v>21.84</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v>0</v>
      </c>
      <c r="EH216">
        <v>0</v>
      </c>
      <c r="EI216">
        <v>0</v>
      </c>
      <c r="EJ216">
        <v>0</v>
      </c>
      <c r="EK216">
        <v>0</v>
      </c>
      <c r="EL216">
        <v>0</v>
      </c>
      <c r="EM216">
        <v>0</v>
      </c>
      <c r="EN216">
        <v>19.47</v>
      </c>
      <c r="EO216">
        <v>20.25</v>
      </c>
      <c r="EP216">
        <v>20.53</v>
      </c>
      <c r="EQ216">
        <v>20.329999999999998</v>
      </c>
      <c r="ER216">
        <v>20.52</v>
      </c>
      <c r="ES216">
        <v>21.14</v>
      </c>
      <c r="ET216">
        <v>21.01</v>
      </c>
      <c r="EU216">
        <v>21.13</v>
      </c>
      <c r="EV216">
        <v>20.85</v>
      </c>
      <c r="EW216">
        <v>20.74</v>
      </c>
      <c r="EX216">
        <v>21.09</v>
      </c>
      <c r="EY216">
        <v>20.54</v>
      </c>
      <c r="EZ216">
        <v>20.85</v>
      </c>
      <c r="FA216">
        <v>20.149999999999999</v>
      </c>
      <c r="FB216">
        <v>20.420000000000002</v>
      </c>
      <c r="FC216">
        <v>21.11</v>
      </c>
      <c r="FD216">
        <v>21.07</v>
      </c>
      <c r="FE216">
        <v>20.88</v>
      </c>
      <c r="FF216">
        <v>20.84</v>
      </c>
      <c r="FG216">
        <v>21.22</v>
      </c>
      <c r="FH216">
        <v>21</v>
      </c>
      <c r="FI216">
        <v>20.79</v>
      </c>
      <c r="FJ216">
        <v>20.53</v>
      </c>
      <c r="FK216">
        <v>21.12</v>
      </c>
      <c r="FL216">
        <v>21.2</v>
      </c>
      <c r="FM216">
        <v>20.61</v>
      </c>
      <c r="FN216">
        <v>21.14</v>
      </c>
      <c r="FO216">
        <v>21.33</v>
      </c>
      <c r="FP216">
        <v>21.1</v>
      </c>
      <c r="FQ216">
        <v>21.45</v>
      </c>
      <c r="FR216">
        <v>0.27500000000000002</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v>
      </c>
      <c r="GQ216">
        <v>0</v>
      </c>
      <c r="GR216">
        <v>0</v>
      </c>
      <c r="GS216">
        <v>0</v>
      </c>
      <c r="GT216">
        <v>0</v>
      </c>
      <c r="GU216">
        <v>0</v>
      </c>
      <c r="GV216">
        <v>0</v>
      </c>
      <c r="GW216">
        <v>0</v>
      </c>
      <c r="GX216">
        <v>0</v>
      </c>
      <c r="GY216">
        <v>0</v>
      </c>
      <c r="GZ216">
        <v>0</v>
      </c>
      <c r="HA216">
        <v>0</v>
      </c>
      <c r="HB216">
        <v>0</v>
      </c>
      <c r="HC216">
        <v>0</v>
      </c>
      <c r="HD216">
        <v>0</v>
      </c>
      <c r="HE216">
        <v>0</v>
      </c>
      <c r="HF216">
        <v>0</v>
      </c>
      <c r="HG216">
        <v>0</v>
      </c>
      <c r="HH216">
        <v>0</v>
      </c>
      <c r="HI216">
        <v>0</v>
      </c>
      <c r="HJ216">
        <v>0</v>
      </c>
      <c r="HK216">
        <v>0</v>
      </c>
      <c r="HL216">
        <v>0</v>
      </c>
      <c r="HM216">
        <v>0</v>
      </c>
      <c r="HN216">
        <v>0</v>
      </c>
      <c r="HO216">
        <v>0</v>
      </c>
      <c r="HP216">
        <v>0</v>
      </c>
      <c r="HQ216">
        <v>0</v>
      </c>
      <c r="HR216">
        <v>0</v>
      </c>
      <c r="HS216">
        <v>0</v>
      </c>
      <c r="HT216">
        <v>0</v>
      </c>
      <c r="HU216">
        <v>0</v>
      </c>
      <c r="HV216">
        <v>0</v>
      </c>
      <c r="HW216">
        <v>0</v>
      </c>
      <c r="HX216">
        <v>0</v>
      </c>
      <c r="HY216">
        <v>0</v>
      </c>
      <c r="HZ216">
        <v>0</v>
      </c>
      <c r="IA216">
        <v>0</v>
      </c>
      <c r="IB216">
        <v>0</v>
      </c>
      <c r="IC216">
        <v>0</v>
      </c>
      <c r="ID216">
        <v>0</v>
      </c>
      <c r="IE216">
        <v>0</v>
      </c>
      <c r="IF216">
        <v>0</v>
      </c>
      <c r="IG216">
        <v>0</v>
      </c>
      <c r="IH216">
        <v>0</v>
      </c>
      <c r="II216">
        <v>0</v>
      </c>
      <c r="IJ216">
        <v>0</v>
      </c>
      <c r="IK216">
        <v>0</v>
      </c>
      <c r="IL216">
        <v>0</v>
      </c>
      <c r="IM216">
        <v>0</v>
      </c>
      <c r="IN216">
        <v>0</v>
      </c>
      <c r="IO216">
        <v>0</v>
      </c>
      <c r="IP216">
        <v>0</v>
      </c>
      <c r="IQ216">
        <v>0</v>
      </c>
      <c r="IR216">
        <v>0</v>
      </c>
      <c r="IS216">
        <v>0</v>
      </c>
      <c r="IT216">
        <v>0</v>
      </c>
      <c r="IU216">
        <v>0</v>
      </c>
      <c r="IV216">
        <v>0</v>
      </c>
      <c r="IW216">
        <v>0</v>
      </c>
      <c r="IX216">
        <v>0</v>
      </c>
      <c r="IY216">
        <v>0</v>
      </c>
      <c r="IZ216">
        <v>0</v>
      </c>
      <c r="JA216">
        <v>0</v>
      </c>
      <c r="JB216">
        <v>0</v>
      </c>
      <c r="JC216">
        <v>0</v>
      </c>
      <c r="JD216">
        <v>4.4189999999999996</v>
      </c>
      <c r="JE216">
        <v>6.5720000000000001</v>
      </c>
      <c r="JF216">
        <v>6.2279999999999998</v>
      </c>
      <c r="JG216">
        <v>7.8090000000000002</v>
      </c>
      <c r="JH216">
        <v>7.1230000000000002</v>
      </c>
      <c r="JI216">
        <v>12.057</v>
      </c>
      <c r="JJ216">
        <v>9.5670000000000002</v>
      </c>
      <c r="JK216">
        <v>10.612</v>
      </c>
      <c r="JL216">
        <v>7.3179999999999996</v>
      </c>
      <c r="JM216">
        <v>7.8230000000000004</v>
      </c>
      <c r="JN216">
        <v>10.337</v>
      </c>
      <c r="JO216">
        <v>8.1940000000000008</v>
      </c>
      <c r="JP216">
        <v>8.9260000000000002</v>
      </c>
      <c r="JQ216">
        <v>7.1440000000000001</v>
      </c>
      <c r="JR216">
        <v>7.3220000000000001</v>
      </c>
      <c r="JS216">
        <v>12.555</v>
      </c>
      <c r="JT216">
        <v>11.202999999999999</v>
      </c>
      <c r="JU216">
        <v>8.4090000000000007</v>
      </c>
      <c r="JV216">
        <v>9.7669999999999995</v>
      </c>
      <c r="JW216">
        <v>13.754</v>
      </c>
      <c r="JX216">
        <v>8.0530000000000008</v>
      </c>
      <c r="JY216">
        <v>8.6969999999999992</v>
      </c>
      <c r="JZ216">
        <v>5.8170000000000002</v>
      </c>
      <c r="KA216">
        <v>10.37</v>
      </c>
      <c r="KB216">
        <v>12.065</v>
      </c>
      <c r="KC216">
        <v>10.55</v>
      </c>
      <c r="KD216">
        <v>12.36</v>
      </c>
      <c r="KE216">
        <v>12.657</v>
      </c>
      <c r="KF216">
        <v>11.054</v>
      </c>
      <c r="KG216">
        <v>13.914</v>
      </c>
    </row>
    <row r="217" spans="1:293" x14ac:dyDescent="0.25">
      <c r="A217" t="s">
        <v>1297</v>
      </c>
      <c r="B217" t="s">
        <v>1322</v>
      </c>
      <c r="C217" t="s">
        <v>588</v>
      </c>
      <c r="D217">
        <v>57</v>
      </c>
      <c r="E217" t="s">
        <v>838</v>
      </c>
      <c r="F217">
        <v>2</v>
      </c>
      <c r="G217">
        <v>2</v>
      </c>
      <c r="H217" t="s">
        <v>2</v>
      </c>
      <c r="I217" t="s">
        <v>6</v>
      </c>
      <c r="J217" t="s">
        <v>609</v>
      </c>
      <c r="K217" t="s">
        <v>596</v>
      </c>
      <c r="L217" t="s">
        <v>515</v>
      </c>
      <c r="M217" s="7">
        <v>65.478651977539002</v>
      </c>
      <c r="N217" s="7">
        <v>181.456186416939</v>
      </c>
      <c r="O217" s="7">
        <f>M217*'Emission and cost factors'!$D$8+N217*'Emission and cost factors'!$E$8</f>
        <v>97.220362667075136</v>
      </c>
      <c r="P217" s="8">
        <f>M217*'Emission and cost factors'!$D$9+N217*'Emission and cost factors'!$E$9</f>
        <v>29.837574041642412</v>
      </c>
      <c r="Q217" s="7">
        <f t="shared" si="21"/>
        <v>21.401333333333334</v>
      </c>
      <c r="R217" s="2">
        <f t="shared" si="22"/>
        <v>0</v>
      </c>
      <c r="S217" s="2">
        <f t="shared" si="23"/>
        <v>0</v>
      </c>
      <c r="T217" s="2">
        <f t="shared" si="24"/>
        <v>0</v>
      </c>
      <c r="U217" s="7">
        <f t="shared" si="25"/>
        <v>0</v>
      </c>
      <c r="V217" s="7">
        <f t="shared" si="26"/>
        <v>0</v>
      </c>
      <c r="W217" s="7">
        <f t="shared" si="27"/>
        <v>0</v>
      </c>
      <c r="X217">
        <v>20.68</v>
      </c>
      <c r="Y217">
        <v>21.04</v>
      </c>
      <c r="Z217">
        <v>21.18</v>
      </c>
      <c r="AA217">
        <v>21.07</v>
      </c>
      <c r="AB217">
        <v>21.2</v>
      </c>
      <c r="AC217">
        <v>21.53</v>
      </c>
      <c r="AD217">
        <v>21.62</v>
      </c>
      <c r="AE217">
        <v>21.6</v>
      </c>
      <c r="AF217">
        <v>21.52</v>
      </c>
      <c r="AG217">
        <v>21.18</v>
      </c>
      <c r="AH217">
        <v>21.62</v>
      </c>
      <c r="AI217">
        <v>21.22</v>
      </c>
      <c r="AJ217">
        <v>21.44</v>
      </c>
      <c r="AK217">
        <v>21.07</v>
      </c>
      <c r="AL217">
        <v>21.22</v>
      </c>
      <c r="AM217">
        <v>21.47</v>
      </c>
      <c r="AN217">
        <v>21.63</v>
      </c>
      <c r="AO217">
        <v>21.26</v>
      </c>
      <c r="AP217">
        <v>21.27</v>
      </c>
      <c r="AQ217">
        <v>21.55</v>
      </c>
      <c r="AR217">
        <v>21.59</v>
      </c>
      <c r="AS217">
        <v>21.26</v>
      </c>
      <c r="AT217">
        <v>21.44</v>
      </c>
      <c r="AU217">
        <v>21.65</v>
      </c>
      <c r="AV217">
        <v>21.68</v>
      </c>
      <c r="AW217">
        <v>21.46</v>
      </c>
      <c r="AX217">
        <v>21.5</v>
      </c>
      <c r="AY217">
        <v>21.68</v>
      </c>
      <c r="AZ217">
        <v>21.65</v>
      </c>
      <c r="BA217">
        <v>21.76</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v>0</v>
      </c>
      <c r="EH217">
        <v>0</v>
      </c>
      <c r="EI217">
        <v>0</v>
      </c>
      <c r="EJ217">
        <v>0</v>
      </c>
      <c r="EK217">
        <v>0</v>
      </c>
      <c r="EL217">
        <v>0</v>
      </c>
      <c r="EM217">
        <v>0</v>
      </c>
      <c r="EN217">
        <v>19.829999999999998</v>
      </c>
      <c r="EO217">
        <v>20.260000000000002</v>
      </c>
      <c r="EP217">
        <v>20.45</v>
      </c>
      <c r="EQ217">
        <v>20.37</v>
      </c>
      <c r="ER217">
        <v>20.47</v>
      </c>
      <c r="ES217">
        <v>21.33</v>
      </c>
      <c r="ET217">
        <v>20.99</v>
      </c>
      <c r="EU217">
        <v>21.14</v>
      </c>
      <c r="EV217">
        <v>20.83</v>
      </c>
      <c r="EW217">
        <v>21</v>
      </c>
      <c r="EX217">
        <v>21</v>
      </c>
      <c r="EY217">
        <v>20.65</v>
      </c>
      <c r="EZ217">
        <v>21.08</v>
      </c>
      <c r="FA217">
        <v>20.28</v>
      </c>
      <c r="FB217">
        <v>20.58</v>
      </c>
      <c r="FC217">
        <v>21.35</v>
      </c>
      <c r="FD217">
        <v>21.19</v>
      </c>
      <c r="FE217">
        <v>21.17</v>
      </c>
      <c r="FF217">
        <v>21.26</v>
      </c>
      <c r="FG217">
        <v>21.28</v>
      </c>
      <c r="FH217">
        <v>20.91</v>
      </c>
      <c r="FI217">
        <v>21.17</v>
      </c>
      <c r="FJ217">
        <v>20.76</v>
      </c>
      <c r="FK217">
        <v>21.02</v>
      </c>
      <c r="FL217">
        <v>21.23</v>
      </c>
      <c r="FM217">
        <v>20.97</v>
      </c>
      <c r="FN217">
        <v>21.42</v>
      </c>
      <c r="FO217">
        <v>21.3</v>
      </c>
      <c r="FP217">
        <v>21.19</v>
      </c>
      <c r="FQ217">
        <v>21.39</v>
      </c>
      <c r="FR217">
        <v>0.108</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0</v>
      </c>
      <c r="GQ217">
        <v>0</v>
      </c>
      <c r="GR217">
        <v>0</v>
      </c>
      <c r="GS217">
        <v>0</v>
      </c>
      <c r="GT217">
        <v>0</v>
      </c>
      <c r="GU217">
        <v>0</v>
      </c>
      <c r="GV217">
        <v>0</v>
      </c>
      <c r="GW217">
        <v>0</v>
      </c>
      <c r="GX217">
        <v>0</v>
      </c>
      <c r="GY217">
        <v>0</v>
      </c>
      <c r="GZ217">
        <v>0</v>
      </c>
      <c r="HA217">
        <v>0</v>
      </c>
      <c r="HB217">
        <v>0</v>
      </c>
      <c r="HC217">
        <v>0</v>
      </c>
      <c r="HD217">
        <v>0</v>
      </c>
      <c r="HE217">
        <v>0</v>
      </c>
      <c r="HF217">
        <v>0</v>
      </c>
      <c r="HG217">
        <v>0</v>
      </c>
      <c r="HH217">
        <v>0</v>
      </c>
      <c r="HI217">
        <v>0</v>
      </c>
      <c r="HJ217">
        <v>0</v>
      </c>
      <c r="HK217">
        <v>0</v>
      </c>
      <c r="HL217">
        <v>0</v>
      </c>
      <c r="HM217">
        <v>0</v>
      </c>
      <c r="HN217">
        <v>0</v>
      </c>
      <c r="HO217">
        <v>0</v>
      </c>
      <c r="HP217">
        <v>0</v>
      </c>
      <c r="HQ217">
        <v>0</v>
      </c>
      <c r="HR217">
        <v>0</v>
      </c>
      <c r="HS217">
        <v>0</v>
      </c>
      <c r="HT217">
        <v>0</v>
      </c>
      <c r="HU217">
        <v>0</v>
      </c>
      <c r="HV217">
        <v>0</v>
      </c>
      <c r="HW217">
        <v>0</v>
      </c>
      <c r="HX217">
        <v>0</v>
      </c>
      <c r="HY217">
        <v>0</v>
      </c>
      <c r="HZ217">
        <v>0</v>
      </c>
      <c r="IA217">
        <v>0</v>
      </c>
      <c r="IB217">
        <v>0</v>
      </c>
      <c r="IC217">
        <v>0</v>
      </c>
      <c r="ID217">
        <v>0</v>
      </c>
      <c r="IE217">
        <v>0</v>
      </c>
      <c r="IF217">
        <v>0</v>
      </c>
      <c r="IG217">
        <v>0</v>
      </c>
      <c r="IH217">
        <v>0</v>
      </c>
      <c r="II217">
        <v>0</v>
      </c>
      <c r="IJ217">
        <v>0</v>
      </c>
      <c r="IK217">
        <v>0</v>
      </c>
      <c r="IL217">
        <v>0</v>
      </c>
      <c r="IM217">
        <v>0</v>
      </c>
      <c r="IN217">
        <v>0</v>
      </c>
      <c r="IO217">
        <v>0</v>
      </c>
      <c r="IP217">
        <v>0</v>
      </c>
      <c r="IQ217">
        <v>0</v>
      </c>
      <c r="IR217">
        <v>0</v>
      </c>
      <c r="IS217">
        <v>0</v>
      </c>
      <c r="IT217">
        <v>0</v>
      </c>
      <c r="IU217">
        <v>0</v>
      </c>
      <c r="IV217">
        <v>0</v>
      </c>
      <c r="IW217">
        <v>0</v>
      </c>
      <c r="IX217">
        <v>0</v>
      </c>
      <c r="IY217">
        <v>0</v>
      </c>
      <c r="IZ217">
        <v>0</v>
      </c>
      <c r="JA217">
        <v>0</v>
      </c>
      <c r="JB217">
        <v>0</v>
      </c>
      <c r="JC217">
        <v>0</v>
      </c>
      <c r="JD217">
        <v>4.4189999999999996</v>
      </c>
      <c r="JE217">
        <v>6.5720000000000001</v>
      </c>
      <c r="JF217">
        <v>6.2279999999999998</v>
      </c>
      <c r="JG217">
        <v>7.8090000000000002</v>
      </c>
      <c r="JH217">
        <v>7.1230000000000002</v>
      </c>
      <c r="JI217">
        <v>12.057</v>
      </c>
      <c r="JJ217">
        <v>9.5670000000000002</v>
      </c>
      <c r="JK217">
        <v>10.612</v>
      </c>
      <c r="JL217">
        <v>7.3179999999999996</v>
      </c>
      <c r="JM217">
        <v>7.8230000000000004</v>
      </c>
      <c r="JN217">
        <v>10.337</v>
      </c>
      <c r="JO217">
        <v>8.1940000000000008</v>
      </c>
      <c r="JP217">
        <v>8.9260000000000002</v>
      </c>
      <c r="JQ217">
        <v>7.1440000000000001</v>
      </c>
      <c r="JR217">
        <v>7.3220000000000001</v>
      </c>
      <c r="JS217">
        <v>12.555</v>
      </c>
      <c r="JT217">
        <v>11.202999999999999</v>
      </c>
      <c r="JU217">
        <v>8.4090000000000007</v>
      </c>
      <c r="JV217">
        <v>9.7669999999999995</v>
      </c>
      <c r="JW217">
        <v>13.754</v>
      </c>
      <c r="JX217">
        <v>8.0530000000000008</v>
      </c>
      <c r="JY217">
        <v>8.6969999999999992</v>
      </c>
      <c r="JZ217">
        <v>5.8170000000000002</v>
      </c>
      <c r="KA217">
        <v>10.37</v>
      </c>
      <c r="KB217">
        <v>12.065</v>
      </c>
      <c r="KC217">
        <v>10.55</v>
      </c>
      <c r="KD217">
        <v>12.36</v>
      </c>
      <c r="KE217">
        <v>12.657</v>
      </c>
      <c r="KF217">
        <v>11.054</v>
      </c>
      <c r="KG217">
        <v>13.914</v>
      </c>
    </row>
    <row r="218" spans="1:293" x14ac:dyDescent="0.25">
      <c r="A218" t="s">
        <v>1298</v>
      </c>
      <c r="B218" t="s">
        <v>1322</v>
      </c>
      <c r="C218" t="s">
        <v>588</v>
      </c>
      <c r="D218">
        <v>59</v>
      </c>
      <c r="E218" t="s">
        <v>838</v>
      </c>
      <c r="F218">
        <v>2</v>
      </c>
      <c r="G218">
        <v>2</v>
      </c>
      <c r="H218" t="s">
        <v>2</v>
      </c>
      <c r="I218" t="s">
        <v>7</v>
      </c>
      <c r="J218" t="s">
        <v>609</v>
      </c>
      <c r="K218" t="s">
        <v>596</v>
      </c>
      <c r="L218" t="s">
        <v>515</v>
      </c>
      <c r="M218" s="7">
        <v>65.1996070963541</v>
      </c>
      <c r="N218" s="7">
        <v>192.60648254388201</v>
      </c>
      <c r="O218" s="7">
        <f>M218*'Emission and cost factors'!$D$8+N218*'Emission and cost factors'!$E$8</f>
        <v>102.29089946042009</v>
      </c>
      <c r="P218" s="8">
        <f>M218*'Emission and cost factors'!$D$9+N218*'Emission and cost factors'!$E$9</f>
        <v>31.498956665436467</v>
      </c>
      <c r="Q218" s="7">
        <f t="shared" si="21"/>
        <v>21.441333333333333</v>
      </c>
      <c r="R218" s="2">
        <f t="shared" si="22"/>
        <v>0</v>
      </c>
      <c r="S218" s="2">
        <f t="shared" si="23"/>
        <v>0</v>
      </c>
      <c r="T218" s="2">
        <f t="shared" si="24"/>
        <v>0</v>
      </c>
      <c r="U218" s="7">
        <f t="shared" si="25"/>
        <v>0</v>
      </c>
      <c r="V218" s="7">
        <f t="shared" si="26"/>
        <v>0</v>
      </c>
      <c r="W218" s="7">
        <f t="shared" si="27"/>
        <v>0</v>
      </c>
      <c r="X218">
        <v>20.69</v>
      </c>
      <c r="Y218">
        <v>21.15</v>
      </c>
      <c r="Z218">
        <v>21.29</v>
      </c>
      <c r="AA218">
        <v>21.18</v>
      </c>
      <c r="AB218">
        <v>21.29</v>
      </c>
      <c r="AC218">
        <v>21.47</v>
      </c>
      <c r="AD218">
        <v>21.65</v>
      </c>
      <c r="AE218">
        <v>21.65</v>
      </c>
      <c r="AF218">
        <v>21.56</v>
      </c>
      <c r="AG218">
        <v>21.43</v>
      </c>
      <c r="AH218">
        <v>21.56</v>
      </c>
      <c r="AI218">
        <v>21.3</v>
      </c>
      <c r="AJ218">
        <v>21.35</v>
      </c>
      <c r="AK218">
        <v>21.18</v>
      </c>
      <c r="AL218">
        <v>21.29</v>
      </c>
      <c r="AM218">
        <v>21.47</v>
      </c>
      <c r="AN218">
        <v>21.49</v>
      </c>
      <c r="AO218">
        <v>21.39</v>
      </c>
      <c r="AP218">
        <v>21.52</v>
      </c>
      <c r="AQ218">
        <v>21.59</v>
      </c>
      <c r="AR218">
        <v>21.51</v>
      </c>
      <c r="AS218">
        <v>21.49</v>
      </c>
      <c r="AT218">
        <v>21.48</v>
      </c>
      <c r="AU218">
        <v>21.61</v>
      </c>
      <c r="AV218">
        <v>21.57</v>
      </c>
      <c r="AW218">
        <v>21.52</v>
      </c>
      <c r="AX218">
        <v>21.53</v>
      </c>
      <c r="AY218">
        <v>21.76</v>
      </c>
      <c r="AZ218">
        <v>21.54</v>
      </c>
      <c r="BA218">
        <v>21.73</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v>0</v>
      </c>
      <c r="EH218">
        <v>0</v>
      </c>
      <c r="EI218">
        <v>0</v>
      </c>
      <c r="EJ218">
        <v>0</v>
      </c>
      <c r="EK218">
        <v>0</v>
      </c>
      <c r="EL218">
        <v>0</v>
      </c>
      <c r="EM218">
        <v>0</v>
      </c>
      <c r="EN218">
        <v>19.87</v>
      </c>
      <c r="EO218">
        <v>20.38</v>
      </c>
      <c r="EP218">
        <v>20.54</v>
      </c>
      <c r="EQ218">
        <v>20.51</v>
      </c>
      <c r="ER218">
        <v>20.6</v>
      </c>
      <c r="ES218">
        <v>21.46</v>
      </c>
      <c r="ET218">
        <v>21.27</v>
      </c>
      <c r="EU218">
        <v>21.22</v>
      </c>
      <c r="EV218">
        <v>21.06</v>
      </c>
      <c r="EW218">
        <v>20.92</v>
      </c>
      <c r="EX218">
        <v>21.35</v>
      </c>
      <c r="EY218">
        <v>20.79</v>
      </c>
      <c r="EZ218">
        <v>21.27</v>
      </c>
      <c r="FA218">
        <v>20.46</v>
      </c>
      <c r="FB218">
        <v>20.66</v>
      </c>
      <c r="FC218">
        <v>21.4</v>
      </c>
      <c r="FD218">
        <v>21.47</v>
      </c>
      <c r="FE218">
        <v>21.37</v>
      </c>
      <c r="FF218">
        <v>21.18</v>
      </c>
      <c r="FG218">
        <v>21.51</v>
      </c>
      <c r="FH218">
        <v>21.22</v>
      </c>
      <c r="FI218">
        <v>21.12</v>
      </c>
      <c r="FJ218">
        <v>21.05</v>
      </c>
      <c r="FK218">
        <v>21.3</v>
      </c>
      <c r="FL218">
        <v>21.45</v>
      </c>
      <c r="FM218">
        <v>21.06</v>
      </c>
      <c r="FN218">
        <v>21.55</v>
      </c>
      <c r="FO218">
        <v>21.47</v>
      </c>
      <c r="FP218">
        <v>21.42</v>
      </c>
      <c r="FQ218">
        <v>21.56</v>
      </c>
      <c r="FR218">
        <v>0.1</v>
      </c>
      <c r="FS218">
        <v>0</v>
      </c>
      <c r="FT218">
        <v>0</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0</v>
      </c>
      <c r="GQ218">
        <v>0</v>
      </c>
      <c r="GR218">
        <v>0</v>
      </c>
      <c r="GS218">
        <v>0</v>
      </c>
      <c r="GT218">
        <v>0</v>
      </c>
      <c r="GU218">
        <v>0</v>
      </c>
      <c r="GV218">
        <v>0</v>
      </c>
      <c r="GW218">
        <v>0</v>
      </c>
      <c r="GX218">
        <v>0</v>
      </c>
      <c r="GY218">
        <v>0</v>
      </c>
      <c r="GZ218">
        <v>0</v>
      </c>
      <c r="HA218">
        <v>0</v>
      </c>
      <c r="HB218">
        <v>0</v>
      </c>
      <c r="HC218">
        <v>0</v>
      </c>
      <c r="HD218">
        <v>0</v>
      </c>
      <c r="HE218">
        <v>0</v>
      </c>
      <c r="HF218">
        <v>0</v>
      </c>
      <c r="HG218">
        <v>0</v>
      </c>
      <c r="HH218">
        <v>0</v>
      </c>
      <c r="HI218">
        <v>0</v>
      </c>
      <c r="HJ218">
        <v>0</v>
      </c>
      <c r="HK218">
        <v>0</v>
      </c>
      <c r="HL218">
        <v>0</v>
      </c>
      <c r="HM218">
        <v>0</v>
      </c>
      <c r="HN218">
        <v>0</v>
      </c>
      <c r="HO218">
        <v>0</v>
      </c>
      <c r="HP218">
        <v>0</v>
      </c>
      <c r="HQ218">
        <v>0</v>
      </c>
      <c r="HR218">
        <v>0</v>
      </c>
      <c r="HS218">
        <v>0</v>
      </c>
      <c r="HT218">
        <v>0</v>
      </c>
      <c r="HU218">
        <v>0</v>
      </c>
      <c r="HV218">
        <v>0</v>
      </c>
      <c r="HW218">
        <v>0</v>
      </c>
      <c r="HX218">
        <v>0</v>
      </c>
      <c r="HY218">
        <v>0</v>
      </c>
      <c r="HZ218">
        <v>0</v>
      </c>
      <c r="IA218">
        <v>0</v>
      </c>
      <c r="IB218">
        <v>0</v>
      </c>
      <c r="IC218">
        <v>0</v>
      </c>
      <c r="ID218">
        <v>0</v>
      </c>
      <c r="IE218">
        <v>0</v>
      </c>
      <c r="IF218">
        <v>0</v>
      </c>
      <c r="IG218">
        <v>0</v>
      </c>
      <c r="IH218">
        <v>0</v>
      </c>
      <c r="II218">
        <v>0</v>
      </c>
      <c r="IJ218">
        <v>0</v>
      </c>
      <c r="IK218">
        <v>0</v>
      </c>
      <c r="IL218">
        <v>0</v>
      </c>
      <c r="IM218">
        <v>0</v>
      </c>
      <c r="IN218">
        <v>0</v>
      </c>
      <c r="IO218">
        <v>0</v>
      </c>
      <c r="IP218">
        <v>0</v>
      </c>
      <c r="IQ218">
        <v>0</v>
      </c>
      <c r="IR218">
        <v>0</v>
      </c>
      <c r="IS218">
        <v>0</v>
      </c>
      <c r="IT218">
        <v>0</v>
      </c>
      <c r="IU218">
        <v>0</v>
      </c>
      <c r="IV218">
        <v>0</v>
      </c>
      <c r="IW218">
        <v>0</v>
      </c>
      <c r="IX218">
        <v>0</v>
      </c>
      <c r="IY218">
        <v>0</v>
      </c>
      <c r="IZ218">
        <v>0</v>
      </c>
      <c r="JA218">
        <v>0</v>
      </c>
      <c r="JB218">
        <v>0</v>
      </c>
      <c r="JC218">
        <v>0</v>
      </c>
      <c r="JD218">
        <v>4.4189999999999996</v>
      </c>
      <c r="JE218">
        <v>6.5720000000000001</v>
      </c>
      <c r="JF218">
        <v>6.2279999999999998</v>
      </c>
      <c r="JG218">
        <v>7.8090000000000002</v>
      </c>
      <c r="JH218">
        <v>7.1230000000000002</v>
      </c>
      <c r="JI218">
        <v>12.057</v>
      </c>
      <c r="JJ218">
        <v>9.5670000000000002</v>
      </c>
      <c r="JK218">
        <v>10.612</v>
      </c>
      <c r="JL218">
        <v>7.3179999999999996</v>
      </c>
      <c r="JM218">
        <v>7.8230000000000004</v>
      </c>
      <c r="JN218">
        <v>10.337</v>
      </c>
      <c r="JO218">
        <v>8.1940000000000008</v>
      </c>
      <c r="JP218">
        <v>8.9260000000000002</v>
      </c>
      <c r="JQ218">
        <v>7.1440000000000001</v>
      </c>
      <c r="JR218">
        <v>7.3220000000000001</v>
      </c>
      <c r="JS218">
        <v>12.555</v>
      </c>
      <c r="JT218">
        <v>11.202999999999999</v>
      </c>
      <c r="JU218">
        <v>8.4090000000000007</v>
      </c>
      <c r="JV218">
        <v>9.7669999999999995</v>
      </c>
      <c r="JW218">
        <v>13.754</v>
      </c>
      <c r="JX218">
        <v>8.0530000000000008</v>
      </c>
      <c r="JY218">
        <v>8.6969999999999992</v>
      </c>
      <c r="JZ218">
        <v>5.8170000000000002</v>
      </c>
      <c r="KA218">
        <v>10.37</v>
      </c>
      <c r="KB218">
        <v>12.065</v>
      </c>
      <c r="KC218">
        <v>10.55</v>
      </c>
      <c r="KD218">
        <v>12.36</v>
      </c>
      <c r="KE218">
        <v>12.657</v>
      </c>
      <c r="KF218">
        <v>11.054</v>
      </c>
      <c r="KG218">
        <v>13.914</v>
      </c>
    </row>
    <row r="219" spans="1:293" x14ac:dyDescent="0.25">
      <c r="A219" t="s">
        <v>1299</v>
      </c>
      <c r="B219" t="s">
        <v>1322</v>
      </c>
      <c r="C219" t="s">
        <v>588</v>
      </c>
      <c r="D219">
        <v>61</v>
      </c>
      <c r="E219" t="s">
        <v>838</v>
      </c>
      <c r="F219">
        <v>2</v>
      </c>
      <c r="G219">
        <v>2</v>
      </c>
      <c r="H219" t="s">
        <v>8</v>
      </c>
      <c r="I219" t="s">
        <v>3</v>
      </c>
      <c r="J219" t="s">
        <v>609</v>
      </c>
      <c r="K219" t="s">
        <v>596</v>
      </c>
      <c r="L219" t="s">
        <v>515</v>
      </c>
      <c r="M219" s="7">
        <v>39.056348193359298</v>
      </c>
      <c r="N219" s="7">
        <v>73.312281265135894</v>
      </c>
      <c r="O219" s="7">
        <f>M219*'Emission and cost factors'!$D$8+N219*'Emission and cost factors'!$E$8</f>
        <v>41.925482502567959</v>
      </c>
      <c r="P219" s="8">
        <f>M219*'Emission and cost factors'!$D$9+N219*'Emission and cost factors'!$E$9</f>
        <v>12.559096117504755</v>
      </c>
      <c r="Q219" s="7">
        <f t="shared" si="21"/>
        <v>21.517666666666667</v>
      </c>
      <c r="R219" s="2">
        <f t="shared" si="22"/>
        <v>0</v>
      </c>
      <c r="S219" s="2">
        <f t="shared" si="23"/>
        <v>0</v>
      </c>
      <c r="T219" s="2">
        <f t="shared" si="24"/>
        <v>0</v>
      </c>
      <c r="U219" s="7">
        <f t="shared" si="25"/>
        <v>0</v>
      </c>
      <c r="V219" s="7">
        <f t="shared" si="26"/>
        <v>0</v>
      </c>
      <c r="W219" s="7">
        <f t="shared" si="27"/>
        <v>0</v>
      </c>
      <c r="X219">
        <v>21.01</v>
      </c>
      <c r="Y219">
        <v>21.15</v>
      </c>
      <c r="Z219">
        <v>21.19</v>
      </c>
      <c r="AA219">
        <v>21.22</v>
      </c>
      <c r="AB219">
        <v>21.22</v>
      </c>
      <c r="AC219">
        <v>21.55</v>
      </c>
      <c r="AD219">
        <v>21.52</v>
      </c>
      <c r="AE219">
        <v>21.54</v>
      </c>
      <c r="AF219">
        <v>21.64</v>
      </c>
      <c r="AG219">
        <v>21.35</v>
      </c>
      <c r="AH219">
        <v>21.64</v>
      </c>
      <c r="AI219">
        <v>21.34</v>
      </c>
      <c r="AJ219">
        <v>21.64</v>
      </c>
      <c r="AK219">
        <v>21.32</v>
      </c>
      <c r="AL219">
        <v>21.22</v>
      </c>
      <c r="AM219">
        <v>21.71</v>
      </c>
      <c r="AN219">
        <v>21.77</v>
      </c>
      <c r="AO219">
        <v>21.53</v>
      </c>
      <c r="AP219">
        <v>21.45</v>
      </c>
      <c r="AQ219">
        <v>21.78</v>
      </c>
      <c r="AR219">
        <v>21.48</v>
      </c>
      <c r="AS219">
        <v>21.38</v>
      </c>
      <c r="AT219">
        <v>21.61</v>
      </c>
      <c r="AU219">
        <v>21.56</v>
      </c>
      <c r="AV219">
        <v>21.74</v>
      </c>
      <c r="AW219">
        <v>21.5</v>
      </c>
      <c r="AX219">
        <v>21.71</v>
      </c>
      <c r="AY219">
        <v>22.01</v>
      </c>
      <c r="AZ219">
        <v>21.8</v>
      </c>
      <c r="BA219">
        <v>21.95</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0</v>
      </c>
      <c r="EG219">
        <v>0</v>
      </c>
      <c r="EH219">
        <v>0</v>
      </c>
      <c r="EI219">
        <v>0</v>
      </c>
      <c r="EJ219">
        <v>0</v>
      </c>
      <c r="EK219">
        <v>0</v>
      </c>
      <c r="EL219">
        <v>0</v>
      </c>
      <c r="EM219">
        <v>0</v>
      </c>
      <c r="EN219">
        <v>20.45</v>
      </c>
      <c r="EO219">
        <v>21.01</v>
      </c>
      <c r="EP219">
        <v>20.97</v>
      </c>
      <c r="EQ219">
        <v>21</v>
      </c>
      <c r="ER219">
        <v>20.96</v>
      </c>
      <c r="ES219">
        <v>21.31</v>
      </c>
      <c r="ET219">
        <v>21.19</v>
      </c>
      <c r="EU219">
        <v>21.34</v>
      </c>
      <c r="EV219">
        <v>21.02</v>
      </c>
      <c r="EW219">
        <v>21.11</v>
      </c>
      <c r="EX219">
        <v>21.23</v>
      </c>
      <c r="EY219">
        <v>21.03</v>
      </c>
      <c r="EZ219">
        <v>21.06</v>
      </c>
      <c r="FA219">
        <v>20.81</v>
      </c>
      <c r="FB219">
        <v>21.07</v>
      </c>
      <c r="FC219">
        <v>21.31</v>
      </c>
      <c r="FD219">
        <v>21.32</v>
      </c>
      <c r="FE219">
        <v>20.98</v>
      </c>
      <c r="FF219">
        <v>21.27</v>
      </c>
      <c r="FG219">
        <v>21.44</v>
      </c>
      <c r="FH219">
        <v>21.2</v>
      </c>
      <c r="FI219">
        <v>21.11</v>
      </c>
      <c r="FJ219">
        <v>20.83</v>
      </c>
      <c r="FK219">
        <v>21.39</v>
      </c>
      <c r="FL219">
        <v>21.39</v>
      </c>
      <c r="FM219">
        <v>21.23</v>
      </c>
      <c r="FN219">
        <v>21.44</v>
      </c>
      <c r="FO219">
        <v>21.31</v>
      </c>
      <c r="FP219">
        <v>21.41</v>
      </c>
      <c r="FQ219">
        <v>21.43</v>
      </c>
      <c r="FR219">
        <v>0</v>
      </c>
      <c r="FS219">
        <v>0</v>
      </c>
      <c r="FT219">
        <v>0</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0</v>
      </c>
      <c r="GO219">
        <v>0</v>
      </c>
      <c r="GP219">
        <v>0</v>
      </c>
      <c r="GQ219">
        <v>0</v>
      </c>
      <c r="GR219">
        <v>0</v>
      </c>
      <c r="GS219">
        <v>0</v>
      </c>
      <c r="GT219">
        <v>0</v>
      </c>
      <c r="GU219">
        <v>0</v>
      </c>
      <c r="GV219">
        <v>0</v>
      </c>
      <c r="GW219">
        <v>0</v>
      </c>
      <c r="GX219">
        <v>0</v>
      </c>
      <c r="GY219">
        <v>0</v>
      </c>
      <c r="GZ219">
        <v>0</v>
      </c>
      <c r="HA219">
        <v>0</v>
      </c>
      <c r="HB219">
        <v>0</v>
      </c>
      <c r="HC219">
        <v>0</v>
      </c>
      <c r="HD219">
        <v>0</v>
      </c>
      <c r="HE219">
        <v>0</v>
      </c>
      <c r="HF219">
        <v>0</v>
      </c>
      <c r="HG219">
        <v>0</v>
      </c>
      <c r="HH219">
        <v>0</v>
      </c>
      <c r="HI219">
        <v>0</v>
      </c>
      <c r="HJ219">
        <v>0</v>
      </c>
      <c r="HK219">
        <v>0</v>
      </c>
      <c r="HL219">
        <v>0</v>
      </c>
      <c r="HM219">
        <v>0</v>
      </c>
      <c r="HN219">
        <v>0</v>
      </c>
      <c r="HO219">
        <v>0</v>
      </c>
      <c r="HP219">
        <v>0</v>
      </c>
      <c r="HQ219">
        <v>0</v>
      </c>
      <c r="HR219">
        <v>0</v>
      </c>
      <c r="HS219">
        <v>0</v>
      </c>
      <c r="HT219">
        <v>0</v>
      </c>
      <c r="HU219">
        <v>0</v>
      </c>
      <c r="HV219">
        <v>0</v>
      </c>
      <c r="HW219">
        <v>0</v>
      </c>
      <c r="HX219">
        <v>0</v>
      </c>
      <c r="HY219">
        <v>0</v>
      </c>
      <c r="HZ219">
        <v>0</v>
      </c>
      <c r="IA219">
        <v>0</v>
      </c>
      <c r="IB219">
        <v>0</v>
      </c>
      <c r="IC219">
        <v>0</v>
      </c>
      <c r="ID219">
        <v>0</v>
      </c>
      <c r="IE219">
        <v>0</v>
      </c>
      <c r="IF219">
        <v>0</v>
      </c>
      <c r="IG219">
        <v>0</v>
      </c>
      <c r="IH219">
        <v>0</v>
      </c>
      <c r="II219">
        <v>0</v>
      </c>
      <c r="IJ219">
        <v>0</v>
      </c>
      <c r="IK219">
        <v>0</v>
      </c>
      <c r="IL219">
        <v>0</v>
      </c>
      <c r="IM219">
        <v>0</v>
      </c>
      <c r="IN219">
        <v>0</v>
      </c>
      <c r="IO219">
        <v>0</v>
      </c>
      <c r="IP219">
        <v>0</v>
      </c>
      <c r="IQ219">
        <v>0</v>
      </c>
      <c r="IR219">
        <v>0</v>
      </c>
      <c r="IS219">
        <v>0</v>
      </c>
      <c r="IT219">
        <v>0</v>
      </c>
      <c r="IU219">
        <v>0</v>
      </c>
      <c r="IV219">
        <v>0</v>
      </c>
      <c r="IW219">
        <v>0</v>
      </c>
      <c r="IX219">
        <v>0</v>
      </c>
      <c r="IY219">
        <v>0</v>
      </c>
      <c r="IZ219">
        <v>0</v>
      </c>
      <c r="JA219">
        <v>0</v>
      </c>
      <c r="JB219">
        <v>0</v>
      </c>
      <c r="JC219">
        <v>0</v>
      </c>
      <c r="JD219">
        <v>4.4189999999999996</v>
      </c>
      <c r="JE219">
        <v>6.5720000000000001</v>
      </c>
      <c r="JF219">
        <v>6.2279999999999998</v>
      </c>
      <c r="JG219">
        <v>7.8090000000000002</v>
      </c>
      <c r="JH219">
        <v>7.1230000000000002</v>
      </c>
      <c r="JI219">
        <v>12.057</v>
      </c>
      <c r="JJ219">
        <v>9.5670000000000002</v>
      </c>
      <c r="JK219">
        <v>10.612</v>
      </c>
      <c r="JL219">
        <v>7.3179999999999996</v>
      </c>
      <c r="JM219">
        <v>7.8230000000000004</v>
      </c>
      <c r="JN219">
        <v>10.337</v>
      </c>
      <c r="JO219">
        <v>8.1940000000000008</v>
      </c>
      <c r="JP219">
        <v>8.9260000000000002</v>
      </c>
      <c r="JQ219">
        <v>7.1440000000000001</v>
      </c>
      <c r="JR219">
        <v>7.3220000000000001</v>
      </c>
      <c r="JS219">
        <v>12.555</v>
      </c>
      <c r="JT219">
        <v>11.202999999999999</v>
      </c>
      <c r="JU219">
        <v>8.4090000000000007</v>
      </c>
      <c r="JV219">
        <v>9.7669999999999995</v>
      </c>
      <c r="JW219">
        <v>13.754</v>
      </c>
      <c r="JX219">
        <v>8.0530000000000008</v>
      </c>
      <c r="JY219">
        <v>8.6969999999999992</v>
      </c>
      <c r="JZ219">
        <v>5.8170000000000002</v>
      </c>
      <c r="KA219">
        <v>10.37</v>
      </c>
      <c r="KB219">
        <v>12.065</v>
      </c>
      <c r="KC219">
        <v>10.55</v>
      </c>
      <c r="KD219">
        <v>12.36</v>
      </c>
      <c r="KE219">
        <v>12.657</v>
      </c>
      <c r="KF219">
        <v>11.054</v>
      </c>
      <c r="KG219">
        <v>13.914</v>
      </c>
    </row>
    <row r="220" spans="1:293" x14ac:dyDescent="0.25">
      <c r="A220" t="s">
        <v>1300</v>
      </c>
      <c r="B220" t="s">
        <v>1322</v>
      </c>
      <c r="C220" t="s">
        <v>588</v>
      </c>
      <c r="D220">
        <v>62</v>
      </c>
      <c r="E220" t="s">
        <v>838</v>
      </c>
      <c r="F220">
        <v>2</v>
      </c>
      <c r="G220">
        <v>2</v>
      </c>
      <c r="H220" t="s">
        <v>8</v>
      </c>
      <c r="I220" t="s">
        <v>3</v>
      </c>
      <c r="J220" t="s">
        <v>609</v>
      </c>
      <c r="K220" t="s">
        <v>596</v>
      </c>
      <c r="L220" t="s">
        <v>516</v>
      </c>
      <c r="M220" s="7">
        <v>28.217720507812501</v>
      </c>
      <c r="N220" s="7">
        <v>79.106124969730303</v>
      </c>
      <c r="O220" s="7">
        <f>M220*'Emission and cost factors'!$D$8+N220*'Emission and cost factors'!$E$8</f>
        <v>42.314538792716569</v>
      </c>
      <c r="P220" s="8">
        <f>M220*'Emission and cost factors'!$D$9+N220*'Emission and cost factors'!$E$9</f>
        <v>12.994627565772046</v>
      </c>
      <c r="Q220" s="7">
        <f t="shared" si="21"/>
        <v>21.527000000000005</v>
      </c>
      <c r="R220" s="2">
        <f t="shared" si="22"/>
        <v>0</v>
      </c>
      <c r="S220" s="2">
        <f t="shared" si="23"/>
        <v>0</v>
      </c>
      <c r="T220" s="2">
        <f t="shared" si="24"/>
        <v>0</v>
      </c>
      <c r="U220" s="7">
        <f t="shared" si="25"/>
        <v>0</v>
      </c>
      <c r="V220" s="7">
        <f t="shared" si="26"/>
        <v>0</v>
      </c>
      <c r="W220" s="7">
        <f t="shared" si="27"/>
        <v>0</v>
      </c>
      <c r="X220">
        <v>20.95</v>
      </c>
      <c r="Y220">
        <v>21.27</v>
      </c>
      <c r="Z220">
        <v>21.3</v>
      </c>
      <c r="AA220">
        <v>21.23</v>
      </c>
      <c r="AB220">
        <v>21.25</v>
      </c>
      <c r="AC220">
        <v>21.65</v>
      </c>
      <c r="AD220">
        <v>21.5</v>
      </c>
      <c r="AE220">
        <v>21.53</v>
      </c>
      <c r="AF220">
        <v>21.62</v>
      </c>
      <c r="AG220">
        <v>21.44</v>
      </c>
      <c r="AH220">
        <v>21.6</v>
      </c>
      <c r="AI220">
        <v>21.27</v>
      </c>
      <c r="AJ220">
        <v>21.6</v>
      </c>
      <c r="AK220">
        <v>21.16</v>
      </c>
      <c r="AL220">
        <v>21.31</v>
      </c>
      <c r="AM220">
        <v>21.71</v>
      </c>
      <c r="AN220">
        <v>21.77</v>
      </c>
      <c r="AO220">
        <v>21.56</v>
      </c>
      <c r="AP220">
        <v>21.47</v>
      </c>
      <c r="AQ220">
        <v>21.8</v>
      </c>
      <c r="AR220">
        <v>21.5</v>
      </c>
      <c r="AS220">
        <v>21.43</v>
      </c>
      <c r="AT220">
        <v>21.59</v>
      </c>
      <c r="AU220">
        <v>21.57</v>
      </c>
      <c r="AV220">
        <v>21.7</v>
      </c>
      <c r="AW220">
        <v>21.44</v>
      </c>
      <c r="AX220">
        <v>21.78</v>
      </c>
      <c r="AY220">
        <v>22.02</v>
      </c>
      <c r="AZ220">
        <v>21.82</v>
      </c>
      <c r="BA220">
        <v>21.97</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20.67</v>
      </c>
      <c r="EO220">
        <v>21.02</v>
      </c>
      <c r="EP220">
        <v>20.87</v>
      </c>
      <c r="EQ220">
        <v>20.96</v>
      </c>
      <c r="ER220">
        <v>20.92</v>
      </c>
      <c r="ES220">
        <v>21.22</v>
      </c>
      <c r="ET220">
        <v>21.2</v>
      </c>
      <c r="EU220">
        <v>21.36</v>
      </c>
      <c r="EV220">
        <v>21.05</v>
      </c>
      <c r="EW220">
        <v>21.05</v>
      </c>
      <c r="EX220">
        <v>21.27</v>
      </c>
      <c r="EY220">
        <v>21.07</v>
      </c>
      <c r="EZ220">
        <v>21.07</v>
      </c>
      <c r="FA220">
        <v>21.04</v>
      </c>
      <c r="FB220">
        <v>20.91</v>
      </c>
      <c r="FC220">
        <v>21.35</v>
      </c>
      <c r="FD220">
        <v>21.32</v>
      </c>
      <c r="FE220">
        <v>20.94</v>
      </c>
      <c r="FF220">
        <v>21.24</v>
      </c>
      <c r="FG220">
        <v>21.44</v>
      </c>
      <c r="FH220">
        <v>21.2</v>
      </c>
      <c r="FI220">
        <v>21.05</v>
      </c>
      <c r="FJ220">
        <v>20.86</v>
      </c>
      <c r="FK220">
        <v>21.41</v>
      </c>
      <c r="FL220">
        <v>21.4</v>
      </c>
      <c r="FM220">
        <v>21.26</v>
      </c>
      <c r="FN220">
        <v>21.44</v>
      </c>
      <c r="FO220">
        <v>21.32</v>
      </c>
      <c r="FP220">
        <v>21.4</v>
      </c>
      <c r="FQ220">
        <v>21.45</v>
      </c>
      <c r="FR220">
        <v>0</v>
      </c>
      <c r="FS220">
        <v>0</v>
      </c>
      <c r="FT220">
        <v>0</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v>0</v>
      </c>
      <c r="HF220">
        <v>0</v>
      </c>
      <c r="HG220">
        <v>0</v>
      </c>
      <c r="HH220">
        <v>0</v>
      </c>
      <c r="HI220">
        <v>0</v>
      </c>
      <c r="HJ220">
        <v>0</v>
      </c>
      <c r="HK220">
        <v>0</v>
      </c>
      <c r="HL220">
        <v>0</v>
      </c>
      <c r="HM220">
        <v>0</v>
      </c>
      <c r="HN220">
        <v>0</v>
      </c>
      <c r="HO220">
        <v>0</v>
      </c>
      <c r="HP220">
        <v>0</v>
      </c>
      <c r="HQ220">
        <v>0</v>
      </c>
      <c r="HR220">
        <v>0</v>
      </c>
      <c r="HS220">
        <v>0</v>
      </c>
      <c r="HT220">
        <v>0</v>
      </c>
      <c r="HU220">
        <v>0</v>
      </c>
      <c r="HV220">
        <v>0</v>
      </c>
      <c r="HW220">
        <v>0</v>
      </c>
      <c r="HX220">
        <v>0</v>
      </c>
      <c r="HY220">
        <v>0</v>
      </c>
      <c r="HZ220">
        <v>0</v>
      </c>
      <c r="IA220">
        <v>0</v>
      </c>
      <c r="IB220">
        <v>0</v>
      </c>
      <c r="IC220">
        <v>0</v>
      </c>
      <c r="ID220">
        <v>0</v>
      </c>
      <c r="IE220">
        <v>0</v>
      </c>
      <c r="IF220">
        <v>0</v>
      </c>
      <c r="IG220">
        <v>0</v>
      </c>
      <c r="IH220">
        <v>0</v>
      </c>
      <c r="II220">
        <v>0</v>
      </c>
      <c r="IJ220">
        <v>0</v>
      </c>
      <c r="IK220">
        <v>0</v>
      </c>
      <c r="IL220">
        <v>0</v>
      </c>
      <c r="IM220">
        <v>0</v>
      </c>
      <c r="IN220">
        <v>0</v>
      </c>
      <c r="IO220">
        <v>0</v>
      </c>
      <c r="IP220">
        <v>0</v>
      </c>
      <c r="IQ220">
        <v>0</v>
      </c>
      <c r="IR220">
        <v>0</v>
      </c>
      <c r="IS220">
        <v>0</v>
      </c>
      <c r="IT220">
        <v>0</v>
      </c>
      <c r="IU220">
        <v>0</v>
      </c>
      <c r="IV220">
        <v>0</v>
      </c>
      <c r="IW220">
        <v>0</v>
      </c>
      <c r="IX220">
        <v>0</v>
      </c>
      <c r="IY220">
        <v>0</v>
      </c>
      <c r="IZ220">
        <v>0</v>
      </c>
      <c r="JA220">
        <v>0</v>
      </c>
      <c r="JB220">
        <v>0</v>
      </c>
      <c r="JC220">
        <v>0</v>
      </c>
      <c r="JD220">
        <v>4.4189999999999996</v>
      </c>
      <c r="JE220">
        <v>6.5720000000000001</v>
      </c>
      <c r="JF220">
        <v>6.2279999999999998</v>
      </c>
      <c r="JG220">
        <v>7.8090000000000002</v>
      </c>
      <c r="JH220">
        <v>7.1230000000000002</v>
      </c>
      <c r="JI220">
        <v>12.057</v>
      </c>
      <c r="JJ220">
        <v>9.5670000000000002</v>
      </c>
      <c r="JK220">
        <v>10.612</v>
      </c>
      <c r="JL220">
        <v>7.3179999999999996</v>
      </c>
      <c r="JM220">
        <v>7.8230000000000004</v>
      </c>
      <c r="JN220">
        <v>10.337</v>
      </c>
      <c r="JO220">
        <v>8.1940000000000008</v>
      </c>
      <c r="JP220">
        <v>8.9260000000000002</v>
      </c>
      <c r="JQ220">
        <v>7.1440000000000001</v>
      </c>
      <c r="JR220">
        <v>7.3220000000000001</v>
      </c>
      <c r="JS220">
        <v>12.555</v>
      </c>
      <c r="JT220">
        <v>11.202999999999999</v>
      </c>
      <c r="JU220">
        <v>8.4090000000000007</v>
      </c>
      <c r="JV220">
        <v>9.7669999999999995</v>
      </c>
      <c r="JW220">
        <v>13.754</v>
      </c>
      <c r="JX220">
        <v>8.0530000000000008</v>
      </c>
      <c r="JY220">
        <v>8.6969999999999992</v>
      </c>
      <c r="JZ220">
        <v>5.8170000000000002</v>
      </c>
      <c r="KA220">
        <v>10.37</v>
      </c>
      <c r="KB220">
        <v>12.065</v>
      </c>
      <c r="KC220">
        <v>10.55</v>
      </c>
      <c r="KD220">
        <v>12.36</v>
      </c>
      <c r="KE220">
        <v>12.657</v>
      </c>
      <c r="KF220">
        <v>11.054</v>
      </c>
      <c r="KG220">
        <v>13.914</v>
      </c>
    </row>
    <row r="221" spans="1:293" x14ac:dyDescent="0.25">
      <c r="A221" t="s">
        <v>1301</v>
      </c>
      <c r="B221" t="s">
        <v>1322</v>
      </c>
      <c r="C221" t="s">
        <v>588</v>
      </c>
      <c r="D221">
        <v>63</v>
      </c>
      <c r="E221" t="s">
        <v>838</v>
      </c>
      <c r="F221">
        <v>2</v>
      </c>
      <c r="G221">
        <v>2</v>
      </c>
      <c r="H221" t="s">
        <v>8</v>
      </c>
      <c r="I221" t="s">
        <v>6</v>
      </c>
      <c r="J221" t="s">
        <v>609</v>
      </c>
      <c r="K221" t="s">
        <v>596</v>
      </c>
      <c r="L221" t="s">
        <v>515</v>
      </c>
      <c r="M221" s="7">
        <v>43.524309244791603</v>
      </c>
      <c r="N221" s="7">
        <v>86.506196137163897</v>
      </c>
      <c r="O221" s="7">
        <f>M221*'Emission and cost factors'!$D$8+N221*'Emission and cost factors'!$E$8</f>
        <v>48.932955164501628</v>
      </c>
      <c r="P221" s="8">
        <f>M221*'Emission and cost factors'!$D$9+N221*'Emission and cost factors'!$E$9</f>
        <v>14.716901790366247</v>
      </c>
      <c r="Q221" s="7">
        <f t="shared" si="21"/>
        <v>21.656333333333343</v>
      </c>
      <c r="R221" s="2">
        <f t="shared" si="22"/>
        <v>0</v>
      </c>
      <c r="S221" s="2">
        <f t="shared" si="23"/>
        <v>0</v>
      </c>
      <c r="T221" s="2">
        <f t="shared" si="24"/>
        <v>0</v>
      </c>
      <c r="U221" s="7">
        <f t="shared" si="25"/>
        <v>0</v>
      </c>
      <c r="V221" s="7">
        <f t="shared" si="26"/>
        <v>0</v>
      </c>
      <c r="W221" s="7">
        <f t="shared" si="27"/>
        <v>0</v>
      </c>
      <c r="X221">
        <v>21.12</v>
      </c>
      <c r="Y221">
        <v>21.59</v>
      </c>
      <c r="Z221">
        <v>21.56</v>
      </c>
      <c r="AA221">
        <v>21.56</v>
      </c>
      <c r="AB221">
        <v>21.55</v>
      </c>
      <c r="AC221">
        <v>21.8</v>
      </c>
      <c r="AD221">
        <v>21.62</v>
      </c>
      <c r="AE221">
        <v>21.63</v>
      </c>
      <c r="AF221">
        <v>21.53</v>
      </c>
      <c r="AG221">
        <v>21.7</v>
      </c>
      <c r="AH221">
        <v>21.58</v>
      </c>
      <c r="AI221">
        <v>21.57</v>
      </c>
      <c r="AJ221">
        <v>21.53</v>
      </c>
      <c r="AK221">
        <v>21.48</v>
      </c>
      <c r="AL221">
        <v>21.66</v>
      </c>
      <c r="AM221">
        <v>21.63</v>
      </c>
      <c r="AN221">
        <v>21.67</v>
      </c>
      <c r="AO221">
        <v>21.68</v>
      </c>
      <c r="AP221">
        <v>21.73</v>
      </c>
      <c r="AQ221">
        <v>21.9</v>
      </c>
      <c r="AR221">
        <v>21.66</v>
      </c>
      <c r="AS221">
        <v>21.77</v>
      </c>
      <c r="AT221">
        <v>21.5</v>
      </c>
      <c r="AU221">
        <v>21.69</v>
      </c>
      <c r="AV221">
        <v>21.72</v>
      </c>
      <c r="AW221">
        <v>21.71</v>
      </c>
      <c r="AX221">
        <v>21.69</v>
      </c>
      <c r="AY221">
        <v>22.13</v>
      </c>
      <c r="AZ221">
        <v>21.71</v>
      </c>
      <c r="BA221">
        <v>22.02</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v>0</v>
      </c>
      <c r="EH221">
        <v>0</v>
      </c>
      <c r="EI221">
        <v>0</v>
      </c>
      <c r="EJ221">
        <v>0</v>
      </c>
      <c r="EK221">
        <v>0</v>
      </c>
      <c r="EL221">
        <v>0</v>
      </c>
      <c r="EM221">
        <v>0</v>
      </c>
      <c r="EN221">
        <v>20.92</v>
      </c>
      <c r="EO221">
        <v>20.93</v>
      </c>
      <c r="EP221">
        <v>21.12</v>
      </c>
      <c r="EQ221">
        <v>21.19</v>
      </c>
      <c r="ER221">
        <v>21.17</v>
      </c>
      <c r="ES221">
        <v>21.39</v>
      </c>
      <c r="ET221">
        <v>21.38</v>
      </c>
      <c r="EU221">
        <v>21.39</v>
      </c>
      <c r="EV221">
        <v>21.33</v>
      </c>
      <c r="EW221">
        <v>21.13</v>
      </c>
      <c r="EX221">
        <v>21.36</v>
      </c>
      <c r="EY221">
        <v>21.25</v>
      </c>
      <c r="EZ221">
        <v>21.19</v>
      </c>
      <c r="FA221">
        <v>21.22</v>
      </c>
      <c r="FB221">
        <v>21.07</v>
      </c>
      <c r="FC221">
        <v>21.29</v>
      </c>
      <c r="FD221">
        <v>21.3</v>
      </c>
      <c r="FE221">
        <v>21.24</v>
      </c>
      <c r="FF221">
        <v>21.18</v>
      </c>
      <c r="FG221">
        <v>21.43</v>
      </c>
      <c r="FH221">
        <v>21.31</v>
      </c>
      <c r="FI221">
        <v>21.14</v>
      </c>
      <c r="FJ221">
        <v>21.3</v>
      </c>
      <c r="FK221">
        <v>21.37</v>
      </c>
      <c r="FL221">
        <v>21.39</v>
      </c>
      <c r="FM221">
        <v>21.35</v>
      </c>
      <c r="FN221">
        <v>21.38</v>
      </c>
      <c r="FO221">
        <v>21.58</v>
      </c>
      <c r="FP221">
        <v>21.36</v>
      </c>
      <c r="FQ221">
        <v>21.65</v>
      </c>
      <c r="FR221">
        <v>0</v>
      </c>
      <c r="FS221">
        <v>0</v>
      </c>
      <c r="FT221">
        <v>0</v>
      </c>
      <c r="FU221">
        <v>0</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0</v>
      </c>
      <c r="GO221">
        <v>0</v>
      </c>
      <c r="GP221">
        <v>0</v>
      </c>
      <c r="GQ221">
        <v>0</v>
      </c>
      <c r="GR221">
        <v>0</v>
      </c>
      <c r="GS221">
        <v>0</v>
      </c>
      <c r="GT221">
        <v>0</v>
      </c>
      <c r="GU221">
        <v>0</v>
      </c>
      <c r="GV221">
        <v>0</v>
      </c>
      <c r="GW221">
        <v>0</v>
      </c>
      <c r="GX221">
        <v>0</v>
      </c>
      <c r="GY221">
        <v>0</v>
      </c>
      <c r="GZ221">
        <v>0</v>
      </c>
      <c r="HA221">
        <v>0</v>
      </c>
      <c r="HB221">
        <v>0</v>
      </c>
      <c r="HC221">
        <v>0</v>
      </c>
      <c r="HD221">
        <v>0</v>
      </c>
      <c r="HE221">
        <v>0</v>
      </c>
      <c r="HF221">
        <v>0</v>
      </c>
      <c r="HG221">
        <v>0</v>
      </c>
      <c r="HH221">
        <v>0</v>
      </c>
      <c r="HI221">
        <v>0</v>
      </c>
      <c r="HJ221">
        <v>0</v>
      </c>
      <c r="HK221">
        <v>0</v>
      </c>
      <c r="HL221">
        <v>0</v>
      </c>
      <c r="HM221">
        <v>0</v>
      </c>
      <c r="HN221">
        <v>0</v>
      </c>
      <c r="HO221">
        <v>0</v>
      </c>
      <c r="HP221">
        <v>0</v>
      </c>
      <c r="HQ221">
        <v>0</v>
      </c>
      <c r="HR221">
        <v>0</v>
      </c>
      <c r="HS221">
        <v>0</v>
      </c>
      <c r="HT221">
        <v>0</v>
      </c>
      <c r="HU221">
        <v>0</v>
      </c>
      <c r="HV221">
        <v>0</v>
      </c>
      <c r="HW221">
        <v>0</v>
      </c>
      <c r="HX221">
        <v>0</v>
      </c>
      <c r="HY221">
        <v>0</v>
      </c>
      <c r="HZ221">
        <v>0</v>
      </c>
      <c r="IA221">
        <v>0</v>
      </c>
      <c r="IB221">
        <v>0</v>
      </c>
      <c r="IC221">
        <v>0</v>
      </c>
      <c r="ID221">
        <v>0</v>
      </c>
      <c r="IE221">
        <v>0</v>
      </c>
      <c r="IF221">
        <v>0</v>
      </c>
      <c r="IG221">
        <v>0</v>
      </c>
      <c r="IH221">
        <v>0</v>
      </c>
      <c r="II221">
        <v>0</v>
      </c>
      <c r="IJ221">
        <v>0</v>
      </c>
      <c r="IK221">
        <v>0</v>
      </c>
      <c r="IL221">
        <v>0</v>
      </c>
      <c r="IM221">
        <v>0</v>
      </c>
      <c r="IN221">
        <v>0</v>
      </c>
      <c r="IO221">
        <v>0</v>
      </c>
      <c r="IP221">
        <v>0</v>
      </c>
      <c r="IQ221">
        <v>0</v>
      </c>
      <c r="IR221">
        <v>0</v>
      </c>
      <c r="IS221">
        <v>0</v>
      </c>
      <c r="IT221">
        <v>0</v>
      </c>
      <c r="IU221">
        <v>0</v>
      </c>
      <c r="IV221">
        <v>0</v>
      </c>
      <c r="IW221">
        <v>0</v>
      </c>
      <c r="IX221">
        <v>0</v>
      </c>
      <c r="IY221">
        <v>0</v>
      </c>
      <c r="IZ221">
        <v>0</v>
      </c>
      <c r="JA221">
        <v>0</v>
      </c>
      <c r="JB221">
        <v>0</v>
      </c>
      <c r="JC221">
        <v>0</v>
      </c>
      <c r="JD221">
        <v>4.4189999999999996</v>
      </c>
      <c r="JE221">
        <v>6.5720000000000001</v>
      </c>
      <c r="JF221">
        <v>6.2279999999999998</v>
      </c>
      <c r="JG221">
        <v>7.8090000000000002</v>
      </c>
      <c r="JH221">
        <v>7.1230000000000002</v>
      </c>
      <c r="JI221">
        <v>12.057</v>
      </c>
      <c r="JJ221">
        <v>9.5670000000000002</v>
      </c>
      <c r="JK221">
        <v>10.612</v>
      </c>
      <c r="JL221">
        <v>7.3179999999999996</v>
      </c>
      <c r="JM221">
        <v>7.8230000000000004</v>
      </c>
      <c r="JN221">
        <v>10.337</v>
      </c>
      <c r="JO221">
        <v>8.1940000000000008</v>
      </c>
      <c r="JP221">
        <v>8.9260000000000002</v>
      </c>
      <c r="JQ221">
        <v>7.1440000000000001</v>
      </c>
      <c r="JR221">
        <v>7.3220000000000001</v>
      </c>
      <c r="JS221">
        <v>12.555</v>
      </c>
      <c r="JT221">
        <v>11.202999999999999</v>
      </c>
      <c r="JU221">
        <v>8.4090000000000007</v>
      </c>
      <c r="JV221">
        <v>9.7669999999999995</v>
      </c>
      <c r="JW221">
        <v>13.754</v>
      </c>
      <c r="JX221">
        <v>8.0530000000000008</v>
      </c>
      <c r="JY221">
        <v>8.6969999999999992</v>
      </c>
      <c r="JZ221">
        <v>5.8170000000000002</v>
      </c>
      <c r="KA221">
        <v>10.37</v>
      </c>
      <c r="KB221">
        <v>12.065</v>
      </c>
      <c r="KC221">
        <v>10.55</v>
      </c>
      <c r="KD221">
        <v>12.36</v>
      </c>
      <c r="KE221">
        <v>12.657</v>
      </c>
      <c r="KF221">
        <v>11.054</v>
      </c>
      <c r="KG221">
        <v>13.914</v>
      </c>
    </row>
    <row r="222" spans="1:293" x14ac:dyDescent="0.25">
      <c r="A222" t="s">
        <v>1302</v>
      </c>
      <c r="B222" t="s">
        <v>1322</v>
      </c>
      <c r="C222" t="s">
        <v>588</v>
      </c>
      <c r="D222">
        <v>64</v>
      </c>
      <c r="E222" t="s">
        <v>838</v>
      </c>
      <c r="F222">
        <v>2</v>
      </c>
      <c r="G222">
        <v>2</v>
      </c>
      <c r="H222" t="s">
        <v>8</v>
      </c>
      <c r="I222" t="s">
        <v>6</v>
      </c>
      <c r="J222" t="s">
        <v>609</v>
      </c>
      <c r="K222" t="s">
        <v>596</v>
      </c>
      <c r="L222" t="s">
        <v>516</v>
      </c>
      <c r="M222" s="7">
        <v>28.220997436523401</v>
      </c>
      <c r="N222" s="7">
        <v>88.6995040982099</v>
      </c>
      <c r="O222" s="7">
        <f>M222*'Emission and cost factors'!$D$8+N222*'Emission and cost factors'!$E$8</f>
        <v>46.728181346846469</v>
      </c>
      <c r="P222" s="8">
        <f>M222*'Emission and cost factors'!$D$9+N222*'Emission and cost factors'!$E$9</f>
        <v>14.433765512192421</v>
      </c>
      <c r="Q222" s="7">
        <f t="shared" si="21"/>
        <v>21.686</v>
      </c>
      <c r="R222" s="2">
        <f t="shared" si="22"/>
        <v>0</v>
      </c>
      <c r="S222" s="2">
        <f t="shared" si="23"/>
        <v>0</v>
      </c>
      <c r="T222" s="2">
        <f t="shared" si="24"/>
        <v>0</v>
      </c>
      <c r="U222" s="7">
        <f t="shared" si="25"/>
        <v>0</v>
      </c>
      <c r="V222" s="7">
        <f t="shared" si="26"/>
        <v>0</v>
      </c>
      <c r="W222" s="7">
        <f t="shared" si="27"/>
        <v>0</v>
      </c>
      <c r="X222">
        <v>21.51</v>
      </c>
      <c r="Y222">
        <v>21.56</v>
      </c>
      <c r="Z222">
        <v>21.56</v>
      </c>
      <c r="AA222">
        <v>21.67</v>
      </c>
      <c r="AB222">
        <v>21.51</v>
      </c>
      <c r="AC222">
        <v>21.8</v>
      </c>
      <c r="AD222">
        <v>21.64</v>
      </c>
      <c r="AE222">
        <v>21.66</v>
      </c>
      <c r="AF222">
        <v>21.5</v>
      </c>
      <c r="AG222">
        <v>21.68</v>
      </c>
      <c r="AH222">
        <v>21.57</v>
      </c>
      <c r="AI222">
        <v>21.72</v>
      </c>
      <c r="AJ222">
        <v>21.52</v>
      </c>
      <c r="AK222">
        <v>21.7</v>
      </c>
      <c r="AL222">
        <v>21.64</v>
      </c>
      <c r="AM222">
        <v>21.63</v>
      </c>
      <c r="AN222">
        <v>21.65</v>
      </c>
      <c r="AO222">
        <v>21.63</v>
      </c>
      <c r="AP222">
        <v>21.74</v>
      </c>
      <c r="AQ222">
        <v>21.93</v>
      </c>
      <c r="AR222">
        <v>21.7</v>
      </c>
      <c r="AS222">
        <v>21.72</v>
      </c>
      <c r="AT222">
        <v>21.48</v>
      </c>
      <c r="AU222">
        <v>21.71</v>
      </c>
      <c r="AV222">
        <v>21.74</v>
      </c>
      <c r="AW222">
        <v>21.83</v>
      </c>
      <c r="AX222">
        <v>21.69</v>
      </c>
      <c r="AY222">
        <v>22.15</v>
      </c>
      <c r="AZ222">
        <v>21.7</v>
      </c>
      <c r="BA222">
        <v>22.04</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v>0</v>
      </c>
      <c r="EH222">
        <v>0</v>
      </c>
      <c r="EI222">
        <v>0</v>
      </c>
      <c r="EJ222">
        <v>0</v>
      </c>
      <c r="EK222">
        <v>0</v>
      </c>
      <c r="EL222">
        <v>0</v>
      </c>
      <c r="EM222">
        <v>0</v>
      </c>
      <c r="EN222">
        <v>20.74</v>
      </c>
      <c r="EO222">
        <v>21.09</v>
      </c>
      <c r="EP222">
        <v>21.21</v>
      </c>
      <c r="EQ222">
        <v>20.99</v>
      </c>
      <c r="ER222">
        <v>21.32</v>
      </c>
      <c r="ES222">
        <v>21.51</v>
      </c>
      <c r="ET222">
        <v>21.4</v>
      </c>
      <c r="EU222">
        <v>21.38</v>
      </c>
      <c r="EV222">
        <v>21.38</v>
      </c>
      <c r="EW222">
        <v>21.24</v>
      </c>
      <c r="EX222">
        <v>21.38</v>
      </c>
      <c r="EY222">
        <v>21.07</v>
      </c>
      <c r="EZ222">
        <v>21.27</v>
      </c>
      <c r="FA222">
        <v>21.05</v>
      </c>
      <c r="FB222">
        <v>21.05</v>
      </c>
      <c r="FC222">
        <v>21.31</v>
      </c>
      <c r="FD222">
        <v>21.32</v>
      </c>
      <c r="FE222">
        <v>21.4</v>
      </c>
      <c r="FF222">
        <v>21.2</v>
      </c>
      <c r="FG222">
        <v>21.44</v>
      </c>
      <c r="FH222">
        <v>21.35</v>
      </c>
      <c r="FI222">
        <v>21.26</v>
      </c>
      <c r="FJ222">
        <v>21.36</v>
      </c>
      <c r="FK222">
        <v>21.36</v>
      </c>
      <c r="FL222">
        <v>21.39</v>
      </c>
      <c r="FM222">
        <v>21.22</v>
      </c>
      <c r="FN222">
        <v>21.35</v>
      </c>
      <c r="FO222">
        <v>21.59</v>
      </c>
      <c r="FP222">
        <v>21.36</v>
      </c>
      <c r="FQ222">
        <v>21.67</v>
      </c>
      <c r="FR222">
        <v>0</v>
      </c>
      <c r="FS222">
        <v>0</v>
      </c>
      <c r="FT222">
        <v>0</v>
      </c>
      <c r="FU222">
        <v>0</v>
      </c>
      <c r="FV222">
        <v>0</v>
      </c>
      <c r="FW222">
        <v>0</v>
      </c>
      <c r="FX222">
        <v>0</v>
      </c>
      <c r="FY222">
        <v>0</v>
      </c>
      <c r="FZ222">
        <v>0</v>
      </c>
      <c r="GA222">
        <v>0</v>
      </c>
      <c r="GB222">
        <v>0</v>
      </c>
      <c r="GC222">
        <v>0</v>
      </c>
      <c r="GD222">
        <v>0</v>
      </c>
      <c r="GE222">
        <v>0</v>
      </c>
      <c r="GF222">
        <v>0</v>
      </c>
      <c r="GG222">
        <v>0</v>
      </c>
      <c r="GH222">
        <v>0</v>
      </c>
      <c r="GI222">
        <v>0</v>
      </c>
      <c r="GJ222">
        <v>0</v>
      </c>
      <c r="GK222">
        <v>0</v>
      </c>
      <c r="GL222">
        <v>0</v>
      </c>
      <c r="GM222">
        <v>0</v>
      </c>
      <c r="GN222">
        <v>0</v>
      </c>
      <c r="GO222">
        <v>0</v>
      </c>
      <c r="GP222">
        <v>0</v>
      </c>
      <c r="GQ222">
        <v>0</v>
      </c>
      <c r="GR222">
        <v>0</v>
      </c>
      <c r="GS222">
        <v>0</v>
      </c>
      <c r="GT222">
        <v>0</v>
      </c>
      <c r="GU222">
        <v>0</v>
      </c>
      <c r="GV222">
        <v>0</v>
      </c>
      <c r="GW222">
        <v>0</v>
      </c>
      <c r="GX222">
        <v>0</v>
      </c>
      <c r="GY222">
        <v>0</v>
      </c>
      <c r="GZ222">
        <v>0</v>
      </c>
      <c r="HA222">
        <v>0</v>
      </c>
      <c r="HB222">
        <v>0</v>
      </c>
      <c r="HC222">
        <v>0</v>
      </c>
      <c r="HD222">
        <v>0</v>
      </c>
      <c r="HE222">
        <v>0</v>
      </c>
      <c r="HF222">
        <v>0</v>
      </c>
      <c r="HG222">
        <v>0</v>
      </c>
      <c r="HH222">
        <v>0</v>
      </c>
      <c r="HI222">
        <v>0</v>
      </c>
      <c r="HJ222">
        <v>0</v>
      </c>
      <c r="HK222">
        <v>0</v>
      </c>
      <c r="HL222">
        <v>0</v>
      </c>
      <c r="HM222">
        <v>0</v>
      </c>
      <c r="HN222">
        <v>0</v>
      </c>
      <c r="HO222">
        <v>0</v>
      </c>
      <c r="HP222">
        <v>0</v>
      </c>
      <c r="HQ222">
        <v>0</v>
      </c>
      <c r="HR222">
        <v>0</v>
      </c>
      <c r="HS222">
        <v>0</v>
      </c>
      <c r="HT222">
        <v>0</v>
      </c>
      <c r="HU222">
        <v>0</v>
      </c>
      <c r="HV222">
        <v>0</v>
      </c>
      <c r="HW222">
        <v>0</v>
      </c>
      <c r="HX222">
        <v>0</v>
      </c>
      <c r="HY222">
        <v>0</v>
      </c>
      <c r="HZ222">
        <v>0</v>
      </c>
      <c r="IA222">
        <v>0</v>
      </c>
      <c r="IB222">
        <v>0</v>
      </c>
      <c r="IC222">
        <v>0</v>
      </c>
      <c r="ID222">
        <v>0</v>
      </c>
      <c r="IE222">
        <v>0</v>
      </c>
      <c r="IF222">
        <v>0</v>
      </c>
      <c r="IG222">
        <v>0</v>
      </c>
      <c r="IH222">
        <v>0</v>
      </c>
      <c r="II222">
        <v>0</v>
      </c>
      <c r="IJ222">
        <v>0</v>
      </c>
      <c r="IK222">
        <v>0</v>
      </c>
      <c r="IL222">
        <v>0</v>
      </c>
      <c r="IM222">
        <v>0</v>
      </c>
      <c r="IN222">
        <v>0</v>
      </c>
      <c r="IO222">
        <v>0</v>
      </c>
      <c r="IP222">
        <v>0</v>
      </c>
      <c r="IQ222">
        <v>0</v>
      </c>
      <c r="IR222">
        <v>0</v>
      </c>
      <c r="IS222">
        <v>0</v>
      </c>
      <c r="IT222">
        <v>0</v>
      </c>
      <c r="IU222">
        <v>0</v>
      </c>
      <c r="IV222">
        <v>0</v>
      </c>
      <c r="IW222">
        <v>0</v>
      </c>
      <c r="IX222">
        <v>0</v>
      </c>
      <c r="IY222">
        <v>0</v>
      </c>
      <c r="IZ222">
        <v>0</v>
      </c>
      <c r="JA222">
        <v>0</v>
      </c>
      <c r="JB222">
        <v>0</v>
      </c>
      <c r="JC222">
        <v>0</v>
      </c>
      <c r="JD222">
        <v>4.4189999999999996</v>
      </c>
      <c r="JE222">
        <v>6.5720000000000001</v>
      </c>
      <c r="JF222">
        <v>6.2279999999999998</v>
      </c>
      <c r="JG222">
        <v>7.8090000000000002</v>
      </c>
      <c r="JH222">
        <v>7.1230000000000002</v>
      </c>
      <c r="JI222">
        <v>12.057</v>
      </c>
      <c r="JJ222">
        <v>9.5670000000000002</v>
      </c>
      <c r="JK222">
        <v>10.612</v>
      </c>
      <c r="JL222">
        <v>7.3179999999999996</v>
      </c>
      <c r="JM222">
        <v>7.8230000000000004</v>
      </c>
      <c r="JN222">
        <v>10.337</v>
      </c>
      <c r="JO222">
        <v>8.1940000000000008</v>
      </c>
      <c r="JP222">
        <v>8.9260000000000002</v>
      </c>
      <c r="JQ222">
        <v>7.1440000000000001</v>
      </c>
      <c r="JR222">
        <v>7.3220000000000001</v>
      </c>
      <c r="JS222">
        <v>12.555</v>
      </c>
      <c r="JT222">
        <v>11.202999999999999</v>
      </c>
      <c r="JU222">
        <v>8.4090000000000007</v>
      </c>
      <c r="JV222">
        <v>9.7669999999999995</v>
      </c>
      <c r="JW222">
        <v>13.754</v>
      </c>
      <c r="JX222">
        <v>8.0530000000000008</v>
      </c>
      <c r="JY222">
        <v>8.6969999999999992</v>
      </c>
      <c r="JZ222">
        <v>5.8170000000000002</v>
      </c>
      <c r="KA222">
        <v>10.37</v>
      </c>
      <c r="KB222">
        <v>12.065</v>
      </c>
      <c r="KC222">
        <v>10.55</v>
      </c>
      <c r="KD222">
        <v>12.36</v>
      </c>
      <c r="KE222">
        <v>12.657</v>
      </c>
      <c r="KF222">
        <v>11.054</v>
      </c>
      <c r="KG222">
        <v>13.914</v>
      </c>
    </row>
    <row r="223" spans="1:293" x14ac:dyDescent="0.25">
      <c r="A223" t="s">
        <v>1303</v>
      </c>
      <c r="B223" t="s">
        <v>1322</v>
      </c>
      <c r="C223" t="s">
        <v>588</v>
      </c>
      <c r="D223">
        <v>65</v>
      </c>
      <c r="E223" t="s">
        <v>838</v>
      </c>
      <c r="F223">
        <v>2</v>
      </c>
      <c r="G223">
        <v>2</v>
      </c>
      <c r="H223" t="s">
        <v>8</v>
      </c>
      <c r="I223" t="s">
        <v>7</v>
      </c>
      <c r="J223" t="s">
        <v>609</v>
      </c>
      <c r="K223" t="s">
        <v>596</v>
      </c>
      <c r="L223" t="s">
        <v>515</v>
      </c>
      <c r="M223" s="7">
        <v>41.746597892252602</v>
      </c>
      <c r="N223" s="7">
        <v>88.306577021729098</v>
      </c>
      <c r="O223" s="7">
        <f>M223*'Emission and cost factors'!$D$8+N223*'Emission and cost factors'!$E$8</f>
        <v>49.387810987368432</v>
      </c>
      <c r="P223" s="8">
        <f>M223*'Emission and cost factors'!$D$9+N223*'Emission and cost factors'!$E$9</f>
        <v>14.915850468949468</v>
      </c>
      <c r="Q223" s="7">
        <f t="shared" si="21"/>
        <v>21.683666666666667</v>
      </c>
      <c r="R223" s="2">
        <f t="shared" si="22"/>
        <v>0</v>
      </c>
      <c r="S223" s="2">
        <f t="shared" si="23"/>
        <v>0</v>
      </c>
      <c r="T223" s="2">
        <f t="shared" si="24"/>
        <v>0</v>
      </c>
      <c r="U223" s="7">
        <f t="shared" si="25"/>
        <v>0</v>
      </c>
      <c r="V223" s="7">
        <f t="shared" si="26"/>
        <v>0</v>
      </c>
      <c r="W223" s="7">
        <f t="shared" si="27"/>
        <v>0</v>
      </c>
      <c r="X223">
        <v>21.36</v>
      </c>
      <c r="Y223">
        <v>21.6</v>
      </c>
      <c r="Z223">
        <v>21.69</v>
      </c>
      <c r="AA223">
        <v>21.44</v>
      </c>
      <c r="AB223">
        <v>21.75</v>
      </c>
      <c r="AC223">
        <v>21.89</v>
      </c>
      <c r="AD223">
        <v>21.69</v>
      </c>
      <c r="AE223">
        <v>21.7</v>
      </c>
      <c r="AF223">
        <v>21.54</v>
      </c>
      <c r="AG223">
        <v>21.7</v>
      </c>
      <c r="AH223">
        <v>21.63</v>
      </c>
      <c r="AI223">
        <v>21.5</v>
      </c>
      <c r="AJ223">
        <v>21.58</v>
      </c>
      <c r="AK223">
        <v>21.41</v>
      </c>
      <c r="AL223">
        <v>21.51</v>
      </c>
      <c r="AM223">
        <v>21.68</v>
      </c>
      <c r="AN223">
        <v>21.69</v>
      </c>
      <c r="AO223">
        <v>21.82</v>
      </c>
      <c r="AP223">
        <v>21.63</v>
      </c>
      <c r="AQ223">
        <v>21.94</v>
      </c>
      <c r="AR223">
        <v>21.73</v>
      </c>
      <c r="AS223">
        <v>21.7</v>
      </c>
      <c r="AT223">
        <v>21.51</v>
      </c>
      <c r="AU223">
        <v>21.76</v>
      </c>
      <c r="AV223">
        <v>21.79</v>
      </c>
      <c r="AW223">
        <v>21.61</v>
      </c>
      <c r="AX223">
        <v>21.76</v>
      </c>
      <c r="AY223">
        <v>22.14</v>
      </c>
      <c r="AZ223">
        <v>21.74</v>
      </c>
      <c r="BA223">
        <v>22.02</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0</v>
      </c>
      <c r="EG223">
        <v>0</v>
      </c>
      <c r="EH223">
        <v>0</v>
      </c>
      <c r="EI223">
        <v>0</v>
      </c>
      <c r="EJ223">
        <v>0</v>
      </c>
      <c r="EK223">
        <v>0</v>
      </c>
      <c r="EL223">
        <v>0</v>
      </c>
      <c r="EM223">
        <v>0</v>
      </c>
      <c r="EN223">
        <v>20.86</v>
      </c>
      <c r="EO223">
        <v>21.17</v>
      </c>
      <c r="EP223">
        <v>21.07</v>
      </c>
      <c r="EQ223">
        <v>21.48</v>
      </c>
      <c r="ER223">
        <v>21.12</v>
      </c>
      <c r="ES223">
        <v>21.4</v>
      </c>
      <c r="ET223">
        <v>21.33</v>
      </c>
      <c r="EU223">
        <v>21.36</v>
      </c>
      <c r="EV223">
        <v>21.32</v>
      </c>
      <c r="EW223">
        <v>21.2</v>
      </c>
      <c r="EX223">
        <v>21.33</v>
      </c>
      <c r="EY223">
        <v>21.52</v>
      </c>
      <c r="EZ223">
        <v>21.28</v>
      </c>
      <c r="FA223">
        <v>21.37</v>
      </c>
      <c r="FB223">
        <v>21.34</v>
      </c>
      <c r="FC223">
        <v>21.43</v>
      </c>
      <c r="FD223">
        <v>21.43</v>
      </c>
      <c r="FE223">
        <v>21.28</v>
      </c>
      <c r="FF223">
        <v>21.36</v>
      </c>
      <c r="FG223">
        <v>21.58</v>
      </c>
      <c r="FH223">
        <v>21.29</v>
      </c>
      <c r="FI223">
        <v>21.32</v>
      </c>
      <c r="FJ223">
        <v>21.31</v>
      </c>
      <c r="FK223">
        <v>21.36</v>
      </c>
      <c r="FL223">
        <v>21.53</v>
      </c>
      <c r="FM223">
        <v>21.58</v>
      </c>
      <c r="FN223">
        <v>21.56</v>
      </c>
      <c r="FO223">
        <v>21.68</v>
      </c>
      <c r="FP223">
        <v>21.5</v>
      </c>
      <c r="FQ223">
        <v>21.73</v>
      </c>
      <c r="FR223">
        <v>0</v>
      </c>
      <c r="FS223">
        <v>0</v>
      </c>
      <c r="FT223">
        <v>0</v>
      </c>
      <c r="FU223">
        <v>0</v>
      </c>
      <c r="FV223">
        <v>0</v>
      </c>
      <c r="FW223">
        <v>0</v>
      </c>
      <c r="FX223">
        <v>0</v>
      </c>
      <c r="FY223">
        <v>0</v>
      </c>
      <c r="FZ223">
        <v>0</v>
      </c>
      <c r="GA223">
        <v>0</v>
      </c>
      <c r="GB223">
        <v>0</v>
      </c>
      <c r="GC223">
        <v>0</v>
      </c>
      <c r="GD223">
        <v>0</v>
      </c>
      <c r="GE223">
        <v>0</v>
      </c>
      <c r="GF223">
        <v>0</v>
      </c>
      <c r="GG223">
        <v>0</v>
      </c>
      <c r="GH223">
        <v>0</v>
      </c>
      <c r="GI223">
        <v>0</v>
      </c>
      <c r="GJ223">
        <v>0</v>
      </c>
      <c r="GK223">
        <v>0</v>
      </c>
      <c r="GL223">
        <v>0</v>
      </c>
      <c r="GM223">
        <v>0</v>
      </c>
      <c r="GN223">
        <v>0</v>
      </c>
      <c r="GO223">
        <v>0</v>
      </c>
      <c r="GP223">
        <v>0</v>
      </c>
      <c r="GQ223">
        <v>0</v>
      </c>
      <c r="GR223">
        <v>0</v>
      </c>
      <c r="GS223">
        <v>0</v>
      </c>
      <c r="GT223">
        <v>0</v>
      </c>
      <c r="GU223">
        <v>0</v>
      </c>
      <c r="GV223">
        <v>0</v>
      </c>
      <c r="GW223">
        <v>0</v>
      </c>
      <c r="GX223">
        <v>0</v>
      </c>
      <c r="GY223">
        <v>0</v>
      </c>
      <c r="GZ223">
        <v>0</v>
      </c>
      <c r="HA223">
        <v>0</v>
      </c>
      <c r="HB223">
        <v>0</v>
      </c>
      <c r="HC223">
        <v>0</v>
      </c>
      <c r="HD223">
        <v>0</v>
      </c>
      <c r="HE223">
        <v>0</v>
      </c>
      <c r="HF223">
        <v>0</v>
      </c>
      <c r="HG223">
        <v>0</v>
      </c>
      <c r="HH223">
        <v>0</v>
      </c>
      <c r="HI223">
        <v>0</v>
      </c>
      <c r="HJ223">
        <v>0</v>
      </c>
      <c r="HK223">
        <v>0</v>
      </c>
      <c r="HL223">
        <v>0</v>
      </c>
      <c r="HM223">
        <v>0</v>
      </c>
      <c r="HN223">
        <v>0</v>
      </c>
      <c r="HO223">
        <v>0</v>
      </c>
      <c r="HP223">
        <v>0</v>
      </c>
      <c r="HQ223">
        <v>0</v>
      </c>
      <c r="HR223">
        <v>0</v>
      </c>
      <c r="HS223">
        <v>0</v>
      </c>
      <c r="HT223">
        <v>0</v>
      </c>
      <c r="HU223">
        <v>0</v>
      </c>
      <c r="HV223">
        <v>0</v>
      </c>
      <c r="HW223">
        <v>0</v>
      </c>
      <c r="HX223">
        <v>0</v>
      </c>
      <c r="HY223">
        <v>0</v>
      </c>
      <c r="HZ223">
        <v>0</v>
      </c>
      <c r="IA223">
        <v>0</v>
      </c>
      <c r="IB223">
        <v>0</v>
      </c>
      <c r="IC223">
        <v>0</v>
      </c>
      <c r="ID223">
        <v>0</v>
      </c>
      <c r="IE223">
        <v>0</v>
      </c>
      <c r="IF223">
        <v>0</v>
      </c>
      <c r="IG223">
        <v>0</v>
      </c>
      <c r="IH223">
        <v>0</v>
      </c>
      <c r="II223">
        <v>0</v>
      </c>
      <c r="IJ223">
        <v>0</v>
      </c>
      <c r="IK223">
        <v>0</v>
      </c>
      <c r="IL223">
        <v>0</v>
      </c>
      <c r="IM223">
        <v>0</v>
      </c>
      <c r="IN223">
        <v>0</v>
      </c>
      <c r="IO223">
        <v>0</v>
      </c>
      <c r="IP223">
        <v>0</v>
      </c>
      <c r="IQ223">
        <v>0</v>
      </c>
      <c r="IR223">
        <v>0</v>
      </c>
      <c r="IS223">
        <v>0</v>
      </c>
      <c r="IT223">
        <v>0</v>
      </c>
      <c r="IU223">
        <v>0</v>
      </c>
      <c r="IV223">
        <v>0</v>
      </c>
      <c r="IW223">
        <v>0</v>
      </c>
      <c r="IX223">
        <v>0</v>
      </c>
      <c r="IY223">
        <v>0</v>
      </c>
      <c r="IZ223">
        <v>0</v>
      </c>
      <c r="JA223">
        <v>0</v>
      </c>
      <c r="JB223">
        <v>0</v>
      </c>
      <c r="JC223">
        <v>0</v>
      </c>
      <c r="JD223">
        <v>4.4189999999999996</v>
      </c>
      <c r="JE223">
        <v>6.5720000000000001</v>
      </c>
      <c r="JF223">
        <v>6.2279999999999998</v>
      </c>
      <c r="JG223">
        <v>7.8090000000000002</v>
      </c>
      <c r="JH223">
        <v>7.1230000000000002</v>
      </c>
      <c r="JI223">
        <v>12.057</v>
      </c>
      <c r="JJ223">
        <v>9.5670000000000002</v>
      </c>
      <c r="JK223">
        <v>10.612</v>
      </c>
      <c r="JL223">
        <v>7.3179999999999996</v>
      </c>
      <c r="JM223">
        <v>7.8230000000000004</v>
      </c>
      <c r="JN223">
        <v>10.337</v>
      </c>
      <c r="JO223">
        <v>8.1940000000000008</v>
      </c>
      <c r="JP223">
        <v>8.9260000000000002</v>
      </c>
      <c r="JQ223">
        <v>7.1440000000000001</v>
      </c>
      <c r="JR223">
        <v>7.3220000000000001</v>
      </c>
      <c r="JS223">
        <v>12.555</v>
      </c>
      <c r="JT223">
        <v>11.202999999999999</v>
      </c>
      <c r="JU223">
        <v>8.4090000000000007</v>
      </c>
      <c r="JV223">
        <v>9.7669999999999995</v>
      </c>
      <c r="JW223">
        <v>13.754</v>
      </c>
      <c r="JX223">
        <v>8.0530000000000008</v>
      </c>
      <c r="JY223">
        <v>8.6969999999999992</v>
      </c>
      <c r="JZ223">
        <v>5.8170000000000002</v>
      </c>
      <c r="KA223">
        <v>10.37</v>
      </c>
      <c r="KB223">
        <v>12.065</v>
      </c>
      <c r="KC223">
        <v>10.55</v>
      </c>
      <c r="KD223">
        <v>12.36</v>
      </c>
      <c r="KE223">
        <v>12.657</v>
      </c>
      <c r="KF223">
        <v>11.054</v>
      </c>
      <c r="KG223">
        <v>13.914</v>
      </c>
    </row>
    <row r="224" spans="1:293" x14ac:dyDescent="0.25">
      <c r="A224" t="s">
        <v>1304</v>
      </c>
      <c r="B224" t="s">
        <v>1322</v>
      </c>
      <c r="C224" t="s">
        <v>588</v>
      </c>
      <c r="D224">
        <v>66</v>
      </c>
      <c r="E224" t="s">
        <v>838</v>
      </c>
      <c r="F224">
        <v>2</v>
      </c>
      <c r="G224">
        <v>2</v>
      </c>
      <c r="H224" t="s">
        <v>8</v>
      </c>
      <c r="I224" t="s">
        <v>7</v>
      </c>
      <c r="J224" t="s">
        <v>609</v>
      </c>
      <c r="K224" t="s">
        <v>596</v>
      </c>
      <c r="L224" t="s">
        <v>516</v>
      </c>
      <c r="M224" s="7">
        <v>27.4655796712239</v>
      </c>
      <c r="N224" s="7">
        <v>90.233530358211198</v>
      </c>
      <c r="O224" s="7">
        <f>M224*'Emission and cost factors'!$D$8+N224*'Emission and cost factors'!$E$8</f>
        <v>47.275195695734169</v>
      </c>
      <c r="P224" s="8">
        <f>M224*'Emission and cost factors'!$D$9+N224*'Emission and cost factors'!$E$9</f>
        <v>14.633652740580635</v>
      </c>
      <c r="Q224" s="7">
        <f t="shared" si="21"/>
        <v>21.726666666666667</v>
      </c>
      <c r="R224" s="2">
        <f t="shared" si="22"/>
        <v>0</v>
      </c>
      <c r="S224" s="2">
        <f t="shared" si="23"/>
        <v>0</v>
      </c>
      <c r="T224" s="2">
        <f t="shared" si="24"/>
        <v>0</v>
      </c>
      <c r="U224" s="7">
        <f t="shared" si="25"/>
        <v>0</v>
      </c>
      <c r="V224" s="7">
        <f t="shared" si="26"/>
        <v>0</v>
      </c>
      <c r="W224" s="7">
        <f t="shared" si="27"/>
        <v>0</v>
      </c>
      <c r="X224">
        <v>21.42</v>
      </c>
      <c r="Y224">
        <v>21.65</v>
      </c>
      <c r="Z224">
        <v>21.67</v>
      </c>
      <c r="AA224">
        <v>21.62</v>
      </c>
      <c r="AB224">
        <v>21.68</v>
      </c>
      <c r="AC224">
        <v>21.88</v>
      </c>
      <c r="AD224">
        <v>21.71</v>
      </c>
      <c r="AE224">
        <v>21.73</v>
      </c>
      <c r="AF224">
        <v>21.53</v>
      </c>
      <c r="AG224">
        <v>21.72</v>
      </c>
      <c r="AH224">
        <v>21.64</v>
      </c>
      <c r="AI224">
        <v>21.67</v>
      </c>
      <c r="AJ224">
        <v>21.6</v>
      </c>
      <c r="AK224">
        <v>21.64</v>
      </c>
      <c r="AL224">
        <v>21.71</v>
      </c>
      <c r="AM224">
        <v>21.69</v>
      </c>
      <c r="AN224">
        <v>21.7</v>
      </c>
      <c r="AO224">
        <v>21.82</v>
      </c>
      <c r="AP224">
        <v>21.66</v>
      </c>
      <c r="AQ224">
        <v>21.97</v>
      </c>
      <c r="AR224">
        <v>21.76</v>
      </c>
      <c r="AS224">
        <v>21.79</v>
      </c>
      <c r="AT224">
        <v>21.51</v>
      </c>
      <c r="AU224">
        <v>21.78</v>
      </c>
      <c r="AV224">
        <v>21.81</v>
      </c>
      <c r="AW224">
        <v>21.73</v>
      </c>
      <c r="AX224">
        <v>21.76</v>
      </c>
      <c r="AY224">
        <v>22.16</v>
      </c>
      <c r="AZ224">
        <v>21.75</v>
      </c>
      <c r="BA224">
        <v>22.04</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21.15</v>
      </c>
      <c r="EO224">
        <v>21.04</v>
      </c>
      <c r="EP224">
        <v>21.13</v>
      </c>
      <c r="EQ224">
        <v>21.26</v>
      </c>
      <c r="ER224">
        <v>21.22</v>
      </c>
      <c r="ES224">
        <v>21.38</v>
      </c>
      <c r="ET224">
        <v>21.35</v>
      </c>
      <c r="EU224">
        <v>21.36</v>
      </c>
      <c r="EV224">
        <v>21.36</v>
      </c>
      <c r="EW224">
        <v>21.18</v>
      </c>
      <c r="EX224">
        <v>21.34</v>
      </c>
      <c r="EY224">
        <v>21.31</v>
      </c>
      <c r="EZ224">
        <v>21.25</v>
      </c>
      <c r="FA224">
        <v>21.35</v>
      </c>
      <c r="FB224">
        <v>21.19</v>
      </c>
      <c r="FC224">
        <v>21.41</v>
      </c>
      <c r="FD224">
        <v>21.41</v>
      </c>
      <c r="FE224">
        <v>21.28</v>
      </c>
      <c r="FF224">
        <v>21.31</v>
      </c>
      <c r="FG224">
        <v>21.57</v>
      </c>
      <c r="FH224">
        <v>21.3</v>
      </c>
      <c r="FI224">
        <v>21.25</v>
      </c>
      <c r="FJ224">
        <v>21.35</v>
      </c>
      <c r="FK224">
        <v>21.36</v>
      </c>
      <c r="FL224">
        <v>21.53</v>
      </c>
      <c r="FM224">
        <v>21.43</v>
      </c>
      <c r="FN224">
        <v>21.51</v>
      </c>
      <c r="FO224">
        <v>21.69</v>
      </c>
      <c r="FP224">
        <v>21.49</v>
      </c>
      <c r="FQ224">
        <v>21.75</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c r="GW224">
        <v>0</v>
      </c>
      <c r="GX224">
        <v>0</v>
      </c>
      <c r="GY224">
        <v>0</v>
      </c>
      <c r="GZ224">
        <v>0</v>
      </c>
      <c r="HA224">
        <v>0</v>
      </c>
      <c r="HB224">
        <v>0</v>
      </c>
      <c r="HC224">
        <v>0</v>
      </c>
      <c r="HD224">
        <v>0</v>
      </c>
      <c r="HE224">
        <v>0</v>
      </c>
      <c r="HF224">
        <v>0</v>
      </c>
      <c r="HG224">
        <v>0</v>
      </c>
      <c r="HH224">
        <v>0</v>
      </c>
      <c r="HI224">
        <v>0</v>
      </c>
      <c r="HJ224">
        <v>0</v>
      </c>
      <c r="HK224">
        <v>0</v>
      </c>
      <c r="HL224">
        <v>0</v>
      </c>
      <c r="HM224">
        <v>0</v>
      </c>
      <c r="HN224">
        <v>0</v>
      </c>
      <c r="HO224">
        <v>0</v>
      </c>
      <c r="HP224">
        <v>0</v>
      </c>
      <c r="HQ224">
        <v>0</v>
      </c>
      <c r="HR224">
        <v>0</v>
      </c>
      <c r="HS224">
        <v>0</v>
      </c>
      <c r="HT224">
        <v>0</v>
      </c>
      <c r="HU224">
        <v>0</v>
      </c>
      <c r="HV224">
        <v>0</v>
      </c>
      <c r="HW224">
        <v>0</v>
      </c>
      <c r="HX224">
        <v>0</v>
      </c>
      <c r="HY224">
        <v>0</v>
      </c>
      <c r="HZ224">
        <v>0</v>
      </c>
      <c r="IA224">
        <v>0</v>
      </c>
      <c r="IB224">
        <v>0</v>
      </c>
      <c r="IC224">
        <v>0</v>
      </c>
      <c r="ID224">
        <v>0</v>
      </c>
      <c r="IE224">
        <v>0</v>
      </c>
      <c r="IF224">
        <v>0</v>
      </c>
      <c r="IG224">
        <v>0</v>
      </c>
      <c r="IH224">
        <v>0</v>
      </c>
      <c r="II224">
        <v>0</v>
      </c>
      <c r="IJ224">
        <v>0</v>
      </c>
      <c r="IK224">
        <v>0</v>
      </c>
      <c r="IL224">
        <v>0</v>
      </c>
      <c r="IM224">
        <v>0</v>
      </c>
      <c r="IN224">
        <v>0</v>
      </c>
      <c r="IO224">
        <v>0</v>
      </c>
      <c r="IP224">
        <v>0</v>
      </c>
      <c r="IQ224">
        <v>0</v>
      </c>
      <c r="IR224">
        <v>0</v>
      </c>
      <c r="IS224">
        <v>0</v>
      </c>
      <c r="IT224">
        <v>0</v>
      </c>
      <c r="IU224">
        <v>0</v>
      </c>
      <c r="IV224">
        <v>0</v>
      </c>
      <c r="IW224">
        <v>0</v>
      </c>
      <c r="IX224">
        <v>0</v>
      </c>
      <c r="IY224">
        <v>0</v>
      </c>
      <c r="IZ224">
        <v>0</v>
      </c>
      <c r="JA224">
        <v>0</v>
      </c>
      <c r="JB224">
        <v>0</v>
      </c>
      <c r="JC224">
        <v>0</v>
      </c>
      <c r="JD224">
        <v>4.4189999999999996</v>
      </c>
      <c r="JE224">
        <v>6.5720000000000001</v>
      </c>
      <c r="JF224">
        <v>6.2279999999999998</v>
      </c>
      <c r="JG224">
        <v>7.8090000000000002</v>
      </c>
      <c r="JH224">
        <v>7.1230000000000002</v>
      </c>
      <c r="JI224">
        <v>12.057</v>
      </c>
      <c r="JJ224">
        <v>9.5670000000000002</v>
      </c>
      <c r="JK224">
        <v>10.612</v>
      </c>
      <c r="JL224">
        <v>7.3179999999999996</v>
      </c>
      <c r="JM224">
        <v>7.8230000000000004</v>
      </c>
      <c r="JN224">
        <v>10.337</v>
      </c>
      <c r="JO224">
        <v>8.1940000000000008</v>
      </c>
      <c r="JP224">
        <v>8.9260000000000002</v>
      </c>
      <c r="JQ224">
        <v>7.1440000000000001</v>
      </c>
      <c r="JR224">
        <v>7.3220000000000001</v>
      </c>
      <c r="JS224">
        <v>12.555</v>
      </c>
      <c r="JT224">
        <v>11.202999999999999</v>
      </c>
      <c r="JU224">
        <v>8.4090000000000007</v>
      </c>
      <c r="JV224">
        <v>9.7669999999999995</v>
      </c>
      <c r="JW224">
        <v>13.754</v>
      </c>
      <c r="JX224">
        <v>8.0530000000000008</v>
      </c>
      <c r="JY224">
        <v>8.6969999999999992</v>
      </c>
      <c r="JZ224">
        <v>5.8170000000000002</v>
      </c>
      <c r="KA224">
        <v>10.37</v>
      </c>
      <c r="KB224">
        <v>12.065</v>
      </c>
      <c r="KC224">
        <v>10.55</v>
      </c>
      <c r="KD224">
        <v>12.36</v>
      </c>
      <c r="KE224">
        <v>12.657</v>
      </c>
      <c r="KF224">
        <v>11.054</v>
      </c>
      <c r="KG224">
        <v>13.914</v>
      </c>
    </row>
    <row r="225" spans="1:293" x14ac:dyDescent="0.25">
      <c r="A225" t="s">
        <v>1305</v>
      </c>
      <c r="B225" t="s">
        <v>1322</v>
      </c>
      <c r="C225" t="s">
        <v>588</v>
      </c>
      <c r="D225">
        <v>67</v>
      </c>
      <c r="E225" t="s">
        <v>838</v>
      </c>
      <c r="F225">
        <v>2</v>
      </c>
      <c r="G225">
        <v>2</v>
      </c>
      <c r="H225" t="s">
        <v>9</v>
      </c>
      <c r="I225" t="s">
        <v>3</v>
      </c>
      <c r="J225" t="s">
        <v>609</v>
      </c>
      <c r="K225" t="s">
        <v>596</v>
      </c>
      <c r="L225" t="s">
        <v>515</v>
      </c>
      <c r="M225" s="7">
        <v>36.405297314453101</v>
      </c>
      <c r="N225" s="7">
        <v>66.640194717606605</v>
      </c>
      <c r="O225" s="7">
        <f>M225*'Emission and cost factors'!$D$8+N225*'Emission and cost factors'!$E$8</f>
        <v>38.299602006134187</v>
      </c>
      <c r="P225" s="8">
        <f>M225*'Emission and cost factors'!$D$9+N225*'Emission and cost factors'!$E$9</f>
        <v>11.452241100219116</v>
      </c>
      <c r="Q225" s="7">
        <f t="shared" si="21"/>
        <v>21.543999999999993</v>
      </c>
      <c r="R225" s="2">
        <f t="shared" si="22"/>
        <v>0</v>
      </c>
      <c r="S225" s="2">
        <f t="shared" si="23"/>
        <v>0</v>
      </c>
      <c r="T225" s="2">
        <f t="shared" si="24"/>
        <v>0</v>
      </c>
      <c r="U225" s="7">
        <f t="shared" si="25"/>
        <v>0</v>
      </c>
      <c r="V225" s="7">
        <f t="shared" si="26"/>
        <v>0</v>
      </c>
      <c r="W225" s="7">
        <f t="shared" si="27"/>
        <v>0</v>
      </c>
      <c r="X225">
        <v>20.95</v>
      </c>
      <c r="Y225">
        <v>21.27</v>
      </c>
      <c r="Z225">
        <v>21.35</v>
      </c>
      <c r="AA225">
        <v>21.25</v>
      </c>
      <c r="AB225">
        <v>21.28</v>
      </c>
      <c r="AC225">
        <v>21.66</v>
      </c>
      <c r="AD225">
        <v>21.51</v>
      </c>
      <c r="AE225">
        <v>21.56</v>
      </c>
      <c r="AF225">
        <v>21.56</v>
      </c>
      <c r="AG225">
        <v>21.48</v>
      </c>
      <c r="AH225">
        <v>21.56</v>
      </c>
      <c r="AI225">
        <v>21.36</v>
      </c>
      <c r="AJ225">
        <v>21.55</v>
      </c>
      <c r="AK225">
        <v>21.33</v>
      </c>
      <c r="AL225">
        <v>21.27</v>
      </c>
      <c r="AM225">
        <v>21.67</v>
      </c>
      <c r="AN225">
        <v>21.73</v>
      </c>
      <c r="AO225">
        <v>21.56</v>
      </c>
      <c r="AP225">
        <v>21.52</v>
      </c>
      <c r="AQ225">
        <v>21.86</v>
      </c>
      <c r="AR225">
        <v>21.57</v>
      </c>
      <c r="AS225">
        <v>21.42</v>
      </c>
      <c r="AT225">
        <v>21.55</v>
      </c>
      <c r="AU225">
        <v>21.64</v>
      </c>
      <c r="AV225">
        <v>21.68</v>
      </c>
      <c r="AW225">
        <v>21.53</v>
      </c>
      <c r="AX225">
        <v>21.78</v>
      </c>
      <c r="AY225">
        <v>22.06</v>
      </c>
      <c r="AZ225">
        <v>21.79</v>
      </c>
      <c r="BA225">
        <v>22.02</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20.67</v>
      </c>
      <c r="EO225">
        <v>21.07</v>
      </c>
      <c r="EP225">
        <v>21</v>
      </c>
      <c r="EQ225">
        <v>21.11</v>
      </c>
      <c r="ER225">
        <v>21.02</v>
      </c>
      <c r="ES225">
        <v>21.31</v>
      </c>
      <c r="ET225">
        <v>21.24</v>
      </c>
      <c r="EU225">
        <v>21.4</v>
      </c>
      <c r="EV225">
        <v>21.11</v>
      </c>
      <c r="EW225">
        <v>21.15</v>
      </c>
      <c r="EX225">
        <v>21.31</v>
      </c>
      <c r="EY225">
        <v>21.13</v>
      </c>
      <c r="EZ225">
        <v>21.13</v>
      </c>
      <c r="FA225">
        <v>20.94</v>
      </c>
      <c r="FB225">
        <v>21.06</v>
      </c>
      <c r="FC225">
        <v>21.37</v>
      </c>
      <c r="FD225">
        <v>21.36</v>
      </c>
      <c r="FE225">
        <v>21.01</v>
      </c>
      <c r="FF225">
        <v>21.33</v>
      </c>
      <c r="FG225">
        <v>21.4</v>
      </c>
      <c r="FH225">
        <v>21.27</v>
      </c>
      <c r="FI225">
        <v>21.14</v>
      </c>
      <c r="FJ225">
        <v>20.93</v>
      </c>
      <c r="FK225">
        <v>21.4</v>
      </c>
      <c r="FL225">
        <v>21.39</v>
      </c>
      <c r="FM225">
        <v>21.32</v>
      </c>
      <c r="FN225">
        <v>21.44</v>
      </c>
      <c r="FO225">
        <v>21.37</v>
      </c>
      <c r="FP225">
        <v>21.41</v>
      </c>
      <c r="FQ225">
        <v>21.5</v>
      </c>
      <c r="FR225">
        <v>0</v>
      </c>
      <c r="FS225">
        <v>0</v>
      </c>
      <c r="FT225">
        <v>0</v>
      </c>
      <c r="FU225">
        <v>0</v>
      </c>
      <c r="FV225">
        <v>0</v>
      </c>
      <c r="FW225">
        <v>0</v>
      </c>
      <c r="FX225">
        <v>0</v>
      </c>
      <c r="FY225">
        <v>0</v>
      </c>
      <c r="FZ225">
        <v>0</v>
      </c>
      <c r="GA225">
        <v>0</v>
      </c>
      <c r="GB225">
        <v>0</v>
      </c>
      <c r="GC225">
        <v>0</v>
      </c>
      <c r="GD225">
        <v>0</v>
      </c>
      <c r="GE225">
        <v>0</v>
      </c>
      <c r="GF225">
        <v>0</v>
      </c>
      <c r="GG225">
        <v>0</v>
      </c>
      <c r="GH225">
        <v>0</v>
      </c>
      <c r="GI225">
        <v>0</v>
      </c>
      <c r="GJ225">
        <v>0</v>
      </c>
      <c r="GK225">
        <v>0</v>
      </c>
      <c r="GL225">
        <v>0</v>
      </c>
      <c r="GM225">
        <v>0</v>
      </c>
      <c r="GN225">
        <v>0</v>
      </c>
      <c r="GO225">
        <v>0</v>
      </c>
      <c r="GP225">
        <v>0</v>
      </c>
      <c r="GQ225">
        <v>0</v>
      </c>
      <c r="GR225">
        <v>0</v>
      </c>
      <c r="GS225">
        <v>0</v>
      </c>
      <c r="GT225">
        <v>0</v>
      </c>
      <c r="GU225">
        <v>0</v>
      </c>
      <c r="GV225">
        <v>0</v>
      </c>
      <c r="GW225">
        <v>0</v>
      </c>
      <c r="GX225">
        <v>0</v>
      </c>
      <c r="GY225">
        <v>0</v>
      </c>
      <c r="GZ225">
        <v>0</v>
      </c>
      <c r="HA225">
        <v>0</v>
      </c>
      <c r="HB225">
        <v>0</v>
      </c>
      <c r="HC225">
        <v>0</v>
      </c>
      <c r="HD225">
        <v>0</v>
      </c>
      <c r="HE225">
        <v>0</v>
      </c>
      <c r="HF225">
        <v>0</v>
      </c>
      <c r="HG225">
        <v>0</v>
      </c>
      <c r="HH225">
        <v>0</v>
      </c>
      <c r="HI225">
        <v>0</v>
      </c>
      <c r="HJ225">
        <v>0</v>
      </c>
      <c r="HK225">
        <v>0</v>
      </c>
      <c r="HL225">
        <v>0</v>
      </c>
      <c r="HM225">
        <v>0</v>
      </c>
      <c r="HN225">
        <v>0</v>
      </c>
      <c r="HO225">
        <v>0</v>
      </c>
      <c r="HP225">
        <v>0</v>
      </c>
      <c r="HQ225">
        <v>0</v>
      </c>
      <c r="HR225">
        <v>0</v>
      </c>
      <c r="HS225">
        <v>0</v>
      </c>
      <c r="HT225">
        <v>0</v>
      </c>
      <c r="HU225">
        <v>0</v>
      </c>
      <c r="HV225">
        <v>0</v>
      </c>
      <c r="HW225">
        <v>0</v>
      </c>
      <c r="HX225">
        <v>0</v>
      </c>
      <c r="HY225">
        <v>0</v>
      </c>
      <c r="HZ225">
        <v>0</v>
      </c>
      <c r="IA225">
        <v>0</v>
      </c>
      <c r="IB225">
        <v>0</v>
      </c>
      <c r="IC225">
        <v>0</v>
      </c>
      <c r="ID225">
        <v>0</v>
      </c>
      <c r="IE225">
        <v>0</v>
      </c>
      <c r="IF225">
        <v>0</v>
      </c>
      <c r="IG225">
        <v>0</v>
      </c>
      <c r="IH225">
        <v>0</v>
      </c>
      <c r="II225">
        <v>0</v>
      </c>
      <c r="IJ225">
        <v>0</v>
      </c>
      <c r="IK225">
        <v>0</v>
      </c>
      <c r="IL225">
        <v>0</v>
      </c>
      <c r="IM225">
        <v>0</v>
      </c>
      <c r="IN225">
        <v>0</v>
      </c>
      <c r="IO225">
        <v>0</v>
      </c>
      <c r="IP225">
        <v>0</v>
      </c>
      <c r="IQ225">
        <v>0</v>
      </c>
      <c r="IR225">
        <v>0</v>
      </c>
      <c r="IS225">
        <v>0</v>
      </c>
      <c r="IT225">
        <v>0</v>
      </c>
      <c r="IU225">
        <v>0</v>
      </c>
      <c r="IV225">
        <v>0</v>
      </c>
      <c r="IW225">
        <v>0</v>
      </c>
      <c r="IX225">
        <v>0</v>
      </c>
      <c r="IY225">
        <v>0</v>
      </c>
      <c r="IZ225">
        <v>0</v>
      </c>
      <c r="JA225">
        <v>0</v>
      </c>
      <c r="JB225">
        <v>0</v>
      </c>
      <c r="JC225">
        <v>0</v>
      </c>
      <c r="JD225">
        <v>4.4189999999999996</v>
      </c>
      <c r="JE225">
        <v>6.5720000000000001</v>
      </c>
      <c r="JF225">
        <v>6.2279999999999998</v>
      </c>
      <c r="JG225">
        <v>7.8090000000000002</v>
      </c>
      <c r="JH225">
        <v>7.1230000000000002</v>
      </c>
      <c r="JI225">
        <v>12.057</v>
      </c>
      <c r="JJ225">
        <v>9.5670000000000002</v>
      </c>
      <c r="JK225">
        <v>10.612</v>
      </c>
      <c r="JL225">
        <v>7.3179999999999996</v>
      </c>
      <c r="JM225">
        <v>7.8230000000000004</v>
      </c>
      <c r="JN225">
        <v>10.337</v>
      </c>
      <c r="JO225">
        <v>8.1940000000000008</v>
      </c>
      <c r="JP225">
        <v>8.9260000000000002</v>
      </c>
      <c r="JQ225">
        <v>7.1440000000000001</v>
      </c>
      <c r="JR225">
        <v>7.3220000000000001</v>
      </c>
      <c r="JS225">
        <v>12.555</v>
      </c>
      <c r="JT225">
        <v>11.202999999999999</v>
      </c>
      <c r="JU225">
        <v>8.4090000000000007</v>
      </c>
      <c r="JV225">
        <v>9.7669999999999995</v>
      </c>
      <c r="JW225">
        <v>13.754</v>
      </c>
      <c r="JX225">
        <v>8.0530000000000008</v>
      </c>
      <c r="JY225">
        <v>8.6969999999999992</v>
      </c>
      <c r="JZ225">
        <v>5.8170000000000002</v>
      </c>
      <c r="KA225">
        <v>10.37</v>
      </c>
      <c r="KB225">
        <v>12.065</v>
      </c>
      <c r="KC225">
        <v>10.55</v>
      </c>
      <c r="KD225">
        <v>12.36</v>
      </c>
      <c r="KE225">
        <v>12.657</v>
      </c>
      <c r="KF225">
        <v>11.054</v>
      </c>
      <c r="KG225">
        <v>13.914</v>
      </c>
    </row>
    <row r="226" spans="1:293" x14ac:dyDescent="0.25">
      <c r="A226" t="s">
        <v>1306</v>
      </c>
      <c r="B226" t="s">
        <v>1322</v>
      </c>
      <c r="C226" t="s">
        <v>588</v>
      </c>
      <c r="D226">
        <v>69</v>
      </c>
      <c r="E226" t="s">
        <v>838</v>
      </c>
      <c r="F226">
        <v>2</v>
      </c>
      <c r="G226">
        <v>2</v>
      </c>
      <c r="H226" t="s">
        <v>9</v>
      </c>
      <c r="I226" t="s">
        <v>6</v>
      </c>
      <c r="J226" t="s">
        <v>609</v>
      </c>
      <c r="K226" t="s">
        <v>596</v>
      </c>
      <c r="L226" t="s">
        <v>515</v>
      </c>
      <c r="M226" s="7">
        <v>39.123026399739501</v>
      </c>
      <c r="N226" s="7">
        <v>77.625131514885894</v>
      </c>
      <c r="O226" s="7">
        <f>M226*'Emission and cost factors'!$D$8+N226*'Emission and cost factors'!$E$8</f>
        <v>43.923396040792809</v>
      </c>
      <c r="P226" s="8">
        <f>M226*'Emission and cost factors'!$D$9+N226*'Emission and cost factors'!$E$9</f>
        <v>13.208690783222465</v>
      </c>
      <c r="Q226" s="7">
        <f t="shared" si="21"/>
        <v>21.704000000000008</v>
      </c>
      <c r="R226" s="2">
        <f t="shared" si="22"/>
        <v>0</v>
      </c>
      <c r="S226" s="2">
        <f t="shared" si="23"/>
        <v>0</v>
      </c>
      <c r="T226" s="2">
        <f t="shared" si="24"/>
        <v>0</v>
      </c>
      <c r="U226" s="7">
        <f t="shared" si="25"/>
        <v>0</v>
      </c>
      <c r="V226" s="7">
        <f t="shared" si="26"/>
        <v>0</v>
      </c>
      <c r="W226" s="7">
        <f t="shared" si="27"/>
        <v>0</v>
      </c>
      <c r="X226">
        <v>21.32</v>
      </c>
      <c r="Y226">
        <v>21.61</v>
      </c>
      <c r="Z226">
        <v>21.6</v>
      </c>
      <c r="AA226">
        <v>21.65</v>
      </c>
      <c r="AB226">
        <v>21.57</v>
      </c>
      <c r="AC226">
        <v>21.83</v>
      </c>
      <c r="AD226">
        <v>21.69</v>
      </c>
      <c r="AE226">
        <v>21.71</v>
      </c>
      <c r="AF226">
        <v>21.51</v>
      </c>
      <c r="AG226">
        <v>21.72</v>
      </c>
      <c r="AH226">
        <v>21.62</v>
      </c>
      <c r="AI226">
        <v>21.67</v>
      </c>
      <c r="AJ226">
        <v>21.56</v>
      </c>
      <c r="AK226">
        <v>21.6</v>
      </c>
      <c r="AL226">
        <v>21.72</v>
      </c>
      <c r="AM226">
        <v>21.66</v>
      </c>
      <c r="AN226">
        <v>21.67</v>
      </c>
      <c r="AO226">
        <v>21.7</v>
      </c>
      <c r="AP226">
        <v>21.72</v>
      </c>
      <c r="AQ226">
        <v>21.97</v>
      </c>
      <c r="AR226">
        <v>21.74</v>
      </c>
      <c r="AS226">
        <v>21.79</v>
      </c>
      <c r="AT226">
        <v>21.49</v>
      </c>
      <c r="AU226">
        <v>21.77</v>
      </c>
      <c r="AV226">
        <v>21.78</v>
      </c>
      <c r="AW226">
        <v>21.75</v>
      </c>
      <c r="AX226">
        <v>21.72</v>
      </c>
      <c r="AY226">
        <v>22.19</v>
      </c>
      <c r="AZ226">
        <v>21.72</v>
      </c>
      <c r="BA226">
        <v>22.07</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21.02</v>
      </c>
      <c r="EO226">
        <v>21.02</v>
      </c>
      <c r="EP226">
        <v>21.17</v>
      </c>
      <c r="EQ226">
        <v>21.16</v>
      </c>
      <c r="ER226">
        <v>21.26</v>
      </c>
      <c r="ES226">
        <v>21.47</v>
      </c>
      <c r="ET226">
        <v>21.38</v>
      </c>
      <c r="EU226">
        <v>21.36</v>
      </c>
      <c r="EV226">
        <v>21.39</v>
      </c>
      <c r="EW226">
        <v>21.18</v>
      </c>
      <c r="EX226">
        <v>21.36</v>
      </c>
      <c r="EY226">
        <v>21.23</v>
      </c>
      <c r="EZ226">
        <v>21.24</v>
      </c>
      <c r="FA226">
        <v>21.25</v>
      </c>
      <c r="FB226">
        <v>21.07</v>
      </c>
      <c r="FC226">
        <v>21.32</v>
      </c>
      <c r="FD226">
        <v>21.33</v>
      </c>
      <c r="FE226">
        <v>21.32</v>
      </c>
      <c r="FF226">
        <v>21.21</v>
      </c>
      <c r="FG226">
        <v>21.48</v>
      </c>
      <c r="FH226">
        <v>21.32</v>
      </c>
      <c r="FI226">
        <v>21.19</v>
      </c>
      <c r="FJ226">
        <v>21.37</v>
      </c>
      <c r="FK226">
        <v>21.34</v>
      </c>
      <c r="FL226">
        <v>21.44</v>
      </c>
      <c r="FM226">
        <v>21.35</v>
      </c>
      <c r="FN226">
        <v>21.41</v>
      </c>
      <c r="FO226">
        <v>21.63</v>
      </c>
      <c r="FP226">
        <v>21.4</v>
      </c>
      <c r="FQ226">
        <v>21.71</v>
      </c>
      <c r="FR226">
        <v>0</v>
      </c>
      <c r="FS226">
        <v>0</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0</v>
      </c>
      <c r="GU226">
        <v>0</v>
      </c>
      <c r="GV226">
        <v>0</v>
      </c>
      <c r="GW226">
        <v>0</v>
      </c>
      <c r="GX226">
        <v>0</v>
      </c>
      <c r="GY226">
        <v>0</v>
      </c>
      <c r="GZ226">
        <v>0</v>
      </c>
      <c r="HA226">
        <v>0</v>
      </c>
      <c r="HB226">
        <v>0</v>
      </c>
      <c r="HC226">
        <v>0</v>
      </c>
      <c r="HD226">
        <v>0</v>
      </c>
      <c r="HE226">
        <v>0</v>
      </c>
      <c r="HF226">
        <v>0</v>
      </c>
      <c r="HG226">
        <v>0</v>
      </c>
      <c r="HH226">
        <v>0</v>
      </c>
      <c r="HI226">
        <v>0</v>
      </c>
      <c r="HJ226">
        <v>0</v>
      </c>
      <c r="HK226">
        <v>0</v>
      </c>
      <c r="HL226">
        <v>0</v>
      </c>
      <c r="HM226">
        <v>0</v>
      </c>
      <c r="HN226">
        <v>0</v>
      </c>
      <c r="HO226">
        <v>0</v>
      </c>
      <c r="HP226">
        <v>0</v>
      </c>
      <c r="HQ226">
        <v>0</v>
      </c>
      <c r="HR226">
        <v>0</v>
      </c>
      <c r="HS226">
        <v>0</v>
      </c>
      <c r="HT226">
        <v>0</v>
      </c>
      <c r="HU226">
        <v>0</v>
      </c>
      <c r="HV226">
        <v>0</v>
      </c>
      <c r="HW226">
        <v>0</v>
      </c>
      <c r="HX226">
        <v>0</v>
      </c>
      <c r="HY226">
        <v>0</v>
      </c>
      <c r="HZ226">
        <v>0</v>
      </c>
      <c r="IA226">
        <v>0</v>
      </c>
      <c r="IB226">
        <v>0</v>
      </c>
      <c r="IC226">
        <v>0</v>
      </c>
      <c r="ID226">
        <v>0</v>
      </c>
      <c r="IE226">
        <v>0</v>
      </c>
      <c r="IF226">
        <v>0</v>
      </c>
      <c r="IG226">
        <v>0</v>
      </c>
      <c r="IH226">
        <v>0</v>
      </c>
      <c r="II226">
        <v>0</v>
      </c>
      <c r="IJ226">
        <v>0</v>
      </c>
      <c r="IK226">
        <v>0</v>
      </c>
      <c r="IL226">
        <v>0</v>
      </c>
      <c r="IM226">
        <v>0</v>
      </c>
      <c r="IN226">
        <v>0</v>
      </c>
      <c r="IO226">
        <v>0</v>
      </c>
      <c r="IP226">
        <v>0</v>
      </c>
      <c r="IQ226">
        <v>0</v>
      </c>
      <c r="IR226">
        <v>0</v>
      </c>
      <c r="IS226">
        <v>0</v>
      </c>
      <c r="IT226">
        <v>0</v>
      </c>
      <c r="IU226">
        <v>0</v>
      </c>
      <c r="IV226">
        <v>0</v>
      </c>
      <c r="IW226">
        <v>0</v>
      </c>
      <c r="IX226">
        <v>0</v>
      </c>
      <c r="IY226">
        <v>0</v>
      </c>
      <c r="IZ226">
        <v>0</v>
      </c>
      <c r="JA226">
        <v>0</v>
      </c>
      <c r="JB226">
        <v>0</v>
      </c>
      <c r="JC226">
        <v>0</v>
      </c>
      <c r="JD226">
        <v>4.4189999999999996</v>
      </c>
      <c r="JE226">
        <v>6.5720000000000001</v>
      </c>
      <c r="JF226">
        <v>6.2279999999999998</v>
      </c>
      <c r="JG226">
        <v>7.8090000000000002</v>
      </c>
      <c r="JH226">
        <v>7.1230000000000002</v>
      </c>
      <c r="JI226">
        <v>12.057</v>
      </c>
      <c r="JJ226">
        <v>9.5670000000000002</v>
      </c>
      <c r="JK226">
        <v>10.612</v>
      </c>
      <c r="JL226">
        <v>7.3179999999999996</v>
      </c>
      <c r="JM226">
        <v>7.8230000000000004</v>
      </c>
      <c r="JN226">
        <v>10.337</v>
      </c>
      <c r="JO226">
        <v>8.1940000000000008</v>
      </c>
      <c r="JP226">
        <v>8.9260000000000002</v>
      </c>
      <c r="JQ226">
        <v>7.1440000000000001</v>
      </c>
      <c r="JR226">
        <v>7.3220000000000001</v>
      </c>
      <c r="JS226">
        <v>12.555</v>
      </c>
      <c r="JT226">
        <v>11.202999999999999</v>
      </c>
      <c r="JU226">
        <v>8.4090000000000007</v>
      </c>
      <c r="JV226">
        <v>9.7669999999999995</v>
      </c>
      <c r="JW226">
        <v>13.754</v>
      </c>
      <c r="JX226">
        <v>8.0530000000000008</v>
      </c>
      <c r="JY226">
        <v>8.6969999999999992</v>
      </c>
      <c r="JZ226">
        <v>5.8170000000000002</v>
      </c>
      <c r="KA226">
        <v>10.37</v>
      </c>
      <c r="KB226">
        <v>12.065</v>
      </c>
      <c r="KC226">
        <v>10.55</v>
      </c>
      <c r="KD226">
        <v>12.36</v>
      </c>
      <c r="KE226">
        <v>12.657</v>
      </c>
      <c r="KF226">
        <v>11.054</v>
      </c>
      <c r="KG226">
        <v>13.914</v>
      </c>
    </row>
    <row r="227" spans="1:293" x14ac:dyDescent="0.25">
      <c r="A227" t="s">
        <v>1307</v>
      </c>
      <c r="B227" t="s">
        <v>1322</v>
      </c>
      <c r="C227" t="s">
        <v>588</v>
      </c>
      <c r="D227">
        <v>71</v>
      </c>
      <c r="E227" t="s">
        <v>838</v>
      </c>
      <c r="F227">
        <v>2</v>
      </c>
      <c r="G227">
        <v>2</v>
      </c>
      <c r="H227" t="s">
        <v>9</v>
      </c>
      <c r="I227" t="s">
        <v>7</v>
      </c>
      <c r="J227" t="s">
        <v>609</v>
      </c>
      <c r="K227" t="s">
        <v>596</v>
      </c>
      <c r="L227" t="s">
        <v>515</v>
      </c>
      <c r="M227" s="7">
        <v>40.3067622395833</v>
      </c>
      <c r="N227" s="7">
        <v>77.803615344880399</v>
      </c>
      <c r="O227" s="7">
        <f>M227*'Emission and cost factors'!$D$8+N227*'Emission and cost factors'!$E$8</f>
        <v>44.254083128957475</v>
      </c>
      <c r="P227" s="8">
        <f>M227*'Emission and cost factors'!$D$9+N227*'Emission and cost factors'!$E$9</f>
        <v>13.282812791315392</v>
      </c>
      <c r="Q227" s="7">
        <f t="shared" si="21"/>
        <v>21.719999999999995</v>
      </c>
      <c r="R227" s="2">
        <f t="shared" si="22"/>
        <v>0</v>
      </c>
      <c r="S227" s="2">
        <f t="shared" si="23"/>
        <v>0</v>
      </c>
      <c r="T227" s="2">
        <f t="shared" si="24"/>
        <v>0</v>
      </c>
      <c r="U227" s="7">
        <f t="shared" si="25"/>
        <v>0</v>
      </c>
      <c r="V227" s="7">
        <f t="shared" si="26"/>
        <v>0</v>
      </c>
      <c r="W227" s="7">
        <f t="shared" si="27"/>
        <v>0</v>
      </c>
      <c r="X227">
        <v>21.26</v>
      </c>
      <c r="Y227">
        <v>21.64</v>
      </c>
      <c r="Z227">
        <v>21.7</v>
      </c>
      <c r="AA227">
        <v>21.5</v>
      </c>
      <c r="AB227">
        <v>21.75</v>
      </c>
      <c r="AC227">
        <v>21.89</v>
      </c>
      <c r="AD227">
        <v>21.74</v>
      </c>
      <c r="AE227">
        <v>21.77</v>
      </c>
      <c r="AF227">
        <v>21.57</v>
      </c>
      <c r="AG227">
        <v>21.7</v>
      </c>
      <c r="AH227">
        <v>21.69</v>
      </c>
      <c r="AI227">
        <v>21.54</v>
      </c>
      <c r="AJ227">
        <v>21.65</v>
      </c>
      <c r="AK227">
        <v>21.46</v>
      </c>
      <c r="AL227">
        <v>21.59</v>
      </c>
      <c r="AM227">
        <v>21.73</v>
      </c>
      <c r="AN227">
        <v>21.74</v>
      </c>
      <c r="AO227">
        <v>21.85</v>
      </c>
      <c r="AP227">
        <v>21.64</v>
      </c>
      <c r="AQ227">
        <v>22.01</v>
      </c>
      <c r="AR227">
        <v>21.79</v>
      </c>
      <c r="AS227">
        <v>21.73</v>
      </c>
      <c r="AT227">
        <v>21.54</v>
      </c>
      <c r="AU227">
        <v>21.83</v>
      </c>
      <c r="AV227">
        <v>21.84</v>
      </c>
      <c r="AW227">
        <v>21.64</v>
      </c>
      <c r="AX227">
        <v>21.79</v>
      </c>
      <c r="AY227">
        <v>22.18</v>
      </c>
      <c r="AZ227">
        <v>21.79</v>
      </c>
      <c r="BA227">
        <v>22.05</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21.1</v>
      </c>
      <c r="EO227">
        <v>21.12</v>
      </c>
      <c r="EP227">
        <v>21.11</v>
      </c>
      <c r="EQ227">
        <v>21.43</v>
      </c>
      <c r="ER227">
        <v>21.14</v>
      </c>
      <c r="ES227">
        <v>21.39</v>
      </c>
      <c r="ET227">
        <v>21.35</v>
      </c>
      <c r="EU227">
        <v>21.38</v>
      </c>
      <c r="EV227">
        <v>21.34</v>
      </c>
      <c r="EW227">
        <v>21.22</v>
      </c>
      <c r="EX227">
        <v>21.35</v>
      </c>
      <c r="EY227">
        <v>21.48</v>
      </c>
      <c r="EZ227">
        <v>21.3</v>
      </c>
      <c r="FA227">
        <v>21.47</v>
      </c>
      <c r="FB227">
        <v>21.32</v>
      </c>
      <c r="FC227">
        <v>21.46</v>
      </c>
      <c r="FD227">
        <v>21.46</v>
      </c>
      <c r="FE227">
        <v>21.3</v>
      </c>
      <c r="FF227">
        <v>21.38</v>
      </c>
      <c r="FG227">
        <v>21.61</v>
      </c>
      <c r="FH227">
        <v>21.32</v>
      </c>
      <c r="FI227">
        <v>21.33</v>
      </c>
      <c r="FJ227">
        <v>21.34</v>
      </c>
      <c r="FK227">
        <v>21.38</v>
      </c>
      <c r="FL227">
        <v>21.57</v>
      </c>
      <c r="FM227">
        <v>21.58</v>
      </c>
      <c r="FN227">
        <v>21.58</v>
      </c>
      <c r="FO227">
        <v>21.71</v>
      </c>
      <c r="FP227">
        <v>21.54</v>
      </c>
      <c r="FQ227">
        <v>21.76</v>
      </c>
      <c r="FR227">
        <v>0</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0</v>
      </c>
      <c r="GX227">
        <v>0</v>
      </c>
      <c r="GY227">
        <v>0</v>
      </c>
      <c r="GZ227">
        <v>0</v>
      </c>
      <c r="HA227">
        <v>0</v>
      </c>
      <c r="HB227">
        <v>0</v>
      </c>
      <c r="HC227">
        <v>0</v>
      </c>
      <c r="HD227">
        <v>0</v>
      </c>
      <c r="HE227">
        <v>0</v>
      </c>
      <c r="HF227">
        <v>0</v>
      </c>
      <c r="HG227">
        <v>0</v>
      </c>
      <c r="HH227">
        <v>0</v>
      </c>
      <c r="HI227">
        <v>0</v>
      </c>
      <c r="HJ227">
        <v>0</v>
      </c>
      <c r="HK227">
        <v>0</v>
      </c>
      <c r="HL227">
        <v>0</v>
      </c>
      <c r="HM227">
        <v>0</v>
      </c>
      <c r="HN227">
        <v>0</v>
      </c>
      <c r="HO227">
        <v>0</v>
      </c>
      <c r="HP227">
        <v>0</v>
      </c>
      <c r="HQ227">
        <v>0</v>
      </c>
      <c r="HR227">
        <v>0</v>
      </c>
      <c r="HS227">
        <v>0</v>
      </c>
      <c r="HT227">
        <v>0</v>
      </c>
      <c r="HU227">
        <v>0</v>
      </c>
      <c r="HV227">
        <v>0</v>
      </c>
      <c r="HW227">
        <v>0</v>
      </c>
      <c r="HX227">
        <v>0</v>
      </c>
      <c r="HY227">
        <v>0</v>
      </c>
      <c r="HZ227">
        <v>0</v>
      </c>
      <c r="IA227">
        <v>0</v>
      </c>
      <c r="IB227">
        <v>0</v>
      </c>
      <c r="IC227">
        <v>0</v>
      </c>
      <c r="ID227">
        <v>0</v>
      </c>
      <c r="IE227">
        <v>0</v>
      </c>
      <c r="IF227">
        <v>0</v>
      </c>
      <c r="IG227">
        <v>0</v>
      </c>
      <c r="IH227">
        <v>0</v>
      </c>
      <c r="II227">
        <v>0</v>
      </c>
      <c r="IJ227">
        <v>0</v>
      </c>
      <c r="IK227">
        <v>0</v>
      </c>
      <c r="IL227">
        <v>0</v>
      </c>
      <c r="IM227">
        <v>0</v>
      </c>
      <c r="IN227">
        <v>0</v>
      </c>
      <c r="IO227">
        <v>0</v>
      </c>
      <c r="IP227">
        <v>0</v>
      </c>
      <c r="IQ227">
        <v>0</v>
      </c>
      <c r="IR227">
        <v>0</v>
      </c>
      <c r="IS227">
        <v>0</v>
      </c>
      <c r="IT227">
        <v>0</v>
      </c>
      <c r="IU227">
        <v>0</v>
      </c>
      <c r="IV227">
        <v>0</v>
      </c>
      <c r="IW227">
        <v>0</v>
      </c>
      <c r="IX227">
        <v>0</v>
      </c>
      <c r="IY227">
        <v>0</v>
      </c>
      <c r="IZ227">
        <v>0</v>
      </c>
      <c r="JA227">
        <v>0</v>
      </c>
      <c r="JB227">
        <v>0</v>
      </c>
      <c r="JC227">
        <v>0</v>
      </c>
      <c r="JD227">
        <v>4.4189999999999996</v>
      </c>
      <c r="JE227">
        <v>6.5720000000000001</v>
      </c>
      <c r="JF227">
        <v>6.2279999999999998</v>
      </c>
      <c r="JG227">
        <v>7.8090000000000002</v>
      </c>
      <c r="JH227">
        <v>7.1230000000000002</v>
      </c>
      <c r="JI227">
        <v>12.057</v>
      </c>
      <c r="JJ227">
        <v>9.5670000000000002</v>
      </c>
      <c r="JK227">
        <v>10.612</v>
      </c>
      <c r="JL227">
        <v>7.3179999999999996</v>
      </c>
      <c r="JM227">
        <v>7.8230000000000004</v>
      </c>
      <c r="JN227">
        <v>10.337</v>
      </c>
      <c r="JO227">
        <v>8.1940000000000008</v>
      </c>
      <c r="JP227">
        <v>8.9260000000000002</v>
      </c>
      <c r="JQ227">
        <v>7.1440000000000001</v>
      </c>
      <c r="JR227">
        <v>7.3220000000000001</v>
      </c>
      <c r="JS227">
        <v>12.555</v>
      </c>
      <c r="JT227">
        <v>11.202999999999999</v>
      </c>
      <c r="JU227">
        <v>8.4090000000000007</v>
      </c>
      <c r="JV227">
        <v>9.7669999999999995</v>
      </c>
      <c r="JW227">
        <v>13.754</v>
      </c>
      <c r="JX227">
        <v>8.0530000000000008</v>
      </c>
      <c r="JY227">
        <v>8.6969999999999992</v>
      </c>
      <c r="JZ227">
        <v>5.8170000000000002</v>
      </c>
      <c r="KA227">
        <v>10.37</v>
      </c>
      <c r="KB227">
        <v>12.065</v>
      </c>
      <c r="KC227">
        <v>10.55</v>
      </c>
      <c r="KD227">
        <v>12.36</v>
      </c>
      <c r="KE227">
        <v>12.657</v>
      </c>
      <c r="KF227">
        <v>11.054</v>
      </c>
      <c r="KG227">
        <v>13.914</v>
      </c>
    </row>
    <row r="228" spans="1:293" x14ac:dyDescent="0.25">
      <c r="A228" t="s">
        <v>1308</v>
      </c>
      <c r="B228" t="s">
        <v>1322</v>
      </c>
      <c r="C228" t="s">
        <v>588</v>
      </c>
      <c r="D228">
        <v>72</v>
      </c>
      <c r="E228" t="s">
        <v>838</v>
      </c>
      <c r="F228">
        <v>2</v>
      </c>
      <c r="G228">
        <v>2</v>
      </c>
      <c r="H228" t="s">
        <v>9</v>
      </c>
      <c r="I228" t="s">
        <v>7</v>
      </c>
      <c r="J228" t="s">
        <v>609</v>
      </c>
      <c r="K228" t="s">
        <v>596</v>
      </c>
      <c r="L228" t="s">
        <v>516</v>
      </c>
      <c r="M228" s="7">
        <v>26.866010148111901</v>
      </c>
      <c r="N228" s="7">
        <v>80.366861133970104</v>
      </c>
      <c r="O228" s="7">
        <f>M228*'Emission and cost factors'!$D$8+N228*'Emission and cost factors'!$E$8</f>
        <v>42.610618252729751</v>
      </c>
      <c r="P228" s="8">
        <f>M228*'Emission and cost factors'!$D$9+N228*'Emission and cost factors'!$E$9</f>
        <v>13.129669576019992</v>
      </c>
      <c r="Q228" s="7">
        <f t="shared" si="21"/>
        <v>21.770666666666664</v>
      </c>
      <c r="R228" s="2">
        <f t="shared" si="22"/>
        <v>0</v>
      </c>
      <c r="S228" s="2">
        <f t="shared" si="23"/>
        <v>0</v>
      </c>
      <c r="T228" s="2">
        <f t="shared" si="24"/>
        <v>0</v>
      </c>
      <c r="U228" s="7">
        <f t="shared" si="25"/>
        <v>0</v>
      </c>
      <c r="V228" s="7">
        <f t="shared" si="26"/>
        <v>0</v>
      </c>
      <c r="W228" s="7">
        <f t="shared" si="27"/>
        <v>0</v>
      </c>
      <c r="X228">
        <v>21.56</v>
      </c>
      <c r="Y228">
        <v>21.65</v>
      </c>
      <c r="Z228">
        <v>21.68</v>
      </c>
      <c r="AA228">
        <v>21.68</v>
      </c>
      <c r="AB228">
        <v>21.7</v>
      </c>
      <c r="AC228">
        <v>21.87</v>
      </c>
      <c r="AD228">
        <v>21.76</v>
      </c>
      <c r="AE228">
        <v>21.79</v>
      </c>
      <c r="AF228">
        <v>21.59</v>
      </c>
      <c r="AG228">
        <v>21.7</v>
      </c>
      <c r="AH228">
        <v>21.71</v>
      </c>
      <c r="AI228">
        <v>21.73</v>
      </c>
      <c r="AJ228">
        <v>21.67</v>
      </c>
      <c r="AK228">
        <v>21.71</v>
      </c>
      <c r="AL228">
        <v>21.75</v>
      </c>
      <c r="AM228">
        <v>21.76</v>
      </c>
      <c r="AN228">
        <v>21.76</v>
      </c>
      <c r="AO228">
        <v>21.84</v>
      </c>
      <c r="AP228">
        <v>21.65</v>
      </c>
      <c r="AQ228">
        <v>22.03</v>
      </c>
      <c r="AR228">
        <v>21.83</v>
      </c>
      <c r="AS228">
        <v>21.79</v>
      </c>
      <c r="AT228">
        <v>21.57</v>
      </c>
      <c r="AU228">
        <v>21.86</v>
      </c>
      <c r="AV228">
        <v>21.85</v>
      </c>
      <c r="AW228">
        <v>21.75</v>
      </c>
      <c r="AX228">
        <v>21.8</v>
      </c>
      <c r="AY228">
        <v>22.2</v>
      </c>
      <c r="AZ228">
        <v>21.8</v>
      </c>
      <c r="BA228">
        <v>22.08</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0</v>
      </c>
      <c r="EL228">
        <v>0</v>
      </c>
      <c r="EM228">
        <v>0</v>
      </c>
      <c r="EN228">
        <v>21.09</v>
      </c>
      <c r="EO228">
        <v>21.09</v>
      </c>
      <c r="EP228">
        <v>21.18</v>
      </c>
      <c r="EQ228">
        <v>21.25</v>
      </c>
      <c r="ER228">
        <v>21.29</v>
      </c>
      <c r="ES228">
        <v>21.41</v>
      </c>
      <c r="ET228">
        <v>21.36</v>
      </c>
      <c r="EU228">
        <v>21.38</v>
      </c>
      <c r="EV228">
        <v>21.36</v>
      </c>
      <c r="EW228">
        <v>21.22</v>
      </c>
      <c r="EX228">
        <v>21.35</v>
      </c>
      <c r="EY228">
        <v>21.31</v>
      </c>
      <c r="EZ228">
        <v>21.29</v>
      </c>
      <c r="FA228">
        <v>21.35</v>
      </c>
      <c r="FB228">
        <v>21.2</v>
      </c>
      <c r="FC228">
        <v>21.45</v>
      </c>
      <c r="FD228">
        <v>21.46</v>
      </c>
      <c r="FE228">
        <v>21.32</v>
      </c>
      <c r="FF228">
        <v>21.35</v>
      </c>
      <c r="FG228">
        <v>21.61</v>
      </c>
      <c r="FH228">
        <v>21.33</v>
      </c>
      <c r="FI228">
        <v>21.28</v>
      </c>
      <c r="FJ228">
        <v>21.36</v>
      </c>
      <c r="FK228">
        <v>21.39</v>
      </c>
      <c r="FL228">
        <v>21.57</v>
      </c>
      <c r="FM228">
        <v>21.45</v>
      </c>
      <c r="FN228">
        <v>21.54</v>
      </c>
      <c r="FO228">
        <v>21.73</v>
      </c>
      <c r="FP228">
        <v>21.53</v>
      </c>
      <c r="FQ228">
        <v>21.78</v>
      </c>
      <c r="FR228">
        <v>0</v>
      </c>
      <c r="FS228">
        <v>0</v>
      </c>
      <c r="FT228">
        <v>0</v>
      </c>
      <c r="FU228">
        <v>0</v>
      </c>
      <c r="FV228">
        <v>0</v>
      </c>
      <c r="FW228">
        <v>0</v>
      </c>
      <c r="FX228">
        <v>0</v>
      </c>
      <c r="FY228">
        <v>0</v>
      </c>
      <c r="FZ228">
        <v>0</v>
      </c>
      <c r="GA228">
        <v>0</v>
      </c>
      <c r="GB228">
        <v>0</v>
      </c>
      <c r="GC228">
        <v>0</v>
      </c>
      <c r="GD228">
        <v>0</v>
      </c>
      <c r="GE228">
        <v>0</v>
      </c>
      <c r="GF228">
        <v>0</v>
      </c>
      <c r="GG228">
        <v>0</v>
      </c>
      <c r="GH228">
        <v>0</v>
      </c>
      <c r="GI228">
        <v>0</v>
      </c>
      <c r="GJ228">
        <v>0</v>
      </c>
      <c r="GK228">
        <v>0</v>
      </c>
      <c r="GL228">
        <v>0</v>
      </c>
      <c r="GM228">
        <v>0</v>
      </c>
      <c r="GN228">
        <v>0</v>
      </c>
      <c r="GO228">
        <v>0</v>
      </c>
      <c r="GP228">
        <v>0</v>
      </c>
      <c r="GQ228">
        <v>0</v>
      </c>
      <c r="GR228">
        <v>0</v>
      </c>
      <c r="GS228">
        <v>0</v>
      </c>
      <c r="GT228">
        <v>0</v>
      </c>
      <c r="GU228">
        <v>0</v>
      </c>
      <c r="GV228">
        <v>0</v>
      </c>
      <c r="GW228">
        <v>0</v>
      </c>
      <c r="GX228">
        <v>0</v>
      </c>
      <c r="GY228">
        <v>0</v>
      </c>
      <c r="GZ228">
        <v>0</v>
      </c>
      <c r="HA228">
        <v>0</v>
      </c>
      <c r="HB228">
        <v>0</v>
      </c>
      <c r="HC228">
        <v>0</v>
      </c>
      <c r="HD228">
        <v>0</v>
      </c>
      <c r="HE228">
        <v>0</v>
      </c>
      <c r="HF228">
        <v>0</v>
      </c>
      <c r="HG228">
        <v>0</v>
      </c>
      <c r="HH228">
        <v>0</v>
      </c>
      <c r="HI228">
        <v>0</v>
      </c>
      <c r="HJ228">
        <v>0</v>
      </c>
      <c r="HK228">
        <v>0</v>
      </c>
      <c r="HL228">
        <v>0</v>
      </c>
      <c r="HM228">
        <v>0</v>
      </c>
      <c r="HN228">
        <v>0</v>
      </c>
      <c r="HO228">
        <v>0</v>
      </c>
      <c r="HP228">
        <v>0</v>
      </c>
      <c r="HQ228">
        <v>0</v>
      </c>
      <c r="HR228">
        <v>0</v>
      </c>
      <c r="HS228">
        <v>0</v>
      </c>
      <c r="HT228">
        <v>0</v>
      </c>
      <c r="HU228">
        <v>0</v>
      </c>
      <c r="HV228">
        <v>0</v>
      </c>
      <c r="HW228">
        <v>0</v>
      </c>
      <c r="HX228">
        <v>0</v>
      </c>
      <c r="HY228">
        <v>0</v>
      </c>
      <c r="HZ228">
        <v>0</v>
      </c>
      <c r="IA228">
        <v>0</v>
      </c>
      <c r="IB228">
        <v>0</v>
      </c>
      <c r="IC228">
        <v>0</v>
      </c>
      <c r="ID228">
        <v>0</v>
      </c>
      <c r="IE228">
        <v>0</v>
      </c>
      <c r="IF228">
        <v>0</v>
      </c>
      <c r="IG228">
        <v>0</v>
      </c>
      <c r="IH228">
        <v>0</v>
      </c>
      <c r="II228">
        <v>0</v>
      </c>
      <c r="IJ228">
        <v>0</v>
      </c>
      <c r="IK228">
        <v>0</v>
      </c>
      <c r="IL228">
        <v>0</v>
      </c>
      <c r="IM228">
        <v>0</v>
      </c>
      <c r="IN228">
        <v>0</v>
      </c>
      <c r="IO228">
        <v>0</v>
      </c>
      <c r="IP228">
        <v>0</v>
      </c>
      <c r="IQ228">
        <v>0</v>
      </c>
      <c r="IR228">
        <v>0</v>
      </c>
      <c r="IS228">
        <v>0</v>
      </c>
      <c r="IT228">
        <v>0</v>
      </c>
      <c r="IU228">
        <v>0</v>
      </c>
      <c r="IV228">
        <v>0</v>
      </c>
      <c r="IW228">
        <v>0</v>
      </c>
      <c r="IX228">
        <v>0</v>
      </c>
      <c r="IY228">
        <v>0</v>
      </c>
      <c r="IZ228">
        <v>0</v>
      </c>
      <c r="JA228">
        <v>0</v>
      </c>
      <c r="JB228">
        <v>0</v>
      </c>
      <c r="JC228">
        <v>0</v>
      </c>
      <c r="JD228">
        <v>4.4189999999999996</v>
      </c>
      <c r="JE228">
        <v>6.5720000000000001</v>
      </c>
      <c r="JF228">
        <v>6.2279999999999998</v>
      </c>
      <c r="JG228">
        <v>7.8090000000000002</v>
      </c>
      <c r="JH228">
        <v>7.1230000000000002</v>
      </c>
      <c r="JI228">
        <v>12.057</v>
      </c>
      <c r="JJ228">
        <v>9.5670000000000002</v>
      </c>
      <c r="JK228">
        <v>10.612</v>
      </c>
      <c r="JL228">
        <v>7.3179999999999996</v>
      </c>
      <c r="JM228">
        <v>7.8230000000000004</v>
      </c>
      <c r="JN228">
        <v>10.337</v>
      </c>
      <c r="JO228">
        <v>8.1940000000000008</v>
      </c>
      <c r="JP228">
        <v>8.9260000000000002</v>
      </c>
      <c r="JQ228">
        <v>7.1440000000000001</v>
      </c>
      <c r="JR228">
        <v>7.3220000000000001</v>
      </c>
      <c r="JS228">
        <v>12.555</v>
      </c>
      <c r="JT228">
        <v>11.202999999999999</v>
      </c>
      <c r="JU228">
        <v>8.4090000000000007</v>
      </c>
      <c r="JV228">
        <v>9.7669999999999995</v>
      </c>
      <c r="JW228">
        <v>13.754</v>
      </c>
      <c r="JX228">
        <v>8.0530000000000008</v>
      </c>
      <c r="JY228">
        <v>8.6969999999999992</v>
      </c>
      <c r="JZ228">
        <v>5.8170000000000002</v>
      </c>
      <c r="KA228">
        <v>10.37</v>
      </c>
      <c r="KB228">
        <v>12.065</v>
      </c>
      <c r="KC228">
        <v>10.55</v>
      </c>
      <c r="KD228">
        <v>12.36</v>
      </c>
      <c r="KE228">
        <v>12.657</v>
      </c>
      <c r="KF228">
        <v>11.054</v>
      </c>
      <c r="KG228">
        <v>13.914</v>
      </c>
    </row>
    <row r="229" spans="1:293" x14ac:dyDescent="0.25">
      <c r="A229" t="s">
        <v>1309</v>
      </c>
      <c r="B229" t="s">
        <v>1322</v>
      </c>
      <c r="C229" t="s">
        <v>588</v>
      </c>
      <c r="D229">
        <v>73</v>
      </c>
      <c r="E229" t="s">
        <v>839</v>
      </c>
      <c r="F229">
        <v>3</v>
      </c>
      <c r="G229">
        <v>2</v>
      </c>
      <c r="H229" t="s">
        <v>2</v>
      </c>
      <c r="I229" t="s">
        <v>3</v>
      </c>
      <c r="J229" t="s">
        <v>609</v>
      </c>
      <c r="K229" t="s">
        <v>596</v>
      </c>
      <c r="L229" t="s">
        <v>515</v>
      </c>
      <c r="M229" s="7">
        <v>64.949542578125005</v>
      </c>
      <c r="N229" s="7">
        <v>154.52239055153601</v>
      </c>
      <c r="O229" s="7">
        <f>M229*'Emission and cost factors'!$D$8+N229*'Emission and cost factors'!$E$8</f>
        <v>84.719703595112804</v>
      </c>
      <c r="P229" s="8">
        <f>M229*'Emission and cost factors'!$D$9+N229*'Emission and cost factors'!$E$9</f>
        <v>25.776340285855401</v>
      </c>
      <c r="Q229" s="7">
        <f t="shared" si="21"/>
        <v>20.770666666666671</v>
      </c>
      <c r="R229" s="2">
        <f t="shared" si="22"/>
        <v>1</v>
      </c>
      <c r="S229" s="2">
        <f t="shared" si="23"/>
        <v>0</v>
      </c>
      <c r="T229" s="2">
        <f t="shared" si="24"/>
        <v>0</v>
      </c>
      <c r="U229" s="7">
        <f t="shared" si="25"/>
        <v>6.0999999999999995E-3</v>
      </c>
      <c r="V229" s="7">
        <f t="shared" si="26"/>
        <v>0</v>
      </c>
      <c r="W229" s="7">
        <f t="shared" si="27"/>
        <v>0</v>
      </c>
      <c r="X229">
        <v>19.68</v>
      </c>
      <c r="Y229">
        <v>20.239999999999998</v>
      </c>
      <c r="Z229">
        <v>20.43</v>
      </c>
      <c r="AA229">
        <v>20.29</v>
      </c>
      <c r="AB229">
        <v>20.48</v>
      </c>
      <c r="AC229">
        <v>20.99</v>
      </c>
      <c r="AD229">
        <v>20.9</v>
      </c>
      <c r="AE229">
        <v>21.09</v>
      </c>
      <c r="AF229">
        <v>20.66</v>
      </c>
      <c r="AG229">
        <v>20.61</v>
      </c>
      <c r="AH229">
        <v>20.88</v>
      </c>
      <c r="AI229">
        <v>20.5</v>
      </c>
      <c r="AJ229">
        <v>20.67</v>
      </c>
      <c r="AK229">
        <v>20.239999999999998</v>
      </c>
      <c r="AL229">
        <v>20.399999999999999</v>
      </c>
      <c r="AM229">
        <v>21.02</v>
      </c>
      <c r="AN229">
        <v>21.02</v>
      </c>
      <c r="AO229">
        <v>20.77</v>
      </c>
      <c r="AP229">
        <v>20.85</v>
      </c>
      <c r="AQ229">
        <v>21.23</v>
      </c>
      <c r="AR229">
        <v>20.78</v>
      </c>
      <c r="AS229">
        <v>20.8</v>
      </c>
      <c r="AT229">
        <v>20.53</v>
      </c>
      <c r="AU229">
        <v>21</v>
      </c>
      <c r="AV229">
        <v>21.2</v>
      </c>
      <c r="AW229">
        <v>20.74</v>
      </c>
      <c r="AX229">
        <v>21.09</v>
      </c>
      <c r="AY229">
        <v>21.41</v>
      </c>
      <c r="AZ229">
        <v>21.1</v>
      </c>
      <c r="BA229">
        <v>21.52</v>
      </c>
      <c r="BB229">
        <v>0.183</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c r="DT229">
        <v>0</v>
      </c>
      <c r="DU229">
        <v>0</v>
      </c>
      <c r="DV229">
        <v>0</v>
      </c>
      <c r="DW229">
        <v>0</v>
      </c>
      <c r="DX229">
        <v>0</v>
      </c>
      <c r="DY229">
        <v>0</v>
      </c>
      <c r="DZ229">
        <v>0</v>
      </c>
      <c r="EA229">
        <v>0</v>
      </c>
      <c r="EB229">
        <v>0</v>
      </c>
      <c r="EC229">
        <v>0</v>
      </c>
      <c r="ED229">
        <v>0</v>
      </c>
      <c r="EE229">
        <v>0</v>
      </c>
      <c r="EF229">
        <v>0</v>
      </c>
      <c r="EG229">
        <v>0</v>
      </c>
      <c r="EH229">
        <v>0</v>
      </c>
      <c r="EI229">
        <v>0</v>
      </c>
      <c r="EJ229">
        <v>0</v>
      </c>
      <c r="EK229">
        <v>0</v>
      </c>
      <c r="EL229">
        <v>0</v>
      </c>
      <c r="EM229">
        <v>0</v>
      </c>
      <c r="EN229">
        <v>18.68</v>
      </c>
      <c r="EO229">
        <v>19.41</v>
      </c>
      <c r="EP229">
        <v>19.63</v>
      </c>
      <c r="EQ229">
        <v>19.43</v>
      </c>
      <c r="ER229">
        <v>19.75</v>
      </c>
      <c r="ES229">
        <v>20.59</v>
      </c>
      <c r="ET229">
        <v>20.54</v>
      </c>
      <c r="EU229">
        <v>20.51</v>
      </c>
      <c r="EV229">
        <v>20.16</v>
      </c>
      <c r="EW229">
        <v>19.87</v>
      </c>
      <c r="EX229">
        <v>20.52</v>
      </c>
      <c r="EY229">
        <v>19.75</v>
      </c>
      <c r="EZ229">
        <v>20.16</v>
      </c>
      <c r="FA229">
        <v>19.18</v>
      </c>
      <c r="FB229">
        <v>19.739999999999998</v>
      </c>
      <c r="FC229">
        <v>20.47</v>
      </c>
      <c r="FD229">
        <v>20.63</v>
      </c>
      <c r="FE229">
        <v>19.989999999999998</v>
      </c>
      <c r="FF229">
        <v>20.05</v>
      </c>
      <c r="FG229">
        <v>20.68</v>
      </c>
      <c r="FH229">
        <v>20.350000000000001</v>
      </c>
      <c r="FI229">
        <v>19.89</v>
      </c>
      <c r="FJ229">
        <v>19.97</v>
      </c>
      <c r="FK229">
        <v>20.57</v>
      </c>
      <c r="FL229">
        <v>20.8</v>
      </c>
      <c r="FM229">
        <v>20.34</v>
      </c>
      <c r="FN229">
        <v>20.46</v>
      </c>
      <c r="FO229">
        <v>20.98</v>
      </c>
      <c r="FP229">
        <v>20.72</v>
      </c>
      <c r="FQ229">
        <v>21.03</v>
      </c>
      <c r="FR229">
        <v>0.5</v>
      </c>
      <c r="FS229">
        <v>0.26700000000000002</v>
      </c>
      <c r="FT229">
        <v>0.17199999999999999</v>
      </c>
      <c r="FU229">
        <v>0.27800000000000002</v>
      </c>
      <c r="FV229">
        <v>0.128</v>
      </c>
      <c r="FW229">
        <v>0</v>
      </c>
      <c r="FX229">
        <v>0</v>
      </c>
      <c r="FY229">
        <v>0</v>
      </c>
      <c r="FZ229">
        <v>0</v>
      </c>
      <c r="GA229">
        <v>6.7000000000000004E-2</v>
      </c>
      <c r="GB229">
        <v>0</v>
      </c>
      <c r="GC229">
        <v>0.128</v>
      </c>
      <c r="GD229">
        <v>0</v>
      </c>
      <c r="GE229">
        <v>0.39400000000000002</v>
      </c>
      <c r="GF229">
        <v>0.122</v>
      </c>
      <c r="GG229">
        <v>0</v>
      </c>
      <c r="GH229">
        <v>0</v>
      </c>
      <c r="GI229">
        <v>6.0000000000000001E-3</v>
      </c>
      <c r="GJ229">
        <v>0</v>
      </c>
      <c r="GK229">
        <v>0</v>
      </c>
      <c r="GL229">
        <v>0</v>
      </c>
      <c r="GM229">
        <v>6.7000000000000004E-2</v>
      </c>
      <c r="GN229">
        <v>1.0999999999999999E-2</v>
      </c>
      <c r="GO229">
        <v>0</v>
      </c>
      <c r="GP229">
        <v>0</v>
      </c>
      <c r="GQ229">
        <v>0</v>
      </c>
      <c r="GR229">
        <v>0</v>
      </c>
      <c r="GS229">
        <v>0</v>
      </c>
      <c r="GT229">
        <v>0</v>
      </c>
      <c r="GU229">
        <v>0</v>
      </c>
      <c r="GV229">
        <v>0.13300000000000001</v>
      </c>
      <c r="GW229">
        <v>0</v>
      </c>
      <c r="GX229">
        <v>0</v>
      </c>
      <c r="GY229">
        <v>0</v>
      </c>
      <c r="GZ229">
        <v>0</v>
      </c>
      <c r="HA229">
        <v>0</v>
      </c>
      <c r="HB229">
        <v>0</v>
      </c>
      <c r="HC229">
        <v>0</v>
      </c>
      <c r="HD229">
        <v>0</v>
      </c>
      <c r="HE229">
        <v>0</v>
      </c>
      <c r="HF229">
        <v>0</v>
      </c>
      <c r="HG229">
        <v>0</v>
      </c>
      <c r="HH229">
        <v>0</v>
      </c>
      <c r="HI229">
        <v>0</v>
      </c>
      <c r="HJ229">
        <v>0</v>
      </c>
      <c r="HK229">
        <v>0</v>
      </c>
      <c r="HL229">
        <v>0</v>
      </c>
      <c r="HM229">
        <v>0</v>
      </c>
      <c r="HN229">
        <v>0</v>
      </c>
      <c r="HO229">
        <v>0</v>
      </c>
      <c r="HP229">
        <v>0</v>
      </c>
      <c r="HQ229">
        <v>0</v>
      </c>
      <c r="HR229">
        <v>0</v>
      </c>
      <c r="HS229">
        <v>0</v>
      </c>
      <c r="HT229">
        <v>0</v>
      </c>
      <c r="HU229">
        <v>0</v>
      </c>
      <c r="HV229">
        <v>0</v>
      </c>
      <c r="HW229">
        <v>0</v>
      </c>
      <c r="HX229">
        <v>0</v>
      </c>
      <c r="HY229">
        <v>0</v>
      </c>
      <c r="HZ229">
        <v>0</v>
      </c>
      <c r="IA229">
        <v>0</v>
      </c>
      <c r="IB229">
        <v>0</v>
      </c>
      <c r="IC229">
        <v>0</v>
      </c>
      <c r="ID229">
        <v>0</v>
      </c>
      <c r="IE229">
        <v>0</v>
      </c>
      <c r="IF229">
        <v>0</v>
      </c>
      <c r="IG229">
        <v>0</v>
      </c>
      <c r="IH229">
        <v>0</v>
      </c>
      <c r="II229">
        <v>0</v>
      </c>
      <c r="IJ229">
        <v>0</v>
      </c>
      <c r="IK229">
        <v>0</v>
      </c>
      <c r="IL229">
        <v>0</v>
      </c>
      <c r="IM229">
        <v>0</v>
      </c>
      <c r="IN229">
        <v>0</v>
      </c>
      <c r="IO229">
        <v>0</v>
      </c>
      <c r="IP229">
        <v>0</v>
      </c>
      <c r="IQ229">
        <v>0</v>
      </c>
      <c r="IR229">
        <v>0</v>
      </c>
      <c r="IS229">
        <v>0</v>
      </c>
      <c r="IT229">
        <v>0</v>
      </c>
      <c r="IU229">
        <v>0</v>
      </c>
      <c r="IV229">
        <v>0</v>
      </c>
      <c r="IW229">
        <v>0</v>
      </c>
      <c r="IX229">
        <v>0</v>
      </c>
      <c r="IY229">
        <v>0</v>
      </c>
      <c r="IZ229">
        <v>0</v>
      </c>
      <c r="JA229">
        <v>0</v>
      </c>
      <c r="JB229">
        <v>0</v>
      </c>
      <c r="JC229">
        <v>0</v>
      </c>
      <c r="JD229">
        <v>4.4630000000000001</v>
      </c>
      <c r="JE229">
        <v>6.6180000000000003</v>
      </c>
      <c r="JF229">
        <v>6.3070000000000004</v>
      </c>
      <c r="JG229">
        <v>7.8339999999999996</v>
      </c>
      <c r="JH229">
        <v>7.2389999999999999</v>
      </c>
      <c r="JI229">
        <v>12.068</v>
      </c>
      <c r="JJ229">
        <v>9.5909999999999993</v>
      </c>
      <c r="JK229">
        <v>10.622999999999999</v>
      </c>
      <c r="JL229">
        <v>7.3659999999999997</v>
      </c>
      <c r="JM229">
        <v>7.88</v>
      </c>
      <c r="JN229">
        <v>10.420999999999999</v>
      </c>
      <c r="JO229">
        <v>8.1590000000000007</v>
      </c>
      <c r="JP229">
        <v>8.9939999999999998</v>
      </c>
      <c r="JQ229">
        <v>7.1219999999999999</v>
      </c>
      <c r="JR229">
        <v>7.3689999999999998</v>
      </c>
      <c r="JS229">
        <v>12.545999999999999</v>
      </c>
      <c r="JT229">
        <v>11.183</v>
      </c>
      <c r="JU229">
        <v>8.4239999999999995</v>
      </c>
      <c r="JV229">
        <v>9.8130000000000006</v>
      </c>
      <c r="JW229">
        <v>13.725</v>
      </c>
      <c r="JX229">
        <v>8.0449999999999999</v>
      </c>
      <c r="JY229">
        <v>8.6509999999999998</v>
      </c>
      <c r="JZ229">
        <v>5.8529999999999998</v>
      </c>
      <c r="KA229">
        <v>10.443</v>
      </c>
      <c r="KB229">
        <v>12.1</v>
      </c>
      <c r="KC229">
        <v>10.537000000000001</v>
      </c>
      <c r="KD229">
        <v>12.375</v>
      </c>
      <c r="KE229">
        <v>12.659000000000001</v>
      </c>
      <c r="KF229">
        <v>11.052</v>
      </c>
      <c r="KG229">
        <v>13.952</v>
      </c>
    </row>
    <row r="230" spans="1:293" x14ac:dyDescent="0.25">
      <c r="A230" t="s">
        <v>1310</v>
      </c>
      <c r="B230" t="s">
        <v>1322</v>
      </c>
      <c r="C230" t="s">
        <v>588</v>
      </c>
      <c r="D230">
        <v>75</v>
      </c>
      <c r="E230" t="s">
        <v>839</v>
      </c>
      <c r="F230">
        <v>3</v>
      </c>
      <c r="G230">
        <v>2</v>
      </c>
      <c r="H230" t="s">
        <v>2</v>
      </c>
      <c r="I230" t="s">
        <v>6</v>
      </c>
      <c r="J230" t="s">
        <v>609</v>
      </c>
      <c r="K230" t="s">
        <v>596</v>
      </c>
      <c r="L230" t="s">
        <v>515</v>
      </c>
      <c r="M230" s="7">
        <v>65.438425748697895</v>
      </c>
      <c r="N230" s="7">
        <v>181.18859341008999</v>
      </c>
      <c r="O230" s="7">
        <f>M230*'Emission and cost factors'!$D$8+N230*'Emission and cost factors'!$E$8</f>
        <v>97.088822375867949</v>
      </c>
      <c r="P230" s="8">
        <f>M230*'Emission and cost factors'!$D$9+N230*'Emission and cost factors'!$E$9</f>
        <v>29.795826041461414</v>
      </c>
      <c r="Q230" s="7">
        <f t="shared" si="21"/>
        <v>21.055666666666671</v>
      </c>
      <c r="R230" s="2">
        <f t="shared" si="22"/>
        <v>0</v>
      </c>
      <c r="S230" s="2">
        <f t="shared" si="23"/>
        <v>0</v>
      </c>
      <c r="T230" s="2">
        <f t="shared" si="24"/>
        <v>0</v>
      </c>
      <c r="U230" s="7">
        <f t="shared" si="25"/>
        <v>0</v>
      </c>
      <c r="V230" s="7">
        <f t="shared" si="26"/>
        <v>0</v>
      </c>
      <c r="W230" s="7">
        <f t="shared" si="27"/>
        <v>0</v>
      </c>
      <c r="X230">
        <v>20.16</v>
      </c>
      <c r="Y230">
        <v>20.65</v>
      </c>
      <c r="Z230">
        <v>20.65</v>
      </c>
      <c r="AA230">
        <v>20.67</v>
      </c>
      <c r="AB230">
        <v>20.8</v>
      </c>
      <c r="AC230">
        <v>21.34</v>
      </c>
      <c r="AD230">
        <v>21.32</v>
      </c>
      <c r="AE230">
        <v>21.25</v>
      </c>
      <c r="AF230">
        <v>21.06</v>
      </c>
      <c r="AG230">
        <v>20.8</v>
      </c>
      <c r="AH230">
        <v>21.25</v>
      </c>
      <c r="AI230">
        <v>20.84</v>
      </c>
      <c r="AJ230">
        <v>21.1</v>
      </c>
      <c r="AK230">
        <v>20.63</v>
      </c>
      <c r="AL230">
        <v>20.83</v>
      </c>
      <c r="AM230">
        <v>21.18</v>
      </c>
      <c r="AN230">
        <v>21.33</v>
      </c>
      <c r="AO230">
        <v>20.94</v>
      </c>
      <c r="AP230">
        <v>20.96</v>
      </c>
      <c r="AQ230">
        <v>21.32</v>
      </c>
      <c r="AR230">
        <v>21.13</v>
      </c>
      <c r="AS230">
        <v>20.89</v>
      </c>
      <c r="AT230">
        <v>20.98</v>
      </c>
      <c r="AU230">
        <v>21.25</v>
      </c>
      <c r="AV230">
        <v>21.41</v>
      </c>
      <c r="AW230">
        <v>21.14</v>
      </c>
      <c r="AX230">
        <v>21.25</v>
      </c>
      <c r="AY230">
        <v>21.58</v>
      </c>
      <c r="AZ230">
        <v>21.39</v>
      </c>
      <c r="BA230">
        <v>21.57</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c r="EF230">
        <v>0</v>
      </c>
      <c r="EG230">
        <v>0</v>
      </c>
      <c r="EH230">
        <v>0</v>
      </c>
      <c r="EI230">
        <v>0</v>
      </c>
      <c r="EJ230">
        <v>0</v>
      </c>
      <c r="EK230">
        <v>0</v>
      </c>
      <c r="EL230">
        <v>0</v>
      </c>
      <c r="EM230">
        <v>0</v>
      </c>
      <c r="EN230">
        <v>19.23</v>
      </c>
      <c r="EO230">
        <v>19.75</v>
      </c>
      <c r="EP230">
        <v>20.07</v>
      </c>
      <c r="EQ230">
        <v>19.920000000000002</v>
      </c>
      <c r="ER230">
        <v>20.100000000000001</v>
      </c>
      <c r="ES230">
        <v>20.9</v>
      </c>
      <c r="ET230">
        <v>20.6</v>
      </c>
      <c r="EU230">
        <v>20.73</v>
      </c>
      <c r="EV230">
        <v>20.39</v>
      </c>
      <c r="EW230">
        <v>20.57</v>
      </c>
      <c r="EX230">
        <v>20.62</v>
      </c>
      <c r="EY230">
        <v>20.21</v>
      </c>
      <c r="EZ230">
        <v>20.6</v>
      </c>
      <c r="FA230">
        <v>19.79</v>
      </c>
      <c r="FB230">
        <v>20.16</v>
      </c>
      <c r="FC230">
        <v>20.89</v>
      </c>
      <c r="FD230">
        <v>20.81</v>
      </c>
      <c r="FE230">
        <v>20.67</v>
      </c>
      <c r="FF230">
        <v>20.77</v>
      </c>
      <c r="FG230">
        <v>20.98</v>
      </c>
      <c r="FH230">
        <v>20.46</v>
      </c>
      <c r="FI230">
        <v>20.72</v>
      </c>
      <c r="FJ230">
        <v>20.29</v>
      </c>
      <c r="FK230">
        <v>20.64</v>
      </c>
      <c r="FL230">
        <v>20.92</v>
      </c>
      <c r="FM230">
        <v>20.58</v>
      </c>
      <c r="FN230">
        <v>21.03</v>
      </c>
      <c r="FO230">
        <v>21.07</v>
      </c>
      <c r="FP230">
        <v>20.85</v>
      </c>
      <c r="FQ230">
        <v>21.19</v>
      </c>
      <c r="FR230">
        <v>0.378</v>
      </c>
      <c r="FS230">
        <v>0.15</v>
      </c>
      <c r="FT230">
        <v>0</v>
      </c>
      <c r="FU230">
        <v>0.05</v>
      </c>
      <c r="FV230">
        <v>0</v>
      </c>
      <c r="FW230">
        <v>0</v>
      </c>
      <c r="FX230">
        <v>0</v>
      </c>
      <c r="FY230">
        <v>0</v>
      </c>
      <c r="FZ230">
        <v>0</v>
      </c>
      <c r="GA230">
        <v>0</v>
      </c>
      <c r="GB230">
        <v>0</v>
      </c>
      <c r="GC230">
        <v>0</v>
      </c>
      <c r="GD230">
        <v>0</v>
      </c>
      <c r="GE230">
        <v>0.13300000000000001</v>
      </c>
      <c r="GF230">
        <v>0</v>
      </c>
      <c r="GG230">
        <v>0</v>
      </c>
      <c r="GH230">
        <v>0</v>
      </c>
      <c r="GI230">
        <v>0</v>
      </c>
      <c r="GJ230">
        <v>0</v>
      </c>
      <c r="GK230">
        <v>0</v>
      </c>
      <c r="GL230">
        <v>0</v>
      </c>
      <c r="GM230">
        <v>0</v>
      </c>
      <c r="GN230">
        <v>0</v>
      </c>
      <c r="GO230">
        <v>0</v>
      </c>
      <c r="GP230">
        <v>0</v>
      </c>
      <c r="GQ230">
        <v>0</v>
      </c>
      <c r="GR230">
        <v>0</v>
      </c>
      <c r="GS230">
        <v>0</v>
      </c>
      <c r="GT230">
        <v>0</v>
      </c>
      <c r="GU230">
        <v>0</v>
      </c>
      <c r="GV230">
        <v>0</v>
      </c>
      <c r="GW230">
        <v>0</v>
      </c>
      <c r="GX230">
        <v>0</v>
      </c>
      <c r="GY230">
        <v>0</v>
      </c>
      <c r="GZ230">
        <v>0</v>
      </c>
      <c r="HA230">
        <v>0</v>
      </c>
      <c r="HB230">
        <v>0</v>
      </c>
      <c r="HC230">
        <v>0</v>
      </c>
      <c r="HD230">
        <v>0</v>
      </c>
      <c r="HE230">
        <v>0</v>
      </c>
      <c r="HF230">
        <v>0</v>
      </c>
      <c r="HG230">
        <v>0</v>
      </c>
      <c r="HH230">
        <v>0</v>
      </c>
      <c r="HI230">
        <v>0</v>
      </c>
      <c r="HJ230">
        <v>0</v>
      </c>
      <c r="HK230">
        <v>0</v>
      </c>
      <c r="HL230">
        <v>0</v>
      </c>
      <c r="HM230">
        <v>0</v>
      </c>
      <c r="HN230">
        <v>0</v>
      </c>
      <c r="HO230">
        <v>0</v>
      </c>
      <c r="HP230">
        <v>0</v>
      </c>
      <c r="HQ230">
        <v>0</v>
      </c>
      <c r="HR230">
        <v>0</v>
      </c>
      <c r="HS230">
        <v>0</v>
      </c>
      <c r="HT230">
        <v>0</v>
      </c>
      <c r="HU230">
        <v>0</v>
      </c>
      <c r="HV230">
        <v>0</v>
      </c>
      <c r="HW230">
        <v>0</v>
      </c>
      <c r="HX230">
        <v>0</v>
      </c>
      <c r="HY230">
        <v>0</v>
      </c>
      <c r="HZ230">
        <v>0</v>
      </c>
      <c r="IA230">
        <v>0</v>
      </c>
      <c r="IB230">
        <v>0</v>
      </c>
      <c r="IC230">
        <v>0</v>
      </c>
      <c r="ID230">
        <v>0</v>
      </c>
      <c r="IE230">
        <v>0</v>
      </c>
      <c r="IF230">
        <v>0</v>
      </c>
      <c r="IG230">
        <v>0</v>
      </c>
      <c r="IH230">
        <v>0</v>
      </c>
      <c r="II230">
        <v>0</v>
      </c>
      <c r="IJ230">
        <v>0</v>
      </c>
      <c r="IK230">
        <v>0</v>
      </c>
      <c r="IL230">
        <v>0</v>
      </c>
      <c r="IM230">
        <v>0</v>
      </c>
      <c r="IN230">
        <v>0</v>
      </c>
      <c r="IO230">
        <v>0</v>
      </c>
      <c r="IP230">
        <v>0</v>
      </c>
      <c r="IQ230">
        <v>0</v>
      </c>
      <c r="IR230">
        <v>0</v>
      </c>
      <c r="IS230">
        <v>0</v>
      </c>
      <c r="IT230">
        <v>0</v>
      </c>
      <c r="IU230">
        <v>0</v>
      </c>
      <c r="IV230">
        <v>0</v>
      </c>
      <c r="IW230">
        <v>0</v>
      </c>
      <c r="IX230">
        <v>0</v>
      </c>
      <c r="IY230">
        <v>0</v>
      </c>
      <c r="IZ230">
        <v>0</v>
      </c>
      <c r="JA230">
        <v>0</v>
      </c>
      <c r="JB230">
        <v>0</v>
      </c>
      <c r="JC230">
        <v>0</v>
      </c>
      <c r="JD230">
        <v>4.4630000000000001</v>
      </c>
      <c r="JE230">
        <v>6.6180000000000003</v>
      </c>
      <c r="JF230">
        <v>6.3070000000000004</v>
      </c>
      <c r="JG230">
        <v>7.8339999999999996</v>
      </c>
      <c r="JH230">
        <v>7.2389999999999999</v>
      </c>
      <c r="JI230">
        <v>12.068</v>
      </c>
      <c r="JJ230">
        <v>9.5909999999999993</v>
      </c>
      <c r="JK230">
        <v>10.622999999999999</v>
      </c>
      <c r="JL230">
        <v>7.3659999999999997</v>
      </c>
      <c r="JM230">
        <v>7.88</v>
      </c>
      <c r="JN230">
        <v>10.420999999999999</v>
      </c>
      <c r="JO230">
        <v>8.1590000000000007</v>
      </c>
      <c r="JP230">
        <v>8.9939999999999998</v>
      </c>
      <c r="JQ230">
        <v>7.1219999999999999</v>
      </c>
      <c r="JR230">
        <v>7.3689999999999998</v>
      </c>
      <c r="JS230">
        <v>12.545999999999999</v>
      </c>
      <c r="JT230">
        <v>11.183</v>
      </c>
      <c r="JU230">
        <v>8.4239999999999995</v>
      </c>
      <c r="JV230">
        <v>9.8130000000000006</v>
      </c>
      <c r="JW230">
        <v>13.725</v>
      </c>
      <c r="JX230">
        <v>8.0449999999999999</v>
      </c>
      <c r="JY230">
        <v>8.6509999999999998</v>
      </c>
      <c r="JZ230">
        <v>5.8529999999999998</v>
      </c>
      <c r="KA230">
        <v>10.443</v>
      </c>
      <c r="KB230">
        <v>12.1</v>
      </c>
      <c r="KC230">
        <v>10.537000000000001</v>
      </c>
      <c r="KD230">
        <v>12.375</v>
      </c>
      <c r="KE230">
        <v>12.659000000000001</v>
      </c>
      <c r="KF230">
        <v>11.052</v>
      </c>
      <c r="KG230">
        <v>13.952</v>
      </c>
    </row>
    <row r="231" spans="1:293" x14ac:dyDescent="0.25">
      <c r="A231" t="s">
        <v>1311</v>
      </c>
      <c r="B231" t="s">
        <v>1322</v>
      </c>
      <c r="C231" t="s">
        <v>588</v>
      </c>
      <c r="D231">
        <v>76</v>
      </c>
      <c r="E231" t="s">
        <v>839</v>
      </c>
      <c r="F231">
        <v>3</v>
      </c>
      <c r="G231">
        <v>2</v>
      </c>
      <c r="H231" t="s">
        <v>2</v>
      </c>
      <c r="I231" t="s">
        <v>6</v>
      </c>
      <c r="J231" t="s">
        <v>609</v>
      </c>
      <c r="K231" t="s">
        <v>596</v>
      </c>
      <c r="L231" t="s">
        <v>516</v>
      </c>
      <c r="M231" s="7">
        <v>32.0076327880859</v>
      </c>
      <c r="N231" s="7">
        <v>171.197874668401</v>
      </c>
      <c r="O231" s="7">
        <f>M231*'Emission and cost factors'!$D$8+N231*'Emission and cost factors'!$E$8</f>
        <v>85.4726252329625</v>
      </c>
      <c r="P231" s="8">
        <f>M231*'Emission and cost factors'!$D$9+N231*'Emission and cost factors'!$E$9</f>
        <v>26.959986511783583</v>
      </c>
      <c r="Q231" s="7">
        <f t="shared" si="21"/>
        <v>21.115666666666666</v>
      </c>
      <c r="R231" s="2">
        <f t="shared" si="22"/>
        <v>0</v>
      </c>
      <c r="S231" s="2">
        <f t="shared" si="23"/>
        <v>0</v>
      </c>
      <c r="T231" s="2">
        <f t="shared" si="24"/>
        <v>0</v>
      </c>
      <c r="U231" s="7">
        <f t="shared" si="25"/>
        <v>0</v>
      </c>
      <c r="V231" s="7">
        <f t="shared" si="26"/>
        <v>0</v>
      </c>
      <c r="W231" s="7">
        <f t="shared" si="27"/>
        <v>0</v>
      </c>
      <c r="X231">
        <v>20.239999999999998</v>
      </c>
      <c r="Y231">
        <v>20.69</v>
      </c>
      <c r="Z231">
        <v>20.91</v>
      </c>
      <c r="AA231">
        <v>20.75</v>
      </c>
      <c r="AB231">
        <v>20.96</v>
      </c>
      <c r="AC231">
        <v>21.41</v>
      </c>
      <c r="AD231">
        <v>21.31</v>
      </c>
      <c r="AE231">
        <v>21.29</v>
      </c>
      <c r="AF231">
        <v>21.08</v>
      </c>
      <c r="AG231">
        <v>21.08</v>
      </c>
      <c r="AH231">
        <v>21.25</v>
      </c>
      <c r="AI231">
        <v>20.81</v>
      </c>
      <c r="AJ231">
        <v>21.18</v>
      </c>
      <c r="AK231">
        <v>20.64</v>
      </c>
      <c r="AL231">
        <v>20.69</v>
      </c>
      <c r="AM231">
        <v>21.24</v>
      </c>
      <c r="AN231">
        <v>21.41</v>
      </c>
      <c r="AO231">
        <v>21.21</v>
      </c>
      <c r="AP231">
        <v>21.13</v>
      </c>
      <c r="AQ231">
        <v>21.33</v>
      </c>
      <c r="AR231">
        <v>21.11</v>
      </c>
      <c r="AS231">
        <v>21.08</v>
      </c>
      <c r="AT231">
        <v>20.95</v>
      </c>
      <c r="AU231">
        <v>21.2</v>
      </c>
      <c r="AV231">
        <v>21.48</v>
      </c>
      <c r="AW231">
        <v>20.98</v>
      </c>
      <c r="AX231">
        <v>21.39</v>
      </c>
      <c r="AY231">
        <v>21.61</v>
      </c>
      <c r="AZ231">
        <v>21.47</v>
      </c>
      <c r="BA231">
        <v>21.59</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19.34</v>
      </c>
      <c r="EO231">
        <v>20.170000000000002</v>
      </c>
      <c r="EP231">
        <v>20.100000000000001</v>
      </c>
      <c r="EQ231">
        <v>20.260000000000002</v>
      </c>
      <c r="ER231">
        <v>20.190000000000001</v>
      </c>
      <c r="ES231">
        <v>20.75</v>
      </c>
      <c r="ET231">
        <v>20.65</v>
      </c>
      <c r="EU231">
        <v>20.71</v>
      </c>
      <c r="EV231">
        <v>20.440000000000001</v>
      </c>
      <c r="EW231">
        <v>20.37</v>
      </c>
      <c r="EX231">
        <v>20.67</v>
      </c>
      <c r="EY231">
        <v>20.41</v>
      </c>
      <c r="EZ231">
        <v>20.47</v>
      </c>
      <c r="FA231">
        <v>19.95</v>
      </c>
      <c r="FB231">
        <v>20.49</v>
      </c>
      <c r="FC231">
        <v>20.73</v>
      </c>
      <c r="FD231">
        <v>20.73</v>
      </c>
      <c r="FE231">
        <v>20.5</v>
      </c>
      <c r="FF231">
        <v>20.61</v>
      </c>
      <c r="FG231">
        <v>20.93</v>
      </c>
      <c r="FH231">
        <v>20.47</v>
      </c>
      <c r="FI231">
        <v>20.52</v>
      </c>
      <c r="FJ231">
        <v>20.41</v>
      </c>
      <c r="FK231">
        <v>20.81</v>
      </c>
      <c r="FL231">
        <v>20.88</v>
      </c>
      <c r="FM231">
        <v>20.84</v>
      </c>
      <c r="FN231">
        <v>20.89</v>
      </c>
      <c r="FO231">
        <v>21.06</v>
      </c>
      <c r="FP231">
        <v>20.8</v>
      </c>
      <c r="FQ231">
        <v>21.19</v>
      </c>
      <c r="FR231">
        <v>0.33300000000000002</v>
      </c>
      <c r="FS231">
        <v>0</v>
      </c>
      <c r="FT231">
        <v>0</v>
      </c>
      <c r="FU231">
        <v>0</v>
      </c>
      <c r="FV231">
        <v>0</v>
      </c>
      <c r="FW231">
        <v>0</v>
      </c>
      <c r="FX231">
        <v>0</v>
      </c>
      <c r="FY231">
        <v>0</v>
      </c>
      <c r="FZ231">
        <v>0</v>
      </c>
      <c r="GA231">
        <v>0</v>
      </c>
      <c r="GB231">
        <v>0</v>
      </c>
      <c r="GC231">
        <v>0</v>
      </c>
      <c r="GD231">
        <v>0</v>
      </c>
      <c r="GE231">
        <v>2.8000000000000001E-2</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v>0</v>
      </c>
      <c r="HD231">
        <v>0</v>
      </c>
      <c r="HE231">
        <v>0</v>
      </c>
      <c r="HF231">
        <v>0</v>
      </c>
      <c r="HG231">
        <v>0</v>
      </c>
      <c r="HH231">
        <v>0</v>
      </c>
      <c r="HI231">
        <v>0</v>
      </c>
      <c r="HJ231">
        <v>0</v>
      </c>
      <c r="HK231">
        <v>0</v>
      </c>
      <c r="HL231">
        <v>0</v>
      </c>
      <c r="HM231">
        <v>0</v>
      </c>
      <c r="HN231">
        <v>0</v>
      </c>
      <c r="HO231">
        <v>0</v>
      </c>
      <c r="HP231">
        <v>0</v>
      </c>
      <c r="HQ231">
        <v>0</v>
      </c>
      <c r="HR231">
        <v>0</v>
      </c>
      <c r="HS231">
        <v>0</v>
      </c>
      <c r="HT231">
        <v>0</v>
      </c>
      <c r="HU231">
        <v>0</v>
      </c>
      <c r="HV231">
        <v>0</v>
      </c>
      <c r="HW231">
        <v>0</v>
      </c>
      <c r="HX231">
        <v>0</v>
      </c>
      <c r="HY231">
        <v>0</v>
      </c>
      <c r="HZ231">
        <v>0</v>
      </c>
      <c r="IA231">
        <v>0</v>
      </c>
      <c r="IB231">
        <v>0</v>
      </c>
      <c r="IC231">
        <v>0</v>
      </c>
      <c r="ID231">
        <v>0</v>
      </c>
      <c r="IE231">
        <v>0</v>
      </c>
      <c r="IF231">
        <v>0</v>
      </c>
      <c r="IG231">
        <v>0</v>
      </c>
      <c r="IH231">
        <v>0</v>
      </c>
      <c r="II231">
        <v>0</v>
      </c>
      <c r="IJ231">
        <v>0</v>
      </c>
      <c r="IK231">
        <v>0</v>
      </c>
      <c r="IL231">
        <v>0</v>
      </c>
      <c r="IM231">
        <v>0</v>
      </c>
      <c r="IN231">
        <v>0</v>
      </c>
      <c r="IO231">
        <v>0</v>
      </c>
      <c r="IP231">
        <v>0</v>
      </c>
      <c r="IQ231">
        <v>0</v>
      </c>
      <c r="IR231">
        <v>0</v>
      </c>
      <c r="IS231">
        <v>0</v>
      </c>
      <c r="IT231">
        <v>0</v>
      </c>
      <c r="IU231">
        <v>0</v>
      </c>
      <c r="IV231">
        <v>0</v>
      </c>
      <c r="IW231">
        <v>0</v>
      </c>
      <c r="IX231">
        <v>0</v>
      </c>
      <c r="IY231">
        <v>0</v>
      </c>
      <c r="IZ231">
        <v>0</v>
      </c>
      <c r="JA231">
        <v>0</v>
      </c>
      <c r="JB231">
        <v>0</v>
      </c>
      <c r="JC231">
        <v>0</v>
      </c>
      <c r="JD231">
        <v>4.4630000000000001</v>
      </c>
      <c r="JE231">
        <v>6.6180000000000003</v>
      </c>
      <c r="JF231">
        <v>6.3070000000000004</v>
      </c>
      <c r="JG231">
        <v>7.8339999999999996</v>
      </c>
      <c r="JH231">
        <v>7.2389999999999999</v>
      </c>
      <c r="JI231">
        <v>12.068</v>
      </c>
      <c r="JJ231">
        <v>9.5909999999999993</v>
      </c>
      <c r="JK231">
        <v>10.622999999999999</v>
      </c>
      <c r="JL231">
        <v>7.3659999999999997</v>
      </c>
      <c r="JM231">
        <v>7.88</v>
      </c>
      <c r="JN231">
        <v>10.420999999999999</v>
      </c>
      <c r="JO231">
        <v>8.1590000000000007</v>
      </c>
      <c r="JP231">
        <v>8.9939999999999998</v>
      </c>
      <c r="JQ231">
        <v>7.1219999999999999</v>
      </c>
      <c r="JR231">
        <v>7.3689999999999998</v>
      </c>
      <c r="JS231">
        <v>12.545999999999999</v>
      </c>
      <c r="JT231">
        <v>11.183</v>
      </c>
      <c r="JU231">
        <v>8.4239999999999995</v>
      </c>
      <c r="JV231">
        <v>9.8130000000000006</v>
      </c>
      <c r="JW231">
        <v>13.725</v>
      </c>
      <c r="JX231">
        <v>8.0449999999999999</v>
      </c>
      <c r="JY231">
        <v>8.6509999999999998</v>
      </c>
      <c r="JZ231">
        <v>5.8529999999999998</v>
      </c>
      <c r="KA231">
        <v>10.443</v>
      </c>
      <c r="KB231">
        <v>12.1</v>
      </c>
      <c r="KC231">
        <v>10.537000000000001</v>
      </c>
      <c r="KD231">
        <v>12.375</v>
      </c>
      <c r="KE231">
        <v>12.659000000000001</v>
      </c>
      <c r="KF231">
        <v>11.052</v>
      </c>
      <c r="KG231">
        <v>13.952</v>
      </c>
    </row>
    <row r="232" spans="1:293" x14ac:dyDescent="0.25">
      <c r="A232" t="s">
        <v>1312</v>
      </c>
      <c r="B232" t="s">
        <v>1322</v>
      </c>
      <c r="C232" t="s">
        <v>588</v>
      </c>
      <c r="D232">
        <v>77</v>
      </c>
      <c r="E232" t="s">
        <v>839</v>
      </c>
      <c r="F232">
        <v>3</v>
      </c>
      <c r="G232">
        <v>2</v>
      </c>
      <c r="H232" t="s">
        <v>2</v>
      </c>
      <c r="I232" t="s">
        <v>7</v>
      </c>
      <c r="J232" t="s">
        <v>609</v>
      </c>
      <c r="K232" t="s">
        <v>596</v>
      </c>
      <c r="L232" t="s">
        <v>515</v>
      </c>
      <c r="M232" s="7">
        <v>64.665318758138</v>
      </c>
      <c r="N232" s="7">
        <v>191.82848564502399</v>
      </c>
      <c r="O232" s="7">
        <f>M232*'Emission and cost factors'!$D$8+N232*'Emission and cost factors'!$E$8</f>
        <v>101.82082033592002</v>
      </c>
      <c r="P232" s="8">
        <f>M232*'Emission and cost factors'!$D$9+N232*'Emission and cost factors'!$E$9</f>
        <v>31.360885597079118</v>
      </c>
      <c r="Q232" s="7">
        <f t="shared" si="21"/>
        <v>21.142999999999997</v>
      </c>
      <c r="R232" s="2">
        <f t="shared" si="22"/>
        <v>0</v>
      </c>
      <c r="S232" s="2">
        <f t="shared" si="23"/>
        <v>0</v>
      </c>
      <c r="T232" s="2">
        <f t="shared" si="24"/>
        <v>0</v>
      </c>
      <c r="U232" s="7">
        <f t="shared" si="25"/>
        <v>0</v>
      </c>
      <c r="V232" s="7">
        <f t="shared" si="26"/>
        <v>0</v>
      </c>
      <c r="W232" s="7">
        <f t="shared" si="27"/>
        <v>0</v>
      </c>
      <c r="X232">
        <v>20.260000000000002</v>
      </c>
      <c r="Y232">
        <v>20.78</v>
      </c>
      <c r="Z232">
        <v>20.89</v>
      </c>
      <c r="AA232">
        <v>20.81</v>
      </c>
      <c r="AB232">
        <v>20.96</v>
      </c>
      <c r="AC232">
        <v>21.26</v>
      </c>
      <c r="AD232">
        <v>21.31</v>
      </c>
      <c r="AE232">
        <v>21.28</v>
      </c>
      <c r="AF232">
        <v>21.14</v>
      </c>
      <c r="AG232">
        <v>21.01</v>
      </c>
      <c r="AH232">
        <v>21.25</v>
      </c>
      <c r="AI232">
        <v>20.96</v>
      </c>
      <c r="AJ232">
        <v>21.07</v>
      </c>
      <c r="AK232">
        <v>20.78</v>
      </c>
      <c r="AL232">
        <v>20.95</v>
      </c>
      <c r="AM232">
        <v>21.28</v>
      </c>
      <c r="AN232">
        <v>21.28</v>
      </c>
      <c r="AO232">
        <v>21.11</v>
      </c>
      <c r="AP232">
        <v>21.19</v>
      </c>
      <c r="AQ232">
        <v>21.46</v>
      </c>
      <c r="AR232">
        <v>21.13</v>
      </c>
      <c r="AS232">
        <v>21.15</v>
      </c>
      <c r="AT232">
        <v>21.09</v>
      </c>
      <c r="AU232">
        <v>21.26</v>
      </c>
      <c r="AV232">
        <v>21.39</v>
      </c>
      <c r="AW232">
        <v>21.23</v>
      </c>
      <c r="AX232">
        <v>21.35</v>
      </c>
      <c r="AY232">
        <v>21.66</v>
      </c>
      <c r="AZ232">
        <v>21.34</v>
      </c>
      <c r="BA232">
        <v>21.66</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v>0</v>
      </c>
      <c r="EH232">
        <v>0</v>
      </c>
      <c r="EI232">
        <v>0</v>
      </c>
      <c r="EJ232">
        <v>0</v>
      </c>
      <c r="EK232">
        <v>0</v>
      </c>
      <c r="EL232">
        <v>0</v>
      </c>
      <c r="EM232">
        <v>0</v>
      </c>
      <c r="EN232">
        <v>19.37</v>
      </c>
      <c r="EO232">
        <v>19.91</v>
      </c>
      <c r="EP232">
        <v>20.170000000000002</v>
      </c>
      <c r="EQ232">
        <v>20.100000000000001</v>
      </c>
      <c r="ER232">
        <v>20.22</v>
      </c>
      <c r="ES232">
        <v>21.13</v>
      </c>
      <c r="ET232">
        <v>20.87</v>
      </c>
      <c r="EU232">
        <v>20.86</v>
      </c>
      <c r="EV232">
        <v>20.55</v>
      </c>
      <c r="EW232">
        <v>20.61</v>
      </c>
      <c r="EX232">
        <v>20.92</v>
      </c>
      <c r="EY232">
        <v>20.41</v>
      </c>
      <c r="EZ232">
        <v>20.92</v>
      </c>
      <c r="FA232">
        <v>20.010000000000002</v>
      </c>
      <c r="FB232">
        <v>20.29</v>
      </c>
      <c r="FC232">
        <v>21.14</v>
      </c>
      <c r="FD232">
        <v>21.08</v>
      </c>
      <c r="FE232">
        <v>20.95</v>
      </c>
      <c r="FF232">
        <v>20.87</v>
      </c>
      <c r="FG232">
        <v>21.21</v>
      </c>
      <c r="FH232">
        <v>20.77</v>
      </c>
      <c r="FI232">
        <v>20.79</v>
      </c>
      <c r="FJ232">
        <v>20.53</v>
      </c>
      <c r="FK232">
        <v>20.91</v>
      </c>
      <c r="FL232">
        <v>21.16</v>
      </c>
      <c r="FM232">
        <v>20.71</v>
      </c>
      <c r="FN232">
        <v>21.24</v>
      </c>
      <c r="FO232">
        <v>21.25</v>
      </c>
      <c r="FP232">
        <v>21.09</v>
      </c>
      <c r="FQ232">
        <v>21.36</v>
      </c>
      <c r="FR232">
        <v>0.35599999999999998</v>
      </c>
      <c r="FS232">
        <v>6.0999999999999999E-2</v>
      </c>
      <c r="FT232">
        <v>0</v>
      </c>
      <c r="FU232">
        <v>0</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v>0</v>
      </c>
      <c r="HF232">
        <v>0</v>
      </c>
      <c r="HG232">
        <v>0</v>
      </c>
      <c r="HH232">
        <v>0</v>
      </c>
      <c r="HI232">
        <v>0</v>
      </c>
      <c r="HJ232">
        <v>0</v>
      </c>
      <c r="HK232">
        <v>0</v>
      </c>
      <c r="HL232">
        <v>0</v>
      </c>
      <c r="HM232">
        <v>0</v>
      </c>
      <c r="HN232">
        <v>0</v>
      </c>
      <c r="HO232">
        <v>0</v>
      </c>
      <c r="HP232">
        <v>0</v>
      </c>
      <c r="HQ232">
        <v>0</v>
      </c>
      <c r="HR232">
        <v>0</v>
      </c>
      <c r="HS232">
        <v>0</v>
      </c>
      <c r="HT232">
        <v>0</v>
      </c>
      <c r="HU232">
        <v>0</v>
      </c>
      <c r="HV232">
        <v>0</v>
      </c>
      <c r="HW232">
        <v>0</v>
      </c>
      <c r="HX232">
        <v>0</v>
      </c>
      <c r="HY232">
        <v>0</v>
      </c>
      <c r="HZ232">
        <v>0</v>
      </c>
      <c r="IA232">
        <v>0</v>
      </c>
      <c r="IB232">
        <v>0</v>
      </c>
      <c r="IC232">
        <v>0</v>
      </c>
      <c r="ID232">
        <v>0</v>
      </c>
      <c r="IE232">
        <v>0</v>
      </c>
      <c r="IF232">
        <v>0</v>
      </c>
      <c r="IG232">
        <v>0</v>
      </c>
      <c r="IH232">
        <v>0</v>
      </c>
      <c r="II232">
        <v>0</v>
      </c>
      <c r="IJ232">
        <v>0</v>
      </c>
      <c r="IK232">
        <v>0</v>
      </c>
      <c r="IL232">
        <v>0</v>
      </c>
      <c r="IM232">
        <v>0</v>
      </c>
      <c r="IN232">
        <v>0</v>
      </c>
      <c r="IO232">
        <v>0</v>
      </c>
      <c r="IP232">
        <v>0</v>
      </c>
      <c r="IQ232">
        <v>0</v>
      </c>
      <c r="IR232">
        <v>0</v>
      </c>
      <c r="IS232">
        <v>0</v>
      </c>
      <c r="IT232">
        <v>0</v>
      </c>
      <c r="IU232">
        <v>0</v>
      </c>
      <c r="IV232">
        <v>0</v>
      </c>
      <c r="IW232">
        <v>0</v>
      </c>
      <c r="IX232">
        <v>0</v>
      </c>
      <c r="IY232">
        <v>0</v>
      </c>
      <c r="IZ232">
        <v>0</v>
      </c>
      <c r="JA232">
        <v>0</v>
      </c>
      <c r="JB232">
        <v>0</v>
      </c>
      <c r="JC232">
        <v>0</v>
      </c>
      <c r="JD232">
        <v>4.4630000000000001</v>
      </c>
      <c r="JE232">
        <v>6.6180000000000003</v>
      </c>
      <c r="JF232">
        <v>6.3070000000000004</v>
      </c>
      <c r="JG232">
        <v>7.8339999999999996</v>
      </c>
      <c r="JH232">
        <v>7.2389999999999999</v>
      </c>
      <c r="JI232">
        <v>12.068</v>
      </c>
      <c r="JJ232">
        <v>9.5909999999999993</v>
      </c>
      <c r="JK232">
        <v>10.622999999999999</v>
      </c>
      <c r="JL232">
        <v>7.3659999999999997</v>
      </c>
      <c r="JM232">
        <v>7.88</v>
      </c>
      <c r="JN232">
        <v>10.420999999999999</v>
      </c>
      <c r="JO232">
        <v>8.1590000000000007</v>
      </c>
      <c r="JP232">
        <v>8.9939999999999998</v>
      </c>
      <c r="JQ232">
        <v>7.1219999999999999</v>
      </c>
      <c r="JR232">
        <v>7.3689999999999998</v>
      </c>
      <c r="JS232">
        <v>12.545999999999999</v>
      </c>
      <c r="JT232">
        <v>11.183</v>
      </c>
      <c r="JU232">
        <v>8.4239999999999995</v>
      </c>
      <c r="JV232">
        <v>9.8130000000000006</v>
      </c>
      <c r="JW232">
        <v>13.725</v>
      </c>
      <c r="JX232">
        <v>8.0449999999999999</v>
      </c>
      <c r="JY232">
        <v>8.6509999999999998</v>
      </c>
      <c r="JZ232">
        <v>5.8529999999999998</v>
      </c>
      <c r="KA232">
        <v>10.443</v>
      </c>
      <c r="KB232">
        <v>12.1</v>
      </c>
      <c r="KC232">
        <v>10.537000000000001</v>
      </c>
      <c r="KD232">
        <v>12.375</v>
      </c>
      <c r="KE232">
        <v>12.659000000000001</v>
      </c>
      <c r="KF232">
        <v>11.052</v>
      </c>
      <c r="KG232">
        <v>13.952</v>
      </c>
    </row>
    <row r="233" spans="1:293" x14ac:dyDescent="0.25">
      <c r="A233" t="s">
        <v>1313</v>
      </c>
      <c r="B233" t="s">
        <v>1322</v>
      </c>
      <c r="C233" t="s">
        <v>588</v>
      </c>
      <c r="D233">
        <v>79</v>
      </c>
      <c r="E233" t="s">
        <v>839</v>
      </c>
      <c r="F233">
        <v>3</v>
      </c>
      <c r="G233">
        <v>2</v>
      </c>
      <c r="H233" t="s">
        <v>8</v>
      </c>
      <c r="I233" t="s">
        <v>3</v>
      </c>
      <c r="J233" t="s">
        <v>609</v>
      </c>
      <c r="K233" t="s">
        <v>596</v>
      </c>
      <c r="L233" t="s">
        <v>515</v>
      </c>
      <c r="M233" s="7">
        <v>39.105052237955697</v>
      </c>
      <c r="N233" s="7">
        <v>74.454415233914403</v>
      </c>
      <c r="O233" s="7">
        <f>M233*'Emission and cost factors'!$D$8+N233*'Emission and cost factors'!$E$8</f>
        <v>42.461091977571328</v>
      </c>
      <c r="P233" s="8">
        <f>M233*'Emission and cost factors'!$D$9+N233*'Emission and cost factors'!$E$9</f>
        <v>12.732364374605387</v>
      </c>
      <c r="Q233" s="7">
        <f t="shared" si="21"/>
        <v>21.254999999999995</v>
      </c>
      <c r="R233" s="2">
        <f t="shared" si="22"/>
        <v>0</v>
      </c>
      <c r="S233" s="2">
        <f t="shared" si="23"/>
        <v>0</v>
      </c>
      <c r="T233" s="2">
        <f t="shared" si="24"/>
        <v>0</v>
      </c>
      <c r="U233" s="7">
        <f t="shared" si="25"/>
        <v>0</v>
      </c>
      <c r="V233" s="7">
        <f t="shared" si="26"/>
        <v>0</v>
      </c>
      <c r="W233" s="7">
        <f t="shared" si="27"/>
        <v>0</v>
      </c>
      <c r="X233">
        <v>20.52</v>
      </c>
      <c r="Y233">
        <v>20.87</v>
      </c>
      <c r="Z233">
        <v>21.03</v>
      </c>
      <c r="AA233">
        <v>20.92</v>
      </c>
      <c r="AB233">
        <v>21.09</v>
      </c>
      <c r="AC233">
        <v>21.51</v>
      </c>
      <c r="AD233">
        <v>21.34</v>
      </c>
      <c r="AE233">
        <v>21.4</v>
      </c>
      <c r="AF233">
        <v>21.1</v>
      </c>
      <c r="AG233">
        <v>21.11</v>
      </c>
      <c r="AH233">
        <v>21.28</v>
      </c>
      <c r="AI233">
        <v>21.04</v>
      </c>
      <c r="AJ233">
        <v>21.17</v>
      </c>
      <c r="AK233">
        <v>20.9</v>
      </c>
      <c r="AL233">
        <v>20.93</v>
      </c>
      <c r="AM233">
        <v>21.32</v>
      </c>
      <c r="AN233">
        <v>21.39</v>
      </c>
      <c r="AO233">
        <v>21.21</v>
      </c>
      <c r="AP233">
        <v>21.23</v>
      </c>
      <c r="AQ233">
        <v>21.67</v>
      </c>
      <c r="AR233">
        <v>21.35</v>
      </c>
      <c r="AS233">
        <v>21.13</v>
      </c>
      <c r="AT233">
        <v>21.01</v>
      </c>
      <c r="AU233">
        <v>21.45</v>
      </c>
      <c r="AV233">
        <v>21.48</v>
      </c>
      <c r="AW233">
        <v>21.27</v>
      </c>
      <c r="AX233">
        <v>21.53</v>
      </c>
      <c r="AY233">
        <v>21.95</v>
      </c>
      <c r="AZ233">
        <v>21.54</v>
      </c>
      <c r="BA233">
        <v>21.91</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0</v>
      </c>
      <c r="EG233">
        <v>0</v>
      </c>
      <c r="EH233">
        <v>0</v>
      </c>
      <c r="EI233">
        <v>0</v>
      </c>
      <c r="EJ233">
        <v>0</v>
      </c>
      <c r="EK233">
        <v>0</v>
      </c>
      <c r="EL233">
        <v>0</v>
      </c>
      <c r="EM233">
        <v>0</v>
      </c>
      <c r="EN233">
        <v>19.88</v>
      </c>
      <c r="EO233">
        <v>20.399999999999999</v>
      </c>
      <c r="EP233">
        <v>20.45</v>
      </c>
      <c r="EQ233">
        <v>20.5</v>
      </c>
      <c r="ER233">
        <v>20.52</v>
      </c>
      <c r="ES233">
        <v>20.82</v>
      </c>
      <c r="ET233">
        <v>20.85</v>
      </c>
      <c r="EU233">
        <v>20.86</v>
      </c>
      <c r="EV233">
        <v>20.7</v>
      </c>
      <c r="EW233">
        <v>20.63</v>
      </c>
      <c r="EX233">
        <v>20.87</v>
      </c>
      <c r="EY233">
        <v>20.55</v>
      </c>
      <c r="EZ233">
        <v>20.69</v>
      </c>
      <c r="FA233">
        <v>20.38</v>
      </c>
      <c r="FB233">
        <v>20.53</v>
      </c>
      <c r="FC233">
        <v>20.91</v>
      </c>
      <c r="FD233">
        <v>20.94</v>
      </c>
      <c r="FE233">
        <v>20.57</v>
      </c>
      <c r="FF233">
        <v>20.82</v>
      </c>
      <c r="FG233">
        <v>20.96</v>
      </c>
      <c r="FH233">
        <v>20.77</v>
      </c>
      <c r="FI233">
        <v>20.67</v>
      </c>
      <c r="FJ233">
        <v>20.420000000000002</v>
      </c>
      <c r="FK233">
        <v>20.8</v>
      </c>
      <c r="FL233">
        <v>20.96</v>
      </c>
      <c r="FM233">
        <v>20.82</v>
      </c>
      <c r="FN233">
        <v>21.02</v>
      </c>
      <c r="FO233">
        <v>21.14</v>
      </c>
      <c r="FP233">
        <v>21</v>
      </c>
      <c r="FQ233">
        <v>21.3</v>
      </c>
      <c r="FR233">
        <v>6.0999999999999999E-2</v>
      </c>
      <c r="FS233">
        <v>0</v>
      </c>
      <c r="FT233">
        <v>0</v>
      </c>
      <c r="FU233">
        <v>0</v>
      </c>
      <c r="FV233">
        <v>0</v>
      </c>
      <c r="FW233">
        <v>0</v>
      </c>
      <c r="FX233">
        <v>0</v>
      </c>
      <c r="FY233">
        <v>0</v>
      </c>
      <c r="FZ233">
        <v>0</v>
      </c>
      <c r="GA233">
        <v>0</v>
      </c>
      <c r="GB233">
        <v>0</v>
      </c>
      <c r="GC233">
        <v>0</v>
      </c>
      <c r="GD233">
        <v>0</v>
      </c>
      <c r="GE233">
        <v>0</v>
      </c>
      <c r="GF233">
        <v>0</v>
      </c>
      <c r="GG233">
        <v>0</v>
      </c>
      <c r="GH233">
        <v>0</v>
      </c>
      <c r="GI233">
        <v>0</v>
      </c>
      <c r="GJ233">
        <v>0</v>
      </c>
      <c r="GK233">
        <v>0</v>
      </c>
      <c r="GL233">
        <v>0</v>
      </c>
      <c r="GM233">
        <v>0</v>
      </c>
      <c r="GN233">
        <v>0</v>
      </c>
      <c r="GO233">
        <v>0</v>
      </c>
      <c r="GP233">
        <v>0</v>
      </c>
      <c r="GQ233">
        <v>0</v>
      </c>
      <c r="GR233">
        <v>0</v>
      </c>
      <c r="GS233">
        <v>0</v>
      </c>
      <c r="GT233">
        <v>0</v>
      </c>
      <c r="GU233">
        <v>0</v>
      </c>
      <c r="GV233">
        <v>0</v>
      </c>
      <c r="GW233">
        <v>0</v>
      </c>
      <c r="GX233">
        <v>0</v>
      </c>
      <c r="GY233">
        <v>0</v>
      </c>
      <c r="GZ233">
        <v>0</v>
      </c>
      <c r="HA233">
        <v>0</v>
      </c>
      <c r="HB233">
        <v>0</v>
      </c>
      <c r="HC233">
        <v>0</v>
      </c>
      <c r="HD233">
        <v>0</v>
      </c>
      <c r="HE233">
        <v>0</v>
      </c>
      <c r="HF233">
        <v>0</v>
      </c>
      <c r="HG233">
        <v>0</v>
      </c>
      <c r="HH233">
        <v>0</v>
      </c>
      <c r="HI233">
        <v>0</v>
      </c>
      <c r="HJ233">
        <v>0</v>
      </c>
      <c r="HK233">
        <v>0</v>
      </c>
      <c r="HL233">
        <v>0</v>
      </c>
      <c r="HM233">
        <v>0</v>
      </c>
      <c r="HN233">
        <v>0</v>
      </c>
      <c r="HO233">
        <v>0</v>
      </c>
      <c r="HP233">
        <v>0</v>
      </c>
      <c r="HQ233">
        <v>0</v>
      </c>
      <c r="HR233">
        <v>0</v>
      </c>
      <c r="HS233">
        <v>0</v>
      </c>
      <c r="HT233">
        <v>0</v>
      </c>
      <c r="HU233">
        <v>0</v>
      </c>
      <c r="HV233">
        <v>0</v>
      </c>
      <c r="HW233">
        <v>0</v>
      </c>
      <c r="HX233">
        <v>0</v>
      </c>
      <c r="HY233">
        <v>0</v>
      </c>
      <c r="HZ233">
        <v>0</v>
      </c>
      <c r="IA233">
        <v>0</v>
      </c>
      <c r="IB233">
        <v>0</v>
      </c>
      <c r="IC233">
        <v>0</v>
      </c>
      <c r="ID233">
        <v>0</v>
      </c>
      <c r="IE233">
        <v>0</v>
      </c>
      <c r="IF233">
        <v>0</v>
      </c>
      <c r="IG233">
        <v>0</v>
      </c>
      <c r="IH233">
        <v>0</v>
      </c>
      <c r="II233">
        <v>0</v>
      </c>
      <c r="IJ233">
        <v>0</v>
      </c>
      <c r="IK233">
        <v>0</v>
      </c>
      <c r="IL233">
        <v>0</v>
      </c>
      <c r="IM233">
        <v>0</v>
      </c>
      <c r="IN233">
        <v>0</v>
      </c>
      <c r="IO233">
        <v>0</v>
      </c>
      <c r="IP233">
        <v>0</v>
      </c>
      <c r="IQ233">
        <v>0</v>
      </c>
      <c r="IR233">
        <v>0</v>
      </c>
      <c r="IS233">
        <v>0</v>
      </c>
      <c r="IT233">
        <v>0</v>
      </c>
      <c r="IU233">
        <v>0</v>
      </c>
      <c r="IV233">
        <v>0</v>
      </c>
      <c r="IW233">
        <v>0</v>
      </c>
      <c r="IX233">
        <v>0</v>
      </c>
      <c r="IY233">
        <v>0</v>
      </c>
      <c r="IZ233">
        <v>0</v>
      </c>
      <c r="JA233">
        <v>0</v>
      </c>
      <c r="JB233">
        <v>0</v>
      </c>
      <c r="JC233">
        <v>0</v>
      </c>
      <c r="JD233">
        <v>4.4630000000000001</v>
      </c>
      <c r="JE233">
        <v>6.6180000000000003</v>
      </c>
      <c r="JF233">
        <v>6.3070000000000004</v>
      </c>
      <c r="JG233">
        <v>7.8339999999999996</v>
      </c>
      <c r="JH233">
        <v>7.2389999999999999</v>
      </c>
      <c r="JI233">
        <v>12.068</v>
      </c>
      <c r="JJ233">
        <v>9.5909999999999993</v>
      </c>
      <c r="JK233">
        <v>10.622999999999999</v>
      </c>
      <c r="JL233">
        <v>7.3659999999999997</v>
      </c>
      <c r="JM233">
        <v>7.88</v>
      </c>
      <c r="JN233">
        <v>10.420999999999999</v>
      </c>
      <c r="JO233">
        <v>8.1590000000000007</v>
      </c>
      <c r="JP233">
        <v>8.9939999999999998</v>
      </c>
      <c r="JQ233">
        <v>7.1219999999999999</v>
      </c>
      <c r="JR233">
        <v>7.3689999999999998</v>
      </c>
      <c r="JS233">
        <v>12.545999999999999</v>
      </c>
      <c r="JT233">
        <v>11.183</v>
      </c>
      <c r="JU233">
        <v>8.4239999999999995</v>
      </c>
      <c r="JV233">
        <v>9.8130000000000006</v>
      </c>
      <c r="JW233">
        <v>13.725</v>
      </c>
      <c r="JX233">
        <v>8.0449999999999999</v>
      </c>
      <c r="JY233">
        <v>8.6509999999999998</v>
      </c>
      <c r="JZ233">
        <v>5.8529999999999998</v>
      </c>
      <c r="KA233">
        <v>10.443</v>
      </c>
      <c r="KB233">
        <v>12.1</v>
      </c>
      <c r="KC233">
        <v>10.537000000000001</v>
      </c>
      <c r="KD233">
        <v>12.375</v>
      </c>
      <c r="KE233">
        <v>12.659000000000001</v>
      </c>
      <c r="KF233">
        <v>11.052</v>
      </c>
      <c r="KG233">
        <v>13.952</v>
      </c>
    </row>
    <row r="234" spans="1:293" x14ac:dyDescent="0.25">
      <c r="A234" t="s">
        <v>1314</v>
      </c>
      <c r="B234" t="s">
        <v>1322</v>
      </c>
      <c r="C234" t="s">
        <v>588</v>
      </c>
      <c r="D234">
        <v>81</v>
      </c>
      <c r="E234" t="s">
        <v>839</v>
      </c>
      <c r="F234">
        <v>3</v>
      </c>
      <c r="G234">
        <v>2</v>
      </c>
      <c r="H234" t="s">
        <v>8</v>
      </c>
      <c r="I234" t="s">
        <v>6</v>
      </c>
      <c r="J234" t="s">
        <v>609</v>
      </c>
      <c r="K234" t="s">
        <v>596</v>
      </c>
      <c r="L234" t="s">
        <v>515</v>
      </c>
      <c r="M234" s="7">
        <v>43.973829077148402</v>
      </c>
      <c r="N234" s="7">
        <v>89.110695862353694</v>
      </c>
      <c r="O234" s="7">
        <f>M234*'Emission and cost factors'!$D$8+N234*'Emission and cost factors'!$E$8</f>
        <v>50.225424202883865</v>
      </c>
      <c r="P234" s="8">
        <f>M234*'Emission and cost factors'!$D$9+N234*'Emission and cost factors'!$E$9</f>
        <v>15.12555754243899</v>
      </c>
      <c r="Q234" s="7">
        <f t="shared" si="21"/>
        <v>21.472999999999995</v>
      </c>
      <c r="R234" s="2">
        <f t="shared" si="22"/>
        <v>0</v>
      </c>
      <c r="S234" s="2">
        <f t="shared" si="23"/>
        <v>0</v>
      </c>
      <c r="T234" s="2">
        <f t="shared" si="24"/>
        <v>0</v>
      </c>
      <c r="U234" s="7">
        <f t="shared" si="25"/>
        <v>0</v>
      </c>
      <c r="V234" s="7">
        <f t="shared" si="26"/>
        <v>0</v>
      </c>
      <c r="W234" s="7">
        <f t="shared" si="27"/>
        <v>0</v>
      </c>
      <c r="X234">
        <v>20.87</v>
      </c>
      <c r="Y234">
        <v>21.21</v>
      </c>
      <c r="Z234">
        <v>21.26</v>
      </c>
      <c r="AA234">
        <v>21.28</v>
      </c>
      <c r="AB234">
        <v>21.3</v>
      </c>
      <c r="AC234">
        <v>21.6</v>
      </c>
      <c r="AD234">
        <v>21.52</v>
      </c>
      <c r="AE234">
        <v>21.57</v>
      </c>
      <c r="AF234">
        <v>21.31</v>
      </c>
      <c r="AG234">
        <v>21.41</v>
      </c>
      <c r="AH234">
        <v>21.46</v>
      </c>
      <c r="AI234">
        <v>21.34</v>
      </c>
      <c r="AJ234">
        <v>21.37</v>
      </c>
      <c r="AK234">
        <v>21.21</v>
      </c>
      <c r="AL234">
        <v>21.37</v>
      </c>
      <c r="AM234">
        <v>21.51</v>
      </c>
      <c r="AN234">
        <v>21.52</v>
      </c>
      <c r="AO234">
        <v>21.44</v>
      </c>
      <c r="AP234">
        <v>21.43</v>
      </c>
      <c r="AQ234">
        <v>21.83</v>
      </c>
      <c r="AR234">
        <v>21.56</v>
      </c>
      <c r="AS234">
        <v>21.52</v>
      </c>
      <c r="AT234">
        <v>21.26</v>
      </c>
      <c r="AU234">
        <v>21.62</v>
      </c>
      <c r="AV234">
        <v>21.66</v>
      </c>
      <c r="AW234">
        <v>21.53</v>
      </c>
      <c r="AX234">
        <v>21.56</v>
      </c>
      <c r="AY234">
        <v>22.08</v>
      </c>
      <c r="AZ234">
        <v>21.59</v>
      </c>
      <c r="BA234">
        <v>22</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v>0</v>
      </c>
      <c r="EH234">
        <v>0</v>
      </c>
      <c r="EI234">
        <v>0</v>
      </c>
      <c r="EJ234">
        <v>0</v>
      </c>
      <c r="EK234">
        <v>0</v>
      </c>
      <c r="EL234">
        <v>0</v>
      </c>
      <c r="EM234">
        <v>0</v>
      </c>
      <c r="EN234">
        <v>20.46</v>
      </c>
      <c r="EO234">
        <v>20.51</v>
      </c>
      <c r="EP234">
        <v>20.63</v>
      </c>
      <c r="EQ234">
        <v>20.75</v>
      </c>
      <c r="ER234">
        <v>20.73</v>
      </c>
      <c r="ES234">
        <v>21.1</v>
      </c>
      <c r="ET234">
        <v>20.97</v>
      </c>
      <c r="EU234">
        <v>20.98</v>
      </c>
      <c r="EV234">
        <v>20.84</v>
      </c>
      <c r="EW234">
        <v>20.73</v>
      </c>
      <c r="EX234">
        <v>20.93</v>
      </c>
      <c r="EY234">
        <v>20.85</v>
      </c>
      <c r="EZ234">
        <v>20.83</v>
      </c>
      <c r="FA234">
        <v>20.8</v>
      </c>
      <c r="FB234">
        <v>20.69</v>
      </c>
      <c r="FC234">
        <v>21.05</v>
      </c>
      <c r="FD234">
        <v>21.06</v>
      </c>
      <c r="FE234">
        <v>20.93</v>
      </c>
      <c r="FF234">
        <v>20.9</v>
      </c>
      <c r="FG234">
        <v>21.26</v>
      </c>
      <c r="FH234">
        <v>20.87</v>
      </c>
      <c r="FI234">
        <v>20.82</v>
      </c>
      <c r="FJ234">
        <v>20.81</v>
      </c>
      <c r="FK234">
        <v>20.98</v>
      </c>
      <c r="FL234">
        <v>21.22</v>
      </c>
      <c r="FM234">
        <v>21.03</v>
      </c>
      <c r="FN234">
        <v>21.15</v>
      </c>
      <c r="FO234">
        <v>21.44</v>
      </c>
      <c r="FP234">
        <v>21.16</v>
      </c>
      <c r="FQ234">
        <v>21.56</v>
      </c>
      <c r="FR234">
        <v>0</v>
      </c>
      <c r="FS234">
        <v>0</v>
      </c>
      <c r="FT234">
        <v>0</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0</v>
      </c>
      <c r="GO234">
        <v>0</v>
      </c>
      <c r="GP234">
        <v>0</v>
      </c>
      <c r="GQ234">
        <v>0</v>
      </c>
      <c r="GR234">
        <v>0</v>
      </c>
      <c r="GS234">
        <v>0</v>
      </c>
      <c r="GT234">
        <v>0</v>
      </c>
      <c r="GU234">
        <v>0</v>
      </c>
      <c r="GV234">
        <v>0</v>
      </c>
      <c r="GW234">
        <v>0</v>
      </c>
      <c r="GX234">
        <v>0</v>
      </c>
      <c r="GY234">
        <v>0</v>
      </c>
      <c r="GZ234">
        <v>0</v>
      </c>
      <c r="HA234">
        <v>0</v>
      </c>
      <c r="HB234">
        <v>0</v>
      </c>
      <c r="HC234">
        <v>0</v>
      </c>
      <c r="HD234">
        <v>0</v>
      </c>
      <c r="HE234">
        <v>0</v>
      </c>
      <c r="HF234">
        <v>0</v>
      </c>
      <c r="HG234">
        <v>0</v>
      </c>
      <c r="HH234">
        <v>0</v>
      </c>
      <c r="HI234">
        <v>0</v>
      </c>
      <c r="HJ234">
        <v>0</v>
      </c>
      <c r="HK234">
        <v>0</v>
      </c>
      <c r="HL234">
        <v>0</v>
      </c>
      <c r="HM234">
        <v>0</v>
      </c>
      <c r="HN234">
        <v>0</v>
      </c>
      <c r="HO234">
        <v>0</v>
      </c>
      <c r="HP234">
        <v>0</v>
      </c>
      <c r="HQ234">
        <v>0</v>
      </c>
      <c r="HR234">
        <v>0</v>
      </c>
      <c r="HS234">
        <v>0</v>
      </c>
      <c r="HT234">
        <v>0</v>
      </c>
      <c r="HU234">
        <v>0</v>
      </c>
      <c r="HV234">
        <v>0</v>
      </c>
      <c r="HW234">
        <v>0</v>
      </c>
      <c r="HX234">
        <v>0</v>
      </c>
      <c r="HY234">
        <v>0</v>
      </c>
      <c r="HZ234">
        <v>0</v>
      </c>
      <c r="IA234">
        <v>0</v>
      </c>
      <c r="IB234">
        <v>0</v>
      </c>
      <c r="IC234">
        <v>0</v>
      </c>
      <c r="ID234">
        <v>0</v>
      </c>
      <c r="IE234">
        <v>0</v>
      </c>
      <c r="IF234">
        <v>0</v>
      </c>
      <c r="IG234">
        <v>0</v>
      </c>
      <c r="IH234">
        <v>0</v>
      </c>
      <c r="II234">
        <v>0</v>
      </c>
      <c r="IJ234">
        <v>0</v>
      </c>
      <c r="IK234">
        <v>0</v>
      </c>
      <c r="IL234">
        <v>0</v>
      </c>
      <c r="IM234">
        <v>0</v>
      </c>
      <c r="IN234">
        <v>0</v>
      </c>
      <c r="IO234">
        <v>0</v>
      </c>
      <c r="IP234">
        <v>0</v>
      </c>
      <c r="IQ234">
        <v>0</v>
      </c>
      <c r="IR234">
        <v>0</v>
      </c>
      <c r="IS234">
        <v>0</v>
      </c>
      <c r="IT234">
        <v>0</v>
      </c>
      <c r="IU234">
        <v>0</v>
      </c>
      <c r="IV234">
        <v>0</v>
      </c>
      <c r="IW234">
        <v>0</v>
      </c>
      <c r="IX234">
        <v>0</v>
      </c>
      <c r="IY234">
        <v>0</v>
      </c>
      <c r="IZ234">
        <v>0</v>
      </c>
      <c r="JA234">
        <v>0</v>
      </c>
      <c r="JB234">
        <v>0</v>
      </c>
      <c r="JC234">
        <v>0</v>
      </c>
      <c r="JD234">
        <v>4.4630000000000001</v>
      </c>
      <c r="JE234">
        <v>6.6180000000000003</v>
      </c>
      <c r="JF234">
        <v>6.3070000000000004</v>
      </c>
      <c r="JG234">
        <v>7.8339999999999996</v>
      </c>
      <c r="JH234">
        <v>7.2389999999999999</v>
      </c>
      <c r="JI234">
        <v>12.068</v>
      </c>
      <c r="JJ234">
        <v>9.5909999999999993</v>
      </c>
      <c r="JK234">
        <v>10.622999999999999</v>
      </c>
      <c r="JL234">
        <v>7.3659999999999997</v>
      </c>
      <c r="JM234">
        <v>7.88</v>
      </c>
      <c r="JN234">
        <v>10.420999999999999</v>
      </c>
      <c r="JO234">
        <v>8.1590000000000007</v>
      </c>
      <c r="JP234">
        <v>8.9939999999999998</v>
      </c>
      <c r="JQ234">
        <v>7.1219999999999999</v>
      </c>
      <c r="JR234">
        <v>7.3689999999999998</v>
      </c>
      <c r="JS234">
        <v>12.545999999999999</v>
      </c>
      <c r="JT234">
        <v>11.183</v>
      </c>
      <c r="JU234">
        <v>8.4239999999999995</v>
      </c>
      <c r="JV234">
        <v>9.8130000000000006</v>
      </c>
      <c r="JW234">
        <v>13.725</v>
      </c>
      <c r="JX234">
        <v>8.0449999999999999</v>
      </c>
      <c r="JY234">
        <v>8.6509999999999998</v>
      </c>
      <c r="JZ234">
        <v>5.8529999999999998</v>
      </c>
      <c r="KA234">
        <v>10.443</v>
      </c>
      <c r="KB234">
        <v>12.1</v>
      </c>
      <c r="KC234">
        <v>10.537000000000001</v>
      </c>
      <c r="KD234">
        <v>12.375</v>
      </c>
      <c r="KE234">
        <v>12.659000000000001</v>
      </c>
      <c r="KF234">
        <v>11.052</v>
      </c>
      <c r="KG234">
        <v>13.952</v>
      </c>
    </row>
    <row r="235" spans="1:293" x14ac:dyDescent="0.25">
      <c r="A235" t="s">
        <v>1315</v>
      </c>
      <c r="B235" t="s">
        <v>1322</v>
      </c>
      <c r="C235" t="s">
        <v>588</v>
      </c>
      <c r="D235">
        <v>83</v>
      </c>
      <c r="E235" t="s">
        <v>839</v>
      </c>
      <c r="F235">
        <v>3</v>
      </c>
      <c r="G235">
        <v>2</v>
      </c>
      <c r="H235" t="s">
        <v>8</v>
      </c>
      <c r="I235" t="s">
        <v>7</v>
      </c>
      <c r="J235" t="s">
        <v>609</v>
      </c>
      <c r="K235" t="s">
        <v>596</v>
      </c>
      <c r="L235" t="s">
        <v>515</v>
      </c>
      <c r="M235" s="7">
        <v>42.201243668619703</v>
      </c>
      <c r="N235" s="7">
        <v>90.643875124204897</v>
      </c>
      <c r="O235" s="7">
        <f>M235*'Emission and cost factors'!$D$8+N235*'Emission and cost factors'!$E$8</f>
        <v>50.558443727544393</v>
      </c>
      <c r="P235" s="8">
        <f>M235*'Emission and cost factors'!$D$9+N235*'Emission and cost factors'!$E$9</f>
        <v>15.284631015375522</v>
      </c>
      <c r="Q235" s="7">
        <f t="shared" si="21"/>
        <v>21.514666666666674</v>
      </c>
      <c r="R235" s="2">
        <f t="shared" si="22"/>
        <v>0</v>
      </c>
      <c r="S235" s="2">
        <f t="shared" si="23"/>
        <v>0</v>
      </c>
      <c r="T235" s="2">
        <f t="shared" si="24"/>
        <v>0</v>
      </c>
      <c r="U235" s="7">
        <f t="shared" si="25"/>
        <v>0</v>
      </c>
      <c r="V235" s="7">
        <f t="shared" si="26"/>
        <v>0</v>
      </c>
      <c r="W235" s="7">
        <f t="shared" si="27"/>
        <v>0</v>
      </c>
      <c r="X235">
        <v>20.93</v>
      </c>
      <c r="Y235">
        <v>21.2</v>
      </c>
      <c r="Z235">
        <v>21.31</v>
      </c>
      <c r="AA235">
        <v>21.22</v>
      </c>
      <c r="AB235">
        <v>21.42</v>
      </c>
      <c r="AC235">
        <v>21.64</v>
      </c>
      <c r="AD235">
        <v>21.6</v>
      </c>
      <c r="AE235">
        <v>21.65</v>
      </c>
      <c r="AF235">
        <v>21.41</v>
      </c>
      <c r="AG235">
        <v>21.37</v>
      </c>
      <c r="AH235">
        <v>21.55</v>
      </c>
      <c r="AI235">
        <v>21.29</v>
      </c>
      <c r="AJ235">
        <v>21.47</v>
      </c>
      <c r="AK235">
        <v>21.18</v>
      </c>
      <c r="AL235">
        <v>21.29</v>
      </c>
      <c r="AM235">
        <v>21.6</v>
      </c>
      <c r="AN235">
        <v>21.61</v>
      </c>
      <c r="AO235">
        <v>21.59</v>
      </c>
      <c r="AP235">
        <v>21.44</v>
      </c>
      <c r="AQ235">
        <v>21.88</v>
      </c>
      <c r="AR235">
        <v>21.65</v>
      </c>
      <c r="AS235">
        <v>21.47</v>
      </c>
      <c r="AT235">
        <v>21.36</v>
      </c>
      <c r="AU235">
        <v>21.7</v>
      </c>
      <c r="AV235">
        <v>21.73</v>
      </c>
      <c r="AW235">
        <v>21.45</v>
      </c>
      <c r="AX235">
        <v>21.65</v>
      </c>
      <c r="AY235">
        <v>22.1</v>
      </c>
      <c r="AZ235">
        <v>21.67</v>
      </c>
      <c r="BA235">
        <v>22.01</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v>0</v>
      </c>
      <c r="EH235">
        <v>0</v>
      </c>
      <c r="EI235">
        <v>0</v>
      </c>
      <c r="EJ235">
        <v>0</v>
      </c>
      <c r="EK235">
        <v>0</v>
      </c>
      <c r="EL235">
        <v>0</v>
      </c>
      <c r="EM235">
        <v>0</v>
      </c>
      <c r="EN235">
        <v>20.55</v>
      </c>
      <c r="EO235">
        <v>20.74</v>
      </c>
      <c r="EP235">
        <v>20.71</v>
      </c>
      <c r="EQ235">
        <v>21.05</v>
      </c>
      <c r="ER235">
        <v>20.76</v>
      </c>
      <c r="ES235">
        <v>21.12</v>
      </c>
      <c r="ET235">
        <v>21.08</v>
      </c>
      <c r="EU235">
        <v>21.15</v>
      </c>
      <c r="EV235">
        <v>20.89</v>
      </c>
      <c r="EW235">
        <v>20.9</v>
      </c>
      <c r="EX235">
        <v>21.08</v>
      </c>
      <c r="EY235">
        <v>21.13</v>
      </c>
      <c r="EZ235">
        <v>21.02</v>
      </c>
      <c r="FA235">
        <v>21.01</v>
      </c>
      <c r="FB235">
        <v>20.96</v>
      </c>
      <c r="FC235">
        <v>21.24</v>
      </c>
      <c r="FD235">
        <v>21.24</v>
      </c>
      <c r="FE235">
        <v>21</v>
      </c>
      <c r="FF235">
        <v>21.11</v>
      </c>
      <c r="FG235">
        <v>21.42</v>
      </c>
      <c r="FH235">
        <v>21.05</v>
      </c>
      <c r="FI235">
        <v>21.03</v>
      </c>
      <c r="FJ235">
        <v>20.84</v>
      </c>
      <c r="FK235">
        <v>21.15</v>
      </c>
      <c r="FL235">
        <v>21.37</v>
      </c>
      <c r="FM235">
        <v>21.27</v>
      </c>
      <c r="FN235">
        <v>21.34</v>
      </c>
      <c r="FO235">
        <v>21.55</v>
      </c>
      <c r="FP235">
        <v>21.32</v>
      </c>
      <c r="FQ235">
        <v>21.64</v>
      </c>
      <c r="FR235">
        <v>0</v>
      </c>
      <c r="FS235">
        <v>0</v>
      </c>
      <c r="FT235">
        <v>0</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0</v>
      </c>
      <c r="GU235">
        <v>0</v>
      </c>
      <c r="GV235">
        <v>0</v>
      </c>
      <c r="GW235">
        <v>0</v>
      </c>
      <c r="GX235">
        <v>0</v>
      </c>
      <c r="GY235">
        <v>0</v>
      </c>
      <c r="GZ235">
        <v>0</v>
      </c>
      <c r="HA235">
        <v>0</v>
      </c>
      <c r="HB235">
        <v>0</v>
      </c>
      <c r="HC235">
        <v>0</v>
      </c>
      <c r="HD235">
        <v>0</v>
      </c>
      <c r="HE235">
        <v>0</v>
      </c>
      <c r="HF235">
        <v>0</v>
      </c>
      <c r="HG235">
        <v>0</v>
      </c>
      <c r="HH235">
        <v>0</v>
      </c>
      <c r="HI235">
        <v>0</v>
      </c>
      <c r="HJ235">
        <v>0</v>
      </c>
      <c r="HK235">
        <v>0</v>
      </c>
      <c r="HL235">
        <v>0</v>
      </c>
      <c r="HM235">
        <v>0</v>
      </c>
      <c r="HN235">
        <v>0</v>
      </c>
      <c r="HO235">
        <v>0</v>
      </c>
      <c r="HP235">
        <v>0</v>
      </c>
      <c r="HQ235">
        <v>0</v>
      </c>
      <c r="HR235">
        <v>0</v>
      </c>
      <c r="HS235">
        <v>0</v>
      </c>
      <c r="HT235">
        <v>0</v>
      </c>
      <c r="HU235">
        <v>0</v>
      </c>
      <c r="HV235">
        <v>0</v>
      </c>
      <c r="HW235">
        <v>0</v>
      </c>
      <c r="HX235">
        <v>0</v>
      </c>
      <c r="HY235">
        <v>0</v>
      </c>
      <c r="HZ235">
        <v>0</v>
      </c>
      <c r="IA235">
        <v>0</v>
      </c>
      <c r="IB235">
        <v>0</v>
      </c>
      <c r="IC235">
        <v>0</v>
      </c>
      <c r="ID235">
        <v>0</v>
      </c>
      <c r="IE235">
        <v>0</v>
      </c>
      <c r="IF235">
        <v>0</v>
      </c>
      <c r="IG235">
        <v>0</v>
      </c>
      <c r="IH235">
        <v>0</v>
      </c>
      <c r="II235">
        <v>0</v>
      </c>
      <c r="IJ235">
        <v>0</v>
      </c>
      <c r="IK235">
        <v>0</v>
      </c>
      <c r="IL235">
        <v>0</v>
      </c>
      <c r="IM235">
        <v>0</v>
      </c>
      <c r="IN235">
        <v>0</v>
      </c>
      <c r="IO235">
        <v>0</v>
      </c>
      <c r="IP235">
        <v>0</v>
      </c>
      <c r="IQ235">
        <v>0</v>
      </c>
      <c r="IR235">
        <v>0</v>
      </c>
      <c r="IS235">
        <v>0</v>
      </c>
      <c r="IT235">
        <v>0</v>
      </c>
      <c r="IU235">
        <v>0</v>
      </c>
      <c r="IV235">
        <v>0</v>
      </c>
      <c r="IW235">
        <v>0</v>
      </c>
      <c r="IX235">
        <v>0</v>
      </c>
      <c r="IY235">
        <v>0</v>
      </c>
      <c r="IZ235">
        <v>0</v>
      </c>
      <c r="JA235">
        <v>0</v>
      </c>
      <c r="JB235">
        <v>0</v>
      </c>
      <c r="JC235">
        <v>0</v>
      </c>
      <c r="JD235">
        <v>4.4630000000000001</v>
      </c>
      <c r="JE235">
        <v>6.6180000000000003</v>
      </c>
      <c r="JF235">
        <v>6.3070000000000004</v>
      </c>
      <c r="JG235">
        <v>7.8339999999999996</v>
      </c>
      <c r="JH235">
        <v>7.2389999999999999</v>
      </c>
      <c r="JI235">
        <v>12.068</v>
      </c>
      <c r="JJ235">
        <v>9.5909999999999993</v>
      </c>
      <c r="JK235">
        <v>10.622999999999999</v>
      </c>
      <c r="JL235">
        <v>7.3659999999999997</v>
      </c>
      <c r="JM235">
        <v>7.88</v>
      </c>
      <c r="JN235">
        <v>10.420999999999999</v>
      </c>
      <c r="JO235">
        <v>8.1590000000000007</v>
      </c>
      <c r="JP235">
        <v>8.9939999999999998</v>
      </c>
      <c r="JQ235">
        <v>7.1219999999999999</v>
      </c>
      <c r="JR235">
        <v>7.3689999999999998</v>
      </c>
      <c r="JS235">
        <v>12.545999999999999</v>
      </c>
      <c r="JT235">
        <v>11.183</v>
      </c>
      <c r="JU235">
        <v>8.4239999999999995</v>
      </c>
      <c r="JV235">
        <v>9.8130000000000006</v>
      </c>
      <c r="JW235">
        <v>13.725</v>
      </c>
      <c r="JX235">
        <v>8.0449999999999999</v>
      </c>
      <c r="JY235">
        <v>8.6509999999999998</v>
      </c>
      <c r="JZ235">
        <v>5.8529999999999998</v>
      </c>
      <c r="KA235">
        <v>10.443</v>
      </c>
      <c r="KB235">
        <v>12.1</v>
      </c>
      <c r="KC235">
        <v>10.537000000000001</v>
      </c>
      <c r="KD235">
        <v>12.375</v>
      </c>
      <c r="KE235">
        <v>12.659000000000001</v>
      </c>
      <c r="KF235">
        <v>11.052</v>
      </c>
      <c r="KG235">
        <v>13.952</v>
      </c>
    </row>
    <row r="236" spans="1:293" x14ac:dyDescent="0.25">
      <c r="A236" t="s">
        <v>1316</v>
      </c>
      <c r="B236" t="s">
        <v>1322</v>
      </c>
      <c r="C236" t="s">
        <v>588</v>
      </c>
      <c r="D236">
        <v>84</v>
      </c>
      <c r="E236" t="s">
        <v>839</v>
      </c>
      <c r="F236">
        <v>3</v>
      </c>
      <c r="G236">
        <v>2</v>
      </c>
      <c r="H236" t="s">
        <v>8</v>
      </c>
      <c r="I236" t="s">
        <v>7</v>
      </c>
      <c r="J236" t="s">
        <v>609</v>
      </c>
      <c r="K236" t="s">
        <v>596</v>
      </c>
      <c r="L236" t="s">
        <v>516</v>
      </c>
      <c r="M236" s="7">
        <v>27.5615732584635</v>
      </c>
      <c r="N236" s="7">
        <v>93.352993858406194</v>
      </c>
      <c r="O236" s="7">
        <f>M236*'Emission and cost factors'!$D$8+N236*'Emission and cost factors'!$E$8</f>
        <v>48.73030755914418</v>
      </c>
      <c r="P236" s="8">
        <f>M236*'Emission and cost factors'!$D$9+N236*'Emission and cost factors'!$E$9</f>
        <v>15.105412009099469</v>
      </c>
      <c r="Q236" s="7">
        <f t="shared" si="21"/>
        <v>21.558333333333326</v>
      </c>
      <c r="R236" s="2">
        <f t="shared" si="22"/>
        <v>0</v>
      </c>
      <c r="S236" s="2">
        <f t="shared" si="23"/>
        <v>0</v>
      </c>
      <c r="T236" s="2">
        <f t="shared" si="24"/>
        <v>0</v>
      </c>
      <c r="U236" s="7">
        <f t="shared" si="25"/>
        <v>0</v>
      </c>
      <c r="V236" s="7">
        <f t="shared" si="26"/>
        <v>0</v>
      </c>
      <c r="W236" s="7">
        <f t="shared" si="27"/>
        <v>0</v>
      </c>
      <c r="X236">
        <v>21.12</v>
      </c>
      <c r="Y236">
        <v>21.26</v>
      </c>
      <c r="Z236">
        <v>21.31</v>
      </c>
      <c r="AA236">
        <v>21.35</v>
      </c>
      <c r="AB236">
        <v>21.38</v>
      </c>
      <c r="AC236">
        <v>21.58</v>
      </c>
      <c r="AD236">
        <v>21.62</v>
      </c>
      <c r="AE236">
        <v>21.67</v>
      </c>
      <c r="AF236">
        <v>21.44</v>
      </c>
      <c r="AG236">
        <v>21.39</v>
      </c>
      <c r="AH236">
        <v>21.57</v>
      </c>
      <c r="AI236">
        <v>21.45</v>
      </c>
      <c r="AJ236">
        <v>21.49</v>
      </c>
      <c r="AK236">
        <v>21.38</v>
      </c>
      <c r="AL236">
        <v>21.44</v>
      </c>
      <c r="AM236">
        <v>21.63</v>
      </c>
      <c r="AN236">
        <v>21.63</v>
      </c>
      <c r="AO236">
        <v>21.56</v>
      </c>
      <c r="AP236">
        <v>21.44</v>
      </c>
      <c r="AQ236">
        <v>21.91</v>
      </c>
      <c r="AR236">
        <v>21.67</v>
      </c>
      <c r="AS236">
        <v>21.54</v>
      </c>
      <c r="AT236">
        <v>21.38</v>
      </c>
      <c r="AU236">
        <v>21.73</v>
      </c>
      <c r="AV236">
        <v>21.75</v>
      </c>
      <c r="AW236">
        <v>21.56</v>
      </c>
      <c r="AX236">
        <v>21.66</v>
      </c>
      <c r="AY236">
        <v>22.12</v>
      </c>
      <c r="AZ236">
        <v>21.68</v>
      </c>
      <c r="BA236">
        <v>22.04</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v>0</v>
      </c>
      <c r="EH236">
        <v>0</v>
      </c>
      <c r="EI236">
        <v>0</v>
      </c>
      <c r="EJ236">
        <v>0</v>
      </c>
      <c r="EK236">
        <v>0</v>
      </c>
      <c r="EL236">
        <v>0</v>
      </c>
      <c r="EM236">
        <v>0</v>
      </c>
      <c r="EN236">
        <v>20.63</v>
      </c>
      <c r="EO236">
        <v>20.67</v>
      </c>
      <c r="EP236">
        <v>20.73</v>
      </c>
      <c r="EQ236">
        <v>20.89</v>
      </c>
      <c r="ER236">
        <v>20.83</v>
      </c>
      <c r="ES236">
        <v>21.14</v>
      </c>
      <c r="ET236">
        <v>21.08</v>
      </c>
      <c r="EU236">
        <v>21.16</v>
      </c>
      <c r="EV236">
        <v>20.9</v>
      </c>
      <c r="EW236">
        <v>20.87</v>
      </c>
      <c r="EX236">
        <v>21.09</v>
      </c>
      <c r="EY236">
        <v>20.97</v>
      </c>
      <c r="EZ236">
        <v>20.99</v>
      </c>
      <c r="FA236">
        <v>20.95</v>
      </c>
      <c r="FB236">
        <v>20.86</v>
      </c>
      <c r="FC236">
        <v>21.23</v>
      </c>
      <c r="FD236">
        <v>21.24</v>
      </c>
      <c r="FE236">
        <v>21</v>
      </c>
      <c r="FF236">
        <v>21.08</v>
      </c>
      <c r="FG236">
        <v>21.42</v>
      </c>
      <c r="FH236">
        <v>21.05</v>
      </c>
      <c r="FI236">
        <v>20.98</v>
      </c>
      <c r="FJ236">
        <v>20.85</v>
      </c>
      <c r="FK236">
        <v>21.16</v>
      </c>
      <c r="FL236">
        <v>21.37</v>
      </c>
      <c r="FM236">
        <v>21.15</v>
      </c>
      <c r="FN236">
        <v>21.3</v>
      </c>
      <c r="FO236">
        <v>21.57</v>
      </c>
      <c r="FP236">
        <v>21.32</v>
      </c>
      <c r="FQ236">
        <v>21.66</v>
      </c>
      <c r="FR236">
        <v>0</v>
      </c>
      <c r="FS236">
        <v>0</v>
      </c>
      <c r="FT236">
        <v>0</v>
      </c>
      <c r="FU236">
        <v>0</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0</v>
      </c>
      <c r="GO236">
        <v>0</v>
      </c>
      <c r="GP236">
        <v>0</v>
      </c>
      <c r="GQ236">
        <v>0</v>
      </c>
      <c r="GR236">
        <v>0</v>
      </c>
      <c r="GS236">
        <v>0</v>
      </c>
      <c r="GT236">
        <v>0</v>
      </c>
      <c r="GU236">
        <v>0</v>
      </c>
      <c r="GV236">
        <v>0</v>
      </c>
      <c r="GW236">
        <v>0</v>
      </c>
      <c r="GX236">
        <v>0</v>
      </c>
      <c r="GY236">
        <v>0</v>
      </c>
      <c r="GZ236">
        <v>0</v>
      </c>
      <c r="HA236">
        <v>0</v>
      </c>
      <c r="HB236">
        <v>0</v>
      </c>
      <c r="HC236">
        <v>0</v>
      </c>
      <c r="HD236">
        <v>0</v>
      </c>
      <c r="HE236">
        <v>0</v>
      </c>
      <c r="HF236">
        <v>0</v>
      </c>
      <c r="HG236">
        <v>0</v>
      </c>
      <c r="HH236">
        <v>0</v>
      </c>
      <c r="HI236">
        <v>0</v>
      </c>
      <c r="HJ236">
        <v>0</v>
      </c>
      <c r="HK236">
        <v>0</v>
      </c>
      <c r="HL236">
        <v>0</v>
      </c>
      <c r="HM236">
        <v>0</v>
      </c>
      <c r="HN236">
        <v>0</v>
      </c>
      <c r="HO236">
        <v>0</v>
      </c>
      <c r="HP236">
        <v>0</v>
      </c>
      <c r="HQ236">
        <v>0</v>
      </c>
      <c r="HR236">
        <v>0</v>
      </c>
      <c r="HS236">
        <v>0</v>
      </c>
      <c r="HT236">
        <v>0</v>
      </c>
      <c r="HU236">
        <v>0</v>
      </c>
      <c r="HV236">
        <v>0</v>
      </c>
      <c r="HW236">
        <v>0</v>
      </c>
      <c r="HX236">
        <v>0</v>
      </c>
      <c r="HY236">
        <v>0</v>
      </c>
      <c r="HZ236">
        <v>0</v>
      </c>
      <c r="IA236">
        <v>0</v>
      </c>
      <c r="IB236">
        <v>0</v>
      </c>
      <c r="IC236">
        <v>0</v>
      </c>
      <c r="ID236">
        <v>0</v>
      </c>
      <c r="IE236">
        <v>0</v>
      </c>
      <c r="IF236">
        <v>0</v>
      </c>
      <c r="IG236">
        <v>0</v>
      </c>
      <c r="IH236">
        <v>0</v>
      </c>
      <c r="II236">
        <v>0</v>
      </c>
      <c r="IJ236">
        <v>0</v>
      </c>
      <c r="IK236">
        <v>0</v>
      </c>
      <c r="IL236">
        <v>0</v>
      </c>
      <c r="IM236">
        <v>0</v>
      </c>
      <c r="IN236">
        <v>0</v>
      </c>
      <c r="IO236">
        <v>0</v>
      </c>
      <c r="IP236">
        <v>0</v>
      </c>
      <c r="IQ236">
        <v>0</v>
      </c>
      <c r="IR236">
        <v>0</v>
      </c>
      <c r="IS236">
        <v>0</v>
      </c>
      <c r="IT236">
        <v>0</v>
      </c>
      <c r="IU236">
        <v>0</v>
      </c>
      <c r="IV236">
        <v>0</v>
      </c>
      <c r="IW236">
        <v>0</v>
      </c>
      <c r="IX236">
        <v>0</v>
      </c>
      <c r="IY236">
        <v>0</v>
      </c>
      <c r="IZ236">
        <v>0</v>
      </c>
      <c r="JA236">
        <v>0</v>
      </c>
      <c r="JB236">
        <v>0</v>
      </c>
      <c r="JC236">
        <v>0</v>
      </c>
      <c r="JD236">
        <v>4.4630000000000001</v>
      </c>
      <c r="JE236">
        <v>6.6180000000000003</v>
      </c>
      <c r="JF236">
        <v>6.3070000000000004</v>
      </c>
      <c r="JG236">
        <v>7.8339999999999996</v>
      </c>
      <c r="JH236">
        <v>7.2389999999999999</v>
      </c>
      <c r="JI236">
        <v>12.068</v>
      </c>
      <c r="JJ236">
        <v>9.5909999999999993</v>
      </c>
      <c r="JK236">
        <v>10.622999999999999</v>
      </c>
      <c r="JL236">
        <v>7.3659999999999997</v>
      </c>
      <c r="JM236">
        <v>7.88</v>
      </c>
      <c r="JN236">
        <v>10.420999999999999</v>
      </c>
      <c r="JO236">
        <v>8.1590000000000007</v>
      </c>
      <c r="JP236">
        <v>8.9939999999999998</v>
      </c>
      <c r="JQ236">
        <v>7.1219999999999999</v>
      </c>
      <c r="JR236">
        <v>7.3689999999999998</v>
      </c>
      <c r="JS236">
        <v>12.545999999999999</v>
      </c>
      <c r="JT236">
        <v>11.183</v>
      </c>
      <c r="JU236">
        <v>8.4239999999999995</v>
      </c>
      <c r="JV236">
        <v>9.8130000000000006</v>
      </c>
      <c r="JW236">
        <v>13.725</v>
      </c>
      <c r="JX236">
        <v>8.0449999999999999</v>
      </c>
      <c r="JY236">
        <v>8.6509999999999998</v>
      </c>
      <c r="JZ236">
        <v>5.8529999999999998</v>
      </c>
      <c r="KA236">
        <v>10.443</v>
      </c>
      <c r="KB236">
        <v>12.1</v>
      </c>
      <c r="KC236">
        <v>10.537000000000001</v>
      </c>
      <c r="KD236">
        <v>12.375</v>
      </c>
      <c r="KE236">
        <v>12.659000000000001</v>
      </c>
      <c r="KF236">
        <v>11.052</v>
      </c>
      <c r="KG236">
        <v>13.952</v>
      </c>
    </row>
    <row r="237" spans="1:293" x14ac:dyDescent="0.25">
      <c r="A237" t="s">
        <v>1317</v>
      </c>
      <c r="B237" t="s">
        <v>1322</v>
      </c>
      <c r="C237" t="s">
        <v>588</v>
      </c>
      <c r="D237">
        <v>85</v>
      </c>
      <c r="E237" t="s">
        <v>839</v>
      </c>
      <c r="F237">
        <v>3</v>
      </c>
      <c r="G237">
        <v>2</v>
      </c>
      <c r="H237" t="s">
        <v>9</v>
      </c>
      <c r="I237" t="s">
        <v>3</v>
      </c>
      <c r="J237" t="s">
        <v>609</v>
      </c>
      <c r="K237" t="s">
        <v>596</v>
      </c>
      <c r="L237" t="s">
        <v>515</v>
      </c>
      <c r="M237" s="7">
        <v>38.202145206705701</v>
      </c>
      <c r="N237" s="7">
        <v>68.962885184148803</v>
      </c>
      <c r="O237" s="7">
        <f>M237*'Emission and cost factors'!$D$8+N237*'Emission and cost factors'!$E$8</f>
        <v>39.745377678116647</v>
      </c>
      <c r="P237" s="8">
        <f>M237*'Emission and cost factors'!$D$9+N237*'Emission and cost factors'!$E$9</f>
        <v>11.872518585890548</v>
      </c>
      <c r="Q237" s="7">
        <f t="shared" si="21"/>
        <v>21.326999999999998</v>
      </c>
      <c r="R237" s="2">
        <f t="shared" si="22"/>
        <v>0</v>
      </c>
      <c r="S237" s="2">
        <f t="shared" si="23"/>
        <v>0</v>
      </c>
      <c r="T237" s="2">
        <f t="shared" si="24"/>
        <v>0</v>
      </c>
      <c r="U237" s="7">
        <f t="shared" si="25"/>
        <v>0</v>
      </c>
      <c r="V237" s="7">
        <f t="shared" si="26"/>
        <v>0</v>
      </c>
      <c r="W237" s="7">
        <f t="shared" si="27"/>
        <v>0</v>
      </c>
      <c r="X237">
        <v>20.57</v>
      </c>
      <c r="Y237">
        <v>21.01</v>
      </c>
      <c r="Z237">
        <v>21.17</v>
      </c>
      <c r="AA237">
        <v>20.98</v>
      </c>
      <c r="AB237">
        <v>21.18</v>
      </c>
      <c r="AC237">
        <v>21.57</v>
      </c>
      <c r="AD237">
        <v>21.42</v>
      </c>
      <c r="AE237">
        <v>21.49</v>
      </c>
      <c r="AF237">
        <v>21.2</v>
      </c>
      <c r="AG237">
        <v>21.28</v>
      </c>
      <c r="AH237">
        <v>21.37</v>
      </c>
      <c r="AI237">
        <v>21.09</v>
      </c>
      <c r="AJ237">
        <v>21.23</v>
      </c>
      <c r="AK237">
        <v>20.95</v>
      </c>
      <c r="AL237">
        <v>21</v>
      </c>
      <c r="AM237">
        <v>21.38</v>
      </c>
      <c r="AN237">
        <v>21.4</v>
      </c>
      <c r="AO237">
        <v>21.25</v>
      </c>
      <c r="AP237">
        <v>21.31</v>
      </c>
      <c r="AQ237">
        <v>21.75</v>
      </c>
      <c r="AR237">
        <v>21.44</v>
      </c>
      <c r="AS237">
        <v>21.2</v>
      </c>
      <c r="AT237">
        <v>21.1</v>
      </c>
      <c r="AU237">
        <v>21.54</v>
      </c>
      <c r="AV237">
        <v>21.56</v>
      </c>
      <c r="AW237">
        <v>21.33</v>
      </c>
      <c r="AX237">
        <v>21.51</v>
      </c>
      <c r="AY237">
        <v>22.02</v>
      </c>
      <c r="AZ237">
        <v>21.52</v>
      </c>
      <c r="BA237">
        <v>21.99</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20.04</v>
      </c>
      <c r="EO237">
        <v>20.47</v>
      </c>
      <c r="EP237">
        <v>20.440000000000001</v>
      </c>
      <c r="EQ237">
        <v>20.6</v>
      </c>
      <c r="ER237">
        <v>20.55</v>
      </c>
      <c r="ES237">
        <v>20.85</v>
      </c>
      <c r="ET237">
        <v>20.92</v>
      </c>
      <c r="EU237">
        <v>20.82</v>
      </c>
      <c r="EV237">
        <v>20.76</v>
      </c>
      <c r="EW237">
        <v>20.67</v>
      </c>
      <c r="EX237">
        <v>20.86</v>
      </c>
      <c r="EY237">
        <v>20.65</v>
      </c>
      <c r="EZ237">
        <v>20.77</v>
      </c>
      <c r="FA237">
        <v>20.49</v>
      </c>
      <c r="FB237">
        <v>20.57</v>
      </c>
      <c r="FC237">
        <v>20.91</v>
      </c>
      <c r="FD237">
        <v>20.94</v>
      </c>
      <c r="FE237">
        <v>20.63</v>
      </c>
      <c r="FF237">
        <v>20.88</v>
      </c>
      <c r="FG237">
        <v>20.98</v>
      </c>
      <c r="FH237">
        <v>20.84</v>
      </c>
      <c r="FI237">
        <v>20.73</v>
      </c>
      <c r="FJ237">
        <v>20.53</v>
      </c>
      <c r="FK237">
        <v>20.77</v>
      </c>
      <c r="FL237">
        <v>20.95</v>
      </c>
      <c r="FM237">
        <v>20.92</v>
      </c>
      <c r="FN237">
        <v>21.08</v>
      </c>
      <c r="FO237">
        <v>21.23</v>
      </c>
      <c r="FP237">
        <v>21</v>
      </c>
      <c r="FQ237">
        <v>21.38</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c r="GW237">
        <v>0</v>
      </c>
      <c r="GX237">
        <v>0</v>
      </c>
      <c r="GY237">
        <v>0</v>
      </c>
      <c r="GZ237">
        <v>0</v>
      </c>
      <c r="HA237">
        <v>0</v>
      </c>
      <c r="HB237">
        <v>0</v>
      </c>
      <c r="HC237">
        <v>0</v>
      </c>
      <c r="HD237">
        <v>0</v>
      </c>
      <c r="HE237">
        <v>0</v>
      </c>
      <c r="HF237">
        <v>0</v>
      </c>
      <c r="HG237">
        <v>0</v>
      </c>
      <c r="HH237">
        <v>0</v>
      </c>
      <c r="HI237">
        <v>0</v>
      </c>
      <c r="HJ237">
        <v>0</v>
      </c>
      <c r="HK237">
        <v>0</v>
      </c>
      <c r="HL237">
        <v>0</v>
      </c>
      <c r="HM237">
        <v>0</v>
      </c>
      <c r="HN237">
        <v>0</v>
      </c>
      <c r="HO237">
        <v>0</v>
      </c>
      <c r="HP237">
        <v>0</v>
      </c>
      <c r="HQ237">
        <v>0</v>
      </c>
      <c r="HR237">
        <v>0</v>
      </c>
      <c r="HS237">
        <v>0</v>
      </c>
      <c r="HT237">
        <v>0</v>
      </c>
      <c r="HU237">
        <v>0</v>
      </c>
      <c r="HV237">
        <v>0</v>
      </c>
      <c r="HW237">
        <v>0</v>
      </c>
      <c r="HX237">
        <v>0</v>
      </c>
      <c r="HY237">
        <v>0</v>
      </c>
      <c r="HZ237">
        <v>0</v>
      </c>
      <c r="IA237">
        <v>0</v>
      </c>
      <c r="IB237">
        <v>0</v>
      </c>
      <c r="IC237">
        <v>0</v>
      </c>
      <c r="ID237">
        <v>0</v>
      </c>
      <c r="IE237">
        <v>0</v>
      </c>
      <c r="IF237">
        <v>0</v>
      </c>
      <c r="IG237">
        <v>0</v>
      </c>
      <c r="IH237">
        <v>0</v>
      </c>
      <c r="II237">
        <v>0</v>
      </c>
      <c r="IJ237">
        <v>0</v>
      </c>
      <c r="IK237">
        <v>0</v>
      </c>
      <c r="IL237">
        <v>0</v>
      </c>
      <c r="IM237">
        <v>0</v>
      </c>
      <c r="IN237">
        <v>0</v>
      </c>
      <c r="IO237">
        <v>0</v>
      </c>
      <c r="IP237">
        <v>0</v>
      </c>
      <c r="IQ237">
        <v>0</v>
      </c>
      <c r="IR237">
        <v>0</v>
      </c>
      <c r="IS237">
        <v>0</v>
      </c>
      <c r="IT237">
        <v>0</v>
      </c>
      <c r="IU237">
        <v>0</v>
      </c>
      <c r="IV237">
        <v>0</v>
      </c>
      <c r="IW237">
        <v>0</v>
      </c>
      <c r="IX237">
        <v>0</v>
      </c>
      <c r="IY237">
        <v>0</v>
      </c>
      <c r="IZ237">
        <v>0</v>
      </c>
      <c r="JA237">
        <v>0</v>
      </c>
      <c r="JB237">
        <v>0</v>
      </c>
      <c r="JC237">
        <v>0</v>
      </c>
      <c r="JD237">
        <v>4.4630000000000001</v>
      </c>
      <c r="JE237">
        <v>6.6180000000000003</v>
      </c>
      <c r="JF237">
        <v>6.3070000000000004</v>
      </c>
      <c r="JG237">
        <v>7.8339999999999996</v>
      </c>
      <c r="JH237">
        <v>7.2389999999999999</v>
      </c>
      <c r="JI237">
        <v>12.068</v>
      </c>
      <c r="JJ237">
        <v>9.5909999999999993</v>
      </c>
      <c r="JK237">
        <v>10.622999999999999</v>
      </c>
      <c r="JL237">
        <v>7.3659999999999997</v>
      </c>
      <c r="JM237">
        <v>7.88</v>
      </c>
      <c r="JN237">
        <v>10.420999999999999</v>
      </c>
      <c r="JO237">
        <v>8.1590000000000007</v>
      </c>
      <c r="JP237">
        <v>8.9939999999999998</v>
      </c>
      <c r="JQ237">
        <v>7.1219999999999999</v>
      </c>
      <c r="JR237">
        <v>7.3689999999999998</v>
      </c>
      <c r="JS237">
        <v>12.545999999999999</v>
      </c>
      <c r="JT237">
        <v>11.183</v>
      </c>
      <c r="JU237">
        <v>8.4239999999999995</v>
      </c>
      <c r="JV237">
        <v>9.8130000000000006</v>
      </c>
      <c r="JW237">
        <v>13.725</v>
      </c>
      <c r="JX237">
        <v>8.0449999999999999</v>
      </c>
      <c r="JY237">
        <v>8.6509999999999998</v>
      </c>
      <c r="JZ237">
        <v>5.8529999999999998</v>
      </c>
      <c r="KA237">
        <v>10.443</v>
      </c>
      <c r="KB237">
        <v>12.1</v>
      </c>
      <c r="KC237">
        <v>10.537000000000001</v>
      </c>
      <c r="KD237">
        <v>12.375</v>
      </c>
      <c r="KE237">
        <v>12.659000000000001</v>
      </c>
      <c r="KF237">
        <v>11.052</v>
      </c>
      <c r="KG237">
        <v>13.952</v>
      </c>
    </row>
    <row r="238" spans="1:293" x14ac:dyDescent="0.25">
      <c r="A238" t="s">
        <v>1318</v>
      </c>
      <c r="B238" t="s">
        <v>1322</v>
      </c>
      <c r="C238" t="s">
        <v>588</v>
      </c>
      <c r="D238">
        <v>87</v>
      </c>
      <c r="E238" t="s">
        <v>839</v>
      </c>
      <c r="F238">
        <v>3</v>
      </c>
      <c r="G238">
        <v>2</v>
      </c>
      <c r="H238" t="s">
        <v>9</v>
      </c>
      <c r="I238" t="s">
        <v>6</v>
      </c>
      <c r="J238" t="s">
        <v>609</v>
      </c>
      <c r="K238" t="s">
        <v>596</v>
      </c>
      <c r="L238" t="s">
        <v>515</v>
      </c>
      <c r="M238" s="7">
        <v>40.348200976562502</v>
      </c>
      <c r="N238" s="7">
        <v>81.110132565190497</v>
      </c>
      <c r="O238" s="7">
        <f>M238*'Emission and cost factors'!$D$8+N238*'Emission and cost factors'!$E$8</f>
        <v>45.783783185065758</v>
      </c>
      <c r="P238" s="8">
        <f>M238*'Emission and cost factors'!$D$9+N238*'Emission and cost factors'!$E$9</f>
        <v>13.780447923841075</v>
      </c>
      <c r="Q238" s="7">
        <f t="shared" si="21"/>
        <v>21.539666666666665</v>
      </c>
      <c r="R238" s="2">
        <f t="shared" si="22"/>
        <v>0</v>
      </c>
      <c r="S238" s="2">
        <f t="shared" si="23"/>
        <v>0</v>
      </c>
      <c r="T238" s="2">
        <f t="shared" si="24"/>
        <v>0</v>
      </c>
      <c r="U238" s="7">
        <f t="shared" si="25"/>
        <v>0</v>
      </c>
      <c r="V238" s="7">
        <f t="shared" si="26"/>
        <v>0</v>
      </c>
      <c r="W238" s="7">
        <f t="shared" si="27"/>
        <v>0</v>
      </c>
      <c r="X238">
        <v>21.04</v>
      </c>
      <c r="Y238">
        <v>21.25</v>
      </c>
      <c r="Z238">
        <v>21.29</v>
      </c>
      <c r="AA238">
        <v>21.36</v>
      </c>
      <c r="AB238">
        <v>21.34</v>
      </c>
      <c r="AC238">
        <v>21.58</v>
      </c>
      <c r="AD238">
        <v>21.59</v>
      </c>
      <c r="AE238">
        <v>21.65</v>
      </c>
      <c r="AF238">
        <v>21.4</v>
      </c>
      <c r="AG238">
        <v>21.4</v>
      </c>
      <c r="AH238">
        <v>21.54</v>
      </c>
      <c r="AI238">
        <v>21.44</v>
      </c>
      <c r="AJ238">
        <v>21.45</v>
      </c>
      <c r="AK238">
        <v>21.34</v>
      </c>
      <c r="AL238">
        <v>21.44</v>
      </c>
      <c r="AM238">
        <v>21.59</v>
      </c>
      <c r="AN238">
        <v>21.59</v>
      </c>
      <c r="AO238">
        <v>21.48</v>
      </c>
      <c r="AP238">
        <v>21.44</v>
      </c>
      <c r="AQ238">
        <v>21.91</v>
      </c>
      <c r="AR238">
        <v>21.65</v>
      </c>
      <c r="AS238">
        <v>21.56</v>
      </c>
      <c r="AT238">
        <v>21.35</v>
      </c>
      <c r="AU238">
        <v>21.71</v>
      </c>
      <c r="AV238">
        <v>21.73</v>
      </c>
      <c r="AW238">
        <v>21.58</v>
      </c>
      <c r="AX238">
        <v>21.63</v>
      </c>
      <c r="AY238">
        <v>22.15</v>
      </c>
      <c r="AZ238">
        <v>21.65</v>
      </c>
      <c r="BA238">
        <v>22.06</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20.47</v>
      </c>
      <c r="EO238">
        <v>20.57</v>
      </c>
      <c r="EP238">
        <v>20.69</v>
      </c>
      <c r="EQ238">
        <v>20.77</v>
      </c>
      <c r="ER238">
        <v>20.79</v>
      </c>
      <c r="ES238">
        <v>21.17</v>
      </c>
      <c r="ET238">
        <v>20.99</v>
      </c>
      <c r="EU238">
        <v>21.05</v>
      </c>
      <c r="EV238">
        <v>20.84</v>
      </c>
      <c r="EW238">
        <v>20.78</v>
      </c>
      <c r="EX238">
        <v>20.97</v>
      </c>
      <c r="EY238">
        <v>20.87</v>
      </c>
      <c r="EZ238">
        <v>20.88</v>
      </c>
      <c r="FA238">
        <v>20.83</v>
      </c>
      <c r="FB238">
        <v>20.72</v>
      </c>
      <c r="FC238">
        <v>21.11</v>
      </c>
      <c r="FD238">
        <v>21.12</v>
      </c>
      <c r="FE238">
        <v>21.02</v>
      </c>
      <c r="FF238">
        <v>20.95</v>
      </c>
      <c r="FG238">
        <v>21.32</v>
      </c>
      <c r="FH238">
        <v>20.93</v>
      </c>
      <c r="FI238">
        <v>20.87</v>
      </c>
      <c r="FJ238">
        <v>20.82</v>
      </c>
      <c r="FK238">
        <v>21.06</v>
      </c>
      <c r="FL238">
        <v>21.28</v>
      </c>
      <c r="FM238">
        <v>21.05</v>
      </c>
      <c r="FN238">
        <v>21.19</v>
      </c>
      <c r="FO238">
        <v>21.51</v>
      </c>
      <c r="FP238">
        <v>21.22</v>
      </c>
      <c r="FQ238">
        <v>21.62</v>
      </c>
      <c r="FR238">
        <v>0</v>
      </c>
      <c r="FS238">
        <v>0</v>
      </c>
      <c r="FT238">
        <v>0</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v>0</v>
      </c>
      <c r="HD238">
        <v>0</v>
      </c>
      <c r="HE238">
        <v>0</v>
      </c>
      <c r="HF238">
        <v>0</v>
      </c>
      <c r="HG238">
        <v>0</v>
      </c>
      <c r="HH238">
        <v>0</v>
      </c>
      <c r="HI238">
        <v>0</v>
      </c>
      <c r="HJ238">
        <v>0</v>
      </c>
      <c r="HK238">
        <v>0</v>
      </c>
      <c r="HL238">
        <v>0</v>
      </c>
      <c r="HM238">
        <v>0</v>
      </c>
      <c r="HN238">
        <v>0</v>
      </c>
      <c r="HO238">
        <v>0</v>
      </c>
      <c r="HP238">
        <v>0</v>
      </c>
      <c r="HQ238">
        <v>0</v>
      </c>
      <c r="HR238">
        <v>0</v>
      </c>
      <c r="HS238">
        <v>0</v>
      </c>
      <c r="HT238">
        <v>0</v>
      </c>
      <c r="HU238">
        <v>0</v>
      </c>
      <c r="HV238">
        <v>0</v>
      </c>
      <c r="HW238">
        <v>0</v>
      </c>
      <c r="HX238">
        <v>0</v>
      </c>
      <c r="HY238">
        <v>0</v>
      </c>
      <c r="HZ238">
        <v>0</v>
      </c>
      <c r="IA238">
        <v>0</v>
      </c>
      <c r="IB238">
        <v>0</v>
      </c>
      <c r="IC238">
        <v>0</v>
      </c>
      <c r="ID238">
        <v>0</v>
      </c>
      <c r="IE238">
        <v>0</v>
      </c>
      <c r="IF238">
        <v>0</v>
      </c>
      <c r="IG238">
        <v>0</v>
      </c>
      <c r="IH238">
        <v>0</v>
      </c>
      <c r="II238">
        <v>0</v>
      </c>
      <c r="IJ238">
        <v>0</v>
      </c>
      <c r="IK238">
        <v>0</v>
      </c>
      <c r="IL238">
        <v>0</v>
      </c>
      <c r="IM238">
        <v>0</v>
      </c>
      <c r="IN238">
        <v>0</v>
      </c>
      <c r="IO238">
        <v>0</v>
      </c>
      <c r="IP238">
        <v>0</v>
      </c>
      <c r="IQ238">
        <v>0</v>
      </c>
      <c r="IR238">
        <v>0</v>
      </c>
      <c r="IS238">
        <v>0</v>
      </c>
      <c r="IT238">
        <v>0</v>
      </c>
      <c r="IU238">
        <v>0</v>
      </c>
      <c r="IV238">
        <v>0</v>
      </c>
      <c r="IW238">
        <v>0</v>
      </c>
      <c r="IX238">
        <v>0</v>
      </c>
      <c r="IY238">
        <v>0</v>
      </c>
      <c r="IZ238">
        <v>0</v>
      </c>
      <c r="JA238">
        <v>0</v>
      </c>
      <c r="JB238">
        <v>0</v>
      </c>
      <c r="JC238">
        <v>0</v>
      </c>
      <c r="JD238">
        <v>4.4630000000000001</v>
      </c>
      <c r="JE238">
        <v>6.6180000000000003</v>
      </c>
      <c r="JF238">
        <v>6.3070000000000004</v>
      </c>
      <c r="JG238">
        <v>7.8339999999999996</v>
      </c>
      <c r="JH238">
        <v>7.2389999999999999</v>
      </c>
      <c r="JI238">
        <v>12.068</v>
      </c>
      <c r="JJ238">
        <v>9.5909999999999993</v>
      </c>
      <c r="JK238">
        <v>10.622999999999999</v>
      </c>
      <c r="JL238">
        <v>7.3659999999999997</v>
      </c>
      <c r="JM238">
        <v>7.88</v>
      </c>
      <c r="JN238">
        <v>10.420999999999999</v>
      </c>
      <c r="JO238">
        <v>8.1590000000000007</v>
      </c>
      <c r="JP238">
        <v>8.9939999999999998</v>
      </c>
      <c r="JQ238">
        <v>7.1219999999999999</v>
      </c>
      <c r="JR238">
        <v>7.3689999999999998</v>
      </c>
      <c r="JS238">
        <v>12.545999999999999</v>
      </c>
      <c r="JT238">
        <v>11.183</v>
      </c>
      <c r="JU238">
        <v>8.4239999999999995</v>
      </c>
      <c r="JV238">
        <v>9.8130000000000006</v>
      </c>
      <c r="JW238">
        <v>13.725</v>
      </c>
      <c r="JX238">
        <v>8.0449999999999999</v>
      </c>
      <c r="JY238">
        <v>8.6509999999999998</v>
      </c>
      <c r="JZ238">
        <v>5.8529999999999998</v>
      </c>
      <c r="KA238">
        <v>10.443</v>
      </c>
      <c r="KB238">
        <v>12.1</v>
      </c>
      <c r="KC238">
        <v>10.537000000000001</v>
      </c>
      <c r="KD238">
        <v>12.375</v>
      </c>
      <c r="KE238">
        <v>12.659000000000001</v>
      </c>
      <c r="KF238">
        <v>11.052</v>
      </c>
      <c r="KG238">
        <v>13.952</v>
      </c>
    </row>
    <row r="239" spans="1:293" x14ac:dyDescent="0.25">
      <c r="A239" t="s">
        <v>1319</v>
      </c>
      <c r="B239" t="s">
        <v>1322</v>
      </c>
      <c r="C239" t="s">
        <v>588</v>
      </c>
      <c r="D239">
        <v>88</v>
      </c>
      <c r="E239" t="s">
        <v>839</v>
      </c>
      <c r="F239">
        <v>3</v>
      </c>
      <c r="G239">
        <v>2</v>
      </c>
      <c r="H239" t="s">
        <v>9</v>
      </c>
      <c r="I239" t="s">
        <v>6</v>
      </c>
      <c r="J239" t="s">
        <v>609</v>
      </c>
      <c r="K239" t="s">
        <v>596</v>
      </c>
      <c r="L239" t="s">
        <v>516</v>
      </c>
      <c r="M239" s="7">
        <v>26.9837701822916</v>
      </c>
      <c r="N239" s="7">
        <v>80.698082514008604</v>
      </c>
      <c r="O239" s="7">
        <f>M239*'Emission and cost factors'!$D$8+N239*'Emission and cost factors'!$E$8</f>
        <v>42.787709694725194</v>
      </c>
      <c r="P239" s="8">
        <f>M239*'Emission and cost factors'!$D$9+N239*'Emission and cost factors'!$E$9</f>
        <v>13.184063184392954</v>
      </c>
      <c r="Q239" s="7">
        <f t="shared" si="21"/>
        <v>21.56</v>
      </c>
      <c r="R239" s="2">
        <f t="shared" si="22"/>
        <v>0</v>
      </c>
      <c r="S239" s="2">
        <f t="shared" si="23"/>
        <v>0</v>
      </c>
      <c r="T239" s="2">
        <f t="shared" si="24"/>
        <v>0</v>
      </c>
      <c r="U239" s="7">
        <f t="shared" si="25"/>
        <v>0</v>
      </c>
      <c r="V239" s="7">
        <f t="shared" si="26"/>
        <v>0</v>
      </c>
      <c r="W239" s="7">
        <f t="shared" si="27"/>
        <v>0</v>
      </c>
      <c r="X239">
        <v>21.12</v>
      </c>
      <c r="Y239">
        <v>21.27</v>
      </c>
      <c r="Z239">
        <v>21.27</v>
      </c>
      <c r="AA239">
        <v>21.41</v>
      </c>
      <c r="AB239">
        <v>21.35</v>
      </c>
      <c r="AC239">
        <v>21.55</v>
      </c>
      <c r="AD239">
        <v>21.62</v>
      </c>
      <c r="AE239">
        <v>21.68</v>
      </c>
      <c r="AF239">
        <v>21.43</v>
      </c>
      <c r="AG239">
        <v>21.38</v>
      </c>
      <c r="AH239">
        <v>21.57</v>
      </c>
      <c r="AI239">
        <v>21.47</v>
      </c>
      <c r="AJ239">
        <v>21.48</v>
      </c>
      <c r="AK239">
        <v>21.38</v>
      </c>
      <c r="AL239">
        <v>21.41</v>
      </c>
      <c r="AM239">
        <v>21.61</v>
      </c>
      <c r="AN239">
        <v>21.62</v>
      </c>
      <c r="AO239">
        <v>21.49</v>
      </c>
      <c r="AP239">
        <v>21.44</v>
      </c>
      <c r="AQ239">
        <v>21.94</v>
      </c>
      <c r="AR239">
        <v>21.68</v>
      </c>
      <c r="AS239">
        <v>21.56</v>
      </c>
      <c r="AT239">
        <v>21.37</v>
      </c>
      <c r="AU239">
        <v>21.74</v>
      </c>
      <c r="AV239">
        <v>21.75</v>
      </c>
      <c r="AW239">
        <v>21.63</v>
      </c>
      <c r="AX239">
        <v>21.65</v>
      </c>
      <c r="AY239">
        <v>22.17</v>
      </c>
      <c r="AZ239">
        <v>21.67</v>
      </c>
      <c r="BA239">
        <v>22.09</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0</v>
      </c>
      <c r="EG239">
        <v>0</v>
      </c>
      <c r="EH239">
        <v>0</v>
      </c>
      <c r="EI239">
        <v>0</v>
      </c>
      <c r="EJ239">
        <v>0</v>
      </c>
      <c r="EK239">
        <v>0</v>
      </c>
      <c r="EL239">
        <v>0</v>
      </c>
      <c r="EM239">
        <v>0</v>
      </c>
      <c r="EN239">
        <v>20.309999999999999</v>
      </c>
      <c r="EO239">
        <v>20.64</v>
      </c>
      <c r="EP239">
        <v>20.73</v>
      </c>
      <c r="EQ239">
        <v>20.67</v>
      </c>
      <c r="ER239">
        <v>20.82</v>
      </c>
      <c r="ES239">
        <v>21.24</v>
      </c>
      <c r="ET239">
        <v>21</v>
      </c>
      <c r="EU239">
        <v>21.07</v>
      </c>
      <c r="EV239">
        <v>20.84</v>
      </c>
      <c r="EW239">
        <v>20.83</v>
      </c>
      <c r="EX239">
        <v>20.98</v>
      </c>
      <c r="EY239">
        <v>20.77</v>
      </c>
      <c r="EZ239">
        <v>20.9</v>
      </c>
      <c r="FA239">
        <v>20.66</v>
      </c>
      <c r="FB239">
        <v>20.75</v>
      </c>
      <c r="FC239">
        <v>21.11</v>
      </c>
      <c r="FD239">
        <v>21.13</v>
      </c>
      <c r="FE239">
        <v>21.12</v>
      </c>
      <c r="FF239">
        <v>20.94</v>
      </c>
      <c r="FG239">
        <v>21.33</v>
      </c>
      <c r="FH239">
        <v>20.94</v>
      </c>
      <c r="FI239">
        <v>20.92</v>
      </c>
      <c r="FJ239">
        <v>20.82</v>
      </c>
      <c r="FK239">
        <v>21.07</v>
      </c>
      <c r="FL239">
        <v>21.29</v>
      </c>
      <c r="FM239">
        <v>20.99</v>
      </c>
      <c r="FN239">
        <v>21.17</v>
      </c>
      <c r="FO239">
        <v>21.52</v>
      </c>
      <c r="FP239">
        <v>21.23</v>
      </c>
      <c r="FQ239">
        <v>21.64</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0</v>
      </c>
      <c r="GP239">
        <v>0</v>
      </c>
      <c r="GQ239">
        <v>0</v>
      </c>
      <c r="GR239">
        <v>0</v>
      </c>
      <c r="GS239">
        <v>0</v>
      </c>
      <c r="GT239">
        <v>0</v>
      </c>
      <c r="GU239">
        <v>0</v>
      </c>
      <c r="GV239">
        <v>0</v>
      </c>
      <c r="GW239">
        <v>0</v>
      </c>
      <c r="GX239">
        <v>0</v>
      </c>
      <c r="GY239">
        <v>0</v>
      </c>
      <c r="GZ239">
        <v>0</v>
      </c>
      <c r="HA239">
        <v>0</v>
      </c>
      <c r="HB239">
        <v>0</v>
      </c>
      <c r="HC239">
        <v>0</v>
      </c>
      <c r="HD239">
        <v>0</v>
      </c>
      <c r="HE239">
        <v>0</v>
      </c>
      <c r="HF239">
        <v>0</v>
      </c>
      <c r="HG239">
        <v>0</v>
      </c>
      <c r="HH239">
        <v>0</v>
      </c>
      <c r="HI239">
        <v>0</v>
      </c>
      <c r="HJ239">
        <v>0</v>
      </c>
      <c r="HK239">
        <v>0</v>
      </c>
      <c r="HL239">
        <v>0</v>
      </c>
      <c r="HM239">
        <v>0</v>
      </c>
      <c r="HN239">
        <v>0</v>
      </c>
      <c r="HO239">
        <v>0</v>
      </c>
      <c r="HP239">
        <v>0</v>
      </c>
      <c r="HQ239">
        <v>0</v>
      </c>
      <c r="HR239">
        <v>0</v>
      </c>
      <c r="HS239">
        <v>0</v>
      </c>
      <c r="HT239">
        <v>0</v>
      </c>
      <c r="HU239">
        <v>0</v>
      </c>
      <c r="HV239">
        <v>0</v>
      </c>
      <c r="HW239">
        <v>0</v>
      </c>
      <c r="HX239">
        <v>0</v>
      </c>
      <c r="HY239">
        <v>0</v>
      </c>
      <c r="HZ239">
        <v>0</v>
      </c>
      <c r="IA239">
        <v>0</v>
      </c>
      <c r="IB239">
        <v>0</v>
      </c>
      <c r="IC239">
        <v>0</v>
      </c>
      <c r="ID239">
        <v>0</v>
      </c>
      <c r="IE239">
        <v>0</v>
      </c>
      <c r="IF239">
        <v>0</v>
      </c>
      <c r="IG239">
        <v>0</v>
      </c>
      <c r="IH239">
        <v>0</v>
      </c>
      <c r="II239">
        <v>0</v>
      </c>
      <c r="IJ239">
        <v>0</v>
      </c>
      <c r="IK239">
        <v>0</v>
      </c>
      <c r="IL239">
        <v>0</v>
      </c>
      <c r="IM239">
        <v>0</v>
      </c>
      <c r="IN239">
        <v>0</v>
      </c>
      <c r="IO239">
        <v>0</v>
      </c>
      <c r="IP239">
        <v>0</v>
      </c>
      <c r="IQ239">
        <v>0</v>
      </c>
      <c r="IR239">
        <v>0</v>
      </c>
      <c r="IS239">
        <v>0</v>
      </c>
      <c r="IT239">
        <v>0</v>
      </c>
      <c r="IU239">
        <v>0</v>
      </c>
      <c r="IV239">
        <v>0</v>
      </c>
      <c r="IW239">
        <v>0</v>
      </c>
      <c r="IX239">
        <v>0</v>
      </c>
      <c r="IY239">
        <v>0</v>
      </c>
      <c r="IZ239">
        <v>0</v>
      </c>
      <c r="JA239">
        <v>0</v>
      </c>
      <c r="JB239">
        <v>0</v>
      </c>
      <c r="JC239">
        <v>0</v>
      </c>
      <c r="JD239">
        <v>4.4630000000000001</v>
      </c>
      <c r="JE239">
        <v>6.6180000000000003</v>
      </c>
      <c r="JF239">
        <v>6.3070000000000004</v>
      </c>
      <c r="JG239">
        <v>7.8339999999999996</v>
      </c>
      <c r="JH239">
        <v>7.2389999999999999</v>
      </c>
      <c r="JI239">
        <v>12.068</v>
      </c>
      <c r="JJ239">
        <v>9.5909999999999993</v>
      </c>
      <c r="JK239">
        <v>10.622999999999999</v>
      </c>
      <c r="JL239">
        <v>7.3659999999999997</v>
      </c>
      <c r="JM239">
        <v>7.88</v>
      </c>
      <c r="JN239">
        <v>10.420999999999999</v>
      </c>
      <c r="JO239">
        <v>8.1590000000000007</v>
      </c>
      <c r="JP239">
        <v>8.9939999999999998</v>
      </c>
      <c r="JQ239">
        <v>7.1219999999999999</v>
      </c>
      <c r="JR239">
        <v>7.3689999999999998</v>
      </c>
      <c r="JS239">
        <v>12.545999999999999</v>
      </c>
      <c r="JT239">
        <v>11.183</v>
      </c>
      <c r="JU239">
        <v>8.4239999999999995</v>
      </c>
      <c r="JV239">
        <v>9.8130000000000006</v>
      </c>
      <c r="JW239">
        <v>13.725</v>
      </c>
      <c r="JX239">
        <v>8.0449999999999999</v>
      </c>
      <c r="JY239">
        <v>8.6509999999999998</v>
      </c>
      <c r="JZ239">
        <v>5.8529999999999998</v>
      </c>
      <c r="KA239">
        <v>10.443</v>
      </c>
      <c r="KB239">
        <v>12.1</v>
      </c>
      <c r="KC239">
        <v>10.537000000000001</v>
      </c>
      <c r="KD239">
        <v>12.375</v>
      </c>
      <c r="KE239">
        <v>12.659000000000001</v>
      </c>
      <c r="KF239">
        <v>11.052</v>
      </c>
      <c r="KG239">
        <v>13.952</v>
      </c>
    </row>
    <row r="240" spans="1:293" x14ac:dyDescent="0.25">
      <c r="A240" t="s">
        <v>1320</v>
      </c>
      <c r="B240" t="s">
        <v>1322</v>
      </c>
      <c r="C240" t="s">
        <v>588</v>
      </c>
      <c r="D240">
        <v>89</v>
      </c>
      <c r="E240" t="s">
        <v>839</v>
      </c>
      <c r="F240">
        <v>3</v>
      </c>
      <c r="G240">
        <v>2</v>
      </c>
      <c r="H240" t="s">
        <v>9</v>
      </c>
      <c r="I240" t="s">
        <v>7</v>
      </c>
      <c r="J240" t="s">
        <v>609</v>
      </c>
      <c r="K240" t="s">
        <v>596</v>
      </c>
      <c r="L240" t="s">
        <v>515</v>
      </c>
      <c r="M240" s="7">
        <v>41.167459041341097</v>
      </c>
      <c r="N240" s="7">
        <v>82.593590696000405</v>
      </c>
      <c r="O240" s="7">
        <f>M240*'Emission and cost factors'!$D$8+N240*'Emission and cost factors'!$E$8</f>
        <v>46.63821811884182</v>
      </c>
      <c r="P240" s="8">
        <f>M240*'Emission and cost factors'!$D$9+N240*'Emission and cost factors'!$E$9</f>
        <v>14.035736966053705</v>
      </c>
      <c r="Q240" s="7">
        <f t="shared" si="21"/>
        <v>21.565999999999999</v>
      </c>
      <c r="R240" s="2">
        <f t="shared" si="22"/>
        <v>0</v>
      </c>
      <c r="S240" s="2">
        <f t="shared" si="23"/>
        <v>0</v>
      </c>
      <c r="T240" s="2">
        <f t="shared" si="24"/>
        <v>0</v>
      </c>
      <c r="U240" s="7">
        <f t="shared" si="25"/>
        <v>0</v>
      </c>
      <c r="V240" s="7">
        <f t="shared" si="26"/>
        <v>0</v>
      </c>
      <c r="W240" s="7">
        <f t="shared" si="27"/>
        <v>0</v>
      </c>
      <c r="X240">
        <v>20.95</v>
      </c>
      <c r="Y240">
        <v>21.23</v>
      </c>
      <c r="Z240">
        <v>21.31</v>
      </c>
      <c r="AA240">
        <v>21.28</v>
      </c>
      <c r="AB240">
        <v>21.44</v>
      </c>
      <c r="AC240">
        <v>21.61</v>
      </c>
      <c r="AD240">
        <v>21.66</v>
      </c>
      <c r="AE240">
        <v>21.72</v>
      </c>
      <c r="AF240">
        <v>21.49</v>
      </c>
      <c r="AG240">
        <v>21.39</v>
      </c>
      <c r="AH240">
        <v>21.63</v>
      </c>
      <c r="AI240">
        <v>21.35</v>
      </c>
      <c r="AJ240">
        <v>21.55</v>
      </c>
      <c r="AK240">
        <v>21.26</v>
      </c>
      <c r="AL240">
        <v>21.37</v>
      </c>
      <c r="AM240">
        <v>21.67</v>
      </c>
      <c r="AN240">
        <v>21.68</v>
      </c>
      <c r="AO240">
        <v>21.62</v>
      </c>
      <c r="AP240">
        <v>21.49</v>
      </c>
      <c r="AQ240">
        <v>21.96</v>
      </c>
      <c r="AR240">
        <v>21.72</v>
      </c>
      <c r="AS240">
        <v>21.5</v>
      </c>
      <c r="AT240">
        <v>21.44</v>
      </c>
      <c r="AU240">
        <v>21.78</v>
      </c>
      <c r="AV240">
        <v>21.78</v>
      </c>
      <c r="AW240">
        <v>21.49</v>
      </c>
      <c r="AX240">
        <v>21.7</v>
      </c>
      <c r="AY240">
        <v>22.14</v>
      </c>
      <c r="AZ240">
        <v>21.72</v>
      </c>
      <c r="BA240">
        <v>22.05</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v>0</v>
      </c>
      <c r="EH240">
        <v>0</v>
      </c>
      <c r="EI240">
        <v>0</v>
      </c>
      <c r="EJ240">
        <v>0</v>
      </c>
      <c r="EK240">
        <v>0</v>
      </c>
      <c r="EL240">
        <v>0</v>
      </c>
      <c r="EM240">
        <v>0</v>
      </c>
      <c r="EN240">
        <v>20.73</v>
      </c>
      <c r="EO240">
        <v>20.75</v>
      </c>
      <c r="EP240">
        <v>20.76</v>
      </c>
      <c r="EQ240">
        <v>21.04</v>
      </c>
      <c r="ER240">
        <v>20.82</v>
      </c>
      <c r="ES240">
        <v>21.15</v>
      </c>
      <c r="ET240">
        <v>21.13</v>
      </c>
      <c r="EU240">
        <v>21.21</v>
      </c>
      <c r="EV240">
        <v>20.93</v>
      </c>
      <c r="EW240">
        <v>20.94</v>
      </c>
      <c r="EX240">
        <v>21.14</v>
      </c>
      <c r="EY240">
        <v>21.12</v>
      </c>
      <c r="EZ240">
        <v>21.07</v>
      </c>
      <c r="FA240">
        <v>21.11</v>
      </c>
      <c r="FB240">
        <v>20.98</v>
      </c>
      <c r="FC240">
        <v>21.28</v>
      </c>
      <c r="FD240">
        <v>21.29</v>
      </c>
      <c r="FE240">
        <v>21.03</v>
      </c>
      <c r="FF240">
        <v>21.15</v>
      </c>
      <c r="FG240">
        <v>21.47</v>
      </c>
      <c r="FH240">
        <v>21.11</v>
      </c>
      <c r="FI240">
        <v>21.07</v>
      </c>
      <c r="FJ240">
        <v>20.87</v>
      </c>
      <c r="FK240">
        <v>21.22</v>
      </c>
      <c r="FL240">
        <v>21.42</v>
      </c>
      <c r="FM240">
        <v>21.29</v>
      </c>
      <c r="FN240">
        <v>21.37</v>
      </c>
      <c r="FO240">
        <v>21.6</v>
      </c>
      <c r="FP240">
        <v>21.37</v>
      </c>
      <c r="FQ240">
        <v>21.68</v>
      </c>
      <c r="FR240">
        <v>0</v>
      </c>
      <c r="FS240">
        <v>0</v>
      </c>
      <c r="FT240">
        <v>0</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0</v>
      </c>
      <c r="HC240">
        <v>0</v>
      </c>
      <c r="HD240">
        <v>0</v>
      </c>
      <c r="HE240">
        <v>0</v>
      </c>
      <c r="HF240">
        <v>0</v>
      </c>
      <c r="HG240">
        <v>0</v>
      </c>
      <c r="HH240">
        <v>0</v>
      </c>
      <c r="HI240">
        <v>0</v>
      </c>
      <c r="HJ240">
        <v>0</v>
      </c>
      <c r="HK240">
        <v>0</v>
      </c>
      <c r="HL240">
        <v>0</v>
      </c>
      <c r="HM240">
        <v>0</v>
      </c>
      <c r="HN240">
        <v>0</v>
      </c>
      <c r="HO240">
        <v>0</v>
      </c>
      <c r="HP240">
        <v>0</v>
      </c>
      <c r="HQ240">
        <v>0</v>
      </c>
      <c r="HR240">
        <v>0</v>
      </c>
      <c r="HS240">
        <v>0</v>
      </c>
      <c r="HT240">
        <v>0</v>
      </c>
      <c r="HU240">
        <v>0</v>
      </c>
      <c r="HV240">
        <v>0</v>
      </c>
      <c r="HW240">
        <v>0</v>
      </c>
      <c r="HX240">
        <v>0</v>
      </c>
      <c r="HY240">
        <v>0</v>
      </c>
      <c r="HZ240">
        <v>0</v>
      </c>
      <c r="IA240">
        <v>0</v>
      </c>
      <c r="IB240">
        <v>0</v>
      </c>
      <c r="IC240">
        <v>0</v>
      </c>
      <c r="ID240">
        <v>0</v>
      </c>
      <c r="IE240">
        <v>0</v>
      </c>
      <c r="IF240">
        <v>0</v>
      </c>
      <c r="IG240">
        <v>0</v>
      </c>
      <c r="IH240">
        <v>0</v>
      </c>
      <c r="II240">
        <v>0</v>
      </c>
      <c r="IJ240">
        <v>0</v>
      </c>
      <c r="IK240">
        <v>0</v>
      </c>
      <c r="IL240">
        <v>0</v>
      </c>
      <c r="IM240">
        <v>0</v>
      </c>
      <c r="IN240">
        <v>0</v>
      </c>
      <c r="IO240">
        <v>0</v>
      </c>
      <c r="IP240">
        <v>0</v>
      </c>
      <c r="IQ240">
        <v>0</v>
      </c>
      <c r="IR240">
        <v>0</v>
      </c>
      <c r="IS240">
        <v>0</v>
      </c>
      <c r="IT240">
        <v>0</v>
      </c>
      <c r="IU240">
        <v>0</v>
      </c>
      <c r="IV240">
        <v>0</v>
      </c>
      <c r="IW240">
        <v>0</v>
      </c>
      <c r="IX240">
        <v>0</v>
      </c>
      <c r="IY240">
        <v>0</v>
      </c>
      <c r="IZ240">
        <v>0</v>
      </c>
      <c r="JA240">
        <v>0</v>
      </c>
      <c r="JB240">
        <v>0</v>
      </c>
      <c r="JC240">
        <v>0</v>
      </c>
      <c r="JD240">
        <v>4.4630000000000001</v>
      </c>
      <c r="JE240">
        <v>6.6180000000000003</v>
      </c>
      <c r="JF240">
        <v>6.3070000000000004</v>
      </c>
      <c r="JG240">
        <v>7.8339999999999996</v>
      </c>
      <c r="JH240">
        <v>7.2389999999999999</v>
      </c>
      <c r="JI240">
        <v>12.068</v>
      </c>
      <c r="JJ240">
        <v>9.5909999999999993</v>
      </c>
      <c r="JK240">
        <v>10.622999999999999</v>
      </c>
      <c r="JL240">
        <v>7.3659999999999997</v>
      </c>
      <c r="JM240">
        <v>7.88</v>
      </c>
      <c r="JN240">
        <v>10.420999999999999</v>
      </c>
      <c r="JO240">
        <v>8.1590000000000007</v>
      </c>
      <c r="JP240">
        <v>8.9939999999999998</v>
      </c>
      <c r="JQ240">
        <v>7.1219999999999999</v>
      </c>
      <c r="JR240">
        <v>7.3689999999999998</v>
      </c>
      <c r="JS240">
        <v>12.545999999999999</v>
      </c>
      <c r="JT240">
        <v>11.183</v>
      </c>
      <c r="JU240">
        <v>8.4239999999999995</v>
      </c>
      <c r="JV240">
        <v>9.8130000000000006</v>
      </c>
      <c r="JW240">
        <v>13.725</v>
      </c>
      <c r="JX240">
        <v>8.0449999999999999</v>
      </c>
      <c r="JY240">
        <v>8.6509999999999998</v>
      </c>
      <c r="JZ240">
        <v>5.8529999999999998</v>
      </c>
      <c r="KA240">
        <v>10.443</v>
      </c>
      <c r="KB240">
        <v>12.1</v>
      </c>
      <c r="KC240">
        <v>10.537000000000001</v>
      </c>
      <c r="KD240">
        <v>12.375</v>
      </c>
      <c r="KE240">
        <v>12.659000000000001</v>
      </c>
      <c r="KF240">
        <v>11.052</v>
      </c>
      <c r="KG240">
        <v>13.952</v>
      </c>
    </row>
    <row r="241" spans="1:293" x14ac:dyDescent="0.25">
      <c r="A241" t="s">
        <v>1321</v>
      </c>
      <c r="B241" t="s">
        <v>1322</v>
      </c>
      <c r="C241" t="s">
        <v>588</v>
      </c>
      <c r="D241">
        <v>90</v>
      </c>
      <c r="E241" t="s">
        <v>839</v>
      </c>
      <c r="F241">
        <v>3</v>
      </c>
      <c r="G241">
        <v>2</v>
      </c>
      <c r="H241" t="s">
        <v>9</v>
      </c>
      <c r="I241" t="s">
        <v>7</v>
      </c>
      <c r="J241" t="s">
        <v>609</v>
      </c>
      <c r="K241" t="s">
        <v>596</v>
      </c>
      <c r="L241" t="s">
        <v>516</v>
      </c>
      <c r="M241" s="7">
        <v>26.813694612630201</v>
      </c>
      <c r="N241" s="7">
        <v>84.229384384801193</v>
      </c>
      <c r="O241" s="7">
        <f>M241*'Emission and cost factors'!$D$8+N241*'Emission and cost factors'!$E$8</f>
        <v>44.376392685660889</v>
      </c>
      <c r="P241" s="8">
        <f>M241*'Emission and cost factors'!$D$9+N241*'Emission and cost factors'!$E$9</f>
        <v>13.706955442225386</v>
      </c>
      <c r="Q241" s="7">
        <f t="shared" si="21"/>
        <v>21.612000000000002</v>
      </c>
      <c r="R241" s="2">
        <f t="shared" si="22"/>
        <v>0</v>
      </c>
      <c r="S241" s="2">
        <f t="shared" si="23"/>
        <v>0</v>
      </c>
      <c r="T241" s="2">
        <f t="shared" si="24"/>
        <v>0</v>
      </c>
      <c r="U241" s="7">
        <f t="shared" si="25"/>
        <v>0</v>
      </c>
      <c r="V241" s="7">
        <f t="shared" si="26"/>
        <v>0</v>
      </c>
      <c r="W241" s="7">
        <f t="shared" si="27"/>
        <v>0</v>
      </c>
      <c r="X241">
        <v>21.21</v>
      </c>
      <c r="Y241">
        <v>21.27</v>
      </c>
      <c r="Z241">
        <v>21.3</v>
      </c>
      <c r="AA241">
        <v>21.42</v>
      </c>
      <c r="AB241">
        <v>21.41</v>
      </c>
      <c r="AC241">
        <v>21.56</v>
      </c>
      <c r="AD241">
        <v>21.68</v>
      </c>
      <c r="AE241">
        <v>21.75</v>
      </c>
      <c r="AF241">
        <v>21.53</v>
      </c>
      <c r="AG241">
        <v>21.39</v>
      </c>
      <c r="AH241">
        <v>21.65</v>
      </c>
      <c r="AI241">
        <v>21.52</v>
      </c>
      <c r="AJ241">
        <v>21.58</v>
      </c>
      <c r="AK241">
        <v>21.46</v>
      </c>
      <c r="AL241">
        <v>21.49</v>
      </c>
      <c r="AM241">
        <v>21.7</v>
      </c>
      <c r="AN241">
        <v>21.7</v>
      </c>
      <c r="AO241">
        <v>21.61</v>
      </c>
      <c r="AP241">
        <v>21.49</v>
      </c>
      <c r="AQ241">
        <v>21.99</v>
      </c>
      <c r="AR241">
        <v>21.75</v>
      </c>
      <c r="AS241">
        <v>21.54</v>
      </c>
      <c r="AT241">
        <v>21.47</v>
      </c>
      <c r="AU241">
        <v>21.81</v>
      </c>
      <c r="AV241">
        <v>21.8</v>
      </c>
      <c r="AW241">
        <v>21.59</v>
      </c>
      <c r="AX241">
        <v>21.71</v>
      </c>
      <c r="AY241">
        <v>22.16</v>
      </c>
      <c r="AZ241">
        <v>21.74</v>
      </c>
      <c r="BA241">
        <v>22.08</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0</v>
      </c>
      <c r="EG241">
        <v>0</v>
      </c>
      <c r="EH241">
        <v>0</v>
      </c>
      <c r="EI241">
        <v>0</v>
      </c>
      <c r="EJ241">
        <v>0</v>
      </c>
      <c r="EK241">
        <v>0</v>
      </c>
      <c r="EL241">
        <v>0</v>
      </c>
      <c r="EM241">
        <v>0</v>
      </c>
      <c r="EN241">
        <v>20.63</v>
      </c>
      <c r="EO241">
        <v>20.73</v>
      </c>
      <c r="EP241">
        <v>20.78</v>
      </c>
      <c r="EQ241">
        <v>20.92</v>
      </c>
      <c r="ER241">
        <v>20.88</v>
      </c>
      <c r="ES241">
        <v>21.2</v>
      </c>
      <c r="ET241">
        <v>21.13</v>
      </c>
      <c r="EU241">
        <v>21.22</v>
      </c>
      <c r="EV241">
        <v>20.94</v>
      </c>
      <c r="EW241">
        <v>20.92</v>
      </c>
      <c r="EX241">
        <v>21.15</v>
      </c>
      <c r="EY241">
        <v>21</v>
      </c>
      <c r="EZ241">
        <v>21.05</v>
      </c>
      <c r="FA241">
        <v>20.97</v>
      </c>
      <c r="FB241">
        <v>20.89</v>
      </c>
      <c r="FC241">
        <v>21.28</v>
      </c>
      <c r="FD241">
        <v>21.29</v>
      </c>
      <c r="FE241">
        <v>21.05</v>
      </c>
      <c r="FF241">
        <v>21.13</v>
      </c>
      <c r="FG241">
        <v>21.47</v>
      </c>
      <c r="FH241">
        <v>21.11</v>
      </c>
      <c r="FI241">
        <v>21.02</v>
      </c>
      <c r="FJ241">
        <v>20.88</v>
      </c>
      <c r="FK241">
        <v>21.23</v>
      </c>
      <c r="FL241">
        <v>21.42</v>
      </c>
      <c r="FM241">
        <v>21.19</v>
      </c>
      <c r="FN241">
        <v>21.34</v>
      </c>
      <c r="FO241">
        <v>21.62</v>
      </c>
      <c r="FP241">
        <v>21.37</v>
      </c>
      <c r="FQ241">
        <v>21.71</v>
      </c>
      <c r="FR241">
        <v>0</v>
      </c>
      <c r="FS241">
        <v>0</v>
      </c>
      <c r="FT241">
        <v>0</v>
      </c>
      <c r="FU241">
        <v>0</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0</v>
      </c>
      <c r="GO241">
        <v>0</v>
      </c>
      <c r="GP241">
        <v>0</v>
      </c>
      <c r="GQ241">
        <v>0</v>
      </c>
      <c r="GR241">
        <v>0</v>
      </c>
      <c r="GS241">
        <v>0</v>
      </c>
      <c r="GT241">
        <v>0</v>
      </c>
      <c r="GU241">
        <v>0</v>
      </c>
      <c r="GV241">
        <v>0</v>
      </c>
      <c r="GW241">
        <v>0</v>
      </c>
      <c r="GX241">
        <v>0</v>
      </c>
      <c r="GY241">
        <v>0</v>
      </c>
      <c r="GZ241">
        <v>0</v>
      </c>
      <c r="HA241">
        <v>0</v>
      </c>
      <c r="HB241">
        <v>0</v>
      </c>
      <c r="HC241">
        <v>0</v>
      </c>
      <c r="HD241">
        <v>0</v>
      </c>
      <c r="HE241">
        <v>0</v>
      </c>
      <c r="HF241">
        <v>0</v>
      </c>
      <c r="HG241">
        <v>0</v>
      </c>
      <c r="HH241">
        <v>0</v>
      </c>
      <c r="HI241">
        <v>0</v>
      </c>
      <c r="HJ241">
        <v>0</v>
      </c>
      <c r="HK241">
        <v>0</v>
      </c>
      <c r="HL241">
        <v>0</v>
      </c>
      <c r="HM241">
        <v>0</v>
      </c>
      <c r="HN241">
        <v>0</v>
      </c>
      <c r="HO241">
        <v>0</v>
      </c>
      <c r="HP241">
        <v>0</v>
      </c>
      <c r="HQ241">
        <v>0</v>
      </c>
      <c r="HR241">
        <v>0</v>
      </c>
      <c r="HS241">
        <v>0</v>
      </c>
      <c r="HT241">
        <v>0</v>
      </c>
      <c r="HU241">
        <v>0</v>
      </c>
      <c r="HV241">
        <v>0</v>
      </c>
      <c r="HW241">
        <v>0</v>
      </c>
      <c r="HX241">
        <v>0</v>
      </c>
      <c r="HY241">
        <v>0</v>
      </c>
      <c r="HZ241">
        <v>0</v>
      </c>
      <c r="IA241">
        <v>0</v>
      </c>
      <c r="IB241">
        <v>0</v>
      </c>
      <c r="IC241">
        <v>0</v>
      </c>
      <c r="ID241">
        <v>0</v>
      </c>
      <c r="IE241">
        <v>0</v>
      </c>
      <c r="IF241">
        <v>0</v>
      </c>
      <c r="IG241">
        <v>0</v>
      </c>
      <c r="IH241">
        <v>0</v>
      </c>
      <c r="II241">
        <v>0</v>
      </c>
      <c r="IJ241">
        <v>0</v>
      </c>
      <c r="IK241">
        <v>0</v>
      </c>
      <c r="IL241">
        <v>0</v>
      </c>
      <c r="IM241">
        <v>0</v>
      </c>
      <c r="IN241">
        <v>0</v>
      </c>
      <c r="IO241">
        <v>0</v>
      </c>
      <c r="IP241">
        <v>0</v>
      </c>
      <c r="IQ241">
        <v>0</v>
      </c>
      <c r="IR241">
        <v>0</v>
      </c>
      <c r="IS241">
        <v>0</v>
      </c>
      <c r="IT241">
        <v>0</v>
      </c>
      <c r="IU241">
        <v>0</v>
      </c>
      <c r="IV241">
        <v>0</v>
      </c>
      <c r="IW241">
        <v>0</v>
      </c>
      <c r="IX241">
        <v>0</v>
      </c>
      <c r="IY241">
        <v>0</v>
      </c>
      <c r="IZ241">
        <v>0</v>
      </c>
      <c r="JA241">
        <v>0</v>
      </c>
      <c r="JB241">
        <v>0</v>
      </c>
      <c r="JC241">
        <v>0</v>
      </c>
      <c r="JD241">
        <v>4.4630000000000001</v>
      </c>
      <c r="JE241">
        <v>6.6180000000000003</v>
      </c>
      <c r="JF241">
        <v>6.3070000000000004</v>
      </c>
      <c r="JG241">
        <v>7.8339999999999996</v>
      </c>
      <c r="JH241">
        <v>7.2389999999999999</v>
      </c>
      <c r="JI241">
        <v>12.068</v>
      </c>
      <c r="JJ241">
        <v>9.5909999999999993</v>
      </c>
      <c r="JK241">
        <v>10.622999999999999</v>
      </c>
      <c r="JL241">
        <v>7.3659999999999997</v>
      </c>
      <c r="JM241">
        <v>7.88</v>
      </c>
      <c r="JN241">
        <v>10.420999999999999</v>
      </c>
      <c r="JO241">
        <v>8.1590000000000007</v>
      </c>
      <c r="JP241">
        <v>8.9939999999999998</v>
      </c>
      <c r="JQ241">
        <v>7.1219999999999999</v>
      </c>
      <c r="JR241">
        <v>7.3689999999999998</v>
      </c>
      <c r="JS241">
        <v>12.545999999999999</v>
      </c>
      <c r="JT241">
        <v>11.183</v>
      </c>
      <c r="JU241">
        <v>8.4239999999999995</v>
      </c>
      <c r="JV241">
        <v>9.8130000000000006</v>
      </c>
      <c r="JW241">
        <v>13.725</v>
      </c>
      <c r="JX241">
        <v>8.0449999999999999</v>
      </c>
      <c r="JY241">
        <v>8.6509999999999998</v>
      </c>
      <c r="JZ241">
        <v>5.8529999999999998</v>
      </c>
      <c r="KA241">
        <v>10.443</v>
      </c>
      <c r="KB241">
        <v>12.1</v>
      </c>
      <c r="KC241">
        <v>10.537000000000001</v>
      </c>
      <c r="KD241">
        <v>12.375</v>
      </c>
      <c r="KE241">
        <v>12.659000000000001</v>
      </c>
      <c r="KF241">
        <v>11.052</v>
      </c>
      <c r="KG241">
        <v>13.952</v>
      </c>
    </row>
  </sheetData>
  <autoFilter ref="B1:L24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243"/>
  <sheetViews>
    <sheetView topLeftCell="A150" workbookViewId="0">
      <selection activeCell="A2" sqref="A2:XFD243"/>
    </sheetView>
    <sheetView tabSelected="1" workbookViewId="1">
      <selection activeCell="I12" sqref="I12"/>
    </sheetView>
  </sheetViews>
  <sheetFormatPr defaultRowHeight="15" x14ac:dyDescent="0.25"/>
  <cols>
    <col min="15" max="15" width="9.5703125" style="17" customWidth="1"/>
    <col min="16" max="16" width="9.140625" style="17"/>
    <col min="17" max="23" width="9.140625" style="2"/>
  </cols>
  <sheetData>
    <row r="1" spans="1:151" s="3" customFormat="1" ht="120" x14ac:dyDescent="0.25">
      <c r="A1" s="4" t="s">
        <v>0</v>
      </c>
      <c r="B1" s="4" t="s">
        <v>593</v>
      </c>
      <c r="C1" s="4" t="s">
        <v>592</v>
      </c>
      <c r="D1" s="4" t="s">
        <v>597</v>
      </c>
      <c r="E1" s="4" t="s">
        <v>603</v>
      </c>
      <c r="F1" s="4" t="s">
        <v>604</v>
      </c>
      <c r="G1" s="4" t="s">
        <v>605</v>
      </c>
      <c r="H1" s="4" t="s">
        <v>598</v>
      </c>
      <c r="I1" s="4" t="s">
        <v>599</v>
      </c>
      <c r="J1" s="4" t="s">
        <v>600</v>
      </c>
      <c r="K1" s="4" t="s">
        <v>601</v>
      </c>
      <c r="L1" s="4" t="s">
        <v>602</v>
      </c>
      <c r="M1" s="5" t="s">
        <v>590</v>
      </c>
      <c r="N1" s="5" t="s">
        <v>591</v>
      </c>
      <c r="O1" s="5" t="s">
        <v>1631</v>
      </c>
      <c r="P1" s="5" t="s">
        <v>1629</v>
      </c>
      <c r="Q1" s="5" t="s">
        <v>1323</v>
      </c>
      <c r="R1" s="5" t="s">
        <v>1324</v>
      </c>
      <c r="S1" s="5" t="s">
        <v>1325</v>
      </c>
      <c r="T1" s="5" t="s">
        <v>1329</v>
      </c>
      <c r="U1" s="5" t="s">
        <v>1326</v>
      </c>
      <c r="V1" s="5" t="s">
        <v>1327</v>
      </c>
      <c r="W1" s="5" t="s">
        <v>1328</v>
      </c>
      <c r="X1" s="18" t="s">
        <v>16</v>
      </c>
      <c r="Y1" s="18" t="s">
        <v>17</v>
      </c>
      <c r="Z1" s="18" t="s">
        <v>18</v>
      </c>
      <c r="AA1" s="18" t="s">
        <v>19</v>
      </c>
      <c r="AB1" s="18" t="s">
        <v>20</v>
      </c>
      <c r="AC1" s="18" t="s">
        <v>21</v>
      </c>
      <c r="AD1" s="18" t="s">
        <v>22</v>
      </c>
      <c r="AE1" s="18" t="s">
        <v>23</v>
      </c>
      <c r="AF1" s="18" t="s">
        <v>24</v>
      </c>
      <c r="AG1" s="18" t="s">
        <v>25</v>
      </c>
      <c r="AH1" s="18" t="s">
        <v>26</v>
      </c>
      <c r="AI1" s="18" t="s">
        <v>27</v>
      </c>
      <c r="AJ1" s="18" t="s">
        <v>28</v>
      </c>
      <c r="AK1" s="18" t="s">
        <v>29</v>
      </c>
      <c r="AL1" s="18" t="s">
        <v>1330</v>
      </c>
      <c r="AM1" s="18" t="s">
        <v>1331</v>
      </c>
      <c r="AN1" s="18" t="s">
        <v>1332</v>
      </c>
      <c r="AO1" s="18" t="s">
        <v>1333</v>
      </c>
      <c r="AP1" s="18" t="s">
        <v>1334</v>
      </c>
      <c r="AQ1" s="18" t="s">
        <v>1335</v>
      </c>
      <c r="AR1" s="18" t="s">
        <v>1336</v>
      </c>
      <c r="AS1" s="18" t="s">
        <v>1337</v>
      </c>
      <c r="AT1" s="18" t="s">
        <v>1338</v>
      </c>
      <c r="AU1" s="18" t="s">
        <v>1339</v>
      </c>
      <c r="AV1" s="18" t="s">
        <v>1340</v>
      </c>
      <c r="AW1" s="18" t="s">
        <v>1341</v>
      </c>
      <c r="AX1" s="18" t="s">
        <v>1342</v>
      </c>
      <c r="AY1" s="18" t="s">
        <v>1343</v>
      </c>
      <c r="AZ1" s="18" t="s">
        <v>1360</v>
      </c>
      <c r="BA1" s="18" t="s">
        <v>1361</v>
      </c>
      <c r="BB1" s="18" t="s">
        <v>1362</v>
      </c>
      <c r="BC1" s="18" t="s">
        <v>1363</v>
      </c>
      <c r="BD1" s="18" t="s">
        <v>1364</v>
      </c>
      <c r="BE1" s="18" t="s">
        <v>1365</v>
      </c>
      <c r="BF1" s="18" t="s">
        <v>1366</v>
      </c>
      <c r="BG1" s="18" t="s">
        <v>1367</v>
      </c>
      <c r="BH1" s="18" t="s">
        <v>1368</v>
      </c>
      <c r="BI1" s="18" t="s">
        <v>1369</v>
      </c>
      <c r="BJ1" s="18" t="s">
        <v>1370</v>
      </c>
      <c r="BK1" s="18" t="s">
        <v>1371</v>
      </c>
      <c r="BL1" s="18" t="s">
        <v>1372</v>
      </c>
      <c r="BM1" s="18" t="s">
        <v>1373</v>
      </c>
      <c r="BN1" s="18" t="s">
        <v>1390</v>
      </c>
      <c r="BO1" s="18" t="s">
        <v>1391</v>
      </c>
      <c r="BP1" s="18" t="s">
        <v>1392</v>
      </c>
      <c r="BQ1" s="18" t="s">
        <v>1393</v>
      </c>
      <c r="BR1" s="18" t="s">
        <v>1394</v>
      </c>
      <c r="BS1" s="18" t="s">
        <v>1395</v>
      </c>
      <c r="BT1" s="18" t="s">
        <v>1396</v>
      </c>
      <c r="BU1" s="18" t="s">
        <v>1397</v>
      </c>
      <c r="BV1" s="18" t="s">
        <v>1398</v>
      </c>
      <c r="BW1" s="18" t="s">
        <v>1399</v>
      </c>
      <c r="BX1" s="18" t="s">
        <v>1400</v>
      </c>
      <c r="BY1" s="18" t="s">
        <v>1401</v>
      </c>
      <c r="BZ1" s="18" t="s">
        <v>1402</v>
      </c>
      <c r="CA1" s="18" t="s">
        <v>1403</v>
      </c>
      <c r="CB1" s="18" t="s">
        <v>30</v>
      </c>
      <c r="CC1" s="18" t="s">
        <v>31</v>
      </c>
      <c r="CD1" s="18" t="s">
        <v>32</v>
      </c>
      <c r="CE1" s="18" t="s">
        <v>33</v>
      </c>
      <c r="CF1" s="18" t="s">
        <v>34</v>
      </c>
      <c r="CG1" s="18" t="s">
        <v>35</v>
      </c>
      <c r="CH1" s="18" t="s">
        <v>36</v>
      </c>
      <c r="CI1" s="18" t="s">
        <v>37</v>
      </c>
      <c r="CJ1" s="18" t="s">
        <v>38</v>
      </c>
      <c r="CK1" s="18" t="s">
        <v>39</v>
      </c>
      <c r="CL1" s="18" t="s">
        <v>40</v>
      </c>
      <c r="CM1" s="18" t="s">
        <v>41</v>
      </c>
      <c r="CN1" s="18" t="s">
        <v>42</v>
      </c>
      <c r="CO1" s="18" t="s">
        <v>43</v>
      </c>
      <c r="CP1" s="18" t="s">
        <v>1420</v>
      </c>
      <c r="CQ1" s="18" t="s">
        <v>1421</v>
      </c>
      <c r="CR1" s="18" t="s">
        <v>1422</v>
      </c>
      <c r="CS1" s="18" t="s">
        <v>1423</v>
      </c>
      <c r="CT1" s="18" t="s">
        <v>1424</v>
      </c>
      <c r="CU1" s="18" t="s">
        <v>1425</v>
      </c>
      <c r="CV1" s="18" t="s">
        <v>1426</v>
      </c>
      <c r="CW1" s="18" t="s">
        <v>1427</v>
      </c>
      <c r="CX1" s="18" t="s">
        <v>1428</v>
      </c>
      <c r="CY1" s="18" t="s">
        <v>1429</v>
      </c>
      <c r="CZ1" s="18" t="s">
        <v>1430</v>
      </c>
      <c r="DA1" s="18" t="s">
        <v>1431</v>
      </c>
      <c r="DB1" s="18" t="s">
        <v>1432</v>
      </c>
      <c r="DC1" s="18" t="s">
        <v>1433</v>
      </c>
      <c r="DD1" s="18" t="s">
        <v>1450</v>
      </c>
      <c r="DE1" s="18" t="s">
        <v>1451</v>
      </c>
      <c r="DF1" s="18" t="s">
        <v>1452</v>
      </c>
      <c r="DG1" s="18" t="s">
        <v>1453</v>
      </c>
      <c r="DH1" s="18" t="s">
        <v>1454</v>
      </c>
      <c r="DI1" s="18" t="s">
        <v>1455</v>
      </c>
      <c r="DJ1" s="18" t="s">
        <v>1456</v>
      </c>
      <c r="DK1" s="18" t="s">
        <v>1457</v>
      </c>
      <c r="DL1" s="18" t="s">
        <v>1458</v>
      </c>
      <c r="DM1" s="18" t="s">
        <v>1459</v>
      </c>
      <c r="DN1" s="18" t="s">
        <v>1460</v>
      </c>
      <c r="DO1" s="18" t="s">
        <v>1461</v>
      </c>
      <c r="DP1" s="18" t="s">
        <v>1462</v>
      </c>
      <c r="DQ1" s="18" t="s">
        <v>1463</v>
      </c>
      <c r="DR1" s="18" t="s">
        <v>1480</v>
      </c>
      <c r="DS1" s="18" t="s">
        <v>1481</v>
      </c>
      <c r="DT1" s="18" t="s">
        <v>1482</v>
      </c>
      <c r="DU1" s="18" t="s">
        <v>1483</v>
      </c>
      <c r="DV1" s="18" t="s">
        <v>1484</v>
      </c>
      <c r="DW1" s="18" t="s">
        <v>1485</v>
      </c>
      <c r="DX1" s="18" t="s">
        <v>1486</v>
      </c>
      <c r="DY1" s="18" t="s">
        <v>1487</v>
      </c>
      <c r="DZ1" s="18" t="s">
        <v>1488</v>
      </c>
      <c r="EA1" s="18" t="s">
        <v>1489</v>
      </c>
      <c r="EB1" s="18" t="s">
        <v>1490</v>
      </c>
      <c r="EC1" s="18" t="s">
        <v>1491</v>
      </c>
      <c r="ED1" s="18" t="s">
        <v>1492</v>
      </c>
      <c r="EE1" s="18" t="s">
        <v>1493</v>
      </c>
      <c r="EF1" s="18" t="s">
        <v>44</v>
      </c>
      <c r="EG1" s="18" t="s">
        <v>45</v>
      </c>
      <c r="EH1" s="18" t="s">
        <v>46</v>
      </c>
      <c r="EI1" s="18" t="s">
        <v>47</v>
      </c>
      <c r="EJ1" s="18" t="s">
        <v>48</v>
      </c>
      <c r="EK1" s="18" t="s">
        <v>49</v>
      </c>
      <c r="EL1" s="18" t="s">
        <v>50</v>
      </c>
      <c r="EM1" s="18" t="s">
        <v>51</v>
      </c>
      <c r="EN1" s="18" t="s">
        <v>52</v>
      </c>
      <c r="EO1" s="18" t="s">
        <v>53</v>
      </c>
      <c r="EP1" s="18" t="s">
        <v>54</v>
      </c>
      <c r="EQ1" s="18" t="s">
        <v>55</v>
      </c>
      <c r="ER1" s="18" t="s">
        <v>56</v>
      </c>
      <c r="ES1" s="18" t="s">
        <v>57</v>
      </c>
      <c r="ET1" s="6" t="s">
        <v>14</v>
      </c>
      <c r="EU1" s="6" t="s">
        <v>15</v>
      </c>
    </row>
    <row r="2" spans="1:151" x14ac:dyDescent="0.25">
      <c r="A2" t="s">
        <v>840</v>
      </c>
      <c r="B2" t="s">
        <v>1322</v>
      </c>
      <c r="C2" t="s">
        <v>595</v>
      </c>
      <c r="D2">
        <v>1</v>
      </c>
      <c r="E2" t="s">
        <v>835</v>
      </c>
      <c r="F2">
        <v>1</v>
      </c>
      <c r="G2">
        <v>1</v>
      </c>
      <c r="H2" t="s">
        <v>2</v>
      </c>
      <c r="I2" t="s">
        <v>3</v>
      </c>
      <c r="J2" t="s">
        <v>4</v>
      </c>
      <c r="K2" t="s">
        <v>606</v>
      </c>
      <c r="L2" t="s">
        <v>516</v>
      </c>
      <c r="M2" s="7">
        <v>0</v>
      </c>
      <c r="N2" s="7">
        <v>364.88503846712359</v>
      </c>
      <c r="O2" s="7">
        <f>M2*'Emission and cost factors'!$D$8+N2*'Emission and cost factors'!$E$8</f>
        <v>167.84711769487686</v>
      </c>
      <c r="P2" s="8">
        <f>M2*'Emission and cost factors'!$D$9+N2*'Emission and cost factors'!$E$9</f>
        <v>54.732755770068536</v>
      </c>
      <c r="Q2" s="7">
        <f>AVERAGE(X2:AK2)</f>
        <v>17.467142857142857</v>
      </c>
      <c r="R2" s="2">
        <f>COUNTIF(X2:AK2,"&lt;20")</f>
        <v>14</v>
      </c>
      <c r="S2" s="2">
        <f>COUNTIF(X2:AK2,"&lt;19")</f>
        <v>14</v>
      </c>
      <c r="T2" s="2">
        <f>COUNTIF(X2:AK2,"&lt;18")</f>
        <v>12</v>
      </c>
      <c r="U2" s="7">
        <f>SUM(AL2:AY2)/14</f>
        <v>1</v>
      </c>
      <c r="V2" s="7">
        <f>SUM(AZ2:BM2)/14</f>
        <v>1</v>
      </c>
      <c r="W2" s="7">
        <f>SUM(BN2:CA2)/14</f>
        <v>0.64528571428571424</v>
      </c>
      <c r="X2">
        <v>18.53</v>
      </c>
      <c r="Y2">
        <v>17.78</v>
      </c>
      <c r="Z2">
        <v>18.239999999999998</v>
      </c>
      <c r="AA2">
        <v>17.899999999999999</v>
      </c>
      <c r="AB2">
        <v>17.309999999999999</v>
      </c>
      <c r="AC2">
        <v>17.48</v>
      </c>
      <c r="AD2">
        <v>17.59</v>
      </c>
      <c r="AE2">
        <v>16.829999999999998</v>
      </c>
      <c r="AF2">
        <v>16.72</v>
      </c>
      <c r="AG2">
        <v>16.97</v>
      </c>
      <c r="AH2">
        <v>16.86</v>
      </c>
      <c r="AI2">
        <v>16.86</v>
      </c>
      <c r="AJ2">
        <v>17.57</v>
      </c>
      <c r="AK2">
        <v>17.899999999999999</v>
      </c>
      <c r="AL2">
        <v>1</v>
      </c>
      <c r="AM2">
        <v>1</v>
      </c>
      <c r="AN2">
        <v>1</v>
      </c>
      <c r="AO2">
        <v>1</v>
      </c>
      <c r="AP2">
        <v>1</v>
      </c>
      <c r="AQ2">
        <v>1</v>
      </c>
      <c r="AR2">
        <v>1</v>
      </c>
      <c r="AS2">
        <v>1</v>
      </c>
      <c r="AT2">
        <v>1</v>
      </c>
      <c r="AU2">
        <v>1</v>
      </c>
      <c r="AV2">
        <v>1</v>
      </c>
      <c r="AW2">
        <v>1</v>
      </c>
      <c r="AX2">
        <v>1</v>
      </c>
      <c r="AY2">
        <v>1</v>
      </c>
      <c r="AZ2">
        <v>1</v>
      </c>
      <c r="BA2">
        <v>1</v>
      </c>
      <c r="BB2">
        <v>1</v>
      </c>
      <c r="BC2">
        <v>1</v>
      </c>
      <c r="BD2">
        <v>1</v>
      </c>
      <c r="BE2">
        <v>1</v>
      </c>
      <c r="BF2">
        <v>1</v>
      </c>
      <c r="BG2">
        <v>1</v>
      </c>
      <c r="BH2">
        <v>1</v>
      </c>
      <c r="BI2">
        <v>1</v>
      </c>
      <c r="BJ2">
        <v>1</v>
      </c>
      <c r="BK2">
        <v>1</v>
      </c>
      <c r="BL2">
        <v>1</v>
      </c>
      <c r="BM2">
        <v>1</v>
      </c>
      <c r="BN2">
        <v>0</v>
      </c>
      <c r="BO2">
        <v>0.38300000000000001</v>
      </c>
      <c r="BP2">
        <v>0</v>
      </c>
      <c r="BQ2">
        <v>0.15</v>
      </c>
      <c r="BR2">
        <v>1</v>
      </c>
      <c r="BS2">
        <v>1</v>
      </c>
      <c r="BT2">
        <v>0.66700000000000004</v>
      </c>
      <c r="BU2">
        <v>1</v>
      </c>
      <c r="BV2">
        <v>1</v>
      </c>
      <c r="BW2">
        <v>1</v>
      </c>
      <c r="BX2">
        <v>1</v>
      </c>
      <c r="BY2">
        <v>1</v>
      </c>
      <c r="BZ2">
        <v>0.66700000000000004</v>
      </c>
      <c r="CA2">
        <v>0.16700000000000001</v>
      </c>
      <c r="CB2">
        <v>17.48</v>
      </c>
      <c r="CC2">
        <v>16.739999999999998</v>
      </c>
      <c r="CD2">
        <v>17.09</v>
      </c>
      <c r="CE2">
        <v>16.739999999999998</v>
      </c>
      <c r="CF2">
        <v>16.29</v>
      </c>
      <c r="CG2">
        <v>16.28</v>
      </c>
      <c r="CH2">
        <v>16.39</v>
      </c>
      <c r="CI2">
        <v>15.7</v>
      </c>
      <c r="CJ2">
        <v>15.66</v>
      </c>
      <c r="CK2">
        <v>15.93</v>
      </c>
      <c r="CL2">
        <v>15.67</v>
      </c>
      <c r="CM2">
        <v>15.86</v>
      </c>
      <c r="CN2">
        <v>16.329999999999998</v>
      </c>
      <c r="CO2">
        <v>16.68</v>
      </c>
      <c r="CP2">
        <v>1</v>
      </c>
      <c r="CQ2">
        <v>1</v>
      </c>
      <c r="CR2">
        <v>1</v>
      </c>
      <c r="CS2">
        <v>1</v>
      </c>
      <c r="CT2">
        <v>1</v>
      </c>
      <c r="CU2">
        <v>1</v>
      </c>
      <c r="CV2">
        <v>1</v>
      </c>
      <c r="CW2">
        <v>1</v>
      </c>
      <c r="CX2">
        <v>1</v>
      </c>
      <c r="CY2">
        <v>1</v>
      </c>
      <c r="CZ2">
        <v>1</v>
      </c>
      <c r="DA2">
        <v>1</v>
      </c>
      <c r="DB2">
        <v>1</v>
      </c>
      <c r="DC2">
        <v>1</v>
      </c>
      <c r="DD2">
        <v>1</v>
      </c>
      <c r="DE2">
        <v>1</v>
      </c>
      <c r="DF2">
        <v>1</v>
      </c>
      <c r="DG2">
        <v>1</v>
      </c>
      <c r="DH2">
        <v>1</v>
      </c>
      <c r="DI2">
        <v>1</v>
      </c>
      <c r="DJ2">
        <v>1</v>
      </c>
      <c r="DK2">
        <v>1</v>
      </c>
      <c r="DL2">
        <v>1</v>
      </c>
      <c r="DM2">
        <v>1</v>
      </c>
      <c r="DN2">
        <v>1</v>
      </c>
      <c r="DO2">
        <v>1</v>
      </c>
      <c r="DP2">
        <v>1</v>
      </c>
      <c r="DQ2">
        <v>1</v>
      </c>
      <c r="DR2">
        <v>0.8</v>
      </c>
      <c r="DS2">
        <v>1</v>
      </c>
      <c r="DT2">
        <v>1</v>
      </c>
      <c r="DU2">
        <v>1</v>
      </c>
      <c r="DV2">
        <v>1</v>
      </c>
      <c r="DW2">
        <v>1</v>
      </c>
      <c r="DX2">
        <v>1</v>
      </c>
      <c r="DY2">
        <v>1</v>
      </c>
      <c r="DZ2">
        <v>1</v>
      </c>
      <c r="EA2">
        <v>1</v>
      </c>
      <c r="EB2">
        <v>1</v>
      </c>
      <c r="EC2">
        <v>1</v>
      </c>
      <c r="ED2">
        <v>1</v>
      </c>
      <c r="EE2">
        <v>1</v>
      </c>
      <c r="EF2">
        <v>5.6929999999999996</v>
      </c>
      <c r="EG2">
        <v>4.4109999999999996</v>
      </c>
      <c r="EH2">
        <v>6.2030000000000003</v>
      </c>
      <c r="EI2">
        <v>3.794</v>
      </c>
      <c r="EJ2">
        <v>3.2010000000000001</v>
      </c>
      <c r="EK2">
        <v>3.4380000000000002</v>
      </c>
      <c r="EL2">
        <v>3.6120000000000001</v>
      </c>
      <c r="EM2">
        <v>-3.081</v>
      </c>
      <c r="EN2">
        <v>1.5009999999999999</v>
      </c>
      <c r="EO2">
        <v>0.503</v>
      </c>
      <c r="EP2">
        <v>-3.69</v>
      </c>
      <c r="EQ2">
        <v>3.4279999999999999</v>
      </c>
      <c r="ER2">
        <v>3.1920000000000002</v>
      </c>
      <c r="ES2">
        <v>5.9089999999999998</v>
      </c>
      <c r="ET2">
        <v>0</v>
      </c>
      <c r="EU2">
        <v>170.27968461799099</v>
      </c>
    </row>
    <row r="3" spans="1:151" x14ac:dyDescent="0.25">
      <c r="A3" t="s">
        <v>841</v>
      </c>
      <c r="B3" t="s">
        <v>1322</v>
      </c>
      <c r="C3" t="s">
        <v>595</v>
      </c>
      <c r="D3">
        <v>2</v>
      </c>
      <c r="E3" t="s">
        <v>835</v>
      </c>
      <c r="F3">
        <v>1</v>
      </c>
      <c r="G3">
        <v>1</v>
      </c>
      <c r="H3" t="s">
        <v>2</v>
      </c>
      <c r="I3" t="s">
        <v>3</v>
      </c>
      <c r="J3" t="s">
        <v>4</v>
      </c>
      <c r="K3" t="s">
        <v>606</v>
      </c>
      <c r="L3" t="s">
        <v>515</v>
      </c>
      <c r="M3" s="7">
        <v>0</v>
      </c>
      <c r="N3" s="7">
        <v>343.49115515553427</v>
      </c>
      <c r="O3" s="7">
        <f>M3*'Emission and cost factors'!$D$8+N3*'Emission and cost factors'!$E$8</f>
        <v>158.00593137154578</v>
      </c>
      <c r="P3" s="8">
        <f>M3*'Emission and cost factors'!$D$9+N3*'Emission and cost factors'!$E$9</f>
        <v>51.523673273330139</v>
      </c>
      <c r="Q3" s="7">
        <f t="shared" ref="Q3:Q66" si="0">AVERAGE(X3:AK3)</f>
        <v>17.291428571428575</v>
      </c>
      <c r="R3" s="2">
        <f t="shared" ref="R3:R66" si="1">COUNTIF(X3:AK3,"&lt;20")</f>
        <v>14</v>
      </c>
      <c r="S3" s="2">
        <f t="shared" ref="S3:S66" si="2">COUNTIF(X3:AK3,"&lt;19")</f>
        <v>14</v>
      </c>
      <c r="T3" s="2">
        <f t="shared" ref="T3:T66" si="3">COUNTIF(X3:AK3,"&lt;18")</f>
        <v>12</v>
      </c>
      <c r="U3" s="7">
        <f t="shared" ref="U3:U66" si="4">SUM(AL3:AY3)/14</f>
        <v>1</v>
      </c>
      <c r="V3" s="7">
        <f t="shared" ref="V3:V66" si="5">SUM(AZ3:BM3)/14</f>
        <v>1</v>
      </c>
      <c r="W3" s="7">
        <f t="shared" ref="W3:W66" si="6">SUM(BN3:CA3)/14</f>
        <v>0.78928571428571437</v>
      </c>
      <c r="X3">
        <v>18.37</v>
      </c>
      <c r="Y3">
        <v>17.59</v>
      </c>
      <c r="Z3">
        <v>18.05</v>
      </c>
      <c r="AA3">
        <v>17.7</v>
      </c>
      <c r="AB3">
        <v>17.149999999999999</v>
      </c>
      <c r="AC3">
        <v>17.309999999999999</v>
      </c>
      <c r="AD3">
        <v>17.420000000000002</v>
      </c>
      <c r="AE3">
        <v>16.64</v>
      </c>
      <c r="AF3">
        <v>16.55</v>
      </c>
      <c r="AG3">
        <v>16.8</v>
      </c>
      <c r="AH3">
        <v>16.66</v>
      </c>
      <c r="AI3">
        <v>16.71</v>
      </c>
      <c r="AJ3">
        <v>17.399999999999999</v>
      </c>
      <c r="AK3">
        <v>17.73</v>
      </c>
      <c r="AL3">
        <v>1</v>
      </c>
      <c r="AM3">
        <v>1</v>
      </c>
      <c r="AN3">
        <v>1</v>
      </c>
      <c r="AO3">
        <v>1</v>
      </c>
      <c r="AP3">
        <v>1</v>
      </c>
      <c r="AQ3">
        <v>1</v>
      </c>
      <c r="AR3">
        <v>1</v>
      </c>
      <c r="AS3">
        <v>1</v>
      </c>
      <c r="AT3">
        <v>1</v>
      </c>
      <c r="AU3">
        <v>1</v>
      </c>
      <c r="AV3">
        <v>1</v>
      </c>
      <c r="AW3">
        <v>1</v>
      </c>
      <c r="AX3">
        <v>1</v>
      </c>
      <c r="AY3">
        <v>1</v>
      </c>
      <c r="AZ3">
        <v>1</v>
      </c>
      <c r="BA3">
        <v>1</v>
      </c>
      <c r="BB3">
        <v>1</v>
      </c>
      <c r="BC3">
        <v>1</v>
      </c>
      <c r="BD3">
        <v>1</v>
      </c>
      <c r="BE3">
        <v>1</v>
      </c>
      <c r="BF3">
        <v>1</v>
      </c>
      <c r="BG3">
        <v>1</v>
      </c>
      <c r="BH3">
        <v>1</v>
      </c>
      <c r="BI3">
        <v>1</v>
      </c>
      <c r="BJ3">
        <v>1</v>
      </c>
      <c r="BK3">
        <v>1</v>
      </c>
      <c r="BL3">
        <v>1</v>
      </c>
      <c r="BM3">
        <v>1</v>
      </c>
      <c r="BN3">
        <v>0</v>
      </c>
      <c r="BO3">
        <v>1</v>
      </c>
      <c r="BP3">
        <v>0</v>
      </c>
      <c r="BQ3">
        <v>0.55000000000000004</v>
      </c>
      <c r="BR3">
        <v>1</v>
      </c>
      <c r="BS3">
        <v>1</v>
      </c>
      <c r="BT3">
        <v>1</v>
      </c>
      <c r="BU3">
        <v>1</v>
      </c>
      <c r="BV3">
        <v>1</v>
      </c>
      <c r="BW3">
        <v>1</v>
      </c>
      <c r="BX3">
        <v>1</v>
      </c>
      <c r="BY3">
        <v>1</v>
      </c>
      <c r="BZ3">
        <v>1</v>
      </c>
      <c r="CA3">
        <v>0.5</v>
      </c>
      <c r="CB3">
        <v>17.3</v>
      </c>
      <c r="CC3">
        <v>16.57</v>
      </c>
      <c r="CD3">
        <v>16.89</v>
      </c>
      <c r="CE3">
        <v>16.53</v>
      </c>
      <c r="CF3">
        <v>16.14</v>
      </c>
      <c r="CG3">
        <v>16.11</v>
      </c>
      <c r="CH3">
        <v>16.21</v>
      </c>
      <c r="CI3">
        <v>15.49</v>
      </c>
      <c r="CJ3">
        <v>15.48</v>
      </c>
      <c r="CK3">
        <v>15.76</v>
      </c>
      <c r="CL3">
        <v>15.5</v>
      </c>
      <c r="CM3">
        <v>15.69</v>
      </c>
      <c r="CN3">
        <v>16.16</v>
      </c>
      <c r="CO3">
        <v>16.510000000000002</v>
      </c>
      <c r="CP3">
        <v>1</v>
      </c>
      <c r="CQ3">
        <v>1</v>
      </c>
      <c r="CR3">
        <v>1</v>
      </c>
      <c r="CS3">
        <v>1</v>
      </c>
      <c r="CT3">
        <v>1</v>
      </c>
      <c r="CU3">
        <v>1</v>
      </c>
      <c r="CV3">
        <v>1</v>
      </c>
      <c r="CW3">
        <v>1</v>
      </c>
      <c r="CX3">
        <v>1</v>
      </c>
      <c r="CY3">
        <v>1</v>
      </c>
      <c r="CZ3">
        <v>1</v>
      </c>
      <c r="DA3">
        <v>1</v>
      </c>
      <c r="DB3">
        <v>1</v>
      </c>
      <c r="DC3">
        <v>1</v>
      </c>
      <c r="DD3">
        <v>1</v>
      </c>
      <c r="DE3">
        <v>1</v>
      </c>
      <c r="DF3">
        <v>1</v>
      </c>
      <c r="DG3">
        <v>1</v>
      </c>
      <c r="DH3">
        <v>1</v>
      </c>
      <c r="DI3">
        <v>1</v>
      </c>
      <c r="DJ3">
        <v>1</v>
      </c>
      <c r="DK3">
        <v>1</v>
      </c>
      <c r="DL3">
        <v>1</v>
      </c>
      <c r="DM3">
        <v>1</v>
      </c>
      <c r="DN3">
        <v>1</v>
      </c>
      <c r="DO3">
        <v>1</v>
      </c>
      <c r="DP3">
        <v>1</v>
      </c>
      <c r="DQ3">
        <v>1</v>
      </c>
      <c r="DR3">
        <v>1</v>
      </c>
      <c r="DS3">
        <v>1</v>
      </c>
      <c r="DT3">
        <v>1</v>
      </c>
      <c r="DU3">
        <v>1</v>
      </c>
      <c r="DV3">
        <v>1</v>
      </c>
      <c r="DW3">
        <v>1</v>
      </c>
      <c r="DX3">
        <v>1</v>
      </c>
      <c r="DY3">
        <v>1</v>
      </c>
      <c r="DZ3">
        <v>1</v>
      </c>
      <c r="EA3">
        <v>1</v>
      </c>
      <c r="EB3">
        <v>1</v>
      </c>
      <c r="EC3">
        <v>1</v>
      </c>
      <c r="ED3">
        <v>1</v>
      </c>
      <c r="EE3">
        <v>1</v>
      </c>
      <c r="EF3">
        <v>5.6929999999999996</v>
      </c>
      <c r="EG3">
        <v>4.4109999999999996</v>
      </c>
      <c r="EH3">
        <v>6.2030000000000003</v>
      </c>
      <c r="EI3">
        <v>3.794</v>
      </c>
      <c r="EJ3">
        <v>3.2010000000000001</v>
      </c>
      <c r="EK3">
        <v>3.4380000000000002</v>
      </c>
      <c r="EL3">
        <v>3.6120000000000001</v>
      </c>
      <c r="EM3">
        <v>-3.081</v>
      </c>
      <c r="EN3">
        <v>1.5009999999999999</v>
      </c>
      <c r="EO3">
        <v>0.503</v>
      </c>
      <c r="EP3">
        <v>-3.69</v>
      </c>
      <c r="EQ3">
        <v>3.4279999999999999</v>
      </c>
      <c r="ER3">
        <v>3.1920000000000002</v>
      </c>
      <c r="ES3">
        <v>5.9089999999999998</v>
      </c>
      <c r="ET3">
        <v>0</v>
      </c>
      <c r="EU3">
        <v>160.29587240591599</v>
      </c>
    </row>
    <row r="4" spans="1:151" x14ac:dyDescent="0.25">
      <c r="A4" t="s">
        <v>842</v>
      </c>
      <c r="B4" t="s">
        <v>1322</v>
      </c>
      <c r="C4" t="s">
        <v>595</v>
      </c>
      <c r="D4">
        <v>4</v>
      </c>
      <c r="E4" t="s">
        <v>835</v>
      </c>
      <c r="F4">
        <v>1</v>
      </c>
      <c r="G4">
        <v>1</v>
      </c>
      <c r="H4" t="s">
        <v>2</v>
      </c>
      <c r="I4" t="s">
        <v>3</v>
      </c>
      <c r="J4" t="s">
        <v>5</v>
      </c>
      <c r="K4" t="s">
        <v>606</v>
      </c>
      <c r="L4" t="s">
        <v>515</v>
      </c>
      <c r="M4" s="7">
        <v>0</v>
      </c>
      <c r="N4" s="7">
        <v>343.49061958265571</v>
      </c>
      <c r="O4" s="7">
        <f>M4*'Emission and cost factors'!$D$8+N4*'Emission and cost factors'!$E$8</f>
        <v>158.00568500802163</v>
      </c>
      <c r="P4" s="8">
        <f>M4*'Emission and cost factors'!$D$9+N4*'Emission and cost factors'!$E$9</f>
        <v>51.523592937398355</v>
      </c>
      <c r="Q4" s="7">
        <f t="shared" si="0"/>
        <v>17.291428571428575</v>
      </c>
      <c r="R4" s="2">
        <f t="shared" si="1"/>
        <v>14</v>
      </c>
      <c r="S4" s="2">
        <f t="shared" si="2"/>
        <v>14</v>
      </c>
      <c r="T4" s="2">
        <f t="shared" si="3"/>
        <v>12</v>
      </c>
      <c r="U4" s="7">
        <f t="shared" si="4"/>
        <v>1</v>
      </c>
      <c r="V4" s="7">
        <f t="shared" si="5"/>
        <v>1</v>
      </c>
      <c r="W4" s="7">
        <f t="shared" si="6"/>
        <v>0.78928571428571437</v>
      </c>
      <c r="X4">
        <v>18.37</v>
      </c>
      <c r="Y4">
        <v>17.59</v>
      </c>
      <c r="Z4">
        <v>18.05</v>
      </c>
      <c r="AA4">
        <v>17.7</v>
      </c>
      <c r="AB4">
        <v>17.149999999999999</v>
      </c>
      <c r="AC4">
        <v>17.309999999999999</v>
      </c>
      <c r="AD4">
        <v>17.420000000000002</v>
      </c>
      <c r="AE4">
        <v>16.64</v>
      </c>
      <c r="AF4">
        <v>16.55</v>
      </c>
      <c r="AG4">
        <v>16.8</v>
      </c>
      <c r="AH4">
        <v>16.66</v>
      </c>
      <c r="AI4">
        <v>16.71</v>
      </c>
      <c r="AJ4">
        <v>17.399999999999999</v>
      </c>
      <c r="AK4">
        <v>17.73</v>
      </c>
      <c r="AL4">
        <v>1</v>
      </c>
      <c r="AM4">
        <v>1</v>
      </c>
      <c r="AN4">
        <v>1</v>
      </c>
      <c r="AO4">
        <v>1</v>
      </c>
      <c r="AP4">
        <v>1</v>
      </c>
      <c r="AQ4">
        <v>1</v>
      </c>
      <c r="AR4">
        <v>1</v>
      </c>
      <c r="AS4">
        <v>1</v>
      </c>
      <c r="AT4">
        <v>1</v>
      </c>
      <c r="AU4">
        <v>1</v>
      </c>
      <c r="AV4">
        <v>1</v>
      </c>
      <c r="AW4">
        <v>1</v>
      </c>
      <c r="AX4">
        <v>1</v>
      </c>
      <c r="AY4">
        <v>1</v>
      </c>
      <c r="AZ4">
        <v>1</v>
      </c>
      <c r="BA4">
        <v>1</v>
      </c>
      <c r="BB4">
        <v>1</v>
      </c>
      <c r="BC4">
        <v>1</v>
      </c>
      <c r="BD4">
        <v>1</v>
      </c>
      <c r="BE4">
        <v>1</v>
      </c>
      <c r="BF4">
        <v>1</v>
      </c>
      <c r="BG4">
        <v>1</v>
      </c>
      <c r="BH4">
        <v>1</v>
      </c>
      <c r="BI4">
        <v>1</v>
      </c>
      <c r="BJ4">
        <v>1</v>
      </c>
      <c r="BK4">
        <v>1</v>
      </c>
      <c r="BL4">
        <v>1</v>
      </c>
      <c r="BM4">
        <v>1</v>
      </c>
      <c r="BN4">
        <v>0</v>
      </c>
      <c r="BO4">
        <v>1</v>
      </c>
      <c r="BP4">
        <v>0</v>
      </c>
      <c r="BQ4">
        <v>0.55000000000000004</v>
      </c>
      <c r="BR4">
        <v>1</v>
      </c>
      <c r="BS4">
        <v>1</v>
      </c>
      <c r="BT4">
        <v>1</v>
      </c>
      <c r="BU4">
        <v>1</v>
      </c>
      <c r="BV4">
        <v>1</v>
      </c>
      <c r="BW4">
        <v>1</v>
      </c>
      <c r="BX4">
        <v>1</v>
      </c>
      <c r="BY4">
        <v>1</v>
      </c>
      <c r="BZ4">
        <v>1</v>
      </c>
      <c r="CA4">
        <v>0.5</v>
      </c>
      <c r="CB4">
        <v>17.3</v>
      </c>
      <c r="CC4">
        <v>16.57</v>
      </c>
      <c r="CD4">
        <v>16.89</v>
      </c>
      <c r="CE4">
        <v>16.53</v>
      </c>
      <c r="CF4">
        <v>16.14</v>
      </c>
      <c r="CG4">
        <v>16.11</v>
      </c>
      <c r="CH4">
        <v>16.21</v>
      </c>
      <c r="CI4">
        <v>15.49</v>
      </c>
      <c r="CJ4">
        <v>15.48</v>
      </c>
      <c r="CK4">
        <v>15.76</v>
      </c>
      <c r="CL4">
        <v>15.5</v>
      </c>
      <c r="CM4">
        <v>15.69</v>
      </c>
      <c r="CN4">
        <v>16.16</v>
      </c>
      <c r="CO4">
        <v>16.510000000000002</v>
      </c>
      <c r="CP4">
        <v>1</v>
      </c>
      <c r="CQ4">
        <v>1</v>
      </c>
      <c r="CR4">
        <v>1</v>
      </c>
      <c r="CS4">
        <v>1</v>
      </c>
      <c r="CT4">
        <v>1</v>
      </c>
      <c r="CU4">
        <v>1</v>
      </c>
      <c r="CV4">
        <v>1</v>
      </c>
      <c r="CW4">
        <v>1</v>
      </c>
      <c r="CX4">
        <v>1</v>
      </c>
      <c r="CY4">
        <v>1</v>
      </c>
      <c r="CZ4">
        <v>1</v>
      </c>
      <c r="DA4">
        <v>1</v>
      </c>
      <c r="DB4">
        <v>1</v>
      </c>
      <c r="DC4">
        <v>1</v>
      </c>
      <c r="DD4">
        <v>1</v>
      </c>
      <c r="DE4">
        <v>1</v>
      </c>
      <c r="DF4">
        <v>1</v>
      </c>
      <c r="DG4">
        <v>1</v>
      </c>
      <c r="DH4">
        <v>1</v>
      </c>
      <c r="DI4">
        <v>1</v>
      </c>
      <c r="DJ4">
        <v>1</v>
      </c>
      <c r="DK4">
        <v>1</v>
      </c>
      <c r="DL4">
        <v>1</v>
      </c>
      <c r="DM4">
        <v>1</v>
      </c>
      <c r="DN4">
        <v>1</v>
      </c>
      <c r="DO4">
        <v>1</v>
      </c>
      <c r="DP4">
        <v>1</v>
      </c>
      <c r="DQ4">
        <v>1</v>
      </c>
      <c r="DR4">
        <v>1</v>
      </c>
      <c r="DS4">
        <v>1</v>
      </c>
      <c r="DT4">
        <v>1</v>
      </c>
      <c r="DU4">
        <v>1</v>
      </c>
      <c r="DV4">
        <v>1</v>
      </c>
      <c r="DW4">
        <v>1</v>
      </c>
      <c r="DX4">
        <v>1</v>
      </c>
      <c r="DY4">
        <v>1</v>
      </c>
      <c r="DZ4">
        <v>1</v>
      </c>
      <c r="EA4">
        <v>1</v>
      </c>
      <c r="EB4">
        <v>1</v>
      </c>
      <c r="EC4">
        <v>1</v>
      </c>
      <c r="ED4">
        <v>1</v>
      </c>
      <c r="EE4">
        <v>1</v>
      </c>
      <c r="EF4">
        <v>5.6929999999999996</v>
      </c>
      <c r="EG4">
        <v>4.4109999999999996</v>
      </c>
      <c r="EH4">
        <v>6.2030000000000003</v>
      </c>
      <c r="EI4">
        <v>3.794</v>
      </c>
      <c r="EJ4">
        <v>3.2010000000000001</v>
      </c>
      <c r="EK4">
        <v>3.4380000000000002</v>
      </c>
      <c r="EL4">
        <v>3.6120000000000001</v>
      </c>
      <c r="EM4">
        <v>-3.081</v>
      </c>
      <c r="EN4">
        <v>1.5009999999999999</v>
      </c>
      <c r="EO4">
        <v>0.503</v>
      </c>
      <c r="EP4">
        <v>-3.69</v>
      </c>
      <c r="EQ4">
        <v>3.4279999999999999</v>
      </c>
      <c r="ER4">
        <v>3.1920000000000002</v>
      </c>
      <c r="ES4">
        <v>5.9089999999999998</v>
      </c>
      <c r="ET4">
        <v>0</v>
      </c>
      <c r="EU4">
        <v>160.295622471906</v>
      </c>
    </row>
    <row r="5" spans="1:151" x14ac:dyDescent="0.25">
      <c r="A5" t="s">
        <v>843</v>
      </c>
      <c r="B5" t="s">
        <v>1322</v>
      </c>
      <c r="C5" t="s">
        <v>595</v>
      </c>
      <c r="D5">
        <v>6</v>
      </c>
      <c r="E5" t="s">
        <v>835</v>
      </c>
      <c r="F5">
        <v>1</v>
      </c>
      <c r="G5">
        <v>1</v>
      </c>
      <c r="H5" t="s">
        <v>2</v>
      </c>
      <c r="I5" t="s">
        <v>6</v>
      </c>
      <c r="J5" t="s">
        <v>4</v>
      </c>
      <c r="K5" t="s">
        <v>606</v>
      </c>
      <c r="L5" t="s">
        <v>515</v>
      </c>
      <c r="M5" s="7">
        <v>0</v>
      </c>
      <c r="N5" s="7">
        <v>342.22387269551569</v>
      </c>
      <c r="O5" s="7">
        <f>M5*'Emission and cost factors'!$D$8+N5*'Emission and cost factors'!$E$8</f>
        <v>157.42298143993722</v>
      </c>
      <c r="P5" s="8">
        <f>M5*'Emission and cost factors'!$D$9+N5*'Emission and cost factors'!$E$9</f>
        <v>51.333580904327356</v>
      </c>
      <c r="Q5" s="7">
        <f t="shared" si="0"/>
        <v>17.214285714285712</v>
      </c>
      <c r="R5" s="2">
        <f t="shared" si="1"/>
        <v>14</v>
      </c>
      <c r="S5" s="2">
        <f t="shared" si="2"/>
        <v>14</v>
      </c>
      <c r="T5" s="2">
        <f t="shared" si="3"/>
        <v>13</v>
      </c>
      <c r="U5" s="7">
        <f t="shared" si="4"/>
        <v>1</v>
      </c>
      <c r="V5" s="7">
        <f t="shared" si="5"/>
        <v>1</v>
      </c>
      <c r="W5" s="7">
        <f t="shared" si="6"/>
        <v>0.87621428571428572</v>
      </c>
      <c r="X5">
        <v>18.45</v>
      </c>
      <c r="Y5">
        <v>17.579999999999998</v>
      </c>
      <c r="Z5">
        <v>17.91</v>
      </c>
      <c r="AA5">
        <v>17.600000000000001</v>
      </c>
      <c r="AB5">
        <v>17.02</v>
      </c>
      <c r="AC5">
        <v>17.190000000000001</v>
      </c>
      <c r="AD5">
        <v>17.27</v>
      </c>
      <c r="AE5">
        <v>16.64</v>
      </c>
      <c r="AF5">
        <v>16.5</v>
      </c>
      <c r="AG5">
        <v>16.73</v>
      </c>
      <c r="AH5">
        <v>16.66</v>
      </c>
      <c r="AI5">
        <v>16.63</v>
      </c>
      <c r="AJ5">
        <v>17.27</v>
      </c>
      <c r="AK5">
        <v>17.55</v>
      </c>
      <c r="AL5">
        <v>1</v>
      </c>
      <c r="AM5">
        <v>1</v>
      </c>
      <c r="AN5">
        <v>1</v>
      </c>
      <c r="AO5">
        <v>1</v>
      </c>
      <c r="AP5">
        <v>1</v>
      </c>
      <c r="AQ5">
        <v>1</v>
      </c>
      <c r="AR5">
        <v>1</v>
      </c>
      <c r="AS5">
        <v>1</v>
      </c>
      <c r="AT5">
        <v>1</v>
      </c>
      <c r="AU5">
        <v>1</v>
      </c>
      <c r="AV5">
        <v>1</v>
      </c>
      <c r="AW5">
        <v>1</v>
      </c>
      <c r="AX5">
        <v>1</v>
      </c>
      <c r="AY5">
        <v>1</v>
      </c>
      <c r="AZ5">
        <v>1</v>
      </c>
      <c r="BA5">
        <v>1</v>
      </c>
      <c r="BB5">
        <v>1</v>
      </c>
      <c r="BC5">
        <v>1</v>
      </c>
      <c r="BD5">
        <v>1</v>
      </c>
      <c r="BE5">
        <v>1</v>
      </c>
      <c r="BF5">
        <v>1</v>
      </c>
      <c r="BG5">
        <v>1</v>
      </c>
      <c r="BH5">
        <v>1</v>
      </c>
      <c r="BI5">
        <v>1</v>
      </c>
      <c r="BJ5">
        <v>1</v>
      </c>
      <c r="BK5">
        <v>1</v>
      </c>
      <c r="BL5">
        <v>1</v>
      </c>
      <c r="BM5">
        <v>1</v>
      </c>
      <c r="BN5">
        <v>0</v>
      </c>
      <c r="BO5">
        <v>1</v>
      </c>
      <c r="BP5">
        <v>0.26700000000000002</v>
      </c>
      <c r="BQ5">
        <v>1</v>
      </c>
      <c r="BR5">
        <v>1</v>
      </c>
      <c r="BS5">
        <v>1</v>
      </c>
      <c r="BT5">
        <v>1</v>
      </c>
      <c r="BU5">
        <v>1</v>
      </c>
      <c r="BV5">
        <v>1</v>
      </c>
      <c r="BW5">
        <v>1</v>
      </c>
      <c r="BX5">
        <v>1</v>
      </c>
      <c r="BY5">
        <v>1</v>
      </c>
      <c r="BZ5">
        <v>1</v>
      </c>
      <c r="CA5">
        <v>1</v>
      </c>
      <c r="CB5">
        <v>17.5</v>
      </c>
      <c r="CC5">
        <v>16.57</v>
      </c>
      <c r="CD5">
        <v>16.809999999999999</v>
      </c>
      <c r="CE5">
        <v>16.52</v>
      </c>
      <c r="CF5">
        <v>16.149999999999999</v>
      </c>
      <c r="CG5">
        <v>16.170000000000002</v>
      </c>
      <c r="CH5">
        <v>16.239999999999998</v>
      </c>
      <c r="CI5">
        <v>15.72</v>
      </c>
      <c r="CJ5">
        <v>15.64</v>
      </c>
      <c r="CK5">
        <v>15.88</v>
      </c>
      <c r="CL5">
        <v>15.7</v>
      </c>
      <c r="CM5">
        <v>15.81</v>
      </c>
      <c r="CN5">
        <v>16.21</v>
      </c>
      <c r="CO5">
        <v>16.46</v>
      </c>
      <c r="CP5">
        <v>1</v>
      </c>
      <c r="CQ5">
        <v>1</v>
      </c>
      <c r="CR5">
        <v>1</v>
      </c>
      <c r="CS5">
        <v>1</v>
      </c>
      <c r="CT5">
        <v>1</v>
      </c>
      <c r="CU5">
        <v>1</v>
      </c>
      <c r="CV5">
        <v>1</v>
      </c>
      <c r="CW5">
        <v>1</v>
      </c>
      <c r="CX5">
        <v>1</v>
      </c>
      <c r="CY5">
        <v>1</v>
      </c>
      <c r="CZ5">
        <v>1</v>
      </c>
      <c r="DA5">
        <v>1</v>
      </c>
      <c r="DB5">
        <v>1</v>
      </c>
      <c r="DC5">
        <v>1</v>
      </c>
      <c r="DD5">
        <v>1</v>
      </c>
      <c r="DE5">
        <v>1</v>
      </c>
      <c r="DF5">
        <v>1</v>
      </c>
      <c r="DG5">
        <v>1</v>
      </c>
      <c r="DH5">
        <v>1</v>
      </c>
      <c r="DI5">
        <v>1</v>
      </c>
      <c r="DJ5">
        <v>1</v>
      </c>
      <c r="DK5">
        <v>1</v>
      </c>
      <c r="DL5">
        <v>1</v>
      </c>
      <c r="DM5">
        <v>1</v>
      </c>
      <c r="DN5">
        <v>1</v>
      </c>
      <c r="DO5">
        <v>1</v>
      </c>
      <c r="DP5">
        <v>1</v>
      </c>
      <c r="DQ5">
        <v>1</v>
      </c>
      <c r="DR5">
        <v>1</v>
      </c>
      <c r="DS5">
        <v>1</v>
      </c>
      <c r="DT5">
        <v>1</v>
      </c>
      <c r="DU5">
        <v>1</v>
      </c>
      <c r="DV5">
        <v>1</v>
      </c>
      <c r="DW5">
        <v>1</v>
      </c>
      <c r="DX5">
        <v>1</v>
      </c>
      <c r="DY5">
        <v>1</v>
      </c>
      <c r="DZ5">
        <v>1</v>
      </c>
      <c r="EA5">
        <v>1</v>
      </c>
      <c r="EB5">
        <v>1</v>
      </c>
      <c r="EC5">
        <v>1</v>
      </c>
      <c r="ED5">
        <v>1</v>
      </c>
      <c r="EE5">
        <v>1</v>
      </c>
      <c r="EF5">
        <v>5.6929999999999996</v>
      </c>
      <c r="EG5">
        <v>4.4109999999999996</v>
      </c>
      <c r="EH5">
        <v>6.2030000000000003</v>
      </c>
      <c r="EI5">
        <v>3.794</v>
      </c>
      <c r="EJ5">
        <v>3.2010000000000001</v>
      </c>
      <c r="EK5">
        <v>3.4380000000000002</v>
      </c>
      <c r="EL5">
        <v>3.6120000000000001</v>
      </c>
      <c r="EM5">
        <v>-3.081</v>
      </c>
      <c r="EN5">
        <v>1.5009999999999999</v>
      </c>
      <c r="EO5">
        <v>0.503</v>
      </c>
      <c r="EP5">
        <v>-3.69</v>
      </c>
      <c r="EQ5">
        <v>3.4279999999999999</v>
      </c>
      <c r="ER5">
        <v>3.1920000000000002</v>
      </c>
      <c r="ES5">
        <v>5.9089999999999998</v>
      </c>
      <c r="ET5">
        <v>0</v>
      </c>
      <c r="EU5">
        <v>159.70447392457399</v>
      </c>
    </row>
    <row r="6" spans="1:151" x14ac:dyDescent="0.25">
      <c r="A6" t="s">
        <v>844</v>
      </c>
      <c r="B6" t="s">
        <v>1322</v>
      </c>
      <c r="C6" t="s">
        <v>595</v>
      </c>
      <c r="D6">
        <v>8</v>
      </c>
      <c r="E6" t="s">
        <v>835</v>
      </c>
      <c r="F6">
        <v>1</v>
      </c>
      <c r="G6">
        <v>1</v>
      </c>
      <c r="H6" t="s">
        <v>2</v>
      </c>
      <c r="I6" t="s">
        <v>6</v>
      </c>
      <c r="J6" t="s">
        <v>5</v>
      </c>
      <c r="K6" t="s">
        <v>606</v>
      </c>
      <c r="L6" t="s">
        <v>515</v>
      </c>
      <c r="M6" s="7">
        <v>0</v>
      </c>
      <c r="N6" s="7">
        <v>342.22530414895715</v>
      </c>
      <c r="O6" s="7">
        <f>M6*'Emission and cost factors'!$D$8+N6*'Emission and cost factors'!$E$8</f>
        <v>157.4236399085203</v>
      </c>
      <c r="P6" s="8">
        <f>M6*'Emission and cost factors'!$D$9+N6*'Emission and cost factors'!$E$9</f>
        <v>51.333795622343573</v>
      </c>
      <c r="Q6" s="7">
        <f t="shared" si="0"/>
        <v>17.214285714285712</v>
      </c>
      <c r="R6" s="2">
        <f t="shared" si="1"/>
        <v>14</v>
      </c>
      <c r="S6" s="2">
        <f t="shared" si="2"/>
        <v>14</v>
      </c>
      <c r="T6" s="2">
        <f t="shared" si="3"/>
        <v>13</v>
      </c>
      <c r="U6" s="7">
        <f t="shared" si="4"/>
        <v>1</v>
      </c>
      <c r="V6" s="7">
        <f t="shared" si="5"/>
        <v>1</v>
      </c>
      <c r="W6" s="7">
        <f t="shared" si="6"/>
        <v>0.87621428571428572</v>
      </c>
      <c r="X6">
        <v>18.45</v>
      </c>
      <c r="Y6">
        <v>17.579999999999998</v>
      </c>
      <c r="Z6">
        <v>17.91</v>
      </c>
      <c r="AA6">
        <v>17.600000000000001</v>
      </c>
      <c r="AB6">
        <v>17.02</v>
      </c>
      <c r="AC6">
        <v>17.190000000000001</v>
      </c>
      <c r="AD6">
        <v>17.27</v>
      </c>
      <c r="AE6">
        <v>16.64</v>
      </c>
      <c r="AF6">
        <v>16.5</v>
      </c>
      <c r="AG6">
        <v>16.73</v>
      </c>
      <c r="AH6">
        <v>16.66</v>
      </c>
      <c r="AI6">
        <v>16.63</v>
      </c>
      <c r="AJ6">
        <v>17.27</v>
      </c>
      <c r="AK6">
        <v>17.55</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0</v>
      </c>
      <c r="BO6">
        <v>1</v>
      </c>
      <c r="BP6">
        <v>0.26700000000000002</v>
      </c>
      <c r="BQ6">
        <v>1</v>
      </c>
      <c r="BR6">
        <v>1</v>
      </c>
      <c r="BS6">
        <v>1</v>
      </c>
      <c r="BT6">
        <v>1</v>
      </c>
      <c r="BU6">
        <v>1</v>
      </c>
      <c r="BV6">
        <v>1</v>
      </c>
      <c r="BW6">
        <v>1</v>
      </c>
      <c r="BX6">
        <v>1</v>
      </c>
      <c r="BY6">
        <v>1</v>
      </c>
      <c r="BZ6">
        <v>1</v>
      </c>
      <c r="CA6">
        <v>1</v>
      </c>
      <c r="CB6">
        <v>17.5</v>
      </c>
      <c r="CC6">
        <v>16.57</v>
      </c>
      <c r="CD6">
        <v>16.809999999999999</v>
      </c>
      <c r="CE6">
        <v>16.52</v>
      </c>
      <c r="CF6">
        <v>16.149999999999999</v>
      </c>
      <c r="CG6">
        <v>16.170000000000002</v>
      </c>
      <c r="CH6">
        <v>16.239999999999998</v>
      </c>
      <c r="CI6">
        <v>15.72</v>
      </c>
      <c r="CJ6">
        <v>15.64</v>
      </c>
      <c r="CK6">
        <v>15.88</v>
      </c>
      <c r="CL6">
        <v>15.7</v>
      </c>
      <c r="CM6">
        <v>15.81</v>
      </c>
      <c r="CN6">
        <v>16.21</v>
      </c>
      <c r="CO6">
        <v>16.46</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5.6929999999999996</v>
      </c>
      <c r="EG6">
        <v>4.4109999999999996</v>
      </c>
      <c r="EH6">
        <v>6.2030000000000003</v>
      </c>
      <c r="EI6">
        <v>3.794</v>
      </c>
      <c r="EJ6">
        <v>3.2010000000000001</v>
      </c>
      <c r="EK6">
        <v>3.4380000000000002</v>
      </c>
      <c r="EL6">
        <v>3.6120000000000001</v>
      </c>
      <c r="EM6">
        <v>-3.081</v>
      </c>
      <c r="EN6">
        <v>1.5009999999999999</v>
      </c>
      <c r="EO6">
        <v>0.503</v>
      </c>
      <c r="EP6">
        <v>-3.69</v>
      </c>
      <c r="EQ6">
        <v>3.4279999999999999</v>
      </c>
      <c r="ER6">
        <v>3.1920000000000002</v>
      </c>
      <c r="ES6">
        <v>5.9089999999999998</v>
      </c>
      <c r="ET6">
        <v>0</v>
      </c>
      <c r="EU6">
        <v>159.70514193618001</v>
      </c>
    </row>
    <row r="7" spans="1:151" x14ac:dyDescent="0.25">
      <c r="A7" t="s">
        <v>845</v>
      </c>
      <c r="B7" t="s">
        <v>1322</v>
      </c>
      <c r="C7" t="s">
        <v>595</v>
      </c>
      <c r="D7">
        <v>10</v>
      </c>
      <c r="E7" t="s">
        <v>835</v>
      </c>
      <c r="F7">
        <v>1</v>
      </c>
      <c r="G7">
        <v>1</v>
      </c>
      <c r="H7" t="s">
        <v>2</v>
      </c>
      <c r="I7" t="s">
        <v>7</v>
      </c>
      <c r="J7" t="s">
        <v>4</v>
      </c>
      <c r="K7" t="s">
        <v>606</v>
      </c>
      <c r="L7" t="s">
        <v>515</v>
      </c>
      <c r="M7" s="7">
        <v>0</v>
      </c>
      <c r="N7" s="7">
        <v>342.05865849275142</v>
      </c>
      <c r="O7" s="7">
        <f>M7*'Emission and cost factors'!$D$8+N7*'Emission and cost factors'!$E$8</f>
        <v>157.34698290666566</v>
      </c>
      <c r="P7" s="8">
        <f>M7*'Emission and cost factors'!$D$9+N7*'Emission and cost factors'!$E$9</f>
        <v>51.308798773912713</v>
      </c>
      <c r="Q7" s="7">
        <f t="shared" si="0"/>
        <v>17.165000000000003</v>
      </c>
      <c r="R7" s="2">
        <f t="shared" si="1"/>
        <v>14</v>
      </c>
      <c r="S7" s="2">
        <f t="shared" si="2"/>
        <v>14</v>
      </c>
      <c r="T7" s="2">
        <f t="shared" si="3"/>
        <v>13</v>
      </c>
      <c r="U7" s="7">
        <f t="shared" si="4"/>
        <v>1</v>
      </c>
      <c r="V7" s="7">
        <f t="shared" si="5"/>
        <v>1</v>
      </c>
      <c r="W7" s="7">
        <f t="shared" si="6"/>
        <v>0.9285714285714286</v>
      </c>
      <c r="X7">
        <v>18.5</v>
      </c>
      <c r="Y7">
        <v>17.59</v>
      </c>
      <c r="Z7">
        <v>17.82</v>
      </c>
      <c r="AA7">
        <v>17.559999999999999</v>
      </c>
      <c r="AB7">
        <v>16.93</v>
      </c>
      <c r="AC7">
        <v>17.12</v>
      </c>
      <c r="AD7">
        <v>17.18</v>
      </c>
      <c r="AE7">
        <v>16.61</v>
      </c>
      <c r="AF7">
        <v>16.5</v>
      </c>
      <c r="AG7">
        <v>16.670000000000002</v>
      </c>
      <c r="AH7">
        <v>16.64</v>
      </c>
      <c r="AI7">
        <v>16.61</v>
      </c>
      <c r="AJ7">
        <v>17.149999999999999</v>
      </c>
      <c r="AK7">
        <v>17.43</v>
      </c>
      <c r="AL7">
        <v>1</v>
      </c>
      <c r="AM7">
        <v>1</v>
      </c>
      <c r="AN7">
        <v>1</v>
      </c>
      <c r="AO7">
        <v>1</v>
      </c>
      <c r="AP7">
        <v>1</v>
      </c>
      <c r="AQ7">
        <v>1</v>
      </c>
      <c r="AR7">
        <v>1</v>
      </c>
      <c r="AS7">
        <v>1</v>
      </c>
      <c r="AT7">
        <v>1</v>
      </c>
      <c r="AU7">
        <v>1</v>
      </c>
      <c r="AV7">
        <v>1</v>
      </c>
      <c r="AW7">
        <v>1</v>
      </c>
      <c r="AX7">
        <v>1</v>
      </c>
      <c r="AY7">
        <v>1</v>
      </c>
      <c r="AZ7">
        <v>1</v>
      </c>
      <c r="BA7">
        <v>1</v>
      </c>
      <c r="BB7">
        <v>1</v>
      </c>
      <c r="BC7">
        <v>1</v>
      </c>
      <c r="BD7">
        <v>1</v>
      </c>
      <c r="BE7">
        <v>1</v>
      </c>
      <c r="BF7">
        <v>1</v>
      </c>
      <c r="BG7">
        <v>1</v>
      </c>
      <c r="BH7">
        <v>1</v>
      </c>
      <c r="BI7">
        <v>1</v>
      </c>
      <c r="BJ7">
        <v>1</v>
      </c>
      <c r="BK7">
        <v>1</v>
      </c>
      <c r="BL7">
        <v>1</v>
      </c>
      <c r="BM7">
        <v>1</v>
      </c>
      <c r="BN7">
        <v>0</v>
      </c>
      <c r="BO7">
        <v>1</v>
      </c>
      <c r="BP7">
        <v>1</v>
      </c>
      <c r="BQ7">
        <v>1</v>
      </c>
      <c r="BR7">
        <v>1</v>
      </c>
      <c r="BS7">
        <v>1</v>
      </c>
      <c r="BT7">
        <v>1</v>
      </c>
      <c r="BU7">
        <v>1</v>
      </c>
      <c r="BV7">
        <v>1</v>
      </c>
      <c r="BW7">
        <v>1</v>
      </c>
      <c r="BX7">
        <v>1</v>
      </c>
      <c r="BY7">
        <v>1</v>
      </c>
      <c r="BZ7">
        <v>1</v>
      </c>
      <c r="CA7">
        <v>1</v>
      </c>
      <c r="CB7">
        <v>17.600000000000001</v>
      </c>
      <c r="CC7">
        <v>16.54</v>
      </c>
      <c r="CD7">
        <v>16.739999999999998</v>
      </c>
      <c r="CE7">
        <v>16.47</v>
      </c>
      <c r="CF7">
        <v>16.13</v>
      </c>
      <c r="CG7">
        <v>16.170000000000002</v>
      </c>
      <c r="CH7">
        <v>16.21</v>
      </c>
      <c r="CI7">
        <v>15.75</v>
      </c>
      <c r="CJ7">
        <v>15.68</v>
      </c>
      <c r="CK7">
        <v>15.91</v>
      </c>
      <c r="CL7">
        <v>15.73</v>
      </c>
      <c r="CM7">
        <v>15.84</v>
      </c>
      <c r="CN7">
        <v>16.170000000000002</v>
      </c>
      <c r="CO7">
        <v>16.399999999999999</v>
      </c>
      <c r="CP7">
        <v>1</v>
      </c>
      <c r="CQ7">
        <v>1</v>
      </c>
      <c r="CR7">
        <v>1</v>
      </c>
      <c r="CS7">
        <v>1</v>
      </c>
      <c r="CT7">
        <v>1</v>
      </c>
      <c r="CU7">
        <v>1</v>
      </c>
      <c r="CV7">
        <v>1</v>
      </c>
      <c r="CW7">
        <v>1</v>
      </c>
      <c r="CX7">
        <v>1</v>
      </c>
      <c r="CY7">
        <v>1</v>
      </c>
      <c r="CZ7">
        <v>1</v>
      </c>
      <c r="DA7">
        <v>1</v>
      </c>
      <c r="DB7">
        <v>1</v>
      </c>
      <c r="DC7">
        <v>1</v>
      </c>
      <c r="DD7">
        <v>1</v>
      </c>
      <c r="DE7">
        <v>1</v>
      </c>
      <c r="DF7">
        <v>1</v>
      </c>
      <c r="DG7">
        <v>1</v>
      </c>
      <c r="DH7">
        <v>1</v>
      </c>
      <c r="DI7">
        <v>1</v>
      </c>
      <c r="DJ7">
        <v>1</v>
      </c>
      <c r="DK7">
        <v>1</v>
      </c>
      <c r="DL7">
        <v>1</v>
      </c>
      <c r="DM7">
        <v>1</v>
      </c>
      <c r="DN7">
        <v>1</v>
      </c>
      <c r="DO7">
        <v>1</v>
      </c>
      <c r="DP7">
        <v>1</v>
      </c>
      <c r="DQ7">
        <v>1</v>
      </c>
      <c r="DR7">
        <v>1</v>
      </c>
      <c r="DS7">
        <v>1</v>
      </c>
      <c r="DT7">
        <v>1</v>
      </c>
      <c r="DU7">
        <v>1</v>
      </c>
      <c r="DV7">
        <v>1</v>
      </c>
      <c r="DW7">
        <v>1</v>
      </c>
      <c r="DX7">
        <v>1</v>
      </c>
      <c r="DY7">
        <v>1</v>
      </c>
      <c r="DZ7">
        <v>1</v>
      </c>
      <c r="EA7">
        <v>1</v>
      </c>
      <c r="EB7">
        <v>1</v>
      </c>
      <c r="EC7">
        <v>1</v>
      </c>
      <c r="ED7">
        <v>1</v>
      </c>
      <c r="EE7">
        <v>1</v>
      </c>
      <c r="EF7">
        <v>5.6929999999999996</v>
      </c>
      <c r="EG7">
        <v>4.4109999999999996</v>
      </c>
      <c r="EH7">
        <v>6.2030000000000003</v>
      </c>
      <c r="EI7">
        <v>3.794</v>
      </c>
      <c r="EJ7">
        <v>3.2010000000000001</v>
      </c>
      <c r="EK7">
        <v>3.4380000000000002</v>
      </c>
      <c r="EL7">
        <v>3.6120000000000001</v>
      </c>
      <c r="EM7">
        <v>-3.081</v>
      </c>
      <c r="EN7">
        <v>1.5009999999999999</v>
      </c>
      <c r="EO7">
        <v>0.503</v>
      </c>
      <c r="EP7">
        <v>-3.69</v>
      </c>
      <c r="EQ7">
        <v>3.4279999999999999</v>
      </c>
      <c r="ER7">
        <v>3.1920000000000002</v>
      </c>
      <c r="ES7">
        <v>5.9089999999999998</v>
      </c>
      <c r="ET7">
        <v>0</v>
      </c>
      <c r="EU7">
        <v>159.62737396328399</v>
      </c>
    </row>
    <row r="8" spans="1:151" x14ac:dyDescent="0.25">
      <c r="A8" t="s">
        <v>846</v>
      </c>
      <c r="B8" t="s">
        <v>1322</v>
      </c>
      <c r="C8" t="s">
        <v>595</v>
      </c>
      <c r="D8">
        <v>11</v>
      </c>
      <c r="E8" t="s">
        <v>835</v>
      </c>
      <c r="F8">
        <v>1</v>
      </c>
      <c r="G8">
        <v>1</v>
      </c>
      <c r="H8" t="s">
        <v>2</v>
      </c>
      <c r="I8" t="s">
        <v>7</v>
      </c>
      <c r="J8" t="s">
        <v>5</v>
      </c>
      <c r="K8" t="s">
        <v>606</v>
      </c>
      <c r="L8" t="s">
        <v>516</v>
      </c>
      <c r="M8" s="7">
        <v>0</v>
      </c>
      <c r="N8" s="7">
        <v>366.23986356026779</v>
      </c>
      <c r="O8" s="7">
        <f>M8*'Emission and cost factors'!$D$8+N8*'Emission and cost factors'!$E$8</f>
        <v>168.47033723772319</v>
      </c>
      <c r="P8" s="8">
        <f>M8*'Emission and cost factors'!$D$9+N8*'Emission and cost factors'!$E$9</f>
        <v>54.935979534040165</v>
      </c>
      <c r="Q8" s="7">
        <f t="shared" si="0"/>
        <v>17.32</v>
      </c>
      <c r="R8" s="2">
        <f t="shared" si="1"/>
        <v>14</v>
      </c>
      <c r="S8" s="2">
        <f t="shared" si="2"/>
        <v>14</v>
      </c>
      <c r="T8" s="2">
        <f t="shared" si="3"/>
        <v>12</v>
      </c>
      <c r="U8" s="7">
        <f t="shared" si="4"/>
        <v>1</v>
      </c>
      <c r="V8" s="7">
        <f t="shared" si="5"/>
        <v>1</v>
      </c>
      <c r="W8" s="7">
        <f t="shared" si="6"/>
        <v>0.8571428571428571</v>
      </c>
      <c r="X8">
        <v>18.63</v>
      </c>
      <c r="Y8">
        <v>17.760000000000002</v>
      </c>
      <c r="Z8">
        <v>18.02</v>
      </c>
      <c r="AA8">
        <v>17.760000000000002</v>
      </c>
      <c r="AB8">
        <v>17.09</v>
      </c>
      <c r="AC8">
        <v>17.239999999999998</v>
      </c>
      <c r="AD8">
        <v>17.350000000000001</v>
      </c>
      <c r="AE8">
        <v>16.77</v>
      </c>
      <c r="AF8">
        <v>16.64</v>
      </c>
      <c r="AG8">
        <v>16.82</v>
      </c>
      <c r="AH8">
        <v>16.77</v>
      </c>
      <c r="AI8">
        <v>16.739999999999998</v>
      </c>
      <c r="AJ8">
        <v>17.29</v>
      </c>
      <c r="AK8">
        <v>17.600000000000001</v>
      </c>
      <c r="AL8">
        <v>1</v>
      </c>
      <c r="AM8">
        <v>1</v>
      </c>
      <c r="AN8">
        <v>1</v>
      </c>
      <c r="AO8">
        <v>1</v>
      </c>
      <c r="AP8">
        <v>1</v>
      </c>
      <c r="AQ8">
        <v>1</v>
      </c>
      <c r="AR8">
        <v>1</v>
      </c>
      <c r="AS8">
        <v>1</v>
      </c>
      <c r="AT8">
        <v>1</v>
      </c>
      <c r="AU8">
        <v>1</v>
      </c>
      <c r="AV8">
        <v>1</v>
      </c>
      <c r="AW8">
        <v>1</v>
      </c>
      <c r="AX8">
        <v>1</v>
      </c>
      <c r="AY8">
        <v>1</v>
      </c>
      <c r="AZ8">
        <v>1</v>
      </c>
      <c r="BA8">
        <v>1</v>
      </c>
      <c r="BB8">
        <v>1</v>
      </c>
      <c r="BC8">
        <v>1</v>
      </c>
      <c r="BD8">
        <v>1</v>
      </c>
      <c r="BE8">
        <v>1</v>
      </c>
      <c r="BF8">
        <v>1</v>
      </c>
      <c r="BG8">
        <v>1</v>
      </c>
      <c r="BH8">
        <v>1</v>
      </c>
      <c r="BI8">
        <v>1</v>
      </c>
      <c r="BJ8">
        <v>1</v>
      </c>
      <c r="BK8">
        <v>1</v>
      </c>
      <c r="BL8">
        <v>1</v>
      </c>
      <c r="BM8">
        <v>1</v>
      </c>
      <c r="BN8">
        <v>0</v>
      </c>
      <c r="BO8">
        <v>1</v>
      </c>
      <c r="BP8">
        <v>0</v>
      </c>
      <c r="BQ8">
        <v>1</v>
      </c>
      <c r="BR8">
        <v>1</v>
      </c>
      <c r="BS8">
        <v>1</v>
      </c>
      <c r="BT8">
        <v>1</v>
      </c>
      <c r="BU8">
        <v>1</v>
      </c>
      <c r="BV8">
        <v>1</v>
      </c>
      <c r="BW8">
        <v>1</v>
      </c>
      <c r="BX8">
        <v>1</v>
      </c>
      <c r="BY8">
        <v>1</v>
      </c>
      <c r="BZ8">
        <v>1</v>
      </c>
      <c r="CA8">
        <v>1</v>
      </c>
      <c r="CB8">
        <v>17.75</v>
      </c>
      <c r="CC8">
        <v>16.670000000000002</v>
      </c>
      <c r="CD8">
        <v>16.91</v>
      </c>
      <c r="CE8">
        <v>16.63</v>
      </c>
      <c r="CF8">
        <v>16.28</v>
      </c>
      <c r="CG8">
        <v>16.29</v>
      </c>
      <c r="CH8">
        <v>16.329999999999998</v>
      </c>
      <c r="CI8">
        <v>15.88</v>
      </c>
      <c r="CJ8">
        <v>15.81</v>
      </c>
      <c r="CK8">
        <v>16.03</v>
      </c>
      <c r="CL8">
        <v>15.87</v>
      </c>
      <c r="CM8">
        <v>15.96</v>
      </c>
      <c r="CN8">
        <v>16.3</v>
      </c>
      <c r="CO8">
        <v>16.55</v>
      </c>
      <c r="CP8">
        <v>1</v>
      </c>
      <c r="CQ8">
        <v>1</v>
      </c>
      <c r="CR8">
        <v>1</v>
      </c>
      <c r="CS8">
        <v>1</v>
      </c>
      <c r="CT8">
        <v>1</v>
      </c>
      <c r="CU8">
        <v>1</v>
      </c>
      <c r="CV8">
        <v>1</v>
      </c>
      <c r="CW8">
        <v>1</v>
      </c>
      <c r="CX8">
        <v>1</v>
      </c>
      <c r="CY8">
        <v>1</v>
      </c>
      <c r="CZ8">
        <v>1</v>
      </c>
      <c r="DA8">
        <v>1</v>
      </c>
      <c r="DB8">
        <v>1</v>
      </c>
      <c r="DC8">
        <v>1</v>
      </c>
      <c r="DD8">
        <v>1</v>
      </c>
      <c r="DE8">
        <v>1</v>
      </c>
      <c r="DF8">
        <v>1</v>
      </c>
      <c r="DG8">
        <v>1</v>
      </c>
      <c r="DH8">
        <v>1</v>
      </c>
      <c r="DI8">
        <v>1</v>
      </c>
      <c r="DJ8">
        <v>1</v>
      </c>
      <c r="DK8">
        <v>1</v>
      </c>
      <c r="DL8">
        <v>1</v>
      </c>
      <c r="DM8">
        <v>1</v>
      </c>
      <c r="DN8">
        <v>1</v>
      </c>
      <c r="DO8">
        <v>1</v>
      </c>
      <c r="DP8">
        <v>1</v>
      </c>
      <c r="DQ8">
        <v>1</v>
      </c>
      <c r="DR8">
        <v>0.66700000000000004</v>
      </c>
      <c r="DS8">
        <v>1</v>
      </c>
      <c r="DT8">
        <v>1</v>
      </c>
      <c r="DU8">
        <v>1</v>
      </c>
      <c r="DV8">
        <v>1</v>
      </c>
      <c r="DW8">
        <v>1</v>
      </c>
      <c r="DX8">
        <v>1</v>
      </c>
      <c r="DY8">
        <v>1</v>
      </c>
      <c r="DZ8">
        <v>1</v>
      </c>
      <c r="EA8">
        <v>1</v>
      </c>
      <c r="EB8">
        <v>1</v>
      </c>
      <c r="EC8">
        <v>1</v>
      </c>
      <c r="ED8">
        <v>1</v>
      </c>
      <c r="EE8">
        <v>1</v>
      </c>
      <c r="EF8">
        <v>5.6929999999999996</v>
      </c>
      <c r="EG8">
        <v>4.4109999999999996</v>
      </c>
      <c r="EH8">
        <v>6.2030000000000003</v>
      </c>
      <c r="EI8">
        <v>3.794</v>
      </c>
      <c r="EJ8">
        <v>3.2010000000000001</v>
      </c>
      <c r="EK8">
        <v>3.4380000000000002</v>
      </c>
      <c r="EL8">
        <v>3.6120000000000001</v>
      </c>
      <c r="EM8">
        <v>-3.081</v>
      </c>
      <c r="EN8">
        <v>1.5009999999999999</v>
      </c>
      <c r="EO8">
        <v>0.503</v>
      </c>
      <c r="EP8">
        <v>-3.69</v>
      </c>
      <c r="EQ8">
        <v>3.4279999999999999</v>
      </c>
      <c r="ER8">
        <v>3.1920000000000002</v>
      </c>
      <c r="ES8">
        <v>5.9089999999999998</v>
      </c>
      <c r="ET8">
        <v>0</v>
      </c>
      <c r="EU8">
        <v>170.91193632812499</v>
      </c>
    </row>
    <row r="9" spans="1:151" x14ac:dyDescent="0.25">
      <c r="A9" t="s">
        <v>847</v>
      </c>
      <c r="B9" t="s">
        <v>1322</v>
      </c>
      <c r="C9" t="s">
        <v>595</v>
      </c>
      <c r="D9">
        <v>12</v>
      </c>
      <c r="E9" t="s">
        <v>835</v>
      </c>
      <c r="F9">
        <v>1</v>
      </c>
      <c r="G9">
        <v>1</v>
      </c>
      <c r="H9" t="s">
        <v>2</v>
      </c>
      <c r="I9" t="s">
        <v>7</v>
      </c>
      <c r="J9" t="s">
        <v>5</v>
      </c>
      <c r="K9" t="s">
        <v>606</v>
      </c>
      <c r="L9" t="s">
        <v>515</v>
      </c>
      <c r="M9" s="7">
        <v>0</v>
      </c>
      <c r="N9" s="7">
        <v>342.05894340002573</v>
      </c>
      <c r="O9" s="7">
        <f>M9*'Emission and cost factors'!$D$8+N9*'Emission and cost factors'!$E$8</f>
        <v>157.34711396401184</v>
      </c>
      <c r="P9" s="8">
        <f>M9*'Emission and cost factors'!$D$9+N9*'Emission and cost factors'!$E$9</f>
        <v>51.308841510003859</v>
      </c>
      <c r="Q9" s="7">
        <f t="shared" si="0"/>
        <v>17.165000000000003</v>
      </c>
      <c r="R9" s="2">
        <f t="shared" si="1"/>
        <v>14</v>
      </c>
      <c r="S9" s="2">
        <f t="shared" si="2"/>
        <v>14</v>
      </c>
      <c r="T9" s="2">
        <f t="shared" si="3"/>
        <v>13</v>
      </c>
      <c r="U9" s="7">
        <f t="shared" si="4"/>
        <v>1</v>
      </c>
      <c r="V9" s="7">
        <f t="shared" si="5"/>
        <v>1</v>
      </c>
      <c r="W9" s="7">
        <f t="shared" si="6"/>
        <v>0.9285714285714286</v>
      </c>
      <c r="X9">
        <v>18.5</v>
      </c>
      <c r="Y9">
        <v>17.59</v>
      </c>
      <c r="Z9">
        <v>17.82</v>
      </c>
      <c r="AA9">
        <v>17.559999999999999</v>
      </c>
      <c r="AB9">
        <v>16.93</v>
      </c>
      <c r="AC9">
        <v>17.12</v>
      </c>
      <c r="AD9">
        <v>17.18</v>
      </c>
      <c r="AE9">
        <v>16.61</v>
      </c>
      <c r="AF9">
        <v>16.5</v>
      </c>
      <c r="AG9">
        <v>16.670000000000002</v>
      </c>
      <c r="AH9">
        <v>16.64</v>
      </c>
      <c r="AI9">
        <v>16.61</v>
      </c>
      <c r="AJ9">
        <v>17.149999999999999</v>
      </c>
      <c r="AK9">
        <v>17.43</v>
      </c>
      <c r="AL9">
        <v>1</v>
      </c>
      <c r="AM9">
        <v>1</v>
      </c>
      <c r="AN9">
        <v>1</v>
      </c>
      <c r="AO9">
        <v>1</v>
      </c>
      <c r="AP9">
        <v>1</v>
      </c>
      <c r="AQ9">
        <v>1</v>
      </c>
      <c r="AR9">
        <v>1</v>
      </c>
      <c r="AS9">
        <v>1</v>
      </c>
      <c r="AT9">
        <v>1</v>
      </c>
      <c r="AU9">
        <v>1</v>
      </c>
      <c r="AV9">
        <v>1</v>
      </c>
      <c r="AW9">
        <v>1</v>
      </c>
      <c r="AX9">
        <v>1</v>
      </c>
      <c r="AY9">
        <v>1</v>
      </c>
      <c r="AZ9">
        <v>1</v>
      </c>
      <c r="BA9">
        <v>1</v>
      </c>
      <c r="BB9">
        <v>1</v>
      </c>
      <c r="BC9">
        <v>1</v>
      </c>
      <c r="BD9">
        <v>1</v>
      </c>
      <c r="BE9">
        <v>1</v>
      </c>
      <c r="BF9">
        <v>1</v>
      </c>
      <c r="BG9">
        <v>1</v>
      </c>
      <c r="BH9">
        <v>1</v>
      </c>
      <c r="BI9">
        <v>1</v>
      </c>
      <c r="BJ9">
        <v>1</v>
      </c>
      <c r="BK9">
        <v>1</v>
      </c>
      <c r="BL9">
        <v>1</v>
      </c>
      <c r="BM9">
        <v>1</v>
      </c>
      <c r="BN9">
        <v>0</v>
      </c>
      <c r="BO9">
        <v>1</v>
      </c>
      <c r="BP9">
        <v>1</v>
      </c>
      <c r="BQ9">
        <v>1</v>
      </c>
      <c r="BR9">
        <v>1</v>
      </c>
      <c r="BS9">
        <v>1</v>
      </c>
      <c r="BT9">
        <v>1</v>
      </c>
      <c r="BU9">
        <v>1</v>
      </c>
      <c r="BV9">
        <v>1</v>
      </c>
      <c r="BW9">
        <v>1</v>
      </c>
      <c r="BX9">
        <v>1</v>
      </c>
      <c r="BY9">
        <v>1</v>
      </c>
      <c r="BZ9">
        <v>1</v>
      </c>
      <c r="CA9">
        <v>1</v>
      </c>
      <c r="CB9">
        <v>17.600000000000001</v>
      </c>
      <c r="CC9">
        <v>16.54</v>
      </c>
      <c r="CD9">
        <v>16.739999999999998</v>
      </c>
      <c r="CE9">
        <v>16.47</v>
      </c>
      <c r="CF9">
        <v>16.13</v>
      </c>
      <c r="CG9">
        <v>16.170000000000002</v>
      </c>
      <c r="CH9">
        <v>16.21</v>
      </c>
      <c r="CI9">
        <v>15.75</v>
      </c>
      <c r="CJ9">
        <v>15.68</v>
      </c>
      <c r="CK9">
        <v>15.91</v>
      </c>
      <c r="CL9">
        <v>15.73</v>
      </c>
      <c r="CM9">
        <v>15.84</v>
      </c>
      <c r="CN9">
        <v>16.170000000000002</v>
      </c>
      <c r="CO9">
        <v>16.399999999999999</v>
      </c>
      <c r="CP9">
        <v>1</v>
      </c>
      <c r="CQ9">
        <v>1</v>
      </c>
      <c r="CR9">
        <v>1</v>
      </c>
      <c r="CS9">
        <v>1</v>
      </c>
      <c r="CT9">
        <v>1</v>
      </c>
      <c r="CU9">
        <v>1</v>
      </c>
      <c r="CV9">
        <v>1</v>
      </c>
      <c r="CW9">
        <v>1</v>
      </c>
      <c r="CX9">
        <v>1</v>
      </c>
      <c r="CY9">
        <v>1</v>
      </c>
      <c r="CZ9">
        <v>1</v>
      </c>
      <c r="DA9">
        <v>1</v>
      </c>
      <c r="DB9">
        <v>1</v>
      </c>
      <c r="DC9">
        <v>1</v>
      </c>
      <c r="DD9">
        <v>1</v>
      </c>
      <c r="DE9">
        <v>1</v>
      </c>
      <c r="DF9">
        <v>1</v>
      </c>
      <c r="DG9">
        <v>1</v>
      </c>
      <c r="DH9">
        <v>1</v>
      </c>
      <c r="DI9">
        <v>1</v>
      </c>
      <c r="DJ9">
        <v>1</v>
      </c>
      <c r="DK9">
        <v>1</v>
      </c>
      <c r="DL9">
        <v>1</v>
      </c>
      <c r="DM9">
        <v>1</v>
      </c>
      <c r="DN9">
        <v>1</v>
      </c>
      <c r="DO9">
        <v>1</v>
      </c>
      <c r="DP9">
        <v>1</v>
      </c>
      <c r="DQ9">
        <v>1</v>
      </c>
      <c r="DR9">
        <v>1</v>
      </c>
      <c r="DS9">
        <v>1</v>
      </c>
      <c r="DT9">
        <v>1</v>
      </c>
      <c r="DU9">
        <v>1</v>
      </c>
      <c r="DV9">
        <v>1</v>
      </c>
      <c r="DW9">
        <v>1</v>
      </c>
      <c r="DX9">
        <v>1</v>
      </c>
      <c r="DY9">
        <v>1</v>
      </c>
      <c r="DZ9">
        <v>1</v>
      </c>
      <c r="EA9">
        <v>1</v>
      </c>
      <c r="EB9">
        <v>1</v>
      </c>
      <c r="EC9">
        <v>1</v>
      </c>
      <c r="ED9">
        <v>1</v>
      </c>
      <c r="EE9">
        <v>1</v>
      </c>
      <c r="EF9">
        <v>5.6929999999999996</v>
      </c>
      <c r="EG9">
        <v>4.4109999999999996</v>
      </c>
      <c r="EH9">
        <v>6.2030000000000003</v>
      </c>
      <c r="EI9">
        <v>3.794</v>
      </c>
      <c r="EJ9">
        <v>3.2010000000000001</v>
      </c>
      <c r="EK9">
        <v>3.4380000000000002</v>
      </c>
      <c r="EL9">
        <v>3.6120000000000001</v>
      </c>
      <c r="EM9">
        <v>-3.081</v>
      </c>
      <c r="EN9">
        <v>1.5009999999999999</v>
      </c>
      <c r="EO9">
        <v>0.503</v>
      </c>
      <c r="EP9">
        <v>-3.69</v>
      </c>
      <c r="EQ9">
        <v>3.4279999999999999</v>
      </c>
      <c r="ER9">
        <v>3.1920000000000002</v>
      </c>
      <c r="ES9">
        <v>5.9089999999999998</v>
      </c>
      <c r="ET9">
        <v>0</v>
      </c>
      <c r="EU9">
        <v>159.627506920012</v>
      </c>
    </row>
    <row r="10" spans="1:151" x14ac:dyDescent="0.25">
      <c r="A10" t="s">
        <v>848</v>
      </c>
      <c r="B10" t="s">
        <v>1322</v>
      </c>
      <c r="C10" t="s">
        <v>595</v>
      </c>
      <c r="D10">
        <v>13</v>
      </c>
      <c r="E10" t="s">
        <v>835</v>
      </c>
      <c r="F10">
        <v>1</v>
      </c>
      <c r="G10">
        <v>1</v>
      </c>
      <c r="H10" t="s">
        <v>8</v>
      </c>
      <c r="I10" t="s">
        <v>3</v>
      </c>
      <c r="J10" t="s">
        <v>4</v>
      </c>
      <c r="K10" t="s">
        <v>606</v>
      </c>
      <c r="L10" t="s">
        <v>516</v>
      </c>
      <c r="M10" s="7">
        <v>0</v>
      </c>
      <c r="N10" s="7">
        <v>285.88657035053143</v>
      </c>
      <c r="O10" s="7">
        <f>M10*'Emission and cost factors'!$D$8+N10*'Emission and cost factors'!$E$8</f>
        <v>131.50782236124445</v>
      </c>
      <c r="P10" s="8">
        <f>M10*'Emission and cost factors'!$D$9+N10*'Emission and cost factors'!$E$9</f>
        <v>42.882985552579711</v>
      </c>
      <c r="Q10" s="7">
        <f t="shared" si="0"/>
        <v>19.465</v>
      </c>
      <c r="R10" s="2">
        <f t="shared" si="1"/>
        <v>12</v>
      </c>
      <c r="S10" s="2">
        <f t="shared" si="2"/>
        <v>3</v>
      </c>
      <c r="T10" s="2">
        <f t="shared" si="3"/>
        <v>0</v>
      </c>
      <c r="U10" s="7">
        <f t="shared" si="4"/>
        <v>0.66785714285714282</v>
      </c>
      <c r="V10" s="7">
        <f t="shared" si="5"/>
        <v>0.1487857142857143</v>
      </c>
      <c r="W10" s="7">
        <f t="shared" si="6"/>
        <v>0</v>
      </c>
      <c r="X10">
        <v>20.3</v>
      </c>
      <c r="Y10">
        <v>19.809999999999999</v>
      </c>
      <c r="Z10">
        <v>20.23</v>
      </c>
      <c r="AA10">
        <v>19.989999999999998</v>
      </c>
      <c r="AB10">
        <v>19.46</v>
      </c>
      <c r="AC10">
        <v>19.47</v>
      </c>
      <c r="AD10">
        <v>19.63</v>
      </c>
      <c r="AE10">
        <v>19.059999999999999</v>
      </c>
      <c r="AF10">
        <v>18.579999999999998</v>
      </c>
      <c r="AG10">
        <v>18.95</v>
      </c>
      <c r="AH10">
        <v>19.13</v>
      </c>
      <c r="AI10">
        <v>18.62</v>
      </c>
      <c r="AJ10">
        <v>19.43</v>
      </c>
      <c r="AK10">
        <v>19.850000000000001</v>
      </c>
      <c r="AL10">
        <v>0</v>
      </c>
      <c r="AM10">
        <v>0.38300000000000001</v>
      </c>
      <c r="AN10">
        <v>0</v>
      </c>
      <c r="AO10">
        <v>1.7000000000000001E-2</v>
      </c>
      <c r="AP10">
        <v>1</v>
      </c>
      <c r="AQ10">
        <v>1</v>
      </c>
      <c r="AR10">
        <v>0.68300000000000005</v>
      </c>
      <c r="AS10">
        <v>1</v>
      </c>
      <c r="AT10">
        <v>1</v>
      </c>
      <c r="AU10">
        <v>1</v>
      </c>
      <c r="AV10">
        <v>1</v>
      </c>
      <c r="AW10">
        <v>1</v>
      </c>
      <c r="AX10">
        <v>1</v>
      </c>
      <c r="AY10">
        <v>0.26700000000000002</v>
      </c>
      <c r="AZ10">
        <v>0</v>
      </c>
      <c r="BA10">
        <v>0</v>
      </c>
      <c r="BB10">
        <v>0</v>
      </c>
      <c r="BC10">
        <v>0</v>
      </c>
      <c r="BD10">
        <v>0</v>
      </c>
      <c r="BE10">
        <v>0</v>
      </c>
      <c r="BF10">
        <v>0</v>
      </c>
      <c r="BG10">
        <v>0</v>
      </c>
      <c r="BH10">
        <v>1</v>
      </c>
      <c r="BI10">
        <v>8.3000000000000004E-2</v>
      </c>
      <c r="BJ10">
        <v>0</v>
      </c>
      <c r="BK10">
        <v>1</v>
      </c>
      <c r="BL10">
        <v>0</v>
      </c>
      <c r="BM10">
        <v>0</v>
      </c>
      <c r="BN10">
        <v>0</v>
      </c>
      <c r="BO10">
        <v>0</v>
      </c>
      <c r="BP10">
        <v>0</v>
      </c>
      <c r="BQ10">
        <v>0</v>
      </c>
      <c r="BR10">
        <v>0</v>
      </c>
      <c r="BS10">
        <v>0</v>
      </c>
      <c r="BT10">
        <v>0</v>
      </c>
      <c r="BU10">
        <v>0</v>
      </c>
      <c r="BV10">
        <v>0</v>
      </c>
      <c r="BW10">
        <v>0</v>
      </c>
      <c r="BX10">
        <v>0</v>
      </c>
      <c r="BY10">
        <v>0</v>
      </c>
      <c r="BZ10">
        <v>0</v>
      </c>
      <c r="CA10">
        <v>0</v>
      </c>
      <c r="CB10">
        <v>19.48</v>
      </c>
      <c r="CC10">
        <v>18.809999999999999</v>
      </c>
      <c r="CD10">
        <v>19.21</v>
      </c>
      <c r="CE10">
        <v>18.91</v>
      </c>
      <c r="CF10">
        <v>18.21</v>
      </c>
      <c r="CG10">
        <v>17.850000000000001</v>
      </c>
      <c r="CH10">
        <v>17.989999999999998</v>
      </c>
      <c r="CI10">
        <v>17.5</v>
      </c>
      <c r="CJ10">
        <v>17.21</v>
      </c>
      <c r="CK10">
        <v>17.53</v>
      </c>
      <c r="CL10">
        <v>17.579999999999998</v>
      </c>
      <c r="CM10">
        <v>17.32</v>
      </c>
      <c r="CN10">
        <v>17.78</v>
      </c>
      <c r="CO10">
        <v>18.21</v>
      </c>
      <c r="CP10">
        <v>1</v>
      </c>
      <c r="CQ10">
        <v>1</v>
      </c>
      <c r="CR10">
        <v>1</v>
      </c>
      <c r="CS10">
        <v>1</v>
      </c>
      <c r="CT10">
        <v>1</v>
      </c>
      <c r="CU10">
        <v>1</v>
      </c>
      <c r="CV10">
        <v>1</v>
      </c>
      <c r="CW10">
        <v>1</v>
      </c>
      <c r="CX10">
        <v>1</v>
      </c>
      <c r="CY10">
        <v>1</v>
      </c>
      <c r="CZ10">
        <v>1</v>
      </c>
      <c r="DA10">
        <v>1</v>
      </c>
      <c r="DB10">
        <v>1</v>
      </c>
      <c r="DC10">
        <v>1</v>
      </c>
      <c r="DD10">
        <v>0</v>
      </c>
      <c r="DE10">
        <v>0.28299999999999997</v>
      </c>
      <c r="DF10">
        <v>0</v>
      </c>
      <c r="DG10">
        <v>0.11700000000000001</v>
      </c>
      <c r="DH10">
        <v>1</v>
      </c>
      <c r="DI10">
        <v>1</v>
      </c>
      <c r="DJ10">
        <v>1</v>
      </c>
      <c r="DK10">
        <v>1</v>
      </c>
      <c r="DL10">
        <v>1</v>
      </c>
      <c r="DM10">
        <v>1</v>
      </c>
      <c r="DN10">
        <v>1</v>
      </c>
      <c r="DO10">
        <v>1</v>
      </c>
      <c r="DP10">
        <v>1</v>
      </c>
      <c r="DQ10">
        <v>1</v>
      </c>
      <c r="DR10">
        <v>0</v>
      </c>
      <c r="DS10">
        <v>0</v>
      </c>
      <c r="DT10">
        <v>0</v>
      </c>
      <c r="DU10">
        <v>0</v>
      </c>
      <c r="DV10">
        <v>0</v>
      </c>
      <c r="DW10">
        <v>0.23300000000000001</v>
      </c>
      <c r="DX10">
        <v>1.7000000000000001E-2</v>
      </c>
      <c r="DY10">
        <v>0.56699999999999995</v>
      </c>
      <c r="DZ10">
        <v>1</v>
      </c>
      <c r="EA10">
        <v>0.6</v>
      </c>
      <c r="EB10">
        <v>0.433</v>
      </c>
      <c r="EC10">
        <v>1</v>
      </c>
      <c r="ED10">
        <v>0.33300000000000002</v>
      </c>
      <c r="EE10">
        <v>0</v>
      </c>
      <c r="EF10">
        <v>5.6929999999999996</v>
      </c>
      <c r="EG10">
        <v>4.4109999999999996</v>
      </c>
      <c r="EH10">
        <v>6.2030000000000003</v>
      </c>
      <c r="EI10">
        <v>3.794</v>
      </c>
      <c r="EJ10">
        <v>3.2010000000000001</v>
      </c>
      <c r="EK10">
        <v>3.4380000000000002</v>
      </c>
      <c r="EL10">
        <v>3.6120000000000001</v>
      </c>
      <c r="EM10">
        <v>-3.081</v>
      </c>
      <c r="EN10">
        <v>1.5009999999999999</v>
      </c>
      <c r="EO10">
        <v>0.503</v>
      </c>
      <c r="EP10">
        <v>-3.69</v>
      </c>
      <c r="EQ10">
        <v>3.4279999999999999</v>
      </c>
      <c r="ER10">
        <v>3.1920000000000002</v>
      </c>
      <c r="ES10">
        <v>5.9089999999999998</v>
      </c>
      <c r="ET10">
        <v>0</v>
      </c>
      <c r="EU10">
        <v>133.41373283024799</v>
      </c>
    </row>
    <row r="11" spans="1:151" x14ac:dyDescent="0.25">
      <c r="A11" t="s">
        <v>849</v>
      </c>
      <c r="B11" t="s">
        <v>1322</v>
      </c>
      <c r="C11" t="s">
        <v>595</v>
      </c>
      <c r="D11">
        <v>14</v>
      </c>
      <c r="E11" t="s">
        <v>835</v>
      </c>
      <c r="F11">
        <v>1</v>
      </c>
      <c r="G11">
        <v>1</v>
      </c>
      <c r="H11" t="s">
        <v>8</v>
      </c>
      <c r="I11" t="s">
        <v>3</v>
      </c>
      <c r="J11" t="s">
        <v>4</v>
      </c>
      <c r="K11" t="s">
        <v>606</v>
      </c>
      <c r="L11" t="s">
        <v>515</v>
      </c>
      <c r="M11" s="7">
        <v>0</v>
      </c>
      <c r="N11" s="7">
        <v>281.6206067529107</v>
      </c>
      <c r="O11" s="7">
        <f>M11*'Emission and cost factors'!$D$8+N11*'Emission and cost factors'!$E$8</f>
        <v>129.54547910633892</v>
      </c>
      <c r="P11" s="8">
        <f>M11*'Emission and cost factors'!$D$9+N11*'Emission and cost factors'!$E$9</f>
        <v>42.243091012936603</v>
      </c>
      <c r="Q11" s="7">
        <f t="shared" si="0"/>
        <v>19.25714285714286</v>
      </c>
      <c r="R11" s="2">
        <f t="shared" si="1"/>
        <v>12</v>
      </c>
      <c r="S11" s="2">
        <f t="shared" si="2"/>
        <v>5</v>
      </c>
      <c r="T11" s="2">
        <f t="shared" si="3"/>
        <v>0</v>
      </c>
      <c r="U11" s="7">
        <f t="shared" si="4"/>
        <v>0.79642857142857149</v>
      </c>
      <c r="V11" s="7">
        <f t="shared" si="5"/>
        <v>0.21192857142857141</v>
      </c>
      <c r="W11" s="7">
        <f t="shared" si="6"/>
        <v>0</v>
      </c>
      <c r="X11">
        <v>20.170000000000002</v>
      </c>
      <c r="Y11">
        <v>19.63</v>
      </c>
      <c r="Z11">
        <v>20.04</v>
      </c>
      <c r="AA11">
        <v>19.8</v>
      </c>
      <c r="AB11">
        <v>19.25</v>
      </c>
      <c r="AC11">
        <v>19.25</v>
      </c>
      <c r="AD11">
        <v>19.420000000000002</v>
      </c>
      <c r="AE11">
        <v>18.82</v>
      </c>
      <c r="AF11">
        <v>18.37</v>
      </c>
      <c r="AG11">
        <v>18.7</v>
      </c>
      <c r="AH11">
        <v>18.87</v>
      </c>
      <c r="AI11">
        <v>18.420000000000002</v>
      </c>
      <c r="AJ11">
        <v>19.21</v>
      </c>
      <c r="AK11">
        <v>19.649999999999999</v>
      </c>
      <c r="AL11">
        <v>0</v>
      </c>
      <c r="AM11">
        <v>1</v>
      </c>
      <c r="AN11">
        <v>0</v>
      </c>
      <c r="AO11">
        <v>0.4</v>
      </c>
      <c r="AP11">
        <v>1</v>
      </c>
      <c r="AQ11">
        <v>1</v>
      </c>
      <c r="AR11">
        <v>1</v>
      </c>
      <c r="AS11">
        <v>1</v>
      </c>
      <c r="AT11">
        <v>1</v>
      </c>
      <c r="AU11">
        <v>1</v>
      </c>
      <c r="AV11">
        <v>1</v>
      </c>
      <c r="AW11">
        <v>1</v>
      </c>
      <c r="AX11">
        <v>1</v>
      </c>
      <c r="AY11">
        <v>0.75</v>
      </c>
      <c r="AZ11">
        <v>0</v>
      </c>
      <c r="BA11">
        <v>0</v>
      </c>
      <c r="BB11">
        <v>0</v>
      </c>
      <c r="BC11">
        <v>0</v>
      </c>
      <c r="BD11">
        <v>0</v>
      </c>
      <c r="BE11">
        <v>0</v>
      </c>
      <c r="BF11">
        <v>0</v>
      </c>
      <c r="BG11">
        <v>0.26700000000000002</v>
      </c>
      <c r="BH11">
        <v>1</v>
      </c>
      <c r="BI11">
        <v>0.53300000000000003</v>
      </c>
      <c r="BJ11">
        <v>0.16700000000000001</v>
      </c>
      <c r="BK11">
        <v>1</v>
      </c>
      <c r="BL11">
        <v>0</v>
      </c>
      <c r="BM11">
        <v>0</v>
      </c>
      <c r="BN11">
        <v>0</v>
      </c>
      <c r="BO11">
        <v>0</v>
      </c>
      <c r="BP11">
        <v>0</v>
      </c>
      <c r="BQ11">
        <v>0</v>
      </c>
      <c r="BR11">
        <v>0</v>
      </c>
      <c r="BS11">
        <v>0</v>
      </c>
      <c r="BT11">
        <v>0</v>
      </c>
      <c r="BU11">
        <v>0</v>
      </c>
      <c r="BV11">
        <v>0</v>
      </c>
      <c r="BW11">
        <v>0</v>
      </c>
      <c r="BX11">
        <v>0</v>
      </c>
      <c r="BY11">
        <v>0</v>
      </c>
      <c r="BZ11">
        <v>0</v>
      </c>
      <c r="CA11">
        <v>0</v>
      </c>
      <c r="CB11">
        <v>19.329999999999998</v>
      </c>
      <c r="CC11">
        <v>18.600000000000001</v>
      </c>
      <c r="CD11">
        <v>18.98</v>
      </c>
      <c r="CE11">
        <v>18.66</v>
      </c>
      <c r="CF11">
        <v>17.940000000000001</v>
      </c>
      <c r="CG11">
        <v>17.579999999999998</v>
      </c>
      <c r="CH11">
        <v>17.73</v>
      </c>
      <c r="CI11">
        <v>17.22</v>
      </c>
      <c r="CJ11">
        <v>17.03</v>
      </c>
      <c r="CK11">
        <v>17.27</v>
      </c>
      <c r="CL11">
        <v>17.3</v>
      </c>
      <c r="CM11">
        <v>17.13</v>
      </c>
      <c r="CN11">
        <v>17.54</v>
      </c>
      <c r="CO11">
        <v>17.989999999999998</v>
      </c>
      <c r="CP11">
        <v>1</v>
      </c>
      <c r="CQ11">
        <v>1</v>
      </c>
      <c r="CR11">
        <v>1</v>
      </c>
      <c r="CS11">
        <v>1</v>
      </c>
      <c r="CT11">
        <v>1</v>
      </c>
      <c r="CU11">
        <v>1</v>
      </c>
      <c r="CV11">
        <v>1</v>
      </c>
      <c r="CW11">
        <v>1</v>
      </c>
      <c r="CX11">
        <v>1</v>
      </c>
      <c r="CY11">
        <v>1</v>
      </c>
      <c r="CZ11">
        <v>1</v>
      </c>
      <c r="DA11">
        <v>1</v>
      </c>
      <c r="DB11">
        <v>1</v>
      </c>
      <c r="DC11">
        <v>1</v>
      </c>
      <c r="DD11">
        <v>0</v>
      </c>
      <c r="DE11">
        <v>0.66700000000000004</v>
      </c>
      <c r="DF11">
        <v>1.7000000000000001E-2</v>
      </c>
      <c r="DG11">
        <v>0.51700000000000002</v>
      </c>
      <c r="DH11">
        <v>1</v>
      </c>
      <c r="DI11">
        <v>1</v>
      </c>
      <c r="DJ11">
        <v>1</v>
      </c>
      <c r="DK11">
        <v>1</v>
      </c>
      <c r="DL11">
        <v>1</v>
      </c>
      <c r="DM11">
        <v>1</v>
      </c>
      <c r="DN11">
        <v>1</v>
      </c>
      <c r="DO11">
        <v>1</v>
      </c>
      <c r="DP11">
        <v>1</v>
      </c>
      <c r="DQ11">
        <v>1</v>
      </c>
      <c r="DR11">
        <v>0</v>
      </c>
      <c r="DS11">
        <v>0</v>
      </c>
      <c r="DT11">
        <v>0</v>
      </c>
      <c r="DU11">
        <v>0</v>
      </c>
      <c r="DV11">
        <v>8.3000000000000004E-2</v>
      </c>
      <c r="DW11">
        <v>0.73299999999999998</v>
      </c>
      <c r="DX11">
        <v>0.433</v>
      </c>
      <c r="DY11">
        <v>1</v>
      </c>
      <c r="DZ11">
        <v>1</v>
      </c>
      <c r="EA11">
        <v>1</v>
      </c>
      <c r="EB11">
        <v>0.85</v>
      </c>
      <c r="EC11">
        <v>1</v>
      </c>
      <c r="ED11">
        <v>0.76700000000000002</v>
      </c>
      <c r="EE11">
        <v>0</v>
      </c>
      <c r="EF11">
        <v>5.6929999999999996</v>
      </c>
      <c r="EG11">
        <v>4.4109999999999996</v>
      </c>
      <c r="EH11">
        <v>6.2030000000000003</v>
      </c>
      <c r="EI11">
        <v>3.794</v>
      </c>
      <c r="EJ11">
        <v>3.2010000000000001</v>
      </c>
      <c r="EK11">
        <v>3.4380000000000002</v>
      </c>
      <c r="EL11">
        <v>3.6120000000000001</v>
      </c>
      <c r="EM11">
        <v>-3.081</v>
      </c>
      <c r="EN11">
        <v>1.5009999999999999</v>
      </c>
      <c r="EO11">
        <v>0.503</v>
      </c>
      <c r="EP11">
        <v>-3.69</v>
      </c>
      <c r="EQ11">
        <v>3.4279999999999999</v>
      </c>
      <c r="ER11">
        <v>3.1920000000000002</v>
      </c>
      <c r="ES11">
        <v>5.9089999999999998</v>
      </c>
      <c r="ET11">
        <v>0</v>
      </c>
      <c r="EU11">
        <v>131.42294981802499</v>
      </c>
    </row>
    <row r="12" spans="1:151" x14ac:dyDescent="0.25">
      <c r="A12" t="s">
        <v>850</v>
      </c>
      <c r="B12" t="s">
        <v>1322</v>
      </c>
      <c r="C12" t="s">
        <v>595</v>
      </c>
      <c r="D12">
        <v>15</v>
      </c>
      <c r="E12" t="s">
        <v>835</v>
      </c>
      <c r="F12">
        <v>1</v>
      </c>
      <c r="G12">
        <v>1</v>
      </c>
      <c r="H12" t="s">
        <v>8</v>
      </c>
      <c r="I12" t="s">
        <v>3</v>
      </c>
      <c r="J12" t="s">
        <v>5</v>
      </c>
      <c r="K12" t="s">
        <v>606</v>
      </c>
      <c r="L12" t="s">
        <v>516</v>
      </c>
      <c r="M12" s="7">
        <v>0</v>
      </c>
      <c r="N12" s="7">
        <v>285.86626733440289</v>
      </c>
      <c r="O12" s="7">
        <f>M12*'Emission and cost factors'!$D$8+N12*'Emission and cost factors'!$E$8</f>
        <v>131.49848297382533</v>
      </c>
      <c r="P12" s="8">
        <f>M12*'Emission and cost factors'!$D$9+N12*'Emission and cost factors'!$E$9</f>
        <v>42.879940100160432</v>
      </c>
      <c r="Q12" s="7">
        <f t="shared" si="0"/>
        <v>19.465</v>
      </c>
      <c r="R12" s="2">
        <f t="shared" si="1"/>
        <v>12</v>
      </c>
      <c r="S12" s="2">
        <f t="shared" si="2"/>
        <v>3</v>
      </c>
      <c r="T12" s="2">
        <f t="shared" si="3"/>
        <v>0</v>
      </c>
      <c r="U12" s="7">
        <f t="shared" si="4"/>
        <v>0.66785714285714282</v>
      </c>
      <c r="V12" s="7">
        <f t="shared" si="5"/>
        <v>0.1487857142857143</v>
      </c>
      <c r="W12" s="7">
        <f t="shared" si="6"/>
        <v>0</v>
      </c>
      <c r="X12">
        <v>20.3</v>
      </c>
      <c r="Y12">
        <v>19.809999999999999</v>
      </c>
      <c r="Z12">
        <v>20.23</v>
      </c>
      <c r="AA12">
        <v>19.989999999999998</v>
      </c>
      <c r="AB12">
        <v>19.46</v>
      </c>
      <c r="AC12">
        <v>19.47</v>
      </c>
      <c r="AD12">
        <v>19.63</v>
      </c>
      <c r="AE12">
        <v>19.059999999999999</v>
      </c>
      <c r="AF12">
        <v>18.579999999999998</v>
      </c>
      <c r="AG12">
        <v>18.95</v>
      </c>
      <c r="AH12">
        <v>19.13</v>
      </c>
      <c r="AI12">
        <v>18.62</v>
      </c>
      <c r="AJ12">
        <v>19.43</v>
      </c>
      <c r="AK12">
        <v>19.850000000000001</v>
      </c>
      <c r="AL12">
        <v>0</v>
      </c>
      <c r="AM12">
        <v>0.38300000000000001</v>
      </c>
      <c r="AN12">
        <v>0</v>
      </c>
      <c r="AO12">
        <v>1.7000000000000001E-2</v>
      </c>
      <c r="AP12">
        <v>1</v>
      </c>
      <c r="AQ12">
        <v>1</v>
      </c>
      <c r="AR12">
        <v>0.68300000000000005</v>
      </c>
      <c r="AS12">
        <v>1</v>
      </c>
      <c r="AT12">
        <v>1</v>
      </c>
      <c r="AU12">
        <v>1</v>
      </c>
      <c r="AV12">
        <v>1</v>
      </c>
      <c r="AW12">
        <v>1</v>
      </c>
      <c r="AX12">
        <v>1</v>
      </c>
      <c r="AY12">
        <v>0.26700000000000002</v>
      </c>
      <c r="AZ12">
        <v>0</v>
      </c>
      <c r="BA12">
        <v>0</v>
      </c>
      <c r="BB12">
        <v>0</v>
      </c>
      <c r="BC12">
        <v>0</v>
      </c>
      <c r="BD12">
        <v>0</v>
      </c>
      <c r="BE12">
        <v>0</v>
      </c>
      <c r="BF12">
        <v>0</v>
      </c>
      <c r="BG12">
        <v>0</v>
      </c>
      <c r="BH12">
        <v>1</v>
      </c>
      <c r="BI12">
        <v>8.3000000000000004E-2</v>
      </c>
      <c r="BJ12">
        <v>0</v>
      </c>
      <c r="BK12">
        <v>1</v>
      </c>
      <c r="BL12">
        <v>0</v>
      </c>
      <c r="BM12">
        <v>0</v>
      </c>
      <c r="BN12">
        <v>0</v>
      </c>
      <c r="BO12">
        <v>0</v>
      </c>
      <c r="BP12">
        <v>0</v>
      </c>
      <c r="BQ12">
        <v>0</v>
      </c>
      <c r="BR12">
        <v>0</v>
      </c>
      <c r="BS12">
        <v>0</v>
      </c>
      <c r="BT12">
        <v>0</v>
      </c>
      <c r="BU12">
        <v>0</v>
      </c>
      <c r="BV12">
        <v>0</v>
      </c>
      <c r="BW12">
        <v>0</v>
      </c>
      <c r="BX12">
        <v>0</v>
      </c>
      <c r="BY12">
        <v>0</v>
      </c>
      <c r="BZ12">
        <v>0</v>
      </c>
      <c r="CA12">
        <v>0</v>
      </c>
      <c r="CB12">
        <v>19.48</v>
      </c>
      <c r="CC12">
        <v>18.809999999999999</v>
      </c>
      <c r="CD12">
        <v>19.21</v>
      </c>
      <c r="CE12">
        <v>18.91</v>
      </c>
      <c r="CF12">
        <v>18.21</v>
      </c>
      <c r="CG12">
        <v>17.850000000000001</v>
      </c>
      <c r="CH12">
        <v>17.989999999999998</v>
      </c>
      <c r="CI12">
        <v>17.5</v>
      </c>
      <c r="CJ12">
        <v>17.21</v>
      </c>
      <c r="CK12">
        <v>17.53</v>
      </c>
      <c r="CL12">
        <v>17.579999999999998</v>
      </c>
      <c r="CM12">
        <v>17.32</v>
      </c>
      <c r="CN12">
        <v>17.78</v>
      </c>
      <c r="CO12">
        <v>18.21</v>
      </c>
      <c r="CP12">
        <v>1</v>
      </c>
      <c r="CQ12">
        <v>1</v>
      </c>
      <c r="CR12">
        <v>1</v>
      </c>
      <c r="CS12">
        <v>1</v>
      </c>
      <c r="CT12">
        <v>1</v>
      </c>
      <c r="CU12">
        <v>1</v>
      </c>
      <c r="CV12">
        <v>1</v>
      </c>
      <c r="CW12">
        <v>1</v>
      </c>
      <c r="CX12">
        <v>1</v>
      </c>
      <c r="CY12">
        <v>1</v>
      </c>
      <c r="CZ12">
        <v>1</v>
      </c>
      <c r="DA12">
        <v>1</v>
      </c>
      <c r="DB12">
        <v>1</v>
      </c>
      <c r="DC12">
        <v>1</v>
      </c>
      <c r="DD12">
        <v>0</v>
      </c>
      <c r="DE12">
        <v>0.28299999999999997</v>
      </c>
      <c r="DF12">
        <v>0</v>
      </c>
      <c r="DG12">
        <v>0.11700000000000001</v>
      </c>
      <c r="DH12">
        <v>1</v>
      </c>
      <c r="DI12">
        <v>1</v>
      </c>
      <c r="DJ12">
        <v>1</v>
      </c>
      <c r="DK12">
        <v>1</v>
      </c>
      <c r="DL12">
        <v>1</v>
      </c>
      <c r="DM12">
        <v>1</v>
      </c>
      <c r="DN12">
        <v>1</v>
      </c>
      <c r="DO12">
        <v>1</v>
      </c>
      <c r="DP12">
        <v>1</v>
      </c>
      <c r="DQ12">
        <v>1</v>
      </c>
      <c r="DR12">
        <v>0</v>
      </c>
      <c r="DS12">
        <v>0</v>
      </c>
      <c r="DT12">
        <v>0</v>
      </c>
      <c r="DU12">
        <v>0</v>
      </c>
      <c r="DV12">
        <v>0</v>
      </c>
      <c r="DW12">
        <v>0.23300000000000001</v>
      </c>
      <c r="DX12">
        <v>1.7000000000000001E-2</v>
      </c>
      <c r="DY12">
        <v>0.56699999999999995</v>
      </c>
      <c r="DZ12">
        <v>1</v>
      </c>
      <c r="EA12">
        <v>0.6</v>
      </c>
      <c r="EB12">
        <v>0.433</v>
      </c>
      <c r="EC12">
        <v>1</v>
      </c>
      <c r="ED12">
        <v>0.33300000000000002</v>
      </c>
      <c r="EE12">
        <v>0</v>
      </c>
      <c r="EF12">
        <v>5.6929999999999996</v>
      </c>
      <c r="EG12">
        <v>4.4109999999999996</v>
      </c>
      <c r="EH12">
        <v>6.2030000000000003</v>
      </c>
      <c r="EI12">
        <v>3.794</v>
      </c>
      <c r="EJ12">
        <v>3.2010000000000001</v>
      </c>
      <c r="EK12">
        <v>3.4380000000000002</v>
      </c>
      <c r="EL12">
        <v>3.6120000000000001</v>
      </c>
      <c r="EM12">
        <v>-3.081</v>
      </c>
      <c r="EN12">
        <v>1.5009999999999999</v>
      </c>
      <c r="EO12">
        <v>0.503</v>
      </c>
      <c r="EP12">
        <v>-3.69</v>
      </c>
      <c r="EQ12">
        <v>3.4279999999999999</v>
      </c>
      <c r="ER12">
        <v>3.1920000000000002</v>
      </c>
      <c r="ES12">
        <v>5.9089999999999998</v>
      </c>
      <c r="ET12">
        <v>0</v>
      </c>
      <c r="EU12">
        <v>133.40425808938801</v>
      </c>
    </row>
    <row r="13" spans="1:151" x14ac:dyDescent="0.25">
      <c r="A13" t="s">
        <v>851</v>
      </c>
      <c r="B13" t="s">
        <v>1322</v>
      </c>
      <c r="C13" t="s">
        <v>595</v>
      </c>
      <c r="D13">
        <v>16</v>
      </c>
      <c r="E13" t="s">
        <v>835</v>
      </c>
      <c r="F13">
        <v>1</v>
      </c>
      <c r="G13">
        <v>1</v>
      </c>
      <c r="H13" t="s">
        <v>8</v>
      </c>
      <c r="I13" t="s">
        <v>3</v>
      </c>
      <c r="J13" t="s">
        <v>5</v>
      </c>
      <c r="K13" t="s">
        <v>606</v>
      </c>
      <c r="L13" t="s">
        <v>515</v>
      </c>
      <c r="M13" s="7">
        <v>0</v>
      </c>
      <c r="N13" s="7">
        <v>281.61921049707638</v>
      </c>
      <c r="O13" s="7">
        <f>M13*'Emission and cost factors'!$D$8+N13*'Emission and cost factors'!$E$8</f>
        <v>129.54483682865515</v>
      </c>
      <c r="P13" s="8">
        <f>M13*'Emission and cost factors'!$D$9+N13*'Emission and cost factors'!$E$9</f>
        <v>42.242881574561459</v>
      </c>
      <c r="Q13" s="7">
        <f t="shared" si="0"/>
        <v>19.25714285714286</v>
      </c>
      <c r="R13" s="2">
        <f t="shared" si="1"/>
        <v>12</v>
      </c>
      <c r="S13" s="2">
        <f t="shared" si="2"/>
        <v>5</v>
      </c>
      <c r="T13" s="2">
        <f t="shared" si="3"/>
        <v>0</v>
      </c>
      <c r="U13" s="7">
        <f t="shared" si="4"/>
        <v>0.79642857142857149</v>
      </c>
      <c r="V13" s="7">
        <f t="shared" si="5"/>
        <v>0.21192857142857141</v>
      </c>
      <c r="W13" s="7">
        <f t="shared" si="6"/>
        <v>0</v>
      </c>
      <c r="X13">
        <v>20.170000000000002</v>
      </c>
      <c r="Y13">
        <v>19.63</v>
      </c>
      <c r="Z13">
        <v>20.04</v>
      </c>
      <c r="AA13">
        <v>19.8</v>
      </c>
      <c r="AB13">
        <v>19.25</v>
      </c>
      <c r="AC13">
        <v>19.25</v>
      </c>
      <c r="AD13">
        <v>19.420000000000002</v>
      </c>
      <c r="AE13">
        <v>18.82</v>
      </c>
      <c r="AF13">
        <v>18.37</v>
      </c>
      <c r="AG13">
        <v>18.7</v>
      </c>
      <c r="AH13">
        <v>18.87</v>
      </c>
      <c r="AI13">
        <v>18.420000000000002</v>
      </c>
      <c r="AJ13">
        <v>19.21</v>
      </c>
      <c r="AK13">
        <v>19.649999999999999</v>
      </c>
      <c r="AL13">
        <v>0</v>
      </c>
      <c r="AM13">
        <v>1</v>
      </c>
      <c r="AN13">
        <v>0</v>
      </c>
      <c r="AO13">
        <v>0.4</v>
      </c>
      <c r="AP13">
        <v>1</v>
      </c>
      <c r="AQ13">
        <v>1</v>
      </c>
      <c r="AR13">
        <v>1</v>
      </c>
      <c r="AS13">
        <v>1</v>
      </c>
      <c r="AT13">
        <v>1</v>
      </c>
      <c r="AU13">
        <v>1</v>
      </c>
      <c r="AV13">
        <v>1</v>
      </c>
      <c r="AW13">
        <v>1</v>
      </c>
      <c r="AX13">
        <v>1</v>
      </c>
      <c r="AY13">
        <v>0.75</v>
      </c>
      <c r="AZ13">
        <v>0</v>
      </c>
      <c r="BA13">
        <v>0</v>
      </c>
      <c r="BB13">
        <v>0</v>
      </c>
      <c r="BC13">
        <v>0</v>
      </c>
      <c r="BD13">
        <v>0</v>
      </c>
      <c r="BE13">
        <v>0</v>
      </c>
      <c r="BF13">
        <v>0</v>
      </c>
      <c r="BG13">
        <v>0.26700000000000002</v>
      </c>
      <c r="BH13">
        <v>1</v>
      </c>
      <c r="BI13">
        <v>0.53300000000000003</v>
      </c>
      <c r="BJ13">
        <v>0.16700000000000001</v>
      </c>
      <c r="BK13">
        <v>1</v>
      </c>
      <c r="BL13">
        <v>0</v>
      </c>
      <c r="BM13">
        <v>0</v>
      </c>
      <c r="BN13">
        <v>0</v>
      </c>
      <c r="BO13">
        <v>0</v>
      </c>
      <c r="BP13">
        <v>0</v>
      </c>
      <c r="BQ13">
        <v>0</v>
      </c>
      <c r="BR13">
        <v>0</v>
      </c>
      <c r="BS13">
        <v>0</v>
      </c>
      <c r="BT13">
        <v>0</v>
      </c>
      <c r="BU13">
        <v>0</v>
      </c>
      <c r="BV13">
        <v>0</v>
      </c>
      <c r="BW13">
        <v>0</v>
      </c>
      <c r="BX13">
        <v>0</v>
      </c>
      <c r="BY13">
        <v>0</v>
      </c>
      <c r="BZ13">
        <v>0</v>
      </c>
      <c r="CA13">
        <v>0</v>
      </c>
      <c r="CB13">
        <v>19.329999999999998</v>
      </c>
      <c r="CC13">
        <v>18.600000000000001</v>
      </c>
      <c r="CD13">
        <v>18.98</v>
      </c>
      <c r="CE13">
        <v>18.66</v>
      </c>
      <c r="CF13">
        <v>17.940000000000001</v>
      </c>
      <c r="CG13">
        <v>17.579999999999998</v>
      </c>
      <c r="CH13">
        <v>17.73</v>
      </c>
      <c r="CI13">
        <v>17.22</v>
      </c>
      <c r="CJ13">
        <v>17.03</v>
      </c>
      <c r="CK13">
        <v>17.27</v>
      </c>
      <c r="CL13">
        <v>17.3</v>
      </c>
      <c r="CM13">
        <v>17.13</v>
      </c>
      <c r="CN13">
        <v>17.54</v>
      </c>
      <c r="CO13">
        <v>17.989999999999998</v>
      </c>
      <c r="CP13">
        <v>1</v>
      </c>
      <c r="CQ13">
        <v>1</v>
      </c>
      <c r="CR13">
        <v>1</v>
      </c>
      <c r="CS13">
        <v>1</v>
      </c>
      <c r="CT13">
        <v>1</v>
      </c>
      <c r="CU13">
        <v>1</v>
      </c>
      <c r="CV13">
        <v>1</v>
      </c>
      <c r="CW13">
        <v>1</v>
      </c>
      <c r="CX13">
        <v>1</v>
      </c>
      <c r="CY13">
        <v>1</v>
      </c>
      <c r="CZ13">
        <v>1</v>
      </c>
      <c r="DA13">
        <v>1</v>
      </c>
      <c r="DB13">
        <v>1</v>
      </c>
      <c r="DC13">
        <v>1</v>
      </c>
      <c r="DD13">
        <v>0</v>
      </c>
      <c r="DE13">
        <v>0.66700000000000004</v>
      </c>
      <c r="DF13">
        <v>1.7000000000000001E-2</v>
      </c>
      <c r="DG13">
        <v>0.51700000000000002</v>
      </c>
      <c r="DH13">
        <v>1</v>
      </c>
      <c r="DI13">
        <v>1</v>
      </c>
      <c r="DJ13">
        <v>1</v>
      </c>
      <c r="DK13">
        <v>1</v>
      </c>
      <c r="DL13">
        <v>1</v>
      </c>
      <c r="DM13">
        <v>1</v>
      </c>
      <c r="DN13">
        <v>1</v>
      </c>
      <c r="DO13">
        <v>1</v>
      </c>
      <c r="DP13">
        <v>1</v>
      </c>
      <c r="DQ13">
        <v>1</v>
      </c>
      <c r="DR13">
        <v>0</v>
      </c>
      <c r="DS13">
        <v>0</v>
      </c>
      <c r="DT13">
        <v>0</v>
      </c>
      <c r="DU13">
        <v>0</v>
      </c>
      <c r="DV13">
        <v>8.3000000000000004E-2</v>
      </c>
      <c r="DW13">
        <v>0.73299999999999998</v>
      </c>
      <c r="DX13">
        <v>0.433</v>
      </c>
      <c r="DY13">
        <v>1</v>
      </c>
      <c r="DZ13">
        <v>1</v>
      </c>
      <c r="EA13">
        <v>1</v>
      </c>
      <c r="EB13">
        <v>0.85</v>
      </c>
      <c r="EC13">
        <v>1</v>
      </c>
      <c r="ED13">
        <v>0.76700000000000002</v>
      </c>
      <c r="EE13">
        <v>0</v>
      </c>
      <c r="EF13">
        <v>5.6929999999999996</v>
      </c>
      <c r="EG13">
        <v>4.4109999999999996</v>
      </c>
      <c r="EH13">
        <v>6.2030000000000003</v>
      </c>
      <c r="EI13">
        <v>3.794</v>
      </c>
      <c r="EJ13">
        <v>3.2010000000000001</v>
      </c>
      <c r="EK13">
        <v>3.4380000000000002</v>
      </c>
      <c r="EL13">
        <v>3.6120000000000001</v>
      </c>
      <c r="EM13">
        <v>-3.081</v>
      </c>
      <c r="EN13">
        <v>1.5009999999999999</v>
      </c>
      <c r="EO13">
        <v>0.503</v>
      </c>
      <c r="EP13">
        <v>-3.69</v>
      </c>
      <c r="EQ13">
        <v>3.4279999999999999</v>
      </c>
      <c r="ER13">
        <v>3.1920000000000002</v>
      </c>
      <c r="ES13">
        <v>5.9089999999999998</v>
      </c>
      <c r="ET13">
        <v>0</v>
      </c>
      <c r="EU13">
        <v>131.42229823196899</v>
      </c>
    </row>
    <row r="14" spans="1:151" x14ac:dyDescent="0.25">
      <c r="A14" t="s">
        <v>852</v>
      </c>
      <c r="B14" t="s">
        <v>1322</v>
      </c>
      <c r="C14" t="s">
        <v>595</v>
      </c>
      <c r="D14">
        <v>17</v>
      </c>
      <c r="E14" t="s">
        <v>835</v>
      </c>
      <c r="F14">
        <v>1</v>
      </c>
      <c r="G14">
        <v>1</v>
      </c>
      <c r="H14" t="s">
        <v>8</v>
      </c>
      <c r="I14" t="s">
        <v>6</v>
      </c>
      <c r="J14" t="s">
        <v>4</v>
      </c>
      <c r="K14" t="s">
        <v>606</v>
      </c>
      <c r="L14" t="s">
        <v>516</v>
      </c>
      <c r="M14" s="7">
        <v>0</v>
      </c>
      <c r="N14" s="7">
        <v>298.61784649001572</v>
      </c>
      <c r="O14" s="7">
        <f>M14*'Emission and cost factors'!$D$8+N14*'Emission and cost factors'!$E$8</f>
        <v>137.36420938540724</v>
      </c>
      <c r="P14" s="8">
        <f>M14*'Emission and cost factors'!$D$9+N14*'Emission and cost factors'!$E$9</f>
        <v>44.79267697350236</v>
      </c>
      <c r="Q14" s="7">
        <f t="shared" si="0"/>
        <v>19.408571428571427</v>
      </c>
      <c r="R14" s="2">
        <f t="shared" si="1"/>
        <v>12</v>
      </c>
      <c r="S14" s="2">
        <f t="shared" si="2"/>
        <v>3</v>
      </c>
      <c r="T14" s="2">
        <f t="shared" si="3"/>
        <v>0</v>
      </c>
      <c r="U14" s="7">
        <f t="shared" si="4"/>
        <v>0.79642857142857149</v>
      </c>
      <c r="V14" s="7">
        <f t="shared" si="5"/>
        <v>0.16428571428571428</v>
      </c>
      <c r="W14" s="7">
        <f t="shared" si="6"/>
        <v>0</v>
      </c>
      <c r="X14">
        <v>20.25</v>
      </c>
      <c r="Y14">
        <v>19.77</v>
      </c>
      <c r="Z14">
        <v>20.149999999999999</v>
      </c>
      <c r="AA14">
        <v>19.95</v>
      </c>
      <c r="AB14">
        <v>19.420000000000002</v>
      </c>
      <c r="AC14">
        <v>19.41</v>
      </c>
      <c r="AD14">
        <v>19.59</v>
      </c>
      <c r="AE14">
        <v>19.07</v>
      </c>
      <c r="AF14">
        <v>18.54</v>
      </c>
      <c r="AG14">
        <v>18.88</v>
      </c>
      <c r="AH14">
        <v>19.100000000000001</v>
      </c>
      <c r="AI14">
        <v>18.55</v>
      </c>
      <c r="AJ14">
        <v>19.309999999999999</v>
      </c>
      <c r="AK14">
        <v>19.73</v>
      </c>
      <c r="AL14">
        <v>0</v>
      </c>
      <c r="AM14">
        <v>1</v>
      </c>
      <c r="AN14">
        <v>0</v>
      </c>
      <c r="AO14">
        <v>0.15</v>
      </c>
      <c r="AP14">
        <v>1</v>
      </c>
      <c r="AQ14">
        <v>1</v>
      </c>
      <c r="AR14">
        <v>1</v>
      </c>
      <c r="AS14">
        <v>1</v>
      </c>
      <c r="AT14">
        <v>1</v>
      </c>
      <c r="AU14">
        <v>1</v>
      </c>
      <c r="AV14">
        <v>1</v>
      </c>
      <c r="AW14">
        <v>1</v>
      </c>
      <c r="AX14">
        <v>1</v>
      </c>
      <c r="AY14">
        <v>1</v>
      </c>
      <c r="AZ14">
        <v>0</v>
      </c>
      <c r="BA14">
        <v>0</v>
      </c>
      <c r="BB14">
        <v>0</v>
      </c>
      <c r="BC14">
        <v>0</v>
      </c>
      <c r="BD14">
        <v>0</v>
      </c>
      <c r="BE14">
        <v>0</v>
      </c>
      <c r="BF14">
        <v>0</v>
      </c>
      <c r="BG14">
        <v>0</v>
      </c>
      <c r="BH14">
        <v>1</v>
      </c>
      <c r="BI14">
        <v>0.3</v>
      </c>
      <c r="BJ14">
        <v>0</v>
      </c>
      <c r="BK14">
        <v>1</v>
      </c>
      <c r="BL14">
        <v>0</v>
      </c>
      <c r="BM14">
        <v>0</v>
      </c>
      <c r="BN14">
        <v>0</v>
      </c>
      <c r="BO14">
        <v>0</v>
      </c>
      <c r="BP14">
        <v>0</v>
      </c>
      <c r="BQ14">
        <v>0</v>
      </c>
      <c r="BR14">
        <v>0</v>
      </c>
      <c r="BS14">
        <v>0</v>
      </c>
      <c r="BT14">
        <v>0</v>
      </c>
      <c r="BU14">
        <v>0</v>
      </c>
      <c r="BV14">
        <v>0</v>
      </c>
      <c r="BW14">
        <v>0</v>
      </c>
      <c r="BX14">
        <v>0</v>
      </c>
      <c r="BY14">
        <v>0</v>
      </c>
      <c r="BZ14">
        <v>0</v>
      </c>
      <c r="CA14">
        <v>0</v>
      </c>
      <c r="CB14">
        <v>19.5</v>
      </c>
      <c r="CC14">
        <v>18.84</v>
      </c>
      <c r="CD14">
        <v>19.170000000000002</v>
      </c>
      <c r="CE14">
        <v>18.899999999999999</v>
      </c>
      <c r="CF14">
        <v>18.23</v>
      </c>
      <c r="CG14">
        <v>17.86</v>
      </c>
      <c r="CH14">
        <v>17.97</v>
      </c>
      <c r="CI14">
        <v>17.52</v>
      </c>
      <c r="CJ14">
        <v>17.11</v>
      </c>
      <c r="CK14">
        <v>17.420000000000002</v>
      </c>
      <c r="CL14">
        <v>17.510000000000002</v>
      </c>
      <c r="CM14">
        <v>17.18</v>
      </c>
      <c r="CN14">
        <v>17.600000000000001</v>
      </c>
      <c r="CO14">
        <v>18.059999999999999</v>
      </c>
      <c r="CP14">
        <v>1</v>
      </c>
      <c r="CQ14">
        <v>1</v>
      </c>
      <c r="CR14">
        <v>1</v>
      </c>
      <c r="CS14">
        <v>1</v>
      </c>
      <c r="CT14">
        <v>1</v>
      </c>
      <c r="CU14">
        <v>1</v>
      </c>
      <c r="CV14">
        <v>1</v>
      </c>
      <c r="CW14">
        <v>1</v>
      </c>
      <c r="CX14">
        <v>1</v>
      </c>
      <c r="CY14">
        <v>1</v>
      </c>
      <c r="CZ14">
        <v>1</v>
      </c>
      <c r="DA14">
        <v>1</v>
      </c>
      <c r="DB14">
        <v>1</v>
      </c>
      <c r="DC14">
        <v>1</v>
      </c>
      <c r="DD14">
        <v>0</v>
      </c>
      <c r="DE14">
        <v>0.38300000000000001</v>
      </c>
      <c r="DF14">
        <v>0</v>
      </c>
      <c r="DG14">
        <v>0.2</v>
      </c>
      <c r="DH14">
        <v>1</v>
      </c>
      <c r="DI14">
        <v>1</v>
      </c>
      <c r="DJ14">
        <v>1</v>
      </c>
      <c r="DK14">
        <v>1</v>
      </c>
      <c r="DL14">
        <v>1</v>
      </c>
      <c r="DM14">
        <v>1</v>
      </c>
      <c r="DN14">
        <v>1</v>
      </c>
      <c r="DO14">
        <v>1</v>
      </c>
      <c r="DP14">
        <v>1</v>
      </c>
      <c r="DQ14">
        <v>1</v>
      </c>
      <c r="DR14">
        <v>0</v>
      </c>
      <c r="DS14">
        <v>0</v>
      </c>
      <c r="DT14">
        <v>0</v>
      </c>
      <c r="DU14">
        <v>0</v>
      </c>
      <c r="DV14">
        <v>0</v>
      </c>
      <c r="DW14">
        <v>0.33300000000000002</v>
      </c>
      <c r="DX14">
        <v>6.7000000000000004E-2</v>
      </c>
      <c r="DY14">
        <v>1</v>
      </c>
      <c r="DZ14">
        <v>1</v>
      </c>
      <c r="EA14">
        <v>1</v>
      </c>
      <c r="EB14">
        <v>1</v>
      </c>
      <c r="EC14">
        <v>1</v>
      </c>
      <c r="ED14">
        <v>1</v>
      </c>
      <c r="EE14">
        <v>0</v>
      </c>
      <c r="EF14">
        <v>5.6929999999999996</v>
      </c>
      <c r="EG14">
        <v>4.4109999999999996</v>
      </c>
      <c r="EH14">
        <v>6.2030000000000003</v>
      </c>
      <c r="EI14">
        <v>3.794</v>
      </c>
      <c r="EJ14">
        <v>3.2010000000000001</v>
      </c>
      <c r="EK14">
        <v>3.4380000000000002</v>
      </c>
      <c r="EL14">
        <v>3.6120000000000001</v>
      </c>
      <c r="EM14">
        <v>-3.081</v>
      </c>
      <c r="EN14">
        <v>1.5009999999999999</v>
      </c>
      <c r="EO14">
        <v>0.503</v>
      </c>
      <c r="EP14">
        <v>-3.69</v>
      </c>
      <c r="EQ14">
        <v>3.4279999999999999</v>
      </c>
      <c r="ER14">
        <v>3.1920000000000002</v>
      </c>
      <c r="ES14">
        <v>5.9089999999999998</v>
      </c>
      <c r="ET14">
        <v>0</v>
      </c>
      <c r="EU14">
        <v>139.35499502867401</v>
      </c>
    </row>
    <row r="15" spans="1:151" x14ac:dyDescent="0.25">
      <c r="A15" t="s">
        <v>853</v>
      </c>
      <c r="B15" t="s">
        <v>1322</v>
      </c>
      <c r="C15" t="s">
        <v>595</v>
      </c>
      <c r="D15">
        <v>18</v>
      </c>
      <c r="E15" t="s">
        <v>835</v>
      </c>
      <c r="F15">
        <v>1</v>
      </c>
      <c r="G15">
        <v>1</v>
      </c>
      <c r="H15" t="s">
        <v>8</v>
      </c>
      <c r="I15" t="s">
        <v>6</v>
      </c>
      <c r="J15" t="s">
        <v>4</v>
      </c>
      <c r="K15" t="s">
        <v>606</v>
      </c>
      <c r="L15" t="s">
        <v>515</v>
      </c>
      <c r="M15" s="7">
        <v>0</v>
      </c>
      <c r="N15" s="7">
        <v>292.75415914651927</v>
      </c>
      <c r="O15" s="7">
        <f>M15*'Emission and cost factors'!$D$8+N15*'Emission and cost factors'!$E$8</f>
        <v>134.66691320739886</v>
      </c>
      <c r="P15" s="8">
        <f>M15*'Emission and cost factors'!$D$9+N15*'Emission and cost factors'!$E$9</f>
        <v>43.913123871977888</v>
      </c>
      <c r="Q15" s="7">
        <f t="shared" si="0"/>
        <v>19.208571428571428</v>
      </c>
      <c r="R15" s="2">
        <f t="shared" si="1"/>
        <v>13</v>
      </c>
      <c r="S15" s="2">
        <f t="shared" si="2"/>
        <v>5</v>
      </c>
      <c r="T15" s="2">
        <f t="shared" si="3"/>
        <v>0</v>
      </c>
      <c r="U15" s="7">
        <f t="shared" si="4"/>
        <v>0.85835714285714282</v>
      </c>
      <c r="V15" s="7">
        <f t="shared" si="5"/>
        <v>0.2618571428571429</v>
      </c>
      <c r="W15" s="7">
        <f t="shared" si="6"/>
        <v>0</v>
      </c>
      <c r="X15">
        <v>20.12</v>
      </c>
      <c r="Y15">
        <v>19.61</v>
      </c>
      <c r="Z15">
        <v>19.989999999999998</v>
      </c>
      <c r="AA15">
        <v>19.760000000000002</v>
      </c>
      <c r="AB15">
        <v>19.25</v>
      </c>
      <c r="AC15">
        <v>19.239999999999998</v>
      </c>
      <c r="AD15">
        <v>19.39</v>
      </c>
      <c r="AE15">
        <v>18.850000000000001</v>
      </c>
      <c r="AF15">
        <v>18.329999999999998</v>
      </c>
      <c r="AG15">
        <v>18.63</v>
      </c>
      <c r="AH15">
        <v>18.84</v>
      </c>
      <c r="AI15">
        <v>18.329999999999998</v>
      </c>
      <c r="AJ15">
        <v>19.059999999999999</v>
      </c>
      <c r="AK15">
        <v>19.52</v>
      </c>
      <c r="AL15">
        <v>0</v>
      </c>
      <c r="AM15">
        <v>1</v>
      </c>
      <c r="AN15">
        <v>1.7000000000000001E-2</v>
      </c>
      <c r="AO15">
        <v>1</v>
      </c>
      <c r="AP15">
        <v>1</v>
      </c>
      <c r="AQ15">
        <v>1</v>
      </c>
      <c r="AR15">
        <v>1</v>
      </c>
      <c r="AS15">
        <v>1</v>
      </c>
      <c r="AT15">
        <v>1</v>
      </c>
      <c r="AU15">
        <v>1</v>
      </c>
      <c r="AV15">
        <v>1</v>
      </c>
      <c r="AW15">
        <v>1</v>
      </c>
      <c r="AX15">
        <v>1</v>
      </c>
      <c r="AY15">
        <v>1</v>
      </c>
      <c r="AZ15">
        <v>0</v>
      </c>
      <c r="BA15">
        <v>0</v>
      </c>
      <c r="BB15">
        <v>0</v>
      </c>
      <c r="BC15">
        <v>0</v>
      </c>
      <c r="BD15">
        <v>0</v>
      </c>
      <c r="BE15">
        <v>0</v>
      </c>
      <c r="BF15">
        <v>0</v>
      </c>
      <c r="BG15">
        <v>0.33300000000000002</v>
      </c>
      <c r="BH15">
        <v>1</v>
      </c>
      <c r="BI15">
        <v>1</v>
      </c>
      <c r="BJ15">
        <v>0.33300000000000002</v>
      </c>
      <c r="BK15">
        <v>1</v>
      </c>
      <c r="BL15">
        <v>0</v>
      </c>
      <c r="BM15">
        <v>0</v>
      </c>
      <c r="BN15">
        <v>0</v>
      </c>
      <c r="BO15">
        <v>0</v>
      </c>
      <c r="BP15">
        <v>0</v>
      </c>
      <c r="BQ15">
        <v>0</v>
      </c>
      <c r="BR15">
        <v>0</v>
      </c>
      <c r="BS15">
        <v>0</v>
      </c>
      <c r="BT15">
        <v>0</v>
      </c>
      <c r="BU15">
        <v>0</v>
      </c>
      <c r="BV15">
        <v>0</v>
      </c>
      <c r="BW15">
        <v>0</v>
      </c>
      <c r="BX15">
        <v>0</v>
      </c>
      <c r="BY15">
        <v>0</v>
      </c>
      <c r="BZ15">
        <v>0</v>
      </c>
      <c r="CA15">
        <v>0</v>
      </c>
      <c r="CB15">
        <v>19.36</v>
      </c>
      <c r="CC15">
        <v>18.64</v>
      </c>
      <c r="CD15">
        <v>18.96</v>
      </c>
      <c r="CE15">
        <v>18.670000000000002</v>
      </c>
      <c r="CF15">
        <v>17.989999999999998</v>
      </c>
      <c r="CG15">
        <v>17.61</v>
      </c>
      <c r="CH15">
        <v>17.72</v>
      </c>
      <c r="CI15">
        <v>17.239999999999998</v>
      </c>
      <c r="CJ15">
        <v>16.93</v>
      </c>
      <c r="CK15">
        <v>17.18</v>
      </c>
      <c r="CL15">
        <v>17.260000000000002</v>
      </c>
      <c r="CM15">
        <v>16.98</v>
      </c>
      <c r="CN15">
        <v>17.37</v>
      </c>
      <c r="CO15">
        <v>17.84</v>
      </c>
      <c r="CP15">
        <v>1</v>
      </c>
      <c r="CQ15">
        <v>1</v>
      </c>
      <c r="CR15">
        <v>1</v>
      </c>
      <c r="CS15">
        <v>1</v>
      </c>
      <c r="CT15">
        <v>1</v>
      </c>
      <c r="CU15">
        <v>1</v>
      </c>
      <c r="CV15">
        <v>1</v>
      </c>
      <c r="CW15">
        <v>1</v>
      </c>
      <c r="CX15">
        <v>1</v>
      </c>
      <c r="CY15">
        <v>1</v>
      </c>
      <c r="CZ15">
        <v>1</v>
      </c>
      <c r="DA15">
        <v>1</v>
      </c>
      <c r="DB15">
        <v>1</v>
      </c>
      <c r="DC15">
        <v>1</v>
      </c>
      <c r="DD15">
        <v>0</v>
      </c>
      <c r="DE15">
        <v>1</v>
      </c>
      <c r="DF15">
        <v>8.3000000000000004E-2</v>
      </c>
      <c r="DG15">
        <v>1</v>
      </c>
      <c r="DH15">
        <v>1</v>
      </c>
      <c r="DI15">
        <v>1</v>
      </c>
      <c r="DJ15">
        <v>1</v>
      </c>
      <c r="DK15">
        <v>1</v>
      </c>
      <c r="DL15">
        <v>1</v>
      </c>
      <c r="DM15">
        <v>1</v>
      </c>
      <c r="DN15">
        <v>1</v>
      </c>
      <c r="DO15">
        <v>1</v>
      </c>
      <c r="DP15">
        <v>1</v>
      </c>
      <c r="DQ15">
        <v>1</v>
      </c>
      <c r="DR15">
        <v>0</v>
      </c>
      <c r="DS15">
        <v>0</v>
      </c>
      <c r="DT15">
        <v>0</v>
      </c>
      <c r="DU15">
        <v>0</v>
      </c>
      <c r="DV15">
        <v>1.7000000000000001E-2</v>
      </c>
      <c r="DW15">
        <v>1</v>
      </c>
      <c r="DX15">
        <v>0.76700000000000002</v>
      </c>
      <c r="DY15">
        <v>1</v>
      </c>
      <c r="DZ15">
        <v>1</v>
      </c>
      <c r="EA15">
        <v>1</v>
      </c>
      <c r="EB15">
        <v>1</v>
      </c>
      <c r="EC15">
        <v>1</v>
      </c>
      <c r="ED15">
        <v>1</v>
      </c>
      <c r="EE15">
        <v>0.433</v>
      </c>
      <c r="EF15">
        <v>5.6929999999999996</v>
      </c>
      <c r="EG15">
        <v>4.4109999999999996</v>
      </c>
      <c r="EH15">
        <v>6.2030000000000003</v>
      </c>
      <c r="EI15">
        <v>3.794</v>
      </c>
      <c r="EJ15">
        <v>3.2010000000000001</v>
      </c>
      <c r="EK15">
        <v>3.4380000000000002</v>
      </c>
      <c r="EL15">
        <v>3.6120000000000001</v>
      </c>
      <c r="EM15">
        <v>-3.081</v>
      </c>
      <c r="EN15">
        <v>1.5009999999999999</v>
      </c>
      <c r="EO15">
        <v>0.503</v>
      </c>
      <c r="EP15">
        <v>-3.69</v>
      </c>
      <c r="EQ15">
        <v>3.4279999999999999</v>
      </c>
      <c r="ER15">
        <v>3.1920000000000002</v>
      </c>
      <c r="ES15">
        <v>5.9089999999999998</v>
      </c>
      <c r="ET15">
        <v>0</v>
      </c>
      <c r="EU15">
        <v>136.61860760170899</v>
      </c>
    </row>
    <row r="16" spans="1:151" x14ac:dyDescent="0.25">
      <c r="A16" t="s">
        <v>854</v>
      </c>
      <c r="B16" t="s">
        <v>1322</v>
      </c>
      <c r="C16" t="s">
        <v>595</v>
      </c>
      <c r="D16">
        <v>19</v>
      </c>
      <c r="E16" t="s">
        <v>835</v>
      </c>
      <c r="F16">
        <v>1</v>
      </c>
      <c r="G16">
        <v>1</v>
      </c>
      <c r="H16" t="s">
        <v>8</v>
      </c>
      <c r="I16" t="s">
        <v>6</v>
      </c>
      <c r="J16" t="s">
        <v>5</v>
      </c>
      <c r="K16" t="s">
        <v>606</v>
      </c>
      <c r="L16" t="s">
        <v>516</v>
      </c>
      <c r="M16" s="7">
        <v>0</v>
      </c>
      <c r="N16" s="7">
        <v>298.61730706572001</v>
      </c>
      <c r="O16" s="7">
        <f>M16*'Emission and cost factors'!$D$8+N16*'Emission and cost factors'!$E$8</f>
        <v>137.3639612502312</v>
      </c>
      <c r="P16" s="8">
        <f>M16*'Emission and cost factors'!$D$9+N16*'Emission and cost factors'!$E$9</f>
        <v>44.792596059857999</v>
      </c>
      <c r="Q16" s="7">
        <f t="shared" si="0"/>
        <v>19.408571428571427</v>
      </c>
      <c r="R16" s="2">
        <f t="shared" si="1"/>
        <v>12</v>
      </c>
      <c r="S16" s="2">
        <f t="shared" si="2"/>
        <v>3</v>
      </c>
      <c r="T16" s="2">
        <f t="shared" si="3"/>
        <v>0</v>
      </c>
      <c r="U16" s="7">
        <f t="shared" si="4"/>
        <v>0.79642857142857149</v>
      </c>
      <c r="V16" s="7">
        <f t="shared" si="5"/>
        <v>0.16428571428571428</v>
      </c>
      <c r="W16" s="7">
        <f t="shared" si="6"/>
        <v>0</v>
      </c>
      <c r="X16">
        <v>20.25</v>
      </c>
      <c r="Y16">
        <v>19.77</v>
      </c>
      <c r="Z16">
        <v>20.149999999999999</v>
      </c>
      <c r="AA16">
        <v>19.95</v>
      </c>
      <c r="AB16">
        <v>19.420000000000002</v>
      </c>
      <c r="AC16">
        <v>19.41</v>
      </c>
      <c r="AD16">
        <v>19.59</v>
      </c>
      <c r="AE16">
        <v>19.07</v>
      </c>
      <c r="AF16">
        <v>18.54</v>
      </c>
      <c r="AG16">
        <v>18.88</v>
      </c>
      <c r="AH16">
        <v>19.100000000000001</v>
      </c>
      <c r="AI16">
        <v>18.55</v>
      </c>
      <c r="AJ16">
        <v>19.309999999999999</v>
      </c>
      <c r="AK16">
        <v>19.73</v>
      </c>
      <c r="AL16">
        <v>0</v>
      </c>
      <c r="AM16">
        <v>1</v>
      </c>
      <c r="AN16">
        <v>0</v>
      </c>
      <c r="AO16">
        <v>0.15</v>
      </c>
      <c r="AP16">
        <v>1</v>
      </c>
      <c r="AQ16">
        <v>1</v>
      </c>
      <c r="AR16">
        <v>1</v>
      </c>
      <c r="AS16">
        <v>1</v>
      </c>
      <c r="AT16">
        <v>1</v>
      </c>
      <c r="AU16">
        <v>1</v>
      </c>
      <c r="AV16">
        <v>1</v>
      </c>
      <c r="AW16">
        <v>1</v>
      </c>
      <c r="AX16">
        <v>1</v>
      </c>
      <c r="AY16">
        <v>1</v>
      </c>
      <c r="AZ16">
        <v>0</v>
      </c>
      <c r="BA16">
        <v>0</v>
      </c>
      <c r="BB16">
        <v>0</v>
      </c>
      <c r="BC16">
        <v>0</v>
      </c>
      <c r="BD16">
        <v>0</v>
      </c>
      <c r="BE16">
        <v>0</v>
      </c>
      <c r="BF16">
        <v>0</v>
      </c>
      <c r="BG16">
        <v>0</v>
      </c>
      <c r="BH16">
        <v>1</v>
      </c>
      <c r="BI16">
        <v>0.3</v>
      </c>
      <c r="BJ16">
        <v>0</v>
      </c>
      <c r="BK16">
        <v>1</v>
      </c>
      <c r="BL16">
        <v>0</v>
      </c>
      <c r="BM16">
        <v>0</v>
      </c>
      <c r="BN16">
        <v>0</v>
      </c>
      <c r="BO16">
        <v>0</v>
      </c>
      <c r="BP16">
        <v>0</v>
      </c>
      <c r="BQ16">
        <v>0</v>
      </c>
      <c r="BR16">
        <v>0</v>
      </c>
      <c r="BS16">
        <v>0</v>
      </c>
      <c r="BT16">
        <v>0</v>
      </c>
      <c r="BU16">
        <v>0</v>
      </c>
      <c r="BV16">
        <v>0</v>
      </c>
      <c r="BW16">
        <v>0</v>
      </c>
      <c r="BX16">
        <v>0</v>
      </c>
      <c r="BY16">
        <v>0</v>
      </c>
      <c r="BZ16">
        <v>0</v>
      </c>
      <c r="CA16">
        <v>0</v>
      </c>
      <c r="CB16">
        <v>19.5</v>
      </c>
      <c r="CC16">
        <v>18.84</v>
      </c>
      <c r="CD16">
        <v>19.170000000000002</v>
      </c>
      <c r="CE16">
        <v>18.899999999999999</v>
      </c>
      <c r="CF16">
        <v>18.23</v>
      </c>
      <c r="CG16">
        <v>17.86</v>
      </c>
      <c r="CH16">
        <v>17.97</v>
      </c>
      <c r="CI16">
        <v>17.52</v>
      </c>
      <c r="CJ16">
        <v>17.11</v>
      </c>
      <c r="CK16">
        <v>17.420000000000002</v>
      </c>
      <c r="CL16">
        <v>17.510000000000002</v>
      </c>
      <c r="CM16">
        <v>17.18</v>
      </c>
      <c r="CN16">
        <v>17.600000000000001</v>
      </c>
      <c r="CO16">
        <v>18.059999999999999</v>
      </c>
      <c r="CP16">
        <v>1</v>
      </c>
      <c r="CQ16">
        <v>1</v>
      </c>
      <c r="CR16">
        <v>1</v>
      </c>
      <c r="CS16">
        <v>1</v>
      </c>
      <c r="CT16">
        <v>1</v>
      </c>
      <c r="CU16">
        <v>1</v>
      </c>
      <c r="CV16">
        <v>1</v>
      </c>
      <c r="CW16">
        <v>1</v>
      </c>
      <c r="CX16">
        <v>1</v>
      </c>
      <c r="CY16">
        <v>1</v>
      </c>
      <c r="CZ16">
        <v>1</v>
      </c>
      <c r="DA16">
        <v>1</v>
      </c>
      <c r="DB16">
        <v>1</v>
      </c>
      <c r="DC16">
        <v>1</v>
      </c>
      <c r="DD16">
        <v>0</v>
      </c>
      <c r="DE16">
        <v>0.38300000000000001</v>
      </c>
      <c r="DF16">
        <v>0</v>
      </c>
      <c r="DG16">
        <v>0.2</v>
      </c>
      <c r="DH16">
        <v>1</v>
      </c>
      <c r="DI16">
        <v>1</v>
      </c>
      <c r="DJ16">
        <v>1</v>
      </c>
      <c r="DK16">
        <v>1</v>
      </c>
      <c r="DL16">
        <v>1</v>
      </c>
      <c r="DM16">
        <v>1</v>
      </c>
      <c r="DN16">
        <v>1</v>
      </c>
      <c r="DO16">
        <v>1</v>
      </c>
      <c r="DP16">
        <v>1</v>
      </c>
      <c r="DQ16">
        <v>1</v>
      </c>
      <c r="DR16">
        <v>0</v>
      </c>
      <c r="DS16">
        <v>0</v>
      </c>
      <c r="DT16">
        <v>0</v>
      </c>
      <c r="DU16">
        <v>0</v>
      </c>
      <c r="DV16">
        <v>0</v>
      </c>
      <c r="DW16">
        <v>0.33300000000000002</v>
      </c>
      <c r="DX16">
        <v>0.05</v>
      </c>
      <c r="DY16">
        <v>1</v>
      </c>
      <c r="DZ16">
        <v>1</v>
      </c>
      <c r="EA16">
        <v>1</v>
      </c>
      <c r="EB16">
        <v>1</v>
      </c>
      <c r="EC16">
        <v>1</v>
      </c>
      <c r="ED16">
        <v>1</v>
      </c>
      <c r="EE16">
        <v>0</v>
      </c>
      <c r="EF16">
        <v>5.6929999999999996</v>
      </c>
      <c r="EG16">
        <v>4.4109999999999996</v>
      </c>
      <c r="EH16">
        <v>6.2030000000000003</v>
      </c>
      <c r="EI16">
        <v>3.794</v>
      </c>
      <c r="EJ16">
        <v>3.2010000000000001</v>
      </c>
      <c r="EK16">
        <v>3.4380000000000002</v>
      </c>
      <c r="EL16">
        <v>3.6120000000000001</v>
      </c>
      <c r="EM16">
        <v>-3.081</v>
      </c>
      <c r="EN16">
        <v>1.5009999999999999</v>
      </c>
      <c r="EO16">
        <v>0.503</v>
      </c>
      <c r="EP16">
        <v>-3.69</v>
      </c>
      <c r="EQ16">
        <v>3.4279999999999999</v>
      </c>
      <c r="ER16">
        <v>3.1920000000000002</v>
      </c>
      <c r="ES16">
        <v>5.9089999999999998</v>
      </c>
      <c r="ET16">
        <v>0</v>
      </c>
      <c r="EU16">
        <v>139.354743297336</v>
      </c>
    </row>
    <row r="17" spans="1:151" x14ac:dyDescent="0.25">
      <c r="A17" t="s">
        <v>855</v>
      </c>
      <c r="B17" t="s">
        <v>1322</v>
      </c>
      <c r="C17" t="s">
        <v>595</v>
      </c>
      <c r="D17">
        <v>20</v>
      </c>
      <c r="E17" t="s">
        <v>835</v>
      </c>
      <c r="F17">
        <v>1</v>
      </c>
      <c r="G17">
        <v>1</v>
      </c>
      <c r="H17" t="s">
        <v>8</v>
      </c>
      <c r="I17" t="s">
        <v>6</v>
      </c>
      <c r="J17" t="s">
        <v>5</v>
      </c>
      <c r="K17" t="s">
        <v>606</v>
      </c>
      <c r="L17" t="s">
        <v>515</v>
      </c>
      <c r="M17" s="7">
        <v>0</v>
      </c>
      <c r="N17" s="7">
        <v>292.75697018365719</v>
      </c>
      <c r="O17" s="7">
        <f>M17*'Emission and cost factors'!$D$8+N17*'Emission and cost factors'!$E$8</f>
        <v>134.66820628448232</v>
      </c>
      <c r="P17" s="8">
        <f>M17*'Emission and cost factors'!$D$9+N17*'Emission and cost factors'!$E$9</f>
        <v>43.913545527548578</v>
      </c>
      <c r="Q17" s="7">
        <f t="shared" si="0"/>
        <v>19.208571428571428</v>
      </c>
      <c r="R17" s="2">
        <f t="shared" si="1"/>
        <v>13</v>
      </c>
      <c r="S17" s="2">
        <f t="shared" si="2"/>
        <v>5</v>
      </c>
      <c r="T17" s="2">
        <f t="shared" si="3"/>
        <v>0</v>
      </c>
      <c r="U17" s="7">
        <f t="shared" si="4"/>
        <v>0.85835714285714282</v>
      </c>
      <c r="V17" s="7">
        <f t="shared" si="5"/>
        <v>0.2618571428571429</v>
      </c>
      <c r="W17" s="7">
        <f t="shared" si="6"/>
        <v>0</v>
      </c>
      <c r="X17">
        <v>20.12</v>
      </c>
      <c r="Y17">
        <v>19.61</v>
      </c>
      <c r="Z17">
        <v>19.989999999999998</v>
      </c>
      <c r="AA17">
        <v>19.760000000000002</v>
      </c>
      <c r="AB17">
        <v>19.25</v>
      </c>
      <c r="AC17">
        <v>19.239999999999998</v>
      </c>
      <c r="AD17">
        <v>19.39</v>
      </c>
      <c r="AE17">
        <v>18.850000000000001</v>
      </c>
      <c r="AF17">
        <v>18.329999999999998</v>
      </c>
      <c r="AG17">
        <v>18.63</v>
      </c>
      <c r="AH17">
        <v>18.84</v>
      </c>
      <c r="AI17">
        <v>18.329999999999998</v>
      </c>
      <c r="AJ17">
        <v>19.059999999999999</v>
      </c>
      <c r="AK17">
        <v>19.52</v>
      </c>
      <c r="AL17">
        <v>0</v>
      </c>
      <c r="AM17">
        <v>1</v>
      </c>
      <c r="AN17">
        <v>1.7000000000000001E-2</v>
      </c>
      <c r="AO17">
        <v>1</v>
      </c>
      <c r="AP17">
        <v>1</v>
      </c>
      <c r="AQ17">
        <v>1</v>
      </c>
      <c r="AR17">
        <v>1</v>
      </c>
      <c r="AS17">
        <v>1</v>
      </c>
      <c r="AT17">
        <v>1</v>
      </c>
      <c r="AU17">
        <v>1</v>
      </c>
      <c r="AV17">
        <v>1</v>
      </c>
      <c r="AW17">
        <v>1</v>
      </c>
      <c r="AX17">
        <v>1</v>
      </c>
      <c r="AY17">
        <v>1</v>
      </c>
      <c r="AZ17">
        <v>0</v>
      </c>
      <c r="BA17">
        <v>0</v>
      </c>
      <c r="BB17">
        <v>0</v>
      </c>
      <c r="BC17">
        <v>0</v>
      </c>
      <c r="BD17">
        <v>0</v>
      </c>
      <c r="BE17">
        <v>0</v>
      </c>
      <c r="BF17">
        <v>0</v>
      </c>
      <c r="BG17">
        <v>0.33300000000000002</v>
      </c>
      <c r="BH17">
        <v>1</v>
      </c>
      <c r="BI17">
        <v>1</v>
      </c>
      <c r="BJ17">
        <v>0.33300000000000002</v>
      </c>
      <c r="BK17">
        <v>1</v>
      </c>
      <c r="BL17">
        <v>0</v>
      </c>
      <c r="BM17">
        <v>0</v>
      </c>
      <c r="BN17">
        <v>0</v>
      </c>
      <c r="BO17">
        <v>0</v>
      </c>
      <c r="BP17">
        <v>0</v>
      </c>
      <c r="BQ17">
        <v>0</v>
      </c>
      <c r="BR17">
        <v>0</v>
      </c>
      <c r="BS17">
        <v>0</v>
      </c>
      <c r="BT17">
        <v>0</v>
      </c>
      <c r="BU17">
        <v>0</v>
      </c>
      <c r="BV17">
        <v>0</v>
      </c>
      <c r="BW17">
        <v>0</v>
      </c>
      <c r="BX17">
        <v>0</v>
      </c>
      <c r="BY17">
        <v>0</v>
      </c>
      <c r="BZ17">
        <v>0</v>
      </c>
      <c r="CA17">
        <v>0</v>
      </c>
      <c r="CB17">
        <v>19.36</v>
      </c>
      <c r="CC17">
        <v>18.64</v>
      </c>
      <c r="CD17">
        <v>18.96</v>
      </c>
      <c r="CE17">
        <v>18.670000000000002</v>
      </c>
      <c r="CF17">
        <v>17.989999999999998</v>
      </c>
      <c r="CG17">
        <v>17.61</v>
      </c>
      <c r="CH17">
        <v>17.72</v>
      </c>
      <c r="CI17">
        <v>17.239999999999998</v>
      </c>
      <c r="CJ17">
        <v>16.93</v>
      </c>
      <c r="CK17">
        <v>17.18</v>
      </c>
      <c r="CL17">
        <v>17.260000000000002</v>
      </c>
      <c r="CM17">
        <v>16.98</v>
      </c>
      <c r="CN17">
        <v>17.37</v>
      </c>
      <c r="CO17">
        <v>17.84</v>
      </c>
      <c r="CP17">
        <v>1</v>
      </c>
      <c r="CQ17">
        <v>1</v>
      </c>
      <c r="CR17">
        <v>1</v>
      </c>
      <c r="CS17">
        <v>1</v>
      </c>
      <c r="CT17">
        <v>1</v>
      </c>
      <c r="CU17">
        <v>1</v>
      </c>
      <c r="CV17">
        <v>1</v>
      </c>
      <c r="CW17">
        <v>1</v>
      </c>
      <c r="CX17">
        <v>1</v>
      </c>
      <c r="CY17">
        <v>1</v>
      </c>
      <c r="CZ17">
        <v>1</v>
      </c>
      <c r="DA17">
        <v>1</v>
      </c>
      <c r="DB17">
        <v>1</v>
      </c>
      <c r="DC17">
        <v>1</v>
      </c>
      <c r="DD17">
        <v>0</v>
      </c>
      <c r="DE17">
        <v>1</v>
      </c>
      <c r="DF17">
        <v>8.3000000000000004E-2</v>
      </c>
      <c r="DG17">
        <v>1</v>
      </c>
      <c r="DH17">
        <v>1</v>
      </c>
      <c r="DI17">
        <v>1</v>
      </c>
      <c r="DJ17">
        <v>1</v>
      </c>
      <c r="DK17">
        <v>1</v>
      </c>
      <c r="DL17">
        <v>1</v>
      </c>
      <c r="DM17">
        <v>1</v>
      </c>
      <c r="DN17">
        <v>1</v>
      </c>
      <c r="DO17">
        <v>1</v>
      </c>
      <c r="DP17">
        <v>1</v>
      </c>
      <c r="DQ17">
        <v>1</v>
      </c>
      <c r="DR17">
        <v>0</v>
      </c>
      <c r="DS17">
        <v>0</v>
      </c>
      <c r="DT17">
        <v>0</v>
      </c>
      <c r="DU17">
        <v>0</v>
      </c>
      <c r="DV17">
        <v>1.7000000000000001E-2</v>
      </c>
      <c r="DW17">
        <v>1</v>
      </c>
      <c r="DX17">
        <v>0.76700000000000002</v>
      </c>
      <c r="DY17">
        <v>1</v>
      </c>
      <c r="DZ17">
        <v>1</v>
      </c>
      <c r="EA17">
        <v>1</v>
      </c>
      <c r="EB17">
        <v>1</v>
      </c>
      <c r="EC17">
        <v>1</v>
      </c>
      <c r="ED17">
        <v>1</v>
      </c>
      <c r="EE17">
        <v>0.433</v>
      </c>
      <c r="EF17">
        <v>5.6929999999999996</v>
      </c>
      <c r="EG17">
        <v>4.4109999999999996</v>
      </c>
      <c r="EH17">
        <v>6.2030000000000003</v>
      </c>
      <c r="EI17">
        <v>3.794</v>
      </c>
      <c r="EJ17">
        <v>3.2010000000000001</v>
      </c>
      <c r="EK17">
        <v>3.4380000000000002</v>
      </c>
      <c r="EL17">
        <v>3.6120000000000001</v>
      </c>
      <c r="EM17">
        <v>-3.081</v>
      </c>
      <c r="EN17">
        <v>1.5009999999999999</v>
      </c>
      <c r="EO17">
        <v>0.503</v>
      </c>
      <c r="EP17">
        <v>-3.69</v>
      </c>
      <c r="EQ17">
        <v>3.4279999999999999</v>
      </c>
      <c r="ER17">
        <v>3.1920000000000002</v>
      </c>
      <c r="ES17">
        <v>5.9089999999999998</v>
      </c>
      <c r="ET17">
        <v>0</v>
      </c>
      <c r="EU17">
        <v>136.61991941904</v>
      </c>
    </row>
    <row r="18" spans="1:151" x14ac:dyDescent="0.25">
      <c r="A18" t="s">
        <v>856</v>
      </c>
      <c r="B18" t="s">
        <v>1322</v>
      </c>
      <c r="C18" t="s">
        <v>595</v>
      </c>
      <c r="D18">
        <v>21</v>
      </c>
      <c r="E18" t="s">
        <v>835</v>
      </c>
      <c r="F18">
        <v>1</v>
      </c>
      <c r="G18">
        <v>1</v>
      </c>
      <c r="H18" t="s">
        <v>8</v>
      </c>
      <c r="I18" t="s">
        <v>7</v>
      </c>
      <c r="J18" t="s">
        <v>4</v>
      </c>
      <c r="K18" t="s">
        <v>606</v>
      </c>
      <c r="L18" t="s">
        <v>516</v>
      </c>
      <c r="M18" s="7">
        <v>0</v>
      </c>
      <c r="N18" s="7">
        <v>305.95581728406216</v>
      </c>
      <c r="O18" s="7">
        <f>M18*'Emission and cost factors'!$D$8+N18*'Emission and cost factors'!$E$8</f>
        <v>140.73967595066861</v>
      </c>
      <c r="P18" s="8">
        <f>M18*'Emission and cost factors'!$D$9+N18*'Emission and cost factors'!$E$9</f>
        <v>45.893372592609325</v>
      </c>
      <c r="Q18" s="7">
        <f t="shared" si="0"/>
        <v>19.381428571428575</v>
      </c>
      <c r="R18" s="2">
        <f t="shared" si="1"/>
        <v>12</v>
      </c>
      <c r="S18" s="2">
        <f t="shared" si="2"/>
        <v>3</v>
      </c>
      <c r="T18" s="2">
        <f t="shared" si="3"/>
        <v>0</v>
      </c>
      <c r="U18" s="7">
        <f t="shared" si="4"/>
        <v>0.8095</v>
      </c>
      <c r="V18" s="7">
        <f t="shared" si="5"/>
        <v>0.17978571428571427</v>
      </c>
      <c r="W18" s="7">
        <f t="shared" si="6"/>
        <v>0</v>
      </c>
      <c r="X18">
        <v>20.22</v>
      </c>
      <c r="Y18">
        <v>19.739999999999998</v>
      </c>
      <c r="Z18">
        <v>20.11</v>
      </c>
      <c r="AA18">
        <v>19.899999999999999</v>
      </c>
      <c r="AB18">
        <v>19.420000000000002</v>
      </c>
      <c r="AC18">
        <v>19.420000000000002</v>
      </c>
      <c r="AD18">
        <v>19.57</v>
      </c>
      <c r="AE18">
        <v>19.100000000000001</v>
      </c>
      <c r="AF18">
        <v>18.53</v>
      </c>
      <c r="AG18">
        <v>18.84</v>
      </c>
      <c r="AH18">
        <v>19.059999999999999</v>
      </c>
      <c r="AI18">
        <v>18.52</v>
      </c>
      <c r="AJ18">
        <v>19.239999999999998</v>
      </c>
      <c r="AK18">
        <v>19.670000000000002</v>
      </c>
      <c r="AL18">
        <v>0</v>
      </c>
      <c r="AM18">
        <v>1</v>
      </c>
      <c r="AN18">
        <v>0</v>
      </c>
      <c r="AO18">
        <v>0.33300000000000002</v>
      </c>
      <c r="AP18">
        <v>1</v>
      </c>
      <c r="AQ18">
        <v>1</v>
      </c>
      <c r="AR18">
        <v>1</v>
      </c>
      <c r="AS18">
        <v>1</v>
      </c>
      <c r="AT18">
        <v>1</v>
      </c>
      <c r="AU18">
        <v>1</v>
      </c>
      <c r="AV18">
        <v>1</v>
      </c>
      <c r="AW18">
        <v>1</v>
      </c>
      <c r="AX18">
        <v>1</v>
      </c>
      <c r="AY18">
        <v>1</v>
      </c>
      <c r="AZ18">
        <v>0</v>
      </c>
      <c r="BA18">
        <v>0</v>
      </c>
      <c r="BB18">
        <v>0</v>
      </c>
      <c r="BC18">
        <v>0</v>
      </c>
      <c r="BD18">
        <v>0</v>
      </c>
      <c r="BE18">
        <v>0</v>
      </c>
      <c r="BF18">
        <v>0</v>
      </c>
      <c r="BG18">
        <v>0</v>
      </c>
      <c r="BH18">
        <v>1</v>
      </c>
      <c r="BI18">
        <v>0.51700000000000002</v>
      </c>
      <c r="BJ18">
        <v>0</v>
      </c>
      <c r="BK18">
        <v>1</v>
      </c>
      <c r="BL18">
        <v>0</v>
      </c>
      <c r="BM18">
        <v>0</v>
      </c>
      <c r="BN18">
        <v>0</v>
      </c>
      <c r="BO18">
        <v>0</v>
      </c>
      <c r="BP18">
        <v>0</v>
      </c>
      <c r="BQ18">
        <v>0</v>
      </c>
      <c r="BR18">
        <v>0</v>
      </c>
      <c r="BS18">
        <v>0</v>
      </c>
      <c r="BT18">
        <v>0</v>
      </c>
      <c r="BU18">
        <v>0</v>
      </c>
      <c r="BV18">
        <v>0</v>
      </c>
      <c r="BW18">
        <v>0</v>
      </c>
      <c r="BX18">
        <v>0</v>
      </c>
      <c r="BY18">
        <v>0</v>
      </c>
      <c r="BZ18">
        <v>0</v>
      </c>
      <c r="CA18">
        <v>0</v>
      </c>
      <c r="CB18">
        <v>19.510000000000002</v>
      </c>
      <c r="CC18">
        <v>18.850000000000001</v>
      </c>
      <c r="CD18">
        <v>19.14</v>
      </c>
      <c r="CE18">
        <v>18.89</v>
      </c>
      <c r="CF18">
        <v>18.239999999999998</v>
      </c>
      <c r="CG18">
        <v>17.87</v>
      </c>
      <c r="CH18">
        <v>17.97</v>
      </c>
      <c r="CI18">
        <v>17.55</v>
      </c>
      <c r="CJ18">
        <v>17.02</v>
      </c>
      <c r="CK18">
        <v>17.37</v>
      </c>
      <c r="CL18">
        <v>17.46</v>
      </c>
      <c r="CM18">
        <v>17.079999999999998</v>
      </c>
      <c r="CN18">
        <v>17.52</v>
      </c>
      <c r="CO18">
        <v>18</v>
      </c>
      <c r="CP18">
        <v>1</v>
      </c>
      <c r="CQ18">
        <v>1</v>
      </c>
      <c r="CR18">
        <v>1</v>
      </c>
      <c r="CS18">
        <v>1</v>
      </c>
      <c r="CT18">
        <v>1</v>
      </c>
      <c r="CU18">
        <v>1</v>
      </c>
      <c r="CV18">
        <v>1</v>
      </c>
      <c r="CW18">
        <v>1</v>
      </c>
      <c r="CX18">
        <v>1</v>
      </c>
      <c r="CY18">
        <v>1</v>
      </c>
      <c r="CZ18">
        <v>1</v>
      </c>
      <c r="DA18">
        <v>1</v>
      </c>
      <c r="DB18">
        <v>1</v>
      </c>
      <c r="DC18">
        <v>1</v>
      </c>
      <c r="DD18">
        <v>0</v>
      </c>
      <c r="DE18">
        <v>0.433</v>
      </c>
      <c r="DF18">
        <v>0</v>
      </c>
      <c r="DG18">
        <v>0.28299999999999997</v>
      </c>
      <c r="DH18">
        <v>1</v>
      </c>
      <c r="DI18">
        <v>1</v>
      </c>
      <c r="DJ18">
        <v>1</v>
      </c>
      <c r="DK18">
        <v>1</v>
      </c>
      <c r="DL18">
        <v>1</v>
      </c>
      <c r="DM18">
        <v>1</v>
      </c>
      <c r="DN18">
        <v>1</v>
      </c>
      <c r="DO18">
        <v>1</v>
      </c>
      <c r="DP18">
        <v>1</v>
      </c>
      <c r="DQ18">
        <v>1</v>
      </c>
      <c r="DR18">
        <v>0</v>
      </c>
      <c r="DS18">
        <v>0</v>
      </c>
      <c r="DT18">
        <v>0</v>
      </c>
      <c r="DU18">
        <v>0</v>
      </c>
      <c r="DV18">
        <v>0</v>
      </c>
      <c r="DW18">
        <v>0.38300000000000001</v>
      </c>
      <c r="DX18">
        <v>8.3000000000000004E-2</v>
      </c>
      <c r="DY18">
        <v>1</v>
      </c>
      <c r="DZ18">
        <v>1</v>
      </c>
      <c r="EA18">
        <v>1</v>
      </c>
      <c r="EB18">
        <v>1</v>
      </c>
      <c r="EC18">
        <v>1</v>
      </c>
      <c r="ED18">
        <v>1</v>
      </c>
      <c r="EE18">
        <v>0</v>
      </c>
      <c r="EF18">
        <v>5.6929999999999996</v>
      </c>
      <c r="EG18">
        <v>4.4109999999999996</v>
      </c>
      <c r="EH18">
        <v>6.2030000000000003</v>
      </c>
      <c r="EI18">
        <v>3.794</v>
      </c>
      <c r="EJ18">
        <v>3.2010000000000001</v>
      </c>
      <c r="EK18">
        <v>3.4380000000000002</v>
      </c>
      <c r="EL18">
        <v>3.6120000000000001</v>
      </c>
      <c r="EM18">
        <v>-3.081</v>
      </c>
      <c r="EN18">
        <v>1.5009999999999999</v>
      </c>
      <c r="EO18">
        <v>0.503</v>
      </c>
      <c r="EP18">
        <v>-3.69</v>
      </c>
      <c r="EQ18">
        <v>3.4279999999999999</v>
      </c>
      <c r="ER18">
        <v>3.1920000000000002</v>
      </c>
      <c r="ES18">
        <v>5.9089999999999998</v>
      </c>
      <c r="ET18">
        <v>0</v>
      </c>
      <c r="EU18">
        <v>142.77938139922901</v>
      </c>
    </row>
    <row r="19" spans="1:151" x14ac:dyDescent="0.25">
      <c r="A19" t="s">
        <v>857</v>
      </c>
      <c r="B19" t="s">
        <v>1322</v>
      </c>
      <c r="C19" t="s">
        <v>595</v>
      </c>
      <c r="D19">
        <v>22</v>
      </c>
      <c r="E19" t="s">
        <v>835</v>
      </c>
      <c r="F19">
        <v>1</v>
      </c>
      <c r="G19">
        <v>1</v>
      </c>
      <c r="H19" t="s">
        <v>8</v>
      </c>
      <c r="I19" t="s">
        <v>7</v>
      </c>
      <c r="J19" t="s">
        <v>4</v>
      </c>
      <c r="K19" t="s">
        <v>606</v>
      </c>
      <c r="L19" t="s">
        <v>515</v>
      </c>
      <c r="M19" s="7">
        <v>0</v>
      </c>
      <c r="N19" s="7">
        <v>297.65723861614066</v>
      </c>
      <c r="O19" s="7">
        <f>M19*'Emission and cost factors'!$D$8+N19*'Emission and cost factors'!$E$8</f>
        <v>136.9223297634247</v>
      </c>
      <c r="P19" s="8">
        <f>M19*'Emission and cost factors'!$D$9+N19*'Emission and cost factors'!$E$9</f>
        <v>44.648585792421095</v>
      </c>
      <c r="Q19" s="7">
        <f t="shared" si="0"/>
        <v>19.175714285714285</v>
      </c>
      <c r="R19" s="2">
        <f t="shared" si="1"/>
        <v>13</v>
      </c>
      <c r="S19" s="2">
        <f t="shared" si="2"/>
        <v>6</v>
      </c>
      <c r="T19" s="2">
        <f t="shared" si="3"/>
        <v>0</v>
      </c>
      <c r="U19" s="7">
        <f t="shared" si="4"/>
        <v>0.87264285714285716</v>
      </c>
      <c r="V19" s="7">
        <f t="shared" si="5"/>
        <v>0.28335714285714292</v>
      </c>
      <c r="W19" s="7">
        <f t="shared" si="6"/>
        <v>0</v>
      </c>
      <c r="X19">
        <v>20.100000000000001</v>
      </c>
      <c r="Y19">
        <v>19.59</v>
      </c>
      <c r="Z19">
        <v>19.95</v>
      </c>
      <c r="AA19">
        <v>19.73</v>
      </c>
      <c r="AB19">
        <v>19.239999999999998</v>
      </c>
      <c r="AC19">
        <v>19.22</v>
      </c>
      <c r="AD19">
        <v>19.37</v>
      </c>
      <c r="AE19">
        <v>18.87</v>
      </c>
      <c r="AF19">
        <v>18.32</v>
      </c>
      <c r="AG19">
        <v>18.579999999999998</v>
      </c>
      <c r="AH19">
        <v>18.78</v>
      </c>
      <c r="AI19">
        <v>18.28</v>
      </c>
      <c r="AJ19">
        <v>18.98</v>
      </c>
      <c r="AK19">
        <v>19.45</v>
      </c>
      <c r="AL19">
        <v>0</v>
      </c>
      <c r="AM19">
        <v>1</v>
      </c>
      <c r="AN19">
        <v>0.217</v>
      </c>
      <c r="AO19">
        <v>1</v>
      </c>
      <c r="AP19">
        <v>1</v>
      </c>
      <c r="AQ19">
        <v>1</v>
      </c>
      <c r="AR19">
        <v>1</v>
      </c>
      <c r="AS19">
        <v>1</v>
      </c>
      <c r="AT19">
        <v>1</v>
      </c>
      <c r="AU19">
        <v>1</v>
      </c>
      <c r="AV19">
        <v>1</v>
      </c>
      <c r="AW19">
        <v>1</v>
      </c>
      <c r="AX19">
        <v>1</v>
      </c>
      <c r="AY19">
        <v>1</v>
      </c>
      <c r="AZ19">
        <v>0</v>
      </c>
      <c r="BA19">
        <v>0</v>
      </c>
      <c r="BB19">
        <v>0</v>
      </c>
      <c r="BC19">
        <v>0</v>
      </c>
      <c r="BD19">
        <v>0</v>
      </c>
      <c r="BE19">
        <v>0</v>
      </c>
      <c r="BF19">
        <v>0</v>
      </c>
      <c r="BG19">
        <v>0.35</v>
      </c>
      <c r="BH19">
        <v>1</v>
      </c>
      <c r="BI19">
        <v>1</v>
      </c>
      <c r="BJ19">
        <v>0.55000000000000004</v>
      </c>
      <c r="BK19">
        <v>1</v>
      </c>
      <c r="BL19">
        <v>6.7000000000000004E-2</v>
      </c>
      <c r="BM19">
        <v>0</v>
      </c>
      <c r="BN19">
        <v>0</v>
      </c>
      <c r="BO19">
        <v>0</v>
      </c>
      <c r="BP19">
        <v>0</v>
      </c>
      <c r="BQ19">
        <v>0</v>
      </c>
      <c r="BR19">
        <v>0</v>
      </c>
      <c r="BS19">
        <v>0</v>
      </c>
      <c r="BT19">
        <v>0</v>
      </c>
      <c r="BU19">
        <v>0</v>
      </c>
      <c r="BV19">
        <v>0</v>
      </c>
      <c r="BW19">
        <v>0</v>
      </c>
      <c r="BX19">
        <v>0</v>
      </c>
      <c r="BY19">
        <v>0</v>
      </c>
      <c r="BZ19">
        <v>0</v>
      </c>
      <c r="CA19">
        <v>0</v>
      </c>
      <c r="CB19">
        <v>19.37</v>
      </c>
      <c r="CC19">
        <v>18.66</v>
      </c>
      <c r="CD19">
        <v>18.940000000000001</v>
      </c>
      <c r="CE19">
        <v>18.66</v>
      </c>
      <c r="CF19">
        <v>18</v>
      </c>
      <c r="CG19">
        <v>17.63</v>
      </c>
      <c r="CH19">
        <v>17.73</v>
      </c>
      <c r="CI19">
        <v>17.28</v>
      </c>
      <c r="CJ19">
        <v>16.89</v>
      </c>
      <c r="CK19">
        <v>17.11</v>
      </c>
      <c r="CL19">
        <v>17.18</v>
      </c>
      <c r="CM19">
        <v>16.920000000000002</v>
      </c>
      <c r="CN19">
        <v>17.27</v>
      </c>
      <c r="CO19">
        <v>17.77</v>
      </c>
      <c r="CP19">
        <v>1</v>
      </c>
      <c r="CQ19">
        <v>1</v>
      </c>
      <c r="CR19">
        <v>1</v>
      </c>
      <c r="CS19">
        <v>1</v>
      </c>
      <c r="CT19">
        <v>1</v>
      </c>
      <c r="CU19">
        <v>1</v>
      </c>
      <c r="CV19">
        <v>1</v>
      </c>
      <c r="CW19">
        <v>1</v>
      </c>
      <c r="CX19">
        <v>1</v>
      </c>
      <c r="CY19">
        <v>1</v>
      </c>
      <c r="CZ19">
        <v>1</v>
      </c>
      <c r="DA19">
        <v>1</v>
      </c>
      <c r="DB19">
        <v>1</v>
      </c>
      <c r="DC19">
        <v>1</v>
      </c>
      <c r="DD19">
        <v>0</v>
      </c>
      <c r="DE19">
        <v>1</v>
      </c>
      <c r="DF19">
        <v>0.16700000000000001</v>
      </c>
      <c r="DG19">
        <v>1</v>
      </c>
      <c r="DH19">
        <v>1</v>
      </c>
      <c r="DI19">
        <v>1</v>
      </c>
      <c r="DJ19">
        <v>1</v>
      </c>
      <c r="DK19">
        <v>1</v>
      </c>
      <c r="DL19">
        <v>1</v>
      </c>
      <c r="DM19">
        <v>1</v>
      </c>
      <c r="DN19">
        <v>1</v>
      </c>
      <c r="DO19">
        <v>1</v>
      </c>
      <c r="DP19">
        <v>1</v>
      </c>
      <c r="DQ19">
        <v>1</v>
      </c>
      <c r="DR19">
        <v>0</v>
      </c>
      <c r="DS19">
        <v>0</v>
      </c>
      <c r="DT19">
        <v>0</v>
      </c>
      <c r="DU19">
        <v>0</v>
      </c>
      <c r="DV19">
        <v>0</v>
      </c>
      <c r="DW19">
        <v>1</v>
      </c>
      <c r="DX19">
        <v>1</v>
      </c>
      <c r="DY19">
        <v>1</v>
      </c>
      <c r="DZ19">
        <v>1</v>
      </c>
      <c r="EA19">
        <v>1</v>
      </c>
      <c r="EB19">
        <v>1</v>
      </c>
      <c r="EC19">
        <v>1</v>
      </c>
      <c r="ED19">
        <v>1</v>
      </c>
      <c r="EE19">
        <v>1</v>
      </c>
      <c r="EF19">
        <v>5.6929999999999996</v>
      </c>
      <c r="EG19">
        <v>4.4109999999999996</v>
      </c>
      <c r="EH19">
        <v>6.2030000000000003</v>
      </c>
      <c r="EI19">
        <v>3.794</v>
      </c>
      <c r="EJ19">
        <v>3.2010000000000001</v>
      </c>
      <c r="EK19">
        <v>3.4380000000000002</v>
      </c>
      <c r="EL19">
        <v>3.6120000000000001</v>
      </c>
      <c r="EM19">
        <v>-3.081</v>
      </c>
      <c r="EN19">
        <v>1.5009999999999999</v>
      </c>
      <c r="EO19">
        <v>0.503</v>
      </c>
      <c r="EP19">
        <v>-3.69</v>
      </c>
      <c r="EQ19">
        <v>3.4279999999999999</v>
      </c>
      <c r="ER19">
        <v>3.1920000000000002</v>
      </c>
      <c r="ES19">
        <v>5.9089999999999998</v>
      </c>
      <c r="ET19">
        <v>0</v>
      </c>
      <c r="EU19">
        <v>138.90671135419899</v>
      </c>
    </row>
    <row r="20" spans="1:151" x14ac:dyDescent="0.25">
      <c r="A20" t="s">
        <v>858</v>
      </c>
      <c r="B20" t="s">
        <v>1322</v>
      </c>
      <c r="C20" t="s">
        <v>595</v>
      </c>
      <c r="D20">
        <v>23</v>
      </c>
      <c r="E20" t="s">
        <v>835</v>
      </c>
      <c r="F20">
        <v>1</v>
      </c>
      <c r="G20">
        <v>1</v>
      </c>
      <c r="H20" t="s">
        <v>8</v>
      </c>
      <c r="I20" t="s">
        <v>7</v>
      </c>
      <c r="J20" t="s">
        <v>5</v>
      </c>
      <c r="K20" t="s">
        <v>606</v>
      </c>
      <c r="L20" t="s">
        <v>516</v>
      </c>
      <c r="M20" s="7">
        <v>0</v>
      </c>
      <c r="N20" s="7">
        <v>305.95500598169144</v>
      </c>
      <c r="O20" s="7">
        <f>M20*'Emission and cost factors'!$D$8+N20*'Emission and cost factors'!$E$8</f>
        <v>140.73930275157807</v>
      </c>
      <c r="P20" s="8">
        <f>M20*'Emission and cost factors'!$D$9+N20*'Emission and cost factors'!$E$9</f>
        <v>45.893250897253715</v>
      </c>
      <c r="Q20" s="7">
        <f t="shared" si="0"/>
        <v>19.38214285714286</v>
      </c>
      <c r="R20" s="2">
        <f t="shared" si="1"/>
        <v>12</v>
      </c>
      <c r="S20" s="2">
        <f t="shared" si="2"/>
        <v>3</v>
      </c>
      <c r="T20" s="2">
        <f t="shared" si="3"/>
        <v>0</v>
      </c>
      <c r="U20" s="7">
        <f t="shared" si="4"/>
        <v>0.8095</v>
      </c>
      <c r="V20" s="7">
        <f t="shared" si="5"/>
        <v>0.17978571428571427</v>
      </c>
      <c r="W20" s="7">
        <f t="shared" si="6"/>
        <v>0</v>
      </c>
      <c r="X20">
        <v>20.22</v>
      </c>
      <c r="Y20">
        <v>19.739999999999998</v>
      </c>
      <c r="Z20">
        <v>20.11</v>
      </c>
      <c r="AA20">
        <v>19.899999999999999</v>
      </c>
      <c r="AB20">
        <v>19.420000000000002</v>
      </c>
      <c r="AC20">
        <v>19.420000000000002</v>
      </c>
      <c r="AD20">
        <v>19.57</v>
      </c>
      <c r="AE20">
        <v>19.100000000000001</v>
      </c>
      <c r="AF20">
        <v>18.53</v>
      </c>
      <c r="AG20">
        <v>18.84</v>
      </c>
      <c r="AH20">
        <v>19.07</v>
      </c>
      <c r="AI20">
        <v>18.52</v>
      </c>
      <c r="AJ20">
        <v>19.239999999999998</v>
      </c>
      <c r="AK20">
        <v>19.670000000000002</v>
      </c>
      <c r="AL20">
        <v>0</v>
      </c>
      <c r="AM20">
        <v>1</v>
      </c>
      <c r="AN20">
        <v>0</v>
      </c>
      <c r="AO20">
        <v>0.33300000000000002</v>
      </c>
      <c r="AP20">
        <v>1</v>
      </c>
      <c r="AQ20">
        <v>1</v>
      </c>
      <c r="AR20">
        <v>1</v>
      </c>
      <c r="AS20">
        <v>1</v>
      </c>
      <c r="AT20">
        <v>1</v>
      </c>
      <c r="AU20">
        <v>1</v>
      </c>
      <c r="AV20">
        <v>1</v>
      </c>
      <c r="AW20">
        <v>1</v>
      </c>
      <c r="AX20">
        <v>1</v>
      </c>
      <c r="AY20">
        <v>1</v>
      </c>
      <c r="AZ20">
        <v>0</v>
      </c>
      <c r="BA20">
        <v>0</v>
      </c>
      <c r="BB20">
        <v>0</v>
      </c>
      <c r="BC20">
        <v>0</v>
      </c>
      <c r="BD20">
        <v>0</v>
      </c>
      <c r="BE20">
        <v>0</v>
      </c>
      <c r="BF20">
        <v>0</v>
      </c>
      <c r="BG20">
        <v>0</v>
      </c>
      <c r="BH20">
        <v>1</v>
      </c>
      <c r="BI20">
        <v>0.51700000000000002</v>
      </c>
      <c r="BJ20">
        <v>0</v>
      </c>
      <c r="BK20">
        <v>1</v>
      </c>
      <c r="BL20">
        <v>0</v>
      </c>
      <c r="BM20">
        <v>0</v>
      </c>
      <c r="BN20">
        <v>0</v>
      </c>
      <c r="BO20">
        <v>0</v>
      </c>
      <c r="BP20">
        <v>0</v>
      </c>
      <c r="BQ20">
        <v>0</v>
      </c>
      <c r="BR20">
        <v>0</v>
      </c>
      <c r="BS20">
        <v>0</v>
      </c>
      <c r="BT20">
        <v>0</v>
      </c>
      <c r="BU20">
        <v>0</v>
      </c>
      <c r="BV20">
        <v>0</v>
      </c>
      <c r="BW20">
        <v>0</v>
      </c>
      <c r="BX20">
        <v>0</v>
      </c>
      <c r="BY20">
        <v>0</v>
      </c>
      <c r="BZ20">
        <v>0</v>
      </c>
      <c r="CA20">
        <v>0</v>
      </c>
      <c r="CB20">
        <v>19.510000000000002</v>
      </c>
      <c r="CC20">
        <v>18.850000000000001</v>
      </c>
      <c r="CD20">
        <v>19.14</v>
      </c>
      <c r="CE20">
        <v>18.89</v>
      </c>
      <c r="CF20">
        <v>18.239999999999998</v>
      </c>
      <c r="CG20">
        <v>17.87</v>
      </c>
      <c r="CH20">
        <v>17.97</v>
      </c>
      <c r="CI20">
        <v>17.55</v>
      </c>
      <c r="CJ20">
        <v>17.02</v>
      </c>
      <c r="CK20">
        <v>17.37</v>
      </c>
      <c r="CL20">
        <v>17.46</v>
      </c>
      <c r="CM20">
        <v>17.079999999999998</v>
      </c>
      <c r="CN20">
        <v>17.52</v>
      </c>
      <c r="CO20">
        <v>18</v>
      </c>
      <c r="CP20">
        <v>1</v>
      </c>
      <c r="CQ20">
        <v>1</v>
      </c>
      <c r="CR20">
        <v>1</v>
      </c>
      <c r="CS20">
        <v>1</v>
      </c>
      <c r="CT20">
        <v>1</v>
      </c>
      <c r="CU20">
        <v>1</v>
      </c>
      <c r="CV20">
        <v>1</v>
      </c>
      <c r="CW20">
        <v>1</v>
      </c>
      <c r="CX20">
        <v>1</v>
      </c>
      <c r="CY20">
        <v>1</v>
      </c>
      <c r="CZ20">
        <v>1</v>
      </c>
      <c r="DA20">
        <v>1</v>
      </c>
      <c r="DB20">
        <v>1</v>
      </c>
      <c r="DC20">
        <v>1</v>
      </c>
      <c r="DD20">
        <v>0</v>
      </c>
      <c r="DE20">
        <v>0.433</v>
      </c>
      <c r="DF20">
        <v>0</v>
      </c>
      <c r="DG20">
        <v>0.28299999999999997</v>
      </c>
      <c r="DH20">
        <v>1</v>
      </c>
      <c r="DI20">
        <v>1</v>
      </c>
      <c r="DJ20">
        <v>1</v>
      </c>
      <c r="DK20">
        <v>1</v>
      </c>
      <c r="DL20">
        <v>1</v>
      </c>
      <c r="DM20">
        <v>1</v>
      </c>
      <c r="DN20">
        <v>1</v>
      </c>
      <c r="DO20">
        <v>1</v>
      </c>
      <c r="DP20">
        <v>1</v>
      </c>
      <c r="DQ20">
        <v>1</v>
      </c>
      <c r="DR20">
        <v>0</v>
      </c>
      <c r="DS20">
        <v>0</v>
      </c>
      <c r="DT20">
        <v>0</v>
      </c>
      <c r="DU20">
        <v>0</v>
      </c>
      <c r="DV20">
        <v>0</v>
      </c>
      <c r="DW20">
        <v>0.38300000000000001</v>
      </c>
      <c r="DX20">
        <v>8.3000000000000004E-2</v>
      </c>
      <c r="DY20">
        <v>1</v>
      </c>
      <c r="DZ20">
        <v>1</v>
      </c>
      <c r="EA20">
        <v>1</v>
      </c>
      <c r="EB20">
        <v>1</v>
      </c>
      <c r="EC20">
        <v>1</v>
      </c>
      <c r="ED20">
        <v>1</v>
      </c>
      <c r="EE20">
        <v>0</v>
      </c>
      <c r="EF20">
        <v>5.6929999999999996</v>
      </c>
      <c r="EG20">
        <v>4.4109999999999996</v>
      </c>
      <c r="EH20">
        <v>6.2030000000000003</v>
      </c>
      <c r="EI20">
        <v>3.794</v>
      </c>
      <c r="EJ20">
        <v>3.2010000000000001</v>
      </c>
      <c r="EK20">
        <v>3.4380000000000002</v>
      </c>
      <c r="EL20">
        <v>3.6120000000000001</v>
      </c>
      <c r="EM20">
        <v>-3.081</v>
      </c>
      <c r="EN20">
        <v>1.5009999999999999</v>
      </c>
      <c r="EO20">
        <v>0.503</v>
      </c>
      <c r="EP20">
        <v>-3.69</v>
      </c>
      <c r="EQ20">
        <v>3.4279999999999999</v>
      </c>
      <c r="ER20">
        <v>3.1920000000000002</v>
      </c>
      <c r="ES20">
        <v>5.9089999999999998</v>
      </c>
      <c r="ET20">
        <v>0</v>
      </c>
      <c r="EU20">
        <v>142.77900279145601</v>
      </c>
    </row>
    <row r="21" spans="1:151" x14ac:dyDescent="0.25">
      <c r="A21" t="s">
        <v>859</v>
      </c>
      <c r="B21" t="s">
        <v>1322</v>
      </c>
      <c r="C21" t="s">
        <v>595</v>
      </c>
      <c r="D21">
        <v>24</v>
      </c>
      <c r="E21" t="s">
        <v>835</v>
      </c>
      <c r="F21">
        <v>1</v>
      </c>
      <c r="G21">
        <v>1</v>
      </c>
      <c r="H21" t="s">
        <v>8</v>
      </c>
      <c r="I21" t="s">
        <v>7</v>
      </c>
      <c r="J21" t="s">
        <v>5</v>
      </c>
      <c r="K21" t="s">
        <v>606</v>
      </c>
      <c r="L21" t="s">
        <v>515</v>
      </c>
      <c r="M21" s="7">
        <v>0</v>
      </c>
      <c r="N21" s="7">
        <v>297.65721728432999</v>
      </c>
      <c r="O21" s="7">
        <f>M21*'Emission and cost factors'!$D$8+N21*'Emission and cost factors'!$E$8</f>
        <v>136.9223199507918</v>
      </c>
      <c r="P21" s="8">
        <f>M21*'Emission and cost factors'!$D$9+N21*'Emission and cost factors'!$E$9</f>
        <v>44.648582592649497</v>
      </c>
      <c r="Q21" s="7">
        <f t="shared" si="0"/>
        <v>19.175714285714285</v>
      </c>
      <c r="R21" s="2">
        <f t="shared" si="1"/>
        <v>13</v>
      </c>
      <c r="S21" s="2">
        <f t="shared" si="2"/>
        <v>6</v>
      </c>
      <c r="T21" s="2">
        <f t="shared" si="3"/>
        <v>0</v>
      </c>
      <c r="U21" s="7">
        <f t="shared" si="4"/>
        <v>0.87264285714285716</v>
      </c>
      <c r="V21" s="7">
        <f t="shared" si="5"/>
        <v>0.28335714285714292</v>
      </c>
      <c r="W21" s="7">
        <f t="shared" si="6"/>
        <v>0</v>
      </c>
      <c r="X21">
        <v>20.100000000000001</v>
      </c>
      <c r="Y21">
        <v>19.59</v>
      </c>
      <c r="Z21">
        <v>19.95</v>
      </c>
      <c r="AA21">
        <v>19.73</v>
      </c>
      <c r="AB21">
        <v>19.239999999999998</v>
      </c>
      <c r="AC21">
        <v>19.22</v>
      </c>
      <c r="AD21">
        <v>19.37</v>
      </c>
      <c r="AE21">
        <v>18.87</v>
      </c>
      <c r="AF21">
        <v>18.32</v>
      </c>
      <c r="AG21">
        <v>18.579999999999998</v>
      </c>
      <c r="AH21">
        <v>18.78</v>
      </c>
      <c r="AI21">
        <v>18.28</v>
      </c>
      <c r="AJ21">
        <v>18.98</v>
      </c>
      <c r="AK21">
        <v>19.45</v>
      </c>
      <c r="AL21">
        <v>0</v>
      </c>
      <c r="AM21">
        <v>1</v>
      </c>
      <c r="AN21">
        <v>0.217</v>
      </c>
      <c r="AO21">
        <v>1</v>
      </c>
      <c r="AP21">
        <v>1</v>
      </c>
      <c r="AQ21">
        <v>1</v>
      </c>
      <c r="AR21">
        <v>1</v>
      </c>
      <c r="AS21">
        <v>1</v>
      </c>
      <c r="AT21">
        <v>1</v>
      </c>
      <c r="AU21">
        <v>1</v>
      </c>
      <c r="AV21">
        <v>1</v>
      </c>
      <c r="AW21">
        <v>1</v>
      </c>
      <c r="AX21">
        <v>1</v>
      </c>
      <c r="AY21">
        <v>1</v>
      </c>
      <c r="AZ21">
        <v>0</v>
      </c>
      <c r="BA21">
        <v>0</v>
      </c>
      <c r="BB21">
        <v>0</v>
      </c>
      <c r="BC21">
        <v>0</v>
      </c>
      <c r="BD21">
        <v>0</v>
      </c>
      <c r="BE21">
        <v>0</v>
      </c>
      <c r="BF21">
        <v>0</v>
      </c>
      <c r="BG21">
        <v>0.35</v>
      </c>
      <c r="BH21">
        <v>1</v>
      </c>
      <c r="BI21">
        <v>1</v>
      </c>
      <c r="BJ21">
        <v>0.55000000000000004</v>
      </c>
      <c r="BK21">
        <v>1</v>
      </c>
      <c r="BL21">
        <v>6.7000000000000004E-2</v>
      </c>
      <c r="BM21">
        <v>0</v>
      </c>
      <c r="BN21">
        <v>0</v>
      </c>
      <c r="BO21">
        <v>0</v>
      </c>
      <c r="BP21">
        <v>0</v>
      </c>
      <c r="BQ21">
        <v>0</v>
      </c>
      <c r="BR21">
        <v>0</v>
      </c>
      <c r="BS21">
        <v>0</v>
      </c>
      <c r="BT21">
        <v>0</v>
      </c>
      <c r="BU21">
        <v>0</v>
      </c>
      <c r="BV21">
        <v>0</v>
      </c>
      <c r="BW21">
        <v>0</v>
      </c>
      <c r="BX21">
        <v>0</v>
      </c>
      <c r="BY21">
        <v>0</v>
      </c>
      <c r="BZ21">
        <v>0</v>
      </c>
      <c r="CA21">
        <v>0</v>
      </c>
      <c r="CB21">
        <v>19.37</v>
      </c>
      <c r="CC21">
        <v>18.66</v>
      </c>
      <c r="CD21">
        <v>18.940000000000001</v>
      </c>
      <c r="CE21">
        <v>18.66</v>
      </c>
      <c r="CF21">
        <v>18</v>
      </c>
      <c r="CG21">
        <v>17.63</v>
      </c>
      <c r="CH21">
        <v>17.73</v>
      </c>
      <c r="CI21">
        <v>17.28</v>
      </c>
      <c r="CJ21">
        <v>16.89</v>
      </c>
      <c r="CK21">
        <v>17.11</v>
      </c>
      <c r="CL21">
        <v>17.18</v>
      </c>
      <c r="CM21">
        <v>16.920000000000002</v>
      </c>
      <c r="CN21">
        <v>17.27</v>
      </c>
      <c r="CO21">
        <v>17.77</v>
      </c>
      <c r="CP21">
        <v>1</v>
      </c>
      <c r="CQ21">
        <v>1</v>
      </c>
      <c r="CR21">
        <v>1</v>
      </c>
      <c r="CS21">
        <v>1</v>
      </c>
      <c r="CT21">
        <v>1</v>
      </c>
      <c r="CU21">
        <v>1</v>
      </c>
      <c r="CV21">
        <v>1</v>
      </c>
      <c r="CW21">
        <v>1</v>
      </c>
      <c r="CX21">
        <v>1</v>
      </c>
      <c r="CY21">
        <v>1</v>
      </c>
      <c r="CZ21">
        <v>1</v>
      </c>
      <c r="DA21">
        <v>1</v>
      </c>
      <c r="DB21">
        <v>1</v>
      </c>
      <c r="DC21">
        <v>1</v>
      </c>
      <c r="DD21">
        <v>0</v>
      </c>
      <c r="DE21">
        <v>1</v>
      </c>
      <c r="DF21">
        <v>0.16700000000000001</v>
      </c>
      <c r="DG21">
        <v>1</v>
      </c>
      <c r="DH21">
        <v>1</v>
      </c>
      <c r="DI21">
        <v>1</v>
      </c>
      <c r="DJ21">
        <v>1</v>
      </c>
      <c r="DK21">
        <v>1</v>
      </c>
      <c r="DL21">
        <v>1</v>
      </c>
      <c r="DM21">
        <v>1</v>
      </c>
      <c r="DN21">
        <v>1</v>
      </c>
      <c r="DO21">
        <v>1</v>
      </c>
      <c r="DP21">
        <v>1</v>
      </c>
      <c r="DQ21">
        <v>1</v>
      </c>
      <c r="DR21">
        <v>0</v>
      </c>
      <c r="DS21">
        <v>0</v>
      </c>
      <c r="DT21">
        <v>0</v>
      </c>
      <c r="DU21">
        <v>0</v>
      </c>
      <c r="DV21">
        <v>0</v>
      </c>
      <c r="DW21">
        <v>1</v>
      </c>
      <c r="DX21">
        <v>1</v>
      </c>
      <c r="DY21">
        <v>1</v>
      </c>
      <c r="DZ21">
        <v>1</v>
      </c>
      <c r="EA21">
        <v>1</v>
      </c>
      <c r="EB21">
        <v>1</v>
      </c>
      <c r="EC21">
        <v>1</v>
      </c>
      <c r="ED21">
        <v>1</v>
      </c>
      <c r="EE21">
        <v>1</v>
      </c>
      <c r="EF21">
        <v>5.6929999999999996</v>
      </c>
      <c r="EG21">
        <v>4.4109999999999996</v>
      </c>
      <c r="EH21">
        <v>6.2030000000000003</v>
      </c>
      <c r="EI21">
        <v>3.794</v>
      </c>
      <c r="EJ21">
        <v>3.2010000000000001</v>
      </c>
      <c r="EK21">
        <v>3.4380000000000002</v>
      </c>
      <c r="EL21">
        <v>3.6120000000000001</v>
      </c>
      <c r="EM21">
        <v>-3.081</v>
      </c>
      <c r="EN21">
        <v>1.5009999999999999</v>
      </c>
      <c r="EO21">
        <v>0.503</v>
      </c>
      <c r="EP21">
        <v>-3.69</v>
      </c>
      <c r="EQ21">
        <v>3.4279999999999999</v>
      </c>
      <c r="ER21">
        <v>3.1920000000000002</v>
      </c>
      <c r="ES21">
        <v>5.9089999999999998</v>
      </c>
      <c r="ET21">
        <v>0</v>
      </c>
      <c r="EU21">
        <v>138.90670139935401</v>
      </c>
    </row>
    <row r="22" spans="1:151" x14ac:dyDescent="0.25">
      <c r="A22" t="s">
        <v>860</v>
      </c>
      <c r="B22" t="s">
        <v>1322</v>
      </c>
      <c r="C22" t="s">
        <v>595</v>
      </c>
      <c r="D22">
        <v>25</v>
      </c>
      <c r="E22" t="s">
        <v>835</v>
      </c>
      <c r="F22">
        <v>1</v>
      </c>
      <c r="G22">
        <v>1</v>
      </c>
      <c r="H22" t="s">
        <v>9</v>
      </c>
      <c r="I22" t="s">
        <v>3</v>
      </c>
      <c r="J22" t="s">
        <v>4</v>
      </c>
      <c r="K22" t="s">
        <v>606</v>
      </c>
      <c r="L22" t="s">
        <v>516</v>
      </c>
      <c r="M22" s="7">
        <v>0</v>
      </c>
      <c r="N22" s="7">
        <v>251.16517297338001</v>
      </c>
      <c r="O22" s="7">
        <f>M22*'Emission and cost factors'!$D$8+N22*'Emission and cost factors'!$E$8</f>
        <v>115.53597956775481</v>
      </c>
      <c r="P22" s="8">
        <f>M22*'Emission and cost factors'!$D$9+N22*'Emission and cost factors'!$E$9</f>
        <v>37.674775946007003</v>
      </c>
      <c r="Q22" s="7">
        <f t="shared" si="0"/>
        <v>19.746428571428574</v>
      </c>
      <c r="R22" s="2">
        <f t="shared" si="1"/>
        <v>9</v>
      </c>
      <c r="S22" s="2">
        <f t="shared" si="2"/>
        <v>2</v>
      </c>
      <c r="T22" s="2">
        <f t="shared" si="3"/>
        <v>0</v>
      </c>
      <c r="U22" s="7">
        <f t="shared" si="4"/>
        <v>0.45007142857142857</v>
      </c>
      <c r="V22" s="7">
        <f t="shared" si="5"/>
        <v>2.2571428571428572E-2</v>
      </c>
      <c r="W22" s="7">
        <f t="shared" si="6"/>
        <v>0</v>
      </c>
      <c r="X22">
        <v>20.46</v>
      </c>
      <c r="Y22">
        <v>20.04</v>
      </c>
      <c r="Z22">
        <v>20.45</v>
      </c>
      <c r="AA22">
        <v>20.27</v>
      </c>
      <c r="AB22">
        <v>19.760000000000002</v>
      </c>
      <c r="AC22">
        <v>19.77</v>
      </c>
      <c r="AD22">
        <v>19.93</v>
      </c>
      <c r="AE22">
        <v>19.38</v>
      </c>
      <c r="AF22">
        <v>18.899999999999999</v>
      </c>
      <c r="AG22">
        <v>19.25</v>
      </c>
      <c r="AH22">
        <v>19.46</v>
      </c>
      <c r="AI22">
        <v>18.93</v>
      </c>
      <c r="AJ22">
        <v>19.72</v>
      </c>
      <c r="AK22">
        <v>20.13</v>
      </c>
      <c r="AL22">
        <v>0</v>
      </c>
      <c r="AM22">
        <v>0</v>
      </c>
      <c r="AN22">
        <v>0</v>
      </c>
      <c r="AO22">
        <v>0</v>
      </c>
      <c r="AP22">
        <v>0.46700000000000003</v>
      </c>
      <c r="AQ22">
        <v>0.41699999999999998</v>
      </c>
      <c r="AR22">
        <v>0.11700000000000001</v>
      </c>
      <c r="AS22">
        <v>1</v>
      </c>
      <c r="AT22">
        <v>1</v>
      </c>
      <c r="AU22">
        <v>1</v>
      </c>
      <c r="AV22">
        <v>0.8</v>
      </c>
      <c r="AW22">
        <v>1</v>
      </c>
      <c r="AX22">
        <v>0.5</v>
      </c>
      <c r="AY22">
        <v>0</v>
      </c>
      <c r="AZ22">
        <v>0</v>
      </c>
      <c r="BA22">
        <v>0</v>
      </c>
      <c r="BB22">
        <v>0</v>
      </c>
      <c r="BC22">
        <v>0</v>
      </c>
      <c r="BD22">
        <v>0</v>
      </c>
      <c r="BE22">
        <v>0</v>
      </c>
      <c r="BF22">
        <v>0</v>
      </c>
      <c r="BG22">
        <v>0</v>
      </c>
      <c r="BH22">
        <v>0.183</v>
      </c>
      <c r="BI22">
        <v>0</v>
      </c>
      <c r="BJ22">
        <v>0</v>
      </c>
      <c r="BK22">
        <v>0.13300000000000001</v>
      </c>
      <c r="BL22">
        <v>0</v>
      </c>
      <c r="BM22">
        <v>0</v>
      </c>
      <c r="BN22">
        <v>0</v>
      </c>
      <c r="BO22">
        <v>0</v>
      </c>
      <c r="BP22">
        <v>0</v>
      </c>
      <c r="BQ22">
        <v>0</v>
      </c>
      <c r="BR22">
        <v>0</v>
      </c>
      <c r="BS22">
        <v>0</v>
      </c>
      <c r="BT22">
        <v>0</v>
      </c>
      <c r="BU22">
        <v>0</v>
      </c>
      <c r="BV22">
        <v>0</v>
      </c>
      <c r="BW22">
        <v>0</v>
      </c>
      <c r="BX22">
        <v>0</v>
      </c>
      <c r="BY22">
        <v>0</v>
      </c>
      <c r="BZ22">
        <v>0</v>
      </c>
      <c r="CA22">
        <v>0</v>
      </c>
      <c r="CB22">
        <v>19.670000000000002</v>
      </c>
      <c r="CC22">
        <v>19.07</v>
      </c>
      <c r="CD22">
        <v>19.5</v>
      </c>
      <c r="CE22">
        <v>19.25</v>
      </c>
      <c r="CF22">
        <v>18.61</v>
      </c>
      <c r="CG22">
        <v>18.25</v>
      </c>
      <c r="CH22">
        <v>18.37</v>
      </c>
      <c r="CI22">
        <v>17.87</v>
      </c>
      <c r="CJ22">
        <v>17.47</v>
      </c>
      <c r="CK22">
        <v>17.82</v>
      </c>
      <c r="CL22">
        <v>17.899999999999999</v>
      </c>
      <c r="CM22">
        <v>17.55</v>
      </c>
      <c r="CN22">
        <v>18.05</v>
      </c>
      <c r="CO22">
        <v>18.52</v>
      </c>
      <c r="CP22">
        <v>0.53300000000000003</v>
      </c>
      <c r="CQ22">
        <v>1</v>
      </c>
      <c r="CR22">
        <v>1</v>
      </c>
      <c r="CS22">
        <v>1</v>
      </c>
      <c r="CT22">
        <v>1</v>
      </c>
      <c r="CU22">
        <v>1</v>
      </c>
      <c r="CV22">
        <v>1</v>
      </c>
      <c r="CW22">
        <v>1</v>
      </c>
      <c r="CX22">
        <v>1</v>
      </c>
      <c r="CY22">
        <v>1</v>
      </c>
      <c r="CZ22">
        <v>1</v>
      </c>
      <c r="DA22">
        <v>1</v>
      </c>
      <c r="DB22">
        <v>1</v>
      </c>
      <c r="DC22">
        <v>1</v>
      </c>
      <c r="DD22">
        <v>0</v>
      </c>
      <c r="DE22">
        <v>0</v>
      </c>
      <c r="DF22">
        <v>0</v>
      </c>
      <c r="DG22">
        <v>0</v>
      </c>
      <c r="DH22">
        <v>0.58299999999999996</v>
      </c>
      <c r="DI22">
        <v>1</v>
      </c>
      <c r="DJ22">
        <v>1</v>
      </c>
      <c r="DK22">
        <v>1</v>
      </c>
      <c r="DL22">
        <v>1</v>
      </c>
      <c r="DM22">
        <v>1</v>
      </c>
      <c r="DN22">
        <v>1</v>
      </c>
      <c r="DO22">
        <v>1</v>
      </c>
      <c r="DP22">
        <v>1</v>
      </c>
      <c r="DQ22">
        <v>1</v>
      </c>
      <c r="DR22">
        <v>0</v>
      </c>
      <c r="DS22">
        <v>0</v>
      </c>
      <c r="DT22">
        <v>0</v>
      </c>
      <c r="DU22">
        <v>0</v>
      </c>
      <c r="DV22">
        <v>0</v>
      </c>
      <c r="DW22">
        <v>0</v>
      </c>
      <c r="DX22">
        <v>0</v>
      </c>
      <c r="DY22">
        <v>0.15</v>
      </c>
      <c r="DZ22">
        <v>0.81699999999999995</v>
      </c>
      <c r="EA22">
        <v>0.23300000000000001</v>
      </c>
      <c r="EB22">
        <v>0.1</v>
      </c>
      <c r="EC22">
        <v>0.71699999999999997</v>
      </c>
      <c r="ED22">
        <v>0</v>
      </c>
      <c r="EE22">
        <v>0</v>
      </c>
      <c r="EF22">
        <v>5.6929999999999996</v>
      </c>
      <c r="EG22">
        <v>4.4109999999999996</v>
      </c>
      <c r="EH22">
        <v>6.2030000000000003</v>
      </c>
      <c r="EI22">
        <v>3.794</v>
      </c>
      <c r="EJ22">
        <v>3.2010000000000001</v>
      </c>
      <c r="EK22">
        <v>3.4380000000000002</v>
      </c>
      <c r="EL22">
        <v>3.6120000000000001</v>
      </c>
      <c r="EM22">
        <v>-3.081</v>
      </c>
      <c r="EN22">
        <v>1.5009999999999999</v>
      </c>
      <c r="EO22">
        <v>0.503</v>
      </c>
      <c r="EP22">
        <v>-3.69</v>
      </c>
      <c r="EQ22">
        <v>3.4279999999999999</v>
      </c>
      <c r="ER22">
        <v>3.1920000000000002</v>
      </c>
      <c r="ES22">
        <v>5.9089999999999998</v>
      </c>
      <c r="ET22">
        <v>0</v>
      </c>
      <c r="EU22">
        <v>117.210414054244</v>
      </c>
    </row>
    <row r="23" spans="1:151" x14ac:dyDescent="0.25">
      <c r="A23" t="s">
        <v>861</v>
      </c>
      <c r="B23" t="s">
        <v>1322</v>
      </c>
      <c r="C23" t="s">
        <v>595</v>
      </c>
      <c r="D23">
        <v>26</v>
      </c>
      <c r="E23" t="s">
        <v>835</v>
      </c>
      <c r="F23">
        <v>1</v>
      </c>
      <c r="G23">
        <v>1</v>
      </c>
      <c r="H23" t="s">
        <v>9</v>
      </c>
      <c r="I23" t="s">
        <v>3</v>
      </c>
      <c r="J23" t="s">
        <v>4</v>
      </c>
      <c r="K23" t="s">
        <v>606</v>
      </c>
      <c r="L23" t="s">
        <v>515</v>
      </c>
      <c r="M23" s="7">
        <v>0</v>
      </c>
      <c r="N23" s="7">
        <v>252.61066159067144</v>
      </c>
      <c r="O23" s="7">
        <f>M23*'Emission and cost factors'!$D$8+N23*'Emission and cost factors'!$E$8</f>
        <v>116.20090433170887</v>
      </c>
      <c r="P23" s="8">
        <f>M23*'Emission and cost factors'!$D$9+N23*'Emission and cost factors'!$E$9</f>
        <v>37.891599238600712</v>
      </c>
      <c r="Q23" s="7">
        <f t="shared" si="0"/>
        <v>19.547142857142855</v>
      </c>
      <c r="R23" s="2">
        <f t="shared" si="1"/>
        <v>11</v>
      </c>
      <c r="S23" s="2">
        <f t="shared" si="2"/>
        <v>2</v>
      </c>
      <c r="T23" s="2">
        <f t="shared" si="3"/>
        <v>0</v>
      </c>
      <c r="U23" s="7">
        <f t="shared" si="4"/>
        <v>0.63814285714285712</v>
      </c>
      <c r="V23" s="7">
        <f t="shared" si="5"/>
        <v>9.1642857142857137E-2</v>
      </c>
      <c r="W23" s="7">
        <f t="shared" si="6"/>
        <v>0</v>
      </c>
      <c r="X23">
        <v>20.36</v>
      </c>
      <c r="Y23">
        <v>19.88</v>
      </c>
      <c r="Z23">
        <v>20.3</v>
      </c>
      <c r="AA23">
        <v>20.07</v>
      </c>
      <c r="AB23">
        <v>19.55</v>
      </c>
      <c r="AC23">
        <v>19.559999999999999</v>
      </c>
      <c r="AD23">
        <v>19.73</v>
      </c>
      <c r="AE23">
        <v>19.14</v>
      </c>
      <c r="AF23">
        <v>18.690000000000001</v>
      </c>
      <c r="AG23">
        <v>19.02</v>
      </c>
      <c r="AH23">
        <v>19.22</v>
      </c>
      <c r="AI23">
        <v>18.72</v>
      </c>
      <c r="AJ23">
        <v>19.5</v>
      </c>
      <c r="AK23">
        <v>19.920000000000002</v>
      </c>
      <c r="AL23">
        <v>0</v>
      </c>
      <c r="AM23">
        <v>0.26700000000000002</v>
      </c>
      <c r="AN23">
        <v>0</v>
      </c>
      <c r="AO23">
        <v>0</v>
      </c>
      <c r="AP23">
        <v>1</v>
      </c>
      <c r="AQ23">
        <v>1</v>
      </c>
      <c r="AR23">
        <v>0.51700000000000002</v>
      </c>
      <c r="AS23">
        <v>1</v>
      </c>
      <c r="AT23">
        <v>1</v>
      </c>
      <c r="AU23">
        <v>1</v>
      </c>
      <c r="AV23">
        <v>1</v>
      </c>
      <c r="AW23">
        <v>1</v>
      </c>
      <c r="AX23">
        <v>1</v>
      </c>
      <c r="AY23">
        <v>0.15</v>
      </c>
      <c r="AZ23">
        <v>0</v>
      </c>
      <c r="BA23">
        <v>0</v>
      </c>
      <c r="BB23">
        <v>0</v>
      </c>
      <c r="BC23">
        <v>0</v>
      </c>
      <c r="BD23">
        <v>0</v>
      </c>
      <c r="BE23">
        <v>0</v>
      </c>
      <c r="BF23">
        <v>0</v>
      </c>
      <c r="BG23">
        <v>0</v>
      </c>
      <c r="BH23">
        <v>0.65</v>
      </c>
      <c r="BI23">
        <v>0</v>
      </c>
      <c r="BJ23">
        <v>0</v>
      </c>
      <c r="BK23">
        <v>0.63300000000000001</v>
      </c>
      <c r="BL23">
        <v>0</v>
      </c>
      <c r="BM23">
        <v>0</v>
      </c>
      <c r="BN23">
        <v>0</v>
      </c>
      <c r="BO23">
        <v>0</v>
      </c>
      <c r="BP23">
        <v>0</v>
      </c>
      <c r="BQ23">
        <v>0</v>
      </c>
      <c r="BR23">
        <v>0</v>
      </c>
      <c r="BS23">
        <v>0</v>
      </c>
      <c r="BT23">
        <v>0</v>
      </c>
      <c r="BU23">
        <v>0</v>
      </c>
      <c r="BV23">
        <v>0</v>
      </c>
      <c r="BW23">
        <v>0</v>
      </c>
      <c r="BX23">
        <v>0</v>
      </c>
      <c r="BY23">
        <v>0</v>
      </c>
      <c r="BZ23">
        <v>0</v>
      </c>
      <c r="CA23">
        <v>0</v>
      </c>
      <c r="CB23">
        <v>19.54</v>
      </c>
      <c r="CC23">
        <v>18.88</v>
      </c>
      <c r="CD23">
        <v>19.3</v>
      </c>
      <c r="CE23">
        <v>19.010000000000002</v>
      </c>
      <c r="CF23">
        <v>18.34</v>
      </c>
      <c r="CG23">
        <v>17.98</v>
      </c>
      <c r="CH23">
        <v>18.11</v>
      </c>
      <c r="CI23">
        <v>17.59</v>
      </c>
      <c r="CJ23">
        <v>17.27</v>
      </c>
      <c r="CK23">
        <v>17.559999999999999</v>
      </c>
      <c r="CL23">
        <v>17.63</v>
      </c>
      <c r="CM23">
        <v>17.34</v>
      </c>
      <c r="CN23">
        <v>17.79</v>
      </c>
      <c r="CO23">
        <v>18.27</v>
      </c>
      <c r="CP23">
        <v>0.86699999999999999</v>
      </c>
      <c r="CQ23">
        <v>1</v>
      </c>
      <c r="CR23">
        <v>1</v>
      </c>
      <c r="CS23">
        <v>1</v>
      </c>
      <c r="CT23">
        <v>1</v>
      </c>
      <c r="CU23">
        <v>1</v>
      </c>
      <c r="CV23">
        <v>1</v>
      </c>
      <c r="CW23">
        <v>1</v>
      </c>
      <c r="CX23">
        <v>1</v>
      </c>
      <c r="CY23">
        <v>1</v>
      </c>
      <c r="CZ23">
        <v>1</v>
      </c>
      <c r="DA23">
        <v>1</v>
      </c>
      <c r="DB23">
        <v>1</v>
      </c>
      <c r="DC23">
        <v>1</v>
      </c>
      <c r="DD23">
        <v>0</v>
      </c>
      <c r="DE23">
        <v>0.183</v>
      </c>
      <c r="DF23">
        <v>0</v>
      </c>
      <c r="DG23">
        <v>0</v>
      </c>
      <c r="DH23">
        <v>1</v>
      </c>
      <c r="DI23">
        <v>1</v>
      </c>
      <c r="DJ23">
        <v>1</v>
      </c>
      <c r="DK23">
        <v>1</v>
      </c>
      <c r="DL23">
        <v>1</v>
      </c>
      <c r="DM23">
        <v>1</v>
      </c>
      <c r="DN23">
        <v>1</v>
      </c>
      <c r="DO23">
        <v>1</v>
      </c>
      <c r="DP23">
        <v>1</v>
      </c>
      <c r="DQ23">
        <v>1</v>
      </c>
      <c r="DR23">
        <v>0</v>
      </c>
      <c r="DS23">
        <v>0</v>
      </c>
      <c r="DT23">
        <v>0</v>
      </c>
      <c r="DU23">
        <v>0</v>
      </c>
      <c r="DV23">
        <v>0</v>
      </c>
      <c r="DW23">
        <v>3.3000000000000002E-2</v>
      </c>
      <c r="DX23">
        <v>0</v>
      </c>
      <c r="DY23">
        <v>0.5</v>
      </c>
      <c r="DZ23">
        <v>1</v>
      </c>
      <c r="EA23">
        <v>0.6</v>
      </c>
      <c r="EB23">
        <v>0.4</v>
      </c>
      <c r="EC23">
        <v>1</v>
      </c>
      <c r="ED23">
        <v>0.317</v>
      </c>
      <c r="EE23">
        <v>0</v>
      </c>
      <c r="EF23">
        <v>5.6929999999999996</v>
      </c>
      <c r="EG23">
        <v>4.4109999999999996</v>
      </c>
      <c r="EH23">
        <v>6.2030000000000003</v>
      </c>
      <c r="EI23">
        <v>3.794</v>
      </c>
      <c r="EJ23">
        <v>3.2010000000000001</v>
      </c>
      <c r="EK23">
        <v>3.4380000000000002</v>
      </c>
      <c r="EL23">
        <v>3.6120000000000001</v>
      </c>
      <c r="EM23">
        <v>-3.081</v>
      </c>
      <c r="EN23">
        <v>1.5009999999999999</v>
      </c>
      <c r="EO23">
        <v>0.503</v>
      </c>
      <c r="EP23">
        <v>-3.69</v>
      </c>
      <c r="EQ23">
        <v>3.4279999999999999</v>
      </c>
      <c r="ER23">
        <v>3.1920000000000002</v>
      </c>
      <c r="ES23">
        <v>5.9089999999999998</v>
      </c>
      <c r="ET23">
        <v>0</v>
      </c>
      <c r="EU23">
        <v>117.88497540898</v>
      </c>
    </row>
    <row r="24" spans="1:151" x14ac:dyDescent="0.25">
      <c r="A24" t="s">
        <v>862</v>
      </c>
      <c r="B24" t="s">
        <v>1322</v>
      </c>
      <c r="C24" t="s">
        <v>595</v>
      </c>
      <c r="D24">
        <v>27</v>
      </c>
      <c r="E24" t="s">
        <v>835</v>
      </c>
      <c r="F24">
        <v>1</v>
      </c>
      <c r="G24">
        <v>1</v>
      </c>
      <c r="H24" t="s">
        <v>9</v>
      </c>
      <c r="I24" t="s">
        <v>3</v>
      </c>
      <c r="J24" t="s">
        <v>5</v>
      </c>
      <c r="K24" t="s">
        <v>606</v>
      </c>
      <c r="L24" t="s">
        <v>516</v>
      </c>
      <c r="M24" s="7">
        <v>0</v>
      </c>
      <c r="N24" s="7">
        <v>251.164592601225</v>
      </c>
      <c r="O24" s="7">
        <f>M24*'Emission and cost factors'!$D$8+N24*'Emission and cost factors'!$E$8</f>
        <v>115.5357125965635</v>
      </c>
      <c r="P24" s="8">
        <f>M24*'Emission and cost factors'!$D$9+N24*'Emission and cost factors'!$E$9</f>
        <v>37.674688890183745</v>
      </c>
      <c r="Q24" s="7">
        <f t="shared" si="0"/>
        <v>19.747142857142858</v>
      </c>
      <c r="R24" s="2">
        <f t="shared" si="1"/>
        <v>9</v>
      </c>
      <c r="S24" s="2">
        <f t="shared" si="2"/>
        <v>2</v>
      </c>
      <c r="T24" s="2">
        <f t="shared" si="3"/>
        <v>0</v>
      </c>
      <c r="U24" s="7">
        <f t="shared" si="4"/>
        <v>0.45007142857142857</v>
      </c>
      <c r="V24" s="7">
        <f t="shared" si="5"/>
        <v>2.2571428571428572E-2</v>
      </c>
      <c r="W24" s="7">
        <f t="shared" si="6"/>
        <v>0</v>
      </c>
      <c r="X24">
        <v>20.46</v>
      </c>
      <c r="Y24">
        <v>20.05</v>
      </c>
      <c r="Z24">
        <v>20.45</v>
      </c>
      <c r="AA24">
        <v>20.27</v>
      </c>
      <c r="AB24">
        <v>19.760000000000002</v>
      </c>
      <c r="AC24">
        <v>19.77</v>
      </c>
      <c r="AD24">
        <v>19.93</v>
      </c>
      <c r="AE24">
        <v>19.38</v>
      </c>
      <c r="AF24">
        <v>18.899999999999999</v>
      </c>
      <c r="AG24">
        <v>19.25</v>
      </c>
      <c r="AH24">
        <v>19.46</v>
      </c>
      <c r="AI24">
        <v>18.93</v>
      </c>
      <c r="AJ24">
        <v>19.72</v>
      </c>
      <c r="AK24">
        <v>20.13</v>
      </c>
      <c r="AL24">
        <v>0</v>
      </c>
      <c r="AM24">
        <v>0</v>
      </c>
      <c r="AN24">
        <v>0</v>
      </c>
      <c r="AO24">
        <v>0</v>
      </c>
      <c r="AP24">
        <v>0.46700000000000003</v>
      </c>
      <c r="AQ24">
        <v>0.41699999999999998</v>
      </c>
      <c r="AR24">
        <v>0.11700000000000001</v>
      </c>
      <c r="AS24">
        <v>1</v>
      </c>
      <c r="AT24">
        <v>1</v>
      </c>
      <c r="AU24">
        <v>1</v>
      </c>
      <c r="AV24">
        <v>0.8</v>
      </c>
      <c r="AW24">
        <v>1</v>
      </c>
      <c r="AX24">
        <v>0.5</v>
      </c>
      <c r="AY24">
        <v>0</v>
      </c>
      <c r="AZ24">
        <v>0</v>
      </c>
      <c r="BA24">
        <v>0</v>
      </c>
      <c r="BB24">
        <v>0</v>
      </c>
      <c r="BC24">
        <v>0</v>
      </c>
      <c r="BD24">
        <v>0</v>
      </c>
      <c r="BE24">
        <v>0</v>
      </c>
      <c r="BF24">
        <v>0</v>
      </c>
      <c r="BG24">
        <v>0</v>
      </c>
      <c r="BH24">
        <v>0.183</v>
      </c>
      <c r="BI24">
        <v>0</v>
      </c>
      <c r="BJ24">
        <v>0</v>
      </c>
      <c r="BK24">
        <v>0.13300000000000001</v>
      </c>
      <c r="BL24">
        <v>0</v>
      </c>
      <c r="BM24">
        <v>0</v>
      </c>
      <c r="BN24">
        <v>0</v>
      </c>
      <c r="BO24">
        <v>0</v>
      </c>
      <c r="BP24">
        <v>0</v>
      </c>
      <c r="BQ24">
        <v>0</v>
      </c>
      <c r="BR24">
        <v>0</v>
      </c>
      <c r="BS24">
        <v>0</v>
      </c>
      <c r="BT24">
        <v>0</v>
      </c>
      <c r="BU24">
        <v>0</v>
      </c>
      <c r="BV24">
        <v>0</v>
      </c>
      <c r="BW24">
        <v>0</v>
      </c>
      <c r="BX24">
        <v>0</v>
      </c>
      <c r="BY24">
        <v>0</v>
      </c>
      <c r="BZ24">
        <v>0</v>
      </c>
      <c r="CA24">
        <v>0</v>
      </c>
      <c r="CB24">
        <v>19.670000000000002</v>
      </c>
      <c r="CC24">
        <v>19.07</v>
      </c>
      <c r="CD24">
        <v>19.5</v>
      </c>
      <c r="CE24">
        <v>19.25</v>
      </c>
      <c r="CF24">
        <v>18.61</v>
      </c>
      <c r="CG24">
        <v>18.25</v>
      </c>
      <c r="CH24">
        <v>18.37</v>
      </c>
      <c r="CI24">
        <v>17.87</v>
      </c>
      <c r="CJ24">
        <v>17.47</v>
      </c>
      <c r="CK24">
        <v>17.82</v>
      </c>
      <c r="CL24">
        <v>17.899999999999999</v>
      </c>
      <c r="CM24">
        <v>17.55</v>
      </c>
      <c r="CN24">
        <v>18.05</v>
      </c>
      <c r="CO24">
        <v>18.52</v>
      </c>
      <c r="CP24">
        <v>0.53300000000000003</v>
      </c>
      <c r="CQ24">
        <v>1</v>
      </c>
      <c r="CR24">
        <v>1</v>
      </c>
      <c r="CS24">
        <v>1</v>
      </c>
      <c r="CT24">
        <v>1</v>
      </c>
      <c r="CU24">
        <v>1</v>
      </c>
      <c r="CV24">
        <v>1</v>
      </c>
      <c r="CW24">
        <v>1</v>
      </c>
      <c r="CX24">
        <v>1</v>
      </c>
      <c r="CY24">
        <v>1</v>
      </c>
      <c r="CZ24">
        <v>1</v>
      </c>
      <c r="DA24">
        <v>1</v>
      </c>
      <c r="DB24">
        <v>1</v>
      </c>
      <c r="DC24">
        <v>1</v>
      </c>
      <c r="DD24">
        <v>0</v>
      </c>
      <c r="DE24">
        <v>0</v>
      </c>
      <c r="DF24">
        <v>0</v>
      </c>
      <c r="DG24">
        <v>0</v>
      </c>
      <c r="DH24">
        <v>0.58299999999999996</v>
      </c>
      <c r="DI24">
        <v>1</v>
      </c>
      <c r="DJ24">
        <v>1</v>
      </c>
      <c r="DK24">
        <v>1</v>
      </c>
      <c r="DL24">
        <v>1</v>
      </c>
      <c r="DM24">
        <v>1</v>
      </c>
      <c r="DN24">
        <v>1</v>
      </c>
      <c r="DO24">
        <v>1</v>
      </c>
      <c r="DP24">
        <v>1</v>
      </c>
      <c r="DQ24">
        <v>1</v>
      </c>
      <c r="DR24">
        <v>0</v>
      </c>
      <c r="DS24">
        <v>0</v>
      </c>
      <c r="DT24">
        <v>0</v>
      </c>
      <c r="DU24">
        <v>0</v>
      </c>
      <c r="DV24">
        <v>0</v>
      </c>
      <c r="DW24">
        <v>0</v>
      </c>
      <c r="DX24">
        <v>0</v>
      </c>
      <c r="DY24">
        <v>0.15</v>
      </c>
      <c r="DZ24">
        <v>0.81699999999999995</v>
      </c>
      <c r="EA24">
        <v>0.23300000000000001</v>
      </c>
      <c r="EB24">
        <v>0.1</v>
      </c>
      <c r="EC24">
        <v>0.71699999999999997</v>
      </c>
      <c r="ED24">
        <v>0</v>
      </c>
      <c r="EE24">
        <v>0</v>
      </c>
      <c r="EF24">
        <v>5.6929999999999996</v>
      </c>
      <c r="EG24">
        <v>4.4109999999999996</v>
      </c>
      <c r="EH24">
        <v>6.2030000000000003</v>
      </c>
      <c r="EI24">
        <v>3.794</v>
      </c>
      <c r="EJ24">
        <v>3.2010000000000001</v>
      </c>
      <c r="EK24">
        <v>3.4380000000000002</v>
      </c>
      <c r="EL24">
        <v>3.6120000000000001</v>
      </c>
      <c r="EM24">
        <v>-3.081</v>
      </c>
      <c r="EN24">
        <v>1.5009999999999999</v>
      </c>
      <c r="EO24">
        <v>0.503</v>
      </c>
      <c r="EP24">
        <v>-3.69</v>
      </c>
      <c r="EQ24">
        <v>3.4279999999999999</v>
      </c>
      <c r="ER24">
        <v>3.1920000000000002</v>
      </c>
      <c r="ES24">
        <v>5.9089999999999998</v>
      </c>
      <c r="ET24">
        <v>0</v>
      </c>
      <c r="EU24">
        <v>117.210143213905</v>
      </c>
    </row>
    <row r="25" spans="1:151" x14ac:dyDescent="0.25">
      <c r="A25" t="s">
        <v>863</v>
      </c>
      <c r="B25" t="s">
        <v>1322</v>
      </c>
      <c r="C25" t="s">
        <v>595</v>
      </c>
      <c r="D25">
        <v>28</v>
      </c>
      <c r="E25" t="s">
        <v>835</v>
      </c>
      <c r="F25">
        <v>1</v>
      </c>
      <c r="G25">
        <v>1</v>
      </c>
      <c r="H25" t="s">
        <v>9</v>
      </c>
      <c r="I25" t="s">
        <v>3</v>
      </c>
      <c r="J25" t="s">
        <v>5</v>
      </c>
      <c r="K25" t="s">
        <v>606</v>
      </c>
      <c r="L25" t="s">
        <v>515</v>
      </c>
      <c r="M25" s="7">
        <v>0</v>
      </c>
      <c r="N25" s="7">
        <v>252.53556816978215</v>
      </c>
      <c r="O25" s="7">
        <f>M25*'Emission and cost factors'!$D$8+N25*'Emission and cost factors'!$E$8</f>
        <v>116.16636135809979</v>
      </c>
      <c r="P25" s="8">
        <f>M25*'Emission and cost factors'!$D$9+N25*'Emission and cost factors'!$E$9</f>
        <v>37.88033522546732</v>
      </c>
      <c r="Q25" s="7">
        <f t="shared" si="0"/>
        <v>19.547142857142855</v>
      </c>
      <c r="R25" s="2">
        <f t="shared" si="1"/>
        <v>11</v>
      </c>
      <c r="S25" s="2">
        <f t="shared" si="2"/>
        <v>2</v>
      </c>
      <c r="T25" s="2">
        <f t="shared" si="3"/>
        <v>0</v>
      </c>
      <c r="U25" s="7">
        <f t="shared" si="4"/>
        <v>0.63814285714285712</v>
      </c>
      <c r="V25" s="7">
        <f t="shared" si="5"/>
        <v>9.1642857142857137E-2</v>
      </c>
      <c r="W25" s="7">
        <f t="shared" si="6"/>
        <v>0</v>
      </c>
      <c r="X25">
        <v>20.36</v>
      </c>
      <c r="Y25">
        <v>19.88</v>
      </c>
      <c r="Z25">
        <v>20.3</v>
      </c>
      <c r="AA25">
        <v>20.07</v>
      </c>
      <c r="AB25">
        <v>19.55</v>
      </c>
      <c r="AC25">
        <v>19.559999999999999</v>
      </c>
      <c r="AD25">
        <v>19.73</v>
      </c>
      <c r="AE25">
        <v>19.14</v>
      </c>
      <c r="AF25">
        <v>18.690000000000001</v>
      </c>
      <c r="AG25">
        <v>19.02</v>
      </c>
      <c r="AH25">
        <v>19.22</v>
      </c>
      <c r="AI25">
        <v>18.72</v>
      </c>
      <c r="AJ25">
        <v>19.5</v>
      </c>
      <c r="AK25">
        <v>19.920000000000002</v>
      </c>
      <c r="AL25">
        <v>0</v>
      </c>
      <c r="AM25">
        <v>0.26700000000000002</v>
      </c>
      <c r="AN25">
        <v>0</v>
      </c>
      <c r="AO25">
        <v>0</v>
      </c>
      <c r="AP25">
        <v>1</v>
      </c>
      <c r="AQ25">
        <v>1</v>
      </c>
      <c r="AR25">
        <v>0.51700000000000002</v>
      </c>
      <c r="AS25">
        <v>1</v>
      </c>
      <c r="AT25">
        <v>1</v>
      </c>
      <c r="AU25">
        <v>1</v>
      </c>
      <c r="AV25">
        <v>1</v>
      </c>
      <c r="AW25">
        <v>1</v>
      </c>
      <c r="AX25">
        <v>1</v>
      </c>
      <c r="AY25">
        <v>0.15</v>
      </c>
      <c r="AZ25">
        <v>0</v>
      </c>
      <c r="BA25">
        <v>0</v>
      </c>
      <c r="BB25">
        <v>0</v>
      </c>
      <c r="BC25">
        <v>0</v>
      </c>
      <c r="BD25">
        <v>0</v>
      </c>
      <c r="BE25">
        <v>0</v>
      </c>
      <c r="BF25">
        <v>0</v>
      </c>
      <c r="BG25">
        <v>0</v>
      </c>
      <c r="BH25">
        <v>0.65</v>
      </c>
      <c r="BI25">
        <v>0</v>
      </c>
      <c r="BJ25">
        <v>0</v>
      </c>
      <c r="BK25">
        <v>0.63300000000000001</v>
      </c>
      <c r="BL25">
        <v>0</v>
      </c>
      <c r="BM25">
        <v>0</v>
      </c>
      <c r="BN25">
        <v>0</v>
      </c>
      <c r="BO25">
        <v>0</v>
      </c>
      <c r="BP25">
        <v>0</v>
      </c>
      <c r="BQ25">
        <v>0</v>
      </c>
      <c r="BR25">
        <v>0</v>
      </c>
      <c r="BS25">
        <v>0</v>
      </c>
      <c r="BT25">
        <v>0</v>
      </c>
      <c r="BU25">
        <v>0</v>
      </c>
      <c r="BV25">
        <v>0</v>
      </c>
      <c r="BW25">
        <v>0</v>
      </c>
      <c r="BX25">
        <v>0</v>
      </c>
      <c r="BY25">
        <v>0</v>
      </c>
      <c r="BZ25">
        <v>0</v>
      </c>
      <c r="CA25">
        <v>0</v>
      </c>
      <c r="CB25">
        <v>19.54</v>
      </c>
      <c r="CC25">
        <v>18.88</v>
      </c>
      <c r="CD25">
        <v>19.3</v>
      </c>
      <c r="CE25">
        <v>19.010000000000002</v>
      </c>
      <c r="CF25">
        <v>18.34</v>
      </c>
      <c r="CG25">
        <v>17.98</v>
      </c>
      <c r="CH25">
        <v>18.11</v>
      </c>
      <c r="CI25">
        <v>17.59</v>
      </c>
      <c r="CJ25">
        <v>17.27</v>
      </c>
      <c r="CK25">
        <v>17.559999999999999</v>
      </c>
      <c r="CL25">
        <v>17.63</v>
      </c>
      <c r="CM25">
        <v>17.34</v>
      </c>
      <c r="CN25">
        <v>17.79</v>
      </c>
      <c r="CO25">
        <v>18.27</v>
      </c>
      <c r="CP25">
        <v>0.86699999999999999</v>
      </c>
      <c r="CQ25">
        <v>1</v>
      </c>
      <c r="CR25">
        <v>1</v>
      </c>
      <c r="CS25">
        <v>1</v>
      </c>
      <c r="CT25">
        <v>1</v>
      </c>
      <c r="CU25">
        <v>1</v>
      </c>
      <c r="CV25">
        <v>1</v>
      </c>
      <c r="CW25">
        <v>1</v>
      </c>
      <c r="CX25">
        <v>1</v>
      </c>
      <c r="CY25">
        <v>1</v>
      </c>
      <c r="CZ25">
        <v>1</v>
      </c>
      <c r="DA25">
        <v>1</v>
      </c>
      <c r="DB25">
        <v>1</v>
      </c>
      <c r="DC25">
        <v>1</v>
      </c>
      <c r="DD25">
        <v>0</v>
      </c>
      <c r="DE25">
        <v>0.183</v>
      </c>
      <c r="DF25">
        <v>0</v>
      </c>
      <c r="DG25">
        <v>0</v>
      </c>
      <c r="DH25">
        <v>1</v>
      </c>
      <c r="DI25">
        <v>1</v>
      </c>
      <c r="DJ25">
        <v>1</v>
      </c>
      <c r="DK25">
        <v>1</v>
      </c>
      <c r="DL25">
        <v>1</v>
      </c>
      <c r="DM25">
        <v>1</v>
      </c>
      <c r="DN25">
        <v>1</v>
      </c>
      <c r="DO25">
        <v>1</v>
      </c>
      <c r="DP25">
        <v>1</v>
      </c>
      <c r="DQ25">
        <v>1</v>
      </c>
      <c r="DR25">
        <v>0</v>
      </c>
      <c r="DS25">
        <v>0</v>
      </c>
      <c r="DT25">
        <v>0</v>
      </c>
      <c r="DU25">
        <v>0</v>
      </c>
      <c r="DV25">
        <v>0</v>
      </c>
      <c r="DW25">
        <v>3.3000000000000002E-2</v>
      </c>
      <c r="DX25">
        <v>0</v>
      </c>
      <c r="DY25">
        <v>0.5</v>
      </c>
      <c r="DZ25">
        <v>1</v>
      </c>
      <c r="EA25">
        <v>0.6</v>
      </c>
      <c r="EB25">
        <v>0.4</v>
      </c>
      <c r="EC25">
        <v>1</v>
      </c>
      <c r="ED25">
        <v>0.317</v>
      </c>
      <c r="EE25">
        <v>0</v>
      </c>
      <c r="EF25">
        <v>5.6929999999999996</v>
      </c>
      <c r="EG25">
        <v>4.4109999999999996</v>
      </c>
      <c r="EH25">
        <v>6.2030000000000003</v>
      </c>
      <c r="EI25">
        <v>3.794</v>
      </c>
      <c r="EJ25">
        <v>3.2010000000000001</v>
      </c>
      <c r="EK25">
        <v>3.4380000000000002</v>
      </c>
      <c r="EL25">
        <v>3.6120000000000001</v>
      </c>
      <c r="EM25">
        <v>-3.081</v>
      </c>
      <c r="EN25">
        <v>1.5009999999999999</v>
      </c>
      <c r="EO25">
        <v>0.503</v>
      </c>
      <c r="EP25">
        <v>-3.69</v>
      </c>
      <c r="EQ25">
        <v>3.4279999999999999</v>
      </c>
      <c r="ER25">
        <v>3.1920000000000002</v>
      </c>
      <c r="ES25">
        <v>5.9089999999999998</v>
      </c>
      <c r="ET25">
        <v>0</v>
      </c>
      <c r="EU25">
        <v>117.849931812565</v>
      </c>
    </row>
    <row r="26" spans="1:151" x14ac:dyDescent="0.25">
      <c r="A26" t="s">
        <v>864</v>
      </c>
      <c r="B26" t="s">
        <v>1322</v>
      </c>
      <c r="C26" t="s">
        <v>595</v>
      </c>
      <c r="D26">
        <v>30</v>
      </c>
      <c r="E26" t="s">
        <v>835</v>
      </c>
      <c r="F26">
        <v>1</v>
      </c>
      <c r="G26">
        <v>1</v>
      </c>
      <c r="H26" t="s">
        <v>9</v>
      </c>
      <c r="I26" t="s">
        <v>6</v>
      </c>
      <c r="J26" t="s">
        <v>4</v>
      </c>
      <c r="K26" t="s">
        <v>606</v>
      </c>
      <c r="L26" t="s">
        <v>515</v>
      </c>
      <c r="M26" s="7">
        <v>0</v>
      </c>
      <c r="N26" s="7">
        <v>269.68900781137927</v>
      </c>
      <c r="O26" s="7">
        <f>M26*'Emission and cost factors'!$D$8+N26*'Emission and cost factors'!$E$8</f>
        <v>124.05694359323446</v>
      </c>
      <c r="P26" s="8">
        <f>M26*'Emission and cost factors'!$D$9+N26*'Emission and cost factors'!$E$9</f>
        <v>40.453351171706892</v>
      </c>
      <c r="Q26" s="7">
        <f t="shared" si="0"/>
        <v>19.486428571428572</v>
      </c>
      <c r="R26" s="2">
        <f t="shared" si="1"/>
        <v>11</v>
      </c>
      <c r="S26" s="2">
        <f t="shared" si="2"/>
        <v>3</v>
      </c>
      <c r="T26" s="2">
        <f t="shared" si="3"/>
        <v>0</v>
      </c>
      <c r="U26" s="7">
        <f t="shared" si="4"/>
        <v>0.73328571428571421</v>
      </c>
      <c r="V26" s="7">
        <f t="shared" si="5"/>
        <v>0.15</v>
      </c>
      <c r="W26" s="7">
        <f t="shared" si="6"/>
        <v>0</v>
      </c>
      <c r="X26">
        <v>20.3</v>
      </c>
      <c r="Y26">
        <v>19.829999999999998</v>
      </c>
      <c r="Z26">
        <v>20.21</v>
      </c>
      <c r="AA26">
        <v>20.010000000000002</v>
      </c>
      <c r="AB26">
        <v>19.52</v>
      </c>
      <c r="AC26">
        <v>19.52</v>
      </c>
      <c r="AD26">
        <v>19.670000000000002</v>
      </c>
      <c r="AE26">
        <v>19.16</v>
      </c>
      <c r="AF26">
        <v>18.64</v>
      </c>
      <c r="AG26">
        <v>18.96</v>
      </c>
      <c r="AH26">
        <v>19.170000000000002</v>
      </c>
      <c r="AI26">
        <v>18.64</v>
      </c>
      <c r="AJ26">
        <v>19.37</v>
      </c>
      <c r="AK26">
        <v>19.809999999999999</v>
      </c>
      <c r="AL26">
        <v>0</v>
      </c>
      <c r="AM26">
        <v>0.63300000000000001</v>
      </c>
      <c r="AN26">
        <v>0</v>
      </c>
      <c r="AO26">
        <v>0</v>
      </c>
      <c r="AP26">
        <v>1</v>
      </c>
      <c r="AQ26">
        <v>1</v>
      </c>
      <c r="AR26">
        <v>1</v>
      </c>
      <c r="AS26">
        <v>1</v>
      </c>
      <c r="AT26">
        <v>1</v>
      </c>
      <c r="AU26">
        <v>1</v>
      </c>
      <c r="AV26">
        <v>1</v>
      </c>
      <c r="AW26">
        <v>1</v>
      </c>
      <c r="AX26">
        <v>1</v>
      </c>
      <c r="AY26">
        <v>0.63300000000000001</v>
      </c>
      <c r="AZ26">
        <v>0</v>
      </c>
      <c r="BA26">
        <v>0</v>
      </c>
      <c r="BB26">
        <v>0</v>
      </c>
      <c r="BC26">
        <v>0</v>
      </c>
      <c r="BD26">
        <v>0</v>
      </c>
      <c r="BE26">
        <v>0</v>
      </c>
      <c r="BF26">
        <v>0</v>
      </c>
      <c r="BG26">
        <v>0</v>
      </c>
      <c r="BH26">
        <v>1</v>
      </c>
      <c r="BI26">
        <v>0.1</v>
      </c>
      <c r="BJ26">
        <v>0</v>
      </c>
      <c r="BK26">
        <v>1</v>
      </c>
      <c r="BL26">
        <v>0</v>
      </c>
      <c r="BM26">
        <v>0</v>
      </c>
      <c r="BN26">
        <v>0</v>
      </c>
      <c r="BO26">
        <v>0</v>
      </c>
      <c r="BP26">
        <v>0</v>
      </c>
      <c r="BQ26">
        <v>0</v>
      </c>
      <c r="BR26">
        <v>0</v>
      </c>
      <c r="BS26">
        <v>0</v>
      </c>
      <c r="BT26">
        <v>0</v>
      </c>
      <c r="BU26">
        <v>0</v>
      </c>
      <c r="BV26">
        <v>0</v>
      </c>
      <c r="BW26">
        <v>0</v>
      </c>
      <c r="BX26">
        <v>0</v>
      </c>
      <c r="BY26">
        <v>0</v>
      </c>
      <c r="BZ26">
        <v>0</v>
      </c>
      <c r="CA26">
        <v>0</v>
      </c>
      <c r="CB26">
        <v>19.559999999999999</v>
      </c>
      <c r="CC26">
        <v>18.93</v>
      </c>
      <c r="CD26">
        <v>19.27</v>
      </c>
      <c r="CE26">
        <v>19.010000000000002</v>
      </c>
      <c r="CF26">
        <v>18.36</v>
      </c>
      <c r="CG26">
        <v>17.989999999999998</v>
      </c>
      <c r="CH26">
        <v>18.09</v>
      </c>
      <c r="CI26">
        <v>17.64</v>
      </c>
      <c r="CJ26">
        <v>17.11</v>
      </c>
      <c r="CK26">
        <v>17.46</v>
      </c>
      <c r="CL26">
        <v>17.54</v>
      </c>
      <c r="CM26">
        <v>17.16</v>
      </c>
      <c r="CN26">
        <v>17.63</v>
      </c>
      <c r="CO26">
        <v>18.13</v>
      </c>
      <c r="CP26">
        <v>1</v>
      </c>
      <c r="CQ26">
        <v>1</v>
      </c>
      <c r="CR26">
        <v>1</v>
      </c>
      <c r="CS26">
        <v>1</v>
      </c>
      <c r="CT26">
        <v>1</v>
      </c>
      <c r="CU26">
        <v>1</v>
      </c>
      <c r="CV26">
        <v>1</v>
      </c>
      <c r="CW26">
        <v>1</v>
      </c>
      <c r="CX26">
        <v>1</v>
      </c>
      <c r="CY26">
        <v>1</v>
      </c>
      <c r="CZ26">
        <v>1</v>
      </c>
      <c r="DA26">
        <v>1</v>
      </c>
      <c r="DB26">
        <v>1</v>
      </c>
      <c r="DC26">
        <v>1</v>
      </c>
      <c r="DD26">
        <v>0</v>
      </c>
      <c r="DE26">
        <v>0.16700000000000001</v>
      </c>
      <c r="DF26">
        <v>0</v>
      </c>
      <c r="DG26">
        <v>0</v>
      </c>
      <c r="DH26">
        <v>1</v>
      </c>
      <c r="DI26">
        <v>1</v>
      </c>
      <c r="DJ26">
        <v>1</v>
      </c>
      <c r="DK26">
        <v>1</v>
      </c>
      <c r="DL26">
        <v>1</v>
      </c>
      <c r="DM26">
        <v>1</v>
      </c>
      <c r="DN26">
        <v>1</v>
      </c>
      <c r="DO26">
        <v>1</v>
      </c>
      <c r="DP26">
        <v>1</v>
      </c>
      <c r="DQ26">
        <v>1</v>
      </c>
      <c r="DR26">
        <v>0</v>
      </c>
      <c r="DS26">
        <v>0</v>
      </c>
      <c r="DT26">
        <v>0</v>
      </c>
      <c r="DU26">
        <v>0</v>
      </c>
      <c r="DV26">
        <v>0</v>
      </c>
      <c r="DW26">
        <v>1.7000000000000001E-2</v>
      </c>
      <c r="DX26">
        <v>0</v>
      </c>
      <c r="DY26">
        <v>0.68300000000000005</v>
      </c>
      <c r="DZ26">
        <v>1</v>
      </c>
      <c r="EA26">
        <v>1</v>
      </c>
      <c r="EB26">
        <v>0.98299999999999998</v>
      </c>
      <c r="EC26">
        <v>1</v>
      </c>
      <c r="ED26">
        <v>1</v>
      </c>
      <c r="EE26">
        <v>0</v>
      </c>
      <c r="EF26">
        <v>5.6929999999999996</v>
      </c>
      <c r="EG26">
        <v>4.4109999999999996</v>
      </c>
      <c r="EH26">
        <v>6.2030000000000003</v>
      </c>
      <c r="EI26">
        <v>3.794</v>
      </c>
      <c r="EJ26">
        <v>3.2010000000000001</v>
      </c>
      <c r="EK26">
        <v>3.4380000000000002</v>
      </c>
      <c r="EL26">
        <v>3.6120000000000001</v>
      </c>
      <c r="EM26">
        <v>-3.081</v>
      </c>
      <c r="EN26">
        <v>1.5009999999999999</v>
      </c>
      <c r="EO26">
        <v>0.503</v>
      </c>
      <c r="EP26">
        <v>-3.69</v>
      </c>
      <c r="EQ26">
        <v>3.4279999999999999</v>
      </c>
      <c r="ER26">
        <v>3.1920000000000002</v>
      </c>
      <c r="ES26">
        <v>5.9089999999999998</v>
      </c>
      <c r="ET26">
        <v>0</v>
      </c>
      <c r="EU26">
        <v>125.854870311977</v>
      </c>
    </row>
    <row r="27" spans="1:151" x14ac:dyDescent="0.25">
      <c r="A27" t="s">
        <v>865</v>
      </c>
      <c r="B27" t="s">
        <v>1322</v>
      </c>
      <c r="C27" t="s">
        <v>595</v>
      </c>
      <c r="D27">
        <v>31</v>
      </c>
      <c r="E27" t="s">
        <v>835</v>
      </c>
      <c r="F27">
        <v>1</v>
      </c>
      <c r="G27">
        <v>1</v>
      </c>
      <c r="H27" t="s">
        <v>9</v>
      </c>
      <c r="I27" t="s">
        <v>6</v>
      </c>
      <c r="J27" t="s">
        <v>5</v>
      </c>
      <c r="K27" t="s">
        <v>606</v>
      </c>
      <c r="L27" t="s">
        <v>516</v>
      </c>
      <c r="M27" s="7">
        <v>0</v>
      </c>
      <c r="N27" s="7">
        <v>268.26200642875716</v>
      </c>
      <c r="O27" s="7">
        <f>M27*'Emission and cost factors'!$D$8+N27*'Emission and cost factors'!$E$8</f>
        <v>123.4005229572283</v>
      </c>
      <c r="P27" s="8">
        <f>M27*'Emission and cost factors'!$D$9+N27*'Emission and cost factors'!$E$9</f>
        <v>40.239300964313571</v>
      </c>
      <c r="Q27" s="7">
        <f t="shared" si="0"/>
        <v>19.682142857142857</v>
      </c>
      <c r="R27" s="2">
        <f t="shared" si="1"/>
        <v>10</v>
      </c>
      <c r="S27" s="2">
        <f t="shared" si="2"/>
        <v>2</v>
      </c>
      <c r="T27" s="2">
        <f t="shared" si="3"/>
        <v>0</v>
      </c>
      <c r="U27" s="7">
        <f t="shared" si="4"/>
        <v>0.60235714285714281</v>
      </c>
      <c r="V27" s="7">
        <f t="shared" si="5"/>
        <v>6.4285714285714293E-2</v>
      </c>
      <c r="W27" s="7">
        <f t="shared" si="6"/>
        <v>0</v>
      </c>
      <c r="X27">
        <v>20.420000000000002</v>
      </c>
      <c r="Y27">
        <v>19.97</v>
      </c>
      <c r="Z27">
        <v>20.37</v>
      </c>
      <c r="AA27">
        <v>20.18</v>
      </c>
      <c r="AB27">
        <v>19.71</v>
      </c>
      <c r="AC27">
        <v>19.72</v>
      </c>
      <c r="AD27">
        <v>19.87</v>
      </c>
      <c r="AE27">
        <v>19.39</v>
      </c>
      <c r="AF27">
        <v>18.86</v>
      </c>
      <c r="AG27">
        <v>19.190000000000001</v>
      </c>
      <c r="AH27">
        <v>19.420000000000002</v>
      </c>
      <c r="AI27">
        <v>18.850000000000001</v>
      </c>
      <c r="AJ27">
        <v>19.600000000000001</v>
      </c>
      <c r="AK27">
        <v>20</v>
      </c>
      <c r="AL27">
        <v>0</v>
      </c>
      <c r="AM27">
        <v>8.3000000000000004E-2</v>
      </c>
      <c r="AN27">
        <v>0</v>
      </c>
      <c r="AO27">
        <v>0</v>
      </c>
      <c r="AP27">
        <v>1</v>
      </c>
      <c r="AQ27">
        <v>1</v>
      </c>
      <c r="AR27">
        <v>0.35</v>
      </c>
      <c r="AS27">
        <v>1</v>
      </c>
      <c r="AT27">
        <v>1</v>
      </c>
      <c r="AU27">
        <v>1</v>
      </c>
      <c r="AV27">
        <v>1</v>
      </c>
      <c r="AW27">
        <v>1</v>
      </c>
      <c r="AX27">
        <v>1</v>
      </c>
      <c r="AY27">
        <v>0</v>
      </c>
      <c r="AZ27">
        <v>0</v>
      </c>
      <c r="BA27">
        <v>0</v>
      </c>
      <c r="BB27">
        <v>0</v>
      </c>
      <c r="BC27">
        <v>0</v>
      </c>
      <c r="BD27">
        <v>0</v>
      </c>
      <c r="BE27">
        <v>0</v>
      </c>
      <c r="BF27">
        <v>0</v>
      </c>
      <c r="BG27">
        <v>0</v>
      </c>
      <c r="BH27">
        <v>0.4</v>
      </c>
      <c r="BI27">
        <v>0</v>
      </c>
      <c r="BJ27">
        <v>0</v>
      </c>
      <c r="BK27">
        <v>0.5</v>
      </c>
      <c r="BL27">
        <v>0</v>
      </c>
      <c r="BM27">
        <v>0</v>
      </c>
      <c r="BN27">
        <v>0</v>
      </c>
      <c r="BO27">
        <v>0</v>
      </c>
      <c r="BP27">
        <v>0</v>
      </c>
      <c r="BQ27">
        <v>0</v>
      </c>
      <c r="BR27">
        <v>0</v>
      </c>
      <c r="BS27">
        <v>0</v>
      </c>
      <c r="BT27">
        <v>0</v>
      </c>
      <c r="BU27">
        <v>0</v>
      </c>
      <c r="BV27">
        <v>0</v>
      </c>
      <c r="BW27">
        <v>0</v>
      </c>
      <c r="BX27">
        <v>0</v>
      </c>
      <c r="BY27">
        <v>0</v>
      </c>
      <c r="BZ27">
        <v>0</v>
      </c>
      <c r="CA27">
        <v>0</v>
      </c>
      <c r="CB27">
        <v>19.690000000000001</v>
      </c>
      <c r="CC27">
        <v>19.079999999999998</v>
      </c>
      <c r="CD27">
        <v>19.46</v>
      </c>
      <c r="CE27">
        <v>19.23</v>
      </c>
      <c r="CF27">
        <v>18.61</v>
      </c>
      <c r="CG27">
        <v>18.239999999999998</v>
      </c>
      <c r="CH27">
        <v>18.34</v>
      </c>
      <c r="CI27">
        <v>17.920000000000002</v>
      </c>
      <c r="CJ27">
        <v>17.38</v>
      </c>
      <c r="CK27">
        <v>17.72</v>
      </c>
      <c r="CL27">
        <v>17.82</v>
      </c>
      <c r="CM27">
        <v>17.36</v>
      </c>
      <c r="CN27">
        <v>17.89</v>
      </c>
      <c r="CO27">
        <v>18.37</v>
      </c>
      <c r="CP27">
        <v>1</v>
      </c>
      <c r="CQ27">
        <v>1</v>
      </c>
      <c r="CR27">
        <v>1</v>
      </c>
      <c r="CS27">
        <v>1</v>
      </c>
      <c r="CT27">
        <v>1</v>
      </c>
      <c r="CU27">
        <v>1</v>
      </c>
      <c r="CV27">
        <v>1</v>
      </c>
      <c r="CW27">
        <v>1</v>
      </c>
      <c r="CX27">
        <v>1</v>
      </c>
      <c r="CY27">
        <v>1</v>
      </c>
      <c r="CZ27">
        <v>1</v>
      </c>
      <c r="DA27">
        <v>1</v>
      </c>
      <c r="DB27">
        <v>1</v>
      </c>
      <c r="DC27">
        <v>1</v>
      </c>
      <c r="DD27">
        <v>0</v>
      </c>
      <c r="DE27">
        <v>0</v>
      </c>
      <c r="DF27">
        <v>0</v>
      </c>
      <c r="DG27">
        <v>0</v>
      </c>
      <c r="DH27">
        <v>1</v>
      </c>
      <c r="DI27">
        <v>1</v>
      </c>
      <c r="DJ27">
        <v>1</v>
      </c>
      <c r="DK27">
        <v>1</v>
      </c>
      <c r="DL27">
        <v>1</v>
      </c>
      <c r="DM27">
        <v>1</v>
      </c>
      <c r="DN27">
        <v>1</v>
      </c>
      <c r="DO27">
        <v>1</v>
      </c>
      <c r="DP27">
        <v>1</v>
      </c>
      <c r="DQ27">
        <v>1</v>
      </c>
      <c r="DR27">
        <v>0</v>
      </c>
      <c r="DS27">
        <v>0</v>
      </c>
      <c r="DT27">
        <v>0</v>
      </c>
      <c r="DU27">
        <v>0</v>
      </c>
      <c r="DV27">
        <v>0</v>
      </c>
      <c r="DW27">
        <v>0</v>
      </c>
      <c r="DX27">
        <v>0</v>
      </c>
      <c r="DY27">
        <v>0.11700000000000001</v>
      </c>
      <c r="DZ27">
        <v>1</v>
      </c>
      <c r="EA27">
        <v>0.56699999999999995</v>
      </c>
      <c r="EB27">
        <v>0.28299999999999997</v>
      </c>
      <c r="EC27">
        <v>1</v>
      </c>
      <c r="ED27">
        <v>0.25</v>
      </c>
      <c r="EE27">
        <v>0</v>
      </c>
      <c r="EF27">
        <v>5.6929999999999996</v>
      </c>
      <c r="EG27">
        <v>4.4109999999999996</v>
      </c>
      <c r="EH27">
        <v>6.2030000000000003</v>
      </c>
      <c r="EI27">
        <v>3.794</v>
      </c>
      <c r="EJ27">
        <v>3.2010000000000001</v>
      </c>
      <c r="EK27">
        <v>3.4380000000000002</v>
      </c>
      <c r="EL27">
        <v>3.6120000000000001</v>
      </c>
      <c r="EM27">
        <v>-3.081</v>
      </c>
      <c r="EN27">
        <v>1.5009999999999999</v>
      </c>
      <c r="EO27">
        <v>0.503</v>
      </c>
      <c r="EP27">
        <v>-3.69</v>
      </c>
      <c r="EQ27">
        <v>3.4279999999999999</v>
      </c>
      <c r="ER27">
        <v>3.1920000000000002</v>
      </c>
      <c r="ES27">
        <v>5.9089999999999998</v>
      </c>
      <c r="ET27">
        <v>0</v>
      </c>
      <c r="EU27">
        <v>125.18893633342</v>
      </c>
    </row>
    <row r="28" spans="1:151" x14ac:dyDescent="0.25">
      <c r="A28" t="s">
        <v>866</v>
      </c>
      <c r="B28" t="s">
        <v>1322</v>
      </c>
      <c r="C28" t="s">
        <v>595</v>
      </c>
      <c r="D28">
        <v>32</v>
      </c>
      <c r="E28" t="s">
        <v>835</v>
      </c>
      <c r="F28">
        <v>1</v>
      </c>
      <c r="G28">
        <v>1</v>
      </c>
      <c r="H28" t="s">
        <v>9</v>
      </c>
      <c r="I28" t="s">
        <v>6</v>
      </c>
      <c r="J28" t="s">
        <v>5</v>
      </c>
      <c r="K28" t="s">
        <v>606</v>
      </c>
      <c r="L28" t="s">
        <v>515</v>
      </c>
      <c r="M28" s="7">
        <v>0</v>
      </c>
      <c r="N28" s="7">
        <v>269.68235026812005</v>
      </c>
      <c r="O28" s="7">
        <f>M28*'Emission and cost factors'!$D$8+N28*'Emission and cost factors'!$E$8</f>
        <v>124.05388112333523</v>
      </c>
      <c r="P28" s="8">
        <f>M28*'Emission and cost factors'!$D$9+N28*'Emission and cost factors'!$E$9</f>
        <v>40.452352540218008</v>
      </c>
      <c r="Q28" s="7">
        <f t="shared" si="0"/>
        <v>19.486428571428572</v>
      </c>
      <c r="R28" s="2">
        <f t="shared" si="1"/>
        <v>11</v>
      </c>
      <c r="S28" s="2">
        <f t="shared" si="2"/>
        <v>3</v>
      </c>
      <c r="T28" s="2">
        <f t="shared" si="3"/>
        <v>0</v>
      </c>
      <c r="U28" s="7">
        <f t="shared" si="4"/>
        <v>0.73328571428571421</v>
      </c>
      <c r="V28" s="7">
        <f t="shared" si="5"/>
        <v>0.15</v>
      </c>
      <c r="W28" s="7">
        <f t="shared" si="6"/>
        <v>0</v>
      </c>
      <c r="X28">
        <v>20.3</v>
      </c>
      <c r="Y28">
        <v>19.829999999999998</v>
      </c>
      <c r="Z28">
        <v>20.21</v>
      </c>
      <c r="AA28">
        <v>20.010000000000002</v>
      </c>
      <c r="AB28">
        <v>19.52</v>
      </c>
      <c r="AC28">
        <v>19.52</v>
      </c>
      <c r="AD28">
        <v>19.670000000000002</v>
      </c>
      <c r="AE28">
        <v>19.16</v>
      </c>
      <c r="AF28">
        <v>18.64</v>
      </c>
      <c r="AG28">
        <v>18.96</v>
      </c>
      <c r="AH28">
        <v>19.170000000000002</v>
      </c>
      <c r="AI28">
        <v>18.64</v>
      </c>
      <c r="AJ28">
        <v>19.37</v>
      </c>
      <c r="AK28">
        <v>19.809999999999999</v>
      </c>
      <c r="AL28">
        <v>0</v>
      </c>
      <c r="AM28">
        <v>0.63300000000000001</v>
      </c>
      <c r="AN28">
        <v>0</v>
      </c>
      <c r="AO28">
        <v>0</v>
      </c>
      <c r="AP28">
        <v>1</v>
      </c>
      <c r="AQ28">
        <v>1</v>
      </c>
      <c r="AR28">
        <v>1</v>
      </c>
      <c r="AS28">
        <v>1</v>
      </c>
      <c r="AT28">
        <v>1</v>
      </c>
      <c r="AU28">
        <v>1</v>
      </c>
      <c r="AV28">
        <v>1</v>
      </c>
      <c r="AW28">
        <v>1</v>
      </c>
      <c r="AX28">
        <v>1</v>
      </c>
      <c r="AY28">
        <v>0.63300000000000001</v>
      </c>
      <c r="AZ28">
        <v>0</v>
      </c>
      <c r="BA28">
        <v>0</v>
      </c>
      <c r="BB28">
        <v>0</v>
      </c>
      <c r="BC28">
        <v>0</v>
      </c>
      <c r="BD28">
        <v>0</v>
      </c>
      <c r="BE28">
        <v>0</v>
      </c>
      <c r="BF28">
        <v>0</v>
      </c>
      <c r="BG28">
        <v>0</v>
      </c>
      <c r="BH28">
        <v>1</v>
      </c>
      <c r="BI28">
        <v>0.1</v>
      </c>
      <c r="BJ28">
        <v>0</v>
      </c>
      <c r="BK28">
        <v>1</v>
      </c>
      <c r="BL28">
        <v>0</v>
      </c>
      <c r="BM28">
        <v>0</v>
      </c>
      <c r="BN28">
        <v>0</v>
      </c>
      <c r="BO28">
        <v>0</v>
      </c>
      <c r="BP28">
        <v>0</v>
      </c>
      <c r="BQ28">
        <v>0</v>
      </c>
      <c r="BR28">
        <v>0</v>
      </c>
      <c r="BS28">
        <v>0</v>
      </c>
      <c r="BT28">
        <v>0</v>
      </c>
      <c r="BU28">
        <v>0</v>
      </c>
      <c r="BV28">
        <v>0</v>
      </c>
      <c r="BW28">
        <v>0</v>
      </c>
      <c r="BX28">
        <v>0</v>
      </c>
      <c r="BY28">
        <v>0</v>
      </c>
      <c r="BZ28">
        <v>0</v>
      </c>
      <c r="CA28">
        <v>0</v>
      </c>
      <c r="CB28">
        <v>19.559999999999999</v>
      </c>
      <c r="CC28">
        <v>18.93</v>
      </c>
      <c r="CD28">
        <v>19.27</v>
      </c>
      <c r="CE28">
        <v>19.010000000000002</v>
      </c>
      <c r="CF28">
        <v>18.36</v>
      </c>
      <c r="CG28">
        <v>17.989999999999998</v>
      </c>
      <c r="CH28">
        <v>18.09</v>
      </c>
      <c r="CI28">
        <v>17.64</v>
      </c>
      <c r="CJ28">
        <v>17.11</v>
      </c>
      <c r="CK28">
        <v>17.46</v>
      </c>
      <c r="CL28">
        <v>17.54</v>
      </c>
      <c r="CM28">
        <v>17.16</v>
      </c>
      <c r="CN28">
        <v>17.63</v>
      </c>
      <c r="CO28">
        <v>18.13</v>
      </c>
      <c r="CP28">
        <v>1</v>
      </c>
      <c r="CQ28">
        <v>1</v>
      </c>
      <c r="CR28">
        <v>1</v>
      </c>
      <c r="CS28">
        <v>1</v>
      </c>
      <c r="CT28">
        <v>1</v>
      </c>
      <c r="CU28">
        <v>1</v>
      </c>
      <c r="CV28">
        <v>1</v>
      </c>
      <c r="CW28">
        <v>1</v>
      </c>
      <c r="CX28">
        <v>1</v>
      </c>
      <c r="CY28">
        <v>1</v>
      </c>
      <c r="CZ28">
        <v>1</v>
      </c>
      <c r="DA28">
        <v>1</v>
      </c>
      <c r="DB28">
        <v>1</v>
      </c>
      <c r="DC28">
        <v>1</v>
      </c>
      <c r="DD28">
        <v>0</v>
      </c>
      <c r="DE28">
        <v>0.16700000000000001</v>
      </c>
      <c r="DF28">
        <v>0</v>
      </c>
      <c r="DG28">
        <v>0</v>
      </c>
      <c r="DH28">
        <v>1</v>
      </c>
      <c r="DI28">
        <v>1</v>
      </c>
      <c r="DJ28">
        <v>1</v>
      </c>
      <c r="DK28">
        <v>1</v>
      </c>
      <c r="DL28">
        <v>1</v>
      </c>
      <c r="DM28">
        <v>1</v>
      </c>
      <c r="DN28">
        <v>1</v>
      </c>
      <c r="DO28">
        <v>1</v>
      </c>
      <c r="DP28">
        <v>1</v>
      </c>
      <c r="DQ28">
        <v>1</v>
      </c>
      <c r="DR28">
        <v>0</v>
      </c>
      <c r="DS28">
        <v>0</v>
      </c>
      <c r="DT28">
        <v>0</v>
      </c>
      <c r="DU28">
        <v>0</v>
      </c>
      <c r="DV28">
        <v>0</v>
      </c>
      <c r="DW28">
        <v>1.7000000000000001E-2</v>
      </c>
      <c r="DX28">
        <v>0</v>
      </c>
      <c r="DY28">
        <v>0.68300000000000005</v>
      </c>
      <c r="DZ28">
        <v>1</v>
      </c>
      <c r="EA28">
        <v>1</v>
      </c>
      <c r="EB28">
        <v>0.98299999999999998</v>
      </c>
      <c r="EC28">
        <v>1</v>
      </c>
      <c r="ED28">
        <v>1</v>
      </c>
      <c r="EE28">
        <v>0</v>
      </c>
      <c r="EF28">
        <v>5.6929999999999996</v>
      </c>
      <c r="EG28">
        <v>4.4109999999999996</v>
      </c>
      <c r="EH28">
        <v>6.2030000000000003</v>
      </c>
      <c r="EI28">
        <v>3.794</v>
      </c>
      <c r="EJ28">
        <v>3.2010000000000001</v>
      </c>
      <c r="EK28">
        <v>3.4380000000000002</v>
      </c>
      <c r="EL28">
        <v>3.6120000000000001</v>
      </c>
      <c r="EM28">
        <v>-3.081</v>
      </c>
      <c r="EN28">
        <v>1.5009999999999999</v>
      </c>
      <c r="EO28">
        <v>0.503</v>
      </c>
      <c r="EP28">
        <v>-3.69</v>
      </c>
      <c r="EQ28">
        <v>3.4279999999999999</v>
      </c>
      <c r="ER28">
        <v>3.1920000000000002</v>
      </c>
      <c r="ES28">
        <v>5.9089999999999998</v>
      </c>
      <c r="ET28">
        <v>0</v>
      </c>
      <c r="EU28">
        <v>125.85176345845601</v>
      </c>
    </row>
    <row r="29" spans="1:151" x14ac:dyDescent="0.25">
      <c r="A29" t="s">
        <v>867</v>
      </c>
      <c r="B29" t="s">
        <v>1322</v>
      </c>
      <c r="C29" t="s">
        <v>595</v>
      </c>
      <c r="D29">
        <v>33</v>
      </c>
      <c r="E29" t="s">
        <v>835</v>
      </c>
      <c r="F29">
        <v>1</v>
      </c>
      <c r="G29">
        <v>1</v>
      </c>
      <c r="H29" t="s">
        <v>9</v>
      </c>
      <c r="I29" t="s">
        <v>7</v>
      </c>
      <c r="J29" t="s">
        <v>4</v>
      </c>
      <c r="K29" t="s">
        <v>606</v>
      </c>
      <c r="L29" t="s">
        <v>516</v>
      </c>
      <c r="M29" s="7">
        <v>0</v>
      </c>
      <c r="N29" s="7">
        <v>272.88117732040928</v>
      </c>
      <c r="O29" s="7">
        <f>M29*'Emission and cost factors'!$D$8+N29*'Emission and cost factors'!$E$8</f>
        <v>125.52534156738827</v>
      </c>
      <c r="P29" s="8">
        <f>M29*'Emission and cost factors'!$D$9+N29*'Emission and cost factors'!$E$9</f>
        <v>40.932176598061389</v>
      </c>
      <c r="Q29" s="7">
        <f t="shared" si="0"/>
        <v>19.647857142857141</v>
      </c>
      <c r="R29" s="2">
        <f t="shared" si="1"/>
        <v>11</v>
      </c>
      <c r="S29" s="2">
        <f t="shared" si="2"/>
        <v>2</v>
      </c>
      <c r="T29" s="2">
        <f t="shared" si="3"/>
        <v>0</v>
      </c>
      <c r="U29" s="7">
        <f t="shared" si="4"/>
        <v>0.63928571428571423</v>
      </c>
      <c r="V29" s="7">
        <f t="shared" si="5"/>
        <v>0.11307142857142857</v>
      </c>
      <c r="W29" s="7">
        <f t="shared" si="6"/>
        <v>0</v>
      </c>
      <c r="X29">
        <v>20.38</v>
      </c>
      <c r="Y29">
        <v>19.96</v>
      </c>
      <c r="Z29">
        <v>20.32</v>
      </c>
      <c r="AA29">
        <v>20.14</v>
      </c>
      <c r="AB29">
        <v>19.68</v>
      </c>
      <c r="AC29">
        <v>19.68</v>
      </c>
      <c r="AD29">
        <v>19.829999999999998</v>
      </c>
      <c r="AE29">
        <v>19.39</v>
      </c>
      <c r="AF29">
        <v>18.84</v>
      </c>
      <c r="AG29">
        <v>19.16</v>
      </c>
      <c r="AH29">
        <v>19.38</v>
      </c>
      <c r="AI29">
        <v>18.809999999999999</v>
      </c>
      <c r="AJ29">
        <v>19.55</v>
      </c>
      <c r="AK29">
        <v>19.95</v>
      </c>
      <c r="AL29">
        <v>0</v>
      </c>
      <c r="AM29">
        <v>0.15</v>
      </c>
      <c r="AN29">
        <v>0</v>
      </c>
      <c r="AO29">
        <v>0</v>
      </c>
      <c r="AP29">
        <v>1</v>
      </c>
      <c r="AQ29">
        <v>1</v>
      </c>
      <c r="AR29">
        <v>0.63300000000000001</v>
      </c>
      <c r="AS29">
        <v>1</v>
      </c>
      <c r="AT29">
        <v>1</v>
      </c>
      <c r="AU29">
        <v>1</v>
      </c>
      <c r="AV29">
        <v>1</v>
      </c>
      <c r="AW29">
        <v>1</v>
      </c>
      <c r="AX29">
        <v>1</v>
      </c>
      <c r="AY29">
        <v>0.16700000000000001</v>
      </c>
      <c r="AZ29">
        <v>0</v>
      </c>
      <c r="BA29">
        <v>0</v>
      </c>
      <c r="BB29">
        <v>0</v>
      </c>
      <c r="BC29">
        <v>0</v>
      </c>
      <c r="BD29">
        <v>0</v>
      </c>
      <c r="BE29">
        <v>0</v>
      </c>
      <c r="BF29">
        <v>0</v>
      </c>
      <c r="BG29">
        <v>0</v>
      </c>
      <c r="BH29">
        <v>0.58299999999999996</v>
      </c>
      <c r="BI29">
        <v>0</v>
      </c>
      <c r="BJ29">
        <v>0</v>
      </c>
      <c r="BK29">
        <v>1</v>
      </c>
      <c r="BL29">
        <v>0</v>
      </c>
      <c r="BM29">
        <v>0</v>
      </c>
      <c r="BN29">
        <v>0</v>
      </c>
      <c r="BO29">
        <v>0</v>
      </c>
      <c r="BP29">
        <v>0</v>
      </c>
      <c r="BQ29">
        <v>0</v>
      </c>
      <c r="BR29">
        <v>0</v>
      </c>
      <c r="BS29">
        <v>0</v>
      </c>
      <c r="BT29">
        <v>0</v>
      </c>
      <c r="BU29">
        <v>0</v>
      </c>
      <c r="BV29">
        <v>0</v>
      </c>
      <c r="BW29">
        <v>0</v>
      </c>
      <c r="BX29">
        <v>0</v>
      </c>
      <c r="BY29">
        <v>0</v>
      </c>
      <c r="BZ29">
        <v>0</v>
      </c>
      <c r="CA29">
        <v>0</v>
      </c>
      <c r="CB29">
        <v>19.690000000000001</v>
      </c>
      <c r="CC29">
        <v>19.12</v>
      </c>
      <c r="CD29">
        <v>19.440000000000001</v>
      </c>
      <c r="CE29">
        <v>19.22</v>
      </c>
      <c r="CF29">
        <v>18.61</v>
      </c>
      <c r="CG29">
        <v>18.239999999999998</v>
      </c>
      <c r="CH29">
        <v>18.329999999999998</v>
      </c>
      <c r="CI29">
        <v>17.940000000000001</v>
      </c>
      <c r="CJ29">
        <v>17.329999999999998</v>
      </c>
      <c r="CK29">
        <v>17.66</v>
      </c>
      <c r="CL29">
        <v>17.73</v>
      </c>
      <c r="CM29">
        <v>17.28</v>
      </c>
      <c r="CN29">
        <v>17.829999999999998</v>
      </c>
      <c r="CO29">
        <v>18.3</v>
      </c>
      <c r="CP29">
        <v>1</v>
      </c>
      <c r="CQ29">
        <v>1</v>
      </c>
      <c r="CR29">
        <v>1</v>
      </c>
      <c r="CS29">
        <v>1</v>
      </c>
      <c r="CT29">
        <v>1</v>
      </c>
      <c r="CU29">
        <v>1</v>
      </c>
      <c r="CV29">
        <v>1</v>
      </c>
      <c r="CW29">
        <v>1</v>
      </c>
      <c r="CX29">
        <v>1</v>
      </c>
      <c r="CY29">
        <v>1</v>
      </c>
      <c r="CZ29">
        <v>1</v>
      </c>
      <c r="DA29">
        <v>1</v>
      </c>
      <c r="DB29">
        <v>1</v>
      </c>
      <c r="DC29">
        <v>1</v>
      </c>
      <c r="DD29">
        <v>0</v>
      </c>
      <c r="DE29">
        <v>0</v>
      </c>
      <c r="DF29">
        <v>0</v>
      </c>
      <c r="DG29">
        <v>0</v>
      </c>
      <c r="DH29">
        <v>1</v>
      </c>
      <c r="DI29">
        <v>1</v>
      </c>
      <c r="DJ29">
        <v>1</v>
      </c>
      <c r="DK29">
        <v>1</v>
      </c>
      <c r="DL29">
        <v>1</v>
      </c>
      <c r="DM29">
        <v>1</v>
      </c>
      <c r="DN29">
        <v>1</v>
      </c>
      <c r="DO29">
        <v>1</v>
      </c>
      <c r="DP29">
        <v>1</v>
      </c>
      <c r="DQ29">
        <v>1</v>
      </c>
      <c r="DR29">
        <v>0</v>
      </c>
      <c r="DS29">
        <v>0</v>
      </c>
      <c r="DT29">
        <v>0</v>
      </c>
      <c r="DU29">
        <v>0</v>
      </c>
      <c r="DV29">
        <v>0</v>
      </c>
      <c r="DW29">
        <v>0</v>
      </c>
      <c r="DX29">
        <v>0</v>
      </c>
      <c r="DY29">
        <v>0.11700000000000001</v>
      </c>
      <c r="DZ29">
        <v>1</v>
      </c>
      <c r="EA29">
        <v>1</v>
      </c>
      <c r="EB29">
        <v>0.51700000000000002</v>
      </c>
      <c r="EC29">
        <v>1</v>
      </c>
      <c r="ED29">
        <v>0.5</v>
      </c>
      <c r="EE29">
        <v>0</v>
      </c>
      <c r="EF29">
        <v>5.6929999999999996</v>
      </c>
      <c r="EG29">
        <v>4.4109999999999996</v>
      </c>
      <c r="EH29">
        <v>6.2030000000000003</v>
      </c>
      <c r="EI29">
        <v>3.794</v>
      </c>
      <c r="EJ29">
        <v>3.2010000000000001</v>
      </c>
      <c r="EK29">
        <v>3.4380000000000002</v>
      </c>
      <c r="EL29">
        <v>3.6120000000000001</v>
      </c>
      <c r="EM29">
        <v>-3.081</v>
      </c>
      <c r="EN29">
        <v>1.5009999999999999</v>
      </c>
      <c r="EO29">
        <v>0.503</v>
      </c>
      <c r="EP29">
        <v>-3.69</v>
      </c>
      <c r="EQ29">
        <v>3.4279999999999999</v>
      </c>
      <c r="ER29">
        <v>3.1920000000000002</v>
      </c>
      <c r="ES29">
        <v>5.9089999999999998</v>
      </c>
      <c r="ET29">
        <v>0</v>
      </c>
      <c r="EU29">
        <v>127.344549416191</v>
      </c>
    </row>
    <row r="30" spans="1:151" x14ac:dyDescent="0.25">
      <c r="A30" t="s">
        <v>868</v>
      </c>
      <c r="B30" t="s">
        <v>1322</v>
      </c>
      <c r="C30" t="s">
        <v>595</v>
      </c>
      <c r="D30">
        <v>34</v>
      </c>
      <c r="E30" t="s">
        <v>835</v>
      </c>
      <c r="F30">
        <v>1</v>
      </c>
      <c r="G30">
        <v>1</v>
      </c>
      <c r="H30" t="s">
        <v>9</v>
      </c>
      <c r="I30" t="s">
        <v>7</v>
      </c>
      <c r="J30" t="s">
        <v>4</v>
      </c>
      <c r="K30" t="s">
        <v>606</v>
      </c>
      <c r="L30" t="s">
        <v>515</v>
      </c>
      <c r="M30" s="7">
        <v>0</v>
      </c>
      <c r="N30" s="7">
        <v>276.86136385944644</v>
      </c>
      <c r="O30" s="7">
        <f>M30*'Emission and cost factors'!$D$8+N30*'Emission and cost factors'!$E$8</f>
        <v>127.35622737534537</v>
      </c>
      <c r="P30" s="8">
        <f>M30*'Emission and cost factors'!$D$9+N30*'Emission and cost factors'!$E$9</f>
        <v>41.529204578916968</v>
      </c>
      <c r="Q30" s="7">
        <f t="shared" si="0"/>
        <v>19.457142857142856</v>
      </c>
      <c r="R30" s="2">
        <f t="shared" si="1"/>
        <v>12</v>
      </c>
      <c r="S30" s="2">
        <f t="shared" si="2"/>
        <v>3</v>
      </c>
      <c r="T30" s="2">
        <f t="shared" si="3"/>
        <v>0</v>
      </c>
      <c r="U30" s="7">
        <f t="shared" si="4"/>
        <v>0.7916428571428572</v>
      </c>
      <c r="V30" s="7">
        <f t="shared" si="5"/>
        <v>0.16192857142857142</v>
      </c>
      <c r="W30" s="7">
        <f t="shared" si="6"/>
        <v>0</v>
      </c>
      <c r="X30">
        <v>20.27</v>
      </c>
      <c r="Y30">
        <v>19.8</v>
      </c>
      <c r="Z30">
        <v>20.18</v>
      </c>
      <c r="AA30">
        <v>19.98</v>
      </c>
      <c r="AB30">
        <v>19.489999999999998</v>
      </c>
      <c r="AC30">
        <v>19.48</v>
      </c>
      <c r="AD30">
        <v>19.649999999999999</v>
      </c>
      <c r="AE30">
        <v>19.170000000000002</v>
      </c>
      <c r="AF30">
        <v>18.63</v>
      </c>
      <c r="AG30">
        <v>18.920000000000002</v>
      </c>
      <c r="AH30">
        <v>19.149999999999999</v>
      </c>
      <c r="AI30">
        <v>18.62</v>
      </c>
      <c r="AJ30">
        <v>19.309999999999999</v>
      </c>
      <c r="AK30">
        <v>19.75</v>
      </c>
      <c r="AL30">
        <v>0</v>
      </c>
      <c r="AM30">
        <v>1</v>
      </c>
      <c r="AN30">
        <v>0</v>
      </c>
      <c r="AO30">
        <v>8.3000000000000004E-2</v>
      </c>
      <c r="AP30">
        <v>1</v>
      </c>
      <c r="AQ30">
        <v>1</v>
      </c>
      <c r="AR30">
        <v>1</v>
      </c>
      <c r="AS30">
        <v>1</v>
      </c>
      <c r="AT30">
        <v>1</v>
      </c>
      <c r="AU30">
        <v>1</v>
      </c>
      <c r="AV30">
        <v>1</v>
      </c>
      <c r="AW30">
        <v>1</v>
      </c>
      <c r="AX30">
        <v>1</v>
      </c>
      <c r="AY30">
        <v>1</v>
      </c>
      <c r="AZ30">
        <v>0</v>
      </c>
      <c r="BA30">
        <v>0</v>
      </c>
      <c r="BB30">
        <v>0</v>
      </c>
      <c r="BC30">
        <v>0</v>
      </c>
      <c r="BD30">
        <v>0</v>
      </c>
      <c r="BE30">
        <v>0</v>
      </c>
      <c r="BF30">
        <v>0</v>
      </c>
      <c r="BG30">
        <v>0</v>
      </c>
      <c r="BH30">
        <v>1</v>
      </c>
      <c r="BI30">
        <v>0.26700000000000002</v>
      </c>
      <c r="BJ30">
        <v>0</v>
      </c>
      <c r="BK30">
        <v>1</v>
      </c>
      <c r="BL30">
        <v>0</v>
      </c>
      <c r="BM30">
        <v>0</v>
      </c>
      <c r="BN30">
        <v>0</v>
      </c>
      <c r="BO30">
        <v>0</v>
      </c>
      <c r="BP30">
        <v>0</v>
      </c>
      <c r="BQ30">
        <v>0</v>
      </c>
      <c r="BR30">
        <v>0</v>
      </c>
      <c r="BS30">
        <v>0</v>
      </c>
      <c r="BT30">
        <v>0</v>
      </c>
      <c r="BU30">
        <v>0</v>
      </c>
      <c r="BV30">
        <v>0</v>
      </c>
      <c r="BW30">
        <v>0</v>
      </c>
      <c r="BX30">
        <v>0</v>
      </c>
      <c r="BY30">
        <v>0</v>
      </c>
      <c r="BZ30">
        <v>0</v>
      </c>
      <c r="CA30">
        <v>0</v>
      </c>
      <c r="CB30">
        <v>19.57</v>
      </c>
      <c r="CC30">
        <v>18.940000000000001</v>
      </c>
      <c r="CD30">
        <v>19.25</v>
      </c>
      <c r="CE30">
        <v>19</v>
      </c>
      <c r="CF30">
        <v>18.37</v>
      </c>
      <c r="CG30">
        <v>17.989999999999998</v>
      </c>
      <c r="CH30">
        <v>18.09</v>
      </c>
      <c r="CI30">
        <v>17.670000000000002</v>
      </c>
      <c r="CJ30">
        <v>17.100000000000001</v>
      </c>
      <c r="CK30">
        <v>17.399999999999999</v>
      </c>
      <c r="CL30">
        <v>17.510000000000002</v>
      </c>
      <c r="CM30">
        <v>17.09</v>
      </c>
      <c r="CN30">
        <v>17.559999999999999</v>
      </c>
      <c r="CO30">
        <v>18.07</v>
      </c>
      <c r="CP30">
        <v>1</v>
      </c>
      <c r="CQ30">
        <v>1</v>
      </c>
      <c r="CR30">
        <v>1</v>
      </c>
      <c r="CS30">
        <v>1</v>
      </c>
      <c r="CT30">
        <v>1</v>
      </c>
      <c r="CU30">
        <v>1</v>
      </c>
      <c r="CV30">
        <v>1</v>
      </c>
      <c r="CW30">
        <v>1</v>
      </c>
      <c r="CX30">
        <v>1</v>
      </c>
      <c r="CY30">
        <v>1</v>
      </c>
      <c r="CZ30">
        <v>1</v>
      </c>
      <c r="DA30">
        <v>1</v>
      </c>
      <c r="DB30">
        <v>1</v>
      </c>
      <c r="DC30">
        <v>1</v>
      </c>
      <c r="DD30">
        <v>0</v>
      </c>
      <c r="DE30">
        <v>0.15</v>
      </c>
      <c r="DF30">
        <v>0</v>
      </c>
      <c r="DG30">
        <v>0</v>
      </c>
      <c r="DH30">
        <v>1</v>
      </c>
      <c r="DI30">
        <v>1</v>
      </c>
      <c r="DJ30">
        <v>1</v>
      </c>
      <c r="DK30">
        <v>1</v>
      </c>
      <c r="DL30">
        <v>1</v>
      </c>
      <c r="DM30">
        <v>1</v>
      </c>
      <c r="DN30">
        <v>1</v>
      </c>
      <c r="DO30">
        <v>1</v>
      </c>
      <c r="DP30">
        <v>1</v>
      </c>
      <c r="DQ30">
        <v>1</v>
      </c>
      <c r="DR30">
        <v>0</v>
      </c>
      <c r="DS30">
        <v>0</v>
      </c>
      <c r="DT30">
        <v>0</v>
      </c>
      <c r="DU30">
        <v>0</v>
      </c>
      <c r="DV30">
        <v>0</v>
      </c>
      <c r="DW30">
        <v>1.7000000000000001E-2</v>
      </c>
      <c r="DX30">
        <v>0</v>
      </c>
      <c r="DY30">
        <v>0.78300000000000003</v>
      </c>
      <c r="DZ30">
        <v>1</v>
      </c>
      <c r="EA30">
        <v>1</v>
      </c>
      <c r="EB30">
        <v>1</v>
      </c>
      <c r="EC30">
        <v>1</v>
      </c>
      <c r="ED30">
        <v>1</v>
      </c>
      <c r="EE30">
        <v>0</v>
      </c>
      <c r="EF30">
        <v>5.6929999999999996</v>
      </c>
      <c r="EG30">
        <v>4.4109999999999996</v>
      </c>
      <c r="EH30">
        <v>6.2030000000000003</v>
      </c>
      <c r="EI30">
        <v>3.794</v>
      </c>
      <c r="EJ30">
        <v>3.2010000000000001</v>
      </c>
      <c r="EK30">
        <v>3.4380000000000002</v>
      </c>
      <c r="EL30">
        <v>3.6120000000000001</v>
      </c>
      <c r="EM30">
        <v>-3.081</v>
      </c>
      <c r="EN30">
        <v>1.5009999999999999</v>
      </c>
      <c r="EO30">
        <v>0.503</v>
      </c>
      <c r="EP30">
        <v>-3.69</v>
      </c>
      <c r="EQ30">
        <v>3.4279999999999999</v>
      </c>
      <c r="ER30">
        <v>3.1920000000000002</v>
      </c>
      <c r="ES30">
        <v>5.9089999999999998</v>
      </c>
      <c r="ET30">
        <v>0</v>
      </c>
      <c r="EU30">
        <v>129.20196980107499</v>
      </c>
    </row>
    <row r="31" spans="1:151" x14ac:dyDescent="0.25">
      <c r="A31" t="s">
        <v>869</v>
      </c>
      <c r="B31" t="s">
        <v>1322</v>
      </c>
      <c r="C31" t="s">
        <v>595</v>
      </c>
      <c r="D31">
        <v>35</v>
      </c>
      <c r="E31" t="s">
        <v>835</v>
      </c>
      <c r="F31">
        <v>1</v>
      </c>
      <c r="G31">
        <v>1</v>
      </c>
      <c r="H31" t="s">
        <v>9</v>
      </c>
      <c r="I31" t="s">
        <v>7</v>
      </c>
      <c r="J31" t="s">
        <v>5</v>
      </c>
      <c r="K31" t="s">
        <v>606</v>
      </c>
      <c r="L31" t="s">
        <v>516</v>
      </c>
      <c r="M31" s="7">
        <v>0</v>
      </c>
      <c r="N31" s="7">
        <v>273.22446490784142</v>
      </c>
      <c r="O31" s="7">
        <f>M31*'Emission and cost factors'!$D$8+N31*'Emission and cost factors'!$E$8</f>
        <v>125.68325385760706</v>
      </c>
      <c r="P31" s="8">
        <f>M31*'Emission and cost factors'!$D$9+N31*'Emission and cost factors'!$E$9</f>
        <v>40.983669736176211</v>
      </c>
      <c r="Q31" s="7">
        <f t="shared" si="0"/>
        <v>19.647857142857141</v>
      </c>
      <c r="R31" s="2">
        <f t="shared" si="1"/>
        <v>11</v>
      </c>
      <c r="S31" s="2">
        <f t="shared" si="2"/>
        <v>2</v>
      </c>
      <c r="T31" s="2">
        <f t="shared" si="3"/>
        <v>0</v>
      </c>
      <c r="U31" s="7">
        <f t="shared" si="4"/>
        <v>0.63928571428571423</v>
      </c>
      <c r="V31" s="7">
        <f t="shared" si="5"/>
        <v>0.11307142857142857</v>
      </c>
      <c r="W31" s="7">
        <f t="shared" si="6"/>
        <v>0</v>
      </c>
      <c r="X31">
        <v>20.38</v>
      </c>
      <c r="Y31">
        <v>19.96</v>
      </c>
      <c r="Z31">
        <v>20.32</v>
      </c>
      <c r="AA31">
        <v>20.14</v>
      </c>
      <c r="AB31">
        <v>19.68</v>
      </c>
      <c r="AC31">
        <v>19.68</v>
      </c>
      <c r="AD31">
        <v>19.829999999999998</v>
      </c>
      <c r="AE31">
        <v>19.39</v>
      </c>
      <c r="AF31">
        <v>18.84</v>
      </c>
      <c r="AG31">
        <v>19.16</v>
      </c>
      <c r="AH31">
        <v>19.38</v>
      </c>
      <c r="AI31">
        <v>18.809999999999999</v>
      </c>
      <c r="AJ31">
        <v>19.55</v>
      </c>
      <c r="AK31">
        <v>19.95</v>
      </c>
      <c r="AL31">
        <v>0</v>
      </c>
      <c r="AM31">
        <v>0.15</v>
      </c>
      <c r="AN31">
        <v>0</v>
      </c>
      <c r="AO31">
        <v>0</v>
      </c>
      <c r="AP31">
        <v>1</v>
      </c>
      <c r="AQ31">
        <v>1</v>
      </c>
      <c r="AR31">
        <v>0.63300000000000001</v>
      </c>
      <c r="AS31">
        <v>1</v>
      </c>
      <c r="AT31">
        <v>1</v>
      </c>
      <c r="AU31">
        <v>1</v>
      </c>
      <c r="AV31">
        <v>1</v>
      </c>
      <c r="AW31">
        <v>1</v>
      </c>
      <c r="AX31">
        <v>1</v>
      </c>
      <c r="AY31">
        <v>0.16700000000000001</v>
      </c>
      <c r="AZ31">
        <v>0</v>
      </c>
      <c r="BA31">
        <v>0</v>
      </c>
      <c r="BB31">
        <v>0</v>
      </c>
      <c r="BC31">
        <v>0</v>
      </c>
      <c r="BD31">
        <v>0</v>
      </c>
      <c r="BE31">
        <v>0</v>
      </c>
      <c r="BF31">
        <v>0</v>
      </c>
      <c r="BG31">
        <v>0</v>
      </c>
      <c r="BH31">
        <v>0.58299999999999996</v>
      </c>
      <c r="BI31">
        <v>0</v>
      </c>
      <c r="BJ31">
        <v>0</v>
      </c>
      <c r="BK31">
        <v>1</v>
      </c>
      <c r="BL31">
        <v>0</v>
      </c>
      <c r="BM31">
        <v>0</v>
      </c>
      <c r="BN31">
        <v>0</v>
      </c>
      <c r="BO31">
        <v>0</v>
      </c>
      <c r="BP31">
        <v>0</v>
      </c>
      <c r="BQ31">
        <v>0</v>
      </c>
      <c r="BR31">
        <v>0</v>
      </c>
      <c r="BS31">
        <v>0</v>
      </c>
      <c r="BT31">
        <v>0</v>
      </c>
      <c r="BU31">
        <v>0</v>
      </c>
      <c r="BV31">
        <v>0</v>
      </c>
      <c r="BW31">
        <v>0</v>
      </c>
      <c r="BX31">
        <v>0</v>
      </c>
      <c r="BY31">
        <v>0</v>
      </c>
      <c r="BZ31">
        <v>0</v>
      </c>
      <c r="CA31">
        <v>0</v>
      </c>
      <c r="CB31">
        <v>19.690000000000001</v>
      </c>
      <c r="CC31">
        <v>19.12</v>
      </c>
      <c r="CD31">
        <v>19.440000000000001</v>
      </c>
      <c r="CE31">
        <v>19.22</v>
      </c>
      <c r="CF31">
        <v>18.61</v>
      </c>
      <c r="CG31">
        <v>18.239999999999998</v>
      </c>
      <c r="CH31">
        <v>18.329999999999998</v>
      </c>
      <c r="CI31">
        <v>17.940000000000001</v>
      </c>
      <c r="CJ31">
        <v>17.329999999999998</v>
      </c>
      <c r="CK31">
        <v>17.66</v>
      </c>
      <c r="CL31">
        <v>17.73</v>
      </c>
      <c r="CM31">
        <v>17.28</v>
      </c>
      <c r="CN31">
        <v>17.829999999999998</v>
      </c>
      <c r="CO31">
        <v>18.3</v>
      </c>
      <c r="CP31">
        <v>1</v>
      </c>
      <c r="CQ31">
        <v>1</v>
      </c>
      <c r="CR31">
        <v>1</v>
      </c>
      <c r="CS31">
        <v>1</v>
      </c>
      <c r="CT31">
        <v>1</v>
      </c>
      <c r="CU31">
        <v>1</v>
      </c>
      <c r="CV31">
        <v>1</v>
      </c>
      <c r="CW31">
        <v>1</v>
      </c>
      <c r="CX31">
        <v>1</v>
      </c>
      <c r="CY31">
        <v>1</v>
      </c>
      <c r="CZ31">
        <v>1</v>
      </c>
      <c r="DA31">
        <v>1</v>
      </c>
      <c r="DB31">
        <v>1</v>
      </c>
      <c r="DC31">
        <v>1</v>
      </c>
      <c r="DD31">
        <v>0</v>
      </c>
      <c r="DE31">
        <v>0</v>
      </c>
      <c r="DF31">
        <v>0</v>
      </c>
      <c r="DG31">
        <v>0</v>
      </c>
      <c r="DH31">
        <v>1</v>
      </c>
      <c r="DI31">
        <v>1</v>
      </c>
      <c r="DJ31">
        <v>1</v>
      </c>
      <c r="DK31">
        <v>1</v>
      </c>
      <c r="DL31">
        <v>1</v>
      </c>
      <c r="DM31">
        <v>1</v>
      </c>
      <c r="DN31">
        <v>1</v>
      </c>
      <c r="DO31">
        <v>1</v>
      </c>
      <c r="DP31">
        <v>1</v>
      </c>
      <c r="DQ31">
        <v>1</v>
      </c>
      <c r="DR31">
        <v>0</v>
      </c>
      <c r="DS31">
        <v>0</v>
      </c>
      <c r="DT31">
        <v>0</v>
      </c>
      <c r="DU31">
        <v>0</v>
      </c>
      <c r="DV31">
        <v>0</v>
      </c>
      <c r="DW31">
        <v>0</v>
      </c>
      <c r="DX31">
        <v>0</v>
      </c>
      <c r="DY31">
        <v>0.11700000000000001</v>
      </c>
      <c r="DZ31">
        <v>1</v>
      </c>
      <c r="EA31">
        <v>1</v>
      </c>
      <c r="EB31">
        <v>0.51700000000000002</v>
      </c>
      <c r="EC31">
        <v>1</v>
      </c>
      <c r="ED31">
        <v>0.5</v>
      </c>
      <c r="EE31">
        <v>0</v>
      </c>
      <c r="EF31">
        <v>5.6929999999999996</v>
      </c>
      <c r="EG31">
        <v>4.4109999999999996</v>
      </c>
      <c r="EH31">
        <v>6.2030000000000003</v>
      </c>
      <c r="EI31">
        <v>3.794</v>
      </c>
      <c r="EJ31">
        <v>3.2010000000000001</v>
      </c>
      <c r="EK31">
        <v>3.4380000000000002</v>
      </c>
      <c r="EL31">
        <v>3.6120000000000001</v>
      </c>
      <c r="EM31">
        <v>-3.081</v>
      </c>
      <c r="EN31">
        <v>1.5009999999999999</v>
      </c>
      <c r="EO31">
        <v>0.503</v>
      </c>
      <c r="EP31">
        <v>-3.69</v>
      </c>
      <c r="EQ31">
        <v>3.4279999999999999</v>
      </c>
      <c r="ER31">
        <v>3.1920000000000002</v>
      </c>
      <c r="ES31">
        <v>5.9089999999999998</v>
      </c>
      <c r="ET31">
        <v>0</v>
      </c>
      <c r="EU31">
        <v>127.504750290326</v>
      </c>
    </row>
    <row r="32" spans="1:151" x14ac:dyDescent="0.25">
      <c r="A32" t="s">
        <v>870</v>
      </c>
      <c r="B32" t="s">
        <v>1322</v>
      </c>
      <c r="C32" t="s">
        <v>595</v>
      </c>
      <c r="D32">
        <v>36</v>
      </c>
      <c r="E32" t="s">
        <v>835</v>
      </c>
      <c r="F32">
        <v>1</v>
      </c>
      <c r="G32">
        <v>1</v>
      </c>
      <c r="H32" t="s">
        <v>9</v>
      </c>
      <c r="I32" t="s">
        <v>7</v>
      </c>
      <c r="J32" t="s">
        <v>5</v>
      </c>
      <c r="K32" t="s">
        <v>606</v>
      </c>
      <c r="L32" t="s">
        <v>515</v>
      </c>
      <c r="M32" s="7">
        <v>0</v>
      </c>
      <c r="N32" s="7">
        <v>276.8600428333221</v>
      </c>
      <c r="O32" s="7">
        <f>M32*'Emission and cost factors'!$D$8+N32*'Emission and cost factors'!$E$8</f>
        <v>127.35561970332817</v>
      </c>
      <c r="P32" s="8">
        <f>M32*'Emission and cost factors'!$D$9+N32*'Emission and cost factors'!$E$9</f>
        <v>41.529006424998315</v>
      </c>
      <c r="Q32" s="7">
        <f t="shared" si="0"/>
        <v>19.457142857142856</v>
      </c>
      <c r="R32" s="2">
        <f t="shared" si="1"/>
        <v>12</v>
      </c>
      <c r="S32" s="2">
        <f t="shared" si="2"/>
        <v>3</v>
      </c>
      <c r="T32" s="2">
        <f t="shared" si="3"/>
        <v>0</v>
      </c>
      <c r="U32" s="7">
        <f t="shared" si="4"/>
        <v>0.7916428571428572</v>
      </c>
      <c r="V32" s="7">
        <f t="shared" si="5"/>
        <v>0.16192857142857142</v>
      </c>
      <c r="W32" s="7">
        <f t="shared" si="6"/>
        <v>0</v>
      </c>
      <c r="X32">
        <v>20.27</v>
      </c>
      <c r="Y32">
        <v>19.8</v>
      </c>
      <c r="Z32">
        <v>20.18</v>
      </c>
      <c r="AA32">
        <v>19.98</v>
      </c>
      <c r="AB32">
        <v>19.489999999999998</v>
      </c>
      <c r="AC32">
        <v>19.48</v>
      </c>
      <c r="AD32">
        <v>19.649999999999999</v>
      </c>
      <c r="AE32">
        <v>19.170000000000002</v>
      </c>
      <c r="AF32">
        <v>18.63</v>
      </c>
      <c r="AG32">
        <v>18.920000000000002</v>
      </c>
      <c r="AH32">
        <v>19.149999999999999</v>
      </c>
      <c r="AI32">
        <v>18.62</v>
      </c>
      <c r="AJ32">
        <v>19.309999999999999</v>
      </c>
      <c r="AK32">
        <v>19.75</v>
      </c>
      <c r="AL32">
        <v>0</v>
      </c>
      <c r="AM32">
        <v>1</v>
      </c>
      <c r="AN32">
        <v>0</v>
      </c>
      <c r="AO32">
        <v>8.3000000000000004E-2</v>
      </c>
      <c r="AP32">
        <v>1</v>
      </c>
      <c r="AQ32">
        <v>1</v>
      </c>
      <c r="AR32">
        <v>1</v>
      </c>
      <c r="AS32">
        <v>1</v>
      </c>
      <c r="AT32">
        <v>1</v>
      </c>
      <c r="AU32">
        <v>1</v>
      </c>
      <c r="AV32">
        <v>1</v>
      </c>
      <c r="AW32">
        <v>1</v>
      </c>
      <c r="AX32">
        <v>1</v>
      </c>
      <c r="AY32">
        <v>1</v>
      </c>
      <c r="AZ32">
        <v>0</v>
      </c>
      <c r="BA32">
        <v>0</v>
      </c>
      <c r="BB32">
        <v>0</v>
      </c>
      <c r="BC32">
        <v>0</v>
      </c>
      <c r="BD32">
        <v>0</v>
      </c>
      <c r="BE32">
        <v>0</v>
      </c>
      <c r="BF32">
        <v>0</v>
      </c>
      <c r="BG32">
        <v>0</v>
      </c>
      <c r="BH32">
        <v>1</v>
      </c>
      <c r="BI32">
        <v>0.26700000000000002</v>
      </c>
      <c r="BJ32">
        <v>0</v>
      </c>
      <c r="BK32">
        <v>1</v>
      </c>
      <c r="BL32">
        <v>0</v>
      </c>
      <c r="BM32">
        <v>0</v>
      </c>
      <c r="BN32">
        <v>0</v>
      </c>
      <c r="BO32">
        <v>0</v>
      </c>
      <c r="BP32">
        <v>0</v>
      </c>
      <c r="BQ32">
        <v>0</v>
      </c>
      <c r="BR32">
        <v>0</v>
      </c>
      <c r="BS32">
        <v>0</v>
      </c>
      <c r="BT32">
        <v>0</v>
      </c>
      <c r="BU32">
        <v>0</v>
      </c>
      <c r="BV32">
        <v>0</v>
      </c>
      <c r="BW32">
        <v>0</v>
      </c>
      <c r="BX32">
        <v>0</v>
      </c>
      <c r="BY32">
        <v>0</v>
      </c>
      <c r="BZ32">
        <v>0</v>
      </c>
      <c r="CA32">
        <v>0</v>
      </c>
      <c r="CB32">
        <v>19.57</v>
      </c>
      <c r="CC32">
        <v>18.940000000000001</v>
      </c>
      <c r="CD32">
        <v>19.25</v>
      </c>
      <c r="CE32">
        <v>19</v>
      </c>
      <c r="CF32">
        <v>18.37</v>
      </c>
      <c r="CG32">
        <v>17.989999999999998</v>
      </c>
      <c r="CH32">
        <v>18.09</v>
      </c>
      <c r="CI32">
        <v>17.670000000000002</v>
      </c>
      <c r="CJ32">
        <v>17.100000000000001</v>
      </c>
      <c r="CK32">
        <v>17.399999999999999</v>
      </c>
      <c r="CL32">
        <v>17.510000000000002</v>
      </c>
      <c r="CM32">
        <v>17.09</v>
      </c>
      <c r="CN32">
        <v>17.559999999999999</v>
      </c>
      <c r="CO32">
        <v>18.07</v>
      </c>
      <c r="CP32">
        <v>1</v>
      </c>
      <c r="CQ32">
        <v>1</v>
      </c>
      <c r="CR32">
        <v>1</v>
      </c>
      <c r="CS32">
        <v>1</v>
      </c>
      <c r="CT32">
        <v>1</v>
      </c>
      <c r="CU32">
        <v>1</v>
      </c>
      <c r="CV32">
        <v>1</v>
      </c>
      <c r="CW32">
        <v>1</v>
      </c>
      <c r="CX32">
        <v>1</v>
      </c>
      <c r="CY32">
        <v>1</v>
      </c>
      <c r="CZ32">
        <v>1</v>
      </c>
      <c r="DA32">
        <v>1</v>
      </c>
      <c r="DB32">
        <v>1</v>
      </c>
      <c r="DC32">
        <v>1</v>
      </c>
      <c r="DD32">
        <v>0</v>
      </c>
      <c r="DE32">
        <v>0.15</v>
      </c>
      <c r="DF32">
        <v>0</v>
      </c>
      <c r="DG32">
        <v>0</v>
      </c>
      <c r="DH32">
        <v>1</v>
      </c>
      <c r="DI32">
        <v>1</v>
      </c>
      <c r="DJ32">
        <v>1</v>
      </c>
      <c r="DK32">
        <v>1</v>
      </c>
      <c r="DL32">
        <v>1</v>
      </c>
      <c r="DM32">
        <v>1</v>
      </c>
      <c r="DN32">
        <v>1</v>
      </c>
      <c r="DO32">
        <v>1</v>
      </c>
      <c r="DP32">
        <v>1</v>
      </c>
      <c r="DQ32">
        <v>1</v>
      </c>
      <c r="DR32">
        <v>0</v>
      </c>
      <c r="DS32">
        <v>0</v>
      </c>
      <c r="DT32">
        <v>0</v>
      </c>
      <c r="DU32">
        <v>0</v>
      </c>
      <c r="DV32">
        <v>0</v>
      </c>
      <c r="DW32">
        <v>1.7000000000000001E-2</v>
      </c>
      <c r="DX32">
        <v>0</v>
      </c>
      <c r="DY32">
        <v>0.78300000000000003</v>
      </c>
      <c r="DZ32">
        <v>1</v>
      </c>
      <c r="EA32">
        <v>1</v>
      </c>
      <c r="EB32">
        <v>1</v>
      </c>
      <c r="EC32">
        <v>1</v>
      </c>
      <c r="ED32">
        <v>1</v>
      </c>
      <c r="EE32">
        <v>0</v>
      </c>
      <c r="EF32">
        <v>5.6929999999999996</v>
      </c>
      <c r="EG32">
        <v>4.4109999999999996</v>
      </c>
      <c r="EH32">
        <v>6.2030000000000003</v>
      </c>
      <c r="EI32">
        <v>3.794</v>
      </c>
      <c r="EJ32">
        <v>3.2010000000000001</v>
      </c>
      <c r="EK32">
        <v>3.4380000000000002</v>
      </c>
      <c r="EL32">
        <v>3.6120000000000001</v>
      </c>
      <c r="EM32">
        <v>-3.081</v>
      </c>
      <c r="EN32">
        <v>1.5009999999999999</v>
      </c>
      <c r="EO32">
        <v>0.503</v>
      </c>
      <c r="EP32">
        <v>-3.69</v>
      </c>
      <c r="EQ32">
        <v>3.4279999999999999</v>
      </c>
      <c r="ER32">
        <v>3.1920000000000002</v>
      </c>
      <c r="ES32">
        <v>5.9089999999999998</v>
      </c>
      <c r="ET32">
        <v>0</v>
      </c>
      <c r="EU32">
        <v>129.20135332221699</v>
      </c>
    </row>
    <row r="33" spans="1:151" x14ac:dyDescent="0.25">
      <c r="A33" t="s">
        <v>871</v>
      </c>
      <c r="B33" t="s">
        <v>1322</v>
      </c>
      <c r="C33" t="s">
        <v>595</v>
      </c>
      <c r="D33">
        <v>37</v>
      </c>
      <c r="E33" t="s">
        <v>836</v>
      </c>
      <c r="F33">
        <v>2</v>
      </c>
      <c r="G33">
        <v>1</v>
      </c>
      <c r="H33" t="s">
        <v>2</v>
      </c>
      <c r="I33" t="s">
        <v>3</v>
      </c>
      <c r="J33" t="s">
        <v>4</v>
      </c>
      <c r="K33" t="s">
        <v>606</v>
      </c>
      <c r="L33" t="s">
        <v>516</v>
      </c>
      <c r="M33" s="7">
        <v>0</v>
      </c>
      <c r="N33" s="7">
        <v>335.97158513098287</v>
      </c>
      <c r="O33" s="7">
        <f>M33*'Emission and cost factors'!$D$8+N33*'Emission and cost factors'!$E$8</f>
        <v>154.54692916025212</v>
      </c>
      <c r="P33" s="8">
        <f>M33*'Emission and cost factors'!$D$9+N33*'Emission and cost factors'!$E$9</f>
        <v>50.395737769647432</v>
      </c>
      <c r="Q33" s="7">
        <f t="shared" si="0"/>
        <v>16.912142857142857</v>
      </c>
      <c r="R33" s="2">
        <f t="shared" si="1"/>
        <v>14</v>
      </c>
      <c r="S33" s="2">
        <f t="shared" si="2"/>
        <v>14</v>
      </c>
      <c r="T33" s="2">
        <f t="shared" si="3"/>
        <v>13</v>
      </c>
      <c r="U33" s="7">
        <f t="shared" si="4"/>
        <v>1</v>
      </c>
      <c r="V33" s="7">
        <f t="shared" si="5"/>
        <v>1</v>
      </c>
      <c r="W33" s="7">
        <f t="shared" si="6"/>
        <v>0.78871428571428581</v>
      </c>
      <c r="X33">
        <v>18.100000000000001</v>
      </c>
      <c r="Y33">
        <v>17.29</v>
      </c>
      <c r="Z33">
        <v>17.77</v>
      </c>
      <c r="AA33">
        <v>17.36</v>
      </c>
      <c r="AB33">
        <v>16.8</v>
      </c>
      <c r="AC33">
        <v>16.920000000000002</v>
      </c>
      <c r="AD33">
        <v>17.05</v>
      </c>
      <c r="AE33">
        <v>16.11</v>
      </c>
      <c r="AF33">
        <v>16.13</v>
      </c>
      <c r="AG33">
        <v>16.37</v>
      </c>
      <c r="AH33">
        <v>16.12</v>
      </c>
      <c r="AI33">
        <v>16.34</v>
      </c>
      <c r="AJ33">
        <v>17.010000000000002</v>
      </c>
      <c r="AK33">
        <v>17.399999999999999</v>
      </c>
      <c r="AL33">
        <v>1</v>
      </c>
      <c r="AM33">
        <v>1</v>
      </c>
      <c r="AN33">
        <v>1</v>
      </c>
      <c r="AO33">
        <v>1</v>
      </c>
      <c r="AP33">
        <v>1</v>
      </c>
      <c r="AQ33">
        <v>1</v>
      </c>
      <c r="AR33">
        <v>1</v>
      </c>
      <c r="AS33">
        <v>1</v>
      </c>
      <c r="AT33">
        <v>1</v>
      </c>
      <c r="AU33">
        <v>1</v>
      </c>
      <c r="AV33">
        <v>1</v>
      </c>
      <c r="AW33">
        <v>1</v>
      </c>
      <c r="AX33">
        <v>1</v>
      </c>
      <c r="AY33">
        <v>1</v>
      </c>
      <c r="AZ33">
        <v>1</v>
      </c>
      <c r="BA33">
        <v>1</v>
      </c>
      <c r="BB33">
        <v>1</v>
      </c>
      <c r="BC33">
        <v>1</v>
      </c>
      <c r="BD33">
        <v>1</v>
      </c>
      <c r="BE33">
        <v>1</v>
      </c>
      <c r="BF33">
        <v>1</v>
      </c>
      <c r="BG33">
        <v>1</v>
      </c>
      <c r="BH33">
        <v>1</v>
      </c>
      <c r="BI33">
        <v>1</v>
      </c>
      <c r="BJ33">
        <v>1</v>
      </c>
      <c r="BK33">
        <v>1</v>
      </c>
      <c r="BL33">
        <v>1</v>
      </c>
      <c r="BM33">
        <v>1</v>
      </c>
      <c r="BN33">
        <v>0</v>
      </c>
      <c r="BO33">
        <v>0.75</v>
      </c>
      <c r="BP33">
        <v>0.3</v>
      </c>
      <c r="BQ33">
        <v>0.63300000000000001</v>
      </c>
      <c r="BR33">
        <v>1</v>
      </c>
      <c r="BS33">
        <v>1</v>
      </c>
      <c r="BT33">
        <v>0.875</v>
      </c>
      <c r="BU33">
        <v>1</v>
      </c>
      <c r="BV33">
        <v>1</v>
      </c>
      <c r="BW33">
        <v>1</v>
      </c>
      <c r="BX33">
        <v>1</v>
      </c>
      <c r="BY33">
        <v>1</v>
      </c>
      <c r="BZ33">
        <v>0.86699999999999999</v>
      </c>
      <c r="CA33">
        <v>0.61699999999999999</v>
      </c>
      <c r="CB33">
        <v>16.87</v>
      </c>
      <c r="CC33">
        <v>16.05</v>
      </c>
      <c r="CD33">
        <v>16.45</v>
      </c>
      <c r="CE33">
        <v>16.010000000000002</v>
      </c>
      <c r="CF33">
        <v>15.55</v>
      </c>
      <c r="CG33">
        <v>15.51</v>
      </c>
      <c r="CH33">
        <v>15.65</v>
      </c>
      <c r="CI33">
        <v>14.71</v>
      </c>
      <c r="CJ33">
        <v>14.8</v>
      </c>
      <c r="CK33">
        <v>15.07</v>
      </c>
      <c r="CL33">
        <v>14.67</v>
      </c>
      <c r="CM33">
        <v>15.07</v>
      </c>
      <c r="CN33">
        <v>15.57</v>
      </c>
      <c r="CO33">
        <v>16.010000000000002</v>
      </c>
      <c r="CP33">
        <v>1</v>
      </c>
      <c r="CQ33">
        <v>1</v>
      </c>
      <c r="CR33">
        <v>1</v>
      </c>
      <c r="CS33">
        <v>1</v>
      </c>
      <c r="CT33">
        <v>1</v>
      </c>
      <c r="CU33">
        <v>1</v>
      </c>
      <c r="CV33">
        <v>1</v>
      </c>
      <c r="CW33">
        <v>1</v>
      </c>
      <c r="CX33">
        <v>1</v>
      </c>
      <c r="CY33">
        <v>1</v>
      </c>
      <c r="CZ33">
        <v>1</v>
      </c>
      <c r="DA33">
        <v>1</v>
      </c>
      <c r="DB33">
        <v>1</v>
      </c>
      <c r="DC33">
        <v>1</v>
      </c>
      <c r="DD33">
        <v>1</v>
      </c>
      <c r="DE33">
        <v>1</v>
      </c>
      <c r="DF33">
        <v>1</v>
      </c>
      <c r="DG33">
        <v>1</v>
      </c>
      <c r="DH33">
        <v>1</v>
      </c>
      <c r="DI33">
        <v>1</v>
      </c>
      <c r="DJ33">
        <v>1</v>
      </c>
      <c r="DK33">
        <v>1</v>
      </c>
      <c r="DL33">
        <v>1</v>
      </c>
      <c r="DM33">
        <v>1</v>
      </c>
      <c r="DN33">
        <v>1</v>
      </c>
      <c r="DO33">
        <v>1</v>
      </c>
      <c r="DP33">
        <v>1</v>
      </c>
      <c r="DQ33">
        <v>1</v>
      </c>
      <c r="DR33">
        <v>0.9</v>
      </c>
      <c r="DS33">
        <v>1</v>
      </c>
      <c r="DT33">
        <v>1</v>
      </c>
      <c r="DU33">
        <v>1</v>
      </c>
      <c r="DV33">
        <v>1</v>
      </c>
      <c r="DW33">
        <v>1</v>
      </c>
      <c r="DX33">
        <v>1</v>
      </c>
      <c r="DY33">
        <v>1</v>
      </c>
      <c r="DZ33">
        <v>1</v>
      </c>
      <c r="EA33">
        <v>1</v>
      </c>
      <c r="EB33">
        <v>1</v>
      </c>
      <c r="EC33">
        <v>1</v>
      </c>
      <c r="ED33">
        <v>1</v>
      </c>
      <c r="EE33">
        <v>1</v>
      </c>
      <c r="EF33">
        <v>5.5519999999999996</v>
      </c>
      <c r="EG33">
        <v>4.351</v>
      </c>
      <c r="EH33">
        <v>6.0030000000000001</v>
      </c>
      <c r="EI33">
        <v>3.6030000000000002</v>
      </c>
      <c r="EJ33">
        <v>3.1509999999999998</v>
      </c>
      <c r="EK33">
        <v>3.1309999999999998</v>
      </c>
      <c r="EL33">
        <v>3.4569999999999999</v>
      </c>
      <c r="EM33">
        <v>-3.1880000000000002</v>
      </c>
      <c r="EN33">
        <v>1.4510000000000001</v>
      </c>
      <c r="EO33">
        <v>0.30299999999999999</v>
      </c>
      <c r="EP33">
        <v>-3.6949999999999998</v>
      </c>
      <c r="EQ33">
        <v>3.5089999999999999</v>
      </c>
      <c r="ER33">
        <v>3.101</v>
      </c>
      <c r="ES33">
        <v>5.95</v>
      </c>
      <c r="ET33">
        <v>0</v>
      </c>
      <c r="EU33">
        <v>156.786739727792</v>
      </c>
    </row>
    <row r="34" spans="1:151" x14ac:dyDescent="0.25">
      <c r="A34" t="s">
        <v>872</v>
      </c>
      <c r="B34" t="s">
        <v>1322</v>
      </c>
      <c r="C34" t="s">
        <v>595</v>
      </c>
      <c r="D34">
        <v>38</v>
      </c>
      <c r="E34" t="s">
        <v>836</v>
      </c>
      <c r="F34">
        <v>2</v>
      </c>
      <c r="G34">
        <v>1</v>
      </c>
      <c r="H34" t="s">
        <v>2</v>
      </c>
      <c r="I34" t="s">
        <v>3</v>
      </c>
      <c r="J34" t="s">
        <v>4</v>
      </c>
      <c r="K34" t="s">
        <v>606</v>
      </c>
      <c r="L34" t="s">
        <v>515</v>
      </c>
      <c r="M34" s="7">
        <v>0</v>
      </c>
      <c r="N34" s="7">
        <v>316.08412432351281</v>
      </c>
      <c r="O34" s="7">
        <f>M34*'Emission and cost factors'!$D$8+N34*'Emission and cost factors'!$E$8</f>
        <v>145.3986971888159</v>
      </c>
      <c r="P34" s="8">
        <f>M34*'Emission and cost factors'!$D$9+N34*'Emission and cost factors'!$E$9</f>
        <v>47.412618648526923</v>
      </c>
      <c r="Q34" s="7">
        <f t="shared" si="0"/>
        <v>16.764999999999997</v>
      </c>
      <c r="R34" s="2">
        <f t="shared" si="1"/>
        <v>14</v>
      </c>
      <c r="S34" s="2">
        <f t="shared" si="2"/>
        <v>14</v>
      </c>
      <c r="T34" s="2">
        <f t="shared" si="3"/>
        <v>14</v>
      </c>
      <c r="U34" s="7">
        <f t="shared" si="4"/>
        <v>1</v>
      </c>
      <c r="V34" s="7">
        <f t="shared" si="5"/>
        <v>1</v>
      </c>
      <c r="W34" s="7">
        <f t="shared" si="6"/>
        <v>0.86664285714285705</v>
      </c>
      <c r="X34">
        <v>17.96</v>
      </c>
      <c r="Y34">
        <v>17.13</v>
      </c>
      <c r="Z34">
        <v>17.62</v>
      </c>
      <c r="AA34">
        <v>17.2</v>
      </c>
      <c r="AB34">
        <v>16.66</v>
      </c>
      <c r="AC34">
        <v>16.78</v>
      </c>
      <c r="AD34">
        <v>16.91</v>
      </c>
      <c r="AE34">
        <v>15.96</v>
      </c>
      <c r="AF34">
        <v>15.99</v>
      </c>
      <c r="AG34">
        <v>16.22</v>
      </c>
      <c r="AH34">
        <v>15.95</v>
      </c>
      <c r="AI34">
        <v>16.2</v>
      </c>
      <c r="AJ34">
        <v>16.850000000000001</v>
      </c>
      <c r="AK34">
        <v>17.28</v>
      </c>
      <c r="AL34">
        <v>1</v>
      </c>
      <c r="AM34">
        <v>1</v>
      </c>
      <c r="AN34">
        <v>1</v>
      </c>
      <c r="AO34">
        <v>1</v>
      </c>
      <c r="AP34">
        <v>1</v>
      </c>
      <c r="AQ34">
        <v>1</v>
      </c>
      <c r="AR34">
        <v>1</v>
      </c>
      <c r="AS34">
        <v>1</v>
      </c>
      <c r="AT34">
        <v>1</v>
      </c>
      <c r="AU34">
        <v>1</v>
      </c>
      <c r="AV34">
        <v>1</v>
      </c>
      <c r="AW34">
        <v>1</v>
      </c>
      <c r="AX34">
        <v>1</v>
      </c>
      <c r="AY34">
        <v>1</v>
      </c>
      <c r="AZ34">
        <v>1</v>
      </c>
      <c r="BA34">
        <v>1</v>
      </c>
      <c r="BB34">
        <v>1</v>
      </c>
      <c r="BC34">
        <v>1</v>
      </c>
      <c r="BD34">
        <v>1</v>
      </c>
      <c r="BE34">
        <v>1</v>
      </c>
      <c r="BF34">
        <v>1</v>
      </c>
      <c r="BG34">
        <v>1</v>
      </c>
      <c r="BH34">
        <v>1</v>
      </c>
      <c r="BI34">
        <v>1</v>
      </c>
      <c r="BJ34">
        <v>1</v>
      </c>
      <c r="BK34">
        <v>1</v>
      </c>
      <c r="BL34">
        <v>1</v>
      </c>
      <c r="BM34">
        <v>1</v>
      </c>
      <c r="BN34">
        <v>0.05</v>
      </c>
      <c r="BO34">
        <v>1</v>
      </c>
      <c r="BP34">
        <v>0.49199999999999999</v>
      </c>
      <c r="BQ34">
        <v>0.83299999999999996</v>
      </c>
      <c r="BR34">
        <v>1</v>
      </c>
      <c r="BS34">
        <v>1</v>
      </c>
      <c r="BT34">
        <v>1</v>
      </c>
      <c r="BU34">
        <v>1</v>
      </c>
      <c r="BV34">
        <v>1</v>
      </c>
      <c r="BW34">
        <v>1</v>
      </c>
      <c r="BX34">
        <v>1</v>
      </c>
      <c r="BY34">
        <v>1</v>
      </c>
      <c r="BZ34">
        <v>1</v>
      </c>
      <c r="CA34">
        <v>0.75800000000000001</v>
      </c>
      <c r="CB34">
        <v>16.71</v>
      </c>
      <c r="CC34">
        <v>15.9</v>
      </c>
      <c r="CD34">
        <v>16.27</v>
      </c>
      <c r="CE34">
        <v>15.83</v>
      </c>
      <c r="CF34">
        <v>15.4</v>
      </c>
      <c r="CG34">
        <v>15.37</v>
      </c>
      <c r="CH34">
        <v>15.5</v>
      </c>
      <c r="CI34">
        <v>14.53</v>
      </c>
      <c r="CJ34">
        <v>14.6</v>
      </c>
      <c r="CK34">
        <v>14.91</v>
      </c>
      <c r="CL34">
        <v>14.49</v>
      </c>
      <c r="CM34">
        <v>14.88</v>
      </c>
      <c r="CN34">
        <v>15.42</v>
      </c>
      <c r="CO34">
        <v>15.88</v>
      </c>
      <c r="CP34">
        <v>1</v>
      </c>
      <c r="CQ34">
        <v>1</v>
      </c>
      <c r="CR34">
        <v>1</v>
      </c>
      <c r="CS34">
        <v>1</v>
      </c>
      <c r="CT34">
        <v>1</v>
      </c>
      <c r="CU34">
        <v>1</v>
      </c>
      <c r="CV34">
        <v>1</v>
      </c>
      <c r="CW34">
        <v>1</v>
      </c>
      <c r="CX34">
        <v>1</v>
      </c>
      <c r="CY34">
        <v>1</v>
      </c>
      <c r="CZ34">
        <v>1</v>
      </c>
      <c r="DA34">
        <v>1</v>
      </c>
      <c r="DB34">
        <v>1</v>
      </c>
      <c r="DC34">
        <v>1</v>
      </c>
      <c r="DD34">
        <v>1</v>
      </c>
      <c r="DE34">
        <v>1</v>
      </c>
      <c r="DF34">
        <v>1</v>
      </c>
      <c r="DG34">
        <v>1</v>
      </c>
      <c r="DH34">
        <v>1</v>
      </c>
      <c r="DI34">
        <v>1</v>
      </c>
      <c r="DJ34">
        <v>1</v>
      </c>
      <c r="DK34">
        <v>1</v>
      </c>
      <c r="DL34">
        <v>1</v>
      </c>
      <c r="DM34">
        <v>1</v>
      </c>
      <c r="DN34">
        <v>1</v>
      </c>
      <c r="DO34">
        <v>1</v>
      </c>
      <c r="DP34">
        <v>1</v>
      </c>
      <c r="DQ34">
        <v>1</v>
      </c>
      <c r="DR34">
        <v>1</v>
      </c>
      <c r="DS34">
        <v>1</v>
      </c>
      <c r="DT34">
        <v>1</v>
      </c>
      <c r="DU34">
        <v>1</v>
      </c>
      <c r="DV34">
        <v>1</v>
      </c>
      <c r="DW34">
        <v>1</v>
      </c>
      <c r="DX34">
        <v>1</v>
      </c>
      <c r="DY34">
        <v>1</v>
      </c>
      <c r="DZ34">
        <v>1</v>
      </c>
      <c r="EA34">
        <v>1</v>
      </c>
      <c r="EB34">
        <v>1</v>
      </c>
      <c r="EC34">
        <v>1</v>
      </c>
      <c r="ED34">
        <v>1</v>
      </c>
      <c r="EE34">
        <v>1</v>
      </c>
      <c r="EF34">
        <v>5.5519999999999996</v>
      </c>
      <c r="EG34">
        <v>4.351</v>
      </c>
      <c r="EH34">
        <v>6.0030000000000001</v>
      </c>
      <c r="EI34">
        <v>3.6030000000000002</v>
      </c>
      <c r="EJ34">
        <v>3.1509999999999998</v>
      </c>
      <c r="EK34">
        <v>3.1309999999999998</v>
      </c>
      <c r="EL34">
        <v>3.4569999999999999</v>
      </c>
      <c r="EM34">
        <v>-3.1880000000000002</v>
      </c>
      <c r="EN34">
        <v>1.4510000000000001</v>
      </c>
      <c r="EO34">
        <v>0.30299999999999999</v>
      </c>
      <c r="EP34">
        <v>-3.6949999999999998</v>
      </c>
      <c r="EQ34">
        <v>3.5089999999999999</v>
      </c>
      <c r="ER34">
        <v>3.101</v>
      </c>
      <c r="ES34">
        <v>5.95</v>
      </c>
      <c r="ET34">
        <v>0</v>
      </c>
      <c r="EU34">
        <v>147.505924684306</v>
      </c>
    </row>
    <row r="35" spans="1:151" x14ac:dyDescent="0.25">
      <c r="A35" t="s">
        <v>873</v>
      </c>
      <c r="B35" t="s">
        <v>1322</v>
      </c>
      <c r="C35" t="s">
        <v>595</v>
      </c>
      <c r="D35">
        <v>39</v>
      </c>
      <c r="E35" t="s">
        <v>836</v>
      </c>
      <c r="F35">
        <v>2</v>
      </c>
      <c r="G35">
        <v>1</v>
      </c>
      <c r="H35" t="s">
        <v>2</v>
      </c>
      <c r="I35" t="s">
        <v>3</v>
      </c>
      <c r="J35" t="s">
        <v>5</v>
      </c>
      <c r="K35" t="s">
        <v>606</v>
      </c>
      <c r="L35" t="s">
        <v>516</v>
      </c>
      <c r="M35" s="7">
        <v>0</v>
      </c>
      <c r="N35" s="7">
        <v>335.97148345410642</v>
      </c>
      <c r="O35" s="7">
        <f>M35*'Emission and cost factors'!$D$8+N35*'Emission and cost factors'!$E$8</f>
        <v>154.54688238888895</v>
      </c>
      <c r="P35" s="8">
        <f>M35*'Emission and cost factors'!$D$9+N35*'Emission and cost factors'!$E$9</f>
        <v>50.39572251811596</v>
      </c>
      <c r="Q35" s="7">
        <f t="shared" si="0"/>
        <v>16.910714285714285</v>
      </c>
      <c r="R35" s="2">
        <f t="shared" si="1"/>
        <v>14</v>
      </c>
      <c r="S35" s="2">
        <f t="shared" si="2"/>
        <v>14</v>
      </c>
      <c r="T35" s="2">
        <f t="shared" si="3"/>
        <v>13</v>
      </c>
      <c r="U35" s="7">
        <f t="shared" si="4"/>
        <v>1</v>
      </c>
      <c r="V35" s="7">
        <f t="shared" si="5"/>
        <v>1</v>
      </c>
      <c r="W35" s="7">
        <f t="shared" si="6"/>
        <v>0.78871428571428581</v>
      </c>
      <c r="X35">
        <v>18.100000000000001</v>
      </c>
      <c r="Y35">
        <v>17.29</v>
      </c>
      <c r="Z35">
        <v>17.77</v>
      </c>
      <c r="AA35">
        <v>17.36</v>
      </c>
      <c r="AB35">
        <v>16.8</v>
      </c>
      <c r="AC35">
        <v>16.91</v>
      </c>
      <c r="AD35">
        <v>17.04</v>
      </c>
      <c r="AE35">
        <v>16.11</v>
      </c>
      <c r="AF35">
        <v>16.13</v>
      </c>
      <c r="AG35">
        <v>16.37</v>
      </c>
      <c r="AH35">
        <v>16.12</v>
      </c>
      <c r="AI35">
        <v>16.34</v>
      </c>
      <c r="AJ35">
        <v>17.010000000000002</v>
      </c>
      <c r="AK35">
        <v>17.399999999999999</v>
      </c>
      <c r="AL35">
        <v>1</v>
      </c>
      <c r="AM35">
        <v>1</v>
      </c>
      <c r="AN35">
        <v>1</v>
      </c>
      <c r="AO35">
        <v>1</v>
      </c>
      <c r="AP35">
        <v>1</v>
      </c>
      <c r="AQ35">
        <v>1</v>
      </c>
      <c r="AR35">
        <v>1</v>
      </c>
      <c r="AS35">
        <v>1</v>
      </c>
      <c r="AT35">
        <v>1</v>
      </c>
      <c r="AU35">
        <v>1</v>
      </c>
      <c r="AV35">
        <v>1</v>
      </c>
      <c r="AW35">
        <v>1</v>
      </c>
      <c r="AX35">
        <v>1</v>
      </c>
      <c r="AY35">
        <v>1</v>
      </c>
      <c r="AZ35">
        <v>1</v>
      </c>
      <c r="BA35">
        <v>1</v>
      </c>
      <c r="BB35">
        <v>1</v>
      </c>
      <c r="BC35">
        <v>1</v>
      </c>
      <c r="BD35">
        <v>1</v>
      </c>
      <c r="BE35">
        <v>1</v>
      </c>
      <c r="BF35">
        <v>1</v>
      </c>
      <c r="BG35">
        <v>1</v>
      </c>
      <c r="BH35">
        <v>1</v>
      </c>
      <c r="BI35">
        <v>1</v>
      </c>
      <c r="BJ35">
        <v>1</v>
      </c>
      <c r="BK35">
        <v>1</v>
      </c>
      <c r="BL35">
        <v>1</v>
      </c>
      <c r="BM35">
        <v>1</v>
      </c>
      <c r="BN35">
        <v>0</v>
      </c>
      <c r="BO35">
        <v>0.75</v>
      </c>
      <c r="BP35">
        <v>0.3</v>
      </c>
      <c r="BQ35">
        <v>0.63300000000000001</v>
      </c>
      <c r="BR35">
        <v>1</v>
      </c>
      <c r="BS35">
        <v>1</v>
      </c>
      <c r="BT35">
        <v>0.875</v>
      </c>
      <c r="BU35">
        <v>1</v>
      </c>
      <c r="BV35">
        <v>1</v>
      </c>
      <c r="BW35">
        <v>1</v>
      </c>
      <c r="BX35">
        <v>1</v>
      </c>
      <c r="BY35">
        <v>1</v>
      </c>
      <c r="BZ35">
        <v>0.86699999999999999</v>
      </c>
      <c r="CA35">
        <v>0.61699999999999999</v>
      </c>
      <c r="CB35">
        <v>16.87</v>
      </c>
      <c r="CC35">
        <v>16.05</v>
      </c>
      <c r="CD35">
        <v>16.45</v>
      </c>
      <c r="CE35">
        <v>16.010000000000002</v>
      </c>
      <c r="CF35">
        <v>15.55</v>
      </c>
      <c r="CG35">
        <v>15.51</v>
      </c>
      <c r="CH35">
        <v>15.65</v>
      </c>
      <c r="CI35">
        <v>14.71</v>
      </c>
      <c r="CJ35">
        <v>14.8</v>
      </c>
      <c r="CK35">
        <v>15.07</v>
      </c>
      <c r="CL35">
        <v>14.67</v>
      </c>
      <c r="CM35">
        <v>15.07</v>
      </c>
      <c r="CN35">
        <v>15.57</v>
      </c>
      <c r="CO35">
        <v>16.010000000000002</v>
      </c>
      <c r="CP35">
        <v>1</v>
      </c>
      <c r="CQ35">
        <v>1</v>
      </c>
      <c r="CR35">
        <v>1</v>
      </c>
      <c r="CS35">
        <v>1</v>
      </c>
      <c r="CT35">
        <v>1</v>
      </c>
      <c r="CU35">
        <v>1</v>
      </c>
      <c r="CV35">
        <v>1</v>
      </c>
      <c r="CW35">
        <v>1</v>
      </c>
      <c r="CX35">
        <v>1</v>
      </c>
      <c r="CY35">
        <v>1</v>
      </c>
      <c r="CZ35">
        <v>1</v>
      </c>
      <c r="DA35">
        <v>1</v>
      </c>
      <c r="DB35">
        <v>1</v>
      </c>
      <c r="DC35">
        <v>1</v>
      </c>
      <c r="DD35">
        <v>1</v>
      </c>
      <c r="DE35">
        <v>1</v>
      </c>
      <c r="DF35">
        <v>1</v>
      </c>
      <c r="DG35">
        <v>1</v>
      </c>
      <c r="DH35">
        <v>1</v>
      </c>
      <c r="DI35">
        <v>1</v>
      </c>
      <c r="DJ35">
        <v>1</v>
      </c>
      <c r="DK35">
        <v>1</v>
      </c>
      <c r="DL35">
        <v>1</v>
      </c>
      <c r="DM35">
        <v>1</v>
      </c>
      <c r="DN35">
        <v>1</v>
      </c>
      <c r="DO35">
        <v>1</v>
      </c>
      <c r="DP35">
        <v>1</v>
      </c>
      <c r="DQ35">
        <v>1</v>
      </c>
      <c r="DR35">
        <v>0.9</v>
      </c>
      <c r="DS35">
        <v>1</v>
      </c>
      <c r="DT35">
        <v>1</v>
      </c>
      <c r="DU35">
        <v>1</v>
      </c>
      <c r="DV35">
        <v>1</v>
      </c>
      <c r="DW35">
        <v>1</v>
      </c>
      <c r="DX35">
        <v>1</v>
      </c>
      <c r="DY35">
        <v>1</v>
      </c>
      <c r="DZ35">
        <v>1</v>
      </c>
      <c r="EA35">
        <v>1</v>
      </c>
      <c r="EB35">
        <v>1</v>
      </c>
      <c r="EC35">
        <v>1</v>
      </c>
      <c r="ED35">
        <v>1</v>
      </c>
      <c r="EE35">
        <v>1</v>
      </c>
      <c r="EF35">
        <v>5.5519999999999996</v>
      </c>
      <c r="EG35">
        <v>4.351</v>
      </c>
      <c r="EH35">
        <v>6.0030000000000001</v>
      </c>
      <c r="EI35">
        <v>3.6030000000000002</v>
      </c>
      <c r="EJ35">
        <v>3.1509999999999998</v>
      </c>
      <c r="EK35">
        <v>3.1309999999999998</v>
      </c>
      <c r="EL35">
        <v>3.4569999999999999</v>
      </c>
      <c r="EM35">
        <v>-3.1880000000000002</v>
      </c>
      <c r="EN35">
        <v>1.4510000000000001</v>
      </c>
      <c r="EO35">
        <v>0.30299999999999999</v>
      </c>
      <c r="EP35">
        <v>-3.6949999999999998</v>
      </c>
      <c r="EQ35">
        <v>3.5089999999999999</v>
      </c>
      <c r="ER35">
        <v>3.101</v>
      </c>
      <c r="ES35">
        <v>5.95</v>
      </c>
      <c r="ET35">
        <v>0</v>
      </c>
      <c r="EU35">
        <v>156.78669227858299</v>
      </c>
    </row>
    <row r="36" spans="1:151" x14ac:dyDescent="0.25">
      <c r="A36" t="s">
        <v>874</v>
      </c>
      <c r="B36" t="s">
        <v>1322</v>
      </c>
      <c r="C36" t="s">
        <v>595</v>
      </c>
      <c r="D36">
        <v>40</v>
      </c>
      <c r="E36" t="s">
        <v>836</v>
      </c>
      <c r="F36">
        <v>2</v>
      </c>
      <c r="G36">
        <v>1</v>
      </c>
      <c r="H36" t="s">
        <v>2</v>
      </c>
      <c r="I36" t="s">
        <v>3</v>
      </c>
      <c r="J36" t="s">
        <v>5</v>
      </c>
      <c r="K36" t="s">
        <v>606</v>
      </c>
      <c r="L36" t="s">
        <v>515</v>
      </c>
      <c r="M36" s="7">
        <v>0</v>
      </c>
      <c r="N36" s="7">
        <v>316.08325211144785</v>
      </c>
      <c r="O36" s="7">
        <f>M36*'Emission and cost factors'!$D$8+N36*'Emission and cost factors'!$E$8</f>
        <v>145.39829597126601</v>
      </c>
      <c r="P36" s="8">
        <f>M36*'Emission and cost factors'!$D$9+N36*'Emission and cost factors'!$E$9</f>
        <v>47.412487816717174</v>
      </c>
      <c r="Q36" s="7">
        <f t="shared" si="0"/>
        <v>16.764999999999997</v>
      </c>
      <c r="R36" s="2">
        <f t="shared" si="1"/>
        <v>14</v>
      </c>
      <c r="S36" s="2">
        <f t="shared" si="2"/>
        <v>14</v>
      </c>
      <c r="T36" s="2">
        <f t="shared" si="3"/>
        <v>14</v>
      </c>
      <c r="U36" s="7">
        <f t="shared" si="4"/>
        <v>1</v>
      </c>
      <c r="V36" s="7">
        <f t="shared" si="5"/>
        <v>1</v>
      </c>
      <c r="W36" s="7">
        <f t="shared" si="6"/>
        <v>0.86664285714285705</v>
      </c>
      <c r="X36">
        <v>17.96</v>
      </c>
      <c r="Y36">
        <v>17.13</v>
      </c>
      <c r="Z36">
        <v>17.62</v>
      </c>
      <c r="AA36">
        <v>17.2</v>
      </c>
      <c r="AB36">
        <v>16.66</v>
      </c>
      <c r="AC36">
        <v>16.78</v>
      </c>
      <c r="AD36">
        <v>16.91</v>
      </c>
      <c r="AE36">
        <v>15.96</v>
      </c>
      <c r="AF36">
        <v>15.99</v>
      </c>
      <c r="AG36">
        <v>16.22</v>
      </c>
      <c r="AH36">
        <v>15.95</v>
      </c>
      <c r="AI36">
        <v>16.2</v>
      </c>
      <c r="AJ36">
        <v>16.850000000000001</v>
      </c>
      <c r="AK36">
        <v>17.28</v>
      </c>
      <c r="AL36">
        <v>1</v>
      </c>
      <c r="AM36">
        <v>1</v>
      </c>
      <c r="AN36">
        <v>1</v>
      </c>
      <c r="AO36">
        <v>1</v>
      </c>
      <c r="AP36">
        <v>1</v>
      </c>
      <c r="AQ36">
        <v>1</v>
      </c>
      <c r="AR36">
        <v>1</v>
      </c>
      <c r="AS36">
        <v>1</v>
      </c>
      <c r="AT36">
        <v>1</v>
      </c>
      <c r="AU36">
        <v>1</v>
      </c>
      <c r="AV36">
        <v>1</v>
      </c>
      <c r="AW36">
        <v>1</v>
      </c>
      <c r="AX36">
        <v>1</v>
      </c>
      <c r="AY36">
        <v>1</v>
      </c>
      <c r="AZ36">
        <v>1</v>
      </c>
      <c r="BA36">
        <v>1</v>
      </c>
      <c r="BB36">
        <v>1</v>
      </c>
      <c r="BC36">
        <v>1</v>
      </c>
      <c r="BD36">
        <v>1</v>
      </c>
      <c r="BE36">
        <v>1</v>
      </c>
      <c r="BF36">
        <v>1</v>
      </c>
      <c r="BG36">
        <v>1</v>
      </c>
      <c r="BH36">
        <v>1</v>
      </c>
      <c r="BI36">
        <v>1</v>
      </c>
      <c r="BJ36">
        <v>1</v>
      </c>
      <c r="BK36">
        <v>1</v>
      </c>
      <c r="BL36">
        <v>1</v>
      </c>
      <c r="BM36">
        <v>1</v>
      </c>
      <c r="BN36">
        <v>0.05</v>
      </c>
      <c r="BO36">
        <v>1</v>
      </c>
      <c r="BP36">
        <v>0.49199999999999999</v>
      </c>
      <c r="BQ36">
        <v>0.83299999999999996</v>
      </c>
      <c r="BR36">
        <v>1</v>
      </c>
      <c r="BS36">
        <v>1</v>
      </c>
      <c r="BT36">
        <v>1</v>
      </c>
      <c r="BU36">
        <v>1</v>
      </c>
      <c r="BV36">
        <v>1</v>
      </c>
      <c r="BW36">
        <v>1</v>
      </c>
      <c r="BX36">
        <v>1</v>
      </c>
      <c r="BY36">
        <v>1</v>
      </c>
      <c r="BZ36">
        <v>1</v>
      </c>
      <c r="CA36">
        <v>0.75800000000000001</v>
      </c>
      <c r="CB36">
        <v>16.71</v>
      </c>
      <c r="CC36">
        <v>15.9</v>
      </c>
      <c r="CD36">
        <v>16.27</v>
      </c>
      <c r="CE36">
        <v>15.83</v>
      </c>
      <c r="CF36">
        <v>15.4</v>
      </c>
      <c r="CG36">
        <v>15.37</v>
      </c>
      <c r="CH36">
        <v>15.5</v>
      </c>
      <c r="CI36">
        <v>14.53</v>
      </c>
      <c r="CJ36">
        <v>14.6</v>
      </c>
      <c r="CK36">
        <v>14.91</v>
      </c>
      <c r="CL36">
        <v>14.49</v>
      </c>
      <c r="CM36">
        <v>14.88</v>
      </c>
      <c r="CN36">
        <v>15.42</v>
      </c>
      <c r="CO36">
        <v>15.88</v>
      </c>
      <c r="CP36">
        <v>1</v>
      </c>
      <c r="CQ36">
        <v>1</v>
      </c>
      <c r="CR36">
        <v>1</v>
      </c>
      <c r="CS36">
        <v>1</v>
      </c>
      <c r="CT36">
        <v>1</v>
      </c>
      <c r="CU36">
        <v>1</v>
      </c>
      <c r="CV36">
        <v>1</v>
      </c>
      <c r="CW36">
        <v>1</v>
      </c>
      <c r="CX36">
        <v>1</v>
      </c>
      <c r="CY36">
        <v>1</v>
      </c>
      <c r="CZ36">
        <v>1</v>
      </c>
      <c r="DA36">
        <v>1</v>
      </c>
      <c r="DB36">
        <v>1</v>
      </c>
      <c r="DC36">
        <v>1</v>
      </c>
      <c r="DD36">
        <v>1</v>
      </c>
      <c r="DE36">
        <v>1</v>
      </c>
      <c r="DF36">
        <v>1</v>
      </c>
      <c r="DG36">
        <v>1</v>
      </c>
      <c r="DH36">
        <v>1</v>
      </c>
      <c r="DI36">
        <v>1</v>
      </c>
      <c r="DJ36">
        <v>1</v>
      </c>
      <c r="DK36">
        <v>1</v>
      </c>
      <c r="DL36">
        <v>1</v>
      </c>
      <c r="DM36">
        <v>1</v>
      </c>
      <c r="DN36">
        <v>1</v>
      </c>
      <c r="DO36">
        <v>1</v>
      </c>
      <c r="DP36">
        <v>1</v>
      </c>
      <c r="DQ36">
        <v>1</v>
      </c>
      <c r="DR36">
        <v>1</v>
      </c>
      <c r="DS36">
        <v>1</v>
      </c>
      <c r="DT36">
        <v>1</v>
      </c>
      <c r="DU36">
        <v>1</v>
      </c>
      <c r="DV36">
        <v>1</v>
      </c>
      <c r="DW36">
        <v>1</v>
      </c>
      <c r="DX36">
        <v>1</v>
      </c>
      <c r="DY36">
        <v>1</v>
      </c>
      <c r="DZ36">
        <v>1</v>
      </c>
      <c r="EA36">
        <v>1</v>
      </c>
      <c r="EB36">
        <v>1</v>
      </c>
      <c r="EC36">
        <v>1</v>
      </c>
      <c r="ED36">
        <v>1</v>
      </c>
      <c r="EE36">
        <v>1</v>
      </c>
      <c r="EF36">
        <v>5.5519999999999996</v>
      </c>
      <c r="EG36">
        <v>4.351</v>
      </c>
      <c r="EH36">
        <v>6.0030000000000001</v>
      </c>
      <c r="EI36">
        <v>3.6030000000000002</v>
      </c>
      <c r="EJ36">
        <v>3.1509999999999998</v>
      </c>
      <c r="EK36">
        <v>3.1309999999999998</v>
      </c>
      <c r="EL36">
        <v>3.4569999999999999</v>
      </c>
      <c r="EM36">
        <v>-3.1880000000000002</v>
      </c>
      <c r="EN36">
        <v>1.4510000000000001</v>
      </c>
      <c r="EO36">
        <v>0.30299999999999999</v>
      </c>
      <c r="EP36">
        <v>-3.6949999999999998</v>
      </c>
      <c r="EQ36">
        <v>3.5089999999999999</v>
      </c>
      <c r="ER36">
        <v>3.101</v>
      </c>
      <c r="ES36">
        <v>5.95</v>
      </c>
      <c r="ET36">
        <v>0</v>
      </c>
      <c r="EU36">
        <v>147.50551765200899</v>
      </c>
    </row>
    <row r="37" spans="1:151" x14ac:dyDescent="0.25">
      <c r="A37" t="s">
        <v>875</v>
      </c>
      <c r="B37" t="s">
        <v>1322</v>
      </c>
      <c r="C37" t="s">
        <v>595</v>
      </c>
      <c r="D37">
        <v>41</v>
      </c>
      <c r="E37" t="s">
        <v>836</v>
      </c>
      <c r="F37">
        <v>2</v>
      </c>
      <c r="G37">
        <v>1</v>
      </c>
      <c r="H37" t="s">
        <v>2</v>
      </c>
      <c r="I37" t="s">
        <v>6</v>
      </c>
      <c r="J37" t="s">
        <v>4</v>
      </c>
      <c r="K37" t="s">
        <v>606</v>
      </c>
      <c r="L37" t="s">
        <v>516</v>
      </c>
      <c r="M37" s="7">
        <v>0</v>
      </c>
      <c r="N37" s="7">
        <v>337.04371573735926</v>
      </c>
      <c r="O37" s="7">
        <f>M37*'Emission and cost factors'!$D$8+N37*'Emission and cost factors'!$E$8</f>
        <v>155.04010923918526</v>
      </c>
      <c r="P37" s="8">
        <f>M37*'Emission and cost factors'!$D$9+N37*'Emission and cost factors'!$E$9</f>
        <v>50.55655736060389</v>
      </c>
      <c r="Q37" s="7">
        <f t="shared" si="0"/>
        <v>16.966428571428569</v>
      </c>
      <c r="R37" s="2">
        <f t="shared" si="1"/>
        <v>14</v>
      </c>
      <c r="S37" s="2">
        <f t="shared" si="2"/>
        <v>14</v>
      </c>
      <c r="T37" s="2">
        <f t="shared" si="3"/>
        <v>13</v>
      </c>
      <c r="U37" s="7">
        <f t="shared" si="4"/>
        <v>1</v>
      </c>
      <c r="V37" s="7">
        <f t="shared" si="5"/>
        <v>1</v>
      </c>
      <c r="W37" s="7">
        <f t="shared" si="6"/>
        <v>0.88871428571428568</v>
      </c>
      <c r="X37">
        <v>18.29</v>
      </c>
      <c r="Y37">
        <v>17.39</v>
      </c>
      <c r="Z37">
        <v>17.75</v>
      </c>
      <c r="AA37">
        <v>17.38</v>
      </c>
      <c r="AB37">
        <v>16.77</v>
      </c>
      <c r="AC37">
        <v>16.93</v>
      </c>
      <c r="AD37">
        <v>17.05</v>
      </c>
      <c r="AE37">
        <v>16.28</v>
      </c>
      <c r="AF37">
        <v>16.23</v>
      </c>
      <c r="AG37">
        <v>16.45</v>
      </c>
      <c r="AH37">
        <v>16.29</v>
      </c>
      <c r="AI37">
        <v>16.399999999999999</v>
      </c>
      <c r="AJ37">
        <v>16.97</v>
      </c>
      <c r="AK37">
        <v>17.350000000000001</v>
      </c>
      <c r="AL37">
        <v>1</v>
      </c>
      <c r="AM37">
        <v>1</v>
      </c>
      <c r="AN37">
        <v>1</v>
      </c>
      <c r="AO37">
        <v>1</v>
      </c>
      <c r="AP37">
        <v>1</v>
      </c>
      <c r="AQ37">
        <v>1</v>
      </c>
      <c r="AR37">
        <v>1</v>
      </c>
      <c r="AS37">
        <v>1</v>
      </c>
      <c r="AT37">
        <v>1</v>
      </c>
      <c r="AU37">
        <v>1</v>
      </c>
      <c r="AV37">
        <v>1</v>
      </c>
      <c r="AW37">
        <v>1</v>
      </c>
      <c r="AX37">
        <v>1</v>
      </c>
      <c r="AY37">
        <v>1</v>
      </c>
      <c r="AZ37">
        <v>1</v>
      </c>
      <c r="BA37">
        <v>1</v>
      </c>
      <c r="BB37">
        <v>1</v>
      </c>
      <c r="BC37">
        <v>1</v>
      </c>
      <c r="BD37">
        <v>1</v>
      </c>
      <c r="BE37">
        <v>1</v>
      </c>
      <c r="BF37">
        <v>1</v>
      </c>
      <c r="BG37">
        <v>1</v>
      </c>
      <c r="BH37">
        <v>1</v>
      </c>
      <c r="BI37">
        <v>1</v>
      </c>
      <c r="BJ37">
        <v>1</v>
      </c>
      <c r="BK37">
        <v>1</v>
      </c>
      <c r="BL37">
        <v>1</v>
      </c>
      <c r="BM37">
        <v>1</v>
      </c>
      <c r="BN37">
        <v>0</v>
      </c>
      <c r="BO37">
        <v>1</v>
      </c>
      <c r="BP37">
        <v>0.442</v>
      </c>
      <c r="BQ37">
        <v>1</v>
      </c>
      <c r="BR37">
        <v>1</v>
      </c>
      <c r="BS37">
        <v>1</v>
      </c>
      <c r="BT37">
        <v>1</v>
      </c>
      <c r="BU37">
        <v>1</v>
      </c>
      <c r="BV37">
        <v>1</v>
      </c>
      <c r="BW37">
        <v>1</v>
      </c>
      <c r="BX37">
        <v>1</v>
      </c>
      <c r="BY37">
        <v>1</v>
      </c>
      <c r="BZ37">
        <v>1</v>
      </c>
      <c r="CA37">
        <v>1</v>
      </c>
      <c r="CB37">
        <v>17.2</v>
      </c>
      <c r="CC37">
        <v>16.22</v>
      </c>
      <c r="CD37">
        <v>16.510000000000002</v>
      </c>
      <c r="CE37">
        <v>16.12</v>
      </c>
      <c r="CF37">
        <v>15.72</v>
      </c>
      <c r="CG37">
        <v>15.75</v>
      </c>
      <c r="CH37">
        <v>15.83</v>
      </c>
      <c r="CI37">
        <v>15.12</v>
      </c>
      <c r="CJ37">
        <v>15.16</v>
      </c>
      <c r="CK37">
        <v>15.39</v>
      </c>
      <c r="CL37">
        <v>15.11</v>
      </c>
      <c r="CM37">
        <v>15.37</v>
      </c>
      <c r="CN37">
        <v>15.78</v>
      </c>
      <c r="CO37">
        <v>16.100000000000001</v>
      </c>
      <c r="CP37">
        <v>1</v>
      </c>
      <c r="CQ37">
        <v>1</v>
      </c>
      <c r="CR37">
        <v>1</v>
      </c>
      <c r="CS37">
        <v>1</v>
      </c>
      <c r="CT37">
        <v>1</v>
      </c>
      <c r="CU37">
        <v>1</v>
      </c>
      <c r="CV37">
        <v>1</v>
      </c>
      <c r="CW37">
        <v>1</v>
      </c>
      <c r="CX37">
        <v>1</v>
      </c>
      <c r="CY37">
        <v>1</v>
      </c>
      <c r="CZ37">
        <v>1</v>
      </c>
      <c r="DA37">
        <v>1</v>
      </c>
      <c r="DB37">
        <v>1</v>
      </c>
      <c r="DC37">
        <v>1</v>
      </c>
      <c r="DD37">
        <v>1</v>
      </c>
      <c r="DE37">
        <v>1</v>
      </c>
      <c r="DF37">
        <v>1</v>
      </c>
      <c r="DG37">
        <v>1</v>
      </c>
      <c r="DH37">
        <v>1</v>
      </c>
      <c r="DI37">
        <v>1</v>
      </c>
      <c r="DJ37">
        <v>1</v>
      </c>
      <c r="DK37">
        <v>1</v>
      </c>
      <c r="DL37">
        <v>1</v>
      </c>
      <c r="DM37">
        <v>1</v>
      </c>
      <c r="DN37">
        <v>1</v>
      </c>
      <c r="DO37">
        <v>1</v>
      </c>
      <c r="DP37">
        <v>1</v>
      </c>
      <c r="DQ37">
        <v>1</v>
      </c>
      <c r="DR37">
        <v>0.91700000000000004</v>
      </c>
      <c r="DS37">
        <v>1</v>
      </c>
      <c r="DT37">
        <v>1</v>
      </c>
      <c r="DU37">
        <v>1</v>
      </c>
      <c r="DV37">
        <v>1</v>
      </c>
      <c r="DW37">
        <v>1</v>
      </c>
      <c r="DX37">
        <v>1</v>
      </c>
      <c r="DY37">
        <v>1</v>
      </c>
      <c r="DZ37">
        <v>1</v>
      </c>
      <c r="EA37">
        <v>1</v>
      </c>
      <c r="EB37">
        <v>1</v>
      </c>
      <c r="EC37">
        <v>1</v>
      </c>
      <c r="ED37">
        <v>1</v>
      </c>
      <c r="EE37">
        <v>1</v>
      </c>
      <c r="EF37">
        <v>5.5519999999999996</v>
      </c>
      <c r="EG37">
        <v>4.351</v>
      </c>
      <c r="EH37">
        <v>6.0030000000000001</v>
      </c>
      <c r="EI37">
        <v>3.6030000000000002</v>
      </c>
      <c r="EJ37">
        <v>3.1509999999999998</v>
      </c>
      <c r="EK37">
        <v>3.1309999999999998</v>
      </c>
      <c r="EL37">
        <v>3.4569999999999999</v>
      </c>
      <c r="EM37">
        <v>-3.1880000000000002</v>
      </c>
      <c r="EN37">
        <v>1.4510000000000001</v>
      </c>
      <c r="EO37">
        <v>0.30299999999999999</v>
      </c>
      <c r="EP37">
        <v>-3.6949999999999998</v>
      </c>
      <c r="EQ37">
        <v>3.5089999999999999</v>
      </c>
      <c r="ER37">
        <v>3.101</v>
      </c>
      <c r="ES37">
        <v>5.95</v>
      </c>
      <c r="ET37">
        <v>0</v>
      </c>
      <c r="EU37">
        <v>157.28706734410099</v>
      </c>
    </row>
    <row r="38" spans="1:151" x14ac:dyDescent="0.25">
      <c r="A38" t="s">
        <v>876</v>
      </c>
      <c r="B38" t="s">
        <v>1322</v>
      </c>
      <c r="C38" t="s">
        <v>595</v>
      </c>
      <c r="D38">
        <v>42</v>
      </c>
      <c r="E38" t="s">
        <v>836</v>
      </c>
      <c r="F38">
        <v>2</v>
      </c>
      <c r="G38">
        <v>1</v>
      </c>
      <c r="H38" t="s">
        <v>2</v>
      </c>
      <c r="I38" t="s">
        <v>6</v>
      </c>
      <c r="J38" t="s">
        <v>4</v>
      </c>
      <c r="K38" t="s">
        <v>606</v>
      </c>
      <c r="L38" t="s">
        <v>515</v>
      </c>
      <c r="M38" s="7">
        <v>0</v>
      </c>
      <c r="N38" s="7">
        <v>316.39077866370002</v>
      </c>
      <c r="O38" s="7">
        <f>M38*'Emission and cost factors'!$D$8+N38*'Emission and cost factors'!$E$8</f>
        <v>145.53975818530202</v>
      </c>
      <c r="P38" s="8">
        <f>M38*'Emission and cost factors'!$D$9+N38*'Emission and cost factors'!$E$9</f>
        <v>47.458616799555003</v>
      </c>
      <c r="Q38" s="7">
        <f t="shared" si="0"/>
        <v>16.82571428571428</v>
      </c>
      <c r="R38" s="2">
        <f t="shared" si="1"/>
        <v>14</v>
      </c>
      <c r="S38" s="2">
        <f t="shared" si="2"/>
        <v>14</v>
      </c>
      <c r="T38" s="2">
        <f t="shared" si="3"/>
        <v>13</v>
      </c>
      <c r="U38" s="7">
        <f t="shared" si="4"/>
        <v>1</v>
      </c>
      <c r="V38" s="7">
        <f t="shared" si="5"/>
        <v>1</v>
      </c>
      <c r="W38" s="7">
        <f t="shared" si="6"/>
        <v>0.91192857142857142</v>
      </c>
      <c r="X38">
        <v>18.16</v>
      </c>
      <c r="Y38">
        <v>17.22</v>
      </c>
      <c r="Z38">
        <v>17.57</v>
      </c>
      <c r="AA38">
        <v>17.22</v>
      </c>
      <c r="AB38">
        <v>16.670000000000002</v>
      </c>
      <c r="AC38">
        <v>16.79</v>
      </c>
      <c r="AD38">
        <v>16.89</v>
      </c>
      <c r="AE38">
        <v>16.12</v>
      </c>
      <c r="AF38">
        <v>16.079999999999998</v>
      </c>
      <c r="AG38">
        <v>16.329999999999998</v>
      </c>
      <c r="AH38">
        <v>16.14</v>
      </c>
      <c r="AI38">
        <v>16.260000000000002</v>
      </c>
      <c r="AJ38">
        <v>16.899999999999999</v>
      </c>
      <c r="AK38">
        <v>17.21</v>
      </c>
      <c r="AL38">
        <v>1</v>
      </c>
      <c r="AM38">
        <v>1</v>
      </c>
      <c r="AN38">
        <v>1</v>
      </c>
      <c r="AO38">
        <v>1</v>
      </c>
      <c r="AP38">
        <v>1</v>
      </c>
      <c r="AQ38">
        <v>1</v>
      </c>
      <c r="AR38">
        <v>1</v>
      </c>
      <c r="AS38">
        <v>1</v>
      </c>
      <c r="AT38">
        <v>1</v>
      </c>
      <c r="AU38">
        <v>1</v>
      </c>
      <c r="AV38">
        <v>1</v>
      </c>
      <c r="AW38">
        <v>1</v>
      </c>
      <c r="AX38">
        <v>1</v>
      </c>
      <c r="AY38">
        <v>1</v>
      </c>
      <c r="AZ38">
        <v>1</v>
      </c>
      <c r="BA38">
        <v>1</v>
      </c>
      <c r="BB38">
        <v>1</v>
      </c>
      <c r="BC38">
        <v>1</v>
      </c>
      <c r="BD38">
        <v>1</v>
      </c>
      <c r="BE38">
        <v>1</v>
      </c>
      <c r="BF38">
        <v>1</v>
      </c>
      <c r="BG38">
        <v>1</v>
      </c>
      <c r="BH38">
        <v>1</v>
      </c>
      <c r="BI38">
        <v>1</v>
      </c>
      <c r="BJ38">
        <v>1</v>
      </c>
      <c r="BK38">
        <v>1</v>
      </c>
      <c r="BL38">
        <v>1</v>
      </c>
      <c r="BM38">
        <v>1</v>
      </c>
      <c r="BN38">
        <v>0</v>
      </c>
      <c r="BO38">
        <v>1</v>
      </c>
      <c r="BP38">
        <v>0.76700000000000002</v>
      </c>
      <c r="BQ38">
        <v>1</v>
      </c>
      <c r="BR38">
        <v>1</v>
      </c>
      <c r="BS38">
        <v>1</v>
      </c>
      <c r="BT38">
        <v>1</v>
      </c>
      <c r="BU38">
        <v>1</v>
      </c>
      <c r="BV38">
        <v>1</v>
      </c>
      <c r="BW38">
        <v>1</v>
      </c>
      <c r="BX38">
        <v>1</v>
      </c>
      <c r="BY38">
        <v>1</v>
      </c>
      <c r="BZ38">
        <v>1</v>
      </c>
      <c r="CA38">
        <v>1</v>
      </c>
      <c r="CB38">
        <v>17.059999999999999</v>
      </c>
      <c r="CC38">
        <v>16.079999999999998</v>
      </c>
      <c r="CD38">
        <v>16.329999999999998</v>
      </c>
      <c r="CE38">
        <v>16.010000000000002</v>
      </c>
      <c r="CF38">
        <v>15.6</v>
      </c>
      <c r="CG38">
        <v>15.62</v>
      </c>
      <c r="CH38">
        <v>15.71</v>
      </c>
      <c r="CI38">
        <v>14.98</v>
      </c>
      <c r="CJ38">
        <v>14.94</v>
      </c>
      <c r="CK38">
        <v>15.24</v>
      </c>
      <c r="CL38">
        <v>14.93</v>
      </c>
      <c r="CM38">
        <v>15.16</v>
      </c>
      <c r="CN38">
        <v>15.67</v>
      </c>
      <c r="CO38">
        <v>15.99</v>
      </c>
      <c r="CP38">
        <v>1</v>
      </c>
      <c r="CQ38">
        <v>1</v>
      </c>
      <c r="CR38">
        <v>1</v>
      </c>
      <c r="CS38">
        <v>1</v>
      </c>
      <c r="CT38">
        <v>1</v>
      </c>
      <c r="CU38">
        <v>1</v>
      </c>
      <c r="CV38">
        <v>1</v>
      </c>
      <c r="CW38">
        <v>1</v>
      </c>
      <c r="CX38">
        <v>1</v>
      </c>
      <c r="CY38">
        <v>1</v>
      </c>
      <c r="CZ38">
        <v>1</v>
      </c>
      <c r="DA38">
        <v>1</v>
      </c>
      <c r="DB38">
        <v>1</v>
      </c>
      <c r="DC38">
        <v>1</v>
      </c>
      <c r="DD38">
        <v>1</v>
      </c>
      <c r="DE38">
        <v>1</v>
      </c>
      <c r="DF38">
        <v>1</v>
      </c>
      <c r="DG38">
        <v>1</v>
      </c>
      <c r="DH38">
        <v>1</v>
      </c>
      <c r="DI38">
        <v>1</v>
      </c>
      <c r="DJ38">
        <v>1</v>
      </c>
      <c r="DK38">
        <v>1</v>
      </c>
      <c r="DL38">
        <v>1</v>
      </c>
      <c r="DM38">
        <v>1</v>
      </c>
      <c r="DN38">
        <v>1</v>
      </c>
      <c r="DO38">
        <v>1</v>
      </c>
      <c r="DP38">
        <v>1</v>
      </c>
      <c r="DQ38">
        <v>1</v>
      </c>
      <c r="DR38">
        <v>1</v>
      </c>
      <c r="DS38">
        <v>1</v>
      </c>
      <c r="DT38">
        <v>1</v>
      </c>
      <c r="DU38">
        <v>1</v>
      </c>
      <c r="DV38">
        <v>1</v>
      </c>
      <c r="DW38">
        <v>1</v>
      </c>
      <c r="DX38">
        <v>1</v>
      </c>
      <c r="DY38">
        <v>1</v>
      </c>
      <c r="DZ38">
        <v>1</v>
      </c>
      <c r="EA38">
        <v>1</v>
      </c>
      <c r="EB38">
        <v>1</v>
      </c>
      <c r="EC38">
        <v>1</v>
      </c>
      <c r="ED38">
        <v>1</v>
      </c>
      <c r="EE38">
        <v>1</v>
      </c>
      <c r="EF38">
        <v>5.5519999999999996</v>
      </c>
      <c r="EG38">
        <v>4.351</v>
      </c>
      <c r="EH38">
        <v>6.0030000000000001</v>
      </c>
      <c r="EI38">
        <v>3.6030000000000002</v>
      </c>
      <c r="EJ38">
        <v>3.1509999999999998</v>
      </c>
      <c r="EK38">
        <v>3.1309999999999998</v>
      </c>
      <c r="EL38">
        <v>3.4569999999999999</v>
      </c>
      <c r="EM38">
        <v>-3.1880000000000002</v>
      </c>
      <c r="EN38">
        <v>1.4510000000000001</v>
      </c>
      <c r="EO38">
        <v>0.30299999999999999</v>
      </c>
      <c r="EP38">
        <v>-3.6949999999999998</v>
      </c>
      <c r="EQ38">
        <v>3.5089999999999999</v>
      </c>
      <c r="ER38">
        <v>3.101</v>
      </c>
      <c r="ES38">
        <v>5.95</v>
      </c>
      <c r="ET38">
        <v>0</v>
      </c>
      <c r="EU38">
        <v>147.64903004306001</v>
      </c>
    </row>
    <row r="39" spans="1:151" x14ac:dyDescent="0.25">
      <c r="A39" t="s">
        <v>877</v>
      </c>
      <c r="B39" t="s">
        <v>1322</v>
      </c>
      <c r="C39" t="s">
        <v>595</v>
      </c>
      <c r="D39">
        <v>44</v>
      </c>
      <c r="E39" t="s">
        <v>836</v>
      </c>
      <c r="F39">
        <v>2</v>
      </c>
      <c r="G39">
        <v>1</v>
      </c>
      <c r="H39" t="s">
        <v>2</v>
      </c>
      <c r="I39" t="s">
        <v>6</v>
      </c>
      <c r="J39" t="s">
        <v>5</v>
      </c>
      <c r="K39" t="s">
        <v>606</v>
      </c>
      <c r="L39" t="s">
        <v>515</v>
      </c>
      <c r="M39" s="7">
        <v>0</v>
      </c>
      <c r="N39" s="7">
        <v>316.39021739696142</v>
      </c>
      <c r="O39" s="7">
        <f>M39*'Emission and cost factors'!$D$8+N39*'Emission and cost factors'!$E$8</f>
        <v>145.53950000260227</v>
      </c>
      <c r="P39" s="8">
        <f>M39*'Emission and cost factors'!$D$9+N39*'Emission and cost factors'!$E$9</f>
        <v>47.458532609544214</v>
      </c>
      <c r="Q39" s="7">
        <f t="shared" si="0"/>
        <v>16.82571428571428</v>
      </c>
      <c r="R39" s="2">
        <f t="shared" si="1"/>
        <v>14</v>
      </c>
      <c r="S39" s="2">
        <f t="shared" si="2"/>
        <v>14</v>
      </c>
      <c r="T39" s="2">
        <f t="shared" si="3"/>
        <v>13</v>
      </c>
      <c r="U39" s="7">
        <f t="shared" si="4"/>
        <v>1</v>
      </c>
      <c r="V39" s="7">
        <f t="shared" si="5"/>
        <v>1</v>
      </c>
      <c r="W39" s="7">
        <f t="shared" si="6"/>
        <v>0.91192857142857142</v>
      </c>
      <c r="X39">
        <v>18.16</v>
      </c>
      <c r="Y39">
        <v>17.22</v>
      </c>
      <c r="Z39">
        <v>17.57</v>
      </c>
      <c r="AA39">
        <v>17.22</v>
      </c>
      <c r="AB39">
        <v>16.670000000000002</v>
      </c>
      <c r="AC39">
        <v>16.79</v>
      </c>
      <c r="AD39">
        <v>16.89</v>
      </c>
      <c r="AE39">
        <v>16.12</v>
      </c>
      <c r="AF39">
        <v>16.079999999999998</v>
      </c>
      <c r="AG39">
        <v>16.329999999999998</v>
      </c>
      <c r="AH39">
        <v>16.14</v>
      </c>
      <c r="AI39">
        <v>16.260000000000002</v>
      </c>
      <c r="AJ39">
        <v>16.899999999999999</v>
      </c>
      <c r="AK39">
        <v>17.21</v>
      </c>
      <c r="AL39">
        <v>1</v>
      </c>
      <c r="AM39">
        <v>1</v>
      </c>
      <c r="AN39">
        <v>1</v>
      </c>
      <c r="AO39">
        <v>1</v>
      </c>
      <c r="AP39">
        <v>1</v>
      </c>
      <c r="AQ39">
        <v>1</v>
      </c>
      <c r="AR39">
        <v>1</v>
      </c>
      <c r="AS39">
        <v>1</v>
      </c>
      <c r="AT39">
        <v>1</v>
      </c>
      <c r="AU39">
        <v>1</v>
      </c>
      <c r="AV39">
        <v>1</v>
      </c>
      <c r="AW39">
        <v>1</v>
      </c>
      <c r="AX39">
        <v>1</v>
      </c>
      <c r="AY39">
        <v>1</v>
      </c>
      <c r="AZ39">
        <v>1</v>
      </c>
      <c r="BA39">
        <v>1</v>
      </c>
      <c r="BB39">
        <v>1</v>
      </c>
      <c r="BC39">
        <v>1</v>
      </c>
      <c r="BD39">
        <v>1</v>
      </c>
      <c r="BE39">
        <v>1</v>
      </c>
      <c r="BF39">
        <v>1</v>
      </c>
      <c r="BG39">
        <v>1</v>
      </c>
      <c r="BH39">
        <v>1</v>
      </c>
      <c r="BI39">
        <v>1</v>
      </c>
      <c r="BJ39">
        <v>1</v>
      </c>
      <c r="BK39">
        <v>1</v>
      </c>
      <c r="BL39">
        <v>1</v>
      </c>
      <c r="BM39">
        <v>1</v>
      </c>
      <c r="BN39">
        <v>0</v>
      </c>
      <c r="BO39">
        <v>1</v>
      </c>
      <c r="BP39">
        <v>0.76700000000000002</v>
      </c>
      <c r="BQ39">
        <v>1</v>
      </c>
      <c r="BR39">
        <v>1</v>
      </c>
      <c r="BS39">
        <v>1</v>
      </c>
      <c r="BT39">
        <v>1</v>
      </c>
      <c r="BU39">
        <v>1</v>
      </c>
      <c r="BV39">
        <v>1</v>
      </c>
      <c r="BW39">
        <v>1</v>
      </c>
      <c r="BX39">
        <v>1</v>
      </c>
      <c r="BY39">
        <v>1</v>
      </c>
      <c r="BZ39">
        <v>1</v>
      </c>
      <c r="CA39">
        <v>1</v>
      </c>
      <c r="CB39">
        <v>17.059999999999999</v>
      </c>
      <c r="CC39">
        <v>16.079999999999998</v>
      </c>
      <c r="CD39">
        <v>16.329999999999998</v>
      </c>
      <c r="CE39">
        <v>16.010000000000002</v>
      </c>
      <c r="CF39">
        <v>15.6</v>
      </c>
      <c r="CG39">
        <v>15.62</v>
      </c>
      <c r="CH39">
        <v>15.71</v>
      </c>
      <c r="CI39">
        <v>14.98</v>
      </c>
      <c r="CJ39">
        <v>14.94</v>
      </c>
      <c r="CK39">
        <v>15.24</v>
      </c>
      <c r="CL39">
        <v>14.93</v>
      </c>
      <c r="CM39">
        <v>15.16</v>
      </c>
      <c r="CN39">
        <v>15.67</v>
      </c>
      <c r="CO39">
        <v>15.99</v>
      </c>
      <c r="CP39">
        <v>1</v>
      </c>
      <c r="CQ39">
        <v>1</v>
      </c>
      <c r="CR39">
        <v>1</v>
      </c>
      <c r="CS39">
        <v>1</v>
      </c>
      <c r="CT39">
        <v>1</v>
      </c>
      <c r="CU39">
        <v>1</v>
      </c>
      <c r="CV39">
        <v>1</v>
      </c>
      <c r="CW39">
        <v>1</v>
      </c>
      <c r="CX39">
        <v>1</v>
      </c>
      <c r="CY39">
        <v>1</v>
      </c>
      <c r="CZ39">
        <v>1</v>
      </c>
      <c r="DA39">
        <v>1</v>
      </c>
      <c r="DB39">
        <v>1</v>
      </c>
      <c r="DC39">
        <v>1</v>
      </c>
      <c r="DD39">
        <v>1</v>
      </c>
      <c r="DE39">
        <v>1</v>
      </c>
      <c r="DF39">
        <v>1</v>
      </c>
      <c r="DG39">
        <v>1</v>
      </c>
      <c r="DH39">
        <v>1</v>
      </c>
      <c r="DI39">
        <v>1</v>
      </c>
      <c r="DJ39">
        <v>1</v>
      </c>
      <c r="DK39">
        <v>1</v>
      </c>
      <c r="DL39">
        <v>1</v>
      </c>
      <c r="DM39">
        <v>1</v>
      </c>
      <c r="DN39">
        <v>1</v>
      </c>
      <c r="DO39">
        <v>1</v>
      </c>
      <c r="DP39">
        <v>1</v>
      </c>
      <c r="DQ39">
        <v>1</v>
      </c>
      <c r="DR39">
        <v>1</v>
      </c>
      <c r="DS39">
        <v>1</v>
      </c>
      <c r="DT39">
        <v>1</v>
      </c>
      <c r="DU39">
        <v>1</v>
      </c>
      <c r="DV39">
        <v>1</v>
      </c>
      <c r="DW39">
        <v>1</v>
      </c>
      <c r="DX39">
        <v>1</v>
      </c>
      <c r="DY39">
        <v>1</v>
      </c>
      <c r="DZ39">
        <v>1</v>
      </c>
      <c r="EA39">
        <v>1</v>
      </c>
      <c r="EB39">
        <v>1</v>
      </c>
      <c r="EC39">
        <v>1</v>
      </c>
      <c r="ED39">
        <v>1</v>
      </c>
      <c r="EE39">
        <v>1</v>
      </c>
      <c r="EF39">
        <v>5.5519999999999996</v>
      </c>
      <c r="EG39">
        <v>4.351</v>
      </c>
      <c r="EH39">
        <v>6.0030000000000001</v>
      </c>
      <c r="EI39">
        <v>3.6030000000000002</v>
      </c>
      <c r="EJ39">
        <v>3.1509999999999998</v>
      </c>
      <c r="EK39">
        <v>3.1309999999999998</v>
      </c>
      <c r="EL39">
        <v>3.4569999999999999</v>
      </c>
      <c r="EM39">
        <v>-3.1880000000000002</v>
      </c>
      <c r="EN39">
        <v>1.4510000000000001</v>
      </c>
      <c r="EO39">
        <v>0.30299999999999999</v>
      </c>
      <c r="EP39">
        <v>-3.6949999999999998</v>
      </c>
      <c r="EQ39">
        <v>3.5089999999999999</v>
      </c>
      <c r="ER39">
        <v>3.101</v>
      </c>
      <c r="ES39">
        <v>5.95</v>
      </c>
      <c r="ET39">
        <v>0</v>
      </c>
      <c r="EU39">
        <v>147.64876811858201</v>
      </c>
    </row>
    <row r="40" spans="1:151" x14ac:dyDescent="0.25">
      <c r="A40" t="s">
        <v>878</v>
      </c>
      <c r="B40" t="s">
        <v>1322</v>
      </c>
      <c r="C40" t="s">
        <v>595</v>
      </c>
      <c r="D40">
        <v>46</v>
      </c>
      <c r="E40" t="s">
        <v>836</v>
      </c>
      <c r="F40">
        <v>2</v>
      </c>
      <c r="G40">
        <v>1</v>
      </c>
      <c r="H40" t="s">
        <v>2</v>
      </c>
      <c r="I40" t="s">
        <v>7</v>
      </c>
      <c r="J40" t="s">
        <v>4</v>
      </c>
      <c r="K40" t="s">
        <v>606</v>
      </c>
      <c r="L40" t="s">
        <v>515</v>
      </c>
      <c r="M40" s="7">
        <v>0</v>
      </c>
      <c r="N40" s="7">
        <v>315.5511938884307</v>
      </c>
      <c r="O40" s="7">
        <f>M40*'Emission and cost factors'!$D$8+N40*'Emission and cost factors'!$E$8</f>
        <v>145.15354918867814</v>
      </c>
      <c r="P40" s="8">
        <f>M40*'Emission and cost factors'!$D$9+N40*'Emission and cost factors'!$E$9</f>
        <v>47.332679083264601</v>
      </c>
      <c r="Q40" s="7">
        <f t="shared" si="0"/>
        <v>16.837142857142858</v>
      </c>
      <c r="R40" s="2">
        <f t="shared" si="1"/>
        <v>14</v>
      </c>
      <c r="S40" s="2">
        <f t="shared" si="2"/>
        <v>14</v>
      </c>
      <c r="T40" s="2">
        <f t="shared" si="3"/>
        <v>13</v>
      </c>
      <c r="U40" s="7">
        <f t="shared" si="4"/>
        <v>1</v>
      </c>
      <c r="V40" s="7">
        <f t="shared" si="5"/>
        <v>1</v>
      </c>
      <c r="W40" s="7">
        <f t="shared" si="6"/>
        <v>0.9285714285714286</v>
      </c>
      <c r="X40">
        <v>18.239999999999998</v>
      </c>
      <c r="Y40">
        <v>17.27</v>
      </c>
      <c r="Z40">
        <v>17.559999999999999</v>
      </c>
      <c r="AA40">
        <v>17.2</v>
      </c>
      <c r="AB40">
        <v>16.649999999999999</v>
      </c>
      <c r="AC40">
        <v>16.79</v>
      </c>
      <c r="AD40">
        <v>16.87</v>
      </c>
      <c r="AE40">
        <v>16.170000000000002</v>
      </c>
      <c r="AF40">
        <v>16.14</v>
      </c>
      <c r="AG40">
        <v>16.329999999999998</v>
      </c>
      <c r="AH40">
        <v>16.18</v>
      </c>
      <c r="AI40">
        <v>16.3</v>
      </c>
      <c r="AJ40">
        <v>16.86</v>
      </c>
      <c r="AK40">
        <v>17.16</v>
      </c>
      <c r="AL40">
        <v>1</v>
      </c>
      <c r="AM40">
        <v>1</v>
      </c>
      <c r="AN40">
        <v>1</v>
      </c>
      <c r="AO40">
        <v>1</v>
      </c>
      <c r="AP40">
        <v>1</v>
      </c>
      <c r="AQ40">
        <v>1</v>
      </c>
      <c r="AR40">
        <v>1</v>
      </c>
      <c r="AS40">
        <v>1</v>
      </c>
      <c r="AT40">
        <v>1</v>
      </c>
      <c r="AU40">
        <v>1</v>
      </c>
      <c r="AV40">
        <v>1</v>
      </c>
      <c r="AW40">
        <v>1</v>
      </c>
      <c r="AX40">
        <v>1</v>
      </c>
      <c r="AY40">
        <v>1</v>
      </c>
      <c r="AZ40">
        <v>1</v>
      </c>
      <c r="BA40">
        <v>1</v>
      </c>
      <c r="BB40">
        <v>1</v>
      </c>
      <c r="BC40">
        <v>1</v>
      </c>
      <c r="BD40">
        <v>1</v>
      </c>
      <c r="BE40">
        <v>1</v>
      </c>
      <c r="BF40">
        <v>1</v>
      </c>
      <c r="BG40">
        <v>1</v>
      </c>
      <c r="BH40">
        <v>1</v>
      </c>
      <c r="BI40">
        <v>1</v>
      </c>
      <c r="BJ40">
        <v>1</v>
      </c>
      <c r="BK40">
        <v>1</v>
      </c>
      <c r="BL40">
        <v>1</v>
      </c>
      <c r="BM40">
        <v>1</v>
      </c>
      <c r="BN40">
        <v>0</v>
      </c>
      <c r="BO40">
        <v>1</v>
      </c>
      <c r="BP40">
        <v>1</v>
      </c>
      <c r="BQ40">
        <v>1</v>
      </c>
      <c r="BR40">
        <v>1</v>
      </c>
      <c r="BS40">
        <v>1</v>
      </c>
      <c r="BT40">
        <v>1</v>
      </c>
      <c r="BU40">
        <v>1</v>
      </c>
      <c r="BV40">
        <v>1</v>
      </c>
      <c r="BW40">
        <v>1</v>
      </c>
      <c r="BX40">
        <v>1</v>
      </c>
      <c r="BY40">
        <v>1</v>
      </c>
      <c r="BZ40">
        <v>1</v>
      </c>
      <c r="CA40">
        <v>1</v>
      </c>
      <c r="CB40">
        <v>17.22</v>
      </c>
      <c r="CC40">
        <v>16.13</v>
      </c>
      <c r="CD40">
        <v>16.36</v>
      </c>
      <c r="CE40">
        <v>16.04</v>
      </c>
      <c r="CF40">
        <v>15.67</v>
      </c>
      <c r="CG40">
        <v>15.69</v>
      </c>
      <c r="CH40">
        <v>15.75</v>
      </c>
      <c r="CI40">
        <v>15.11</v>
      </c>
      <c r="CJ40">
        <v>15.06</v>
      </c>
      <c r="CK40">
        <v>15.34</v>
      </c>
      <c r="CL40">
        <v>15.09</v>
      </c>
      <c r="CM40">
        <v>15.25</v>
      </c>
      <c r="CN40">
        <v>15.7</v>
      </c>
      <c r="CO40">
        <v>16</v>
      </c>
      <c r="CP40">
        <v>1</v>
      </c>
      <c r="CQ40">
        <v>1</v>
      </c>
      <c r="CR40">
        <v>1</v>
      </c>
      <c r="CS40">
        <v>1</v>
      </c>
      <c r="CT40">
        <v>1</v>
      </c>
      <c r="CU40">
        <v>1</v>
      </c>
      <c r="CV40">
        <v>1</v>
      </c>
      <c r="CW40">
        <v>1</v>
      </c>
      <c r="CX40">
        <v>1</v>
      </c>
      <c r="CY40">
        <v>1</v>
      </c>
      <c r="CZ40">
        <v>1</v>
      </c>
      <c r="DA40">
        <v>1</v>
      </c>
      <c r="DB40">
        <v>1</v>
      </c>
      <c r="DC40">
        <v>1</v>
      </c>
      <c r="DD40">
        <v>1</v>
      </c>
      <c r="DE40">
        <v>1</v>
      </c>
      <c r="DF40">
        <v>1</v>
      </c>
      <c r="DG40">
        <v>1</v>
      </c>
      <c r="DH40">
        <v>1</v>
      </c>
      <c r="DI40">
        <v>1</v>
      </c>
      <c r="DJ40">
        <v>1</v>
      </c>
      <c r="DK40">
        <v>1</v>
      </c>
      <c r="DL40">
        <v>1</v>
      </c>
      <c r="DM40">
        <v>1</v>
      </c>
      <c r="DN40">
        <v>1</v>
      </c>
      <c r="DO40">
        <v>1</v>
      </c>
      <c r="DP40">
        <v>1</v>
      </c>
      <c r="DQ40">
        <v>1</v>
      </c>
      <c r="DR40">
        <v>1</v>
      </c>
      <c r="DS40">
        <v>1</v>
      </c>
      <c r="DT40">
        <v>1</v>
      </c>
      <c r="DU40">
        <v>1</v>
      </c>
      <c r="DV40">
        <v>1</v>
      </c>
      <c r="DW40">
        <v>1</v>
      </c>
      <c r="DX40">
        <v>1</v>
      </c>
      <c r="DY40">
        <v>1</v>
      </c>
      <c r="DZ40">
        <v>1</v>
      </c>
      <c r="EA40">
        <v>1</v>
      </c>
      <c r="EB40">
        <v>1</v>
      </c>
      <c r="EC40">
        <v>1</v>
      </c>
      <c r="ED40">
        <v>1</v>
      </c>
      <c r="EE40">
        <v>1</v>
      </c>
      <c r="EF40">
        <v>5.5519999999999996</v>
      </c>
      <c r="EG40">
        <v>4.351</v>
      </c>
      <c r="EH40">
        <v>6.0030000000000001</v>
      </c>
      <c r="EI40">
        <v>3.6030000000000002</v>
      </c>
      <c r="EJ40">
        <v>3.1509999999999998</v>
      </c>
      <c r="EK40">
        <v>3.1309999999999998</v>
      </c>
      <c r="EL40">
        <v>3.4569999999999999</v>
      </c>
      <c r="EM40">
        <v>-3.1880000000000002</v>
      </c>
      <c r="EN40">
        <v>1.4510000000000001</v>
      </c>
      <c r="EO40">
        <v>0.30299999999999999</v>
      </c>
      <c r="EP40">
        <v>-3.6949999999999998</v>
      </c>
      <c r="EQ40">
        <v>3.5089999999999999</v>
      </c>
      <c r="ER40">
        <v>3.101</v>
      </c>
      <c r="ES40">
        <v>5.95</v>
      </c>
      <c r="ET40">
        <v>0</v>
      </c>
      <c r="EU40">
        <v>147.25722381460099</v>
      </c>
    </row>
    <row r="41" spans="1:151" x14ac:dyDescent="0.25">
      <c r="A41" t="s">
        <v>879</v>
      </c>
      <c r="B41" t="s">
        <v>1322</v>
      </c>
      <c r="C41" t="s">
        <v>595</v>
      </c>
      <c r="D41">
        <v>47</v>
      </c>
      <c r="E41" t="s">
        <v>836</v>
      </c>
      <c r="F41">
        <v>2</v>
      </c>
      <c r="G41">
        <v>1</v>
      </c>
      <c r="H41" t="s">
        <v>2</v>
      </c>
      <c r="I41" t="s">
        <v>7</v>
      </c>
      <c r="J41" t="s">
        <v>5</v>
      </c>
      <c r="K41" t="s">
        <v>606</v>
      </c>
      <c r="L41" t="s">
        <v>516</v>
      </c>
      <c r="M41" s="7">
        <v>0</v>
      </c>
      <c r="N41" s="7">
        <v>336.13827972965566</v>
      </c>
      <c r="O41" s="7">
        <f>M41*'Emission and cost factors'!$D$8+N41*'Emission and cost factors'!$E$8</f>
        <v>154.62360867564161</v>
      </c>
      <c r="P41" s="8">
        <f>M41*'Emission and cost factors'!$D$9+N41*'Emission and cost factors'!$E$9</f>
        <v>50.42074195944835</v>
      </c>
      <c r="Q41" s="7">
        <f t="shared" si="0"/>
        <v>16.964285714285715</v>
      </c>
      <c r="R41" s="2">
        <f t="shared" si="1"/>
        <v>14</v>
      </c>
      <c r="S41" s="2">
        <f t="shared" si="2"/>
        <v>14</v>
      </c>
      <c r="T41" s="2">
        <f t="shared" si="3"/>
        <v>13</v>
      </c>
      <c r="U41" s="7">
        <f t="shared" si="4"/>
        <v>1</v>
      </c>
      <c r="V41" s="7">
        <f t="shared" si="5"/>
        <v>1</v>
      </c>
      <c r="W41" s="7">
        <f t="shared" si="6"/>
        <v>0.9017857142857143</v>
      </c>
      <c r="X41">
        <v>18.36</v>
      </c>
      <c r="Y41">
        <v>17.420000000000002</v>
      </c>
      <c r="Z41">
        <v>17.690000000000001</v>
      </c>
      <c r="AA41">
        <v>17.37</v>
      </c>
      <c r="AB41">
        <v>16.77</v>
      </c>
      <c r="AC41">
        <v>16.91</v>
      </c>
      <c r="AD41">
        <v>17</v>
      </c>
      <c r="AE41">
        <v>16.309999999999999</v>
      </c>
      <c r="AF41">
        <v>16.27</v>
      </c>
      <c r="AG41">
        <v>16.46</v>
      </c>
      <c r="AH41">
        <v>16.309999999999999</v>
      </c>
      <c r="AI41">
        <v>16.420000000000002</v>
      </c>
      <c r="AJ41">
        <v>16.93</v>
      </c>
      <c r="AK41">
        <v>17.28</v>
      </c>
      <c r="AL41">
        <v>1</v>
      </c>
      <c r="AM41">
        <v>1</v>
      </c>
      <c r="AN41">
        <v>1</v>
      </c>
      <c r="AO41">
        <v>1</v>
      </c>
      <c r="AP41">
        <v>1</v>
      </c>
      <c r="AQ41">
        <v>1</v>
      </c>
      <c r="AR41">
        <v>1</v>
      </c>
      <c r="AS41">
        <v>1</v>
      </c>
      <c r="AT41">
        <v>1</v>
      </c>
      <c r="AU41">
        <v>1</v>
      </c>
      <c r="AV41">
        <v>1</v>
      </c>
      <c r="AW41">
        <v>1</v>
      </c>
      <c r="AX41">
        <v>1</v>
      </c>
      <c r="AY41">
        <v>1</v>
      </c>
      <c r="AZ41">
        <v>1</v>
      </c>
      <c r="BA41">
        <v>1</v>
      </c>
      <c r="BB41">
        <v>1</v>
      </c>
      <c r="BC41">
        <v>1</v>
      </c>
      <c r="BD41">
        <v>1</v>
      </c>
      <c r="BE41">
        <v>1</v>
      </c>
      <c r="BF41">
        <v>1</v>
      </c>
      <c r="BG41">
        <v>1</v>
      </c>
      <c r="BH41">
        <v>1</v>
      </c>
      <c r="BI41">
        <v>1</v>
      </c>
      <c r="BJ41">
        <v>1</v>
      </c>
      <c r="BK41">
        <v>1</v>
      </c>
      <c r="BL41">
        <v>1</v>
      </c>
      <c r="BM41">
        <v>1</v>
      </c>
      <c r="BN41">
        <v>0</v>
      </c>
      <c r="BO41">
        <v>1</v>
      </c>
      <c r="BP41">
        <v>0.625</v>
      </c>
      <c r="BQ41">
        <v>1</v>
      </c>
      <c r="BR41">
        <v>1</v>
      </c>
      <c r="BS41">
        <v>1</v>
      </c>
      <c r="BT41">
        <v>1</v>
      </c>
      <c r="BU41">
        <v>1</v>
      </c>
      <c r="BV41">
        <v>1</v>
      </c>
      <c r="BW41">
        <v>1</v>
      </c>
      <c r="BX41">
        <v>1</v>
      </c>
      <c r="BY41">
        <v>1</v>
      </c>
      <c r="BZ41">
        <v>1</v>
      </c>
      <c r="CA41">
        <v>1</v>
      </c>
      <c r="CB41">
        <v>17.350000000000001</v>
      </c>
      <c r="CC41">
        <v>16.239999999999998</v>
      </c>
      <c r="CD41">
        <v>16.510000000000002</v>
      </c>
      <c r="CE41">
        <v>16.14</v>
      </c>
      <c r="CF41">
        <v>15.79</v>
      </c>
      <c r="CG41">
        <v>15.8</v>
      </c>
      <c r="CH41">
        <v>15.86</v>
      </c>
      <c r="CI41">
        <v>15.24</v>
      </c>
      <c r="CJ41">
        <v>15.26</v>
      </c>
      <c r="CK41">
        <v>15.47</v>
      </c>
      <c r="CL41">
        <v>15.2</v>
      </c>
      <c r="CM41">
        <v>15.45</v>
      </c>
      <c r="CN41">
        <v>15.81</v>
      </c>
      <c r="CO41">
        <v>16.13</v>
      </c>
      <c r="CP41">
        <v>1</v>
      </c>
      <c r="CQ41">
        <v>1</v>
      </c>
      <c r="CR41">
        <v>1</v>
      </c>
      <c r="CS41">
        <v>1</v>
      </c>
      <c r="CT41">
        <v>1</v>
      </c>
      <c r="CU41">
        <v>1</v>
      </c>
      <c r="CV41">
        <v>1</v>
      </c>
      <c r="CW41">
        <v>1</v>
      </c>
      <c r="CX41">
        <v>1</v>
      </c>
      <c r="CY41">
        <v>1</v>
      </c>
      <c r="CZ41">
        <v>1</v>
      </c>
      <c r="DA41">
        <v>1</v>
      </c>
      <c r="DB41">
        <v>1</v>
      </c>
      <c r="DC41">
        <v>1</v>
      </c>
      <c r="DD41">
        <v>1</v>
      </c>
      <c r="DE41">
        <v>1</v>
      </c>
      <c r="DF41">
        <v>1</v>
      </c>
      <c r="DG41">
        <v>1</v>
      </c>
      <c r="DH41">
        <v>1</v>
      </c>
      <c r="DI41">
        <v>1</v>
      </c>
      <c r="DJ41">
        <v>1</v>
      </c>
      <c r="DK41">
        <v>1</v>
      </c>
      <c r="DL41">
        <v>1</v>
      </c>
      <c r="DM41">
        <v>1</v>
      </c>
      <c r="DN41">
        <v>1</v>
      </c>
      <c r="DO41">
        <v>1</v>
      </c>
      <c r="DP41">
        <v>1</v>
      </c>
      <c r="DQ41">
        <v>1</v>
      </c>
      <c r="DR41">
        <v>0.83299999999999996</v>
      </c>
      <c r="DS41">
        <v>1</v>
      </c>
      <c r="DT41">
        <v>1</v>
      </c>
      <c r="DU41">
        <v>1</v>
      </c>
      <c r="DV41">
        <v>1</v>
      </c>
      <c r="DW41">
        <v>1</v>
      </c>
      <c r="DX41">
        <v>1</v>
      </c>
      <c r="DY41">
        <v>1</v>
      </c>
      <c r="DZ41">
        <v>1</v>
      </c>
      <c r="EA41">
        <v>1</v>
      </c>
      <c r="EB41">
        <v>1</v>
      </c>
      <c r="EC41">
        <v>1</v>
      </c>
      <c r="ED41">
        <v>1</v>
      </c>
      <c r="EE41">
        <v>1</v>
      </c>
      <c r="EF41">
        <v>5.5519999999999996</v>
      </c>
      <c r="EG41">
        <v>4.351</v>
      </c>
      <c r="EH41">
        <v>6.0030000000000001</v>
      </c>
      <c r="EI41">
        <v>3.6030000000000002</v>
      </c>
      <c r="EJ41">
        <v>3.1509999999999998</v>
      </c>
      <c r="EK41">
        <v>3.1309999999999998</v>
      </c>
      <c r="EL41">
        <v>3.4569999999999999</v>
      </c>
      <c r="EM41">
        <v>-3.1880000000000002</v>
      </c>
      <c r="EN41">
        <v>1.4510000000000001</v>
      </c>
      <c r="EO41">
        <v>0.30299999999999999</v>
      </c>
      <c r="EP41">
        <v>-3.6949999999999998</v>
      </c>
      <c r="EQ41">
        <v>3.5089999999999999</v>
      </c>
      <c r="ER41">
        <v>3.101</v>
      </c>
      <c r="ES41">
        <v>5.95</v>
      </c>
      <c r="ET41">
        <v>0</v>
      </c>
      <c r="EU41">
        <v>156.864530540506</v>
      </c>
    </row>
    <row r="42" spans="1:151" x14ac:dyDescent="0.25">
      <c r="A42" t="s">
        <v>880</v>
      </c>
      <c r="B42" t="s">
        <v>1322</v>
      </c>
      <c r="C42" t="s">
        <v>595</v>
      </c>
      <c r="D42">
        <v>48</v>
      </c>
      <c r="E42" t="s">
        <v>836</v>
      </c>
      <c r="F42">
        <v>2</v>
      </c>
      <c r="G42">
        <v>1</v>
      </c>
      <c r="H42" t="s">
        <v>2</v>
      </c>
      <c r="I42" t="s">
        <v>7</v>
      </c>
      <c r="J42" t="s">
        <v>5</v>
      </c>
      <c r="K42" t="s">
        <v>606</v>
      </c>
      <c r="L42" t="s">
        <v>515</v>
      </c>
      <c r="M42" s="7">
        <v>0</v>
      </c>
      <c r="N42" s="7">
        <v>315.55086964754577</v>
      </c>
      <c r="O42" s="7">
        <f>M42*'Emission and cost factors'!$D$8+N42*'Emission and cost factors'!$E$8</f>
        <v>145.15340003787105</v>
      </c>
      <c r="P42" s="8">
        <f>M42*'Emission and cost factors'!$D$9+N42*'Emission and cost factors'!$E$9</f>
        <v>47.332630447131862</v>
      </c>
      <c r="Q42" s="7">
        <f t="shared" si="0"/>
        <v>16.837142857142858</v>
      </c>
      <c r="R42" s="2">
        <f t="shared" si="1"/>
        <v>14</v>
      </c>
      <c r="S42" s="2">
        <f t="shared" si="2"/>
        <v>14</v>
      </c>
      <c r="T42" s="2">
        <f t="shared" si="3"/>
        <v>13</v>
      </c>
      <c r="U42" s="7">
        <f t="shared" si="4"/>
        <v>1</v>
      </c>
      <c r="V42" s="7">
        <f t="shared" si="5"/>
        <v>1</v>
      </c>
      <c r="W42" s="7">
        <f t="shared" si="6"/>
        <v>0.9285714285714286</v>
      </c>
      <c r="X42">
        <v>18.239999999999998</v>
      </c>
      <c r="Y42">
        <v>17.27</v>
      </c>
      <c r="Z42">
        <v>17.559999999999999</v>
      </c>
      <c r="AA42">
        <v>17.2</v>
      </c>
      <c r="AB42">
        <v>16.649999999999999</v>
      </c>
      <c r="AC42">
        <v>16.79</v>
      </c>
      <c r="AD42">
        <v>16.87</v>
      </c>
      <c r="AE42">
        <v>16.170000000000002</v>
      </c>
      <c r="AF42">
        <v>16.14</v>
      </c>
      <c r="AG42">
        <v>16.329999999999998</v>
      </c>
      <c r="AH42">
        <v>16.18</v>
      </c>
      <c r="AI42">
        <v>16.3</v>
      </c>
      <c r="AJ42">
        <v>16.86</v>
      </c>
      <c r="AK42">
        <v>17.16</v>
      </c>
      <c r="AL42">
        <v>1</v>
      </c>
      <c r="AM42">
        <v>1</v>
      </c>
      <c r="AN42">
        <v>1</v>
      </c>
      <c r="AO42">
        <v>1</v>
      </c>
      <c r="AP42">
        <v>1</v>
      </c>
      <c r="AQ42">
        <v>1</v>
      </c>
      <c r="AR42">
        <v>1</v>
      </c>
      <c r="AS42">
        <v>1</v>
      </c>
      <c r="AT42">
        <v>1</v>
      </c>
      <c r="AU42">
        <v>1</v>
      </c>
      <c r="AV42">
        <v>1</v>
      </c>
      <c r="AW42">
        <v>1</v>
      </c>
      <c r="AX42">
        <v>1</v>
      </c>
      <c r="AY42">
        <v>1</v>
      </c>
      <c r="AZ42">
        <v>1</v>
      </c>
      <c r="BA42">
        <v>1</v>
      </c>
      <c r="BB42">
        <v>1</v>
      </c>
      <c r="BC42">
        <v>1</v>
      </c>
      <c r="BD42">
        <v>1</v>
      </c>
      <c r="BE42">
        <v>1</v>
      </c>
      <c r="BF42">
        <v>1</v>
      </c>
      <c r="BG42">
        <v>1</v>
      </c>
      <c r="BH42">
        <v>1</v>
      </c>
      <c r="BI42">
        <v>1</v>
      </c>
      <c r="BJ42">
        <v>1</v>
      </c>
      <c r="BK42">
        <v>1</v>
      </c>
      <c r="BL42">
        <v>1</v>
      </c>
      <c r="BM42">
        <v>1</v>
      </c>
      <c r="BN42">
        <v>0</v>
      </c>
      <c r="BO42">
        <v>1</v>
      </c>
      <c r="BP42">
        <v>1</v>
      </c>
      <c r="BQ42">
        <v>1</v>
      </c>
      <c r="BR42">
        <v>1</v>
      </c>
      <c r="BS42">
        <v>1</v>
      </c>
      <c r="BT42">
        <v>1</v>
      </c>
      <c r="BU42">
        <v>1</v>
      </c>
      <c r="BV42">
        <v>1</v>
      </c>
      <c r="BW42">
        <v>1</v>
      </c>
      <c r="BX42">
        <v>1</v>
      </c>
      <c r="BY42">
        <v>1</v>
      </c>
      <c r="BZ42">
        <v>1</v>
      </c>
      <c r="CA42">
        <v>1</v>
      </c>
      <c r="CB42">
        <v>17.22</v>
      </c>
      <c r="CC42">
        <v>16.13</v>
      </c>
      <c r="CD42">
        <v>16.36</v>
      </c>
      <c r="CE42">
        <v>16.04</v>
      </c>
      <c r="CF42">
        <v>15.67</v>
      </c>
      <c r="CG42">
        <v>15.69</v>
      </c>
      <c r="CH42">
        <v>15.75</v>
      </c>
      <c r="CI42">
        <v>15.11</v>
      </c>
      <c r="CJ42">
        <v>15.06</v>
      </c>
      <c r="CK42">
        <v>15.34</v>
      </c>
      <c r="CL42">
        <v>15.09</v>
      </c>
      <c r="CM42">
        <v>15.25</v>
      </c>
      <c r="CN42">
        <v>15.7</v>
      </c>
      <c r="CO42">
        <v>16</v>
      </c>
      <c r="CP42">
        <v>1</v>
      </c>
      <c r="CQ42">
        <v>1</v>
      </c>
      <c r="CR42">
        <v>1</v>
      </c>
      <c r="CS42">
        <v>1</v>
      </c>
      <c r="CT42">
        <v>1</v>
      </c>
      <c r="CU42">
        <v>1</v>
      </c>
      <c r="CV42">
        <v>1</v>
      </c>
      <c r="CW42">
        <v>1</v>
      </c>
      <c r="CX42">
        <v>1</v>
      </c>
      <c r="CY42">
        <v>1</v>
      </c>
      <c r="CZ42">
        <v>1</v>
      </c>
      <c r="DA42">
        <v>1</v>
      </c>
      <c r="DB42">
        <v>1</v>
      </c>
      <c r="DC42">
        <v>1</v>
      </c>
      <c r="DD42">
        <v>1</v>
      </c>
      <c r="DE42">
        <v>1</v>
      </c>
      <c r="DF42">
        <v>1</v>
      </c>
      <c r="DG42">
        <v>1</v>
      </c>
      <c r="DH42">
        <v>1</v>
      </c>
      <c r="DI42">
        <v>1</v>
      </c>
      <c r="DJ42">
        <v>1</v>
      </c>
      <c r="DK42">
        <v>1</v>
      </c>
      <c r="DL42">
        <v>1</v>
      </c>
      <c r="DM42">
        <v>1</v>
      </c>
      <c r="DN42">
        <v>1</v>
      </c>
      <c r="DO42">
        <v>1</v>
      </c>
      <c r="DP42">
        <v>1</v>
      </c>
      <c r="DQ42">
        <v>1</v>
      </c>
      <c r="DR42">
        <v>1</v>
      </c>
      <c r="DS42">
        <v>1</v>
      </c>
      <c r="DT42">
        <v>1</v>
      </c>
      <c r="DU42">
        <v>1</v>
      </c>
      <c r="DV42">
        <v>1</v>
      </c>
      <c r="DW42">
        <v>1</v>
      </c>
      <c r="DX42">
        <v>1</v>
      </c>
      <c r="DY42">
        <v>1</v>
      </c>
      <c r="DZ42">
        <v>1</v>
      </c>
      <c r="EA42">
        <v>1</v>
      </c>
      <c r="EB42">
        <v>1</v>
      </c>
      <c r="EC42">
        <v>1</v>
      </c>
      <c r="ED42">
        <v>1</v>
      </c>
      <c r="EE42">
        <v>1</v>
      </c>
      <c r="EF42">
        <v>5.5519999999999996</v>
      </c>
      <c r="EG42">
        <v>4.351</v>
      </c>
      <c r="EH42">
        <v>6.0030000000000001</v>
      </c>
      <c r="EI42">
        <v>3.6030000000000002</v>
      </c>
      <c r="EJ42">
        <v>3.1509999999999998</v>
      </c>
      <c r="EK42">
        <v>3.1309999999999998</v>
      </c>
      <c r="EL42">
        <v>3.4569999999999999</v>
      </c>
      <c r="EM42">
        <v>-3.1880000000000002</v>
      </c>
      <c r="EN42">
        <v>1.4510000000000001</v>
      </c>
      <c r="EO42">
        <v>0.30299999999999999</v>
      </c>
      <c r="EP42">
        <v>-3.6949999999999998</v>
      </c>
      <c r="EQ42">
        <v>3.5089999999999999</v>
      </c>
      <c r="ER42">
        <v>3.101</v>
      </c>
      <c r="ES42">
        <v>5.95</v>
      </c>
      <c r="ET42">
        <v>0</v>
      </c>
      <c r="EU42">
        <v>147.25707250218801</v>
      </c>
    </row>
    <row r="43" spans="1:151" x14ac:dyDescent="0.25">
      <c r="A43" t="s">
        <v>881</v>
      </c>
      <c r="B43" t="s">
        <v>1322</v>
      </c>
      <c r="C43" t="s">
        <v>595</v>
      </c>
      <c r="D43">
        <v>49</v>
      </c>
      <c r="E43" t="s">
        <v>836</v>
      </c>
      <c r="F43">
        <v>2</v>
      </c>
      <c r="G43">
        <v>1</v>
      </c>
      <c r="H43" t="s">
        <v>8</v>
      </c>
      <c r="I43" t="s">
        <v>3</v>
      </c>
      <c r="J43" t="s">
        <v>4</v>
      </c>
      <c r="K43" t="s">
        <v>606</v>
      </c>
      <c r="L43" t="s">
        <v>516</v>
      </c>
      <c r="M43" s="7">
        <v>0</v>
      </c>
      <c r="N43" s="7">
        <v>298.55936800901361</v>
      </c>
      <c r="O43" s="7">
        <f>M43*'Emission and cost factors'!$D$8+N43*'Emission and cost factors'!$E$8</f>
        <v>137.33730928414627</v>
      </c>
      <c r="P43" s="8">
        <f>M43*'Emission and cost factors'!$D$9+N43*'Emission and cost factors'!$E$9</f>
        <v>44.783905201352042</v>
      </c>
      <c r="Q43" s="7">
        <f t="shared" si="0"/>
        <v>18.95571428571429</v>
      </c>
      <c r="R43" s="2">
        <f t="shared" si="1"/>
        <v>14</v>
      </c>
      <c r="S43" s="2">
        <f t="shared" si="2"/>
        <v>8</v>
      </c>
      <c r="T43" s="2">
        <f t="shared" si="3"/>
        <v>0</v>
      </c>
      <c r="U43" s="7">
        <f t="shared" si="4"/>
        <v>0.81607142857142845</v>
      </c>
      <c r="V43" s="7">
        <f t="shared" si="5"/>
        <v>0.2737857142857143</v>
      </c>
      <c r="W43" s="7">
        <f t="shared" si="6"/>
        <v>0</v>
      </c>
      <c r="X43">
        <v>19.920000000000002</v>
      </c>
      <c r="Y43">
        <v>19.39</v>
      </c>
      <c r="Z43">
        <v>19.79</v>
      </c>
      <c r="AA43">
        <v>19.52</v>
      </c>
      <c r="AB43">
        <v>18.989999999999998</v>
      </c>
      <c r="AC43">
        <v>18.95</v>
      </c>
      <c r="AD43">
        <v>19.12</v>
      </c>
      <c r="AE43">
        <v>18.440000000000001</v>
      </c>
      <c r="AF43">
        <v>18.09</v>
      </c>
      <c r="AG43">
        <v>18.350000000000001</v>
      </c>
      <c r="AH43">
        <v>18.43</v>
      </c>
      <c r="AI43">
        <v>18.170000000000002</v>
      </c>
      <c r="AJ43">
        <v>18.86</v>
      </c>
      <c r="AK43">
        <v>19.36</v>
      </c>
      <c r="AL43">
        <v>0.11700000000000001</v>
      </c>
      <c r="AM43">
        <v>0.73299999999999998</v>
      </c>
      <c r="AN43">
        <v>0.29199999999999998</v>
      </c>
      <c r="AO43">
        <v>0.55800000000000005</v>
      </c>
      <c r="AP43">
        <v>1</v>
      </c>
      <c r="AQ43">
        <v>1</v>
      </c>
      <c r="AR43">
        <v>1</v>
      </c>
      <c r="AS43">
        <v>1</v>
      </c>
      <c r="AT43">
        <v>1</v>
      </c>
      <c r="AU43">
        <v>1</v>
      </c>
      <c r="AV43">
        <v>1</v>
      </c>
      <c r="AW43">
        <v>1</v>
      </c>
      <c r="AX43">
        <v>1</v>
      </c>
      <c r="AY43">
        <v>0.72499999999999998</v>
      </c>
      <c r="AZ43">
        <v>0</v>
      </c>
      <c r="BA43">
        <v>0</v>
      </c>
      <c r="BB43">
        <v>0</v>
      </c>
      <c r="BC43">
        <v>0</v>
      </c>
      <c r="BD43">
        <v>1.7000000000000001E-2</v>
      </c>
      <c r="BE43">
        <v>5.8000000000000003E-2</v>
      </c>
      <c r="BF43">
        <v>0</v>
      </c>
      <c r="BG43">
        <v>0.49199999999999999</v>
      </c>
      <c r="BH43">
        <v>1</v>
      </c>
      <c r="BI43">
        <v>0.63300000000000001</v>
      </c>
      <c r="BJ43">
        <v>0.47499999999999998</v>
      </c>
      <c r="BK43">
        <v>1</v>
      </c>
      <c r="BL43">
        <v>0.158</v>
      </c>
      <c r="BM43">
        <v>0</v>
      </c>
      <c r="BN43">
        <v>0</v>
      </c>
      <c r="BO43">
        <v>0</v>
      </c>
      <c r="BP43">
        <v>0</v>
      </c>
      <c r="BQ43">
        <v>0</v>
      </c>
      <c r="BR43">
        <v>0</v>
      </c>
      <c r="BS43">
        <v>0</v>
      </c>
      <c r="BT43">
        <v>0</v>
      </c>
      <c r="BU43">
        <v>0</v>
      </c>
      <c r="BV43">
        <v>0</v>
      </c>
      <c r="BW43">
        <v>0</v>
      </c>
      <c r="BX43">
        <v>0</v>
      </c>
      <c r="BY43">
        <v>0</v>
      </c>
      <c r="BZ43">
        <v>0</v>
      </c>
      <c r="CA43">
        <v>0</v>
      </c>
      <c r="CB43">
        <v>18.920000000000002</v>
      </c>
      <c r="CC43">
        <v>18.16</v>
      </c>
      <c r="CD43">
        <v>18.54</v>
      </c>
      <c r="CE43">
        <v>18.18</v>
      </c>
      <c r="CF43">
        <v>17.48</v>
      </c>
      <c r="CG43">
        <v>17.14</v>
      </c>
      <c r="CH43">
        <v>17.3</v>
      </c>
      <c r="CI43">
        <v>16.66</v>
      </c>
      <c r="CJ43">
        <v>16.54</v>
      </c>
      <c r="CK43">
        <v>16.739999999999998</v>
      </c>
      <c r="CL43">
        <v>16.68</v>
      </c>
      <c r="CM43">
        <v>16.690000000000001</v>
      </c>
      <c r="CN43">
        <v>17.07</v>
      </c>
      <c r="CO43">
        <v>17.600000000000001</v>
      </c>
      <c r="CP43">
        <v>1</v>
      </c>
      <c r="CQ43">
        <v>1</v>
      </c>
      <c r="CR43">
        <v>1</v>
      </c>
      <c r="CS43">
        <v>1</v>
      </c>
      <c r="CT43">
        <v>1</v>
      </c>
      <c r="CU43">
        <v>1</v>
      </c>
      <c r="CV43">
        <v>1</v>
      </c>
      <c r="CW43">
        <v>1</v>
      </c>
      <c r="CX43">
        <v>1</v>
      </c>
      <c r="CY43">
        <v>1</v>
      </c>
      <c r="CZ43">
        <v>1</v>
      </c>
      <c r="DA43">
        <v>1</v>
      </c>
      <c r="DB43">
        <v>1</v>
      </c>
      <c r="DC43">
        <v>1</v>
      </c>
      <c r="DD43">
        <v>7.4999999999999997E-2</v>
      </c>
      <c r="DE43">
        <v>0.70799999999999996</v>
      </c>
      <c r="DF43">
        <v>0.41699999999999998</v>
      </c>
      <c r="DG43">
        <v>0.65800000000000003</v>
      </c>
      <c r="DH43">
        <v>1</v>
      </c>
      <c r="DI43">
        <v>1</v>
      </c>
      <c r="DJ43">
        <v>1</v>
      </c>
      <c r="DK43">
        <v>1</v>
      </c>
      <c r="DL43">
        <v>1</v>
      </c>
      <c r="DM43">
        <v>1</v>
      </c>
      <c r="DN43">
        <v>1</v>
      </c>
      <c r="DO43">
        <v>1</v>
      </c>
      <c r="DP43">
        <v>1</v>
      </c>
      <c r="DQ43">
        <v>1</v>
      </c>
      <c r="DR43">
        <v>0</v>
      </c>
      <c r="DS43">
        <v>0</v>
      </c>
      <c r="DT43">
        <v>0</v>
      </c>
      <c r="DU43">
        <v>0</v>
      </c>
      <c r="DV43">
        <v>0.442</v>
      </c>
      <c r="DW43">
        <v>0.71699999999999997</v>
      </c>
      <c r="DX43">
        <v>0.58299999999999996</v>
      </c>
      <c r="DY43">
        <v>0.83299999999999996</v>
      </c>
      <c r="DZ43">
        <v>1</v>
      </c>
      <c r="EA43">
        <v>0.9</v>
      </c>
      <c r="EB43">
        <v>0.76700000000000002</v>
      </c>
      <c r="EC43">
        <v>1</v>
      </c>
      <c r="ED43">
        <v>0.74199999999999999</v>
      </c>
      <c r="EE43">
        <v>0.38300000000000001</v>
      </c>
      <c r="EF43">
        <v>5.5519999999999996</v>
      </c>
      <c r="EG43">
        <v>4.351</v>
      </c>
      <c r="EH43">
        <v>6.0030000000000001</v>
      </c>
      <c r="EI43">
        <v>3.6030000000000002</v>
      </c>
      <c r="EJ43">
        <v>3.1509999999999998</v>
      </c>
      <c r="EK43">
        <v>3.1309999999999998</v>
      </c>
      <c r="EL43">
        <v>3.4569999999999999</v>
      </c>
      <c r="EM43">
        <v>-3.1880000000000002</v>
      </c>
      <c r="EN43">
        <v>1.4510000000000001</v>
      </c>
      <c r="EO43">
        <v>0.30299999999999999</v>
      </c>
      <c r="EP43">
        <v>-3.6949999999999998</v>
      </c>
      <c r="EQ43">
        <v>3.5089999999999999</v>
      </c>
      <c r="ER43">
        <v>3.101</v>
      </c>
      <c r="ES43">
        <v>5.95</v>
      </c>
      <c r="ET43">
        <v>0</v>
      </c>
      <c r="EU43">
        <v>139.32770507087301</v>
      </c>
    </row>
    <row r="44" spans="1:151" x14ac:dyDescent="0.25">
      <c r="A44" t="s">
        <v>882</v>
      </c>
      <c r="B44" t="s">
        <v>1322</v>
      </c>
      <c r="C44" t="s">
        <v>595</v>
      </c>
      <c r="D44">
        <v>50</v>
      </c>
      <c r="E44" t="s">
        <v>836</v>
      </c>
      <c r="F44">
        <v>2</v>
      </c>
      <c r="G44">
        <v>1</v>
      </c>
      <c r="H44" t="s">
        <v>8</v>
      </c>
      <c r="I44" t="s">
        <v>3</v>
      </c>
      <c r="J44" t="s">
        <v>4</v>
      </c>
      <c r="K44" t="s">
        <v>606</v>
      </c>
      <c r="L44" t="s">
        <v>515</v>
      </c>
      <c r="M44" s="7">
        <v>0</v>
      </c>
      <c r="N44" s="7">
        <v>288.83679032432144</v>
      </c>
      <c r="O44" s="7">
        <f>M44*'Emission and cost factors'!$D$8+N44*'Emission and cost factors'!$E$8</f>
        <v>132.86492354918786</v>
      </c>
      <c r="P44" s="8">
        <f>M44*'Emission and cost factors'!$D$9+N44*'Emission and cost factors'!$E$9</f>
        <v>43.325518548648212</v>
      </c>
      <c r="Q44" s="7">
        <f t="shared" si="0"/>
        <v>18.747142857142858</v>
      </c>
      <c r="R44" s="2">
        <f t="shared" si="1"/>
        <v>14</v>
      </c>
      <c r="S44" s="2">
        <f t="shared" si="2"/>
        <v>9</v>
      </c>
      <c r="T44" s="2">
        <f t="shared" si="3"/>
        <v>2</v>
      </c>
      <c r="U44" s="7">
        <f t="shared" si="4"/>
        <v>0.89700000000000002</v>
      </c>
      <c r="V44" s="7">
        <f t="shared" si="5"/>
        <v>0.3923571428571429</v>
      </c>
      <c r="W44" s="7">
        <f t="shared" si="6"/>
        <v>2.3785714285714289E-2</v>
      </c>
      <c r="X44">
        <v>19.809999999999999</v>
      </c>
      <c r="Y44">
        <v>19.239999999999998</v>
      </c>
      <c r="Z44">
        <v>19.62</v>
      </c>
      <c r="AA44">
        <v>19.350000000000001</v>
      </c>
      <c r="AB44">
        <v>18.79</v>
      </c>
      <c r="AC44">
        <v>18.75</v>
      </c>
      <c r="AD44">
        <v>18.920000000000002</v>
      </c>
      <c r="AE44">
        <v>18.21</v>
      </c>
      <c r="AF44">
        <v>17.850000000000001</v>
      </c>
      <c r="AG44">
        <v>18.100000000000001</v>
      </c>
      <c r="AH44">
        <v>18.16</v>
      </c>
      <c r="AI44">
        <v>17.920000000000002</v>
      </c>
      <c r="AJ44">
        <v>18.61</v>
      </c>
      <c r="AK44">
        <v>19.13</v>
      </c>
      <c r="AL44">
        <v>0.28299999999999997</v>
      </c>
      <c r="AM44">
        <v>1</v>
      </c>
      <c r="AN44">
        <v>0.51700000000000002</v>
      </c>
      <c r="AO44">
        <v>0.75800000000000001</v>
      </c>
      <c r="AP44">
        <v>1</v>
      </c>
      <c r="AQ44">
        <v>1</v>
      </c>
      <c r="AR44">
        <v>1</v>
      </c>
      <c r="AS44">
        <v>1</v>
      </c>
      <c r="AT44">
        <v>1</v>
      </c>
      <c r="AU44">
        <v>1</v>
      </c>
      <c r="AV44">
        <v>1</v>
      </c>
      <c r="AW44">
        <v>1</v>
      </c>
      <c r="AX44">
        <v>1</v>
      </c>
      <c r="AY44">
        <v>1</v>
      </c>
      <c r="AZ44">
        <v>0</v>
      </c>
      <c r="BA44">
        <v>0</v>
      </c>
      <c r="BB44">
        <v>0</v>
      </c>
      <c r="BC44">
        <v>0</v>
      </c>
      <c r="BD44">
        <v>0.29199999999999998</v>
      </c>
      <c r="BE44">
        <v>0.29199999999999998</v>
      </c>
      <c r="BF44">
        <v>9.1999999999999998E-2</v>
      </c>
      <c r="BG44">
        <v>0.69199999999999995</v>
      </c>
      <c r="BH44">
        <v>1</v>
      </c>
      <c r="BI44">
        <v>1</v>
      </c>
      <c r="BJ44">
        <v>0.68300000000000005</v>
      </c>
      <c r="BK44">
        <v>1</v>
      </c>
      <c r="BL44">
        <v>0.442</v>
      </c>
      <c r="BM44">
        <v>0</v>
      </c>
      <c r="BN44">
        <v>0</v>
      </c>
      <c r="BO44">
        <v>0</v>
      </c>
      <c r="BP44">
        <v>0</v>
      </c>
      <c r="BQ44">
        <v>0</v>
      </c>
      <c r="BR44">
        <v>0</v>
      </c>
      <c r="BS44">
        <v>0</v>
      </c>
      <c r="BT44">
        <v>0</v>
      </c>
      <c r="BU44">
        <v>0</v>
      </c>
      <c r="BV44">
        <v>0.2</v>
      </c>
      <c r="BW44">
        <v>0</v>
      </c>
      <c r="BX44">
        <v>0</v>
      </c>
      <c r="BY44">
        <v>0.13300000000000001</v>
      </c>
      <c r="BZ44">
        <v>0</v>
      </c>
      <c r="CA44">
        <v>0</v>
      </c>
      <c r="CB44">
        <v>18.8</v>
      </c>
      <c r="CC44">
        <v>17.98</v>
      </c>
      <c r="CD44">
        <v>18.34</v>
      </c>
      <c r="CE44">
        <v>17.95</v>
      </c>
      <c r="CF44">
        <v>17.23</v>
      </c>
      <c r="CG44">
        <v>16.940000000000001</v>
      </c>
      <c r="CH44">
        <v>17.079999999999998</v>
      </c>
      <c r="CI44">
        <v>16.399999999999999</v>
      </c>
      <c r="CJ44">
        <v>16.32</v>
      </c>
      <c r="CK44">
        <v>16.5</v>
      </c>
      <c r="CL44">
        <v>16.41</v>
      </c>
      <c r="CM44">
        <v>16.46</v>
      </c>
      <c r="CN44">
        <v>16.829999999999998</v>
      </c>
      <c r="CO44">
        <v>17.36</v>
      </c>
      <c r="CP44">
        <v>1</v>
      </c>
      <c r="CQ44">
        <v>1</v>
      </c>
      <c r="CR44">
        <v>1</v>
      </c>
      <c r="CS44">
        <v>1</v>
      </c>
      <c r="CT44">
        <v>1</v>
      </c>
      <c r="CU44">
        <v>1</v>
      </c>
      <c r="CV44">
        <v>1</v>
      </c>
      <c r="CW44">
        <v>1</v>
      </c>
      <c r="CX44">
        <v>1</v>
      </c>
      <c r="CY44">
        <v>1</v>
      </c>
      <c r="CZ44">
        <v>1</v>
      </c>
      <c r="DA44">
        <v>1</v>
      </c>
      <c r="DB44">
        <v>1</v>
      </c>
      <c r="DC44">
        <v>1</v>
      </c>
      <c r="DD44">
        <v>0.2</v>
      </c>
      <c r="DE44">
        <v>1</v>
      </c>
      <c r="DF44">
        <v>0.6</v>
      </c>
      <c r="DG44">
        <v>0.875</v>
      </c>
      <c r="DH44">
        <v>1</v>
      </c>
      <c r="DI44">
        <v>1</v>
      </c>
      <c r="DJ44">
        <v>1</v>
      </c>
      <c r="DK44">
        <v>1</v>
      </c>
      <c r="DL44">
        <v>1</v>
      </c>
      <c r="DM44">
        <v>1</v>
      </c>
      <c r="DN44">
        <v>1</v>
      </c>
      <c r="DO44">
        <v>1</v>
      </c>
      <c r="DP44">
        <v>1</v>
      </c>
      <c r="DQ44">
        <v>1</v>
      </c>
      <c r="DR44">
        <v>0</v>
      </c>
      <c r="DS44">
        <v>1.7000000000000001E-2</v>
      </c>
      <c r="DT44">
        <v>0</v>
      </c>
      <c r="DU44">
        <v>4.2000000000000003E-2</v>
      </c>
      <c r="DV44">
        <v>0.65</v>
      </c>
      <c r="DW44">
        <v>1</v>
      </c>
      <c r="DX44">
        <v>0.79200000000000004</v>
      </c>
      <c r="DY44">
        <v>1</v>
      </c>
      <c r="DZ44">
        <v>1</v>
      </c>
      <c r="EA44">
        <v>1</v>
      </c>
      <c r="EB44">
        <v>1</v>
      </c>
      <c r="EC44">
        <v>1</v>
      </c>
      <c r="ED44">
        <v>1</v>
      </c>
      <c r="EE44">
        <v>0.60799999999999998</v>
      </c>
      <c r="EF44">
        <v>5.5519999999999996</v>
      </c>
      <c r="EG44">
        <v>4.351</v>
      </c>
      <c r="EH44">
        <v>6.0030000000000001</v>
      </c>
      <c r="EI44">
        <v>3.6030000000000002</v>
      </c>
      <c r="EJ44">
        <v>3.1509999999999998</v>
      </c>
      <c r="EK44">
        <v>3.1309999999999998</v>
      </c>
      <c r="EL44">
        <v>3.4569999999999999</v>
      </c>
      <c r="EM44">
        <v>-3.1880000000000002</v>
      </c>
      <c r="EN44">
        <v>1.4510000000000001</v>
      </c>
      <c r="EO44">
        <v>0.30299999999999999</v>
      </c>
      <c r="EP44">
        <v>-3.6949999999999998</v>
      </c>
      <c r="EQ44">
        <v>3.5089999999999999</v>
      </c>
      <c r="ER44">
        <v>3.101</v>
      </c>
      <c r="ES44">
        <v>5.95</v>
      </c>
      <c r="ET44">
        <v>0</v>
      </c>
      <c r="EU44">
        <v>134.79050215135001</v>
      </c>
    </row>
    <row r="45" spans="1:151" x14ac:dyDescent="0.25">
      <c r="A45" t="s">
        <v>883</v>
      </c>
      <c r="B45" t="s">
        <v>1322</v>
      </c>
      <c r="C45" t="s">
        <v>595</v>
      </c>
      <c r="D45">
        <v>51</v>
      </c>
      <c r="E45" t="s">
        <v>836</v>
      </c>
      <c r="F45">
        <v>2</v>
      </c>
      <c r="G45">
        <v>1</v>
      </c>
      <c r="H45" t="s">
        <v>8</v>
      </c>
      <c r="I45" t="s">
        <v>3</v>
      </c>
      <c r="J45" t="s">
        <v>5</v>
      </c>
      <c r="K45" t="s">
        <v>606</v>
      </c>
      <c r="L45" t="s">
        <v>516</v>
      </c>
      <c r="M45" s="7">
        <v>0</v>
      </c>
      <c r="N45" s="7">
        <v>298.53795129725779</v>
      </c>
      <c r="O45" s="7">
        <f>M45*'Emission and cost factors'!$D$8+N45*'Emission and cost factors'!$E$8</f>
        <v>137.32745759673858</v>
      </c>
      <c r="P45" s="8">
        <f>M45*'Emission and cost factors'!$D$9+N45*'Emission and cost factors'!$E$9</f>
        <v>44.780692694588666</v>
      </c>
      <c r="Q45" s="7">
        <f t="shared" si="0"/>
        <v>18.95571428571429</v>
      </c>
      <c r="R45" s="2">
        <f t="shared" si="1"/>
        <v>14</v>
      </c>
      <c r="S45" s="2">
        <f t="shared" si="2"/>
        <v>8</v>
      </c>
      <c r="T45" s="2">
        <f t="shared" si="3"/>
        <v>0</v>
      </c>
      <c r="U45" s="7">
        <f t="shared" si="4"/>
        <v>0.81607142857142845</v>
      </c>
      <c r="V45" s="7">
        <f t="shared" si="5"/>
        <v>0.2737857142857143</v>
      </c>
      <c r="W45" s="7">
        <f t="shared" si="6"/>
        <v>0</v>
      </c>
      <c r="X45">
        <v>19.920000000000002</v>
      </c>
      <c r="Y45">
        <v>19.39</v>
      </c>
      <c r="Z45">
        <v>19.79</v>
      </c>
      <c r="AA45">
        <v>19.52</v>
      </c>
      <c r="AB45">
        <v>18.989999999999998</v>
      </c>
      <c r="AC45">
        <v>18.95</v>
      </c>
      <c r="AD45">
        <v>19.12</v>
      </c>
      <c r="AE45">
        <v>18.440000000000001</v>
      </c>
      <c r="AF45">
        <v>18.09</v>
      </c>
      <c r="AG45">
        <v>18.350000000000001</v>
      </c>
      <c r="AH45">
        <v>18.43</v>
      </c>
      <c r="AI45">
        <v>18.170000000000002</v>
      </c>
      <c r="AJ45">
        <v>18.86</v>
      </c>
      <c r="AK45">
        <v>19.36</v>
      </c>
      <c r="AL45">
        <v>0.11700000000000001</v>
      </c>
      <c r="AM45">
        <v>0.73299999999999998</v>
      </c>
      <c r="AN45">
        <v>0.29199999999999998</v>
      </c>
      <c r="AO45">
        <v>0.55800000000000005</v>
      </c>
      <c r="AP45">
        <v>1</v>
      </c>
      <c r="AQ45">
        <v>1</v>
      </c>
      <c r="AR45">
        <v>1</v>
      </c>
      <c r="AS45">
        <v>1</v>
      </c>
      <c r="AT45">
        <v>1</v>
      </c>
      <c r="AU45">
        <v>1</v>
      </c>
      <c r="AV45">
        <v>1</v>
      </c>
      <c r="AW45">
        <v>1</v>
      </c>
      <c r="AX45">
        <v>1</v>
      </c>
      <c r="AY45">
        <v>0.72499999999999998</v>
      </c>
      <c r="AZ45">
        <v>0</v>
      </c>
      <c r="BA45">
        <v>0</v>
      </c>
      <c r="BB45">
        <v>0</v>
      </c>
      <c r="BC45">
        <v>0</v>
      </c>
      <c r="BD45">
        <v>1.7000000000000001E-2</v>
      </c>
      <c r="BE45">
        <v>5.8000000000000003E-2</v>
      </c>
      <c r="BF45">
        <v>0</v>
      </c>
      <c r="BG45">
        <v>0.49199999999999999</v>
      </c>
      <c r="BH45">
        <v>1</v>
      </c>
      <c r="BI45">
        <v>0.63300000000000001</v>
      </c>
      <c r="BJ45">
        <v>0.47499999999999998</v>
      </c>
      <c r="BK45">
        <v>1</v>
      </c>
      <c r="BL45">
        <v>0.158</v>
      </c>
      <c r="BM45">
        <v>0</v>
      </c>
      <c r="BN45">
        <v>0</v>
      </c>
      <c r="BO45">
        <v>0</v>
      </c>
      <c r="BP45">
        <v>0</v>
      </c>
      <c r="BQ45">
        <v>0</v>
      </c>
      <c r="BR45">
        <v>0</v>
      </c>
      <c r="BS45">
        <v>0</v>
      </c>
      <c r="BT45">
        <v>0</v>
      </c>
      <c r="BU45">
        <v>0</v>
      </c>
      <c r="BV45">
        <v>0</v>
      </c>
      <c r="BW45">
        <v>0</v>
      </c>
      <c r="BX45">
        <v>0</v>
      </c>
      <c r="BY45">
        <v>0</v>
      </c>
      <c r="BZ45">
        <v>0</v>
      </c>
      <c r="CA45">
        <v>0</v>
      </c>
      <c r="CB45">
        <v>18.920000000000002</v>
      </c>
      <c r="CC45">
        <v>18.16</v>
      </c>
      <c r="CD45">
        <v>18.54</v>
      </c>
      <c r="CE45">
        <v>18.18</v>
      </c>
      <c r="CF45">
        <v>17.48</v>
      </c>
      <c r="CG45">
        <v>17.14</v>
      </c>
      <c r="CH45">
        <v>17.309999999999999</v>
      </c>
      <c r="CI45">
        <v>16.66</v>
      </c>
      <c r="CJ45">
        <v>16.54</v>
      </c>
      <c r="CK45">
        <v>16.739999999999998</v>
      </c>
      <c r="CL45">
        <v>16.68</v>
      </c>
      <c r="CM45">
        <v>16.690000000000001</v>
      </c>
      <c r="CN45">
        <v>17.07</v>
      </c>
      <c r="CO45">
        <v>17.600000000000001</v>
      </c>
      <c r="CP45">
        <v>1</v>
      </c>
      <c r="CQ45">
        <v>1</v>
      </c>
      <c r="CR45">
        <v>1</v>
      </c>
      <c r="CS45">
        <v>1</v>
      </c>
      <c r="CT45">
        <v>1</v>
      </c>
      <c r="CU45">
        <v>1</v>
      </c>
      <c r="CV45">
        <v>1</v>
      </c>
      <c r="CW45">
        <v>1</v>
      </c>
      <c r="CX45">
        <v>1</v>
      </c>
      <c r="CY45">
        <v>1</v>
      </c>
      <c r="CZ45">
        <v>1</v>
      </c>
      <c r="DA45">
        <v>1</v>
      </c>
      <c r="DB45">
        <v>1</v>
      </c>
      <c r="DC45">
        <v>1</v>
      </c>
      <c r="DD45">
        <v>7.4999999999999997E-2</v>
      </c>
      <c r="DE45">
        <v>0.70799999999999996</v>
      </c>
      <c r="DF45">
        <v>0.41699999999999998</v>
      </c>
      <c r="DG45">
        <v>0.65800000000000003</v>
      </c>
      <c r="DH45">
        <v>1</v>
      </c>
      <c r="DI45">
        <v>1</v>
      </c>
      <c r="DJ45">
        <v>1</v>
      </c>
      <c r="DK45">
        <v>1</v>
      </c>
      <c r="DL45">
        <v>1</v>
      </c>
      <c r="DM45">
        <v>1</v>
      </c>
      <c r="DN45">
        <v>1</v>
      </c>
      <c r="DO45">
        <v>1</v>
      </c>
      <c r="DP45">
        <v>1</v>
      </c>
      <c r="DQ45">
        <v>1</v>
      </c>
      <c r="DR45">
        <v>0</v>
      </c>
      <c r="DS45">
        <v>0</v>
      </c>
      <c r="DT45">
        <v>0</v>
      </c>
      <c r="DU45">
        <v>0</v>
      </c>
      <c r="DV45">
        <v>0.442</v>
      </c>
      <c r="DW45">
        <v>0.71699999999999997</v>
      </c>
      <c r="DX45">
        <v>0.58299999999999996</v>
      </c>
      <c r="DY45">
        <v>0.83299999999999996</v>
      </c>
      <c r="DZ45">
        <v>1</v>
      </c>
      <c r="EA45">
        <v>0.9</v>
      </c>
      <c r="EB45">
        <v>0.76700000000000002</v>
      </c>
      <c r="EC45">
        <v>1</v>
      </c>
      <c r="ED45">
        <v>0.74199999999999999</v>
      </c>
      <c r="EE45">
        <v>0.38300000000000001</v>
      </c>
      <c r="EF45">
        <v>5.5519999999999996</v>
      </c>
      <c r="EG45">
        <v>4.351</v>
      </c>
      <c r="EH45">
        <v>6.0030000000000001</v>
      </c>
      <c r="EI45">
        <v>3.6030000000000002</v>
      </c>
      <c r="EJ45">
        <v>3.1509999999999998</v>
      </c>
      <c r="EK45">
        <v>3.1309999999999998</v>
      </c>
      <c r="EL45">
        <v>3.4569999999999999</v>
      </c>
      <c r="EM45">
        <v>-3.1880000000000002</v>
      </c>
      <c r="EN45">
        <v>1.4510000000000001</v>
      </c>
      <c r="EO45">
        <v>0.30299999999999999</v>
      </c>
      <c r="EP45">
        <v>-3.6949999999999998</v>
      </c>
      <c r="EQ45">
        <v>3.5089999999999999</v>
      </c>
      <c r="ER45">
        <v>3.101</v>
      </c>
      <c r="ES45">
        <v>5.95</v>
      </c>
      <c r="ET45">
        <v>0</v>
      </c>
      <c r="EU45">
        <v>139.31771060538699</v>
      </c>
    </row>
    <row r="46" spans="1:151" x14ac:dyDescent="0.25">
      <c r="A46" t="s">
        <v>884</v>
      </c>
      <c r="B46" t="s">
        <v>1322</v>
      </c>
      <c r="C46" t="s">
        <v>595</v>
      </c>
      <c r="D46">
        <v>53</v>
      </c>
      <c r="E46" t="s">
        <v>836</v>
      </c>
      <c r="F46">
        <v>2</v>
      </c>
      <c r="G46">
        <v>1</v>
      </c>
      <c r="H46" t="s">
        <v>8</v>
      </c>
      <c r="I46" t="s">
        <v>6</v>
      </c>
      <c r="J46" t="s">
        <v>4</v>
      </c>
      <c r="K46" t="s">
        <v>606</v>
      </c>
      <c r="L46" t="s">
        <v>516</v>
      </c>
      <c r="M46" s="7">
        <v>0</v>
      </c>
      <c r="N46" s="7">
        <v>307.48683434538424</v>
      </c>
      <c r="O46" s="7">
        <f>M46*'Emission and cost factors'!$D$8+N46*'Emission and cost factors'!$E$8</f>
        <v>141.44394379887675</v>
      </c>
      <c r="P46" s="8">
        <f>M46*'Emission and cost factors'!$D$9+N46*'Emission and cost factors'!$E$9</f>
        <v>46.123025151807632</v>
      </c>
      <c r="Q46" s="7">
        <f t="shared" si="0"/>
        <v>19.002857142857145</v>
      </c>
      <c r="R46" s="2">
        <f t="shared" si="1"/>
        <v>14</v>
      </c>
      <c r="S46" s="2">
        <f t="shared" si="2"/>
        <v>6</v>
      </c>
      <c r="T46" s="2">
        <f t="shared" si="3"/>
        <v>0</v>
      </c>
      <c r="U46" s="7">
        <f t="shared" si="4"/>
        <v>0.85771428571428565</v>
      </c>
      <c r="V46" s="7">
        <f t="shared" si="5"/>
        <v>0.31007142857142861</v>
      </c>
      <c r="W46" s="7">
        <f t="shared" si="6"/>
        <v>0</v>
      </c>
      <c r="X46">
        <v>19.989999999999998</v>
      </c>
      <c r="Y46">
        <v>19.48</v>
      </c>
      <c r="Z46">
        <v>19.829999999999998</v>
      </c>
      <c r="AA46">
        <v>19.59</v>
      </c>
      <c r="AB46">
        <v>19.059999999999999</v>
      </c>
      <c r="AC46">
        <v>19.02</v>
      </c>
      <c r="AD46">
        <v>19.18</v>
      </c>
      <c r="AE46">
        <v>18.579999999999998</v>
      </c>
      <c r="AF46">
        <v>18.14</v>
      </c>
      <c r="AG46">
        <v>18.38</v>
      </c>
      <c r="AH46">
        <v>18.5</v>
      </c>
      <c r="AI46">
        <v>18.149999999999999</v>
      </c>
      <c r="AJ46">
        <v>18.82</v>
      </c>
      <c r="AK46">
        <v>19.32</v>
      </c>
      <c r="AL46">
        <v>2.5000000000000001E-2</v>
      </c>
      <c r="AM46">
        <v>1</v>
      </c>
      <c r="AN46">
        <v>0.32500000000000001</v>
      </c>
      <c r="AO46">
        <v>0.65800000000000003</v>
      </c>
      <c r="AP46">
        <v>1</v>
      </c>
      <c r="AQ46">
        <v>1</v>
      </c>
      <c r="AR46">
        <v>1</v>
      </c>
      <c r="AS46">
        <v>1</v>
      </c>
      <c r="AT46">
        <v>1</v>
      </c>
      <c r="AU46">
        <v>1</v>
      </c>
      <c r="AV46">
        <v>1</v>
      </c>
      <c r="AW46">
        <v>1</v>
      </c>
      <c r="AX46">
        <v>1</v>
      </c>
      <c r="AY46">
        <v>1</v>
      </c>
      <c r="AZ46">
        <v>0</v>
      </c>
      <c r="BA46">
        <v>0</v>
      </c>
      <c r="BB46">
        <v>0</v>
      </c>
      <c r="BC46">
        <v>0</v>
      </c>
      <c r="BD46">
        <v>0</v>
      </c>
      <c r="BE46">
        <v>0</v>
      </c>
      <c r="BF46">
        <v>0</v>
      </c>
      <c r="BG46">
        <v>0.50800000000000001</v>
      </c>
      <c r="BH46">
        <v>1</v>
      </c>
      <c r="BI46">
        <v>1</v>
      </c>
      <c r="BJ46">
        <v>0.55000000000000004</v>
      </c>
      <c r="BK46">
        <v>1</v>
      </c>
      <c r="BL46">
        <v>0.28299999999999997</v>
      </c>
      <c r="BM46">
        <v>0</v>
      </c>
      <c r="BN46">
        <v>0</v>
      </c>
      <c r="BO46">
        <v>0</v>
      </c>
      <c r="BP46">
        <v>0</v>
      </c>
      <c r="BQ46">
        <v>0</v>
      </c>
      <c r="BR46">
        <v>0</v>
      </c>
      <c r="BS46">
        <v>0</v>
      </c>
      <c r="BT46">
        <v>0</v>
      </c>
      <c r="BU46">
        <v>0</v>
      </c>
      <c r="BV46">
        <v>0</v>
      </c>
      <c r="BW46">
        <v>0</v>
      </c>
      <c r="BX46">
        <v>0</v>
      </c>
      <c r="BY46">
        <v>0</v>
      </c>
      <c r="BZ46">
        <v>0</v>
      </c>
      <c r="CA46">
        <v>0</v>
      </c>
      <c r="CB46">
        <v>19.100000000000001</v>
      </c>
      <c r="CC46">
        <v>18.350000000000001</v>
      </c>
      <c r="CD46">
        <v>18.66</v>
      </c>
      <c r="CE46">
        <v>18.329999999999998</v>
      </c>
      <c r="CF46">
        <v>17.649999999999999</v>
      </c>
      <c r="CG46">
        <v>17.29</v>
      </c>
      <c r="CH46">
        <v>17.420000000000002</v>
      </c>
      <c r="CI46">
        <v>16.829999999999998</v>
      </c>
      <c r="CJ46">
        <v>16.600000000000001</v>
      </c>
      <c r="CK46">
        <v>16.809999999999999</v>
      </c>
      <c r="CL46">
        <v>16.8</v>
      </c>
      <c r="CM46">
        <v>16.670000000000002</v>
      </c>
      <c r="CN46">
        <v>17.04</v>
      </c>
      <c r="CO46">
        <v>17.55</v>
      </c>
      <c r="CP46">
        <v>1</v>
      </c>
      <c r="CQ46">
        <v>1</v>
      </c>
      <c r="CR46">
        <v>1</v>
      </c>
      <c r="CS46">
        <v>1</v>
      </c>
      <c r="CT46">
        <v>1</v>
      </c>
      <c r="CU46">
        <v>1</v>
      </c>
      <c r="CV46">
        <v>1</v>
      </c>
      <c r="CW46">
        <v>1</v>
      </c>
      <c r="CX46">
        <v>1</v>
      </c>
      <c r="CY46">
        <v>1</v>
      </c>
      <c r="CZ46">
        <v>1</v>
      </c>
      <c r="DA46">
        <v>1</v>
      </c>
      <c r="DB46">
        <v>1</v>
      </c>
      <c r="DC46">
        <v>1</v>
      </c>
      <c r="DD46">
        <v>0</v>
      </c>
      <c r="DE46">
        <v>0.8</v>
      </c>
      <c r="DF46">
        <v>0.433</v>
      </c>
      <c r="DG46">
        <v>0.77500000000000002</v>
      </c>
      <c r="DH46">
        <v>1</v>
      </c>
      <c r="DI46">
        <v>1</v>
      </c>
      <c r="DJ46">
        <v>1</v>
      </c>
      <c r="DK46">
        <v>1</v>
      </c>
      <c r="DL46">
        <v>1</v>
      </c>
      <c r="DM46">
        <v>1</v>
      </c>
      <c r="DN46">
        <v>1</v>
      </c>
      <c r="DO46">
        <v>1</v>
      </c>
      <c r="DP46">
        <v>1</v>
      </c>
      <c r="DQ46">
        <v>1</v>
      </c>
      <c r="DR46">
        <v>0</v>
      </c>
      <c r="DS46">
        <v>0</v>
      </c>
      <c r="DT46">
        <v>0</v>
      </c>
      <c r="DU46">
        <v>0</v>
      </c>
      <c r="DV46">
        <v>0.40799999999999997</v>
      </c>
      <c r="DW46">
        <v>1</v>
      </c>
      <c r="DX46">
        <v>0.70799999999999996</v>
      </c>
      <c r="DY46">
        <v>1</v>
      </c>
      <c r="DZ46">
        <v>1</v>
      </c>
      <c r="EA46">
        <v>1</v>
      </c>
      <c r="EB46">
        <v>1</v>
      </c>
      <c r="EC46">
        <v>1</v>
      </c>
      <c r="ED46">
        <v>1</v>
      </c>
      <c r="EE46">
        <v>0.6</v>
      </c>
      <c r="EF46">
        <v>5.5519999999999996</v>
      </c>
      <c r="EG46">
        <v>4.351</v>
      </c>
      <c r="EH46">
        <v>6.0030000000000001</v>
      </c>
      <c r="EI46">
        <v>3.6030000000000002</v>
      </c>
      <c r="EJ46">
        <v>3.1509999999999998</v>
      </c>
      <c r="EK46">
        <v>3.1309999999999998</v>
      </c>
      <c r="EL46">
        <v>3.4569999999999999</v>
      </c>
      <c r="EM46">
        <v>-3.1880000000000002</v>
      </c>
      <c r="EN46">
        <v>1.4510000000000001</v>
      </c>
      <c r="EO46">
        <v>0.30299999999999999</v>
      </c>
      <c r="EP46">
        <v>-3.6949999999999998</v>
      </c>
      <c r="EQ46">
        <v>3.5089999999999999</v>
      </c>
      <c r="ER46">
        <v>3.101</v>
      </c>
      <c r="ES46">
        <v>5.95</v>
      </c>
      <c r="ET46">
        <v>0</v>
      </c>
      <c r="EU46">
        <v>143.49385602784599</v>
      </c>
    </row>
    <row r="47" spans="1:151" x14ac:dyDescent="0.25">
      <c r="A47" t="s">
        <v>885</v>
      </c>
      <c r="B47" t="s">
        <v>1322</v>
      </c>
      <c r="C47" t="s">
        <v>595</v>
      </c>
      <c r="D47">
        <v>54</v>
      </c>
      <c r="E47" t="s">
        <v>836</v>
      </c>
      <c r="F47">
        <v>2</v>
      </c>
      <c r="G47">
        <v>1</v>
      </c>
      <c r="H47" t="s">
        <v>8</v>
      </c>
      <c r="I47" t="s">
        <v>6</v>
      </c>
      <c r="J47" t="s">
        <v>4</v>
      </c>
      <c r="K47" t="s">
        <v>606</v>
      </c>
      <c r="L47" t="s">
        <v>515</v>
      </c>
      <c r="M47" s="7">
        <v>0</v>
      </c>
      <c r="N47" s="7">
        <v>293.54533083630434</v>
      </c>
      <c r="O47" s="7">
        <f>M47*'Emission and cost factors'!$D$8+N47*'Emission and cost factors'!$E$8</f>
        <v>135.0308521847</v>
      </c>
      <c r="P47" s="8">
        <f>M47*'Emission and cost factors'!$D$9+N47*'Emission and cost factors'!$E$9</f>
        <v>44.03179962544565</v>
      </c>
      <c r="Q47" s="7">
        <f t="shared" si="0"/>
        <v>18.800714285714289</v>
      </c>
      <c r="R47" s="2">
        <f t="shared" si="1"/>
        <v>14</v>
      </c>
      <c r="S47" s="2">
        <f t="shared" si="2"/>
        <v>9</v>
      </c>
      <c r="T47" s="2">
        <f t="shared" si="3"/>
        <v>2</v>
      </c>
      <c r="U47" s="7">
        <f t="shared" si="4"/>
        <v>0.91907142857142865</v>
      </c>
      <c r="V47" s="7">
        <f t="shared" si="5"/>
        <v>0.42199999999999999</v>
      </c>
      <c r="W47" s="7">
        <f t="shared" si="6"/>
        <v>2.7928571428571431E-2</v>
      </c>
      <c r="X47">
        <v>19.87</v>
      </c>
      <c r="Y47">
        <v>19.329999999999998</v>
      </c>
      <c r="Z47">
        <v>19.690000000000001</v>
      </c>
      <c r="AA47">
        <v>19.420000000000002</v>
      </c>
      <c r="AB47">
        <v>18.91</v>
      </c>
      <c r="AC47">
        <v>18.829999999999998</v>
      </c>
      <c r="AD47">
        <v>18.97</v>
      </c>
      <c r="AE47">
        <v>18.36</v>
      </c>
      <c r="AF47">
        <v>17.899999999999999</v>
      </c>
      <c r="AG47">
        <v>18.14</v>
      </c>
      <c r="AH47">
        <v>18.239999999999998</v>
      </c>
      <c r="AI47">
        <v>17.91</v>
      </c>
      <c r="AJ47">
        <v>18.57</v>
      </c>
      <c r="AK47">
        <v>19.07</v>
      </c>
      <c r="AL47">
        <v>0.26700000000000002</v>
      </c>
      <c r="AM47">
        <v>1</v>
      </c>
      <c r="AN47">
        <v>0.6</v>
      </c>
      <c r="AO47">
        <v>1</v>
      </c>
      <c r="AP47">
        <v>1</v>
      </c>
      <c r="AQ47">
        <v>1</v>
      </c>
      <c r="AR47">
        <v>1</v>
      </c>
      <c r="AS47">
        <v>1</v>
      </c>
      <c r="AT47">
        <v>1</v>
      </c>
      <c r="AU47">
        <v>1</v>
      </c>
      <c r="AV47">
        <v>1</v>
      </c>
      <c r="AW47">
        <v>1</v>
      </c>
      <c r="AX47">
        <v>1</v>
      </c>
      <c r="AY47">
        <v>1</v>
      </c>
      <c r="AZ47">
        <v>0</v>
      </c>
      <c r="BA47">
        <v>0</v>
      </c>
      <c r="BB47">
        <v>0</v>
      </c>
      <c r="BC47">
        <v>0</v>
      </c>
      <c r="BD47">
        <v>0.17499999999999999</v>
      </c>
      <c r="BE47">
        <v>0.27500000000000002</v>
      </c>
      <c r="BF47">
        <v>0.05</v>
      </c>
      <c r="BG47">
        <v>0.8</v>
      </c>
      <c r="BH47">
        <v>1</v>
      </c>
      <c r="BI47">
        <v>1</v>
      </c>
      <c r="BJ47">
        <v>0.93300000000000005</v>
      </c>
      <c r="BK47">
        <v>1</v>
      </c>
      <c r="BL47">
        <v>0.67500000000000004</v>
      </c>
      <c r="BM47">
        <v>0</v>
      </c>
      <c r="BN47">
        <v>0</v>
      </c>
      <c r="BO47">
        <v>0</v>
      </c>
      <c r="BP47">
        <v>0</v>
      </c>
      <c r="BQ47">
        <v>0</v>
      </c>
      <c r="BR47">
        <v>0</v>
      </c>
      <c r="BS47">
        <v>0</v>
      </c>
      <c r="BT47">
        <v>0</v>
      </c>
      <c r="BU47">
        <v>0</v>
      </c>
      <c r="BV47">
        <v>0.183</v>
      </c>
      <c r="BW47">
        <v>0</v>
      </c>
      <c r="BX47">
        <v>0</v>
      </c>
      <c r="BY47">
        <v>0.20799999999999999</v>
      </c>
      <c r="BZ47">
        <v>0</v>
      </c>
      <c r="CA47">
        <v>0</v>
      </c>
      <c r="CB47">
        <v>18.98</v>
      </c>
      <c r="CC47">
        <v>18.170000000000002</v>
      </c>
      <c r="CD47">
        <v>18.46</v>
      </c>
      <c r="CE47">
        <v>18.11</v>
      </c>
      <c r="CF47">
        <v>17.43</v>
      </c>
      <c r="CG47">
        <v>17.05</v>
      </c>
      <c r="CH47">
        <v>17.16</v>
      </c>
      <c r="CI47">
        <v>16.59</v>
      </c>
      <c r="CJ47">
        <v>16.399999999999999</v>
      </c>
      <c r="CK47">
        <v>16.59</v>
      </c>
      <c r="CL47">
        <v>16.559999999999999</v>
      </c>
      <c r="CM47">
        <v>16.510000000000002</v>
      </c>
      <c r="CN47">
        <v>16.829999999999998</v>
      </c>
      <c r="CO47">
        <v>17.29</v>
      </c>
      <c r="CP47">
        <v>1</v>
      </c>
      <c r="CQ47">
        <v>1</v>
      </c>
      <c r="CR47">
        <v>1</v>
      </c>
      <c r="CS47">
        <v>1</v>
      </c>
      <c r="CT47">
        <v>1</v>
      </c>
      <c r="CU47">
        <v>1</v>
      </c>
      <c r="CV47">
        <v>1</v>
      </c>
      <c r="CW47">
        <v>1</v>
      </c>
      <c r="CX47">
        <v>1</v>
      </c>
      <c r="CY47">
        <v>1</v>
      </c>
      <c r="CZ47">
        <v>1</v>
      </c>
      <c r="DA47">
        <v>1</v>
      </c>
      <c r="DB47">
        <v>1</v>
      </c>
      <c r="DC47">
        <v>1</v>
      </c>
      <c r="DD47">
        <v>3.3000000000000002E-2</v>
      </c>
      <c r="DE47">
        <v>1</v>
      </c>
      <c r="DF47">
        <v>0.7</v>
      </c>
      <c r="DG47">
        <v>1</v>
      </c>
      <c r="DH47">
        <v>1</v>
      </c>
      <c r="DI47">
        <v>1</v>
      </c>
      <c r="DJ47">
        <v>1</v>
      </c>
      <c r="DK47">
        <v>1</v>
      </c>
      <c r="DL47">
        <v>1</v>
      </c>
      <c r="DM47">
        <v>1</v>
      </c>
      <c r="DN47">
        <v>1</v>
      </c>
      <c r="DO47">
        <v>1</v>
      </c>
      <c r="DP47">
        <v>1</v>
      </c>
      <c r="DQ47">
        <v>1</v>
      </c>
      <c r="DR47">
        <v>0</v>
      </c>
      <c r="DS47">
        <v>0</v>
      </c>
      <c r="DT47">
        <v>0</v>
      </c>
      <c r="DU47">
        <v>0</v>
      </c>
      <c r="DV47">
        <v>0.68300000000000005</v>
      </c>
      <c r="DW47">
        <v>1</v>
      </c>
      <c r="DX47">
        <v>1</v>
      </c>
      <c r="DY47">
        <v>1</v>
      </c>
      <c r="DZ47">
        <v>1</v>
      </c>
      <c r="EA47">
        <v>1</v>
      </c>
      <c r="EB47">
        <v>1</v>
      </c>
      <c r="EC47">
        <v>1</v>
      </c>
      <c r="ED47">
        <v>1</v>
      </c>
      <c r="EE47">
        <v>1</v>
      </c>
      <c r="EF47">
        <v>5.5519999999999996</v>
      </c>
      <c r="EG47">
        <v>4.351</v>
      </c>
      <c r="EH47">
        <v>6.0030000000000001</v>
      </c>
      <c r="EI47">
        <v>3.6030000000000002</v>
      </c>
      <c r="EJ47">
        <v>3.1509999999999998</v>
      </c>
      <c r="EK47">
        <v>3.1309999999999998</v>
      </c>
      <c r="EL47">
        <v>3.4569999999999999</v>
      </c>
      <c r="EM47">
        <v>-3.1880000000000002</v>
      </c>
      <c r="EN47">
        <v>1.4510000000000001</v>
      </c>
      <c r="EO47">
        <v>0.30299999999999999</v>
      </c>
      <c r="EP47">
        <v>-3.6949999999999998</v>
      </c>
      <c r="EQ47">
        <v>3.5089999999999999</v>
      </c>
      <c r="ER47">
        <v>3.101</v>
      </c>
      <c r="ES47">
        <v>5.95</v>
      </c>
      <c r="ET47">
        <v>0</v>
      </c>
      <c r="EU47">
        <v>136.98782105694201</v>
      </c>
    </row>
    <row r="48" spans="1:151" x14ac:dyDescent="0.25">
      <c r="A48" t="s">
        <v>886</v>
      </c>
      <c r="B48" t="s">
        <v>1322</v>
      </c>
      <c r="C48" t="s">
        <v>595</v>
      </c>
      <c r="D48">
        <v>56</v>
      </c>
      <c r="E48" t="s">
        <v>836</v>
      </c>
      <c r="F48">
        <v>2</v>
      </c>
      <c r="G48">
        <v>1</v>
      </c>
      <c r="H48" t="s">
        <v>8</v>
      </c>
      <c r="I48" t="s">
        <v>6</v>
      </c>
      <c r="J48" t="s">
        <v>5</v>
      </c>
      <c r="K48" t="s">
        <v>606</v>
      </c>
      <c r="L48" t="s">
        <v>515</v>
      </c>
      <c r="M48" s="7">
        <v>0</v>
      </c>
      <c r="N48" s="7">
        <v>293.53801142118215</v>
      </c>
      <c r="O48" s="7">
        <f>M48*'Emission and cost factors'!$D$8+N48*'Emission and cost factors'!$E$8</f>
        <v>135.02748525374381</v>
      </c>
      <c r="P48" s="8">
        <f>M48*'Emission and cost factors'!$D$9+N48*'Emission and cost factors'!$E$9</f>
        <v>44.030701713177322</v>
      </c>
      <c r="Q48" s="7">
        <f t="shared" si="0"/>
        <v>18.800714285714289</v>
      </c>
      <c r="R48" s="2">
        <f t="shared" si="1"/>
        <v>14</v>
      </c>
      <c r="S48" s="2">
        <f t="shared" si="2"/>
        <v>9</v>
      </c>
      <c r="T48" s="2">
        <f t="shared" si="3"/>
        <v>2</v>
      </c>
      <c r="U48" s="7">
        <f t="shared" si="4"/>
        <v>0.91907142857142865</v>
      </c>
      <c r="V48" s="7">
        <f t="shared" si="5"/>
        <v>0.42199999999999999</v>
      </c>
      <c r="W48" s="7">
        <f t="shared" si="6"/>
        <v>2.7928571428571431E-2</v>
      </c>
      <c r="X48">
        <v>19.87</v>
      </c>
      <c r="Y48">
        <v>19.329999999999998</v>
      </c>
      <c r="Z48">
        <v>19.690000000000001</v>
      </c>
      <c r="AA48">
        <v>19.420000000000002</v>
      </c>
      <c r="AB48">
        <v>18.91</v>
      </c>
      <c r="AC48">
        <v>18.829999999999998</v>
      </c>
      <c r="AD48">
        <v>18.97</v>
      </c>
      <c r="AE48">
        <v>18.36</v>
      </c>
      <c r="AF48">
        <v>17.899999999999999</v>
      </c>
      <c r="AG48">
        <v>18.14</v>
      </c>
      <c r="AH48">
        <v>18.239999999999998</v>
      </c>
      <c r="AI48">
        <v>17.91</v>
      </c>
      <c r="AJ48">
        <v>18.57</v>
      </c>
      <c r="AK48">
        <v>19.07</v>
      </c>
      <c r="AL48">
        <v>0.26700000000000002</v>
      </c>
      <c r="AM48">
        <v>1</v>
      </c>
      <c r="AN48">
        <v>0.6</v>
      </c>
      <c r="AO48">
        <v>1</v>
      </c>
      <c r="AP48">
        <v>1</v>
      </c>
      <c r="AQ48">
        <v>1</v>
      </c>
      <c r="AR48">
        <v>1</v>
      </c>
      <c r="AS48">
        <v>1</v>
      </c>
      <c r="AT48">
        <v>1</v>
      </c>
      <c r="AU48">
        <v>1</v>
      </c>
      <c r="AV48">
        <v>1</v>
      </c>
      <c r="AW48">
        <v>1</v>
      </c>
      <c r="AX48">
        <v>1</v>
      </c>
      <c r="AY48">
        <v>1</v>
      </c>
      <c r="AZ48">
        <v>0</v>
      </c>
      <c r="BA48">
        <v>0</v>
      </c>
      <c r="BB48">
        <v>0</v>
      </c>
      <c r="BC48">
        <v>0</v>
      </c>
      <c r="BD48">
        <v>0.17499999999999999</v>
      </c>
      <c r="BE48">
        <v>0.27500000000000002</v>
      </c>
      <c r="BF48">
        <v>0.05</v>
      </c>
      <c r="BG48">
        <v>0.8</v>
      </c>
      <c r="BH48">
        <v>1</v>
      </c>
      <c r="BI48">
        <v>1</v>
      </c>
      <c r="BJ48">
        <v>0.93300000000000005</v>
      </c>
      <c r="BK48">
        <v>1</v>
      </c>
      <c r="BL48">
        <v>0.67500000000000004</v>
      </c>
      <c r="BM48">
        <v>0</v>
      </c>
      <c r="BN48">
        <v>0</v>
      </c>
      <c r="BO48">
        <v>0</v>
      </c>
      <c r="BP48">
        <v>0</v>
      </c>
      <c r="BQ48">
        <v>0</v>
      </c>
      <c r="BR48">
        <v>0</v>
      </c>
      <c r="BS48">
        <v>0</v>
      </c>
      <c r="BT48">
        <v>0</v>
      </c>
      <c r="BU48">
        <v>0</v>
      </c>
      <c r="BV48">
        <v>0.183</v>
      </c>
      <c r="BW48">
        <v>0</v>
      </c>
      <c r="BX48">
        <v>0</v>
      </c>
      <c r="BY48">
        <v>0.20799999999999999</v>
      </c>
      <c r="BZ48">
        <v>0</v>
      </c>
      <c r="CA48">
        <v>0</v>
      </c>
      <c r="CB48">
        <v>18.98</v>
      </c>
      <c r="CC48">
        <v>18.170000000000002</v>
      </c>
      <c r="CD48">
        <v>18.46</v>
      </c>
      <c r="CE48">
        <v>18.11</v>
      </c>
      <c r="CF48">
        <v>17.43</v>
      </c>
      <c r="CG48">
        <v>17.05</v>
      </c>
      <c r="CH48">
        <v>17.16</v>
      </c>
      <c r="CI48">
        <v>16.59</v>
      </c>
      <c r="CJ48">
        <v>16.399999999999999</v>
      </c>
      <c r="CK48">
        <v>16.59</v>
      </c>
      <c r="CL48">
        <v>16.559999999999999</v>
      </c>
      <c r="CM48">
        <v>16.510000000000002</v>
      </c>
      <c r="CN48">
        <v>16.829999999999998</v>
      </c>
      <c r="CO48">
        <v>17.29</v>
      </c>
      <c r="CP48">
        <v>1</v>
      </c>
      <c r="CQ48">
        <v>1</v>
      </c>
      <c r="CR48">
        <v>1</v>
      </c>
      <c r="CS48">
        <v>1</v>
      </c>
      <c r="CT48">
        <v>1</v>
      </c>
      <c r="CU48">
        <v>1</v>
      </c>
      <c r="CV48">
        <v>1</v>
      </c>
      <c r="CW48">
        <v>1</v>
      </c>
      <c r="CX48">
        <v>1</v>
      </c>
      <c r="CY48">
        <v>1</v>
      </c>
      <c r="CZ48">
        <v>1</v>
      </c>
      <c r="DA48">
        <v>1</v>
      </c>
      <c r="DB48">
        <v>1</v>
      </c>
      <c r="DC48">
        <v>1</v>
      </c>
      <c r="DD48">
        <v>3.3000000000000002E-2</v>
      </c>
      <c r="DE48">
        <v>1</v>
      </c>
      <c r="DF48">
        <v>0.7</v>
      </c>
      <c r="DG48">
        <v>1</v>
      </c>
      <c r="DH48">
        <v>1</v>
      </c>
      <c r="DI48">
        <v>1</v>
      </c>
      <c r="DJ48">
        <v>1</v>
      </c>
      <c r="DK48">
        <v>1</v>
      </c>
      <c r="DL48">
        <v>1</v>
      </c>
      <c r="DM48">
        <v>1</v>
      </c>
      <c r="DN48">
        <v>1</v>
      </c>
      <c r="DO48">
        <v>1</v>
      </c>
      <c r="DP48">
        <v>1</v>
      </c>
      <c r="DQ48">
        <v>1</v>
      </c>
      <c r="DR48">
        <v>0</v>
      </c>
      <c r="DS48">
        <v>0</v>
      </c>
      <c r="DT48">
        <v>0</v>
      </c>
      <c r="DU48">
        <v>0</v>
      </c>
      <c r="DV48">
        <v>0.68300000000000005</v>
      </c>
      <c r="DW48">
        <v>1</v>
      </c>
      <c r="DX48">
        <v>1</v>
      </c>
      <c r="DY48">
        <v>1</v>
      </c>
      <c r="DZ48">
        <v>1</v>
      </c>
      <c r="EA48">
        <v>1</v>
      </c>
      <c r="EB48">
        <v>1</v>
      </c>
      <c r="EC48">
        <v>1</v>
      </c>
      <c r="ED48">
        <v>1</v>
      </c>
      <c r="EE48">
        <v>1</v>
      </c>
      <c r="EF48">
        <v>5.5519999999999996</v>
      </c>
      <c r="EG48">
        <v>4.351</v>
      </c>
      <c r="EH48">
        <v>6.0030000000000001</v>
      </c>
      <c r="EI48">
        <v>3.6030000000000002</v>
      </c>
      <c r="EJ48">
        <v>3.1509999999999998</v>
      </c>
      <c r="EK48">
        <v>3.1309999999999998</v>
      </c>
      <c r="EL48">
        <v>3.4569999999999999</v>
      </c>
      <c r="EM48">
        <v>-3.1880000000000002</v>
      </c>
      <c r="EN48">
        <v>1.4510000000000001</v>
      </c>
      <c r="EO48">
        <v>0.30299999999999999</v>
      </c>
      <c r="EP48">
        <v>-3.6949999999999998</v>
      </c>
      <c r="EQ48">
        <v>3.5089999999999999</v>
      </c>
      <c r="ER48">
        <v>3.101</v>
      </c>
      <c r="ES48">
        <v>5.95</v>
      </c>
      <c r="ET48">
        <v>0</v>
      </c>
      <c r="EU48">
        <v>136.98440532988499</v>
      </c>
    </row>
    <row r="49" spans="1:151" x14ac:dyDescent="0.25">
      <c r="A49" t="s">
        <v>887</v>
      </c>
      <c r="B49" t="s">
        <v>1322</v>
      </c>
      <c r="C49" t="s">
        <v>595</v>
      </c>
      <c r="D49">
        <v>57</v>
      </c>
      <c r="E49" t="s">
        <v>836</v>
      </c>
      <c r="F49">
        <v>2</v>
      </c>
      <c r="G49">
        <v>1</v>
      </c>
      <c r="H49" t="s">
        <v>8</v>
      </c>
      <c r="I49" t="s">
        <v>7</v>
      </c>
      <c r="J49" t="s">
        <v>4</v>
      </c>
      <c r="K49" t="s">
        <v>606</v>
      </c>
      <c r="L49" t="s">
        <v>516</v>
      </c>
      <c r="M49" s="7">
        <v>0</v>
      </c>
      <c r="N49" s="7">
        <v>309.45259089847707</v>
      </c>
      <c r="O49" s="7">
        <f>M49*'Emission and cost factors'!$D$8+N49*'Emission and cost factors'!$E$8</f>
        <v>142.34819181329945</v>
      </c>
      <c r="P49" s="8">
        <f>M49*'Emission and cost factors'!$D$9+N49*'Emission and cost factors'!$E$9</f>
        <v>46.417888634771558</v>
      </c>
      <c r="Q49" s="7">
        <f t="shared" si="0"/>
        <v>19.015714285714289</v>
      </c>
      <c r="R49" s="2">
        <f t="shared" si="1"/>
        <v>14</v>
      </c>
      <c r="S49" s="2">
        <f t="shared" si="2"/>
        <v>6</v>
      </c>
      <c r="T49" s="2">
        <f t="shared" si="3"/>
        <v>0</v>
      </c>
      <c r="U49" s="7">
        <f t="shared" si="4"/>
        <v>0.86542857142857144</v>
      </c>
      <c r="V49" s="7">
        <f t="shared" si="5"/>
        <v>0.32321428571428573</v>
      </c>
      <c r="W49" s="7">
        <f t="shared" si="6"/>
        <v>0</v>
      </c>
      <c r="X49">
        <v>19.989999999999998</v>
      </c>
      <c r="Y49">
        <v>19.5</v>
      </c>
      <c r="Z49">
        <v>19.850000000000001</v>
      </c>
      <c r="AA49">
        <v>19.61</v>
      </c>
      <c r="AB49">
        <v>19.11</v>
      </c>
      <c r="AC49">
        <v>19.05</v>
      </c>
      <c r="AD49">
        <v>19.2</v>
      </c>
      <c r="AE49">
        <v>18.649999999999999</v>
      </c>
      <c r="AF49">
        <v>18.16</v>
      </c>
      <c r="AG49">
        <v>18.39</v>
      </c>
      <c r="AH49">
        <v>18.52</v>
      </c>
      <c r="AI49">
        <v>18.14</v>
      </c>
      <c r="AJ49">
        <v>18.78</v>
      </c>
      <c r="AK49">
        <v>19.27</v>
      </c>
      <c r="AL49">
        <v>8.0000000000000002E-3</v>
      </c>
      <c r="AM49">
        <v>1</v>
      </c>
      <c r="AN49">
        <v>0.35</v>
      </c>
      <c r="AO49">
        <v>0.75800000000000001</v>
      </c>
      <c r="AP49">
        <v>1</v>
      </c>
      <c r="AQ49">
        <v>1</v>
      </c>
      <c r="AR49">
        <v>1</v>
      </c>
      <c r="AS49">
        <v>1</v>
      </c>
      <c r="AT49">
        <v>1</v>
      </c>
      <c r="AU49">
        <v>1</v>
      </c>
      <c r="AV49">
        <v>1</v>
      </c>
      <c r="AW49">
        <v>1</v>
      </c>
      <c r="AX49">
        <v>1</v>
      </c>
      <c r="AY49">
        <v>1</v>
      </c>
      <c r="AZ49">
        <v>0</v>
      </c>
      <c r="BA49">
        <v>0</v>
      </c>
      <c r="BB49">
        <v>0</v>
      </c>
      <c r="BC49">
        <v>0</v>
      </c>
      <c r="BD49">
        <v>0</v>
      </c>
      <c r="BE49">
        <v>0</v>
      </c>
      <c r="BF49">
        <v>0</v>
      </c>
      <c r="BG49">
        <v>0.5</v>
      </c>
      <c r="BH49">
        <v>1</v>
      </c>
      <c r="BI49">
        <v>1</v>
      </c>
      <c r="BJ49">
        <v>0.625</v>
      </c>
      <c r="BK49">
        <v>1</v>
      </c>
      <c r="BL49">
        <v>0.4</v>
      </c>
      <c r="BM49">
        <v>0</v>
      </c>
      <c r="BN49">
        <v>0</v>
      </c>
      <c r="BO49">
        <v>0</v>
      </c>
      <c r="BP49">
        <v>0</v>
      </c>
      <c r="BQ49">
        <v>0</v>
      </c>
      <c r="BR49">
        <v>0</v>
      </c>
      <c r="BS49">
        <v>0</v>
      </c>
      <c r="BT49">
        <v>0</v>
      </c>
      <c r="BU49">
        <v>0</v>
      </c>
      <c r="BV49">
        <v>0</v>
      </c>
      <c r="BW49">
        <v>0</v>
      </c>
      <c r="BX49">
        <v>0</v>
      </c>
      <c r="BY49">
        <v>0</v>
      </c>
      <c r="BZ49">
        <v>0</v>
      </c>
      <c r="CA49">
        <v>0</v>
      </c>
      <c r="CB49">
        <v>19.16</v>
      </c>
      <c r="CC49">
        <v>18.41</v>
      </c>
      <c r="CD49">
        <v>18.68</v>
      </c>
      <c r="CE49">
        <v>18.37</v>
      </c>
      <c r="CF49">
        <v>17.72</v>
      </c>
      <c r="CG49">
        <v>17.36</v>
      </c>
      <c r="CH49">
        <v>17.47</v>
      </c>
      <c r="CI49">
        <v>16.93</v>
      </c>
      <c r="CJ49">
        <v>16.600000000000001</v>
      </c>
      <c r="CK49">
        <v>16.829999999999998</v>
      </c>
      <c r="CL49">
        <v>16.84</v>
      </c>
      <c r="CM49">
        <v>16.68</v>
      </c>
      <c r="CN49">
        <v>17.02</v>
      </c>
      <c r="CO49">
        <v>17.52</v>
      </c>
      <c r="CP49">
        <v>1</v>
      </c>
      <c r="CQ49">
        <v>1</v>
      </c>
      <c r="CR49">
        <v>1</v>
      </c>
      <c r="CS49">
        <v>1</v>
      </c>
      <c r="CT49">
        <v>1</v>
      </c>
      <c r="CU49">
        <v>1</v>
      </c>
      <c r="CV49">
        <v>1</v>
      </c>
      <c r="CW49">
        <v>1</v>
      </c>
      <c r="CX49">
        <v>1</v>
      </c>
      <c r="CY49">
        <v>1</v>
      </c>
      <c r="CZ49">
        <v>1</v>
      </c>
      <c r="DA49">
        <v>1</v>
      </c>
      <c r="DB49">
        <v>1</v>
      </c>
      <c r="DC49">
        <v>1</v>
      </c>
      <c r="DD49">
        <v>0</v>
      </c>
      <c r="DE49">
        <v>0.88300000000000001</v>
      </c>
      <c r="DF49">
        <v>0.46700000000000003</v>
      </c>
      <c r="DG49">
        <v>0.89200000000000002</v>
      </c>
      <c r="DH49">
        <v>1</v>
      </c>
      <c r="DI49">
        <v>1</v>
      </c>
      <c r="DJ49">
        <v>1</v>
      </c>
      <c r="DK49">
        <v>1</v>
      </c>
      <c r="DL49">
        <v>1</v>
      </c>
      <c r="DM49">
        <v>1</v>
      </c>
      <c r="DN49">
        <v>1</v>
      </c>
      <c r="DO49">
        <v>1</v>
      </c>
      <c r="DP49">
        <v>1</v>
      </c>
      <c r="DQ49">
        <v>1</v>
      </c>
      <c r="DR49">
        <v>0</v>
      </c>
      <c r="DS49">
        <v>0</v>
      </c>
      <c r="DT49">
        <v>0</v>
      </c>
      <c r="DU49">
        <v>0</v>
      </c>
      <c r="DV49">
        <v>0.38300000000000001</v>
      </c>
      <c r="DW49">
        <v>1</v>
      </c>
      <c r="DX49">
        <v>0.76700000000000002</v>
      </c>
      <c r="DY49">
        <v>1</v>
      </c>
      <c r="DZ49">
        <v>1</v>
      </c>
      <c r="EA49">
        <v>1</v>
      </c>
      <c r="EB49">
        <v>1</v>
      </c>
      <c r="EC49">
        <v>1</v>
      </c>
      <c r="ED49">
        <v>1</v>
      </c>
      <c r="EE49">
        <v>0.76700000000000002</v>
      </c>
      <c r="EF49">
        <v>5.5519999999999996</v>
      </c>
      <c r="EG49">
        <v>4.351</v>
      </c>
      <c r="EH49">
        <v>6.0030000000000001</v>
      </c>
      <c r="EI49">
        <v>3.6030000000000002</v>
      </c>
      <c r="EJ49">
        <v>3.1509999999999998</v>
      </c>
      <c r="EK49">
        <v>3.1309999999999998</v>
      </c>
      <c r="EL49">
        <v>3.4569999999999999</v>
      </c>
      <c r="EM49">
        <v>-3.1880000000000002</v>
      </c>
      <c r="EN49">
        <v>1.4510000000000001</v>
      </c>
      <c r="EO49">
        <v>0.30299999999999999</v>
      </c>
      <c r="EP49">
        <v>-3.6949999999999998</v>
      </c>
      <c r="EQ49">
        <v>3.5089999999999999</v>
      </c>
      <c r="ER49">
        <v>3.101</v>
      </c>
      <c r="ES49">
        <v>5.95</v>
      </c>
      <c r="ET49">
        <v>0</v>
      </c>
      <c r="EU49">
        <v>144.41120908595599</v>
      </c>
    </row>
    <row r="50" spans="1:151" x14ac:dyDescent="0.25">
      <c r="A50" t="s">
        <v>888</v>
      </c>
      <c r="B50" t="s">
        <v>1322</v>
      </c>
      <c r="C50" t="s">
        <v>595</v>
      </c>
      <c r="D50">
        <v>58</v>
      </c>
      <c r="E50" t="s">
        <v>836</v>
      </c>
      <c r="F50">
        <v>2</v>
      </c>
      <c r="G50">
        <v>1</v>
      </c>
      <c r="H50" t="s">
        <v>8</v>
      </c>
      <c r="I50" t="s">
        <v>7</v>
      </c>
      <c r="J50" t="s">
        <v>4</v>
      </c>
      <c r="K50" t="s">
        <v>606</v>
      </c>
      <c r="L50" t="s">
        <v>515</v>
      </c>
      <c r="M50" s="7">
        <v>0</v>
      </c>
      <c r="N50" s="7">
        <v>294.0052913918957</v>
      </c>
      <c r="O50" s="7">
        <f>M50*'Emission and cost factors'!$D$8+N50*'Emission and cost factors'!$E$8</f>
        <v>135.24243404027203</v>
      </c>
      <c r="P50" s="8">
        <f>M50*'Emission and cost factors'!$D$9+N50*'Emission and cost factors'!$E$9</f>
        <v>44.100793708784352</v>
      </c>
      <c r="Q50" s="7">
        <f t="shared" si="0"/>
        <v>18.800714285714285</v>
      </c>
      <c r="R50" s="2">
        <f t="shared" si="1"/>
        <v>14</v>
      </c>
      <c r="S50" s="2">
        <f t="shared" si="2"/>
        <v>9</v>
      </c>
      <c r="T50" s="2">
        <f t="shared" si="3"/>
        <v>2</v>
      </c>
      <c r="U50" s="7">
        <f t="shared" si="4"/>
        <v>0.92792857142857144</v>
      </c>
      <c r="V50" s="7">
        <f t="shared" si="5"/>
        <v>0.4612857142857143</v>
      </c>
      <c r="W50" s="7">
        <f t="shared" si="6"/>
        <v>3.6285714285714289E-2</v>
      </c>
      <c r="X50">
        <v>19.88</v>
      </c>
      <c r="Y50">
        <v>19.350000000000001</v>
      </c>
      <c r="Z50">
        <v>19.690000000000001</v>
      </c>
      <c r="AA50">
        <v>19.43</v>
      </c>
      <c r="AB50">
        <v>18.940000000000001</v>
      </c>
      <c r="AC50">
        <v>18.850000000000001</v>
      </c>
      <c r="AD50">
        <v>18.98</v>
      </c>
      <c r="AE50">
        <v>18.399999999999999</v>
      </c>
      <c r="AF50">
        <v>17.91</v>
      </c>
      <c r="AG50">
        <v>18.13</v>
      </c>
      <c r="AH50">
        <v>18.23</v>
      </c>
      <c r="AI50">
        <v>17.88</v>
      </c>
      <c r="AJ50">
        <v>18.53</v>
      </c>
      <c r="AK50">
        <v>19.010000000000002</v>
      </c>
      <c r="AL50">
        <v>0.28299999999999997</v>
      </c>
      <c r="AM50">
        <v>1</v>
      </c>
      <c r="AN50">
        <v>0.70799999999999996</v>
      </c>
      <c r="AO50">
        <v>1</v>
      </c>
      <c r="AP50">
        <v>1</v>
      </c>
      <c r="AQ50">
        <v>1</v>
      </c>
      <c r="AR50">
        <v>1</v>
      </c>
      <c r="AS50">
        <v>1</v>
      </c>
      <c r="AT50">
        <v>1</v>
      </c>
      <c r="AU50">
        <v>1</v>
      </c>
      <c r="AV50">
        <v>1</v>
      </c>
      <c r="AW50">
        <v>1</v>
      </c>
      <c r="AX50">
        <v>1</v>
      </c>
      <c r="AY50">
        <v>1</v>
      </c>
      <c r="AZ50">
        <v>0</v>
      </c>
      <c r="BA50">
        <v>0</v>
      </c>
      <c r="BB50">
        <v>0</v>
      </c>
      <c r="BC50">
        <v>0</v>
      </c>
      <c r="BD50">
        <v>0.13300000000000001</v>
      </c>
      <c r="BE50">
        <v>0.28299999999999997</v>
      </c>
      <c r="BF50">
        <v>4.2000000000000003E-2</v>
      </c>
      <c r="BG50">
        <v>1</v>
      </c>
      <c r="BH50">
        <v>1</v>
      </c>
      <c r="BI50">
        <v>1</v>
      </c>
      <c r="BJ50">
        <v>1</v>
      </c>
      <c r="BK50">
        <v>1</v>
      </c>
      <c r="BL50">
        <v>1</v>
      </c>
      <c r="BM50">
        <v>0</v>
      </c>
      <c r="BN50">
        <v>0</v>
      </c>
      <c r="BO50">
        <v>0</v>
      </c>
      <c r="BP50">
        <v>0</v>
      </c>
      <c r="BQ50">
        <v>0</v>
      </c>
      <c r="BR50">
        <v>0</v>
      </c>
      <c r="BS50">
        <v>0</v>
      </c>
      <c r="BT50">
        <v>0</v>
      </c>
      <c r="BU50">
        <v>0</v>
      </c>
      <c r="BV50">
        <v>0.2</v>
      </c>
      <c r="BW50">
        <v>0</v>
      </c>
      <c r="BX50">
        <v>0</v>
      </c>
      <c r="BY50">
        <v>0.308</v>
      </c>
      <c r="BZ50">
        <v>0</v>
      </c>
      <c r="CA50">
        <v>0</v>
      </c>
      <c r="CB50">
        <v>19.04</v>
      </c>
      <c r="CC50">
        <v>18.239999999999998</v>
      </c>
      <c r="CD50">
        <v>18.489999999999998</v>
      </c>
      <c r="CE50">
        <v>18.16</v>
      </c>
      <c r="CF50">
        <v>17.5</v>
      </c>
      <c r="CG50">
        <v>17.11</v>
      </c>
      <c r="CH50">
        <v>17.2</v>
      </c>
      <c r="CI50">
        <v>16.64</v>
      </c>
      <c r="CJ50">
        <v>16.41</v>
      </c>
      <c r="CK50">
        <v>16.579999999999998</v>
      </c>
      <c r="CL50">
        <v>16.55</v>
      </c>
      <c r="CM50">
        <v>16.48</v>
      </c>
      <c r="CN50">
        <v>16.8</v>
      </c>
      <c r="CO50">
        <v>17.23</v>
      </c>
      <c r="CP50">
        <v>1</v>
      </c>
      <c r="CQ50">
        <v>1</v>
      </c>
      <c r="CR50">
        <v>1</v>
      </c>
      <c r="CS50">
        <v>1</v>
      </c>
      <c r="CT50">
        <v>1</v>
      </c>
      <c r="CU50">
        <v>1</v>
      </c>
      <c r="CV50">
        <v>1</v>
      </c>
      <c r="CW50">
        <v>1</v>
      </c>
      <c r="CX50">
        <v>1</v>
      </c>
      <c r="CY50">
        <v>1</v>
      </c>
      <c r="CZ50">
        <v>1</v>
      </c>
      <c r="DA50">
        <v>1</v>
      </c>
      <c r="DB50">
        <v>1</v>
      </c>
      <c r="DC50">
        <v>1</v>
      </c>
      <c r="DD50">
        <v>0</v>
      </c>
      <c r="DE50">
        <v>1</v>
      </c>
      <c r="DF50">
        <v>0.79200000000000004</v>
      </c>
      <c r="DG50">
        <v>1</v>
      </c>
      <c r="DH50">
        <v>1</v>
      </c>
      <c r="DI50">
        <v>1</v>
      </c>
      <c r="DJ50">
        <v>1</v>
      </c>
      <c r="DK50">
        <v>1</v>
      </c>
      <c r="DL50">
        <v>1</v>
      </c>
      <c r="DM50">
        <v>1</v>
      </c>
      <c r="DN50">
        <v>1</v>
      </c>
      <c r="DO50">
        <v>1</v>
      </c>
      <c r="DP50">
        <v>1</v>
      </c>
      <c r="DQ50">
        <v>1</v>
      </c>
      <c r="DR50">
        <v>0</v>
      </c>
      <c r="DS50">
        <v>0</v>
      </c>
      <c r="DT50">
        <v>0</v>
      </c>
      <c r="DU50">
        <v>0</v>
      </c>
      <c r="DV50">
        <v>0.70799999999999996</v>
      </c>
      <c r="DW50">
        <v>1</v>
      </c>
      <c r="DX50">
        <v>1</v>
      </c>
      <c r="DY50">
        <v>1</v>
      </c>
      <c r="DZ50">
        <v>1</v>
      </c>
      <c r="EA50">
        <v>1</v>
      </c>
      <c r="EB50">
        <v>1</v>
      </c>
      <c r="EC50">
        <v>1</v>
      </c>
      <c r="ED50">
        <v>1</v>
      </c>
      <c r="EE50">
        <v>1</v>
      </c>
      <c r="EF50">
        <v>5.5519999999999996</v>
      </c>
      <c r="EG50">
        <v>4.351</v>
      </c>
      <c r="EH50">
        <v>6.0030000000000001</v>
      </c>
      <c r="EI50">
        <v>3.6030000000000002</v>
      </c>
      <c r="EJ50">
        <v>3.1509999999999998</v>
      </c>
      <c r="EK50">
        <v>3.1309999999999998</v>
      </c>
      <c r="EL50">
        <v>3.4569999999999999</v>
      </c>
      <c r="EM50">
        <v>-3.1880000000000002</v>
      </c>
      <c r="EN50">
        <v>1.4510000000000001</v>
      </c>
      <c r="EO50">
        <v>0.30299999999999999</v>
      </c>
      <c r="EP50">
        <v>-3.6949999999999998</v>
      </c>
      <c r="EQ50">
        <v>3.5089999999999999</v>
      </c>
      <c r="ER50">
        <v>3.101</v>
      </c>
      <c r="ES50">
        <v>5.95</v>
      </c>
      <c r="ET50">
        <v>0</v>
      </c>
      <c r="EU50">
        <v>137.20246931621799</v>
      </c>
    </row>
    <row r="51" spans="1:151" x14ac:dyDescent="0.25">
      <c r="A51" t="s">
        <v>889</v>
      </c>
      <c r="B51" t="s">
        <v>1322</v>
      </c>
      <c r="C51" t="s">
        <v>595</v>
      </c>
      <c r="D51">
        <v>59</v>
      </c>
      <c r="E51" t="s">
        <v>836</v>
      </c>
      <c r="F51">
        <v>2</v>
      </c>
      <c r="G51">
        <v>1</v>
      </c>
      <c r="H51" t="s">
        <v>8</v>
      </c>
      <c r="I51" t="s">
        <v>7</v>
      </c>
      <c r="J51" t="s">
        <v>5</v>
      </c>
      <c r="K51" t="s">
        <v>606</v>
      </c>
      <c r="L51" t="s">
        <v>516</v>
      </c>
      <c r="M51" s="7">
        <v>0</v>
      </c>
      <c r="N51" s="7">
        <v>309.45086673607074</v>
      </c>
      <c r="O51" s="7">
        <f>M51*'Emission and cost factors'!$D$8+N51*'Emission and cost factors'!$E$8</f>
        <v>142.34739869859254</v>
      </c>
      <c r="P51" s="8">
        <f>M51*'Emission and cost factors'!$D$9+N51*'Emission and cost factors'!$E$9</f>
        <v>46.417630010410612</v>
      </c>
      <c r="Q51" s="7">
        <f t="shared" si="0"/>
        <v>19.015714285714289</v>
      </c>
      <c r="R51" s="2">
        <f t="shared" si="1"/>
        <v>14</v>
      </c>
      <c r="S51" s="2">
        <f t="shared" si="2"/>
        <v>6</v>
      </c>
      <c r="T51" s="2">
        <f t="shared" si="3"/>
        <v>0</v>
      </c>
      <c r="U51" s="7">
        <f t="shared" si="4"/>
        <v>0.86542857142857144</v>
      </c>
      <c r="V51" s="7">
        <f t="shared" si="5"/>
        <v>0.32321428571428573</v>
      </c>
      <c r="W51" s="7">
        <f t="shared" si="6"/>
        <v>0</v>
      </c>
      <c r="X51">
        <v>19.989999999999998</v>
      </c>
      <c r="Y51">
        <v>19.5</v>
      </c>
      <c r="Z51">
        <v>19.850000000000001</v>
      </c>
      <c r="AA51">
        <v>19.61</v>
      </c>
      <c r="AB51">
        <v>19.11</v>
      </c>
      <c r="AC51">
        <v>19.05</v>
      </c>
      <c r="AD51">
        <v>19.2</v>
      </c>
      <c r="AE51">
        <v>18.649999999999999</v>
      </c>
      <c r="AF51">
        <v>18.16</v>
      </c>
      <c r="AG51">
        <v>18.39</v>
      </c>
      <c r="AH51">
        <v>18.52</v>
      </c>
      <c r="AI51">
        <v>18.14</v>
      </c>
      <c r="AJ51">
        <v>18.78</v>
      </c>
      <c r="AK51">
        <v>19.27</v>
      </c>
      <c r="AL51">
        <v>8.0000000000000002E-3</v>
      </c>
      <c r="AM51">
        <v>1</v>
      </c>
      <c r="AN51">
        <v>0.35</v>
      </c>
      <c r="AO51">
        <v>0.75800000000000001</v>
      </c>
      <c r="AP51">
        <v>1</v>
      </c>
      <c r="AQ51">
        <v>1</v>
      </c>
      <c r="AR51">
        <v>1</v>
      </c>
      <c r="AS51">
        <v>1</v>
      </c>
      <c r="AT51">
        <v>1</v>
      </c>
      <c r="AU51">
        <v>1</v>
      </c>
      <c r="AV51">
        <v>1</v>
      </c>
      <c r="AW51">
        <v>1</v>
      </c>
      <c r="AX51">
        <v>1</v>
      </c>
      <c r="AY51">
        <v>1</v>
      </c>
      <c r="AZ51">
        <v>0</v>
      </c>
      <c r="BA51">
        <v>0</v>
      </c>
      <c r="BB51">
        <v>0</v>
      </c>
      <c r="BC51">
        <v>0</v>
      </c>
      <c r="BD51">
        <v>0</v>
      </c>
      <c r="BE51">
        <v>0</v>
      </c>
      <c r="BF51">
        <v>0</v>
      </c>
      <c r="BG51">
        <v>0.5</v>
      </c>
      <c r="BH51">
        <v>1</v>
      </c>
      <c r="BI51">
        <v>1</v>
      </c>
      <c r="BJ51">
        <v>0.625</v>
      </c>
      <c r="BK51">
        <v>1</v>
      </c>
      <c r="BL51">
        <v>0.4</v>
      </c>
      <c r="BM51">
        <v>0</v>
      </c>
      <c r="BN51">
        <v>0</v>
      </c>
      <c r="BO51">
        <v>0</v>
      </c>
      <c r="BP51">
        <v>0</v>
      </c>
      <c r="BQ51">
        <v>0</v>
      </c>
      <c r="BR51">
        <v>0</v>
      </c>
      <c r="BS51">
        <v>0</v>
      </c>
      <c r="BT51">
        <v>0</v>
      </c>
      <c r="BU51">
        <v>0</v>
      </c>
      <c r="BV51">
        <v>0</v>
      </c>
      <c r="BW51">
        <v>0</v>
      </c>
      <c r="BX51">
        <v>0</v>
      </c>
      <c r="BY51">
        <v>0</v>
      </c>
      <c r="BZ51">
        <v>0</v>
      </c>
      <c r="CA51">
        <v>0</v>
      </c>
      <c r="CB51">
        <v>19.16</v>
      </c>
      <c r="CC51">
        <v>18.41</v>
      </c>
      <c r="CD51">
        <v>18.68</v>
      </c>
      <c r="CE51">
        <v>18.37</v>
      </c>
      <c r="CF51">
        <v>17.72</v>
      </c>
      <c r="CG51">
        <v>17.36</v>
      </c>
      <c r="CH51">
        <v>17.47</v>
      </c>
      <c r="CI51">
        <v>16.93</v>
      </c>
      <c r="CJ51">
        <v>16.600000000000001</v>
      </c>
      <c r="CK51">
        <v>16.829999999999998</v>
      </c>
      <c r="CL51">
        <v>16.84</v>
      </c>
      <c r="CM51">
        <v>16.68</v>
      </c>
      <c r="CN51">
        <v>17.02</v>
      </c>
      <c r="CO51">
        <v>17.52</v>
      </c>
      <c r="CP51">
        <v>1</v>
      </c>
      <c r="CQ51">
        <v>1</v>
      </c>
      <c r="CR51">
        <v>1</v>
      </c>
      <c r="CS51">
        <v>1</v>
      </c>
      <c r="CT51">
        <v>1</v>
      </c>
      <c r="CU51">
        <v>1</v>
      </c>
      <c r="CV51">
        <v>1</v>
      </c>
      <c r="CW51">
        <v>1</v>
      </c>
      <c r="CX51">
        <v>1</v>
      </c>
      <c r="CY51">
        <v>1</v>
      </c>
      <c r="CZ51">
        <v>1</v>
      </c>
      <c r="DA51">
        <v>1</v>
      </c>
      <c r="DB51">
        <v>1</v>
      </c>
      <c r="DC51">
        <v>1</v>
      </c>
      <c r="DD51">
        <v>0</v>
      </c>
      <c r="DE51">
        <v>0.88300000000000001</v>
      </c>
      <c r="DF51">
        <v>0.46700000000000003</v>
      </c>
      <c r="DG51">
        <v>0.89200000000000002</v>
      </c>
      <c r="DH51">
        <v>1</v>
      </c>
      <c r="DI51">
        <v>1</v>
      </c>
      <c r="DJ51">
        <v>1</v>
      </c>
      <c r="DK51">
        <v>1</v>
      </c>
      <c r="DL51">
        <v>1</v>
      </c>
      <c r="DM51">
        <v>1</v>
      </c>
      <c r="DN51">
        <v>1</v>
      </c>
      <c r="DO51">
        <v>1</v>
      </c>
      <c r="DP51">
        <v>1</v>
      </c>
      <c r="DQ51">
        <v>1</v>
      </c>
      <c r="DR51">
        <v>0</v>
      </c>
      <c r="DS51">
        <v>0</v>
      </c>
      <c r="DT51">
        <v>0</v>
      </c>
      <c r="DU51">
        <v>0</v>
      </c>
      <c r="DV51">
        <v>0.38300000000000001</v>
      </c>
      <c r="DW51">
        <v>1</v>
      </c>
      <c r="DX51">
        <v>0.76700000000000002</v>
      </c>
      <c r="DY51">
        <v>1</v>
      </c>
      <c r="DZ51">
        <v>1</v>
      </c>
      <c r="EA51">
        <v>1</v>
      </c>
      <c r="EB51">
        <v>1</v>
      </c>
      <c r="EC51">
        <v>1</v>
      </c>
      <c r="ED51">
        <v>1</v>
      </c>
      <c r="EE51">
        <v>0.76700000000000002</v>
      </c>
      <c r="EF51">
        <v>5.5519999999999996</v>
      </c>
      <c r="EG51">
        <v>4.351</v>
      </c>
      <c r="EH51">
        <v>6.0030000000000001</v>
      </c>
      <c r="EI51">
        <v>3.6030000000000002</v>
      </c>
      <c r="EJ51">
        <v>3.1509999999999998</v>
      </c>
      <c r="EK51">
        <v>3.1309999999999998</v>
      </c>
      <c r="EL51">
        <v>3.4569999999999999</v>
      </c>
      <c r="EM51">
        <v>-3.1880000000000002</v>
      </c>
      <c r="EN51">
        <v>1.4510000000000001</v>
      </c>
      <c r="EO51">
        <v>0.30299999999999999</v>
      </c>
      <c r="EP51">
        <v>-3.6949999999999998</v>
      </c>
      <c r="EQ51">
        <v>3.5089999999999999</v>
      </c>
      <c r="ER51">
        <v>3.101</v>
      </c>
      <c r="ES51">
        <v>5.95</v>
      </c>
      <c r="ET51">
        <v>0</v>
      </c>
      <c r="EU51">
        <v>144.41040447683301</v>
      </c>
    </row>
    <row r="52" spans="1:151" x14ac:dyDescent="0.25">
      <c r="A52" t="s">
        <v>890</v>
      </c>
      <c r="B52" t="s">
        <v>1322</v>
      </c>
      <c r="C52" t="s">
        <v>595</v>
      </c>
      <c r="D52">
        <v>60</v>
      </c>
      <c r="E52" t="s">
        <v>836</v>
      </c>
      <c r="F52">
        <v>2</v>
      </c>
      <c r="G52">
        <v>1</v>
      </c>
      <c r="H52" t="s">
        <v>8</v>
      </c>
      <c r="I52" t="s">
        <v>7</v>
      </c>
      <c r="J52" t="s">
        <v>5</v>
      </c>
      <c r="K52" t="s">
        <v>606</v>
      </c>
      <c r="L52" t="s">
        <v>515</v>
      </c>
      <c r="M52" s="7">
        <v>0</v>
      </c>
      <c r="N52" s="7">
        <v>294.33446607865073</v>
      </c>
      <c r="O52" s="7">
        <f>M52*'Emission and cost factors'!$D$8+N52*'Emission and cost factors'!$E$8</f>
        <v>135.39385439617934</v>
      </c>
      <c r="P52" s="8">
        <f>M52*'Emission and cost factors'!$D$9+N52*'Emission and cost factors'!$E$9</f>
        <v>44.150169911797612</v>
      </c>
      <c r="Q52" s="7">
        <f t="shared" si="0"/>
        <v>18.800714285714285</v>
      </c>
      <c r="R52" s="2">
        <f t="shared" si="1"/>
        <v>14</v>
      </c>
      <c r="S52" s="2">
        <f t="shared" si="2"/>
        <v>9</v>
      </c>
      <c r="T52" s="2">
        <f t="shared" si="3"/>
        <v>2</v>
      </c>
      <c r="U52" s="7">
        <f t="shared" si="4"/>
        <v>0.92792857142857144</v>
      </c>
      <c r="V52" s="7">
        <f t="shared" si="5"/>
        <v>0.4612857142857143</v>
      </c>
      <c r="W52" s="7">
        <f t="shared" si="6"/>
        <v>3.6285714285714289E-2</v>
      </c>
      <c r="X52">
        <v>19.88</v>
      </c>
      <c r="Y52">
        <v>19.350000000000001</v>
      </c>
      <c r="Z52">
        <v>19.690000000000001</v>
      </c>
      <c r="AA52">
        <v>19.43</v>
      </c>
      <c r="AB52">
        <v>18.940000000000001</v>
      </c>
      <c r="AC52">
        <v>18.850000000000001</v>
      </c>
      <c r="AD52">
        <v>18.98</v>
      </c>
      <c r="AE52">
        <v>18.399999999999999</v>
      </c>
      <c r="AF52">
        <v>17.91</v>
      </c>
      <c r="AG52">
        <v>18.13</v>
      </c>
      <c r="AH52">
        <v>18.23</v>
      </c>
      <c r="AI52">
        <v>17.88</v>
      </c>
      <c r="AJ52">
        <v>18.53</v>
      </c>
      <c r="AK52">
        <v>19.010000000000002</v>
      </c>
      <c r="AL52">
        <v>0.28299999999999997</v>
      </c>
      <c r="AM52">
        <v>1</v>
      </c>
      <c r="AN52">
        <v>0.70799999999999996</v>
      </c>
      <c r="AO52">
        <v>1</v>
      </c>
      <c r="AP52">
        <v>1</v>
      </c>
      <c r="AQ52">
        <v>1</v>
      </c>
      <c r="AR52">
        <v>1</v>
      </c>
      <c r="AS52">
        <v>1</v>
      </c>
      <c r="AT52">
        <v>1</v>
      </c>
      <c r="AU52">
        <v>1</v>
      </c>
      <c r="AV52">
        <v>1</v>
      </c>
      <c r="AW52">
        <v>1</v>
      </c>
      <c r="AX52">
        <v>1</v>
      </c>
      <c r="AY52">
        <v>1</v>
      </c>
      <c r="AZ52">
        <v>0</v>
      </c>
      <c r="BA52">
        <v>0</v>
      </c>
      <c r="BB52">
        <v>0</v>
      </c>
      <c r="BC52">
        <v>0</v>
      </c>
      <c r="BD52">
        <v>0.13300000000000001</v>
      </c>
      <c r="BE52">
        <v>0.28299999999999997</v>
      </c>
      <c r="BF52">
        <v>4.2000000000000003E-2</v>
      </c>
      <c r="BG52">
        <v>1</v>
      </c>
      <c r="BH52">
        <v>1</v>
      </c>
      <c r="BI52">
        <v>1</v>
      </c>
      <c r="BJ52">
        <v>1</v>
      </c>
      <c r="BK52">
        <v>1</v>
      </c>
      <c r="BL52">
        <v>1</v>
      </c>
      <c r="BM52">
        <v>0</v>
      </c>
      <c r="BN52">
        <v>0</v>
      </c>
      <c r="BO52">
        <v>0</v>
      </c>
      <c r="BP52">
        <v>0</v>
      </c>
      <c r="BQ52">
        <v>0</v>
      </c>
      <c r="BR52">
        <v>0</v>
      </c>
      <c r="BS52">
        <v>0</v>
      </c>
      <c r="BT52">
        <v>0</v>
      </c>
      <c r="BU52">
        <v>0</v>
      </c>
      <c r="BV52">
        <v>0.2</v>
      </c>
      <c r="BW52">
        <v>0</v>
      </c>
      <c r="BX52">
        <v>0</v>
      </c>
      <c r="BY52">
        <v>0.308</v>
      </c>
      <c r="BZ52">
        <v>0</v>
      </c>
      <c r="CA52">
        <v>0</v>
      </c>
      <c r="CB52">
        <v>19.04</v>
      </c>
      <c r="CC52">
        <v>18.239999999999998</v>
      </c>
      <c r="CD52">
        <v>18.489999999999998</v>
      </c>
      <c r="CE52">
        <v>18.16</v>
      </c>
      <c r="CF52">
        <v>17.5</v>
      </c>
      <c r="CG52">
        <v>17.11</v>
      </c>
      <c r="CH52">
        <v>17.2</v>
      </c>
      <c r="CI52">
        <v>16.64</v>
      </c>
      <c r="CJ52">
        <v>16.41</v>
      </c>
      <c r="CK52">
        <v>16.579999999999998</v>
      </c>
      <c r="CL52">
        <v>16.55</v>
      </c>
      <c r="CM52">
        <v>16.48</v>
      </c>
      <c r="CN52">
        <v>16.8</v>
      </c>
      <c r="CO52">
        <v>17.23</v>
      </c>
      <c r="CP52">
        <v>1</v>
      </c>
      <c r="CQ52">
        <v>1</v>
      </c>
      <c r="CR52">
        <v>1</v>
      </c>
      <c r="CS52">
        <v>1</v>
      </c>
      <c r="CT52">
        <v>1</v>
      </c>
      <c r="CU52">
        <v>1</v>
      </c>
      <c r="CV52">
        <v>1</v>
      </c>
      <c r="CW52">
        <v>1</v>
      </c>
      <c r="CX52">
        <v>1</v>
      </c>
      <c r="CY52">
        <v>1</v>
      </c>
      <c r="CZ52">
        <v>1</v>
      </c>
      <c r="DA52">
        <v>1</v>
      </c>
      <c r="DB52">
        <v>1</v>
      </c>
      <c r="DC52">
        <v>1</v>
      </c>
      <c r="DD52">
        <v>0</v>
      </c>
      <c r="DE52">
        <v>1</v>
      </c>
      <c r="DF52">
        <v>0.79200000000000004</v>
      </c>
      <c r="DG52">
        <v>1</v>
      </c>
      <c r="DH52">
        <v>1</v>
      </c>
      <c r="DI52">
        <v>1</v>
      </c>
      <c r="DJ52">
        <v>1</v>
      </c>
      <c r="DK52">
        <v>1</v>
      </c>
      <c r="DL52">
        <v>1</v>
      </c>
      <c r="DM52">
        <v>1</v>
      </c>
      <c r="DN52">
        <v>1</v>
      </c>
      <c r="DO52">
        <v>1</v>
      </c>
      <c r="DP52">
        <v>1</v>
      </c>
      <c r="DQ52">
        <v>1</v>
      </c>
      <c r="DR52">
        <v>0</v>
      </c>
      <c r="DS52">
        <v>0</v>
      </c>
      <c r="DT52">
        <v>0</v>
      </c>
      <c r="DU52">
        <v>0</v>
      </c>
      <c r="DV52">
        <v>0.70799999999999996</v>
      </c>
      <c r="DW52">
        <v>1</v>
      </c>
      <c r="DX52">
        <v>1</v>
      </c>
      <c r="DY52">
        <v>1</v>
      </c>
      <c r="DZ52">
        <v>1</v>
      </c>
      <c r="EA52">
        <v>1</v>
      </c>
      <c r="EB52">
        <v>1</v>
      </c>
      <c r="EC52">
        <v>1</v>
      </c>
      <c r="ED52">
        <v>1</v>
      </c>
      <c r="EE52">
        <v>1</v>
      </c>
      <c r="EF52">
        <v>5.5519999999999996</v>
      </c>
      <c r="EG52">
        <v>4.351</v>
      </c>
      <c r="EH52">
        <v>6.0030000000000001</v>
      </c>
      <c r="EI52">
        <v>3.6030000000000002</v>
      </c>
      <c r="EJ52">
        <v>3.1509999999999998</v>
      </c>
      <c r="EK52">
        <v>3.1309999999999998</v>
      </c>
      <c r="EL52">
        <v>3.4569999999999999</v>
      </c>
      <c r="EM52">
        <v>-3.1880000000000002</v>
      </c>
      <c r="EN52">
        <v>1.4510000000000001</v>
      </c>
      <c r="EO52">
        <v>0.30299999999999999</v>
      </c>
      <c r="EP52">
        <v>-3.6949999999999998</v>
      </c>
      <c r="EQ52">
        <v>3.5089999999999999</v>
      </c>
      <c r="ER52">
        <v>3.101</v>
      </c>
      <c r="ES52">
        <v>5.95</v>
      </c>
      <c r="ET52">
        <v>0</v>
      </c>
      <c r="EU52">
        <v>137.35608417003701</v>
      </c>
    </row>
    <row r="53" spans="1:151" x14ac:dyDescent="0.25">
      <c r="A53" t="s">
        <v>891</v>
      </c>
      <c r="B53" t="s">
        <v>1322</v>
      </c>
      <c r="C53" t="s">
        <v>595</v>
      </c>
      <c r="D53">
        <v>61</v>
      </c>
      <c r="E53" t="s">
        <v>836</v>
      </c>
      <c r="F53">
        <v>2</v>
      </c>
      <c r="G53">
        <v>1</v>
      </c>
      <c r="H53" t="s">
        <v>9</v>
      </c>
      <c r="I53" t="s">
        <v>3</v>
      </c>
      <c r="J53" t="s">
        <v>4</v>
      </c>
      <c r="K53" t="s">
        <v>606</v>
      </c>
      <c r="L53" t="s">
        <v>516</v>
      </c>
      <c r="M53" s="7">
        <v>0</v>
      </c>
      <c r="N53" s="7">
        <v>281.02257818954786</v>
      </c>
      <c r="O53" s="7">
        <f>M53*'Emission and cost factors'!$D$8+N53*'Emission and cost factors'!$E$8</f>
        <v>129.27038596719203</v>
      </c>
      <c r="P53" s="8">
        <f>M53*'Emission and cost factors'!$D$9+N53*'Emission and cost factors'!$E$9</f>
        <v>42.153386728432174</v>
      </c>
      <c r="Q53" s="7">
        <f t="shared" si="0"/>
        <v>19.251428571428569</v>
      </c>
      <c r="R53" s="2">
        <f t="shared" si="1"/>
        <v>12</v>
      </c>
      <c r="S53" s="2">
        <f t="shared" si="2"/>
        <v>5</v>
      </c>
      <c r="T53" s="2">
        <f t="shared" si="3"/>
        <v>0</v>
      </c>
      <c r="U53" s="7">
        <f t="shared" si="4"/>
        <v>0.65957142857142859</v>
      </c>
      <c r="V53" s="7">
        <f t="shared" si="5"/>
        <v>0.14642857142857141</v>
      </c>
      <c r="W53" s="7">
        <f t="shared" si="6"/>
        <v>0</v>
      </c>
      <c r="X53">
        <v>20.100000000000001</v>
      </c>
      <c r="Y53">
        <v>19.64</v>
      </c>
      <c r="Z53">
        <v>20.05</v>
      </c>
      <c r="AA53">
        <v>19.79</v>
      </c>
      <c r="AB53">
        <v>19.29</v>
      </c>
      <c r="AC53">
        <v>19.25</v>
      </c>
      <c r="AD53">
        <v>19.420000000000002</v>
      </c>
      <c r="AE53">
        <v>18.77</v>
      </c>
      <c r="AF53">
        <v>18.41</v>
      </c>
      <c r="AG53">
        <v>18.7</v>
      </c>
      <c r="AH53">
        <v>18.79</v>
      </c>
      <c r="AI53">
        <v>18.489999999999998</v>
      </c>
      <c r="AJ53">
        <v>19.170000000000002</v>
      </c>
      <c r="AK53">
        <v>19.649999999999999</v>
      </c>
      <c r="AL53">
        <v>0</v>
      </c>
      <c r="AM53">
        <v>0.47499999999999998</v>
      </c>
      <c r="AN53">
        <v>0</v>
      </c>
      <c r="AO53">
        <v>0.27500000000000002</v>
      </c>
      <c r="AP53">
        <v>0.8</v>
      </c>
      <c r="AQ53">
        <v>0.79200000000000004</v>
      </c>
      <c r="AR53">
        <v>0.61699999999999999</v>
      </c>
      <c r="AS53">
        <v>1</v>
      </c>
      <c r="AT53">
        <v>1</v>
      </c>
      <c r="AU53">
        <v>1</v>
      </c>
      <c r="AV53">
        <v>1</v>
      </c>
      <c r="AW53">
        <v>1</v>
      </c>
      <c r="AX53">
        <v>0.84199999999999997</v>
      </c>
      <c r="AY53">
        <v>0.433</v>
      </c>
      <c r="AZ53">
        <v>0</v>
      </c>
      <c r="BA53">
        <v>0</v>
      </c>
      <c r="BB53">
        <v>0</v>
      </c>
      <c r="BC53">
        <v>0</v>
      </c>
      <c r="BD53">
        <v>0</v>
      </c>
      <c r="BE53">
        <v>0</v>
      </c>
      <c r="BF53">
        <v>0</v>
      </c>
      <c r="BG53">
        <v>0.22500000000000001</v>
      </c>
      <c r="BH53">
        <v>0.65</v>
      </c>
      <c r="BI53">
        <v>0.33300000000000002</v>
      </c>
      <c r="BJ53">
        <v>0.2</v>
      </c>
      <c r="BK53">
        <v>0.64200000000000002</v>
      </c>
      <c r="BL53">
        <v>0</v>
      </c>
      <c r="BM53">
        <v>0</v>
      </c>
      <c r="BN53">
        <v>0</v>
      </c>
      <c r="BO53">
        <v>0</v>
      </c>
      <c r="BP53">
        <v>0</v>
      </c>
      <c r="BQ53">
        <v>0</v>
      </c>
      <c r="BR53">
        <v>0</v>
      </c>
      <c r="BS53">
        <v>0</v>
      </c>
      <c r="BT53">
        <v>0</v>
      </c>
      <c r="BU53">
        <v>0</v>
      </c>
      <c r="BV53">
        <v>0</v>
      </c>
      <c r="BW53">
        <v>0</v>
      </c>
      <c r="BX53">
        <v>0</v>
      </c>
      <c r="BY53">
        <v>0</v>
      </c>
      <c r="BZ53">
        <v>0</v>
      </c>
      <c r="CA53">
        <v>0</v>
      </c>
      <c r="CB53">
        <v>19.12</v>
      </c>
      <c r="CC53">
        <v>18.46</v>
      </c>
      <c r="CD53">
        <v>18.86</v>
      </c>
      <c r="CE53">
        <v>18.52</v>
      </c>
      <c r="CF53">
        <v>17.87</v>
      </c>
      <c r="CG53">
        <v>17.510000000000002</v>
      </c>
      <c r="CH53">
        <v>17.649999999999999</v>
      </c>
      <c r="CI53">
        <v>17.010000000000002</v>
      </c>
      <c r="CJ53">
        <v>16.79</v>
      </c>
      <c r="CK53">
        <v>17.07</v>
      </c>
      <c r="CL53">
        <v>17.03</v>
      </c>
      <c r="CM53">
        <v>16.920000000000002</v>
      </c>
      <c r="CN53">
        <v>17.36</v>
      </c>
      <c r="CO53">
        <v>17.87</v>
      </c>
      <c r="CP53">
        <v>0.76700000000000002</v>
      </c>
      <c r="CQ53">
        <v>1</v>
      </c>
      <c r="CR53">
        <v>1</v>
      </c>
      <c r="CS53">
        <v>1</v>
      </c>
      <c r="CT53">
        <v>1</v>
      </c>
      <c r="CU53">
        <v>1</v>
      </c>
      <c r="CV53">
        <v>1</v>
      </c>
      <c r="CW53">
        <v>1</v>
      </c>
      <c r="CX53">
        <v>1</v>
      </c>
      <c r="CY53">
        <v>1</v>
      </c>
      <c r="CZ53">
        <v>1</v>
      </c>
      <c r="DA53">
        <v>1</v>
      </c>
      <c r="DB53">
        <v>1</v>
      </c>
      <c r="DC53">
        <v>1</v>
      </c>
      <c r="DD53">
        <v>0</v>
      </c>
      <c r="DE53">
        <v>0.48299999999999998</v>
      </c>
      <c r="DF53">
        <v>0.13300000000000001</v>
      </c>
      <c r="DG53">
        <v>0.40799999999999997</v>
      </c>
      <c r="DH53">
        <v>1</v>
      </c>
      <c r="DI53">
        <v>1</v>
      </c>
      <c r="DJ53">
        <v>1</v>
      </c>
      <c r="DK53">
        <v>1</v>
      </c>
      <c r="DL53">
        <v>1</v>
      </c>
      <c r="DM53">
        <v>1</v>
      </c>
      <c r="DN53">
        <v>1</v>
      </c>
      <c r="DO53">
        <v>1</v>
      </c>
      <c r="DP53">
        <v>1</v>
      </c>
      <c r="DQ53">
        <v>1</v>
      </c>
      <c r="DR53">
        <v>0</v>
      </c>
      <c r="DS53">
        <v>0</v>
      </c>
      <c r="DT53">
        <v>0</v>
      </c>
      <c r="DU53">
        <v>0</v>
      </c>
      <c r="DV53">
        <v>0.11700000000000001</v>
      </c>
      <c r="DW53">
        <v>0.42499999999999999</v>
      </c>
      <c r="DX53">
        <v>0.317</v>
      </c>
      <c r="DY53">
        <v>0.63300000000000001</v>
      </c>
      <c r="DZ53">
        <v>1</v>
      </c>
      <c r="EA53">
        <v>0.66700000000000004</v>
      </c>
      <c r="EB53">
        <v>0.59199999999999997</v>
      </c>
      <c r="EC53">
        <v>0.97499999999999998</v>
      </c>
      <c r="ED53">
        <v>0.53300000000000003</v>
      </c>
      <c r="EE53">
        <v>0.125</v>
      </c>
      <c r="EF53">
        <v>5.5519999999999996</v>
      </c>
      <c r="EG53">
        <v>4.351</v>
      </c>
      <c r="EH53">
        <v>6.0030000000000001</v>
      </c>
      <c r="EI53">
        <v>3.6030000000000002</v>
      </c>
      <c r="EJ53">
        <v>3.1509999999999998</v>
      </c>
      <c r="EK53">
        <v>3.1309999999999998</v>
      </c>
      <c r="EL53">
        <v>3.4569999999999999</v>
      </c>
      <c r="EM53">
        <v>-3.1880000000000002</v>
      </c>
      <c r="EN53">
        <v>1.4510000000000001</v>
      </c>
      <c r="EO53">
        <v>0.30299999999999999</v>
      </c>
      <c r="EP53">
        <v>-3.6949999999999998</v>
      </c>
      <c r="EQ53">
        <v>3.5089999999999999</v>
      </c>
      <c r="ER53">
        <v>3.101</v>
      </c>
      <c r="ES53">
        <v>5.95</v>
      </c>
      <c r="ET53">
        <v>0</v>
      </c>
      <c r="EU53">
        <v>131.143869821789</v>
      </c>
    </row>
    <row r="54" spans="1:151" x14ac:dyDescent="0.25">
      <c r="A54" t="s">
        <v>892</v>
      </c>
      <c r="B54" t="s">
        <v>1322</v>
      </c>
      <c r="C54" t="s">
        <v>595</v>
      </c>
      <c r="D54">
        <v>62</v>
      </c>
      <c r="E54" t="s">
        <v>836</v>
      </c>
      <c r="F54">
        <v>2</v>
      </c>
      <c r="G54">
        <v>1</v>
      </c>
      <c r="H54" t="s">
        <v>9</v>
      </c>
      <c r="I54" t="s">
        <v>3</v>
      </c>
      <c r="J54" t="s">
        <v>4</v>
      </c>
      <c r="K54" t="s">
        <v>606</v>
      </c>
      <c r="L54" t="s">
        <v>515</v>
      </c>
      <c r="M54" s="7">
        <v>0</v>
      </c>
      <c r="N54" s="7">
        <v>270.96114824479287</v>
      </c>
      <c r="O54" s="7">
        <f>M54*'Emission and cost factors'!$D$8+N54*'Emission and cost factors'!$E$8</f>
        <v>124.64212819260473</v>
      </c>
      <c r="P54" s="8">
        <f>M54*'Emission and cost factors'!$D$9+N54*'Emission and cost factors'!$E$9</f>
        <v>40.64417223671893</v>
      </c>
      <c r="Q54" s="7">
        <f t="shared" si="0"/>
        <v>19.059999999999999</v>
      </c>
      <c r="R54" s="2">
        <f t="shared" si="1"/>
        <v>13</v>
      </c>
      <c r="S54" s="2">
        <f t="shared" si="2"/>
        <v>6</v>
      </c>
      <c r="T54" s="2">
        <f t="shared" si="3"/>
        <v>0</v>
      </c>
      <c r="U54" s="7">
        <f t="shared" si="4"/>
        <v>0.77500000000000013</v>
      </c>
      <c r="V54" s="7">
        <f t="shared" si="5"/>
        <v>0.25</v>
      </c>
      <c r="W54" s="7">
        <f t="shared" si="6"/>
        <v>0</v>
      </c>
      <c r="X54">
        <v>20.010000000000002</v>
      </c>
      <c r="Y54">
        <v>19.489999999999998</v>
      </c>
      <c r="Z54">
        <v>19.899999999999999</v>
      </c>
      <c r="AA54">
        <v>19.62</v>
      </c>
      <c r="AB54">
        <v>19.11</v>
      </c>
      <c r="AC54">
        <v>19.07</v>
      </c>
      <c r="AD54">
        <v>19.23</v>
      </c>
      <c r="AE54">
        <v>18.55</v>
      </c>
      <c r="AF54">
        <v>18.21</v>
      </c>
      <c r="AG54">
        <v>18.45</v>
      </c>
      <c r="AH54">
        <v>18.54</v>
      </c>
      <c r="AI54">
        <v>18.28</v>
      </c>
      <c r="AJ54">
        <v>18.940000000000001</v>
      </c>
      <c r="AK54">
        <v>19.440000000000001</v>
      </c>
      <c r="AL54">
        <v>0</v>
      </c>
      <c r="AM54">
        <v>0.66700000000000004</v>
      </c>
      <c r="AN54">
        <v>0.158</v>
      </c>
      <c r="AO54">
        <v>0.49199999999999999</v>
      </c>
      <c r="AP54">
        <v>1</v>
      </c>
      <c r="AQ54">
        <v>1</v>
      </c>
      <c r="AR54">
        <v>0.85799999999999998</v>
      </c>
      <c r="AS54">
        <v>1</v>
      </c>
      <c r="AT54">
        <v>1</v>
      </c>
      <c r="AU54">
        <v>1</v>
      </c>
      <c r="AV54">
        <v>1</v>
      </c>
      <c r="AW54">
        <v>1</v>
      </c>
      <c r="AX54">
        <v>1</v>
      </c>
      <c r="AY54">
        <v>0.67500000000000004</v>
      </c>
      <c r="AZ54">
        <v>0</v>
      </c>
      <c r="BA54">
        <v>0</v>
      </c>
      <c r="BB54">
        <v>0</v>
      </c>
      <c r="BC54">
        <v>0</v>
      </c>
      <c r="BD54">
        <v>0</v>
      </c>
      <c r="BE54">
        <v>0</v>
      </c>
      <c r="BF54">
        <v>0</v>
      </c>
      <c r="BG54">
        <v>0.433</v>
      </c>
      <c r="BH54">
        <v>1</v>
      </c>
      <c r="BI54">
        <v>0.58299999999999996</v>
      </c>
      <c r="BJ54">
        <v>0.41699999999999998</v>
      </c>
      <c r="BK54">
        <v>1</v>
      </c>
      <c r="BL54">
        <v>6.7000000000000004E-2</v>
      </c>
      <c r="BM54">
        <v>0</v>
      </c>
      <c r="BN54">
        <v>0</v>
      </c>
      <c r="BO54">
        <v>0</v>
      </c>
      <c r="BP54">
        <v>0</v>
      </c>
      <c r="BQ54">
        <v>0</v>
      </c>
      <c r="BR54">
        <v>0</v>
      </c>
      <c r="BS54">
        <v>0</v>
      </c>
      <c r="BT54">
        <v>0</v>
      </c>
      <c r="BU54">
        <v>0</v>
      </c>
      <c r="BV54">
        <v>0</v>
      </c>
      <c r="BW54">
        <v>0</v>
      </c>
      <c r="BX54">
        <v>0</v>
      </c>
      <c r="BY54">
        <v>0</v>
      </c>
      <c r="BZ54">
        <v>0</v>
      </c>
      <c r="CA54">
        <v>0</v>
      </c>
      <c r="CB54">
        <v>19.010000000000002</v>
      </c>
      <c r="CC54">
        <v>18.28</v>
      </c>
      <c r="CD54">
        <v>18.670000000000002</v>
      </c>
      <c r="CE54">
        <v>18.3</v>
      </c>
      <c r="CF54">
        <v>17.63</v>
      </c>
      <c r="CG54">
        <v>17.27</v>
      </c>
      <c r="CH54">
        <v>17.39</v>
      </c>
      <c r="CI54">
        <v>16.73</v>
      </c>
      <c r="CJ54">
        <v>16.57</v>
      </c>
      <c r="CK54">
        <v>16.8</v>
      </c>
      <c r="CL54">
        <v>16.75</v>
      </c>
      <c r="CM54">
        <v>16.71</v>
      </c>
      <c r="CN54">
        <v>17.12</v>
      </c>
      <c r="CO54">
        <v>17.649999999999999</v>
      </c>
      <c r="CP54">
        <v>0.93300000000000005</v>
      </c>
      <c r="CQ54">
        <v>1</v>
      </c>
      <c r="CR54">
        <v>1</v>
      </c>
      <c r="CS54">
        <v>1</v>
      </c>
      <c r="CT54">
        <v>1</v>
      </c>
      <c r="CU54">
        <v>1</v>
      </c>
      <c r="CV54">
        <v>1</v>
      </c>
      <c r="CW54">
        <v>1</v>
      </c>
      <c r="CX54">
        <v>1</v>
      </c>
      <c r="CY54">
        <v>1</v>
      </c>
      <c r="CZ54">
        <v>1</v>
      </c>
      <c r="DA54">
        <v>1</v>
      </c>
      <c r="DB54">
        <v>1</v>
      </c>
      <c r="DC54">
        <v>1</v>
      </c>
      <c r="DD54">
        <v>0</v>
      </c>
      <c r="DE54">
        <v>0.65</v>
      </c>
      <c r="DF54">
        <v>0.32500000000000001</v>
      </c>
      <c r="DG54">
        <v>0.6</v>
      </c>
      <c r="DH54">
        <v>1</v>
      </c>
      <c r="DI54">
        <v>1</v>
      </c>
      <c r="DJ54">
        <v>1</v>
      </c>
      <c r="DK54">
        <v>1</v>
      </c>
      <c r="DL54">
        <v>1</v>
      </c>
      <c r="DM54">
        <v>1</v>
      </c>
      <c r="DN54">
        <v>1</v>
      </c>
      <c r="DO54">
        <v>1</v>
      </c>
      <c r="DP54">
        <v>1</v>
      </c>
      <c r="DQ54">
        <v>1</v>
      </c>
      <c r="DR54">
        <v>0</v>
      </c>
      <c r="DS54">
        <v>0</v>
      </c>
      <c r="DT54">
        <v>0</v>
      </c>
      <c r="DU54">
        <v>0</v>
      </c>
      <c r="DV54">
        <v>0.34200000000000003</v>
      </c>
      <c r="DW54">
        <v>0.65</v>
      </c>
      <c r="DX54">
        <v>0.54200000000000004</v>
      </c>
      <c r="DY54">
        <v>0.83299999999999996</v>
      </c>
      <c r="DZ54">
        <v>1</v>
      </c>
      <c r="EA54">
        <v>0.90800000000000003</v>
      </c>
      <c r="EB54">
        <v>0.76700000000000002</v>
      </c>
      <c r="EC54">
        <v>1</v>
      </c>
      <c r="ED54">
        <v>0.75</v>
      </c>
      <c r="EE54">
        <v>0.35799999999999998</v>
      </c>
      <c r="EF54">
        <v>5.5519999999999996</v>
      </c>
      <c r="EG54">
        <v>4.351</v>
      </c>
      <c r="EH54">
        <v>6.0030000000000001</v>
      </c>
      <c r="EI54">
        <v>3.6030000000000002</v>
      </c>
      <c r="EJ54">
        <v>3.1509999999999998</v>
      </c>
      <c r="EK54">
        <v>3.1309999999999998</v>
      </c>
      <c r="EL54">
        <v>3.4569999999999999</v>
      </c>
      <c r="EM54">
        <v>-3.1880000000000002</v>
      </c>
      <c r="EN54">
        <v>1.4510000000000001</v>
      </c>
      <c r="EO54">
        <v>0.30299999999999999</v>
      </c>
      <c r="EP54">
        <v>-3.6949999999999998</v>
      </c>
      <c r="EQ54">
        <v>3.5089999999999999</v>
      </c>
      <c r="ER54">
        <v>3.101</v>
      </c>
      <c r="ES54">
        <v>5.95</v>
      </c>
      <c r="ET54">
        <v>0</v>
      </c>
      <c r="EU54">
        <v>126.44853584757</v>
      </c>
    </row>
    <row r="55" spans="1:151" x14ac:dyDescent="0.25">
      <c r="A55" t="s">
        <v>893</v>
      </c>
      <c r="B55" t="s">
        <v>1322</v>
      </c>
      <c r="C55" t="s">
        <v>595</v>
      </c>
      <c r="D55">
        <v>63</v>
      </c>
      <c r="E55" t="s">
        <v>836</v>
      </c>
      <c r="F55">
        <v>2</v>
      </c>
      <c r="G55">
        <v>1</v>
      </c>
      <c r="H55" t="s">
        <v>9</v>
      </c>
      <c r="I55" t="s">
        <v>3</v>
      </c>
      <c r="J55" t="s">
        <v>5</v>
      </c>
      <c r="K55" t="s">
        <v>606</v>
      </c>
      <c r="L55" t="s">
        <v>516</v>
      </c>
      <c r="M55" s="7">
        <v>0</v>
      </c>
      <c r="N55" s="7">
        <v>281.02217487445284</v>
      </c>
      <c r="O55" s="7">
        <f>M55*'Emission and cost factors'!$D$8+N55*'Emission and cost factors'!$E$8</f>
        <v>129.27020044224832</v>
      </c>
      <c r="P55" s="8">
        <f>M55*'Emission and cost factors'!$D$9+N55*'Emission and cost factors'!$E$9</f>
        <v>42.153326231167924</v>
      </c>
      <c r="Q55" s="7">
        <f t="shared" si="0"/>
        <v>19.251428571428569</v>
      </c>
      <c r="R55" s="2">
        <f t="shared" si="1"/>
        <v>12</v>
      </c>
      <c r="S55" s="2">
        <f t="shared" si="2"/>
        <v>5</v>
      </c>
      <c r="T55" s="2">
        <f t="shared" si="3"/>
        <v>0</v>
      </c>
      <c r="U55" s="7">
        <f t="shared" si="4"/>
        <v>0.65957142857142859</v>
      </c>
      <c r="V55" s="7">
        <f t="shared" si="5"/>
        <v>0.14642857142857141</v>
      </c>
      <c r="W55" s="7">
        <f t="shared" si="6"/>
        <v>0</v>
      </c>
      <c r="X55">
        <v>20.100000000000001</v>
      </c>
      <c r="Y55">
        <v>19.64</v>
      </c>
      <c r="Z55">
        <v>20.05</v>
      </c>
      <c r="AA55">
        <v>19.79</v>
      </c>
      <c r="AB55">
        <v>19.29</v>
      </c>
      <c r="AC55">
        <v>19.25</v>
      </c>
      <c r="AD55">
        <v>19.420000000000002</v>
      </c>
      <c r="AE55">
        <v>18.77</v>
      </c>
      <c r="AF55">
        <v>18.41</v>
      </c>
      <c r="AG55">
        <v>18.7</v>
      </c>
      <c r="AH55">
        <v>18.79</v>
      </c>
      <c r="AI55">
        <v>18.489999999999998</v>
      </c>
      <c r="AJ55">
        <v>19.170000000000002</v>
      </c>
      <c r="AK55">
        <v>19.649999999999999</v>
      </c>
      <c r="AL55">
        <v>0</v>
      </c>
      <c r="AM55">
        <v>0.47499999999999998</v>
      </c>
      <c r="AN55">
        <v>0</v>
      </c>
      <c r="AO55">
        <v>0.27500000000000002</v>
      </c>
      <c r="AP55">
        <v>0.8</v>
      </c>
      <c r="AQ55">
        <v>0.79200000000000004</v>
      </c>
      <c r="AR55">
        <v>0.61699999999999999</v>
      </c>
      <c r="AS55">
        <v>1</v>
      </c>
      <c r="AT55">
        <v>1</v>
      </c>
      <c r="AU55">
        <v>1</v>
      </c>
      <c r="AV55">
        <v>1</v>
      </c>
      <c r="AW55">
        <v>1</v>
      </c>
      <c r="AX55">
        <v>0.84199999999999997</v>
      </c>
      <c r="AY55">
        <v>0.433</v>
      </c>
      <c r="AZ55">
        <v>0</v>
      </c>
      <c r="BA55">
        <v>0</v>
      </c>
      <c r="BB55">
        <v>0</v>
      </c>
      <c r="BC55">
        <v>0</v>
      </c>
      <c r="BD55">
        <v>0</v>
      </c>
      <c r="BE55">
        <v>0</v>
      </c>
      <c r="BF55">
        <v>0</v>
      </c>
      <c r="BG55">
        <v>0.22500000000000001</v>
      </c>
      <c r="BH55">
        <v>0.65</v>
      </c>
      <c r="BI55">
        <v>0.33300000000000002</v>
      </c>
      <c r="BJ55">
        <v>0.2</v>
      </c>
      <c r="BK55">
        <v>0.64200000000000002</v>
      </c>
      <c r="BL55">
        <v>0</v>
      </c>
      <c r="BM55">
        <v>0</v>
      </c>
      <c r="BN55">
        <v>0</v>
      </c>
      <c r="BO55">
        <v>0</v>
      </c>
      <c r="BP55">
        <v>0</v>
      </c>
      <c r="BQ55">
        <v>0</v>
      </c>
      <c r="BR55">
        <v>0</v>
      </c>
      <c r="BS55">
        <v>0</v>
      </c>
      <c r="BT55">
        <v>0</v>
      </c>
      <c r="BU55">
        <v>0</v>
      </c>
      <c r="BV55">
        <v>0</v>
      </c>
      <c r="BW55">
        <v>0</v>
      </c>
      <c r="BX55">
        <v>0</v>
      </c>
      <c r="BY55">
        <v>0</v>
      </c>
      <c r="BZ55">
        <v>0</v>
      </c>
      <c r="CA55">
        <v>0</v>
      </c>
      <c r="CB55">
        <v>19.12</v>
      </c>
      <c r="CC55">
        <v>18.46</v>
      </c>
      <c r="CD55">
        <v>18.86</v>
      </c>
      <c r="CE55">
        <v>18.52</v>
      </c>
      <c r="CF55">
        <v>17.87</v>
      </c>
      <c r="CG55">
        <v>17.510000000000002</v>
      </c>
      <c r="CH55">
        <v>17.649999999999999</v>
      </c>
      <c r="CI55">
        <v>17.010000000000002</v>
      </c>
      <c r="CJ55">
        <v>16.79</v>
      </c>
      <c r="CK55">
        <v>17.07</v>
      </c>
      <c r="CL55">
        <v>17.03</v>
      </c>
      <c r="CM55">
        <v>16.920000000000002</v>
      </c>
      <c r="CN55">
        <v>17.36</v>
      </c>
      <c r="CO55">
        <v>17.87</v>
      </c>
      <c r="CP55">
        <v>0.76700000000000002</v>
      </c>
      <c r="CQ55">
        <v>1</v>
      </c>
      <c r="CR55">
        <v>1</v>
      </c>
      <c r="CS55">
        <v>1</v>
      </c>
      <c r="CT55">
        <v>1</v>
      </c>
      <c r="CU55">
        <v>1</v>
      </c>
      <c r="CV55">
        <v>1</v>
      </c>
      <c r="CW55">
        <v>1</v>
      </c>
      <c r="CX55">
        <v>1</v>
      </c>
      <c r="CY55">
        <v>1</v>
      </c>
      <c r="CZ55">
        <v>1</v>
      </c>
      <c r="DA55">
        <v>1</v>
      </c>
      <c r="DB55">
        <v>1</v>
      </c>
      <c r="DC55">
        <v>1</v>
      </c>
      <c r="DD55">
        <v>0</v>
      </c>
      <c r="DE55">
        <v>0.48299999999999998</v>
      </c>
      <c r="DF55">
        <v>0.13300000000000001</v>
      </c>
      <c r="DG55">
        <v>0.40799999999999997</v>
      </c>
      <c r="DH55">
        <v>1</v>
      </c>
      <c r="DI55">
        <v>1</v>
      </c>
      <c r="DJ55">
        <v>1</v>
      </c>
      <c r="DK55">
        <v>1</v>
      </c>
      <c r="DL55">
        <v>1</v>
      </c>
      <c r="DM55">
        <v>1</v>
      </c>
      <c r="DN55">
        <v>1</v>
      </c>
      <c r="DO55">
        <v>1</v>
      </c>
      <c r="DP55">
        <v>1</v>
      </c>
      <c r="DQ55">
        <v>1</v>
      </c>
      <c r="DR55">
        <v>0</v>
      </c>
      <c r="DS55">
        <v>0</v>
      </c>
      <c r="DT55">
        <v>0</v>
      </c>
      <c r="DU55">
        <v>0</v>
      </c>
      <c r="DV55">
        <v>0.11700000000000001</v>
      </c>
      <c r="DW55">
        <v>0.42499999999999999</v>
      </c>
      <c r="DX55">
        <v>0.317</v>
      </c>
      <c r="DY55">
        <v>0.63300000000000001</v>
      </c>
      <c r="DZ55">
        <v>1</v>
      </c>
      <c r="EA55">
        <v>0.66700000000000004</v>
      </c>
      <c r="EB55">
        <v>0.59199999999999997</v>
      </c>
      <c r="EC55">
        <v>0.97499999999999998</v>
      </c>
      <c r="ED55">
        <v>0.53300000000000003</v>
      </c>
      <c r="EE55">
        <v>0.125</v>
      </c>
      <c r="EF55">
        <v>5.5519999999999996</v>
      </c>
      <c r="EG55">
        <v>4.351</v>
      </c>
      <c r="EH55">
        <v>6.0030000000000001</v>
      </c>
      <c r="EI55">
        <v>3.6030000000000002</v>
      </c>
      <c r="EJ55">
        <v>3.1509999999999998</v>
      </c>
      <c r="EK55">
        <v>3.1309999999999998</v>
      </c>
      <c r="EL55">
        <v>3.4569999999999999</v>
      </c>
      <c r="EM55">
        <v>-3.1880000000000002</v>
      </c>
      <c r="EN55">
        <v>1.4510000000000001</v>
      </c>
      <c r="EO55">
        <v>0.30299999999999999</v>
      </c>
      <c r="EP55">
        <v>-3.6949999999999998</v>
      </c>
      <c r="EQ55">
        <v>3.5089999999999999</v>
      </c>
      <c r="ER55">
        <v>3.101</v>
      </c>
      <c r="ES55">
        <v>5.95</v>
      </c>
      <c r="ET55">
        <v>0</v>
      </c>
      <c r="EU55">
        <v>131.143681608078</v>
      </c>
    </row>
    <row r="56" spans="1:151" x14ac:dyDescent="0.25">
      <c r="A56" t="s">
        <v>894</v>
      </c>
      <c r="B56" t="s">
        <v>1322</v>
      </c>
      <c r="C56" t="s">
        <v>595</v>
      </c>
      <c r="D56">
        <v>64</v>
      </c>
      <c r="E56" t="s">
        <v>836</v>
      </c>
      <c r="F56">
        <v>2</v>
      </c>
      <c r="G56">
        <v>1</v>
      </c>
      <c r="H56" t="s">
        <v>9</v>
      </c>
      <c r="I56" t="s">
        <v>3</v>
      </c>
      <c r="J56" t="s">
        <v>5</v>
      </c>
      <c r="K56" t="s">
        <v>606</v>
      </c>
      <c r="L56" t="s">
        <v>515</v>
      </c>
      <c r="M56" s="7">
        <v>0</v>
      </c>
      <c r="N56" s="7">
        <v>270.88713026844857</v>
      </c>
      <c r="O56" s="7">
        <f>M56*'Emission and cost factors'!$D$8+N56*'Emission and cost factors'!$E$8</f>
        <v>124.60807992348634</v>
      </c>
      <c r="P56" s="8">
        <f>M56*'Emission and cost factors'!$D$9+N56*'Emission and cost factors'!$E$9</f>
        <v>40.633069540267286</v>
      </c>
      <c r="Q56" s="7">
        <f t="shared" si="0"/>
        <v>19.059999999999999</v>
      </c>
      <c r="R56" s="2">
        <f t="shared" si="1"/>
        <v>13</v>
      </c>
      <c r="S56" s="2">
        <f t="shared" si="2"/>
        <v>6</v>
      </c>
      <c r="T56" s="2">
        <f t="shared" si="3"/>
        <v>0</v>
      </c>
      <c r="U56" s="7">
        <f t="shared" si="4"/>
        <v>0.77500000000000013</v>
      </c>
      <c r="V56" s="7">
        <f t="shared" si="5"/>
        <v>0.25</v>
      </c>
      <c r="W56" s="7">
        <f t="shared" si="6"/>
        <v>0</v>
      </c>
      <c r="X56">
        <v>20.010000000000002</v>
      </c>
      <c r="Y56">
        <v>19.489999999999998</v>
      </c>
      <c r="Z56">
        <v>19.899999999999999</v>
      </c>
      <c r="AA56">
        <v>19.62</v>
      </c>
      <c r="AB56">
        <v>19.11</v>
      </c>
      <c r="AC56">
        <v>19.07</v>
      </c>
      <c r="AD56">
        <v>19.23</v>
      </c>
      <c r="AE56">
        <v>18.55</v>
      </c>
      <c r="AF56">
        <v>18.21</v>
      </c>
      <c r="AG56">
        <v>18.45</v>
      </c>
      <c r="AH56">
        <v>18.54</v>
      </c>
      <c r="AI56">
        <v>18.28</v>
      </c>
      <c r="AJ56">
        <v>18.940000000000001</v>
      </c>
      <c r="AK56">
        <v>19.440000000000001</v>
      </c>
      <c r="AL56">
        <v>0</v>
      </c>
      <c r="AM56">
        <v>0.66700000000000004</v>
      </c>
      <c r="AN56">
        <v>0.158</v>
      </c>
      <c r="AO56">
        <v>0.49199999999999999</v>
      </c>
      <c r="AP56">
        <v>1</v>
      </c>
      <c r="AQ56">
        <v>1</v>
      </c>
      <c r="AR56">
        <v>0.85799999999999998</v>
      </c>
      <c r="AS56">
        <v>1</v>
      </c>
      <c r="AT56">
        <v>1</v>
      </c>
      <c r="AU56">
        <v>1</v>
      </c>
      <c r="AV56">
        <v>1</v>
      </c>
      <c r="AW56">
        <v>1</v>
      </c>
      <c r="AX56">
        <v>1</v>
      </c>
      <c r="AY56">
        <v>0.67500000000000004</v>
      </c>
      <c r="AZ56">
        <v>0</v>
      </c>
      <c r="BA56">
        <v>0</v>
      </c>
      <c r="BB56">
        <v>0</v>
      </c>
      <c r="BC56">
        <v>0</v>
      </c>
      <c r="BD56">
        <v>0</v>
      </c>
      <c r="BE56">
        <v>0</v>
      </c>
      <c r="BF56">
        <v>0</v>
      </c>
      <c r="BG56">
        <v>0.433</v>
      </c>
      <c r="BH56">
        <v>1</v>
      </c>
      <c r="BI56">
        <v>0.58299999999999996</v>
      </c>
      <c r="BJ56">
        <v>0.41699999999999998</v>
      </c>
      <c r="BK56">
        <v>1</v>
      </c>
      <c r="BL56">
        <v>6.7000000000000004E-2</v>
      </c>
      <c r="BM56">
        <v>0</v>
      </c>
      <c r="BN56">
        <v>0</v>
      </c>
      <c r="BO56">
        <v>0</v>
      </c>
      <c r="BP56">
        <v>0</v>
      </c>
      <c r="BQ56">
        <v>0</v>
      </c>
      <c r="BR56">
        <v>0</v>
      </c>
      <c r="BS56">
        <v>0</v>
      </c>
      <c r="BT56">
        <v>0</v>
      </c>
      <c r="BU56">
        <v>0</v>
      </c>
      <c r="BV56">
        <v>0</v>
      </c>
      <c r="BW56">
        <v>0</v>
      </c>
      <c r="BX56">
        <v>0</v>
      </c>
      <c r="BY56">
        <v>0</v>
      </c>
      <c r="BZ56">
        <v>0</v>
      </c>
      <c r="CA56">
        <v>0</v>
      </c>
      <c r="CB56">
        <v>19.010000000000002</v>
      </c>
      <c r="CC56">
        <v>18.28</v>
      </c>
      <c r="CD56">
        <v>18.670000000000002</v>
      </c>
      <c r="CE56">
        <v>18.3</v>
      </c>
      <c r="CF56">
        <v>17.63</v>
      </c>
      <c r="CG56">
        <v>17.27</v>
      </c>
      <c r="CH56">
        <v>17.39</v>
      </c>
      <c r="CI56">
        <v>16.73</v>
      </c>
      <c r="CJ56">
        <v>16.57</v>
      </c>
      <c r="CK56">
        <v>16.8</v>
      </c>
      <c r="CL56">
        <v>16.75</v>
      </c>
      <c r="CM56">
        <v>16.71</v>
      </c>
      <c r="CN56">
        <v>17.12</v>
      </c>
      <c r="CO56">
        <v>17.649999999999999</v>
      </c>
      <c r="CP56">
        <v>0.93300000000000005</v>
      </c>
      <c r="CQ56">
        <v>1</v>
      </c>
      <c r="CR56">
        <v>1</v>
      </c>
      <c r="CS56">
        <v>1</v>
      </c>
      <c r="CT56">
        <v>1</v>
      </c>
      <c r="CU56">
        <v>1</v>
      </c>
      <c r="CV56">
        <v>1</v>
      </c>
      <c r="CW56">
        <v>1</v>
      </c>
      <c r="CX56">
        <v>1</v>
      </c>
      <c r="CY56">
        <v>1</v>
      </c>
      <c r="CZ56">
        <v>1</v>
      </c>
      <c r="DA56">
        <v>1</v>
      </c>
      <c r="DB56">
        <v>1</v>
      </c>
      <c r="DC56">
        <v>1</v>
      </c>
      <c r="DD56">
        <v>0</v>
      </c>
      <c r="DE56">
        <v>0.65</v>
      </c>
      <c r="DF56">
        <v>0.32500000000000001</v>
      </c>
      <c r="DG56">
        <v>0.6</v>
      </c>
      <c r="DH56">
        <v>1</v>
      </c>
      <c r="DI56">
        <v>1</v>
      </c>
      <c r="DJ56">
        <v>1</v>
      </c>
      <c r="DK56">
        <v>1</v>
      </c>
      <c r="DL56">
        <v>1</v>
      </c>
      <c r="DM56">
        <v>1</v>
      </c>
      <c r="DN56">
        <v>1</v>
      </c>
      <c r="DO56">
        <v>1</v>
      </c>
      <c r="DP56">
        <v>1</v>
      </c>
      <c r="DQ56">
        <v>1</v>
      </c>
      <c r="DR56">
        <v>0</v>
      </c>
      <c r="DS56">
        <v>0</v>
      </c>
      <c r="DT56">
        <v>0</v>
      </c>
      <c r="DU56">
        <v>0</v>
      </c>
      <c r="DV56">
        <v>0.34200000000000003</v>
      </c>
      <c r="DW56">
        <v>0.65</v>
      </c>
      <c r="DX56">
        <v>0.54200000000000004</v>
      </c>
      <c r="DY56">
        <v>0.83299999999999996</v>
      </c>
      <c r="DZ56">
        <v>1</v>
      </c>
      <c r="EA56">
        <v>0.90800000000000003</v>
      </c>
      <c r="EB56">
        <v>0.76700000000000002</v>
      </c>
      <c r="EC56">
        <v>1</v>
      </c>
      <c r="ED56">
        <v>0.75</v>
      </c>
      <c r="EE56">
        <v>0.35799999999999998</v>
      </c>
      <c r="EF56">
        <v>5.5519999999999996</v>
      </c>
      <c r="EG56">
        <v>4.351</v>
      </c>
      <c r="EH56">
        <v>6.0030000000000001</v>
      </c>
      <c r="EI56">
        <v>3.6030000000000002</v>
      </c>
      <c r="EJ56">
        <v>3.1509999999999998</v>
      </c>
      <c r="EK56">
        <v>3.1309999999999998</v>
      </c>
      <c r="EL56">
        <v>3.4569999999999999</v>
      </c>
      <c r="EM56">
        <v>-3.1880000000000002</v>
      </c>
      <c r="EN56">
        <v>1.4510000000000001</v>
      </c>
      <c r="EO56">
        <v>0.30299999999999999</v>
      </c>
      <c r="EP56">
        <v>-3.6949999999999998</v>
      </c>
      <c r="EQ56">
        <v>3.5089999999999999</v>
      </c>
      <c r="ER56">
        <v>3.101</v>
      </c>
      <c r="ES56">
        <v>5.95</v>
      </c>
      <c r="ET56">
        <v>0</v>
      </c>
      <c r="EU56">
        <v>126.41399412527601</v>
      </c>
    </row>
    <row r="57" spans="1:151" x14ac:dyDescent="0.25">
      <c r="A57" t="s">
        <v>895</v>
      </c>
      <c r="B57" t="s">
        <v>1322</v>
      </c>
      <c r="C57" t="s">
        <v>595</v>
      </c>
      <c r="D57">
        <v>65</v>
      </c>
      <c r="E57" t="s">
        <v>836</v>
      </c>
      <c r="F57">
        <v>2</v>
      </c>
      <c r="G57">
        <v>1</v>
      </c>
      <c r="H57" t="s">
        <v>9</v>
      </c>
      <c r="I57" t="s">
        <v>6</v>
      </c>
      <c r="J57" t="s">
        <v>4</v>
      </c>
      <c r="K57" t="s">
        <v>606</v>
      </c>
      <c r="L57" t="s">
        <v>516</v>
      </c>
      <c r="M57" s="7">
        <v>0</v>
      </c>
      <c r="N57" s="7">
        <v>288.70819637591785</v>
      </c>
      <c r="O57" s="7">
        <f>M57*'Emission and cost factors'!$D$8+N57*'Emission and cost factors'!$E$8</f>
        <v>132.80577033292221</v>
      </c>
      <c r="P57" s="8">
        <f>M57*'Emission and cost factors'!$D$9+N57*'Emission and cost factors'!$E$9</f>
        <v>43.306229456387676</v>
      </c>
      <c r="Q57" s="7">
        <f t="shared" si="0"/>
        <v>19.309999999999999</v>
      </c>
      <c r="R57" s="2">
        <f t="shared" si="1"/>
        <v>12</v>
      </c>
      <c r="S57" s="2">
        <f t="shared" si="2"/>
        <v>5</v>
      </c>
      <c r="T57" s="2">
        <f t="shared" si="3"/>
        <v>0</v>
      </c>
      <c r="U57" s="7">
        <f t="shared" si="4"/>
        <v>0.73099999999999987</v>
      </c>
      <c r="V57" s="7">
        <f t="shared" si="5"/>
        <v>0.1827857142857143</v>
      </c>
      <c r="W57" s="7">
        <f t="shared" si="6"/>
        <v>0</v>
      </c>
      <c r="X57">
        <v>20.16</v>
      </c>
      <c r="Y57">
        <v>19.71</v>
      </c>
      <c r="Z57">
        <v>20.079999999999998</v>
      </c>
      <c r="AA57">
        <v>19.86</v>
      </c>
      <c r="AB57">
        <v>19.38</v>
      </c>
      <c r="AC57">
        <v>19.350000000000001</v>
      </c>
      <c r="AD57">
        <v>19.5</v>
      </c>
      <c r="AE57">
        <v>18.93</v>
      </c>
      <c r="AF57">
        <v>18.48</v>
      </c>
      <c r="AG57">
        <v>18.739999999999998</v>
      </c>
      <c r="AH57">
        <v>18.88</v>
      </c>
      <c r="AI57">
        <v>18.5</v>
      </c>
      <c r="AJ57">
        <v>19.149999999999999</v>
      </c>
      <c r="AK57">
        <v>19.62</v>
      </c>
      <c r="AL57">
        <v>0</v>
      </c>
      <c r="AM57">
        <v>0.53300000000000003</v>
      </c>
      <c r="AN57">
        <v>0</v>
      </c>
      <c r="AO57">
        <v>0.26700000000000002</v>
      </c>
      <c r="AP57">
        <v>1</v>
      </c>
      <c r="AQ57">
        <v>1</v>
      </c>
      <c r="AR57">
        <v>0.79200000000000004</v>
      </c>
      <c r="AS57">
        <v>1</v>
      </c>
      <c r="AT57">
        <v>1</v>
      </c>
      <c r="AU57">
        <v>1</v>
      </c>
      <c r="AV57">
        <v>1</v>
      </c>
      <c r="AW57">
        <v>1</v>
      </c>
      <c r="AX57">
        <v>1</v>
      </c>
      <c r="AY57">
        <v>0.64200000000000002</v>
      </c>
      <c r="AZ57">
        <v>0</v>
      </c>
      <c r="BA57">
        <v>0</v>
      </c>
      <c r="BB57">
        <v>0</v>
      </c>
      <c r="BC57">
        <v>0</v>
      </c>
      <c r="BD57">
        <v>0</v>
      </c>
      <c r="BE57">
        <v>0</v>
      </c>
      <c r="BF57">
        <v>0</v>
      </c>
      <c r="BG57">
        <v>9.1999999999999998E-2</v>
      </c>
      <c r="BH57">
        <v>0.92500000000000004</v>
      </c>
      <c r="BI57">
        <v>0.4</v>
      </c>
      <c r="BJ57">
        <v>0.14199999999999999</v>
      </c>
      <c r="BK57">
        <v>1</v>
      </c>
      <c r="BL57">
        <v>0</v>
      </c>
      <c r="BM57">
        <v>0</v>
      </c>
      <c r="BN57">
        <v>0</v>
      </c>
      <c r="BO57">
        <v>0</v>
      </c>
      <c r="BP57">
        <v>0</v>
      </c>
      <c r="BQ57">
        <v>0</v>
      </c>
      <c r="BR57">
        <v>0</v>
      </c>
      <c r="BS57">
        <v>0</v>
      </c>
      <c r="BT57">
        <v>0</v>
      </c>
      <c r="BU57">
        <v>0</v>
      </c>
      <c r="BV57">
        <v>0</v>
      </c>
      <c r="BW57">
        <v>0</v>
      </c>
      <c r="BX57">
        <v>0</v>
      </c>
      <c r="BY57">
        <v>0</v>
      </c>
      <c r="BZ57">
        <v>0</v>
      </c>
      <c r="CA57">
        <v>0</v>
      </c>
      <c r="CB57">
        <v>19.3</v>
      </c>
      <c r="CC57">
        <v>18.64</v>
      </c>
      <c r="CD57">
        <v>18.96</v>
      </c>
      <c r="CE57">
        <v>18.670000000000002</v>
      </c>
      <c r="CF57">
        <v>18.03</v>
      </c>
      <c r="CG57">
        <v>17.670000000000002</v>
      </c>
      <c r="CH57">
        <v>17.78</v>
      </c>
      <c r="CI57">
        <v>17.22</v>
      </c>
      <c r="CJ57">
        <v>16.829999999999998</v>
      </c>
      <c r="CK57">
        <v>17.11</v>
      </c>
      <c r="CL57">
        <v>17.14</v>
      </c>
      <c r="CM57">
        <v>16.88</v>
      </c>
      <c r="CN57">
        <v>17.32</v>
      </c>
      <c r="CO57">
        <v>17.86</v>
      </c>
      <c r="CP57">
        <v>1</v>
      </c>
      <c r="CQ57">
        <v>1</v>
      </c>
      <c r="CR57">
        <v>1</v>
      </c>
      <c r="CS57">
        <v>1</v>
      </c>
      <c r="CT57">
        <v>1</v>
      </c>
      <c r="CU57">
        <v>1</v>
      </c>
      <c r="CV57">
        <v>1</v>
      </c>
      <c r="CW57">
        <v>1</v>
      </c>
      <c r="CX57">
        <v>1</v>
      </c>
      <c r="CY57">
        <v>1</v>
      </c>
      <c r="CZ57">
        <v>1</v>
      </c>
      <c r="DA57">
        <v>1</v>
      </c>
      <c r="DB57">
        <v>1</v>
      </c>
      <c r="DC57">
        <v>1</v>
      </c>
      <c r="DD57">
        <v>0</v>
      </c>
      <c r="DE57">
        <v>0.45</v>
      </c>
      <c r="DF57">
        <v>4.2000000000000003E-2</v>
      </c>
      <c r="DG57">
        <v>0.39200000000000002</v>
      </c>
      <c r="DH57">
        <v>1</v>
      </c>
      <c r="DI57">
        <v>1</v>
      </c>
      <c r="DJ57">
        <v>1</v>
      </c>
      <c r="DK57">
        <v>1</v>
      </c>
      <c r="DL57">
        <v>1</v>
      </c>
      <c r="DM57">
        <v>1</v>
      </c>
      <c r="DN57">
        <v>1</v>
      </c>
      <c r="DO57">
        <v>1</v>
      </c>
      <c r="DP57">
        <v>1</v>
      </c>
      <c r="DQ57">
        <v>1</v>
      </c>
      <c r="DR57">
        <v>0</v>
      </c>
      <c r="DS57">
        <v>0</v>
      </c>
      <c r="DT57">
        <v>0</v>
      </c>
      <c r="DU57">
        <v>0</v>
      </c>
      <c r="DV57">
        <v>0</v>
      </c>
      <c r="DW57">
        <v>0.40799999999999997</v>
      </c>
      <c r="DX57">
        <v>0.28299999999999997</v>
      </c>
      <c r="DY57">
        <v>0.7</v>
      </c>
      <c r="DZ57">
        <v>1</v>
      </c>
      <c r="EA57">
        <v>1</v>
      </c>
      <c r="EB57">
        <v>0.73299999999999998</v>
      </c>
      <c r="EC57">
        <v>1</v>
      </c>
      <c r="ED57">
        <v>0.82499999999999996</v>
      </c>
      <c r="EE57">
        <v>0.2</v>
      </c>
      <c r="EF57">
        <v>5.5519999999999996</v>
      </c>
      <c r="EG57">
        <v>4.351</v>
      </c>
      <c r="EH57">
        <v>6.0030000000000001</v>
      </c>
      <c r="EI57">
        <v>3.6030000000000002</v>
      </c>
      <c r="EJ57">
        <v>3.1509999999999998</v>
      </c>
      <c r="EK57">
        <v>3.1309999999999998</v>
      </c>
      <c r="EL57">
        <v>3.4569999999999999</v>
      </c>
      <c r="EM57">
        <v>-3.1880000000000002</v>
      </c>
      <c r="EN57">
        <v>1.4510000000000001</v>
      </c>
      <c r="EO57">
        <v>0.30299999999999999</v>
      </c>
      <c r="EP57">
        <v>-3.6949999999999998</v>
      </c>
      <c r="EQ57">
        <v>3.5089999999999999</v>
      </c>
      <c r="ER57">
        <v>3.101</v>
      </c>
      <c r="ES57">
        <v>5.95</v>
      </c>
      <c r="ET57">
        <v>0</v>
      </c>
      <c r="EU57">
        <v>134.73049164209499</v>
      </c>
    </row>
    <row r="58" spans="1:151" x14ac:dyDescent="0.25">
      <c r="A58" t="s">
        <v>896</v>
      </c>
      <c r="B58" t="s">
        <v>1322</v>
      </c>
      <c r="C58" t="s">
        <v>595</v>
      </c>
      <c r="D58">
        <v>66</v>
      </c>
      <c r="E58" t="s">
        <v>836</v>
      </c>
      <c r="F58">
        <v>2</v>
      </c>
      <c r="G58">
        <v>1</v>
      </c>
      <c r="H58" t="s">
        <v>9</v>
      </c>
      <c r="I58" t="s">
        <v>6</v>
      </c>
      <c r="J58" t="s">
        <v>4</v>
      </c>
      <c r="K58" t="s">
        <v>606</v>
      </c>
      <c r="L58" t="s">
        <v>515</v>
      </c>
      <c r="M58" s="7">
        <v>0</v>
      </c>
      <c r="N58" s="7">
        <v>280.40521983250068</v>
      </c>
      <c r="O58" s="7">
        <f>M58*'Emission and cost factors'!$D$8+N58*'Emission and cost factors'!$E$8</f>
        <v>128.98640112295033</v>
      </c>
      <c r="P58" s="8">
        <f>M58*'Emission and cost factors'!$D$9+N58*'Emission and cost factors'!$E$9</f>
        <v>42.060782974875103</v>
      </c>
      <c r="Q58" s="7">
        <f t="shared" si="0"/>
        <v>19.107142857142854</v>
      </c>
      <c r="R58" s="2">
        <f t="shared" si="1"/>
        <v>13</v>
      </c>
      <c r="S58" s="2">
        <f t="shared" si="2"/>
        <v>6</v>
      </c>
      <c r="T58" s="2">
        <f t="shared" si="3"/>
        <v>0</v>
      </c>
      <c r="U58" s="7">
        <f t="shared" si="4"/>
        <v>0.8332857142857143</v>
      </c>
      <c r="V58" s="7">
        <f t="shared" si="5"/>
        <v>0.27199999999999996</v>
      </c>
      <c r="W58" s="7">
        <f t="shared" si="6"/>
        <v>0</v>
      </c>
      <c r="X58">
        <v>20.059999999999999</v>
      </c>
      <c r="Y58">
        <v>19.57</v>
      </c>
      <c r="Z58">
        <v>19.920000000000002</v>
      </c>
      <c r="AA58">
        <v>19.690000000000001</v>
      </c>
      <c r="AB58">
        <v>19.190000000000001</v>
      </c>
      <c r="AC58">
        <v>19.149999999999999</v>
      </c>
      <c r="AD58">
        <v>19.29</v>
      </c>
      <c r="AE58">
        <v>18.7</v>
      </c>
      <c r="AF58">
        <v>18.260000000000002</v>
      </c>
      <c r="AG58">
        <v>18.489999999999998</v>
      </c>
      <c r="AH58">
        <v>18.61</v>
      </c>
      <c r="AI58">
        <v>18.260000000000002</v>
      </c>
      <c r="AJ58">
        <v>18.899999999999999</v>
      </c>
      <c r="AK58">
        <v>19.41</v>
      </c>
      <c r="AL58">
        <v>0</v>
      </c>
      <c r="AM58">
        <v>0.93300000000000005</v>
      </c>
      <c r="AN58">
        <v>0.183</v>
      </c>
      <c r="AO58">
        <v>0.55000000000000004</v>
      </c>
      <c r="AP58">
        <v>1</v>
      </c>
      <c r="AQ58">
        <v>1</v>
      </c>
      <c r="AR58">
        <v>1</v>
      </c>
      <c r="AS58">
        <v>1</v>
      </c>
      <c r="AT58">
        <v>1</v>
      </c>
      <c r="AU58">
        <v>1</v>
      </c>
      <c r="AV58">
        <v>1</v>
      </c>
      <c r="AW58">
        <v>1</v>
      </c>
      <c r="AX58">
        <v>1</v>
      </c>
      <c r="AY58">
        <v>1</v>
      </c>
      <c r="AZ58">
        <v>0</v>
      </c>
      <c r="BA58">
        <v>0</v>
      </c>
      <c r="BB58">
        <v>0</v>
      </c>
      <c r="BC58">
        <v>0</v>
      </c>
      <c r="BD58">
        <v>0</v>
      </c>
      <c r="BE58">
        <v>0</v>
      </c>
      <c r="BF58">
        <v>0</v>
      </c>
      <c r="BG58">
        <v>0.4</v>
      </c>
      <c r="BH58">
        <v>1</v>
      </c>
      <c r="BI58">
        <v>0.77500000000000002</v>
      </c>
      <c r="BJ58">
        <v>0.47499999999999998</v>
      </c>
      <c r="BK58">
        <v>1</v>
      </c>
      <c r="BL58">
        <v>0.158</v>
      </c>
      <c r="BM58">
        <v>0</v>
      </c>
      <c r="BN58">
        <v>0</v>
      </c>
      <c r="BO58">
        <v>0</v>
      </c>
      <c r="BP58">
        <v>0</v>
      </c>
      <c r="BQ58">
        <v>0</v>
      </c>
      <c r="BR58">
        <v>0</v>
      </c>
      <c r="BS58">
        <v>0</v>
      </c>
      <c r="BT58">
        <v>0</v>
      </c>
      <c r="BU58">
        <v>0</v>
      </c>
      <c r="BV58">
        <v>0</v>
      </c>
      <c r="BW58">
        <v>0</v>
      </c>
      <c r="BX58">
        <v>0</v>
      </c>
      <c r="BY58">
        <v>0</v>
      </c>
      <c r="BZ58">
        <v>0</v>
      </c>
      <c r="CA58">
        <v>0</v>
      </c>
      <c r="CB58">
        <v>19.18</v>
      </c>
      <c r="CC58">
        <v>18.46</v>
      </c>
      <c r="CD58">
        <v>18.77</v>
      </c>
      <c r="CE58">
        <v>18.440000000000001</v>
      </c>
      <c r="CF58">
        <v>17.79</v>
      </c>
      <c r="CG58">
        <v>17.420000000000002</v>
      </c>
      <c r="CH58">
        <v>17.53</v>
      </c>
      <c r="CI58">
        <v>16.940000000000001</v>
      </c>
      <c r="CJ58">
        <v>16.64</v>
      </c>
      <c r="CK58">
        <v>16.88</v>
      </c>
      <c r="CL58">
        <v>16.87</v>
      </c>
      <c r="CM58">
        <v>16.73</v>
      </c>
      <c r="CN58">
        <v>17.09</v>
      </c>
      <c r="CO58">
        <v>17.62</v>
      </c>
      <c r="CP58">
        <v>1</v>
      </c>
      <c r="CQ58">
        <v>1</v>
      </c>
      <c r="CR58">
        <v>1</v>
      </c>
      <c r="CS58">
        <v>1</v>
      </c>
      <c r="CT58">
        <v>1</v>
      </c>
      <c r="CU58">
        <v>1</v>
      </c>
      <c r="CV58">
        <v>1</v>
      </c>
      <c r="CW58">
        <v>1</v>
      </c>
      <c r="CX58">
        <v>1</v>
      </c>
      <c r="CY58">
        <v>1</v>
      </c>
      <c r="CZ58">
        <v>1</v>
      </c>
      <c r="DA58">
        <v>1</v>
      </c>
      <c r="DB58">
        <v>1</v>
      </c>
      <c r="DC58">
        <v>1</v>
      </c>
      <c r="DD58">
        <v>0</v>
      </c>
      <c r="DE58">
        <v>0.69199999999999995</v>
      </c>
      <c r="DF58">
        <v>0.308</v>
      </c>
      <c r="DG58">
        <v>0.66700000000000004</v>
      </c>
      <c r="DH58">
        <v>1</v>
      </c>
      <c r="DI58">
        <v>1</v>
      </c>
      <c r="DJ58">
        <v>1</v>
      </c>
      <c r="DK58">
        <v>1</v>
      </c>
      <c r="DL58">
        <v>1</v>
      </c>
      <c r="DM58">
        <v>1</v>
      </c>
      <c r="DN58">
        <v>1</v>
      </c>
      <c r="DO58">
        <v>1</v>
      </c>
      <c r="DP58">
        <v>1</v>
      </c>
      <c r="DQ58">
        <v>1</v>
      </c>
      <c r="DR58">
        <v>0</v>
      </c>
      <c r="DS58">
        <v>0</v>
      </c>
      <c r="DT58">
        <v>0</v>
      </c>
      <c r="DU58">
        <v>0</v>
      </c>
      <c r="DV58">
        <v>0.25800000000000001</v>
      </c>
      <c r="DW58">
        <v>0.74199999999999999</v>
      </c>
      <c r="DX58">
        <v>0.6</v>
      </c>
      <c r="DY58">
        <v>1</v>
      </c>
      <c r="DZ58">
        <v>1</v>
      </c>
      <c r="EA58">
        <v>1</v>
      </c>
      <c r="EB58">
        <v>1</v>
      </c>
      <c r="EC58">
        <v>1</v>
      </c>
      <c r="ED58">
        <v>1</v>
      </c>
      <c r="EE58">
        <v>0.53300000000000003</v>
      </c>
      <c r="EF58">
        <v>5.5519999999999996</v>
      </c>
      <c r="EG58">
        <v>4.351</v>
      </c>
      <c r="EH58">
        <v>6.0030000000000001</v>
      </c>
      <c r="EI58">
        <v>3.6030000000000002</v>
      </c>
      <c r="EJ58">
        <v>3.1509999999999998</v>
      </c>
      <c r="EK58">
        <v>3.1309999999999998</v>
      </c>
      <c r="EL58">
        <v>3.4569999999999999</v>
      </c>
      <c r="EM58">
        <v>-3.1880000000000002</v>
      </c>
      <c r="EN58">
        <v>1.4510000000000001</v>
      </c>
      <c r="EO58">
        <v>0.30299999999999999</v>
      </c>
      <c r="EP58">
        <v>-3.6949999999999998</v>
      </c>
      <c r="EQ58">
        <v>3.5089999999999999</v>
      </c>
      <c r="ER58">
        <v>3.101</v>
      </c>
      <c r="ES58">
        <v>5.95</v>
      </c>
      <c r="ET58">
        <v>0</v>
      </c>
      <c r="EU58">
        <v>130.85576925516699</v>
      </c>
    </row>
    <row r="59" spans="1:151" x14ac:dyDescent="0.25">
      <c r="A59" t="s">
        <v>897</v>
      </c>
      <c r="B59" t="s">
        <v>1322</v>
      </c>
      <c r="C59" t="s">
        <v>595</v>
      </c>
      <c r="D59">
        <v>67</v>
      </c>
      <c r="E59" t="s">
        <v>836</v>
      </c>
      <c r="F59">
        <v>2</v>
      </c>
      <c r="G59">
        <v>1</v>
      </c>
      <c r="H59" t="s">
        <v>9</v>
      </c>
      <c r="I59" t="s">
        <v>6</v>
      </c>
      <c r="J59" t="s">
        <v>5</v>
      </c>
      <c r="K59" t="s">
        <v>606</v>
      </c>
      <c r="L59" t="s">
        <v>516</v>
      </c>
      <c r="M59" s="7">
        <v>0</v>
      </c>
      <c r="N59" s="7">
        <v>288.6679636097636</v>
      </c>
      <c r="O59" s="7">
        <f>M59*'Emission and cost factors'!$D$8+N59*'Emission and cost factors'!$E$8</f>
        <v>132.78726326049127</v>
      </c>
      <c r="P59" s="8">
        <f>M59*'Emission and cost factors'!$D$9+N59*'Emission and cost factors'!$E$9</f>
        <v>43.300194541464542</v>
      </c>
      <c r="Q59" s="7">
        <f t="shared" si="0"/>
        <v>19.309999999999999</v>
      </c>
      <c r="R59" s="2">
        <f t="shared" si="1"/>
        <v>12</v>
      </c>
      <c r="S59" s="2">
        <f t="shared" si="2"/>
        <v>5</v>
      </c>
      <c r="T59" s="2">
        <f t="shared" si="3"/>
        <v>0</v>
      </c>
      <c r="U59" s="7">
        <f t="shared" si="4"/>
        <v>0.73099999999999987</v>
      </c>
      <c r="V59" s="7">
        <f t="shared" si="5"/>
        <v>0.1827857142857143</v>
      </c>
      <c r="W59" s="7">
        <f t="shared" si="6"/>
        <v>0</v>
      </c>
      <c r="X59">
        <v>20.16</v>
      </c>
      <c r="Y59">
        <v>19.71</v>
      </c>
      <c r="Z59">
        <v>20.079999999999998</v>
      </c>
      <c r="AA59">
        <v>19.86</v>
      </c>
      <c r="AB59">
        <v>19.38</v>
      </c>
      <c r="AC59">
        <v>19.350000000000001</v>
      </c>
      <c r="AD59">
        <v>19.5</v>
      </c>
      <c r="AE59">
        <v>18.93</v>
      </c>
      <c r="AF59">
        <v>18.48</v>
      </c>
      <c r="AG59">
        <v>18.739999999999998</v>
      </c>
      <c r="AH59">
        <v>18.88</v>
      </c>
      <c r="AI59">
        <v>18.5</v>
      </c>
      <c r="AJ59">
        <v>19.149999999999999</v>
      </c>
      <c r="AK59">
        <v>19.62</v>
      </c>
      <c r="AL59">
        <v>0</v>
      </c>
      <c r="AM59">
        <v>0.53300000000000003</v>
      </c>
      <c r="AN59">
        <v>0</v>
      </c>
      <c r="AO59">
        <v>0.26700000000000002</v>
      </c>
      <c r="AP59">
        <v>1</v>
      </c>
      <c r="AQ59">
        <v>1</v>
      </c>
      <c r="AR59">
        <v>0.79200000000000004</v>
      </c>
      <c r="AS59">
        <v>1</v>
      </c>
      <c r="AT59">
        <v>1</v>
      </c>
      <c r="AU59">
        <v>1</v>
      </c>
      <c r="AV59">
        <v>1</v>
      </c>
      <c r="AW59">
        <v>1</v>
      </c>
      <c r="AX59">
        <v>1</v>
      </c>
      <c r="AY59">
        <v>0.64200000000000002</v>
      </c>
      <c r="AZ59">
        <v>0</v>
      </c>
      <c r="BA59">
        <v>0</v>
      </c>
      <c r="BB59">
        <v>0</v>
      </c>
      <c r="BC59">
        <v>0</v>
      </c>
      <c r="BD59">
        <v>0</v>
      </c>
      <c r="BE59">
        <v>0</v>
      </c>
      <c r="BF59">
        <v>0</v>
      </c>
      <c r="BG59">
        <v>9.1999999999999998E-2</v>
      </c>
      <c r="BH59">
        <v>0.92500000000000004</v>
      </c>
      <c r="BI59">
        <v>0.4</v>
      </c>
      <c r="BJ59">
        <v>0.14199999999999999</v>
      </c>
      <c r="BK59">
        <v>1</v>
      </c>
      <c r="BL59">
        <v>0</v>
      </c>
      <c r="BM59">
        <v>0</v>
      </c>
      <c r="BN59">
        <v>0</v>
      </c>
      <c r="BO59">
        <v>0</v>
      </c>
      <c r="BP59">
        <v>0</v>
      </c>
      <c r="BQ59">
        <v>0</v>
      </c>
      <c r="BR59">
        <v>0</v>
      </c>
      <c r="BS59">
        <v>0</v>
      </c>
      <c r="BT59">
        <v>0</v>
      </c>
      <c r="BU59">
        <v>0</v>
      </c>
      <c r="BV59">
        <v>0</v>
      </c>
      <c r="BW59">
        <v>0</v>
      </c>
      <c r="BX59">
        <v>0</v>
      </c>
      <c r="BY59">
        <v>0</v>
      </c>
      <c r="BZ59">
        <v>0</v>
      </c>
      <c r="CA59">
        <v>0</v>
      </c>
      <c r="CB59">
        <v>19.3</v>
      </c>
      <c r="CC59">
        <v>18.64</v>
      </c>
      <c r="CD59">
        <v>18.96</v>
      </c>
      <c r="CE59">
        <v>18.670000000000002</v>
      </c>
      <c r="CF59">
        <v>18.03</v>
      </c>
      <c r="CG59">
        <v>17.670000000000002</v>
      </c>
      <c r="CH59">
        <v>17.78</v>
      </c>
      <c r="CI59">
        <v>17.22</v>
      </c>
      <c r="CJ59">
        <v>16.829999999999998</v>
      </c>
      <c r="CK59">
        <v>17.11</v>
      </c>
      <c r="CL59">
        <v>17.14</v>
      </c>
      <c r="CM59">
        <v>16.88</v>
      </c>
      <c r="CN59">
        <v>17.32</v>
      </c>
      <c r="CO59">
        <v>17.86</v>
      </c>
      <c r="CP59">
        <v>1</v>
      </c>
      <c r="CQ59">
        <v>1</v>
      </c>
      <c r="CR59">
        <v>1</v>
      </c>
      <c r="CS59">
        <v>1</v>
      </c>
      <c r="CT59">
        <v>1</v>
      </c>
      <c r="CU59">
        <v>1</v>
      </c>
      <c r="CV59">
        <v>1</v>
      </c>
      <c r="CW59">
        <v>1</v>
      </c>
      <c r="CX59">
        <v>1</v>
      </c>
      <c r="CY59">
        <v>1</v>
      </c>
      <c r="CZ59">
        <v>1</v>
      </c>
      <c r="DA59">
        <v>1</v>
      </c>
      <c r="DB59">
        <v>1</v>
      </c>
      <c r="DC59">
        <v>1</v>
      </c>
      <c r="DD59">
        <v>0</v>
      </c>
      <c r="DE59">
        <v>0.45</v>
      </c>
      <c r="DF59">
        <v>4.2000000000000003E-2</v>
      </c>
      <c r="DG59">
        <v>0.39200000000000002</v>
      </c>
      <c r="DH59">
        <v>1</v>
      </c>
      <c r="DI59">
        <v>1</v>
      </c>
      <c r="DJ59">
        <v>1</v>
      </c>
      <c r="DK59">
        <v>1</v>
      </c>
      <c r="DL59">
        <v>1</v>
      </c>
      <c r="DM59">
        <v>1</v>
      </c>
      <c r="DN59">
        <v>1</v>
      </c>
      <c r="DO59">
        <v>1</v>
      </c>
      <c r="DP59">
        <v>1</v>
      </c>
      <c r="DQ59">
        <v>1</v>
      </c>
      <c r="DR59">
        <v>0</v>
      </c>
      <c r="DS59">
        <v>0</v>
      </c>
      <c r="DT59">
        <v>0</v>
      </c>
      <c r="DU59">
        <v>0</v>
      </c>
      <c r="DV59">
        <v>0</v>
      </c>
      <c r="DW59">
        <v>0.40799999999999997</v>
      </c>
      <c r="DX59">
        <v>0.28299999999999997</v>
      </c>
      <c r="DY59">
        <v>0.7</v>
      </c>
      <c r="DZ59">
        <v>1</v>
      </c>
      <c r="EA59">
        <v>1</v>
      </c>
      <c r="EB59">
        <v>0.73299999999999998</v>
      </c>
      <c r="EC59">
        <v>1</v>
      </c>
      <c r="ED59">
        <v>0.82499999999999996</v>
      </c>
      <c r="EE59">
        <v>0.2</v>
      </c>
      <c r="EF59">
        <v>5.5519999999999996</v>
      </c>
      <c r="EG59">
        <v>4.351</v>
      </c>
      <c r="EH59">
        <v>6.0030000000000001</v>
      </c>
      <c r="EI59">
        <v>3.6030000000000002</v>
      </c>
      <c r="EJ59">
        <v>3.1509999999999998</v>
      </c>
      <c r="EK59">
        <v>3.1309999999999998</v>
      </c>
      <c r="EL59">
        <v>3.4569999999999999</v>
      </c>
      <c r="EM59">
        <v>-3.1880000000000002</v>
      </c>
      <c r="EN59">
        <v>1.4510000000000001</v>
      </c>
      <c r="EO59">
        <v>0.30299999999999999</v>
      </c>
      <c r="EP59">
        <v>-3.6949999999999998</v>
      </c>
      <c r="EQ59">
        <v>3.5089999999999999</v>
      </c>
      <c r="ER59">
        <v>3.101</v>
      </c>
      <c r="ES59">
        <v>5.95</v>
      </c>
      <c r="ET59">
        <v>0</v>
      </c>
      <c r="EU59">
        <v>134.711716351223</v>
      </c>
    </row>
    <row r="60" spans="1:151" x14ac:dyDescent="0.25">
      <c r="A60" t="s">
        <v>898</v>
      </c>
      <c r="B60" t="s">
        <v>1322</v>
      </c>
      <c r="C60" t="s">
        <v>595</v>
      </c>
      <c r="D60">
        <v>68</v>
      </c>
      <c r="E60" t="s">
        <v>836</v>
      </c>
      <c r="F60">
        <v>2</v>
      </c>
      <c r="G60">
        <v>1</v>
      </c>
      <c r="H60" t="s">
        <v>9</v>
      </c>
      <c r="I60" t="s">
        <v>6</v>
      </c>
      <c r="J60" t="s">
        <v>5</v>
      </c>
      <c r="K60" t="s">
        <v>606</v>
      </c>
      <c r="L60" t="s">
        <v>515</v>
      </c>
      <c r="M60" s="7">
        <v>0</v>
      </c>
      <c r="N60" s="7">
        <v>280.40869347132428</v>
      </c>
      <c r="O60" s="7">
        <f>M60*'Emission and cost factors'!$D$8+N60*'Emission and cost factors'!$E$8</f>
        <v>128.98799899680918</v>
      </c>
      <c r="P60" s="8">
        <f>M60*'Emission and cost factors'!$D$9+N60*'Emission and cost factors'!$E$9</f>
        <v>42.061304020698643</v>
      </c>
      <c r="Q60" s="7">
        <f t="shared" si="0"/>
        <v>19.107142857142854</v>
      </c>
      <c r="R60" s="2">
        <f t="shared" si="1"/>
        <v>13</v>
      </c>
      <c r="S60" s="2">
        <f t="shared" si="2"/>
        <v>6</v>
      </c>
      <c r="T60" s="2">
        <f t="shared" si="3"/>
        <v>0</v>
      </c>
      <c r="U60" s="7">
        <f t="shared" si="4"/>
        <v>0.8332857142857143</v>
      </c>
      <c r="V60" s="7">
        <f t="shared" si="5"/>
        <v>0.27199999999999996</v>
      </c>
      <c r="W60" s="7">
        <f t="shared" si="6"/>
        <v>0</v>
      </c>
      <c r="X60">
        <v>20.059999999999999</v>
      </c>
      <c r="Y60">
        <v>19.57</v>
      </c>
      <c r="Z60">
        <v>19.920000000000002</v>
      </c>
      <c r="AA60">
        <v>19.690000000000001</v>
      </c>
      <c r="AB60">
        <v>19.190000000000001</v>
      </c>
      <c r="AC60">
        <v>19.149999999999999</v>
      </c>
      <c r="AD60">
        <v>19.29</v>
      </c>
      <c r="AE60">
        <v>18.7</v>
      </c>
      <c r="AF60">
        <v>18.260000000000002</v>
      </c>
      <c r="AG60">
        <v>18.489999999999998</v>
      </c>
      <c r="AH60">
        <v>18.61</v>
      </c>
      <c r="AI60">
        <v>18.260000000000002</v>
      </c>
      <c r="AJ60">
        <v>18.899999999999999</v>
      </c>
      <c r="AK60">
        <v>19.41</v>
      </c>
      <c r="AL60">
        <v>0</v>
      </c>
      <c r="AM60">
        <v>0.93300000000000005</v>
      </c>
      <c r="AN60">
        <v>0.183</v>
      </c>
      <c r="AO60">
        <v>0.55000000000000004</v>
      </c>
      <c r="AP60">
        <v>1</v>
      </c>
      <c r="AQ60">
        <v>1</v>
      </c>
      <c r="AR60">
        <v>1</v>
      </c>
      <c r="AS60">
        <v>1</v>
      </c>
      <c r="AT60">
        <v>1</v>
      </c>
      <c r="AU60">
        <v>1</v>
      </c>
      <c r="AV60">
        <v>1</v>
      </c>
      <c r="AW60">
        <v>1</v>
      </c>
      <c r="AX60">
        <v>1</v>
      </c>
      <c r="AY60">
        <v>1</v>
      </c>
      <c r="AZ60">
        <v>0</v>
      </c>
      <c r="BA60">
        <v>0</v>
      </c>
      <c r="BB60">
        <v>0</v>
      </c>
      <c r="BC60">
        <v>0</v>
      </c>
      <c r="BD60">
        <v>0</v>
      </c>
      <c r="BE60">
        <v>0</v>
      </c>
      <c r="BF60">
        <v>0</v>
      </c>
      <c r="BG60">
        <v>0.4</v>
      </c>
      <c r="BH60">
        <v>1</v>
      </c>
      <c r="BI60">
        <v>0.77500000000000002</v>
      </c>
      <c r="BJ60">
        <v>0.47499999999999998</v>
      </c>
      <c r="BK60">
        <v>1</v>
      </c>
      <c r="BL60">
        <v>0.158</v>
      </c>
      <c r="BM60">
        <v>0</v>
      </c>
      <c r="BN60">
        <v>0</v>
      </c>
      <c r="BO60">
        <v>0</v>
      </c>
      <c r="BP60">
        <v>0</v>
      </c>
      <c r="BQ60">
        <v>0</v>
      </c>
      <c r="BR60">
        <v>0</v>
      </c>
      <c r="BS60">
        <v>0</v>
      </c>
      <c r="BT60">
        <v>0</v>
      </c>
      <c r="BU60">
        <v>0</v>
      </c>
      <c r="BV60">
        <v>0</v>
      </c>
      <c r="BW60">
        <v>0</v>
      </c>
      <c r="BX60">
        <v>0</v>
      </c>
      <c r="BY60">
        <v>0</v>
      </c>
      <c r="BZ60">
        <v>0</v>
      </c>
      <c r="CA60">
        <v>0</v>
      </c>
      <c r="CB60">
        <v>19.18</v>
      </c>
      <c r="CC60">
        <v>18.46</v>
      </c>
      <c r="CD60">
        <v>18.77</v>
      </c>
      <c r="CE60">
        <v>18.440000000000001</v>
      </c>
      <c r="CF60">
        <v>17.79</v>
      </c>
      <c r="CG60">
        <v>17.420000000000002</v>
      </c>
      <c r="CH60">
        <v>17.53</v>
      </c>
      <c r="CI60">
        <v>16.940000000000001</v>
      </c>
      <c r="CJ60">
        <v>16.64</v>
      </c>
      <c r="CK60">
        <v>16.88</v>
      </c>
      <c r="CL60">
        <v>16.87</v>
      </c>
      <c r="CM60">
        <v>16.73</v>
      </c>
      <c r="CN60">
        <v>17.09</v>
      </c>
      <c r="CO60">
        <v>17.62</v>
      </c>
      <c r="CP60">
        <v>1</v>
      </c>
      <c r="CQ60">
        <v>1</v>
      </c>
      <c r="CR60">
        <v>1</v>
      </c>
      <c r="CS60">
        <v>1</v>
      </c>
      <c r="CT60">
        <v>1</v>
      </c>
      <c r="CU60">
        <v>1</v>
      </c>
      <c r="CV60">
        <v>1</v>
      </c>
      <c r="CW60">
        <v>1</v>
      </c>
      <c r="CX60">
        <v>1</v>
      </c>
      <c r="CY60">
        <v>1</v>
      </c>
      <c r="CZ60">
        <v>1</v>
      </c>
      <c r="DA60">
        <v>1</v>
      </c>
      <c r="DB60">
        <v>1</v>
      </c>
      <c r="DC60">
        <v>1</v>
      </c>
      <c r="DD60">
        <v>0</v>
      </c>
      <c r="DE60">
        <v>0.69199999999999995</v>
      </c>
      <c r="DF60">
        <v>0.308</v>
      </c>
      <c r="DG60">
        <v>0.66700000000000004</v>
      </c>
      <c r="DH60">
        <v>1</v>
      </c>
      <c r="DI60">
        <v>1</v>
      </c>
      <c r="DJ60">
        <v>1</v>
      </c>
      <c r="DK60">
        <v>1</v>
      </c>
      <c r="DL60">
        <v>1</v>
      </c>
      <c r="DM60">
        <v>1</v>
      </c>
      <c r="DN60">
        <v>1</v>
      </c>
      <c r="DO60">
        <v>1</v>
      </c>
      <c r="DP60">
        <v>1</v>
      </c>
      <c r="DQ60">
        <v>1</v>
      </c>
      <c r="DR60">
        <v>0</v>
      </c>
      <c r="DS60">
        <v>0</v>
      </c>
      <c r="DT60">
        <v>0</v>
      </c>
      <c r="DU60">
        <v>0</v>
      </c>
      <c r="DV60">
        <v>0.25800000000000001</v>
      </c>
      <c r="DW60">
        <v>0.74199999999999999</v>
      </c>
      <c r="DX60">
        <v>0.6</v>
      </c>
      <c r="DY60">
        <v>1</v>
      </c>
      <c r="DZ60">
        <v>1</v>
      </c>
      <c r="EA60">
        <v>1</v>
      </c>
      <c r="EB60">
        <v>1</v>
      </c>
      <c r="EC60">
        <v>1</v>
      </c>
      <c r="ED60">
        <v>1</v>
      </c>
      <c r="EE60">
        <v>0.53300000000000003</v>
      </c>
      <c r="EF60">
        <v>5.5519999999999996</v>
      </c>
      <c r="EG60">
        <v>4.351</v>
      </c>
      <c r="EH60">
        <v>6.0030000000000001</v>
      </c>
      <c r="EI60">
        <v>3.6030000000000002</v>
      </c>
      <c r="EJ60">
        <v>3.1509999999999998</v>
      </c>
      <c r="EK60">
        <v>3.1309999999999998</v>
      </c>
      <c r="EL60">
        <v>3.4569999999999999</v>
      </c>
      <c r="EM60">
        <v>-3.1880000000000002</v>
      </c>
      <c r="EN60">
        <v>1.4510000000000001</v>
      </c>
      <c r="EO60">
        <v>0.30299999999999999</v>
      </c>
      <c r="EP60">
        <v>-3.6949999999999998</v>
      </c>
      <c r="EQ60">
        <v>3.5089999999999999</v>
      </c>
      <c r="ER60">
        <v>3.101</v>
      </c>
      <c r="ES60">
        <v>5.95</v>
      </c>
      <c r="ET60">
        <v>0</v>
      </c>
      <c r="EU60">
        <v>130.857390286618</v>
      </c>
    </row>
    <row r="61" spans="1:151" x14ac:dyDescent="0.25">
      <c r="A61" t="s">
        <v>899</v>
      </c>
      <c r="B61" t="s">
        <v>1322</v>
      </c>
      <c r="C61" t="s">
        <v>595</v>
      </c>
      <c r="D61">
        <v>69</v>
      </c>
      <c r="E61" t="s">
        <v>836</v>
      </c>
      <c r="F61">
        <v>2</v>
      </c>
      <c r="G61">
        <v>1</v>
      </c>
      <c r="H61" t="s">
        <v>9</v>
      </c>
      <c r="I61" t="s">
        <v>7</v>
      </c>
      <c r="J61" t="s">
        <v>4</v>
      </c>
      <c r="K61" t="s">
        <v>606</v>
      </c>
      <c r="L61" t="s">
        <v>516</v>
      </c>
      <c r="M61" s="7">
        <v>0</v>
      </c>
      <c r="N61" s="7">
        <v>294.56215772471785</v>
      </c>
      <c r="O61" s="7">
        <f>M61*'Emission and cost factors'!$D$8+N61*'Emission and cost factors'!$E$8</f>
        <v>135.49859255337023</v>
      </c>
      <c r="P61" s="8">
        <f>M61*'Emission and cost factors'!$D$9+N61*'Emission and cost factors'!$E$9</f>
        <v>44.184323658707676</v>
      </c>
      <c r="Q61" s="7">
        <f t="shared" si="0"/>
        <v>19.312142857142856</v>
      </c>
      <c r="R61" s="2">
        <f t="shared" si="1"/>
        <v>12</v>
      </c>
      <c r="S61" s="2">
        <f t="shared" si="2"/>
        <v>5</v>
      </c>
      <c r="T61" s="2">
        <f t="shared" si="3"/>
        <v>0</v>
      </c>
      <c r="U61" s="7">
        <f t="shared" si="4"/>
        <v>0.76964285714285718</v>
      </c>
      <c r="V61" s="7">
        <f t="shared" si="5"/>
        <v>0.18807142857142858</v>
      </c>
      <c r="W61" s="7">
        <f t="shared" si="6"/>
        <v>0</v>
      </c>
      <c r="X61">
        <v>20.16</v>
      </c>
      <c r="Y61">
        <v>19.72</v>
      </c>
      <c r="Z61">
        <v>20.059999999999999</v>
      </c>
      <c r="AA61">
        <v>19.86</v>
      </c>
      <c r="AB61">
        <v>19.39</v>
      </c>
      <c r="AC61">
        <v>19.36</v>
      </c>
      <c r="AD61">
        <v>19.5</v>
      </c>
      <c r="AE61">
        <v>18.98</v>
      </c>
      <c r="AF61">
        <v>18.510000000000002</v>
      </c>
      <c r="AG61">
        <v>18.739999999999998</v>
      </c>
      <c r="AH61">
        <v>18.89</v>
      </c>
      <c r="AI61">
        <v>18.5</v>
      </c>
      <c r="AJ61">
        <v>19.11</v>
      </c>
      <c r="AK61">
        <v>19.59</v>
      </c>
      <c r="AL61">
        <v>0</v>
      </c>
      <c r="AM61">
        <v>0.60799999999999998</v>
      </c>
      <c r="AN61">
        <v>0</v>
      </c>
      <c r="AO61">
        <v>0.29199999999999998</v>
      </c>
      <c r="AP61">
        <v>1</v>
      </c>
      <c r="AQ61">
        <v>1</v>
      </c>
      <c r="AR61">
        <v>1</v>
      </c>
      <c r="AS61">
        <v>1</v>
      </c>
      <c r="AT61">
        <v>1</v>
      </c>
      <c r="AU61">
        <v>1</v>
      </c>
      <c r="AV61">
        <v>1</v>
      </c>
      <c r="AW61">
        <v>1</v>
      </c>
      <c r="AX61">
        <v>1</v>
      </c>
      <c r="AY61">
        <v>0.875</v>
      </c>
      <c r="AZ61">
        <v>0</v>
      </c>
      <c r="BA61">
        <v>0</v>
      </c>
      <c r="BB61">
        <v>0</v>
      </c>
      <c r="BC61">
        <v>0</v>
      </c>
      <c r="BD61">
        <v>0</v>
      </c>
      <c r="BE61">
        <v>0</v>
      </c>
      <c r="BF61">
        <v>0</v>
      </c>
      <c r="BG61">
        <v>2.5000000000000001E-2</v>
      </c>
      <c r="BH61">
        <v>1</v>
      </c>
      <c r="BI61">
        <v>0.45</v>
      </c>
      <c r="BJ61">
        <v>0.158</v>
      </c>
      <c r="BK61">
        <v>1</v>
      </c>
      <c r="BL61">
        <v>0</v>
      </c>
      <c r="BM61">
        <v>0</v>
      </c>
      <c r="BN61">
        <v>0</v>
      </c>
      <c r="BO61">
        <v>0</v>
      </c>
      <c r="BP61">
        <v>0</v>
      </c>
      <c r="BQ61">
        <v>0</v>
      </c>
      <c r="BR61">
        <v>0</v>
      </c>
      <c r="BS61">
        <v>0</v>
      </c>
      <c r="BT61">
        <v>0</v>
      </c>
      <c r="BU61">
        <v>0</v>
      </c>
      <c r="BV61">
        <v>0</v>
      </c>
      <c r="BW61">
        <v>0</v>
      </c>
      <c r="BX61">
        <v>0</v>
      </c>
      <c r="BY61">
        <v>0</v>
      </c>
      <c r="BZ61">
        <v>0</v>
      </c>
      <c r="CA61">
        <v>0</v>
      </c>
      <c r="CB61">
        <v>19.350000000000001</v>
      </c>
      <c r="CC61">
        <v>18.7</v>
      </c>
      <c r="CD61">
        <v>18.98</v>
      </c>
      <c r="CE61">
        <v>18.7</v>
      </c>
      <c r="CF61">
        <v>18.079999999999998</v>
      </c>
      <c r="CG61">
        <v>17.72</v>
      </c>
      <c r="CH61">
        <v>17.82</v>
      </c>
      <c r="CI61">
        <v>17.309999999999999</v>
      </c>
      <c r="CJ61">
        <v>16.87</v>
      </c>
      <c r="CK61">
        <v>17.13</v>
      </c>
      <c r="CL61">
        <v>17.149999999999999</v>
      </c>
      <c r="CM61">
        <v>16.87</v>
      </c>
      <c r="CN61">
        <v>17.29</v>
      </c>
      <c r="CO61">
        <v>17.829999999999998</v>
      </c>
      <c r="CP61">
        <v>1</v>
      </c>
      <c r="CQ61">
        <v>1</v>
      </c>
      <c r="CR61">
        <v>1</v>
      </c>
      <c r="CS61">
        <v>1</v>
      </c>
      <c r="CT61">
        <v>1</v>
      </c>
      <c r="CU61">
        <v>1</v>
      </c>
      <c r="CV61">
        <v>1</v>
      </c>
      <c r="CW61">
        <v>1</v>
      </c>
      <c r="CX61">
        <v>1</v>
      </c>
      <c r="CY61">
        <v>1</v>
      </c>
      <c r="CZ61">
        <v>1</v>
      </c>
      <c r="DA61">
        <v>1</v>
      </c>
      <c r="DB61">
        <v>1</v>
      </c>
      <c r="DC61">
        <v>1</v>
      </c>
      <c r="DD61">
        <v>0</v>
      </c>
      <c r="DE61">
        <v>0.442</v>
      </c>
      <c r="DF61">
        <v>2.5000000000000001E-2</v>
      </c>
      <c r="DG61">
        <v>0.40799999999999997</v>
      </c>
      <c r="DH61">
        <v>1</v>
      </c>
      <c r="DI61">
        <v>1</v>
      </c>
      <c r="DJ61">
        <v>1</v>
      </c>
      <c r="DK61">
        <v>1</v>
      </c>
      <c r="DL61">
        <v>1</v>
      </c>
      <c r="DM61">
        <v>1</v>
      </c>
      <c r="DN61">
        <v>1</v>
      </c>
      <c r="DO61">
        <v>1</v>
      </c>
      <c r="DP61">
        <v>1</v>
      </c>
      <c r="DQ61">
        <v>1</v>
      </c>
      <c r="DR61">
        <v>0</v>
      </c>
      <c r="DS61">
        <v>0</v>
      </c>
      <c r="DT61">
        <v>0</v>
      </c>
      <c r="DU61">
        <v>0</v>
      </c>
      <c r="DV61">
        <v>0</v>
      </c>
      <c r="DW61">
        <v>0.4</v>
      </c>
      <c r="DX61">
        <v>0.26700000000000002</v>
      </c>
      <c r="DY61">
        <v>0.72499999999999998</v>
      </c>
      <c r="DZ61">
        <v>1</v>
      </c>
      <c r="EA61">
        <v>1</v>
      </c>
      <c r="EB61">
        <v>0.86699999999999999</v>
      </c>
      <c r="EC61">
        <v>1</v>
      </c>
      <c r="ED61">
        <v>1</v>
      </c>
      <c r="EE61">
        <v>0.27500000000000002</v>
      </c>
      <c r="EF61">
        <v>5.5519999999999996</v>
      </c>
      <c r="EG61">
        <v>4.351</v>
      </c>
      <c r="EH61">
        <v>6.0030000000000001</v>
      </c>
      <c r="EI61">
        <v>3.6030000000000002</v>
      </c>
      <c r="EJ61">
        <v>3.1509999999999998</v>
      </c>
      <c r="EK61">
        <v>3.1309999999999998</v>
      </c>
      <c r="EL61">
        <v>3.4569999999999999</v>
      </c>
      <c r="EM61">
        <v>-3.1880000000000002</v>
      </c>
      <c r="EN61">
        <v>1.4510000000000001</v>
      </c>
      <c r="EO61">
        <v>0.30299999999999999</v>
      </c>
      <c r="EP61">
        <v>-3.6949999999999998</v>
      </c>
      <c r="EQ61">
        <v>3.5089999999999999</v>
      </c>
      <c r="ER61">
        <v>3.101</v>
      </c>
      <c r="ES61">
        <v>5.95</v>
      </c>
      <c r="ET61">
        <v>0</v>
      </c>
      <c r="EU61">
        <v>137.462340271535</v>
      </c>
    </row>
    <row r="62" spans="1:151" x14ac:dyDescent="0.25">
      <c r="A62" t="s">
        <v>900</v>
      </c>
      <c r="B62" t="s">
        <v>1322</v>
      </c>
      <c r="C62" t="s">
        <v>595</v>
      </c>
      <c r="D62">
        <v>70</v>
      </c>
      <c r="E62" t="s">
        <v>836</v>
      </c>
      <c r="F62">
        <v>2</v>
      </c>
      <c r="G62">
        <v>1</v>
      </c>
      <c r="H62" t="s">
        <v>9</v>
      </c>
      <c r="I62" t="s">
        <v>7</v>
      </c>
      <c r="J62" t="s">
        <v>4</v>
      </c>
      <c r="K62" t="s">
        <v>606</v>
      </c>
      <c r="L62" t="s">
        <v>515</v>
      </c>
      <c r="M62" s="7">
        <v>0</v>
      </c>
      <c r="N62" s="7">
        <v>282.57076866951212</v>
      </c>
      <c r="O62" s="7">
        <f>M62*'Emission and cost factors'!$D$8+N62*'Emission and cost factors'!$E$8</f>
        <v>129.98255358797559</v>
      </c>
      <c r="P62" s="8">
        <f>M62*'Emission and cost factors'!$D$9+N62*'Emission and cost factors'!$E$9</f>
        <v>42.385615300426814</v>
      </c>
      <c r="Q62" s="7">
        <f t="shared" si="0"/>
        <v>19.107142857142858</v>
      </c>
      <c r="R62" s="2">
        <f t="shared" si="1"/>
        <v>13</v>
      </c>
      <c r="S62" s="2">
        <f t="shared" si="2"/>
        <v>6</v>
      </c>
      <c r="T62" s="2">
        <f t="shared" si="3"/>
        <v>0</v>
      </c>
      <c r="U62" s="7">
        <f t="shared" si="4"/>
        <v>0.84642857142857142</v>
      </c>
      <c r="V62" s="7">
        <f t="shared" si="5"/>
        <v>0.29885714285714288</v>
      </c>
      <c r="W62" s="7">
        <f t="shared" si="6"/>
        <v>0</v>
      </c>
      <c r="X62">
        <v>20.059999999999999</v>
      </c>
      <c r="Y62">
        <v>19.59</v>
      </c>
      <c r="Z62">
        <v>19.91</v>
      </c>
      <c r="AA62">
        <v>19.690000000000001</v>
      </c>
      <c r="AB62">
        <v>19.2</v>
      </c>
      <c r="AC62">
        <v>19.16</v>
      </c>
      <c r="AD62">
        <v>19.309999999999999</v>
      </c>
      <c r="AE62">
        <v>18.760000000000002</v>
      </c>
      <c r="AF62">
        <v>18.27</v>
      </c>
      <c r="AG62">
        <v>18.48</v>
      </c>
      <c r="AH62">
        <v>18.61</v>
      </c>
      <c r="AI62">
        <v>18.25</v>
      </c>
      <c r="AJ62">
        <v>18.86</v>
      </c>
      <c r="AK62">
        <v>19.350000000000001</v>
      </c>
      <c r="AL62">
        <v>0</v>
      </c>
      <c r="AM62">
        <v>1</v>
      </c>
      <c r="AN62">
        <v>0.217</v>
      </c>
      <c r="AO62">
        <v>0.63300000000000001</v>
      </c>
      <c r="AP62">
        <v>1</v>
      </c>
      <c r="AQ62">
        <v>1</v>
      </c>
      <c r="AR62">
        <v>1</v>
      </c>
      <c r="AS62">
        <v>1</v>
      </c>
      <c r="AT62">
        <v>1</v>
      </c>
      <c r="AU62">
        <v>1</v>
      </c>
      <c r="AV62">
        <v>1</v>
      </c>
      <c r="AW62">
        <v>1</v>
      </c>
      <c r="AX62">
        <v>1</v>
      </c>
      <c r="AY62">
        <v>1</v>
      </c>
      <c r="AZ62">
        <v>0</v>
      </c>
      <c r="BA62">
        <v>0</v>
      </c>
      <c r="BB62">
        <v>0</v>
      </c>
      <c r="BC62">
        <v>0</v>
      </c>
      <c r="BD62">
        <v>0</v>
      </c>
      <c r="BE62">
        <v>0</v>
      </c>
      <c r="BF62">
        <v>0</v>
      </c>
      <c r="BG62">
        <v>0.375</v>
      </c>
      <c r="BH62">
        <v>1</v>
      </c>
      <c r="BI62">
        <v>1</v>
      </c>
      <c r="BJ62">
        <v>0.54200000000000004</v>
      </c>
      <c r="BK62">
        <v>1</v>
      </c>
      <c r="BL62">
        <v>0.26700000000000002</v>
      </c>
      <c r="BM62">
        <v>0</v>
      </c>
      <c r="BN62">
        <v>0</v>
      </c>
      <c r="BO62">
        <v>0</v>
      </c>
      <c r="BP62">
        <v>0</v>
      </c>
      <c r="BQ62">
        <v>0</v>
      </c>
      <c r="BR62">
        <v>0</v>
      </c>
      <c r="BS62">
        <v>0</v>
      </c>
      <c r="BT62">
        <v>0</v>
      </c>
      <c r="BU62">
        <v>0</v>
      </c>
      <c r="BV62">
        <v>0</v>
      </c>
      <c r="BW62">
        <v>0</v>
      </c>
      <c r="BX62">
        <v>0</v>
      </c>
      <c r="BY62">
        <v>0</v>
      </c>
      <c r="BZ62">
        <v>0</v>
      </c>
      <c r="CA62">
        <v>0</v>
      </c>
      <c r="CB62">
        <v>19.239999999999998</v>
      </c>
      <c r="CC62">
        <v>18.53</v>
      </c>
      <c r="CD62">
        <v>18.8</v>
      </c>
      <c r="CE62">
        <v>18.489999999999998</v>
      </c>
      <c r="CF62">
        <v>17.850000000000001</v>
      </c>
      <c r="CG62">
        <v>17.48</v>
      </c>
      <c r="CH62">
        <v>17.579999999999998</v>
      </c>
      <c r="CI62">
        <v>17.04</v>
      </c>
      <c r="CJ62">
        <v>16.61</v>
      </c>
      <c r="CK62">
        <v>16.87</v>
      </c>
      <c r="CL62">
        <v>16.88</v>
      </c>
      <c r="CM62">
        <v>16.690000000000001</v>
      </c>
      <c r="CN62">
        <v>17.059999999999999</v>
      </c>
      <c r="CO62">
        <v>17.579999999999998</v>
      </c>
      <c r="CP62">
        <v>1</v>
      </c>
      <c r="CQ62">
        <v>1</v>
      </c>
      <c r="CR62">
        <v>1</v>
      </c>
      <c r="CS62">
        <v>1</v>
      </c>
      <c r="CT62">
        <v>1</v>
      </c>
      <c r="CU62">
        <v>1</v>
      </c>
      <c r="CV62">
        <v>1</v>
      </c>
      <c r="CW62">
        <v>1</v>
      </c>
      <c r="CX62">
        <v>1</v>
      </c>
      <c r="CY62">
        <v>1</v>
      </c>
      <c r="CZ62">
        <v>1</v>
      </c>
      <c r="DA62">
        <v>1</v>
      </c>
      <c r="DB62">
        <v>1</v>
      </c>
      <c r="DC62">
        <v>1</v>
      </c>
      <c r="DD62">
        <v>0</v>
      </c>
      <c r="DE62">
        <v>0.71699999999999997</v>
      </c>
      <c r="DF62">
        <v>0.317</v>
      </c>
      <c r="DG62">
        <v>0.71699999999999997</v>
      </c>
      <c r="DH62">
        <v>1</v>
      </c>
      <c r="DI62">
        <v>1</v>
      </c>
      <c r="DJ62">
        <v>1</v>
      </c>
      <c r="DK62">
        <v>1</v>
      </c>
      <c r="DL62">
        <v>1</v>
      </c>
      <c r="DM62">
        <v>1</v>
      </c>
      <c r="DN62">
        <v>1</v>
      </c>
      <c r="DO62">
        <v>1</v>
      </c>
      <c r="DP62">
        <v>1</v>
      </c>
      <c r="DQ62">
        <v>1</v>
      </c>
      <c r="DR62">
        <v>0</v>
      </c>
      <c r="DS62">
        <v>0</v>
      </c>
      <c r="DT62">
        <v>0</v>
      </c>
      <c r="DU62">
        <v>0</v>
      </c>
      <c r="DV62">
        <v>0.217</v>
      </c>
      <c r="DW62">
        <v>0.8</v>
      </c>
      <c r="DX62">
        <v>0.625</v>
      </c>
      <c r="DY62">
        <v>1</v>
      </c>
      <c r="DZ62">
        <v>1</v>
      </c>
      <c r="EA62">
        <v>1</v>
      </c>
      <c r="EB62">
        <v>1</v>
      </c>
      <c r="EC62">
        <v>1</v>
      </c>
      <c r="ED62">
        <v>1</v>
      </c>
      <c r="EE62">
        <v>0.70799999999999996</v>
      </c>
      <c r="EF62">
        <v>5.5519999999999996</v>
      </c>
      <c r="EG62">
        <v>4.351</v>
      </c>
      <c r="EH62">
        <v>6.0030000000000001</v>
      </c>
      <c r="EI62">
        <v>3.6030000000000002</v>
      </c>
      <c r="EJ62">
        <v>3.1509999999999998</v>
      </c>
      <c r="EK62">
        <v>3.1309999999999998</v>
      </c>
      <c r="EL62">
        <v>3.4569999999999999</v>
      </c>
      <c r="EM62">
        <v>-3.1880000000000002</v>
      </c>
      <c r="EN62">
        <v>1.4510000000000001</v>
      </c>
      <c r="EO62">
        <v>0.30299999999999999</v>
      </c>
      <c r="EP62">
        <v>-3.6949999999999998</v>
      </c>
      <c r="EQ62">
        <v>3.5089999999999999</v>
      </c>
      <c r="ER62">
        <v>3.101</v>
      </c>
      <c r="ES62">
        <v>5.95</v>
      </c>
      <c r="ET62">
        <v>0</v>
      </c>
      <c r="EU62">
        <v>131.86635871243899</v>
      </c>
    </row>
    <row r="63" spans="1:151" x14ac:dyDescent="0.25">
      <c r="A63" t="s">
        <v>901</v>
      </c>
      <c r="B63" t="s">
        <v>1322</v>
      </c>
      <c r="C63" t="s">
        <v>595</v>
      </c>
      <c r="D63">
        <v>71</v>
      </c>
      <c r="E63" t="s">
        <v>836</v>
      </c>
      <c r="F63">
        <v>2</v>
      </c>
      <c r="G63">
        <v>1</v>
      </c>
      <c r="H63" t="s">
        <v>9</v>
      </c>
      <c r="I63" t="s">
        <v>7</v>
      </c>
      <c r="J63" t="s">
        <v>5</v>
      </c>
      <c r="K63" t="s">
        <v>606</v>
      </c>
      <c r="L63" t="s">
        <v>516</v>
      </c>
      <c r="M63" s="7">
        <v>0</v>
      </c>
      <c r="N63" s="7">
        <v>294.56103747949925</v>
      </c>
      <c r="O63" s="7">
        <f>M63*'Emission and cost factors'!$D$8+N63*'Emission and cost factors'!$E$8</f>
        <v>135.49807724056967</v>
      </c>
      <c r="P63" s="8">
        <f>M63*'Emission and cost factors'!$D$9+N63*'Emission and cost factors'!$E$9</f>
        <v>44.184155621924887</v>
      </c>
      <c r="Q63" s="7">
        <f t="shared" si="0"/>
        <v>19.312142857142856</v>
      </c>
      <c r="R63" s="2">
        <f t="shared" si="1"/>
        <v>12</v>
      </c>
      <c r="S63" s="2">
        <f t="shared" si="2"/>
        <v>5</v>
      </c>
      <c r="T63" s="2">
        <f t="shared" si="3"/>
        <v>0</v>
      </c>
      <c r="U63" s="7">
        <f t="shared" si="4"/>
        <v>0.76964285714285718</v>
      </c>
      <c r="V63" s="7">
        <f t="shared" si="5"/>
        <v>0.18807142857142858</v>
      </c>
      <c r="W63" s="7">
        <f t="shared" si="6"/>
        <v>0</v>
      </c>
      <c r="X63">
        <v>20.16</v>
      </c>
      <c r="Y63">
        <v>19.72</v>
      </c>
      <c r="Z63">
        <v>20.059999999999999</v>
      </c>
      <c r="AA63">
        <v>19.86</v>
      </c>
      <c r="AB63">
        <v>19.39</v>
      </c>
      <c r="AC63">
        <v>19.36</v>
      </c>
      <c r="AD63">
        <v>19.5</v>
      </c>
      <c r="AE63">
        <v>18.98</v>
      </c>
      <c r="AF63">
        <v>18.510000000000002</v>
      </c>
      <c r="AG63">
        <v>18.739999999999998</v>
      </c>
      <c r="AH63">
        <v>18.89</v>
      </c>
      <c r="AI63">
        <v>18.5</v>
      </c>
      <c r="AJ63">
        <v>19.11</v>
      </c>
      <c r="AK63">
        <v>19.59</v>
      </c>
      <c r="AL63">
        <v>0</v>
      </c>
      <c r="AM63">
        <v>0.60799999999999998</v>
      </c>
      <c r="AN63">
        <v>0</v>
      </c>
      <c r="AO63">
        <v>0.29199999999999998</v>
      </c>
      <c r="AP63">
        <v>1</v>
      </c>
      <c r="AQ63">
        <v>1</v>
      </c>
      <c r="AR63">
        <v>1</v>
      </c>
      <c r="AS63">
        <v>1</v>
      </c>
      <c r="AT63">
        <v>1</v>
      </c>
      <c r="AU63">
        <v>1</v>
      </c>
      <c r="AV63">
        <v>1</v>
      </c>
      <c r="AW63">
        <v>1</v>
      </c>
      <c r="AX63">
        <v>1</v>
      </c>
      <c r="AY63">
        <v>0.875</v>
      </c>
      <c r="AZ63">
        <v>0</v>
      </c>
      <c r="BA63">
        <v>0</v>
      </c>
      <c r="BB63">
        <v>0</v>
      </c>
      <c r="BC63">
        <v>0</v>
      </c>
      <c r="BD63">
        <v>0</v>
      </c>
      <c r="BE63">
        <v>0</v>
      </c>
      <c r="BF63">
        <v>0</v>
      </c>
      <c r="BG63">
        <v>2.5000000000000001E-2</v>
      </c>
      <c r="BH63">
        <v>1</v>
      </c>
      <c r="BI63">
        <v>0.45</v>
      </c>
      <c r="BJ63">
        <v>0.158</v>
      </c>
      <c r="BK63">
        <v>1</v>
      </c>
      <c r="BL63">
        <v>0</v>
      </c>
      <c r="BM63">
        <v>0</v>
      </c>
      <c r="BN63">
        <v>0</v>
      </c>
      <c r="BO63">
        <v>0</v>
      </c>
      <c r="BP63">
        <v>0</v>
      </c>
      <c r="BQ63">
        <v>0</v>
      </c>
      <c r="BR63">
        <v>0</v>
      </c>
      <c r="BS63">
        <v>0</v>
      </c>
      <c r="BT63">
        <v>0</v>
      </c>
      <c r="BU63">
        <v>0</v>
      </c>
      <c r="BV63">
        <v>0</v>
      </c>
      <c r="BW63">
        <v>0</v>
      </c>
      <c r="BX63">
        <v>0</v>
      </c>
      <c r="BY63">
        <v>0</v>
      </c>
      <c r="BZ63">
        <v>0</v>
      </c>
      <c r="CA63">
        <v>0</v>
      </c>
      <c r="CB63">
        <v>19.350000000000001</v>
      </c>
      <c r="CC63">
        <v>18.7</v>
      </c>
      <c r="CD63">
        <v>18.98</v>
      </c>
      <c r="CE63">
        <v>18.7</v>
      </c>
      <c r="CF63">
        <v>18.079999999999998</v>
      </c>
      <c r="CG63">
        <v>17.72</v>
      </c>
      <c r="CH63">
        <v>17.82</v>
      </c>
      <c r="CI63">
        <v>17.309999999999999</v>
      </c>
      <c r="CJ63">
        <v>16.87</v>
      </c>
      <c r="CK63">
        <v>17.13</v>
      </c>
      <c r="CL63">
        <v>17.149999999999999</v>
      </c>
      <c r="CM63">
        <v>16.87</v>
      </c>
      <c r="CN63">
        <v>17.29</v>
      </c>
      <c r="CO63">
        <v>17.829999999999998</v>
      </c>
      <c r="CP63">
        <v>1</v>
      </c>
      <c r="CQ63">
        <v>1</v>
      </c>
      <c r="CR63">
        <v>1</v>
      </c>
      <c r="CS63">
        <v>1</v>
      </c>
      <c r="CT63">
        <v>1</v>
      </c>
      <c r="CU63">
        <v>1</v>
      </c>
      <c r="CV63">
        <v>1</v>
      </c>
      <c r="CW63">
        <v>1</v>
      </c>
      <c r="CX63">
        <v>1</v>
      </c>
      <c r="CY63">
        <v>1</v>
      </c>
      <c r="CZ63">
        <v>1</v>
      </c>
      <c r="DA63">
        <v>1</v>
      </c>
      <c r="DB63">
        <v>1</v>
      </c>
      <c r="DC63">
        <v>1</v>
      </c>
      <c r="DD63">
        <v>0</v>
      </c>
      <c r="DE63">
        <v>0.442</v>
      </c>
      <c r="DF63">
        <v>2.5000000000000001E-2</v>
      </c>
      <c r="DG63">
        <v>0.40799999999999997</v>
      </c>
      <c r="DH63">
        <v>1</v>
      </c>
      <c r="DI63">
        <v>1</v>
      </c>
      <c r="DJ63">
        <v>1</v>
      </c>
      <c r="DK63">
        <v>1</v>
      </c>
      <c r="DL63">
        <v>1</v>
      </c>
      <c r="DM63">
        <v>1</v>
      </c>
      <c r="DN63">
        <v>1</v>
      </c>
      <c r="DO63">
        <v>1</v>
      </c>
      <c r="DP63">
        <v>1</v>
      </c>
      <c r="DQ63">
        <v>1</v>
      </c>
      <c r="DR63">
        <v>0</v>
      </c>
      <c r="DS63">
        <v>0</v>
      </c>
      <c r="DT63">
        <v>0</v>
      </c>
      <c r="DU63">
        <v>0</v>
      </c>
      <c r="DV63">
        <v>0</v>
      </c>
      <c r="DW63">
        <v>0.4</v>
      </c>
      <c r="DX63">
        <v>0.26700000000000002</v>
      </c>
      <c r="DY63">
        <v>0.72499999999999998</v>
      </c>
      <c r="DZ63">
        <v>1</v>
      </c>
      <c r="EA63">
        <v>1</v>
      </c>
      <c r="EB63">
        <v>0.86699999999999999</v>
      </c>
      <c r="EC63">
        <v>1</v>
      </c>
      <c r="ED63">
        <v>1</v>
      </c>
      <c r="EE63">
        <v>0.27500000000000002</v>
      </c>
      <c r="EF63">
        <v>5.5519999999999996</v>
      </c>
      <c r="EG63">
        <v>4.351</v>
      </c>
      <c r="EH63">
        <v>6.0030000000000001</v>
      </c>
      <c r="EI63">
        <v>3.6030000000000002</v>
      </c>
      <c r="EJ63">
        <v>3.1509999999999998</v>
      </c>
      <c r="EK63">
        <v>3.1309999999999998</v>
      </c>
      <c r="EL63">
        <v>3.4569999999999999</v>
      </c>
      <c r="EM63">
        <v>-3.1880000000000002</v>
      </c>
      <c r="EN63">
        <v>1.4510000000000001</v>
      </c>
      <c r="EO63">
        <v>0.30299999999999999</v>
      </c>
      <c r="EP63">
        <v>-3.6949999999999998</v>
      </c>
      <c r="EQ63">
        <v>3.5089999999999999</v>
      </c>
      <c r="ER63">
        <v>3.101</v>
      </c>
      <c r="ES63">
        <v>5.95</v>
      </c>
      <c r="ET63">
        <v>0</v>
      </c>
      <c r="EU63">
        <v>137.46181749043299</v>
      </c>
    </row>
    <row r="64" spans="1:151" x14ac:dyDescent="0.25">
      <c r="A64" t="s">
        <v>902</v>
      </c>
      <c r="B64" t="s">
        <v>1322</v>
      </c>
      <c r="C64" t="s">
        <v>595</v>
      </c>
      <c r="D64">
        <v>72</v>
      </c>
      <c r="E64" t="s">
        <v>836</v>
      </c>
      <c r="F64">
        <v>2</v>
      </c>
      <c r="G64">
        <v>1</v>
      </c>
      <c r="H64" t="s">
        <v>9</v>
      </c>
      <c r="I64" t="s">
        <v>7</v>
      </c>
      <c r="J64" t="s">
        <v>5</v>
      </c>
      <c r="K64" t="s">
        <v>606</v>
      </c>
      <c r="L64" t="s">
        <v>515</v>
      </c>
      <c r="M64" s="7">
        <v>0</v>
      </c>
      <c r="N64" s="7">
        <v>282.57279624004929</v>
      </c>
      <c r="O64" s="7">
        <f>M64*'Emission and cost factors'!$D$8+N64*'Emission and cost factors'!$E$8</f>
        <v>129.98348627042267</v>
      </c>
      <c r="P64" s="8">
        <f>M64*'Emission and cost factors'!$D$9+N64*'Emission and cost factors'!$E$9</f>
        <v>42.385919436007391</v>
      </c>
      <c r="Q64" s="7">
        <f t="shared" si="0"/>
        <v>19.107142857142858</v>
      </c>
      <c r="R64" s="2">
        <f t="shared" si="1"/>
        <v>13</v>
      </c>
      <c r="S64" s="2">
        <f t="shared" si="2"/>
        <v>6</v>
      </c>
      <c r="T64" s="2">
        <f t="shared" si="3"/>
        <v>0</v>
      </c>
      <c r="U64" s="7">
        <f t="shared" si="4"/>
        <v>0.84642857142857142</v>
      </c>
      <c r="V64" s="7">
        <f t="shared" si="5"/>
        <v>0.29885714285714288</v>
      </c>
      <c r="W64" s="7">
        <f t="shared" si="6"/>
        <v>0</v>
      </c>
      <c r="X64">
        <v>20.059999999999999</v>
      </c>
      <c r="Y64">
        <v>19.59</v>
      </c>
      <c r="Z64">
        <v>19.91</v>
      </c>
      <c r="AA64">
        <v>19.690000000000001</v>
      </c>
      <c r="AB64">
        <v>19.2</v>
      </c>
      <c r="AC64">
        <v>19.16</v>
      </c>
      <c r="AD64">
        <v>19.309999999999999</v>
      </c>
      <c r="AE64">
        <v>18.760000000000002</v>
      </c>
      <c r="AF64">
        <v>18.27</v>
      </c>
      <c r="AG64">
        <v>18.48</v>
      </c>
      <c r="AH64">
        <v>18.61</v>
      </c>
      <c r="AI64">
        <v>18.25</v>
      </c>
      <c r="AJ64">
        <v>18.86</v>
      </c>
      <c r="AK64">
        <v>19.350000000000001</v>
      </c>
      <c r="AL64">
        <v>0</v>
      </c>
      <c r="AM64">
        <v>1</v>
      </c>
      <c r="AN64">
        <v>0.217</v>
      </c>
      <c r="AO64">
        <v>0.63300000000000001</v>
      </c>
      <c r="AP64">
        <v>1</v>
      </c>
      <c r="AQ64">
        <v>1</v>
      </c>
      <c r="AR64">
        <v>1</v>
      </c>
      <c r="AS64">
        <v>1</v>
      </c>
      <c r="AT64">
        <v>1</v>
      </c>
      <c r="AU64">
        <v>1</v>
      </c>
      <c r="AV64">
        <v>1</v>
      </c>
      <c r="AW64">
        <v>1</v>
      </c>
      <c r="AX64">
        <v>1</v>
      </c>
      <c r="AY64">
        <v>1</v>
      </c>
      <c r="AZ64">
        <v>0</v>
      </c>
      <c r="BA64">
        <v>0</v>
      </c>
      <c r="BB64">
        <v>0</v>
      </c>
      <c r="BC64">
        <v>0</v>
      </c>
      <c r="BD64">
        <v>0</v>
      </c>
      <c r="BE64">
        <v>0</v>
      </c>
      <c r="BF64">
        <v>0</v>
      </c>
      <c r="BG64">
        <v>0.375</v>
      </c>
      <c r="BH64">
        <v>1</v>
      </c>
      <c r="BI64">
        <v>1</v>
      </c>
      <c r="BJ64">
        <v>0.54200000000000004</v>
      </c>
      <c r="BK64">
        <v>1</v>
      </c>
      <c r="BL64">
        <v>0.26700000000000002</v>
      </c>
      <c r="BM64">
        <v>0</v>
      </c>
      <c r="BN64">
        <v>0</v>
      </c>
      <c r="BO64">
        <v>0</v>
      </c>
      <c r="BP64">
        <v>0</v>
      </c>
      <c r="BQ64">
        <v>0</v>
      </c>
      <c r="BR64">
        <v>0</v>
      </c>
      <c r="BS64">
        <v>0</v>
      </c>
      <c r="BT64">
        <v>0</v>
      </c>
      <c r="BU64">
        <v>0</v>
      </c>
      <c r="BV64">
        <v>0</v>
      </c>
      <c r="BW64">
        <v>0</v>
      </c>
      <c r="BX64">
        <v>0</v>
      </c>
      <c r="BY64">
        <v>0</v>
      </c>
      <c r="BZ64">
        <v>0</v>
      </c>
      <c r="CA64">
        <v>0</v>
      </c>
      <c r="CB64">
        <v>19.239999999999998</v>
      </c>
      <c r="CC64">
        <v>18.53</v>
      </c>
      <c r="CD64">
        <v>18.8</v>
      </c>
      <c r="CE64">
        <v>18.489999999999998</v>
      </c>
      <c r="CF64">
        <v>17.850000000000001</v>
      </c>
      <c r="CG64">
        <v>17.48</v>
      </c>
      <c r="CH64">
        <v>17.579999999999998</v>
      </c>
      <c r="CI64">
        <v>17.04</v>
      </c>
      <c r="CJ64">
        <v>16.61</v>
      </c>
      <c r="CK64">
        <v>16.87</v>
      </c>
      <c r="CL64">
        <v>16.88</v>
      </c>
      <c r="CM64">
        <v>16.690000000000001</v>
      </c>
      <c r="CN64">
        <v>17.059999999999999</v>
      </c>
      <c r="CO64">
        <v>17.579999999999998</v>
      </c>
      <c r="CP64">
        <v>1</v>
      </c>
      <c r="CQ64">
        <v>1</v>
      </c>
      <c r="CR64">
        <v>1</v>
      </c>
      <c r="CS64">
        <v>1</v>
      </c>
      <c r="CT64">
        <v>1</v>
      </c>
      <c r="CU64">
        <v>1</v>
      </c>
      <c r="CV64">
        <v>1</v>
      </c>
      <c r="CW64">
        <v>1</v>
      </c>
      <c r="CX64">
        <v>1</v>
      </c>
      <c r="CY64">
        <v>1</v>
      </c>
      <c r="CZ64">
        <v>1</v>
      </c>
      <c r="DA64">
        <v>1</v>
      </c>
      <c r="DB64">
        <v>1</v>
      </c>
      <c r="DC64">
        <v>1</v>
      </c>
      <c r="DD64">
        <v>0</v>
      </c>
      <c r="DE64">
        <v>0.71699999999999997</v>
      </c>
      <c r="DF64">
        <v>0.317</v>
      </c>
      <c r="DG64">
        <v>0.71699999999999997</v>
      </c>
      <c r="DH64">
        <v>1</v>
      </c>
      <c r="DI64">
        <v>1</v>
      </c>
      <c r="DJ64">
        <v>1</v>
      </c>
      <c r="DK64">
        <v>1</v>
      </c>
      <c r="DL64">
        <v>1</v>
      </c>
      <c r="DM64">
        <v>1</v>
      </c>
      <c r="DN64">
        <v>1</v>
      </c>
      <c r="DO64">
        <v>1</v>
      </c>
      <c r="DP64">
        <v>1</v>
      </c>
      <c r="DQ64">
        <v>1</v>
      </c>
      <c r="DR64">
        <v>0</v>
      </c>
      <c r="DS64">
        <v>0</v>
      </c>
      <c r="DT64">
        <v>0</v>
      </c>
      <c r="DU64">
        <v>0</v>
      </c>
      <c r="DV64">
        <v>0.217</v>
      </c>
      <c r="DW64">
        <v>0.8</v>
      </c>
      <c r="DX64">
        <v>0.625</v>
      </c>
      <c r="DY64">
        <v>1</v>
      </c>
      <c r="DZ64">
        <v>1</v>
      </c>
      <c r="EA64">
        <v>1</v>
      </c>
      <c r="EB64">
        <v>1</v>
      </c>
      <c r="EC64">
        <v>1</v>
      </c>
      <c r="ED64">
        <v>1</v>
      </c>
      <c r="EE64">
        <v>0.70799999999999996</v>
      </c>
      <c r="EF64">
        <v>5.5519999999999996</v>
      </c>
      <c r="EG64">
        <v>4.351</v>
      </c>
      <c r="EH64">
        <v>6.0030000000000001</v>
      </c>
      <c r="EI64">
        <v>3.6030000000000002</v>
      </c>
      <c r="EJ64">
        <v>3.1509999999999998</v>
      </c>
      <c r="EK64">
        <v>3.1309999999999998</v>
      </c>
      <c r="EL64">
        <v>3.4569999999999999</v>
      </c>
      <c r="EM64">
        <v>-3.1880000000000002</v>
      </c>
      <c r="EN64">
        <v>1.4510000000000001</v>
      </c>
      <c r="EO64">
        <v>0.30299999999999999</v>
      </c>
      <c r="EP64">
        <v>-3.6949999999999998</v>
      </c>
      <c r="EQ64">
        <v>3.5089999999999999</v>
      </c>
      <c r="ER64">
        <v>3.101</v>
      </c>
      <c r="ES64">
        <v>5.95</v>
      </c>
      <c r="ET64">
        <v>0</v>
      </c>
      <c r="EU64">
        <v>131.867304912023</v>
      </c>
    </row>
    <row r="65" spans="1:151" x14ac:dyDescent="0.25">
      <c r="A65" t="s">
        <v>903</v>
      </c>
      <c r="B65" t="s">
        <v>1322</v>
      </c>
      <c r="C65" t="s">
        <v>595</v>
      </c>
      <c r="D65">
        <v>73</v>
      </c>
      <c r="E65" t="s">
        <v>837</v>
      </c>
      <c r="F65">
        <v>3</v>
      </c>
      <c r="G65">
        <v>1</v>
      </c>
      <c r="H65" t="s">
        <v>2</v>
      </c>
      <c r="I65" t="s">
        <v>3</v>
      </c>
      <c r="J65" t="s">
        <v>4</v>
      </c>
      <c r="K65" t="s">
        <v>606</v>
      </c>
      <c r="L65" t="s">
        <v>516</v>
      </c>
      <c r="M65" s="7">
        <v>0</v>
      </c>
      <c r="N65" s="7">
        <v>324.065893465785</v>
      </c>
      <c r="O65" s="7">
        <f>M65*'Emission and cost factors'!$D$8+N65*'Emission and cost factors'!$E$8</f>
        <v>149.07031099426109</v>
      </c>
      <c r="P65" s="8">
        <f>M65*'Emission and cost factors'!$D$9+N65*'Emission and cost factors'!$E$9</f>
        <v>48.609884019867749</v>
      </c>
      <c r="Q65" s="7">
        <f t="shared" si="0"/>
        <v>16.667857142857141</v>
      </c>
      <c r="R65" s="2">
        <f t="shared" si="1"/>
        <v>14</v>
      </c>
      <c r="S65" s="2">
        <f t="shared" si="2"/>
        <v>14</v>
      </c>
      <c r="T65" s="2">
        <f t="shared" si="3"/>
        <v>14</v>
      </c>
      <c r="U65" s="7">
        <f t="shared" si="4"/>
        <v>1</v>
      </c>
      <c r="V65" s="7">
        <f t="shared" si="5"/>
        <v>1</v>
      </c>
      <c r="W65" s="7">
        <f t="shared" si="6"/>
        <v>0.88871428571428568</v>
      </c>
      <c r="X65">
        <v>17.940000000000001</v>
      </c>
      <c r="Y65">
        <v>17.079999999999998</v>
      </c>
      <c r="Z65">
        <v>17.579999999999998</v>
      </c>
      <c r="AA65">
        <v>17.16</v>
      </c>
      <c r="AB65">
        <v>16.579999999999998</v>
      </c>
      <c r="AC65">
        <v>16.670000000000002</v>
      </c>
      <c r="AD65">
        <v>16.82</v>
      </c>
      <c r="AE65">
        <v>15.82</v>
      </c>
      <c r="AF65">
        <v>15.8</v>
      </c>
      <c r="AG65">
        <v>16.07</v>
      </c>
      <c r="AH65">
        <v>15.84</v>
      </c>
      <c r="AI65">
        <v>16.02</v>
      </c>
      <c r="AJ65">
        <v>16.78</v>
      </c>
      <c r="AK65">
        <v>17.190000000000001</v>
      </c>
      <c r="AL65">
        <v>1</v>
      </c>
      <c r="AM65">
        <v>1</v>
      </c>
      <c r="AN65">
        <v>1</v>
      </c>
      <c r="AO65">
        <v>1</v>
      </c>
      <c r="AP65">
        <v>1</v>
      </c>
      <c r="AQ65">
        <v>1</v>
      </c>
      <c r="AR65">
        <v>1</v>
      </c>
      <c r="AS65">
        <v>1</v>
      </c>
      <c r="AT65">
        <v>1</v>
      </c>
      <c r="AU65">
        <v>1</v>
      </c>
      <c r="AV65">
        <v>1</v>
      </c>
      <c r="AW65">
        <v>1</v>
      </c>
      <c r="AX65">
        <v>1</v>
      </c>
      <c r="AY65">
        <v>1</v>
      </c>
      <c r="AZ65">
        <v>1</v>
      </c>
      <c r="BA65">
        <v>1</v>
      </c>
      <c r="BB65">
        <v>1</v>
      </c>
      <c r="BC65">
        <v>1</v>
      </c>
      <c r="BD65">
        <v>1</v>
      </c>
      <c r="BE65">
        <v>1</v>
      </c>
      <c r="BF65">
        <v>1</v>
      </c>
      <c r="BG65">
        <v>1</v>
      </c>
      <c r="BH65">
        <v>1</v>
      </c>
      <c r="BI65">
        <v>1</v>
      </c>
      <c r="BJ65">
        <v>1</v>
      </c>
      <c r="BK65">
        <v>1</v>
      </c>
      <c r="BL65">
        <v>1</v>
      </c>
      <c r="BM65">
        <v>1</v>
      </c>
      <c r="BN65">
        <v>9.1999999999999998E-2</v>
      </c>
      <c r="BO65">
        <v>1</v>
      </c>
      <c r="BP65">
        <v>0.57499999999999996</v>
      </c>
      <c r="BQ65">
        <v>0.9</v>
      </c>
      <c r="BR65">
        <v>1</v>
      </c>
      <c r="BS65">
        <v>1</v>
      </c>
      <c r="BT65">
        <v>1</v>
      </c>
      <c r="BU65">
        <v>1</v>
      </c>
      <c r="BV65">
        <v>1</v>
      </c>
      <c r="BW65">
        <v>1</v>
      </c>
      <c r="BX65">
        <v>1</v>
      </c>
      <c r="BY65">
        <v>1</v>
      </c>
      <c r="BZ65">
        <v>1</v>
      </c>
      <c r="CA65">
        <v>0.875</v>
      </c>
      <c r="CB65">
        <v>16.7</v>
      </c>
      <c r="CC65">
        <v>15.79</v>
      </c>
      <c r="CD65">
        <v>16.23</v>
      </c>
      <c r="CE65">
        <v>15.76</v>
      </c>
      <c r="CF65">
        <v>15.26</v>
      </c>
      <c r="CG65">
        <v>15.19</v>
      </c>
      <c r="CH65">
        <v>15.36</v>
      </c>
      <c r="CI65">
        <v>14.36</v>
      </c>
      <c r="CJ65">
        <v>14.38</v>
      </c>
      <c r="CK65">
        <v>14.68</v>
      </c>
      <c r="CL65">
        <v>14.34</v>
      </c>
      <c r="CM65">
        <v>14.66</v>
      </c>
      <c r="CN65">
        <v>15.3</v>
      </c>
      <c r="CO65">
        <v>15.74</v>
      </c>
      <c r="CP65">
        <v>1</v>
      </c>
      <c r="CQ65">
        <v>1</v>
      </c>
      <c r="CR65">
        <v>1</v>
      </c>
      <c r="CS65">
        <v>1</v>
      </c>
      <c r="CT65">
        <v>1</v>
      </c>
      <c r="CU65">
        <v>1</v>
      </c>
      <c r="CV65">
        <v>1</v>
      </c>
      <c r="CW65">
        <v>1</v>
      </c>
      <c r="CX65">
        <v>1</v>
      </c>
      <c r="CY65">
        <v>1</v>
      </c>
      <c r="CZ65">
        <v>1</v>
      </c>
      <c r="DA65">
        <v>1</v>
      </c>
      <c r="DB65">
        <v>1</v>
      </c>
      <c r="DC65">
        <v>1</v>
      </c>
      <c r="DD65">
        <v>1</v>
      </c>
      <c r="DE65">
        <v>1</v>
      </c>
      <c r="DF65">
        <v>1</v>
      </c>
      <c r="DG65">
        <v>1</v>
      </c>
      <c r="DH65">
        <v>1</v>
      </c>
      <c r="DI65">
        <v>1</v>
      </c>
      <c r="DJ65">
        <v>1</v>
      </c>
      <c r="DK65">
        <v>1</v>
      </c>
      <c r="DL65">
        <v>1</v>
      </c>
      <c r="DM65">
        <v>1</v>
      </c>
      <c r="DN65">
        <v>1</v>
      </c>
      <c r="DO65">
        <v>1</v>
      </c>
      <c r="DP65">
        <v>1</v>
      </c>
      <c r="DQ65">
        <v>1</v>
      </c>
      <c r="DR65">
        <v>1</v>
      </c>
      <c r="DS65">
        <v>1</v>
      </c>
      <c r="DT65">
        <v>1</v>
      </c>
      <c r="DU65">
        <v>1</v>
      </c>
      <c r="DV65">
        <v>1</v>
      </c>
      <c r="DW65">
        <v>1</v>
      </c>
      <c r="DX65">
        <v>1</v>
      </c>
      <c r="DY65">
        <v>1</v>
      </c>
      <c r="DZ65">
        <v>1</v>
      </c>
      <c r="EA65">
        <v>1</v>
      </c>
      <c r="EB65">
        <v>1</v>
      </c>
      <c r="EC65">
        <v>1</v>
      </c>
      <c r="ED65">
        <v>1</v>
      </c>
      <c r="EE65">
        <v>1</v>
      </c>
      <c r="EF65">
        <v>5.5519999999999996</v>
      </c>
      <c r="EG65">
        <v>4.351</v>
      </c>
      <c r="EH65">
        <v>6.0030000000000001</v>
      </c>
      <c r="EI65">
        <v>3.6030000000000002</v>
      </c>
      <c r="EJ65">
        <v>3.1509999999999998</v>
      </c>
      <c r="EK65">
        <v>3.1309999999999998</v>
      </c>
      <c r="EL65">
        <v>3.4569999999999999</v>
      </c>
      <c r="EM65">
        <v>-3.1880000000000002</v>
      </c>
      <c r="EN65">
        <v>1.4510000000000001</v>
      </c>
      <c r="EO65">
        <v>0.30299999999999999</v>
      </c>
      <c r="EP65">
        <v>-3.6949999999999998</v>
      </c>
      <c r="EQ65">
        <v>3.5089999999999999</v>
      </c>
      <c r="ER65">
        <v>3.101</v>
      </c>
      <c r="ES65">
        <v>5.95</v>
      </c>
      <c r="ET65">
        <v>0</v>
      </c>
      <c r="EU65">
        <v>151.23075028403301</v>
      </c>
    </row>
    <row r="66" spans="1:151" x14ac:dyDescent="0.25">
      <c r="A66" t="s">
        <v>904</v>
      </c>
      <c r="B66" t="s">
        <v>1322</v>
      </c>
      <c r="C66" t="s">
        <v>595</v>
      </c>
      <c r="D66">
        <v>74</v>
      </c>
      <c r="E66" t="s">
        <v>837</v>
      </c>
      <c r="F66">
        <v>3</v>
      </c>
      <c r="G66">
        <v>1</v>
      </c>
      <c r="H66" t="s">
        <v>2</v>
      </c>
      <c r="I66" t="s">
        <v>3</v>
      </c>
      <c r="J66" t="s">
        <v>4</v>
      </c>
      <c r="K66" t="s">
        <v>606</v>
      </c>
      <c r="L66" t="s">
        <v>515</v>
      </c>
      <c r="M66" s="7">
        <v>0</v>
      </c>
      <c r="N66" s="7">
        <v>302.71008992128503</v>
      </c>
      <c r="O66" s="7">
        <f>M66*'Emission and cost factors'!$D$8+N66*'Emission and cost factors'!$E$8</f>
        <v>139.24664136379113</v>
      </c>
      <c r="P66" s="8">
        <f>M66*'Emission and cost factors'!$D$9+N66*'Emission and cost factors'!$E$9</f>
        <v>45.406513488192751</v>
      </c>
      <c r="Q66" s="7">
        <f t="shared" si="0"/>
        <v>16.529999999999998</v>
      </c>
      <c r="R66" s="2">
        <f t="shared" si="1"/>
        <v>14</v>
      </c>
      <c r="S66" s="2">
        <f t="shared" si="2"/>
        <v>14</v>
      </c>
      <c r="T66" s="2">
        <f t="shared" si="3"/>
        <v>14</v>
      </c>
      <c r="U66" s="7">
        <f t="shared" si="4"/>
        <v>1</v>
      </c>
      <c r="V66" s="7">
        <f t="shared" si="5"/>
        <v>1</v>
      </c>
      <c r="W66" s="7">
        <f t="shared" si="6"/>
        <v>0.93157142857142861</v>
      </c>
      <c r="X66">
        <v>17.809999999999999</v>
      </c>
      <c r="Y66">
        <v>16.940000000000001</v>
      </c>
      <c r="Z66">
        <v>17.420000000000002</v>
      </c>
      <c r="AA66">
        <v>17</v>
      </c>
      <c r="AB66">
        <v>16.43</v>
      </c>
      <c r="AC66">
        <v>16.559999999999999</v>
      </c>
      <c r="AD66">
        <v>16.7</v>
      </c>
      <c r="AE66">
        <v>15.65</v>
      </c>
      <c r="AF66">
        <v>15.66</v>
      </c>
      <c r="AG66">
        <v>15.94</v>
      </c>
      <c r="AH66">
        <v>15.69</v>
      </c>
      <c r="AI66">
        <v>15.89</v>
      </c>
      <c r="AJ66">
        <v>16.64</v>
      </c>
      <c r="AK66">
        <v>17.09</v>
      </c>
      <c r="AL66">
        <v>1</v>
      </c>
      <c r="AM66">
        <v>1</v>
      </c>
      <c r="AN66">
        <v>1</v>
      </c>
      <c r="AO66">
        <v>1</v>
      </c>
      <c r="AP66">
        <v>1</v>
      </c>
      <c r="AQ66">
        <v>1</v>
      </c>
      <c r="AR66">
        <v>1</v>
      </c>
      <c r="AS66">
        <v>1</v>
      </c>
      <c r="AT66">
        <v>1</v>
      </c>
      <c r="AU66">
        <v>1</v>
      </c>
      <c r="AV66">
        <v>1</v>
      </c>
      <c r="AW66">
        <v>1</v>
      </c>
      <c r="AX66">
        <v>1</v>
      </c>
      <c r="AY66">
        <v>1</v>
      </c>
      <c r="AZ66">
        <v>1</v>
      </c>
      <c r="BA66">
        <v>1</v>
      </c>
      <c r="BB66">
        <v>1</v>
      </c>
      <c r="BC66">
        <v>1</v>
      </c>
      <c r="BD66">
        <v>1</v>
      </c>
      <c r="BE66">
        <v>1</v>
      </c>
      <c r="BF66">
        <v>1</v>
      </c>
      <c r="BG66">
        <v>1</v>
      </c>
      <c r="BH66">
        <v>1</v>
      </c>
      <c r="BI66">
        <v>1</v>
      </c>
      <c r="BJ66">
        <v>1</v>
      </c>
      <c r="BK66">
        <v>1</v>
      </c>
      <c r="BL66">
        <v>1</v>
      </c>
      <c r="BM66">
        <v>1</v>
      </c>
      <c r="BN66">
        <v>0.29199999999999998</v>
      </c>
      <c r="BO66">
        <v>1</v>
      </c>
      <c r="BP66">
        <v>0.77500000000000002</v>
      </c>
      <c r="BQ66">
        <v>1</v>
      </c>
      <c r="BR66">
        <v>1</v>
      </c>
      <c r="BS66">
        <v>1</v>
      </c>
      <c r="BT66">
        <v>1</v>
      </c>
      <c r="BU66">
        <v>1</v>
      </c>
      <c r="BV66">
        <v>1</v>
      </c>
      <c r="BW66">
        <v>1</v>
      </c>
      <c r="BX66">
        <v>1</v>
      </c>
      <c r="BY66">
        <v>1</v>
      </c>
      <c r="BZ66">
        <v>1</v>
      </c>
      <c r="CA66">
        <v>0.97499999999999998</v>
      </c>
      <c r="CB66">
        <v>16.55</v>
      </c>
      <c r="CC66">
        <v>15.65</v>
      </c>
      <c r="CD66">
        <v>16.059999999999999</v>
      </c>
      <c r="CE66">
        <v>15.61</v>
      </c>
      <c r="CF66">
        <v>15.11</v>
      </c>
      <c r="CG66">
        <v>15.06</v>
      </c>
      <c r="CH66">
        <v>15.23</v>
      </c>
      <c r="CI66">
        <v>14.19</v>
      </c>
      <c r="CJ66">
        <v>14.17</v>
      </c>
      <c r="CK66">
        <v>14.54</v>
      </c>
      <c r="CL66">
        <v>14.15</v>
      </c>
      <c r="CM66">
        <v>14.45</v>
      </c>
      <c r="CN66">
        <v>15.15</v>
      </c>
      <c r="CO66">
        <v>15.62</v>
      </c>
      <c r="CP66">
        <v>1</v>
      </c>
      <c r="CQ66">
        <v>1</v>
      </c>
      <c r="CR66">
        <v>1</v>
      </c>
      <c r="CS66">
        <v>1</v>
      </c>
      <c r="CT66">
        <v>1</v>
      </c>
      <c r="CU66">
        <v>1</v>
      </c>
      <c r="CV66">
        <v>1</v>
      </c>
      <c r="CW66">
        <v>1</v>
      </c>
      <c r="CX66">
        <v>1</v>
      </c>
      <c r="CY66">
        <v>1</v>
      </c>
      <c r="CZ66">
        <v>1</v>
      </c>
      <c r="DA66">
        <v>1</v>
      </c>
      <c r="DB66">
        <v>1</v>
      </c>
      <c r="DC66">
        <v>1</v>
      </c>
      <c r="DD66">
        <v>1</v>
      </c>
      <c r="DE66">
        <v>1</v>
      </c>
      <c r="DF66">
        <v>1</v>
      </c>
      <c r="DG66">
        <v>1</v>
      </c>
      <c r="DH66">
        <v>1</v>
      </c>
      <c r="DI66">
        <v>1</v>
      </c>
      <c r="DJ66">
        <v>1</v>
      </c>
      <c r="DK66">
        <v>1</v>
      </c>
      <c r="DL66">
        <v>1</v>
      </c>
      <c r="DM66">
        <v>1</v>
      </c>
      <c r="DN66">
        <v>1</v>
      </c>
      <c r="DO66">
        <v>1</v>
      </c>
      <c r="DP66">
        <v>1</v>
      </c>
      <c r="DQ66">
        <v>1</v>
      </c>
      <c r="DR66">
        <v>1</v>
      </c>
      <c r="DS66">
        <v>1</v>
      </c>
      <c r="DT66">
        <v>1</v>
      </c>
      <c r="DU66">
        <v>1</v>
      </c>
      <c r="DV66">
        <v>1</v>
      </c>
      <c r="DW66">
        <v>1</v>
      </c>
      <c r="DX66">
        <v>1</v>
      </c>
      <c r="DY66">
        <v>1</v>
      </c>
      <c r="DZ66">
        <v>1</v>
      </c>
      <c r="EA66">
        <v>1</v>
      </c>
      <c r="EB66">
        <v>1</v>
      </c>
      <c r="EC66">
        <v>1</v>
      </c>
      <c r="ED66">
        <v>1</v>
      </c>
      <c r="EE66">
        <v>1</v>
      </c>
      <c r="EF66">
        <v>5.5519999999999996</v>
      </c>
      <c r="EG66">
        <v>4.351</v>
      </c>
      <c r="EH66">
        <v>6.0030000000000001</v>
      </c>
      <c r="EI66">
        <v>3.6030000000000002</v>
      </c>
      <c r="EJ66">
        <v>3.1509999999999998</v>
      </c>
      <c r="EK66">
        <v>3.1309999999999998</v>
      </c>
      <c r="EL66">
        <v>3.4569999999999999</v>
      </c>
      <c r="EM66">
        <v>-3.1880000000000002</v>
      </c>
      <c r="EN66">
        <v>1.4510000000000001</v>
      </c>
      <c r="EO66">
        <v>0.30299999999999999</v>
      </c>
      <c r="EP66">
        <v>-3.6949999999999998</v>
      </c>
      <c r="EQ66">
        <v>3.5089999999999999</v>
      </c>
      <c r="ER66">
        <v>3.101</v>
      </c>
      <c r="ES66">
        <v>5.95</v>
      </c>
      <c r="ET66">
        <v>0</v>
      </c>
      <c r="EU66">
        <v>141.26470862993301</v>
      </c>
    </row>
    <row r="67" spans="1:151" x14ac:dyDescent="0.25">
      <c r="A67" t="s">
        <v>905</v>
      </c>
      <c r="B67" t="s">
        <v>1322</v>
      </c>
      <c r="C67" t="s">
        <v>595</v>
      </c>
      <c r="D67">
        <v>75</v>
      </c>
      <c r="E67" t="s">
        <v>837</v>
      </c>
      <c r="F67">
        <v>3</v>
      </c>
      <c r="G67">
        <v>1</v>
      </c>
      <c r="H67" t="s">
        <v>2</v>
      </c>
      <c r="I67" t="s">
        <v>3</v>
      </c>
      <c r="J67" t="s">
        <v>5</v>
      </c>
      <c r="K67" t="s">
        <v>606</v>
      </c>
      <c r="L67" t="s">
        <v>516</v>
      </c>
      <c r="M67" s="7">
        <v>0</v>
      </c>
      <c r="N67" s="7">
        <v>324.06599837953928</v>
      </c>
      <c r="O67" s="7">
        <f>M67*'Emission and cost factors'!$D$8+N67*'Emission and cost factors'!$E$8</f>
        <v>149.07035925458808</v>
      </c>
      <c r="P67" s="8">
        <f>M67*'Emission and cost factors'!$D$9+N67*'Emission and cost factors'!$E$9</f>
        <v>48.609899756930893</v>
      </c>
      <c r="Q67" s="7">
        <f t="shared" ref="Q67:Q130" si="7">AVERAGE(X67:AK67)</f>
        <v>16.667857142857141</v>
      </c>
      <c r="R67" s="2">
        <f t="shared" ref="R67:R130" si="8">COUNTIF(X67:AK67,"&lt;20")</f>
        <v>14</v>
      </c>
      <c r="S67" s="2">
        <f t="shared" ref="S67:S130" si="9">COUNTIF(X67:AK67,"&lt;19")</f>
        <v>14</v>
      </c>
      <c r="T67" s="2">
        <f t="shared" ref="T67:T130" si="10">COUNTIF(X67:AK67,"&lt;18")</f>
        <v>14</v>
      </c>
      <c r="U67" s="7">
        <f t="shared" ref="U67:U130" si="11">SUM(AL67:AY67)/14</f>
        <v>1</v>
      </c>
      <c r="V67" s="7">
        <f t="shared" ref="V67:V130" si="12">SUM(AZ67:BM67)/14</f>
        <v>1</v>
      </c>
      <c r="W67" s="7">
        <f t="shared" ref="W67:W130" si="13">SUM(BN67:CA67)/14</f>
        <v>0.88871428571428568</v>
      </c>
      <c r="X67">
        <v>17.940000000000001</v>
      </c>
      <c r="Y67">
        <v>17.079999999999998</v>
      </c>
      <c r="Z67">
        <v>17.579999999999998</v>
      </c>
      <c r="AA67">
        <v>17.16</v>
      </c>
      <c r="AB67">
        <v>16.579999999999998</v>
      </c>
      <c r="AC67">
        <v>16.670000000000002</v>
      </c>
      <c r="AD67">
        <v>16.82</v>
      </c>
      <c r="AE67">
        <v>15.82</v>
      </c>
      <c r="AF67">
        <v>15.8</v>
      </c>
      <c r="AG67">
        <v>16.07</v>
      </c>
      <c r="AH67">
        <v>15.84</v>
      </c>
      <c r="AI67">
        <v>16.02</v>
      </c>
      <c r="AJ67">
        <v>16.78</v>
      </c>
      <c r="AK67">
        <v>17.190000000000001</v>
      </c>
      <c r="AL67">
        <v>1</v>
      </c>
      <c r="AM67">
        <v>1</v>
      </c>
      <c r="AN67">
        <v>1</v>
      </c>
      <c r="AO67">
        <v>1</v>
      </c>
      <c r="AP67">
        <v>1</v>
      </c>
      <c r="AQ67">
        <v>1</v>
      </c>
      <c r="AR67">
        <v>1</v>
      </c>
      <c r="AS67">
        <v>1</v>
      </c>
      <c r="AT67">
        <v>1</v>
      </c>
      <c r="AU67">
        <v>1</v>
      </c>
      <c r="AV67">
        <v>1</v>
      </c>
      <c r="AW67">
        <v>1</v>
      </c>
      <c r="AX67">
        <v>1</v>
      </c>
      <c r="AY67">
        <v>1</v>
      </c>
      <c r="AZ67">
        <v>1</v>
      </c>
      <c r="BA67">
        <v>1</v>
      </c>
      <c r="BB67">
        <v>1</v>
      </c>
      <c r="BC67">
        <v>1</v>
      </c>
      <c r="BD67">
        <v>1</v>
      </c>
      <c r="BE67">
        <v>1</v>
      </c>
      <c r="BF67">
        <v>1</v>
      </c>
      <c r="BG67">
        <v>1</v>
      </c>
      <c r="BH67">
        <v>1</v>
      </c>
      <c r="BI67">
        <v>1</v>
      </c>
      <c r="BJ67">
        <v>1</v>
      </c>
      <c r="BK67">
        <v>1</v>
      </c>
      <c r="BL67">
        <v>1</v>
      </c>
      <c r="BM67">
        <v>1</v>
      </c>
      <c r="BN67">
        <v>9.1999999999999998E-2</v>
      </c>
      <c r="BO67">
        <v>1</v>
      </c>
      <c r="BP67">
        <v>0.57499999999999996</v>
      </c>
      <c r="BQ67">
        <v>0.9</v>
      </c>
      <c r="BR67">
        <v>1</v>
      </c>
      <c r="BS67">
        <v>1</v>
      </c>
      <c r="BT67">
        <v>1</v>
      </c>
      <c r="BU67">
        <v>1</v>
      </c>
      <c r="BV67">
        <v>1</v>
      </c>
      <c r="BW67">
        <v>1</v>
      </c>
      <c r="BX67">
        <v>1</v>
      </c>
      <c r="BY67">
        <v>1</v>
      </c>
      <c r="BZ67">
        <v>1</v>
      </c>
      <c r="CA67">
        <v>0.875</v>
      </c>
      <c r="CB67">
        <v>16.7</v>
      </c>
      <c r="CC67">
        <v>15.79</v>
      </c>
      <c r="CD67">
        <v>16.23</v>
      </c>
      <c r="CE67">
        <v>15.76</v>
      </c>
      <c r="CF67">
        <v>15.26</v>
      </c>
      <c r="CG67">
        <v>15.19</v>
      </c>
      <c r="CH67">
        <v>15.36</v>
      </c>
      <c r="CI67">
        <v>14.36</v>
      </c>
      <c r="CJ67">
        <v>14.38</v>
      </c>
      <c r="CK67">
        <v>14.68</v>
      </c>
      <c r="CL67">
        <v>14.34</v>
      </c>
      <c r="CM67">
        <v>14.66</v>
      </c>
      <c r="CN67">
        <v>15.3</v>
      </c>
      <c r="CO67">
        <v>15.74</v>
      </c>
      <c r="CP67">
        <v>1</v>
      </c>
      <c r="CQ67">
        <v>1</v>
      </c>
      <c r="CR67">
        <v>1</v>
      </c>
      <c r="CS67">
        <v>1</v>
      </c>
      <c r="CT67">
        <v>1</v>
      </c>
      <c r="CU67">
        <v>1</v>
      </c>
      <c r="CV67">
        <v>1</v>
      </c>
      <c r="CW67">
        <v>1</v>
      </c>
      <c r="CX67">
        <v>1</v>
      </c>
      <c r="CY67">
        <v>1</v>
      </c>
      <c r="CZ67">
        <v>1</v>
      </c>
      <c r="DA67">
        <v>1</v>
      </c>
      <c r="DB67">
        <v>1</v>
      </c>
      <c r="DC67">
        <v>1</v>
      </c>
      <c r="DD67">
        <v>1</v>
      </c>
      <c r="DE67">
        <v>1</v>
      </c>
      <c r="DF67">
        <v>1</v>
      </c>
      <c r="DG67">
        <v>1</v>
      </c>
      <c r="DH67">
        <v>1</v>
      </c>
      <c r="DI67">
        <v>1</v>
      </c>
      <c r="DJ67">
        <v>1</v>
      </c>
      <c r="DK67">
        <v>1</v>
      </c>
      <c r="DL67">
        <v>1</v>
      </c>
      <c r="DM67">
        <v>1</v>
      </c>
      <c r="DN67">
        <v>1</v>
      </c>
      <c r="DO67">
        <v>1</v>
      </c>
      <c r="DP67">
        <v>1</v>
      </c>
      <c r="DQ67">
        <v>1</v>
      </c>
      <c r="DR67">
        <v>1</v>
      </c>
      <c r="DS67">
        <v>1</v>
      </c>
      <c r="DT67">
        <v>1</v>
      </c>
      <c r="DU67">
        <v>1</v>
      </c>
      <c r="DV67">
        <v>1</v>
      </c>
      <c r="DW67">
        <v>1</v>
      </c>
      <c r="DX67">
        <v>1</v>
      </c>
      <c r="DY67">
        <v>1</v>
      </c>
      <c r="DZ67">
        <v>1</v>
      </c>
      <c r="EA67">
        <v>1</v>
      </c>
      <c r="EB67">
        <v>1</v>
      </c>
      <c r="EC67">
        <v>1</v>
      </c>
      <c r="ED67">
        <v>1</v>
      </c>
      <c r="EE67">
        <v>1</v>
      </c>
      <c r="EF67">
        <v>5.5519999999999996</v>
      </c>
      <c r="EG67">
        <v>4.351</v>
      </c>
      <c r="EH67">
        <v>6.0030000000000001</v>
      </c>
      <c r="EI67">
        <v>3.6030000000000002</v>
      </c>
      <c r="EJ67">
        <v>3.1509999999999998</v>
      </c>
      <c r="EK67">
        <v>3.1309999999999998</v>
      </c>
      <c r="EL67">
        <v>3.4569999999999999</v>
      </c>
      <c r="EM67">
        <v>-3.1880000000000002</v>
      </c>
      <c r="EN67">
        <v>1.4510000000000001</v>
      </c>
      <c r="EO67">
        <v>0.30299999999999999</v>
      </c>
      <c r="EP67">
        <v>-3.6949999999999998</v>
      </c>
      <c r="EQ67">
        <v>3.5089999999999999</v>
      </c>
      <c r="ER67">
        <v>3.101</v>
      </c>
      <c r="ES67">
        <v>5.95</v>
      </c>
      <c r="ET67">
        <v>0</v>
      </c>
      <c r="EU67">
        <v>151.23079924378499</v>
      </c>
    </row>
    <row r="68" spans="1:151" x14ac:dyDescent="0.25">
      <c r="A68" t="s">
        <v>906</v>
      </c>
      <c r="B68" t="s">
        <v>1322</v>
      </c>
      <c r="C68" t="s">
        <v>595</v>
      </c>
      <c r="D68">
        <v>76</v>
      </c>
      <c r="E68" t="s">
        <v>837</v>
      </c>
      <c r="F68">
        <v>3</v>
      </c>
      <c r="G68">
        <v>1</v>
      </c>
      <c r="H68" t="s">
        <v>2</v>
      </c>
      <c r="I68" t="s">
        <v>3</v>
      </c>
      <c r="J68" t="s">
        <v>5</v>
      </c>
      <c r="K68" t="s">
        <v>606</v>
      </c>
      <c r="L68" t="s">
        <v>515</v>
      </c>
      <c r="M68" s="7">
        <v>0</v>
      </c>
      <c r="N68" s="7">
        <v>302.71294019411147</v>
      </c>
      <c r="O68" s="7">
        <f>M68*'Emission and cost factors'!$D$8+N68*'Emission and cost factors'!$E$8</f>
        <v>139.24795248929129</v>
      </c>
      <c r="P68" s="8">
        <f>M68*'Emission and cost factors'!$D$9+N68*'Emission and cost factors'!$E$9</f>
        <v>45.406941029116716</v>
      </c>
      <c r="Q68" s="7">
        <f t="shared" si="7"/>
        <v>16.529999999999998</v>
      </c>
      <c r="R68" s="2">
        <f t="shared" si="8"/>
        <v>14</v>
      </c>
      <c r="S68" s="2">
        <f t="shared" si="9"/>
        <v>14</v>
      </c>
      <c r="T68" s="2">
        <f t="shared" si="10"/>
        <v>14</v>
      </c>
      <c r="U68" s="7">
        <f t="shared" si="11"/>
        <v>1</v>
      </c>
      <c r="V68" s="7">
        <f t="shared" si="12"/>
        <v>1</v>
      </c>
      <c r="W68" s="7">
        <f t="shared" si="13"/>
        <v>0.93157142857142861</v>
      </c>
      <c r="X68">
        <v>17.809999999999999</v>
      </c>
      <c r="Y68">
        <v>16.940000000000001</v>
      </c>
      <c r="Z68">
        <v>17.420000000000002</v>
      </c>
      <c r="AA68">
        <v>17</v>
      </c>
      <c r="AB68">
        <v>16.43</v>
      </c>
      <c r="AC68">
        <v>16.559999999999999</v>
      </c>
      <c r="AD68">
        <v>16.7</v>
      </c>
      <c r="AE68">
        <v>15.65</v>
      </c>
      <c r="AF68">
        <v>15.66</v>
      </c>
      <c r="AG68">
        <v>15.94</v>
      </c>
      <c r="AH68">
        <v>15.69</v>
      </c>
      <c r="AI68">
        <v>15.89</v>
      </c>
      <c r="AJ68">
        <v>16.64</v>
      </c>
      <c r="AK68">
        <v>17.09</v>
      </c>
      <c r="AL68">
        <v>1</v>
      </c>
      <c r="AM68">
        <v>1</v>
      </c>
      <c r="AN68">
        <v>1</v>
      </c>
      <c r="AO68">
        <v>1</v>
      </c>
      <c r="AP68">
        <v>1</v>
      </c>
      <c r="AQ68">
        <v>1</v>
      </c>
      <c r="AR68">
        <v>1</v>
      </c>
      <c r="AS68">
        <v>1</v>
      </c>
      <c r="AT68">
        <v>1</v>
      </c>
      <c r="AU68">
        <v>1</v>
      </c>
      <c r="AV68">
        <v>1</v>
      </c>
      <c r="AW68">
        <v>1</v>
      </c>
      <c r="AX68">
        <v>1</v>
      </c>
      <c r="AY68">
        <v>1</v>
      </c>
      <c r="AZ68">
        <v>1</v>
      </c>
      <c r="BA68">
        <v>1</v>
      </c>
      <c r="BB68">
        <v>1</v>
      </c>
      <c r="BC68">
        <v>1</v>
      </c>
      <c r="BD68">
        <v>1</v>
      </c>
      <c r="BE68">
        <v>1</v>
      </c>
      <c r="BF68">
        <v>1</v>
      </c>
      <c r="BG68">
        <v>1</v>
      </c>
      <c r="BH68">
        <v>1</v>
      </c>
      <c r="BI68">
        <v>1</v>
      </c>
      <c r="BJ68">
        <v>1</v>
      </c>
      <c r="BK68">
        <v>1</v>
      </c>
      <c r="BL68">
        <v>1</v>
      </c>
      <c r="BM68">
        <v>1</v>
      </c>
      <c r="BN68">
        <v>0.29199999999999998</v>
      </c>
      <c r="BO68">
        <v>1</v>
      </c>
      <c r="BP68">
        <v>0.77500000000000002</v>
      </c>
      <c r="BQ68">
        <v>1</v>
      </c>
      <c r="BR68">
        <v>1</v>
      </c>
      <c r="BS68">
        <v>1</v>
      </c>
      <c r="BT68">
        <v>1</v>
      </c>
      <c r="BU68">
        <v>1</v>
      </c>
      <c r="BV68">
        <v>1</v>
      </c>
      <c r="BW68">
        <v>1</v>
      </c>
      <c r="BX68">
        <v>1</v>
      </c>
      <c r="BY68">
        <v>1</v>
      </c>
      <c r="BZ68">
        <v>1</v>
      </c>
      <c r="CA68">
        <v>0.97499999999999998</v>
      </c>
      <c r="CB68">
        <v>16.55</v>
      </c>
      <c r="CC68">
        <v>15.65</v>
      </c>
      <c r="CD68">
        <v>16.059999999999999</v>
      </c>
      <c r="CE68">
        <v>15.61</v>
      </c>
      <c r="CF68">
        <v>15.11</v>
      </c>
      <c r="CG68">
        <v>15.06</v>
      </c>
      <c r="CH68">
        <v>15.23</v>
      </c>
      <c r="CI68">
        <v>14.19</v>
      </c>
      <c r="CJ68">
        <v>14.17</v>
      </c>
      <c r="CK68">
        <v>14.54</v>
      </c>
      <c r="CL68">
        <v>14.15</v>
      </c>
      <c r="CM68">
        <v>14.45</v>
      </c>
      <c r="CN68">
        <v>15.15</v>
      </c>
      <c r="CO68">
        <v>15.62</v>
      </c>
      <c r="CP68">
        <v>1</v>
      </c>
      <c r="CQ68">
        <v>1</v>
      </c>
      <c r="CR68">
        <v>1</v>
      </c>
      <c r="CS68">
        <v>1</v>
      </c>
      <c r="CT68">
        <v>1</v>
      </c>
      <c r="CU68">
        <v>1</v>
      </c>
      <c r="CV68">
        <v>1</v>
      </c>
      <c r="CW68">
        <v>1</v>
      </c>
      <c r="CX68">
        <v>1</v>
      </c>
      <c r="CY68">
        <v>1</v>
      </c>
      <c r="CZ68">
        <v>1</v>
      </c>
      <c r="DA68">
        <v>1</v>
      </c>
      <c r="DB68">
        <v>1</v>
      </c>
      <c r="DC68">
        <v>1</v>
      </c>
      <c r="DD68">
        <v>1</v>
      </c>
      <c r="DE68">
        <v>1</v>
      </c>
      <c r="DF68">
        <v>1</v>
      </c>
      <c r="DG68">
        <v>1</v>
      </c>
      <c r="DH68">
        <v>1</v>
      </c>
      <c r="DI68">
        <v>1</v>
      </c>
      <c r="DJ68">
        <v>1</v>
      </c>
      <c r="DK68">
        <v>1</v>
      </c>
      <c r="DL68">
        <v>1</v>
      </c>
      <c r="DM68">
        <v>1</v>
      </c>
      <c r="DN68">
        <v>1</v>
      </c>
      <c r="DO68">
        <v>1</v>
      </c>
      <c r="DP68">
        <v>1</v>
      </c>
      <c r="DQ68">
        <v>1</v>
      </c>
      <c r="DR68">
        <v>1</v>
      </c>
      <c r="DS68">
        <v>1</v>
      </c>
      <c r="DT68">
        <v>1</v>
      </c>
      <c r="DU68">
        <v>1</v>
      </c>
      <c r="DV68">
        <v>1</v>
      </c>
      <c r="DW68">
        <v>1</v>
      </c>
      <c r="DX68">
        <v>1</v>
      </c>
      <c r="DY68">
        <v>1</v>
      </c>
      <c r="DZ68">
        <v>1</v>
      </c>
      <c r="EA68">
        <v>1</v>
      </c>
      <c r="EB68">
        <v>1</v>
      </c>
      <c r="EC68">
        <v>1</v>
      </c>
      <c r="ED68">
        <v>1</v>
      </c>
      <c r="EE68">
        <v>1</v>
      </c>
      <c r="EF68">
        <v>5.5519999999999996</v>
      </c>
      <c r="EG68">
        <v>4.351</v>
      </c>
      <c r="EH68">
        <v>6.0030000000000001</v>
      </c>
      <c r="EI68">
        <v>3.6030000000000002</v>
      </c>
      <c r="EJ68">
        <v>3.1509999999999998</v>
      </c>
      <c r="EK68">
        <v>3.1309999999999998</v>
      </c>
      <c r="EL68">
        <v>3.4569999999999999</v>
      </c>
      <c r="EM68">
        <v>-3.1880000000000002</v>
      </c>
      <c r="EN68">
        <v>1.4510000000000001</v>
      </c>
      <c r="EO68">
        <v>0.30299999999999999</v>
      </c>
      <c r="EP68">
        <v>-3.6949999999999998</v>
      </c>
      <c r="EQ68">
        <v>3.5089999999999999</v>
      </c>
      <c r="ER68">
        <v>3.101</v>
      </c>
      <c r="ES68">
        <v>5.95</v>
      </c>
      <c r="ET68">
        <v>0</v>
      </c>
      <c r="EU68">
        <v>141.26603875725201</v>
      </c>
    </row>
    <row r="69" spans="1:151" x14ac:dyDescent="0.25">
      <c r="A69" t="s">
        <v>907</v>
      </c>
      <c r="B69" t="s">
        <v>1322</v>
      </c>
      <c r="C69" t="s">
        <v>595</v>
      </c>
      <c r="D69">
        <v>77</v>
      </c>
      <c r="E69" t="s">
        <v>837</v>
      </c>
      <c r="F69">
        <v>3</v>
      </c>
      <c r="G69">
        <v>1</v>
      </c>
      <c r="H69" t="s">
        <v>2</v>
      </c>
      <c r="I69" t="s">
        <v>6</v>
      </c>
      <c r="J69" t="s">
        <v>4</v>
      </c>
      <c r="K69" t="s">
        <v>606</v>
      </c>
      <c r="L69" t="s">
        <v>516</v>
      </c>
      <c r="M69" s="7">
        <v>0</v>
      </c>
      <c r="N69" s="7">
        <v>322.23665133118499</v>
      </c>
      <c r="O69" s="7">
        <f>M69*'Emission and cost factors'!$D$8+N69*'Emission and cost factors'!$E$8</f>
        <v>148.2288596123451</v>
      </c>
      <c r="P69" s="8">
        <f>M69*'Emission and cost factors'!$D$9+N69*'Emission and cost factors'!$E$9</f>
        <v>48.335497699677745</v>
      </c>
      <c r="Q69" s="7">
        <f t="shared" si="7"/>
        <v>16.788571428571426</v>
      </c>
      <c r="R69" s="2">
        <f t="shared" si="8"/>
        <v>14</v>
      </c>
      <c r="S69" s="2">
        <f t="shared" si="9"/>
        <v>14</v>
      </c>
      <c r="T69" s="2">
        <f t="shared" si="10"/>
        <v>13</v>
      </c>
      <c r="U69" s="7">
        <f t="shared" si="11"/>
        <v>1</v>
      </c>
      <c r="V69" s="7">
        <f t="shared" si="12"/>
        <v>1</v>
      </c>
      <c r="W69" s="7">
        <f t="shared" si="13"/>
        <v>0.91014285714285725</v>
      </c>
      <c r="X69">
        <v>18.18</v>
      </c>
      <c r="Y69">
        <v>17.22</v>
      </c>
      <c r="Z69">
        <v>17.59</v>
      </c>
      <c r="AA69">
        <v>17.22</v>
      </c>
      <c r="AB69">
        <v>16.63</v>
      </c>
      <c r="AC69">
        <v>16.77</v>
      </c>
      <c r="AD69">
        <v>16.87</v>
      </c>
      <c r="AE69">
        <v>16.04</v>
      </c>
      <c r="AF69">
        <v>15.99</v>
      </c>
      <c r="AG69">
        <v>16.23</v>
      </c>
      <c r="AH69">
        <v>16.09</v>
      </c>
      <c r="AI69">
        <v>16.18</v>
      </c>
      <c r="AJ69">
        <v>16.829999999999998</v>
      </c>
      <c r="AK69">
        <v>17.2</v>
      </c>
      <c r="AL69">
        <v>1</v>
      </c>
      <c r="AM69">
        <v>1</v>
      </c>
      <c r="AN69">
        <v>1</v>
      </c>
      <c r="AO69">
        <v>1</v>
      </c>
      <c r="AP69">
        <v>1</v>
      </c>
      <c r="AQ69">
        <v>1</v>
      </c>
      <c r="AR69">
        <v>1</v>
      </c>
      <c r="AS69">
        <v>1</v>
      </c>
      <c r="AT69">
        <v>1</v>
      </c>
      <c r="AU69">
        <v>1</v>
      </c>
      <c r="AV69">
        <v>1</v>
      </c>
      <c r="AW69">
        <v>1</v>
      </c>
      <c r="AX69">
        <v>1</v>
      </c>
      <c r="AY69">
        <v>1</v>
      </c>
      <c r="AZ69">
        <v>1</v>
      </c>
      <c r="BA69">
        <v>1</v>
      </c>
      <c r="BB69">
        <v>1</v>
      </c>
      <c r="BC69">
        <v>1</v>
      </c>
      <c r="BD69">
        <v>1</v>
      </c>
      <c r="BE69">
        <v>1</v>
      </c>
      <c r="BF69">
        <v>1</v>
      </c>
      <c r="BG69">
        <v>1</v>
      </c>
      <c r="BH69">
        <v>1</v>
      </c>
      <c r="BI69">
        <v>1</v>
      </c>
      <c r="BJ69">
        <v>1</v>
      </c>
      <c r="BK69">
        <v>1</v>
      </c>
      <c r="BL69">
        <v>1</v>
      </c>
      <c r="BM69">
        <v>1</v>
      </c>
      <c r="BN69">
        <v>0</v>
      </c>
      <c r="BO69">
        <v>1</v>
      </c>
      <c r="BP69">
        <v>0.74199999999999999</v>
      </c>
      <c r="BQ69">
        <v>1</v>
      </c>
      <c r="BR69">
        <v>1</v>
      </c>
      <c r="BS69">
        <v>1</v>
      </c>
      <c r="BT69">
        <v>1</v>
      </c>
      <c r="BU69">
        <v>1</v>
      </c>
      <c r="BV69">
        <v>1</v>
      </c>
      <c r="BW69">
        <v>1</v>
      </c>
      <c r="BX69">
        <v>1</v>
      </c>
      <c r="BY69">
        <v>1</v>
      </c>
      <c r="BZ69">
        <v>1</v>
      </c>
      <c r="CA69">
        <v>1</v>
      </c>
      <c r="CB69">
        <v>17.09</v>
      </c>
      <c r="CC69">
        <v>16.02</v>
      </c>
      <c r="CD69">
        <v>16.36</v>
      </c>
      <c r="CE69">
        <v>15.94</v>
      </c>
      <c r="CF69">
        <v>15.53</v>
      </c>
      <c r="CG69">
        <v>15.5</v>
      </c>
      <c r="CH69">
        <v>15.58</v>
      </c>
      <c r="CI69">
        <v>14.81</v>
      </c>
      <c r="CJ69">
        <v>14.77</v>
      </c>
      <c r="CK69">
        <v>15.09</v>
      </c>
      <c r="CL69">
        <v>14.83</v>
      </c>
      <c r="CM69">
        <v>15</v>
      </c>
      <c r="CN69">
        <v>15.54</v>
      </c>
      <c r="CO69">
        <v>15.92</v>
      </c>
      <c r="CP69">
        <v>1</v>
      </c>
      <c r="CQ69">
        <v>1</v>
      </c>
      <c r="CR69">
        <v>1</v>
      </c>
      <c r="CS69">
        <v>1</v>
      </c>
      <c r="CT69">
        <v>1</v>
      </c>
      <c r="CU69">
        <v>1</v>
      </c>
      <c r="CV69">
        <v>1</v>
      </c>
      <c r="CW69">
        <v>1</v>
      </c>
      <c r="CX69">
        <v>1</v>
      </c>
      <c r="CY69">
        <v>1</v>
      </c>
      <c r="CZ69">
        <v>1</v>
      </c>
      <c r="DA69">
        <v>1</v>
      </c>
      <c r="DB69">
        <v>1</v>
      </c>
      <c r="DC69">
        <v>1</v>
      </c>
      <c r="DD69">
        <v>1</v>
      </c>
      <c r="DE69">
        <v>1</v>
      </c>
      <c r="DF69">
        <v>1</v>
      </c>
      <c r="DG69">
        <v>1</v>
      </c>
      <c r="DH69">
        <v>1</v>
      </c>
      <c r="DI69">
        <v>1</v>
      </c>
      <c r="DJ69">
        <v>1</v>
      </c>
      <c r="DK69">
        <v>1</v>
      </c>
      <c r="DL69">
        <v>1</v>
      </c>
      <c r="DM69">
        <v>1</v>
      </c>
      <c r="DN69">
        <v>1</v>
      </c>
      <c r="DO69">
        <v>1</v>
      </c>
      <c r="DP69">
        <v>1</v>
      </c>
      <c r="DQ69">
        <v>1</v>
      </c>
      <c r="DR69">
        <v>1</v>
      </c>
      <c r="DS69">
        <v>1</v>
      </c>
      <c r="DT69">
        <v>1</v>
      </c>
      <c r="DU69">
        <v>1</v>
      </c>
      <c r="DV69">
        <v>1</v>
      </c>
      <c r="DW69">
        <v>1</v>
      </c>
      <c r="DX69">
        <v>1</v>
      </c>
      <c r="DY69">
        <v>1</v>
      </c>
      <c r="DZ69">
        <v>1</v>
      </c>
      <c r="EA69">
        <v>1</v>
      </c>
      <c r="EB69">
        <v>1</v>
      </c>
      <c r="EC69">
        <v>1</v>
      </c>
      <c r="ED69">
        <v>1</v>
      </c>
      <c r="EE69">
        <v>1</v>
      </c>
      <c r="EF69">
        <v>5.5519999999999996</v>
      </c>
      <c r="EG69">
        <v>4.351</v>
      </c>
      <c r="EH69">
        <v>6.0030000000000001</v>
      </c>
      <c r="EI69">
        <v>3.6030000000000002</v>
      </c>
      <c r="EJ69">
        <v>3.1509999999999998</v>
      </c>
      <c r="EK69">
        <v>3.1309999999999998</v>
      </c>
      <c r="EL69">
        <v>3.4569999999999999</v>
      </c>
      <c r="EM69">
        <v>-3.1880000000000002</v>
      </c>
      <c r="EN69">
        <v>1.4510000000000001</v>
      </c>
      <c r="EO69">
        <v>0.30299999999999999</v>
      </c>
      <c r="EP69">
        <v>-3.6949999999999998</v>
      </c>
      <c r="EQ69">
        <v>3.5089999999999999</v>
      </c>
      <c r="ER69">
        <v>3.101</v>
      </c>
      <c r="ES69">
        <v>5.95</v>
      </c>
      <c r="ET69">
        <v>0</v>
      </c>
      <c r="EU69">
        <v>150.37710395455301</v>
      </c>
    </row>
    <row r="70" spans="1:151" x14ac:dyDescent="0.25">
      <c r="A70" t="s">
        <v>908</v>
      </c>
      <c r="B70" t="s">
        <v>1322</v>
      </c>
      <c r="C70" t="s">
        <v>595</v>
      </c>
      <c r="D70">
        <v>78</v>
      </c>
      <c r="E70" t="s">
        <v>837</v>
      </c>
      <c r="F70">
        <v>3</v>
      </c>
      <c r="G70">
        <v>1</v>
      </c>
      <c r="H70" t="s">
        <v>2</v>
      </c>
      <c r="I70" t="s">
        <v>6</v>
      </c>
      <c r="J70" t="s">
        <v>4</v>
      </c>
      <c r="K70" t="s">
        <v>606</v>
      </c>
      <c r="L70" t="s">
        <v>515</v>
      </c>
      <c r="M70" s="7">
        <v>0</v>
      </c>
      <c r="N70" s="7">
        <v>301.20886120599215</v>
      </c>
      <c r="O70" s="7">
        <f>M70*'Emission and cost factors'!$D$8+N70*'Emission and cost factors'!$E$8</f>
        <v>138.5560761547564</v>
      </c>
      <c r="P70" s="8">
        <f>M70*'Emission and cost factors'!$D$9+N70*'Emission and cost factors'!$E$9</f>
        <v>45.181329180898821</v>
      </c>
      <c r="Q70" s="7">
        <f t="shared" si="7"/>
        <v>16.658571428571427</v>
      </c>
      <c r="R70" s="2">
        <f t="shared" si="8"/>
        <v>14</v>
      </c>
      <c r="S70" s="2">
        <f t="shared" si="9"/>
        <v>14</v>
      </c>
      <c r="T70" s="2">
        <f t="shared" si="10"/>
        <v>13</v>
      </c>
      <c r="U70" s="7">
        <f t="shared" si="11"/>
        <v>1</v>
      </c>
      <c r="V70" s="7">
        <f t="shared" si="12"/>
        <v>1</v>
      </c>
      <c r="W70" s="7">
        <f t="shared" si="13"/>
        <v>0.9285714285714286</v>
      </c>
      <c r="X70">
        <v>18.059999999999999</v>
      </c>
      <c r="Y70">
        <v>17.07</v>
      </c>
      <c r="Z70">
        <v>17.45</v>
      </c>
      <c r="AA70">
        <v>17.07</v>
      </c>
      <c r="AB70">
        <v>16.53</v>
      </c>
      <c r="AC70">
        <v>16.64</v>
      </c>
      <c r="AD70">
        <v>16.73</v>
      </c>
      <c r="AE70">
        <v>15.91</v>
      </c>
      <c r="AF70">
        <v>15.86</v>
      </c>
      <c r="AG70">
        <v>16.100000000000001</v>
      </c>
      <c r="AH70">
        <v>15.95</v>
      </c>
      <c r="AI70">
        <v>16.05</v>
      </c>
      <c r="AJ70">
        <v>16.739999999999998</v>
      </c>
      <c r="AK70">
        <v>17.059999999999999</v>
      </c>
      <c r="AL70">
        <v>1</v>
      </c>
      <c r="AM70">
        <v>1</v>
      </c>
      <c r="AN70">
        <v>1</v>
      </c>
      <c r="AO70">
        <v>1</v>
      </c>
      <c r="AP70">
        <v>1</v>
      </c>
      <c r="AQ70">
        <v>1</v>
      </c>
      <c r="AR70">
        <v>1</v>
      </c>
      <c r="AS70">
        <v>1</v>
      </c>
      <c r="AT70">
        <v>1</v>
      </c>
      <c r="AU70">
        <v>1</v>
      </c>
      <c r="AV70">
        <v>1</v>
      </c>
      <c r="AW70">
        <v>1</v>
      </c>
      <c r="AX70">
        <v>1</v>
      </c>
      <c r="AY70">
        <v>1</v>
      </c>
      <c r="AZ70">
        <v>1</v>
      </c>
      <c r="BA70">
        <v>1</v>
      </c>
      <c r="BB70">
        <v>1</v>
      </c>
      <c r="BC70">
        <v>1</v>
      </c>
      <c r="BD70">
        <v>1</v>
      </c>
      <c r="BE70">
        <v>1</v>
      </c>
      <c r="BF70">
        <v>1</v>
      </c>
      <c r="BG70">
        <v>1</v>
      </c>
      <c r="BH70">
        <v>1</v>
      </c>
      <c r="BI70">
        <v>1</v>
      </c>
      <c r="BJ70">
        <v>1</v>
      </c>
      <c r="BK70">
        <v>1</v>
      </c>
      <c r="BL70">
        <v>1</v>
      </c>
      <c r="BM70">
        <v>1</v>
      </c>
      <c r="BN70">
        <v>0</v>
      </c>
      <c r="BO70">
        <v>1</v>
      </c>
      <c r="BP70">
        <v>1</v>
      </c>
      <c r="BQ70">
        <v>1</v>
      </c>
      <c r="BR70">
        <v>1</v>
      </c>
      <c r="BS70">
        <v>1</v>
      </c>
      <c r="BT70">
        <v>1</v>
      </c>
      <c r="BU70">
        <v>1</v>
      </c>
      <c r="BV70">
        <v>1</v>
      </c>
      <c r="BW70">
        <v>1</v>
      </c>
      <c r="BX70">
        <v>1</v>
      </c>
      <c r="BY70">
        <v>1</v>
      </c>
      <c r="BZ70">
        <v>1</v>
      </c>
      <c r="CA70">
        <v>1</v>
      </c>
      <c r="CB70">
        <v>16.96</v>
      </c>
      <c r="CC70">
        <v>15.91</v>
      </c>
      <c r="CD70">
        <v>16.2</v>
      </c>
      <c r="CE70">
        <v>15.82</v>
      </c>
      <c r="CF70">
        <v>15.42</v>
      </c>
      <c r="CG70">
        <v>15.38</v>
      </c>
      <c r="CH70">
        <v>15.46</v>
      </c>
      <c r="CI70">
        <v>14.67</v>
      </c>
      <c r="CJ70">
        <v>14.56</v>
      </c>
      <c r="CK70">
        <v>14.95</v>
      </c>
      <c r="CL70">
        <v>14.69</v>
      </c>
      <c r="CM70">
        <v>14.8</v>
      </c>
      <c r="CN70">
        <v>15.41</v>
      </c>
      <c r="CO70">
        <v>15.79</v>
      </c>
      <c r="CP70">
        <v>1</v>
      </c>
      <c r="CQ70">
        <v>1</v>
      </c>
      <c r="CR70">
        <v>1</v>
      </c>
      <c r="CS70">
        <v>1</v>
      </c>
      <c r="CT70">
        <v>1</v>
      </c>
      <c r="CU70">
        <v>1</v>
      </c>
      <c r="CV70">
        <v>1</v>
      </c>
      <c r="CW70">
        <v>1</v>
      </c>
      <c r="CX70">
        <v>1</v>
      </c>
      <c r="CY70">
        <v>1</v>
      </c>
      <c r="CZ70">
        <v>1</v>
      </c>
      <c r="DA70">
        <v>1</v>
      </c>
      <c r="DB70">
        <v>1</v>
      </c>
      <c r="DC70">
        <v>1</v>
      </c>
      <c r="DD70">
        <v>1</v>
      </c>
      <c r="DE70">
        <v>1</v>
      </c>
      <c r="DF70">
        <v>1</v>
      </c>
      <c r="DG70">
        <v>1</v>
      </c>
      <c r="DH70">
        <v>1</v>
      </c>
      <c r="DI70">
        <v>1</v>
      </c>
      <c r="DJ70">
        <v>1</v>
      </c>
      <c r="DK70">
        <v>1</v>
      </c>
      <c r="DL70">
        <v>1</v>
      </c>
      <c r="DM70">
        <v>1</v>
      </c>
      <c r="DN70">
        <v>1</v>
      </c>
      <c r="DO70">
        <v>1</v>
      </c>
      <c r="DP70">
        <v>1</v>
      </c>
      <c r="DQ70">
        <v>1</v>
      </c>
      <c r="DR70">
        <v>1</v>
      </c>
      <c r="DS70">
        <v>1</v>
      </c>
      <c r="DT70">
        <v>1</v>
      </c>
      <c r="DU70">
        <v>1</v>
      </c>
      <c r="DV70">
        <v>1</v>
      </c>
      <c r="DW70">
        <v>1</v>
      </c>
      <c r="DX70">
        <v>1</v>
      </c>
      <c r="DY70">
        <v>1</v>
      </c>
      <c r="DZ70">
        <v>1</v>
      </c>
      <c r="EA70">
        <v>1</v>
      </c>
      <c r="EB70">
        <v>1</v>
      </c>
      <c r="EC70">
        <v>1</v>
      </c>
      <c r="ED70">
        <v>1</v>
      </c>
      <c r="EE70">
        <v>1</v>
      </c>
      <c r="EF70">
        <v>5.5519999999999996</v>
      </c>
      <c r="EG70">
        <v>4.351</v>
      </c>
      <c r="EH70">
        <v>6.0030000000000001</v>
      </c>
      <c r="EI70">
        <v>3.6030000000000002</v>
      </c>
      <c r="EJ70">
        <v>3.1509999999999998</v>
      </c>
      <c r="EK70">
        <v>3.1309999999999998</v>
      </c>
      <c r="EL70">
        <v>3.4569999999999999</v>
      </c>
      <c r="EM70">
        <v>-3.1880000000000002</v>
      </c>
      <c r="EN70">
        <v>1.4510000000000001</v>
      </c>
      <c r="EO70">
        <v>0.30299999999999999</v>
      </c>
      <c r="EP70">
        <v>-3.6949999999999998</v>
      </c>
      <c r="EQ70">
        <v>3.5089999999999999</v>
      </c>
      <c r="ER70">
        <v>3.101</v>
      </c>
      <c r="ES70">
        <v>5.95</v>
      </c>
      <c r="ET70">
        <v>0</v>
      </c>
      <c r="EU70">
        <v>140.56413522946301</v>
      </c>
    </row>
    <row r="71" spans="1:151" x14ac:dyDescent="0.25">
      <c r="A71" t="s">
        <v>909</v>
      </c>
      <c r="B71" t="s">
        <v>1322</v>
      </c>
      <c r="C71" t="s">
        <v>595</v>
      </c>
      <c r="D71">
        <v>80</v>
      </c>
      <c r="E71" t="s">
        <v>837</v>
      </c>
      <c r="F71">
        <v>3</v>
      </c>
      <c r="G71">
        <v>1</v>
      </c>
      <c r="H71" t="s">
        <v>2</v>
      </c>
      <c r="I71" t="s">
        <v>6</v>
      </c>
      <c r="J71" t="s">
        <v>5</v>
      </c>
      <c r="K71" t="s">
        <v>606</v>
      </c>
      <c r="L71" t="s">
        <v>515</v>
      </c>
      <c r="M71" s="7">
        <v>0</v>
      </c>
      <c r="N71" s="7">
        <v>301.20929931183855</v>
      </c>
      <c r="O71" s="7">
        <f>M71*'Emission and cost factors'!$D$8+N71*'Emission and cost factors'!$E$8</f>
        <v>138.55627768344573</v>
      </c>
      <c r="P71" s="8">
        <f>M71*'Emission and cost factors'!$D$9+N71*'Emission and cost factors'!$E$9</f>
        <v>45.181394896775778</v>
      </c>
      <c r="Q71" s="7">
        <f t="shared" si="7"/>
        <v>16.658571428571427</v>
      </c>
      <c r="R71" s="2">
        <f t="shared" si="8"/>
        <v>14</v>
      </c>
      <c r="S71" s="2">
        <f t="shared" si="9"/>
        <v>14</v>
      </c>
      <c r="T71" s="2">
        <f t="shared" si="10"/>
        <v>13</v>
      </c>
      <c r="U71" s="7">
        <f t="shared" si="11"/>
        <v>1</v>
      </c>
      <c r="V71" s="7">
        <f t="shared" si="12"/>
        <v>1</v>
      </c>
      <c r="W71" s="7">
        <f t="shared" si="13"/>
        <v>0.9285714285714286</v>
      </c>
      <c r="X71">
        <v>18.059999999999999</v>
      </c>
      <c r="Y71">
        <v>17.07</v>
      </c>
      <c r="Z71">
        <v>17.45</v>
      </c>
      <c r="AA71">
        <v>17.07</v>
      </c>
      <c r="AB71">
        <v>16.53</v>
      </c>
      <c r="AC71">
        <v>16.64</v>
      </c>
      <c r="AD71">
        <v>16.73</v>
      </c>
      <c r="AE71">
        <v>15.91</v>
      </c>
      <c r="AF71">
        <v>15.86</v>
      </c>
      <c r="AG71">
        <v>16.100000000000001</v>
      </c>
      <c r="AH71">
        <v>15.95</v>
      </c>
      <c r="AI71">
        <v>16.05</v>
      </c>
      <c r="AJ71">
        <v>16.739999999999998</v>
      </c>
      <c r="AK71">
        <v>17.059999999999999</v>
      </c>
      <c r="AL71">
        <v>1</v>
      </c>
      <c r="AM71">
        <v>1</v>
      </c>
      <c r="AN71">
        <v>1</v>
      </c>
      <c r="AO71">
        <v>1</v>
      </c>
      <c r="AP71">
        <v>1</v>
      </c>
      <c r="AQ71">
        <v>1</v>
      </c>
      <c r="AR71">
        <v>1</v>
      </c>
      <c r="AS71">
        <v>1</v>
      </c>
      <c r="AT71">
        <v>1</v>
      </c>
      <c r="AU71">
        <v>1</v>
      </c>
      <c r="AV71">
        <v>1</v>
      </c>
      <c r="AW71">
        <v>1</v>
      </c>
      <c r="AX71">
        <v>1</v>
      </c>
      <c r="AY71">
        <v>1</v>
      </c>
      <c r="AZ71">
        <v>1</v>
      </c>
      <c r="BA71">
        <v>1</v>
      </c>
      <c r="BB71">
        <v>1</v>
      </c>
      <c r="BC71">
        <v>1</v>
      </c>
      <c r="BD71">
        <v>1</v>
      </c>
      <c r="BE71">
        <v>1</v>
      </c>
      <c r="BF71">
        <v>1</v>
      </c>
      <c r="BG71">
        <v>1</v>
      </c>
      <c r="BH71">
        <v>1</v>
      </c>
      <c r="BI71">
        <v>1</v>
      </c>
      <c r="BJ71">
        <v>1</v>
      </c>
      <c r="BK71">
        <v>1</v>
      </c>
      <c r="BL71">
        <v>1</v>
      </c>
      <c r="BM71">
        <v>1</v>
      </c>
      <c r="BN71">
        <v>0</v>
      </c>
      <c r="BO71">
        <v>1</v>
      </c>
      <c r="BP71">
        <v>1</v>
      </c>
      <c r="BQ71">
        <v>1</v>
      </c>
      <c r="BR71">
        <v>1</v>
      </c>
      <c r="BS71">
        <v>1</v>
      </c>
      <c r="BT71">
        <v>1</v>
      </c>
      <c r="BU71">
        <v>1</v>
      </c>
      <c r="BV71">
        <v>1</v>
      </c>
      <c r="BW71">
        <v>1</v>
      </c>
      <c r="BX71">
        <v>1</v>
      </c>
      <c r="BY71">
        <v>1</v>
      </c>
      <c r="BZ71">
        <v>1</v>
      </c>
      <c r="CA71">
        <v>1</v>
      </c>
      <c r="CB71">
        <v>16.96</v>
      </c>
      <c r="CC71">
        <v>15.91</v>
      </c>
      <c r="CD71">
        <v>16.2</v>
      </c>
      <c r="CE71">
        <v>15.82</v>
      </c>
      <c r="CF71">
        <v>15.42</v>
      </c>
      <c r="CG71">
        <v>15.38</v>
      </c>
      <c r="CH71">
        <v>15.46</v>
      </c>
      <c r="CI71">
        <v>14.67</v>
      </c>
      <c r="CJ71">
        <v>14.56</v>
      </c>
      <c r="CK71">
        <v>14.95</v>
      </c>
      <c r="CL71">
        <v>14.69</v>
      </c>
      <c r="CM71">
        <v>14.8</v>
      </c>
      <c r="CN71">
        <v>15.41</v>
      </c>
      <c r="CO71">
        <v>15.79</v>
      </c>
      <c r="CP71">
        <v>1</v>
      </c>
      <c r="CQ71">
        <v>1</v>
      </c>
      <c r="CR71">
        <v>1</v>
      </c>
      <c r="CS71">
        <v>1</v>
      </c>
      <c r="CT71">
        <v>1</v>
      </c>
      <c r="CU71">
        <v>1</v>
      </c>
      <c r="CV71">
        <v>1</v>
      </c>
      <c r="CW71">
        <v>1</v>
      </c>
      <c r="CX71">
        <v>1</v>
      </c>
      <c r="CY71">
        <v>1</v>
      </c>
      <c r="CZ71">
        <v>1</v>
      </c>
      <c r="DA71">
        <v>1</v>
      </c>
      <c r="DB71">
        <v>1</v>
      </c>
      <c r="DC71">
        <v>1</v>
      </c>
      <c r="DD71">
        <v>1</v>
      </c>
      <c r="DE71">
        <v>1</v>
      </c>
      <c r="DF71">
        <v>1</v>
      </c>
      <c r="DG71">
        <v>1</v>
      </c>
      <c r="DH71">
        <v>1</v>
      </c>
      <c r="DI71">
        <v>1</v>
      </c>
      <c r="DJ71">
        <v>1</v>
      </c>
      <c r="DK71">
        <v>1</v>
      </c>
      <c r="DL71">
        <v>1</v>
      </c>
      <c r="DM71">
        <v>1</v>
      </c>
      <c r="DN71">
        <v>1</v>
      </c>
      <c r="DO71">
        <v>1</v>
      </c>
      <c r="DP71">
        <v>1</v>
      </c>
      <c r="DQ71">
        <v>1</v>
      </c>
      <c r="DR71">
        <v>1</v>
      </c>
      <c r="DS71">
        <v>1</v>
      </c>
      <c r="DT71">
        <v>1</v>
      </c>
      <c r="DU71">
        <v>1</v>
      </c>
      <c r="DV71">
        <v>1</v>
      </c>
      <c r="DW71">
        <v>1</v>
      </c>
      <c r="DX71">
        <v>1</v>
      </c>
      <c r="DY71">
        <v>1</v>
      </c>
      <c r="DZ71">
        <v>1</v>
      </c>
      <c r="EA71">
        <v>1</v>
      </c>
      <c r="EB71">
        <v>1</v>
      </c>
      <c r="EC71">
        <v>1</v>
      </c>
      <c r="ED71">
        <v>1</v>
      </c>
      <c r="EE71">
        <v>1</v>
      </c>
      <c r="EF71">
        <v>5.5519999999999996</v>
      </c>
      <c r="EG71">
        <v>4.351</v>
      </c>
      <c r="EH71">
        <v>6.0030000000000001</v>
      </c>
      <c r="EI71">
        <v>3.6030000000000002</v>
      </c>
      <c r="EJ71">
        <v>3.1509999999999998</v>
      </c>
      <c r="EK71">
        <v>3.1309999999999998</v>
      </c>
      <c r="EL71">
        <v>3.4569999999999999</v>
      </c>
      <c r="EM71">
        <v>-3.1880000000000002</v>
      </c>
      <c r="EN71">
        <v>1.4510000000000001</v>
      </c>
      <c r="EO71">
        <v>0.30299999999999999</v>
      </c>
      <c r="EP71">
        <v>-3.6949999999999998</v>
      </c>
      <c r="EQ71">
        <v>3.5089999999999999</v>
      </c>
      <c r="ER71">
        <v>3.101</v>
      </c>
      <c r="ES71">
        <v>5.95</v>
      </c>
      <c r="ET71">
        <v>0</v>
      </c>
      <c r="EU71">
        <v>140.564339678858</v>
      </c>
    </row>
    <row r="72" spans="1:151" x14ac:dyDescent="0.25">
      <c r="A72" t="s">
        <v>910</v>
      </c>
      <c r="B72" t="s">
        <v>1322</v>
      </c>
      <c r="C72" t="s">
        <v>595</v>
      </c>
      <c r="D72">
        <v>81</v>
      </c>
      <c r="E72" t="s">
        <v>837</v>
      </c>
      <c r="F72">
        <v>3</v>
      </c>
      <c r="G72">
        <v>1</v>
      </c>
      <c r="H72" t="s">
        <v>2</v>
      </c>
      <c r="I72" t="s">
        <v>7</v>
      </c>
      <c r="J72" t="s">
        <v>4</v>
      </c>
      <c r="K72" t="s">
        <v>606</v>
      </c>
      <c r="L72" t="s">
        <v>516</v>
      </c>
      <c r="M72" s="7">
        <v>0</v>
      </c>
      <c r="N72" s="7">
        <v>324.18335221521426</v>
      </c>
      <c r="O72" s="7">
        <f>M72*'Emission and cost factors'!$D$8+N72*'Emission and cost factors'!$E$8</f>
        <v>149.12434201899856</v>
      </c>
      <c r="P72" s="8">
        <f>M72*'Emission and cost factors'!$D$9+N72*'Emission and cost factors'!$E$9</f>
        <v>48.62750283228214</v>
      </c>
      <c r="Q72" s="7">
        <f t="shared" si="7"/>
        <v>16.807142857142857</v>
      </c>
      <c r="R72" s="2">
        <f t="shared" si="8"/>
        <v>14</v>
      </c>
      <c r="S72" s="2">
        <f t="shared" si="9"/>
        <v>14</v>
      </c>
      <c r="T72" s="2">
        <f t="shared" si="10"/>
        <v>13</v>
      </c>
      <c r="U72" s="7">
        <f t="shared" si="11"/>
        <v>1</v>
      </c>
      <c r="V72" s="7">
        <f t="shared" si="12"/>
        <v>1</v>
      </c>
      <c r="W72" s="7">
        <f t="shared" si="13"/>
        <v>0.9196428571428571</v>
      </c>
      <c r="X72">
        <v>18.27</v>
      </c>
      <c r="Y72">
        <v>17.28</v>
      </c>
      <c r="Z72">
        <v>17.579999999999998</v>
      </c>
      <c r="AA72">
        <v>17.22</v>
      </c>
      <c r="AB72">
        <v>16.62</v>
      </c>
      <c r="AC72">
        <v>16.760000000000002</v>
      </c>
      <c r="AD72">
        <v>16.88</v>
      </c>
      <c r="AE72">
        <v>16.09</v>
      </c>
      <c r="AF72">
        <v>16.03</v>
      </c>
      <c r="AG72">
        <v>16.260000000000002</v>
      </c>
      <c r="AH72">
        <v>16.14</v>
      </c>
      <c r="AI72">
        <v>16.190000000000001</v>
      </c>
      <c r="AJ72">
        <v>16.809999999999999</v>
      </c>
      <c r="AK72">
        <v>17.170000000000002</v>
      </c>
      <c r="AL72">
        <v>1</v>
      </c>
      <c r="AM72">
        <v>1</v>
      </c>
      <c r="AN72">
        <v>1</v>
      </c>
      <c r="AO72">
        <v>1</v>
      </c>
      <c r="AP72">
        <v>1</v>
      </c>
      <c r="AQ72">
        <v>1</v>
      </c>
      <c r="AR72">
        <v>1</v>
      </c>
      <c r="AS72">
        <v>1</v>
      </c>
      <c r="AT72">
        <v>1</v>
      </c>
      <c r="AU72">
        <v>1</v>
      </c>
      <c r="AV72">
        <v>1</v>
      </c>
      <c r="AW72">
        <v>1</v>
      </c>
      <c r="AX72">
        <v>1</v>
      </c>
      <c r="AY72">
        <v>1</v>
      </c>
      <c r="AZ72">
        <v>1</v>
      </c>
      <c r="BA72">
        <v>1</v>
      </c>
      <c r="BB72">
        <v>1</v>
      </c>
      <c r="BC72">
        <v>1</v>
      </c>
      <c r="BD72">
        <v>1</v>
      </c>
      <c r="BE72">
        <v>1</v>
      </c>
      <c r="BF72">
        <v>1</v>
      </c>
      <c r="BG72">
        <v>1</v>
      </c>
      <c r="BH72">
        <v>1</v>
      </c>
      <c r="BI72">
        <v>1</v>
      </c>
      <c r="BJ72">
        <v>1</v>
      </c>
      <c r="BK72">
        <v>1</v>
      </c>
      <c r="BL72">
        <v>1</v>
      </c>
      <c r="BM72">
        <v>1</v>
      </c>
      <c r="BN72">
        <v>0</v>
      </c>
      <c r="BO72">
        <v>1</v>
      </c>
      <c r="BP72">
        <v>0.875</v>
      </c>
      <c r="BQ72">
        <v>1</v>
      </c>
      <c r="BR72">
        <v>1</v>
      </c>
      <c r="BS72">
        <v>1</v>
      </c>
      <c r="BT72">
        <v>1</v>
      </c>
      <c r="BU72">
        <v>1</v>
      </c>
      <c r="BV72">
        <v>1</v>
      </c>
      <c r="BW72">
        <v>1</v>
      </c>
      <c r="BX72">
        <v>1</v>
      </c>
      <c r="BY72">
        <v>1</v>
      </c>
      <c r="BZ72">
        <v>1</v>
      </c>
      <c r="CA72">
        <v>1</v>
      </c>
      <c r="CB72">
        <v>17.260000000000002</v>
      </c>
      <c r="CC72">
        <v>16.09</v>
      </c>
      <c r="CD72">
        <v>16.38</v>
      </c>
      <c r="CE72">
        <v>16.010000000000002</v>
      </c>
      <c r="CF72">
        <v>15.63</v>
      </c>
      <c r="CG72">
        <v>15.57</v>
      </c>
      <c r="CH72">
        <v>15.69</v>
      </c>
      <c r="CI72">
        <v>14.96</v>
      </c>
      <c r="CJ72">
        <v>14.9</v>
      </c>
      <c r="CK72">
        <v>15.2</v>
      </c>
      <c r="CL72">
        <v>14.98</v>
      </c>
      <c r="CM72">
        <v>15.1</v>
      </c>
      <c r="CN72">
        <v>15.65</v>
      </c>
      <c r="CO72">
        <v>15.98</v>
      </c>
      <c r="CP72">
        <v>1</v>
      </c>
      <c r="CQ72">
        <v>1</v>
      </c>
      <c r="CR72">
        <v>1</v>
      </c>
      <c r="CS72">
        <v>1</v>
      </c>
      <c r="CT72">
        <v>1</v>
      </c>
      <c r="CU72">
        <v>1</v>
      </c>
      <c r="CV72">
        <v>1</v>
      </c>
      <c r="CW72">
        <v>1</v>
      </c>
      <c r="CX72">
        <v>1</v>
      </c>
      <c r="CY72">
        <v>1</v>
      </c>
      <c r="CZ72">
        <v>1</v>
      </c>
      <c r="DA72">
        <v>1</v>
      </c>
      <c r="DB72">
        <v>1</v>
      </c>
      <c r="DC72">
        <v>1</v>
      </c>
      <c r="DD72">
        <v>1</v>
      </c>
      <c r="DE72">
        <v>1</v>
      </c>
      <c r="DF72">
        <v>1</v>
      </c>
      <c r="DG72">
        <v>1</v>
      </c>
      <c r="DH72">
        <v>1</v>
      </c>
      <c r="DI72">
        <v>1</v>
      </c>
      <c r="DJ72">
        <v>1</v>
      </c>
      <c r="DK72">
        <v>1</v>
      </c>
      <c r="DL72">
        <v>1</v>
      </c>
      <c r="DM72">
        <v>1</v>
      </c>
      <c r="DN72">
        <v>1</v>
      </c>
      <c r="DO72">
        <v>1</v>
      </c>
      <c r="DP72">
        <v>1</v>
      </c>
      <c r="DQ72">
        <v>1</v>
      </c>
      <c r="DR72">
        <v>0.93300000000000005</v>
      </c>
      <c r="DS72">
        <v>1</v>
      </c>
      <c r="DT72">
        <v>1</v>
      </c>
      <c r="DU72">
        <v>1</v>
      </c>
      <c r="DV72">
        <v>1</v>
      </c>
      <c r="DW72">
        <v>1</v>
      </c>
      <c r="DX72">
        <v>1</v>
      </c>
      <c r="DY72">
        <v>1</v>
      </c>
      <c r="DZ72">
        <v>1</v>
      </c>
      <c r="EA72">
        <v>1</v>
      </c>
      <c r="EB72">
        <v>1</v>
      </c>
      <c r="EC72">
        <v>1</v>
      </c>
      <c r="ED72">
        <v>1</v>
      </c>
      <c r="EE72">
        <v>1</v>
      </c>
      <c r="EF72">
        <v>5.5519999999999996</v>
      </c>
      <c r="EG72">
        <v>4.351</v>
      </c>
      <c r="EH72">
        <v>6.0030000000000001</v>
      </c>
      <c r="EI72">
        <v>3.6030000000000002</v>
      </c>
      <c r="EJ72">
        <v>3.1509999999999998</v>
      </c>
      <c r="EK72">
        <v>3.1309999999999998</v>
      </c>
      <c r="EL72">
        <v>3.4569999999999999</v>
      </c>
      <c r="EM72">
        <v>-3.1880000000000002</v>
      </c>
      <c r="EN72">
        <v>1.4510000000000001</v>
      </c>
      <c r="EO72">
        <v>0.30299999999999999</v>
      </c>
      <c r="EP72">
        <v>-3.6949999999999998</v>
      </c>
      <c r="EQ72">
        <v>3.5089999999999999</v>
      </c>
      <c r="ER72">
        <v>3.101</v>
      </c>
      <c r="ES72">
        <v>5.95</v>
      </c>
      <c r="ET72">
        <v>0</v>
      </c>
      <c r="EU72">
        <v>151.28556436709999</v>
      </c>
    </row>
    <row r="73" spans="1:151" x14ac:dyDescent="0.25">
      <c r="A73" t="s">
        <v>911</v>
      </c>
      <c r="B73" t="s">
        <v>1322</v>
      </c>
      <c r="C73" t="s">
        <v>595</v>
      </c>
      <c r="D73">
        <v>82</v>
      </c>
      <c r="E73" t="s">
        <v>837</v>
      </c>
      <c r="F73">
        <v>3</v>
      </c>
      <c r="G73">
        <v>1</v>
      </c>
      <c r="H73" t="s">
        <v>2</v>
      </c>
      <c r="I73" t="s">
        <v>7</v>
      </c>
      <c r="J73" t="s">
        <v>4</v>
      </c>
      <c r="K73" t="s">
        <v>606</v>
      </c>
      <c r="L73" t="s">
        <v>515</v>
      </c>
      <c r="M73" s="7">
        <v>0</v>
      </c>
      <c r="N73" s="7">
        <v>301.10736808313783</v>
      </c>
      <c r="O73" s="7">
        <f>M73*'Emission and cost factors'!$D$8+N73*'Emission and cost factors'!$E$8</f>
        <v>138.50938931824339</v>
      </c>
      <c r="P73" s="8">
        <f>M73*'Emission and cost factors'!$D$9+N73*'Emission and cost factors'!$E$9</f>
        <v>45.166105212470676</v>
      </c>
      <c r="Q73" s="7">
        <f t="shared" si="7"/>
        <v>16.684999999999999</v>
      </c>
      <c r="R73" s="2">
        <f t="shared" si="8"/>
        <v>14</v>
      </c>
      <c r="S73" s="2">
        <f t="shared" si="9"/>
        <v>14</v>
      </c>
      <c r="T73" s="2">
        <f t="shared" si="10"/>
        <v>13</v>
      </c>
      <c r="U73" s="7">
        <f t="shared" si="11"/>
        <v>1</v>
      </c>
      <c r="V73" s="7">
        <f t="shared" si="12"/>
        <v>1</v>
      </c>
      <c r="W73" s="7">
        <f t="shared" si="13"/>
        <v>0.9285714285714286</v>
      </c>
      <c r="X73">
        <v>18.16</v>
      </c>
      <c r="Y73">
        <v>17.12</v>
      </c>
      <c r="Z73">
        <v>17.420000000000002</v>
      </c>
      <c r="AA73">
        <v>17.059999999999999</v>
      </c>
      <c r="AB73">
        <v>16.54</v>
      </c>
      <c r="AC73">
        <v>16.649999999999999</v>
      </c>
      <c r="AD73">
        <v>16.739999999999998</v>
      </c>
      <c r="AE73">
        <v>15.98</v>
      </c>
      <c r="AF73">
        <v>15.92</v>
      </c>
      <c r="AG73">
        <v>16.13</v>
      </c>
      <c r="AH73">
        <v>16.010000000000002</v>
      </c>
      <c r="AI73">
        <v>16.079999999999998</v>
      </c>
      <c r="AJ73">
        <v>16.73</v>
      </c>
      <c r="AK73">
        <v>17.05</v>
      </c>
      <c r="AL73">
        <v>1</v>
      </c>
      <c r="AM73">
        <v>1</v>
      </c>
      <c r="AN73">
        <v>1</v>
      </c>
      <c r="AO73">
        <v>1</v>
      </c>
      <c r="AP73">
        <v>1</v>
      </c>
      <c r="AQ73">
        <v>1</v>
      </c>
      <c r="AR73">
        <v>1</v>
      </c>
      <c r="AS73">
        <v>1</v>
      </c>
      <c r="AT73">
        <v>1</v>
      </c>
      <c r="AU73">
        <v>1</v>
      </c>
      <c r="AV73">
        <v>1</v>
      </c>
      <c r="AW73">
        <v>1</v>
      </c>
      <c r="AX73">
        <v>1</v>
      </c>
      <c r="AY73">
        <v>1</v>
      </c>
      <c r="AZ73">
        <v>1</v>
      </c>
      <c r="BA73">
        <v>1</v>
      </c>
      <c r="BB73">
        <v>1</v>
      </c>
      <c r="BC73">
        <v>1</v>
      </c>
      <c r="BD73">
        <v>1</v>
      </c>
      <c r="BE73">
        <v>1</v>
      </c>
      <c r="BF73">
        <v>1</v>
      </c>
      <c r="BG73">
        <v>1</v>
      </c>
      <c r="BH73">
        <v>1</v>
      </c>
      <c r="BI73">
        <v>1</v>
      </c>
      <c r="BJ73">
        <v>1</v>
      </c>
      <c r="BK73">
        <v>1</v>
      </c>
      <c r="BL73">
        <v>1</v>
      </c>
      <c r="BM73">
        <v>1</v>
      </c>
      <c r="BN73">
        <v>0</v>
      </c>
      <c r="BO73">
        <v>1</v>
      </c>
      <c r="BP73">
        <v>1</v>
      </c>
      <c r="BQ73">
        <v>1</v>
      </c>
      <c r="BR73">
        <v>1</v>
      </c>
      <c r="BS73">
        <v>1</v>
      </c>
      <c r="BT73">
        <v>1</v>
      </c>
      <c r="BU73">
        <v>1</v>
      </c>
      <c r="BV73">
        <v>1</v>
      </c>
      <c r="BW73">
        <v>1</v>
      </c>
      <c r="BX73">
        <v>1</v>
      </c>
      <c r="BY73">
        <v>1</v>
      </c>
      <c r="BZ73">
        <v>1</v>
      </c>
      <c r="CA73">
        <v>1</v>
      </c>
      <c r="CB73">
        <v>17.13</v>
      </c>
      <c r="CC73">
        <v>15.95</v>
      </c>
      <c r="CD73">
        <v>16.23</v>
      </c>
      <c r="CE73">
        <v>15.86</v>
      </c>
      <c r="CF73">
        <v>15.54</v>
      </c>
      <c r="CG73">
        <v>15.47</v>
      </c>
      <c r="CH73">
        <v>15.56</v>
      </c>
      <c r="CI73">
        <v>14.84</v>
      </c>
      <c r="CJ73">
        <v>14.7</v>
      </c>
      <c r="CK73">
        <v>15.06</v>
      </c>
      <c r="CL73">
        <v>14.83</v>
      </c>
      <c r="CM73">
        <v>14.9</v>
      </c>
      <c r="CN73">
        <v>15.53</v>
      </c>
      <c r="CO73">
        <v>15.87</v>
      </c>
      <c r="CP73">
        <v>1</v>
      </c>
      <c r="CQ73">
        <v>1</v>
      </c>
      <c r="CR73">
        <v>1</v>
      </c>
      <c r="CS73">
        <v>1</v>
      </c>
      <c r="CT73">
        <v>1</v>
      </c>
      <c r="CU73">
        <v>1</v>
      </c>
      <c r="CV73">
        <v>1</v>
      </c>
      <c r="CW73">
        <v>1</v>
      </c>
      <c r="CX73">
        <v>1</v>
      </c>
      <c r="CY73">
        <v>1</v>
      </c>
      <c r="CZ73">
        <v>1</v>
      </c>
      <c r="DA73">
        <v>1</v>
      </c>
      <c r="DB73">
        <v>1</v>
      </c>
      <c r="DC73">
        <v>1</v>
      </c>
      <c r="DD73">
        <v>1</v>
      </c>
      <c r="DE73">
        <v>1</v>
      </c>
      <c r="DF73">
        <v>1</v>
      </c>
      <c r="DG73">
        <v>1</v>
      </c>
      <c r="DH73">
        <v>1</v>
      </c>
      <c r="DI73">
        <v>1</v>
      </c>
      <c r="DJ73">
        <v>1</v>
      </c>
      <c r="DK73">
        <v>1</v>
      </c>
      <c r="DL73">
        <v>1</v>
      </c>
      <c r="DM73">
        <v>1</v>
      </c>
      <c r="DN73">
        <v>1</v>
      </c>
      <c r="DO73">
        <v>1</v>
      </c>
      <c r="DP73">
        <v>1</v>
      </c>
      <c r="DQ73">
        <v>1</v>
      </c>
      <c r="DR73">
        <v>1</v>
      </c>
      <c r="DS73">
        <v>1</v>
      </c>
      <c r="DT73">
        <v>1</v>
      </c>
      <c r="DU73">
        <v>1</v>
      </c>
      <c r="DV73">
        <v>1</v>
      </c>
      <c r="DW73">
        <v>1</v>
      </c>
      <c r="DX73">
        <v>1</v>
      </c>
      <c r="DY73">
        <v>1</v>
      </c>
      <c r="DZ73">
        <v>1</v>
      </c>
      <c r="EA73">
        <v>1</v>
      </c>
      <c r="EB73">
        <v>1</v>
      </c>
      <c r="EC73">
        <v>1</v>
      </c>
      <c r="ED73">
        <v>1</v>
      </c>
      <c r="EE73">
        <v>1</v>
      </c>
      <c r="EF73">
        <v>5.5519999999999996</v>
      </c>
      <c r="EG73">
        <v>4.351</v>
      </c>
      <c r="EH73">
        <v>6.0030000000000001</v>
      </c>
      <c r="EI73">
        <v>3.6030000000000002</v>
      </c>
      <c r="EJ73">
        <v>3.1509999999999998</v>
      </c>
      <c r="EK73">
        <v>3.1309999999999998</v>
      </c>
      <c r="EL73">
        <v>3.4569999999999999</v>
      </c>
      <c r="EM73">
        <v>-3.1880000000000002</v>
      </c>
      <c r="EN73">
        <v>1.4510000000000001</v>
      </c>
      <c r="EO73">
        <v>0.30299999999999999</v>
      </c>
      <c r="EP73">
        <v>-3.6949999999999998</v>
      </c>
      <c r="EQ73">
        <v>3.5089999999999999</v>
      </c>
      <c r="ER73">
        <v>3.101</v>
      </c>
      <c r="ES73">
        <v>5.95</v>
      </c>
      <c r="ET73">
        <v>0</v>
      </c>
      <c r="EU73">
        <v>140.51677177213099</v>
      </c>
    </row>
    <row r="74" spans="1:151" x14ac:dyDescent="0.25">
      <c r="A74" t="s">
        <v>912</v>
      </c>
      <c r="B74" t="s">
        <v>1322</v>
      </c>
      <c r="C74" t="s">
        <v>595</v>
      </c>
      <c r="D74">
        <v>83</v>
      </c>
      <c r="E74" t="s">
        <v>837</v>
      </c>
      <c r="F74">
        <v>3</v>
      </c>
      <c r="G74">
        <v>1</v>
      </c>
      <c r="H74" t="s">
        <v>2</v>
      </c>
      <c r="I74" t="s">
        <v>7</v>
      </c>
      <c r="J74" t="s">
        <v>5</v>
      </c>
      <c r="K74" t="s">
        <v>606</v>
      </c>
      <c r="L74" t="s">
        <v>516</v>
      </c>
      <c r="M74" s="7">
        <v>0</v>
      </c>
      <c r="N74" s="7">
        <v>324.18303551844002</v>
      </c>
      <c r="O74" s="7">
        <f>M74*'Emission and cost factors'!$D$8+N74*'Emission and cost factors'!$E$8</f>
        <v>149.12419633848242</v>
      </c>
      <c r="P74" s="8">
        <f>M74*'Emission and cost factors'!$D$9+N74*'Emission and cost factors'!$E$9</f>
        <v>48.627455327766</v>
      </c>
      <c r="Q74" s="7">
        <f t="shared" si="7"/>
        <v>16.807142857142857</v>
      </c>
      <c r="R74" s="2">
        <f t="shared" si="8"/>
        <v>14</v>
      </c>
      <c r="S74" s="2">
        <f t="shared" si="9"/>
        <v>14</v>
      </c>
      <c r="T74" s="2">
        <f t="shared" si="10"/>
        <v>13</v>
      </c>
      <c r="U74" s="7">
        <f t="shared" si="11"/>
        <v>1</v>
      </c>
      <c r="V74" s="7">
        <f t="shared" si="12"/>
        <v>1</v>
      </c>
      <c r="W74" s="7">
        <f t="shared" si="13"/>
        <v>0.9196428571428571</v>
      </c>
      <c r="X74">
        <v>18.27</v>
      </c>
      <c r="Y74">
        <v>17.28</v>
      </c>
      <c r="Z74">
        <v>17.579999999999998</v>
      </c>
      <c r="AA74">
        <v>17.22</v>
      </c>
      <c r="AB74">
        <v>16.62</v>
      </c>
      <c r="AC74">
        <v>16.760000000000002</v>
      </c>
      <c r="AD74">
        <v>16.88</v>
      </c>
      <c r="AE74">
        <v>16.09</v>
      </c>
      <c r="AF74">
        <v>16.03</v>
      </c>
      <c r="AG74">
        <v>16.260000000000002</v>
      </c>
      <c r="AH74">
        <v>16.14</v>
      </c>
      <c r="AI74">
        <v>16.190000000000001</v>
      </c>
      <c r="AJ74">
        <v>16.809999999999999</v>
      </c>
      <c r="AK74">
        <v>17.170000000000002</v>
      </c>
      <c r="AL74">
        <v>1</v>
      </c>
      <c r="AM74">
        <v>1</v>
      </c>
      <c r="AN74">
        <v>1</v>
      </c>
      <c r="AO74">
        <v>1</v>
      </c>
      <c r="AP74">
        <v>1</v>
      </c>
      <c r="AQ74">
        <v>1</v>
      </c>
      <c r="AR74">
        <v>1</v>
      </c>
      <c r="AS74">
        <v>1</v>
      </c>
      <c r="AT74">
        <v>1</v>
      </c>
      <c r="AU74">
        <v>1</v>
      </c>
      <c r="AV74">
        <v>1</v>
      </c>
      <c r="AW74">
        <v>1</v>
      </c>
      <c r="AX74">
        <v>1</v>
      </c>
      <c r="AY74">
        <v>1</v>
      </c>
      <c r="AZ74">
        <v>1</v>
      </c>
      <c r="BA74">
        <v>1</v>
      </c>
      <c r="BB74">
        <v>1</v>
      </c>
      <c r="BC74">
        <v>1</v>
      </c>
      <c r="BD74">
        <v>1</v>
      </c>
      <c r="BE74">
        <v>1</v>
      </c>
      <c r="BF74">
        <v>1</v>
      </c>
      <c r="BG74">
        <v>1</v>
      </c>
      <c r="BH74">
        <v>1</v>
      </c>
      <c r="BI74">
        <v>1</v>
      </c>
      <c r="BJ74">
        <v>1</v>
      </c>
      <c r="BK74">
        <v>1</v>
      </c>
      <c r="BL74">
        <v>1</v>
      </c>
      <c r="BM74">
        <v>1</v>
      </c>
      <c r="BN74">
        <v>0</v>
      </c>
      <c r="BO74">
        <v>1</v>
      </c>
      <c r="BP74">
        <v>0.875</v>
      </c>
      <c r="BQ74">
        <v>1</v>
      </c>
      <c r="BR74">
        <v>1</v>
      </c>
      <c r="BS74">
        <v>1</v>
      </c>
      <c r="BT74">
        <v>1</v>
      </c>
      <c r="BU74">
        <v>1</v>
      </c>
      <c r="BV74">
        <v>1</v>
      </c>
      <c r="BW74">
        <v>1</v>
      </c>
      <c r="BX74">
        <v>1</v>
      </c>
      <c r="BY74">
        <v>1</v>
      </c>
      <c r="BZ74">
        <v>1</v>
      </c>
      <c r="CA74">
        <v>1</v>
      </c>
      <c r="CB74">
        <v>17.260000000000002</v>
      </c>
      <c r="CC74">
        <v>16.09</v>
      </c>
      <c r="CD74">
        <v>16.38</v>
      </c>
      <c r="CE74">
        <v>16.010000000000002</v>
      </c>
      <c r="CF74">
        <v>15.63</v>
      </c>
      <c r="CG74">
        <v>15.57</v>
      </c>
      <c r="CH74">
        <v>15.69</v>
      </c>
      <c r="CI74">
        <v>14.96</v>
      </c>
      <c r="CJ74">
        <v>14.9</v>
      </c>
      <c r="CK74">
        <v>15.2</v>
      </c>
      <c r="CL74">
        <v>14.98</v>
      </c>
      <c r="CM74">
        <v>15.1</v>
      </c>
      <c r="CN74">
        <v>15.65</v>
      </c>
      <c r="CO74">
        <v>15.98</v>
      </c>
      <c r="CP74">
        <v>1</v>
      </c>
      <c r="CQ74">
        <v>1</v>
      </c>
      <c r="CR74">
        <v>1</v>
      </c>
      <c r="CS74">
        <v>1</v>
      </c>
      <c r="CT74">
        <v>1</v>
      </c>
      <c r="CU74">
        <v>1</v>
      </c>
      <c r="CV74">
        <v>1</v>
      </c>
      <c r="CW74">
        <v>1</v>
      </c>
      <c r="CX74">
        <v>1</v>
      </c>
      <c r="CY74">
        <v>1</v>
      </c>
      <c r="CZ74">
        <v>1</v>
      </c>
      <c r="DA74">
        <v>1</v>
      </c>
      <c r="DB74">
        <v>1</v>
      </c>
      <c r="DC74">
        <v>1</v>
      </c>
      <c r="DD74">
        <v>1</v>
      </c>
      <c r="DE74">
        <v>1</v>
      </c>
      <c r="DF74">
        <v>1</v>
      </c>
      <c r="DG74">
        <v>1</v>
      </c>
      <c r="DH74">
        <v>1</v>
      </c>
      <c r="DI74">
        <v>1</v>
      </c>
      <c r="DJ74">
        <v>1</v>
      </c>
      <c r="DK74">
        <v>1</v>
      </c>
      <c r="DL74">
        <v>1</v>
      </c>
      <c r="DM74">
        <v>1</v>
      </c>
      <c r="DN74">
        <v>1</v>
      </c>
      <c r="DO74">
        <v>1</v>
      </c>
      <c r="DP74">
        <v>1</v>
      </c>
      <c r="DQ74">
        <v>1</v>
      </c>
      <c r="DR74">
        <v>0.93300000000000005</v>
      </c>
      <c r="DS74">
        <v>1</v>
      </c>
      <c r="DT74">
        <v>1</v>
      </c>
      <c r="DU74">
        <v>1</v>
      </c>
      <c r="DV74">
        <v>1</v>
      </c>
      <c r="DW74">
        <v>1</v>
      </c>
      <c r="DX74">
        <v>1</v>
      </c>
      <c r="DY74">
        <v>1</v>
      </c>
      <c r="DZ74">
        <v>1</v>
      </c>
      <c r="EA74">
        <v>1</v>
      </c>
      <c r="EB74">
        <v>1</v>
      </c>
      <c r="EC74">
        <v>1</v>
      </c>
      <c r="ED74">
        <v>1</v>
      </c>
      <c r="EE74">
        <v>1</v>
      </c>
      <c r="EF74">
        <v>5.5519999999999996</v>
      </c>
      <c r="EG74">
        <v>4.351</v>
      </c>
      <c r="EH74">
        <v>6.0030000000000001</v>
      </c>
      <c r="EI74">
        <v>3.6030000000000002</v>
      </c>
      <c r="EJ74">
        <v>3.1509999999999998</v>
      </c>
      <c r="EK74">
        <v>3.1309999999999998</v>
      </c>
      <c r="EL74">
        <v>3.4569999999999999</v>
      </c>
      <c r="EM74">
        <v>-3.1880000000000002</v>
      </c>
      <c r="EN74">
        <v>1.4510000000000001</v>
      </c>
      <c r="EO74">
        <v>0.30299999999999999</v>
      </c>
      <c r="EP74">
        <v>-3.6949999999999998</v>
      </c>
      <c r="EQ74">
        <v>3.5089999999999999</v>
      </c>
      <c r="ER74">
        <v>3.101</v>
      </c>
      <c r="ES74">
        <v>5.95</v>
      </c>
      <c r="ET74">
        <v>0</v>
      </c>
      <c r="EU74">
        <v>151.285416575272</v>
      </c>
    </row>
    <row r="75" spans="1:151" x14ac:dyDescent="0.25">
      <c r="A75" t="s">
        <v>913</v>
      </c>
      <c r="B75" t="s">
        <v>1322</v>
      </c>
      <c r="C75" t="s">
        <v>595</v>
      </c>
      <c r="D75">
        <v>84</v>
      </c>
      <c r="E75" t="s">
        <v>837</v>
      </c>
      <c r="F75">
        <v>3</v>
      </c>
      <c r="G75">
        <v>1</v>
      </c>
      <c r="H75" t="s">
        <v>2</v>
      </c>
      <c r="I75" t="s">
        <v>7</v>
      </c>
      <c r="J75" t="s">
        <v>5</v>
      </c>
      <c r="K75" t="s">
        <v>606</v>
      </c>
      <c r="L75" t="s">
        <v>515</v>
      </c>
      <c r="M75" s="7">
        <v>0</v>
      </c>
      <c r="N75" s="7">
        <v>301.10805530872716</v>
      </c>
      <c r="O75" s="7">
        <f>M75*'Emission and cost factors'!$D$8+N75*'Emission and cost factors'!$E$8</f>
        <v>138.50970544201451</v>
      </c>
      <c r="P75" s="8">
        <f>M75*'Emission and cost factors'!$D$9+N75*'Emission and cost factors'!$E$9</f>
        <v>45.166208296309073</v>
      </c>
      <c r="Q75" s="7">
        <f t="shared" si="7"/>
        <v>16.684999999999999</v>
      </c>
      <c r="R75" s="2">
        <f t="shared" si="8"/>
        <v>14</v>
      </c>
      <c r="S75" s="2">
        <f t="shared" si="9"/>
        <v>14</v>
      </c>
      <c r="T75" s="2">
        <f t="shared" si="10"/>
        <v>13</v>
      </c>
      <c r="U75" s="7">
        <f t="shared" si="11"/>
        <v>1</v>
      </c>
      <c r="V75" s="7">
        <f t="shared" si="12"/>
        <v>1</v>
      </c>
      <c r="W75" s="7">
        <f t="shared" si="13"/>
        <v>0.9285714285714286</v>
      </c>
      <c r="X75">
        <v>18.16</v>
      </c>
      <c r="Y75">
        <v>17.12</v>
      </c>
      <c r="Z75">
        <v>17.420000000000002</v>
      </c>
      <c r="AA75">
        <v>17.059999999999999</v>
      </c>
      <c r="AB75">
        <v>16.54</v>
      </c>
      <c r="AC75">
        <v>16.649999999999999</v>
      </c>
      <c r="AD75">
        <v>16.739999999999998</v>
      </c>
      <c r="AE75">
        <v>15.98</v>
      </c>
      <c r="AF75">
        <v>15.92</v>
      </c>
      <c r="AG75">
        <v>16.13</v>
      </c>
      <c r="AH75">
        <v>16.010000000000002</v>
      </c>
      <c r="AI75">
        <v>16.079999999999998</v>
      </c>
      <c r="AJ75">
        <v>16.73</v>
      </c>
      <c r="AK75">
        <v>17.05</v>
      </c>
      <c r="AL75">
        <v>1</v>
      </c>
      <c r="AM75">
        <v>1</v>
      </c>
      <c r="AN75">
        <v>1</v>
      </c>
      <c r="AO75">
        <v>1</v>
      </c>
      <c r="AP75">
        <v>1</v>
      </c>
      <c r="AQ75">
        <v>1</v>
      </c>
      <c r="AR75">
        <v>1</v>
      </c>
      <c r="AS75">
        <v>1</v>
      </c>
      <c r="AT75">
        <v>1</v>
      </c>
      <c r="AU75">
        <v>1</v>
      </c>
      <c r="AV75">
        <v>1</v>
      </c>
      <c r="AW75">
        <v>1</v>
      </c>
      <c r="AX75">
        <v>1</v>
      </c>
      <c r="AY75">
        <v>1</v>
      </c>
      <c r="AZ75">
        <v>1</v>
      </c>
      <c r="BA75">
        <v>1</v>
      </c>
      <c r="BB75">
        <v>1</v>
      </c>
      <c r="BC75">
        <v>1</v>
      </c>
      <c r="BD75">
        <v>1</v>
      </c>
      <c r="BE75">
        <v>1</v>
      </c>
      <c r="BF75">
        <v>1</v>
      </c>
      <c r="BG75">
        <v>1</v>
      </c>
      <c r="BH75">
        <v>1</v>
      </c>
      <c r="BI75">
        <v>1</v>
      </c>
      <c r="BJ75">
        <v>1</v>
      </c>
      <c r="BK75">
        <v>1</v>
      </c>
      <c r="BL75">
        <v>1</v>
      </c>
      <c r="BM75">
        <v>1</v>
      </c>
      <c r="BN75">
        <v>0</v>
      </c>
      <c r="BO75">
        <v>1</v>
      </c>
      <c r="BP75">
        <v>1</v>
      </c>
      <c r="BQ75">
        <v>1</v>
      </c>
      <c r="BR75">
        <v>1</v>
      </c>
      <c r="BS75">
        <v>1</v>
      </c>
      <c r="BT75">
        <v>1</v>
      </c>
      <c r="BU75">
        <v>1</v>
      </c>
      <c r="BV75">
        <v>1</v>
      </c>
      <c r="BW75">
        <v>1</v>
      </c>
      <c r="BX75">
        <v>1</v>
      </c>
      <c r="BY75">
        <v>1</v>
      </c>
      <c r="BZ75">
        <v>1</v>
      </c>
      <c r="CA75">
        <v>1</v>
      </c>
      <c r="CB75">
        <v>17.13</v>
      </c>
      <c r="CC75">
        <v>15.95</v>
      </c>
      <c r="CD75">
        <v>16.23</v>
      </c>
      <c r="CE75">
        <v>15.86</v>
      </c>
      <c r="CF75">
        <v>15.54</v>
      </c>
      <c r="CG75">
        <v>15.47</v>
      </c>
      <c r="CH75">
        <v>15.56</v>
      </c>
      <c r="CI75">
        <v>14.84</v>
      </c>
      <c r="CJ75">
        <v>14.7</v>
      </c>
      <c r="CK75">
        <v>15.06</v>
      </c>
      <c r="CL75">
        <v>14.83</v>
      </c>
      <c r="CM75">
        <v>14.9</v>
      </c>
      <c r="CN75">
        <v>15.53</v>
      </c>
      <c r="CO75">
        <v>15.87</v>
      </c>
      <c r="CP75">
        <v>1</v>
      </c>
      <c r="CQ75">
        <v>1</v>
      </c>
      <c r="CR75">
        <v>1</v>
      </c>
      <c r="CS75">
        <v>1</v>
      </c>
      <c r="CT75">
        <v>1</v>
      </c>
      <c r="CU75">
        <v>1</v>
      </c>
      <c r="CV75">
        <v>1</v>
      </c>
      <c r="CW75">
        <v>1</v>
      </c>
      <c r="CX75">
        <v>1</v>
      </c>
      <c r="CY75">
        <v>1</v>
      </c>
      <c r="CZ75">
        <v>1</v>
      </c>
      <c r="DA75">
        <v>1</v>
      </c>
      <c r="DB75">
        <v>1</v>
      </c>
      <c r="DC75">
        <v>1</v>
      </c>
      <c r="DD75">
        <v>1</v>
      </c>
      <c r="DE75">
        <v>1</v>
      </c>
      <c r="DF75">
        <v>1</v>
      </c>
      <c r="DG75">
        <v>1</v>
      </c>
      <c r="DH75">
        <v>1</v>
      </c>
      <c r="DI75">
        <v>1</v>
      </c>
      <c r="DJ75">
        <v>1</v>
      </c>
      <c r="DK75">
        <v>1</v>
      </c>
      <c r="DL75">
        <v>1</v>
      </c>
      <c r="DM75">
        <v>1</v>
      </c>
      <c r="DN75">
        <v>1</v>
      </c>
      <c r="DO75">
        <v>1</v>
      </c>
      <c r="DP75">
        <v>1</v>
      </c>
      <c r="DQ75">
        <v>1</v>
      </c>
      <c r="DR75">
        <v>1</v>
      </c>
      <c r="DS75">
        <v>1</v>
      </c>
      <c r="DT75">
        <v>1</v>
      </c>
      <c r="DU75">
        <v>1</v>
      </c>
      <c r="DV75">
        <v>1</v>
      </c>
      <c r="DW75">
        <v>1</v>
      </c>
      <c r="DX75">
        <v>1</v>
      </c>
      <c r="DY75">
        <v>1</v>
      </c>
      <c r="DZ75">
        <v>1</v>
      </c>
      <c r="EA75">
        <v>1</v>
      </c>
      <c r="EB75">
        <v>1</v>
      </c>
      <c r="EC75">
        <v>1</v>
      </c>
      <c r="ED75">
        <v>1</v>
      </c>
      <c r="EE75">
        <v>1</v>
      </c>
      <c r="EF75">
        <v>5.5519999999999996</v>
      </c>
      <c r="EG75">
        <v>4.351</v>
      </c>
      <c r="EH75">
        <v>6.0030000000000001</v>
      </c>
      <c r="EI75">
        <v>3.6030000000000002</v>
      </c>
      <c r="EJ75">
        <v>3.1509999999999998</v>
      </c>
      <c r="EK75">
        <v>3.1309999999999998</v>
      </c>
      <c r="EL75">
        <v>3.4569999999999999</v>
      </c>
      <c r="EM75">
        <v>-3.1880000000000002</v>
      </c>
      <c r="EN75">
        <v>1.4510000000000001</v>
      </c>
      <c r="EO75">
        <v>0.30299999999999999</v>
      </c>
      <c r="EP75">
        <v>-3.6949999999999998</v>
      </c>
      <c r="EQ75">
        <v>3.5089999999999999</v>
      </c>
      <c r="ER75">
        <v>3.101</v>
      </c>
      <c r="ES75">
        <v>5.95</v>
      </c>
      <c r="ET75">
        <v>0</v>
      </c>
      <c r="EU75">
        <v>140.51709247740601</v>
      </c>
    </row>
    <row r="76" spans="1:151" x14ac:dyDescent="0.25">
      <c r="A76" t="s">
        <v>914</v>
      </c>
      <c r="B76" t="s">
        <v>1322</v>
      </c>
      <c r="C76" t="s">
        <v>595</v>
      </c>
      <c r="D76">
        <v>85</v>
      </c>
      <c r="E76" t="s">
        <v>837</v>
      </c>
      <c r="F76">
        <v>3</v>
      </c>
      <c r="G76">
        <v>1</v>
      </c>
      <c r="H76" t="s">
        <v>8</v>
      </c>
      <c r="I76" t="s">
        <v>3</v>
      </c>
      <c r="J76" t="s">
        <v>4</v>
      </c>
      <c r="K76" t="s">
        <v>606</v>
      </c>
      <c r="L76" t="s">
        <v>516</v>
      </c>
      <c r="M76" s="7">
        <v>0</v>
      </c>
      <c r="N76" s="7">
        <v>301.13758379646646</v>
      </c>
      <c r="O76" s="7">
        <f>M76*'Emission and cost factors'!$D$8+N76*'Emission and cost factors'!$E$8</f>
        <v>138.52328854637457</v>
      </c>
      <c r="P76" s="8">
        <f>M76*'Emission and cost factors'!$D$9+N76*'Emission and cost factors'!$E$9</f>
        <v>45.170637569469967</v>
      </c>
      <c r="Q76" s="7">
        <f t="shared" si="7"/>
        <v>18.733571428571427</v>
      </c>
      <c r="R76" s="2">
        <f t="shared" si="8"/>
        <v>14</v>
      </c>
      <c r="S76" s="2">
        <f t="shared" si="9"/>
        <v>9</v>
      </c>
      <c r="T76" s="2">
        <f t="shared" si="10"/>
        <v>2</v>
      </c>
      <c r="U76" s="7">
        <f t="shared" si="11"/>
        <v>0.90835714285714286</v>
      </c>
      <c r="V76" s="7">
        <f t="shared" si="12"/>
        <v>0.40585714285714281</v>
      </c>
      <c r="W76" s="7">
        <f t="shared" si="13"/>
        <v>3.3928571428571433E-2</v>
      </c>
      <c r="X76">
        <v>19.77</v>
      </c>
      <c r="Y76">
        <v>19.239999999999998</v>
      </c>
      <c r="Z76">
        <v>19.63</v>
      </c>
      <c r="AA76">
        <v>19.329999999999998</v>
      </c>
      <c r="AB76">
        <v>18.8</v>
      </c>
      <c r="AC76">
        <v>18.75</v>
      </c>
      <c r="AD76">
        <v>18.91</v>
      </c>
      <c r="AE76">
        <v>18.2</v>
      </c>
      <c r="AF76">
        <v>17.82</v>
      </c>
      <c r="AG76">
        <v>18.07</v>
      </c>
      <c r="AH76">
        <v>18.14</v>
      </c>
      <c r="AI76">
        <v>17.89</v>
      </c>
      <c r="AJ76">
        <v>18.59</v>
      </c>
      <c r="AK76">
        <v>19.13</v>
      </c>
      <c r="AL76">
        <v>0.36699999999999999</v>
      </c>
      <c r="AM76">
        <v>0.98299999999999998</v>
      </c>
      <c r="AN76">
        <v>0.55000000000000004</v>
      </c>
      <c r="AO76">
        <v>0.81699999999999995</v>
      </c>
      <c r="AP76">
        <v>1</v>
      </c>
      <c r="AQ76">
        <v>1</v>
      </c>
      <c r="AR76">
        <v>1</v>
      </c>
      <c r="AS76">
        <v>1</v>
      </c>
      <c r="AT76">
        <v>1</v>
      </c>
      <c r="AU76">
        <v>1</v>
      </c>
      <c r="AV76">
        <v>1</v>
      </c>
      <c r="AW76">
        <v>1</v>
      </c>
      <c r="AX76">
        <v>1</v>
      </c>
      <c r="AY76">
        <v>1</v>
      </c>
      <c r="AZ76">
        <v>0</v>
      </c>
      <c r="BA76">
        <v>0</v>
      </c>
      <c r="BB76">
        <v>0</v>
      </c>
      <c r="BC76">
        <v>0</v>
      </c>
      <c r="BD76">
        <v>0.308</v>
      </c>
      <c r="BE76">
        <v>0.32500000000000001</v>
      </c>
      <c r="BF76">
        <v>0.108</v>
      </c>
      <c r="BG76">
        <v>0.74199999999999999</v>
      </c>
      <c r="BH76">
        <v>1</v>
      </c>
      <c r="BI76">
        <v>0.95799999999999996</v>
      </c>
      <c r="BJ76">
        <v>0.73299999999999998</v>
      </c>
      <c r="BK76">
        <v>1</v>
      </c>
      <c r="BL76">
        <v>0.50800000000000001</v>
      </c>
      <c r="BM76">
        <v>0</v>
      </c>
      <c r="BN76">
        <v>0</v>
      </c>
      <c r="BO76">
        <v>0</v>
      </c>
      <c r="BP76">
        <v>0</v>
      </c>
      <c r="BQ76">
        <v>0</v>
      </c>
      <c r="BR76">
        <v>0</v>
      </c>
      <c r="BS76">
        <v>0</v>
      </c>
      <c r="BT76">
        <v>0</v>
      </c>
      <c r="BU76">
        <v>0</v>
      </c>
      <c r="BV76">
        <v>0.27500000000000002</v>
      </c>
      <c r="BW76">
        <v>0</v>
      </c>
      <c r="BX76">
        <v>0</v>
      </c>
      <c r="BY76">
        <v>0.2</v>
      </c>
      <c r="BZ76">
        <v>0</v>
      </c>
      <c r="CA76">
        <v>0</v>
      </c>
      <c r="CB76">
        <v>18.77</v>
      </c>
      <c r="CC76">
        <v>17.96</v>
      </c>
      <c r="CD76">
        <v>18.329999999999998</v>
      </c>
      <c r="CE76">
        <v>17.940000000000001</v>
      </c>
      <c r="CF76">
        <v>17.23</v>
      </c>
      <c r="CG76">
        <v>16.91</v>
      </c>
      <c r="CH76">
        <v>17.079999999999998</v>
      </c>
      <c r="CI76">
        <v>16.399999999999999</v>
      </c>
      <c r="CJ76">
        <v>16.23</v>
      </c>
      <c r="CK76">
        <v>16.47</v>
      </c>
      <c r="CL76">
        <v>16.399999999999999</v>
      </c>
      <c r="CM76">
        <v>16.399999999999999</v>
      </c>
      <c r="CN76">
        <v>16.809999999999999</v>
      </c>
      <c r="CO76">
        <v>17.36</v>
      </c>
      <c r="CP76">
        <v>1</v>
      </c>
      <c r="CQ76">
        <v>1</v>
      </c>
      <c r="CR76">
        <v>1</v>
      </c>
      <c r="CS76">
        <v>1</v>
      </c>
      <c r="CT76">
        <v>1</v>
      </c>
      <c r="CU76">
        <v>1</v>
      </c>
      <c r="CV76">
        <v>1</v>
      </c>
      <c r="CW76">
        <v>1</v>
      </c>
      <c r="CX76">
        <v>1</v>
      </c>
      <c r="CY76">
        <v>1</v>
      </c>
      <c r="CZ76">
        <v>1</v>
      </c>
      <c r="DA76">
        <v>1</v>
      </c>
      <c r="DB76">
        <v>1</v>
      </c>
      <c r="DC76">
        <v>1</v>
      </c>
      <c r="DD76">
        <v>0.24199999999999999</v>
      </c>
      <c r="DE76">
        <v>0.91700000000000004</v>
      </c>
      <c r="DF76">
        <v>0.64200000000000002</v>
      </c>
      <c r="DG76">
        <v>0.89200000000000002</v>
      </c>
      <c r="DH76">
        <v>1</v>
      </c>
      <c r="DI76">
        <v>1</v>
      </c>
      <c r="DJ76">
        <v>1</v>
      </c>
      <c r="DK76">
        <v>1</v>
      </c>
      <c r="DL76">
        <v>1</v>
      </c>
      <c r="DM76">
        <v>1</v>
      </c>
      <c r="DN76">
        <v>1</v>
      </c>
      <c r="DO76">
        <v>1</v>
      </c>
      <c r="DP76">
        <v>1</v>
      </c>
      <c r="DQ76">
        <v>1</v>
      </c>
      <c r="DR76">
        <v>0</v>
      </c>
      <c r="DS76">
        <v>3.3000000000000002E-2</v>
      </c>
      <c r="DT76">
        <v>0</v>
      </c>
      <c r="DU76">
        <v>5.8000000000000003E-2</v>
      </c>
      <c r="DV76">
        <v>0.67500000000000004</v>
      </c>
      <c r="DW76">
        <v>0.95</v>
      </c>
      <c r="DX76">
        <v>0.81699999999999995</v>
      </c>
      <c r="DY76">
        <v>1</v>
      </c>
      <c r="DZ76">
        <v>1</v>
      </c>
      <c r="EA76">
        <v>1</v>
      </c>
      <c r="EB76">
        <v>0.96699999999999997</v>
      </c>
      <c r="EC76">
        <v>1</v>
      </c>
      <c r="ED76">
        <v>0.99199999999999999</v>
      </c>
      <c r="EE76">
        <v>0.64200000000000002</v>
      </c>
      <c r="EF76">
        <v>5.5519999999999996</v>
      </c>
      <c r="EG76">
        <v>4.351</v>
      </c>
      <c r="EH76">
        <v>6.0030000000000001</v>
      </c>
      <c r="EI76">
        <v>3.6030000000000002</v>
      </c>
      <c r="EJ76">
        <v>3.1509999999999998</v>
      </c>
      <c r="EK76">
        <v>3.1309999999999998</v>
      </c>
      <c r="EL76">
        <v>3.4569999999999999</v>
      </c>
      <c r="EM76">
        <v>-3.1880000000000002</v>
      </c>
      <c r="EN76">
        <v>1.4510000000000001</v>
      </c>
      <c r="EO76">
        <v>0.30299999999999999</v>
      </c>
      <c r="EP76">
        <v>-3.6949999999999998</v>
      </c>
      <c r="EQ76">
        <v>3.5089999999999999</v>
      </c>
      <c r="ER76">
        <v>3.101</v>
      </c>
      <c r="ES76">
        <v>5.95</v>
      </c>
      <c r="ET76">
        <v>0</v>
      </c>
      <c r="EU76">
        <v>140.530872438351</v>
      </c>
    </row>
    <row r="77" spans="1:151" x14ac:dyDescent="0.25">
      <c r="A77" t="s">
        <v>915</v>
      </c>
      <c r="B77" t="s">
        <v>1322</v>
      </c>
      <c r="C77" t="s">
        <v>595</v>
      </c>
      <c r="D77">
        <v>86</v>
      </c>
      <c r="E77" t="s">
        <v>837</v>
      </c>
      <c r="F77">
        <v>3</v>
      </c>
      <c r="G77">
        <v>1</v>
      </c>
      <c r="H77" t="s">
        <v>8</v>
      </c>
      <c r="I77" t="s">
        <v>3</v>
      </c>
      <c r="J77" t="s">
        <v>4</v>
      </c>
      <c r="K77" t="s">
        <v>606</v>
      </c>
      <c r="L77" t="s">
        <v>515</v>
      </c>
      <c r="M77" s="7">
        <v>0</v>
      </c>
      <c r="N77" s="7">
        <v>283.28923273285926</v>
      </c>
      <c r="O77" s="7">
        <f>M77*'Emission and cost factors'!$D$8+N77*'Emission and cost factors'!$E$8</f>
        <v>130.31304705711526</v>
      </c>
      <c r="P77" s="8">
        <f>M77*'Emission and cost factors'!$D$9+N77*'Emission and cost factors'!$E$9</f>
        <v>42.493384909928885</v>
      </c>
      <c r="Q77" s="7">
        <f t="shared" si="7"/>
        <v>18.536428571428569</v>
      </c>
      <c r="R77" s="2">
        <f t="shared" si="8"/>
        <v>14</v>
      </c>
      <c r="S77" s="2">
        <f t="shared" si="9"/>
        <v>10</v>
      </c>
      <c r="T77" s="2">
        <f t="shared" si="10"/>
        <v>5</v>
      </c>
      <c r="U77" s="7">
        <f t="shared" si="11"/>
        <v>0.95057142857142851</v>
      </c>
      <c r="V77" s="7">
        <f t="shared" si="12"/>
        <v>0.52507142857142852</v>
      </c>
      <c r="W77" s="7">
        <f t="shared" si="13"/>
        <v>0.10121428571428571</v>
      </c>
      <c r="X77">
        <v>19.670000000000002</v>
      </c>
      <c r="Y77">
        <v>19.09</v>
      </c>
      <c r="Z77">
        <v>19.46</v>
      </c>
      <c r="AA77">
        <v>19.149999999999999</v>
      </c>
      <c r="AB77">
        <v>18.600000000000001</v>
      </c>
      <c r="AC77">
        <v>18.54</v>
      </c>
      <c r="AD77">
        <v>18.7</v>
      </c>
      <c r="AE77">
        <v>17.96</v>
      </c>
      <c r="AF77">
        <v>17.62</v>
      </c>
      <c r="AG77">
        <v>17.850000000000001</v>
      </c>
      <c r="AH77">
        <v>17.91</v>
      </c>
      <c r="AI77">
        <v>17.690000000000001</v>
      </c>
      <c r="AJ77">
        <v>18.37</v>
      </c>
      <c r="AK77">
        <v>18.899999999999999</v>
      </c>
      <c r="AL77">
        <v>0.52500000000000002</v>
      </c>
      <c r="AM77">
        <v>1</v>
      </c>
      <c r="AN77">
        <v>0.78300000000000003</v>
      </c>
      <c r="AO77">
        <v>1</v>
      </c>
      <c r="AP77">
        <v>1</v>
      </c>
      <c r="AQ77">
        <v>1</v>
      </c>
      <c r="AR77">
        <v>1</v>
      </c>
      <c r="AS77">
        <v>1</v>
      </c>
      <c r="AT77">
        <v>1</v>
      </c>
      <c r="AU77">
        <v>1</v>
      </c>
      <c r="AV77">
        <v>1</v>
      </c>
      <c r="AW77">
        <v>1</v>
      </c>
      <c r="AX77">
        <v>1</v>
      </c>
      <c r="AY77">
        <v>1</v>
      </c>
      <c r="AZ77">
        <v>0</v>
      </c>
      <c r="BA77">
        <v>0</v>
      </c>
      <c r="BB77">
        <v>0</v>
      </c>
      <c r="BC77">
        <v>0</v>
      </c>
      <c r="BD77">
        <v>0.57499999999999996</v>
      </c>
      <c r="BE77">
        <v>0.59199999999999997</v>
      </c>
      <c r="BF77">
        <v>0.40799999999999997</v>
      </c>
      <c r="BG77">
        <v>0.96699999999999997</v>
      </c>
      <c r="BH77">
        <v>1</v>
      </c>
      <c r="BI77">
        <v>1</v>
      </c>
      <c r="BJ77">
        <v>0.92500000000000004</v>
      </c>
      <c r="BK77">
        <v>1</v>
      </c>
      <c r="BL77">
        <v>0.74199999999999999</v>
      </c>
      <c r="BM77">
        <v>0.14199999999999999</v>
      </c>
      <c r="BN77">
        <v>0</v>
      </c>
      <c r="BO77">
        <v>0</v>
      </c>
      <c r="BP77">
        <v>0</v>
      </c>
      <c r="BQ77">
        <v>0</v>
      </c>
      <c r="BR77">
        <v>0</v>
      </c>
      <c r="BS77">
        <v>0</v>
      </c>
      <c r="BT77">
        <v>0</v>
      </c>
      <c r="BU77">
        <v>0.05</v>
      </c>
      <c r="BV77">
        <v>0.54200000000000004</v>
      </c>
      <c r="BW77">
        <v>0.20799999999999999</v>
      </c>
      <c r="BX77">
        <v>0.1</v>
      </c>
      <c r="BY77">
        <v>0.51700000000000002</v>
      </c>
      <c r="BZ77">
        <v>0</v>
      </c>
      <c r="CA77">
        <v>0</v>
      </c>
      <c r="CB77">
        <v>18.649999999999999</v>
      </c>
      <c r="CC77">
        <v>17.78</v>
      </c>
      <c r="CD77">
        <v>18.12</v>
      </c>
      <c r="CE77">
        <v>17.71</v>
      </c>
      <c r="CF77">
        <v>16.989999999999998</v>
      </c>
      <c r="CG77">
        <v>16.68</v>
      </c>
      <c r="CH77">
        <v>16.84</v>
      </c>
      <c r="CI77">
        <v>16.13</v>
      </c>
      <c r="CJ77">
        <v>16.059999999999999</v>
      </c>
      <c r="CK77">
        <v>16.239999999999998</v>
      </c>
      <c r="CL77">
        <v>16.149999999999999</v>
      </c>
      <c r="CM77">
        <v>16.23</v>
      </c>
      <c r="CN77">
        <v>16.600000000000001</v>
      </c>
      <c r="CO77">
        <v>17.13</v>
      </c>
      <c r="CP77">
        <v>1</v>
      </c>
      <c r="CQ77">
        <v>1</v>
      </c>
      <c r="CR77">
        <v>1</v>
      </c>
      <c r="CS77">
        <v>1</v>
      </c>
      <c r="CT77">
        <v>1</v>
      </c>
      <c r="CU77">
        <v>1</v>
      </c>
      <c r="CV77">
        <v>1</v>
      </c>
      <c r="CW77">
        <v>1</v>
      </c>
      <c r="CX77">
        <v>1</v>
      </c>
      <c r="CY77">
        <v>1</v>
      </c>
      <c r="CZ77">
        <v>1</v>
      </c>
      <c r="DA77">
        <v>1</v>
      </c>
      <c r="DB77">
        <v>1</v>
      </c>
      <c r="DC77">
        <v>1</v>
      </c>
      <c r="DD77">
        <v>0.36699999999999999</v>
      </c>
      <c r="DE77">
        <v>1</v>
      </c>
      <c r="DF77">
        <v>0.83299999999999996</v>
      </c>
      <c r="DG77">
        <v>1</v>
      </c>
      <c r="DH77">
        <v>1</v>
      </c>
      <c r="DI77">
        <v>1</v>
      </c>
      <c r="DJ77">
        <v>1</v>
      </c>
      <c r="DK77">
        <v>1</v>
      </c>
      <c r="DL77">
        <v>1</v>
      </c>
      <c r="DM77">
        <v>1</v>
      </c>
      <c r="DN77">
        <v>1</v>
      </c>
      <c r="DO77">
        <v>1</v>
      </c>
      <c r="DP77">
        <v>1</v>
      </c>
      <c r="DQ77">
        <v>1</v>
      </c>
      <c r="DR77">
        <v>0</v>
      </c>
      <c r="DS77">
        <v>0.23300000000000001</v>
      </c>
      <c r="DT77">
        <v>0</v>
      </c>
      <c r="DU77">
        <v>0.28299999999999997</v>
      </c>
      <c r="DV77">
        <v>0.88300000000000001</v>
      </c>
      <c r="DW77">
        <v>1</v>
      </c>
      <c r="DX77">
        <v>1</v>
      </c>
      <c r="DY77">
        <v>1</v>
      </c>
      <c r="DZ77">
        <v>1</v>
      </c>
      <c r="EA77">
        <v>1</v>
      </c>
      <c r="EB77">
        <v>1</v>
      </c>
      <c r="EC77">
        <v>1</v>
      </c>
      <c r="ED77">
        <v>1</v>
      </c>
      <c r="EE77">
        <v>0.86699999999999999</v>
      </c>
      <c r="EF77">
        <v>5.5519999999999996</v>
      </c>
      <c r="EG77">
        <v>4.351</v>
      </c>
      <c r="EH77">
        <v>6.0030000000000001</v>
      </c>
      <c r="EI77">
        <v>3.6030000000000002</v>
      </c>
      <c r="EJ77">
        <v>3.1509999999999998</v>
      </c>
      <c r="EK77">
        <v>3.1309999999999998</v>
      </c>
      <c r="EL77">
        <v>3.4569999999999999</v>
      </c>
      <c r="EM77">
        <v>-3.1880000000000002</v>
      </c>
      <c r="EN77">
        <v>1.4510000000000001</v>
      </c>
      <c r="EO77">
        <v>0.30299999999999999</v>
      </c>
      <c r="EP77">
        <v>-3.6949999999999998</v>
      </c>
      <c r="EQ77">
        <v>3.5089999999999999</v>
      </c>
      <c r="ER77">
        <v>3.101</v>
      </c>
      <c r="ES77">
        <v>5.95</v>
      </c>
      <c r="ET77">
        <v>0</v>
      </c>
      <c r="EU77">
        <v>132.201641942001</v>
      </c>
    </row>
    <row r="78" spans="1:151" x14ac:dyDescent="0.25">
      <c r="A78" t="s">
        <v>916</v>
      </c>
      <c r="B78" t="s">
        <v>1322</v>
      </c>
      <c r="C78" t="s">
        <v>595</v>
      </c>
      <c r="D78">
        <v>87</v>
      </c>
      <c r="E78" t="s">
        <v>837</v>
      </c>
      <c r="F78">
        <v>3</v>
      </c>
      <c r="G78">
        <v>1</v>
      </c>
      <c r="H78" t="s">
        <v>8</v>
      </c>
      <c r="I78" t="s">
        <v>3</v>
      </c>
      <c r="J78" t="s">
        <v>5</v>
      </c>
      <c r="K78" t="s">
        <v>606</v>
      </c>
      <c r="L78" t="s">
        <v>516</v>
      </c>
      <c r="M78" s="7">
        <v>0</v>
      </c>
      <c r="N78" s="7">
        <v>300.98717232460928</v>
      </c>
      <c r="O78" s="7">
        <f>M78*'Emission and cost factors'!$D$8+N78*'Emission and cost factors'!$E$8</f>
        <v>138.45409926932027</v>
      </c>
      <c r="P78" s="8">
        <f>M78*'Emission and cost factors'!$D$9+N78*'Emission and cost factors'!$E$9</f>
        <v>45.148075848691391</v>
      </c>
      <c r="Q78" s="7">
        <f t="shared" si="7"/>
        <v>18.733571428571427</v>
      </c>
      <c r="R78" s="2">
        <f t="shared" si="8"/>
        <v>14</v>
      </c>
      <c r="S78" s="2">
        <f t="shared" si="9"/>
        <v>9</v>
      </c>
      <c r="T78" s="2">
        <f t="shared" si="10"/>
        <v>2</v>
      </c>
      <c r="U78" s="7">
        <f t="shared" si="11"/>
        <v>0.90835714285714286</v>
      </c>
      <c r="V78" s="7">
        <f t="shared" si="12"/>
        <v>0.40585714285714281</v>
      </c>
      <c r="W78" s="7">
        <f t="shared" si="13"/>
        <v>3.3928571428571433E-2</v>
      </c>
      <c r="X78">
        <v>19.77</v>
      </c>
      <c r="Y78">
        <v>19.239999999999998</v>
      </c>
      <c r="Z78">
        <v>19.63</v>
      </c>
      <c r="AA78">
        <v>19.329999999999998</v>
      </c>
      <c r="AB78">
        <v>18.8</v>
      </c>
      <c r="AC78">
        <v>18.75</v>
      </c>
      <c r="AD78">
        <v>18.91</v>
      </c>
      <c r="AE78">
        <v>18.2</v>
      </c>
      <c r="AF78">
        <v>17.82</v>
      </c>
      <c r="AG78">
        <v>18.07</v>
      </c>
      <c r="AH78">
        <v>18.14</v>
      </c>
      <c r="AI78">
        <v>17.89</v>
      </c>
      <c r="AJ78">
        <v>18.59</v>
      </c>
      <c r="AK78">
        <v>19.13</v>
      </c>
      <c r="AL78">
        <v>0.36699999999999999</v>
      </c>
      <c r="AM78">
        <v>0.98299999999999998</v>
      </c>
      <c r="AN78">
        <v>0.55000000000000004</v>
      </c>
      <c r="AO78">
        <v>0.81699999999999995</v>
      </c>
      <c r="AP78">
        <v>1</v>
      </c>
      <c r="AQ78">
        <v>1</v>
      </c>
      <c r="AR78">
        <v>1</v>
      </c>
      <c r="AS78">
        <v>1</v>
      </c>
      <c r="AT78">
        <v>1</v>
      </c>
      <c r="AU78">
        <v>1</v>
      </c>
      <c r="AV78">
        <v>1</v>
      </c>
      <c r="AW78">
        <v>1</v>
      </c>
      <c r="AX78">
        <v>1</v>
      </c>
      <c r="AY78">
        <v>1</v>
      </c>
      <c r="AZ78">
        <v>0</v>
      </c>
      <c r="BA78">
        <v>0</v>
      </c>
      <c r="BB78">
        <v>0</v>
      </c>
      <c r="BC78">
        <v>0</v>
      </c>
      <c r="BD78">
        <v>0.308</v>
      </c>
      <c r="BE78">
        <v>0.32500000000000001</v>
      </c>
      <c r="BF78">
        <v>0.108</v>
      </c>
      <c r="BG78">
        <v>0.74199999999999999</v>
      </c>
      <c r="BH78">
        <v>1</v>
      </c>
      <c r="BI78">
        <v>0.95799999999999996</v>
      </c>
      <c r="BJ78">
        <v>0.73299999999999998</v>
      </c>
      <c r="BK78">
        <v>1</v>
      </c>
      <c r="BL78">
        <v>0.50800000000000001</v>
      </c>
      <c r="BM78">
        <v>0</v>
      </c>
      <c r="BN78">
        <v>0</v>
      </c>
      <c r="BO78">
        <v>0</v>
      </c>
      <c r="BP78">
        <v>0</v>
      </c>
      <c r="BQ78">
        <v>0</v>
      </c>
      <c r="BR78">
        <v>0</v>
      </c>
      <c r="BS78">
        <v>0</v>
      </c>
      <c r="BT78">
        <v>0</v>
      </c>
      <c r="BU78">
        <v>0</v>
      </c>
      <c r="BV78">
        <v>0.27500000000000002</v>
      </c>
      <c r="BW78">
        <v>0</v>
      </c>
      <c r="BX78">
        <v>0</v>
      </c>
      <c r="BY78">
        <v>0.2</v>
      </c>
      <c r="BZ78">
        <v>0</v>
      </c>
      <c r="CA78">
        <v>0</v>
      </c>
      <c r="CB78">
        <v>18.77</v>
      </c>
      <c r="CC78">
        <v>17.96</v>
      </c>
      <c r="CD78">
        <v>18.329999999999998</v>
      </c>
      <c r="CE78">
        <v>17.940000000000001</v>
      </c>
      <c r="CF78">
        <v>17.23</v>
      </c>
      <c r="CG78">
        <v>16.91</v>
      </c>
      <c r="CH78">
        <v>17.079999999999998</v>
      </c>
      <c r="CI78">
        <v>16.399999999999999</v>
      </c>
      <c r="CJ78">
        <v>16.23</v>
      </c>
      <c r="CK78">
        <v>16.47</v>
      </c>
      <c r="CL78">
        <v>16.399999999999999</v>
      </c>
      <c r="CM78">
        <v>16.399999999999999</v>
      </c>
      <c r="CN78">
        <v>16.809999999999999</v>
      </c>
      <c r="CO78">
        <v>17.36</v>
      </c>
      <c r="CP78">
        <v>1</v>
      </c>
      <c r="CQ78">
        <v>1</v>
      </c>
      <c r="CR78">
        <v>1</v>
      </c>
      <c r="CS78">
        <v>1</v>
      </c>
      <c r="CT78">
        <v>1</v>
      </c>
      <c r="CU78">
        <v>1</v>
      </c>
      <c r="CV78">
        <v>1</v>
      </c>
      <c r="CW78">
        <v>1</v>
      </c>
      <c r="CX78">
        <v>1</v>
      </c>
      <c r="CY78">
        <v>1</v>
      </c>
      <c r="CZ78">
        <v>1</v>
      </c>
      <c r="DA78">
        <v>1</v>
      </c>
      <c r="DB78">
        <v>1</v>
      </c>
      <c r="DC78">
        <v>1</v>
      </c>
      <c r="DD78">
        <v>0.24199999999999999</v>
      </c>
      <c r="DE78">
        <v>0.91700000000000004</v>
      </c>
      <c r="DF78">
        <v>0.64200000000000002</v>
      </c>
      <c r="DG78">
        <v>0.89200000000000002</v>
      </c>
      <c r="DH78">
        <v>1</v>
      </c>
      <c r="DI78">
        <v>1</v>
      </c>
      <c r="DJ78">
        <v>1</v>
      </c>
      <c r="DK78">
        <v>1</v>
      </c>
      <c r="DL78">
        <v>1</v>
      </c>
      <c r="DM78">
        <v>1</v>
      </c>
      <c r="DN78">
        <v>1</v>
      </c>
      <c r="DO78">
        <v>1</v>
      </c>
      <c r="DP78">
        <v>1</v>
      </c>
      <c r="DQ78">
        <v>1</v>
      </c>
      <c r="DR78">
        <v>0</v>
      </c>
      <c r="DS78">
        <v>3.3000000000000002E-2</v>
      </c>
      <c r="DT78">
        <v>0</v>
      </c>
      <c r="DU78">
        <v>5.8000000000000003E-2</v>
      </c>
      <c r="DV78">
        <v>0.67500000000000004</v>
      </c>
      <c r="DW78">
        <v>0.95</v>
      </c>
      <c r="DX78">
        <v>0.81699999999999995</v>
      </c>
      <c r="DY78">
        <v>1</v>
      </c>
      <c r="DZ78">
        <v>1</v>
      </c>
      <c r="EA78">
        <v>1</v>
      </c>
      <c r="EB78">
        <v>0.96699999999999997</v>
      </c>
      <c r="EC78">
        <v>1</v>
      </c>
      <c r="ED78">
        <v>0.99199999999999999</v>
      </c>
      <c r="EE78">
        <v>0.64200000000000002</v>
      </c>
      <c r="EF78">
        <v>5.5519999999999996</v>
      </c>
      <c r="EG78">
        <v>4.351</v>
      </c>
      <c r="EH78">
        <v>6.0030000000000001</v>
      </c>
      <c r="EI78">
        <v>3.6030000000000002</v>
      </c>
      <c r="EJ78">
        <v>3.1509999999999998</v>
      </c>
      <c r="EK78">
        <v>3.1309999999999998</v>
      </c>
      <c r="EL78">
        <v>3.4569999999999999</v>
      </c>
      <c r="EM78">
        <v>-3.1880000000000002</v>
      </c>
      <c r="EN78">
        <v>1.4510000000000001</v>
      </c>
      <c r="EO78">
        <v>0.30299999999999999</v>
      </c>
      <c r="EP78">
        <v>-3.6949999999999998</v>
      </c>
      <c r="EQ78">
        <v>3.5089999999999999</v>
      </c>
      <c r="ER78">
        <v>3.101</v>
      </c>
      <c r="ES78">
        <v>5.95</v>
      </c>
      <c r="ET78">
        <v>0</v>
      </c>
      <c r="EU78">
        <v>140.46068041815099</v>
      </c>
    </row>
    <row r="79" spans="1:151" x14ac:dyDescent="0.25">
      <c r="A79" t="s">
        <v>917</v>
      </c>
      <c r="B79" t="s">
        <v>1322</v>
      </c>
      <c r="C79" t="s">
        <v>595</v>
      </c>
      <c r="D79">
        <v>88</v>
      </c>
      <c r="E79" t="s">
        <v>837</v>
      </c>
      <c r="F79">
        <v>3</v>
      </c>
      <c r="G79">
        <v>1</v>
      </c>
      <c r="H79" t="s">
        <v>8</v>
      </c>
      <c r="I79" t="s">
        <v>3</v>
      </c>
      <c r="J79" t="s">
        <v>5</v>
      </c>
      <c r="K79" t="s">
        <v>606</v>
      </c>
      <c r="L79" t="s">
        <v>515</v>
      </c>
      <c r="M79" s="7">
        <v>0</v>
      </c>
      <c r="N79" s="7">
        <v>282.31151930894572</v>
      </c>
      <c r="O79" s="7">
        <f>M79*'Emission and cost factors'!$D$8+N79*'Emission and cost factors'!$E$8</f>
        <v>129.86329888211503</v>
      </c>
      <c r="P79" s="8">
        <f>M79*'Emission and cost factors'!$D$9+N79*'Emission and cost factors'!$E$9</f>
        <v>42.346727896341854</v>
      </c>
      <c r="Q79" s="7">
        <f t="shared" si="7"/>
        <v>18.536428571428569</v>
      </c>
      <c r="R79" s="2">
        <f t="shared" si="8"/>
        <v>14</v>
      </c>
      <c r="S79" s="2">
        <f t="shared" si="9"/>
        <v>10</v>
      </c>
      <c r="T79" s="2">
        <f t="shared" si="10"/>
        <v>5</v>
      </c>
      <c r="U79" s="7">
        <f t="shared" si="11"/>
        <v>0.95057142857142851</v>
      </c>
      <c r="V79" s="7">
        <f t="shared" si="12"/>
        <v>0.52507142857142852</v>
      </c>
      <c r="W79" s="7">
        <f t="shared" si="13"/>
        <v>0.10121428571428571</v>
      </c>
      <c r="X79">
        <v>19.670000000000002</v>
      </c>
      <c r="Y79">
        <v>19.09</v>
      </c>
      <c r="Z79">
        <v>19.46</v>
      </c>
      <c r="AA79">
        <v>19.149999999999999</v>
      </c>
      <c r="AB79">
        <v>18.600000000000001</v>
      </c>
      <c r="AC79">
        <v>18.54</v>
      </c>
      <c r="AD79">
        <v>18.7</v>
      </c>
      <c r="AE79">
        <v>17.96</v>
      </c>
      <c r="AF79">
        <v>17.62</v>
      </c>
      <c r="AG79">
        <v>17.850000000000001</v>
      </c>
      <c r="AH79">
        <v>17.91</v>
      </c>
      <c r="AI79">
        <v>17.690000000000001</v>
      </c>
      <c r="AJ79">
        <v>18.37</v>
      </c>
      <c r="AK79">
        <v>18.899999999999999</v>
      </c>
      <c r="AL79">
        <v>0.52500000000000002</v>
      </c>
      <c r="AM79">
        <v>1</v>
      </c>
      <c r="AN79">
        <v>0.78300000000000003</v>
      </c>
      <c r="AO79">
        <v>1</v>
      </c>
      <c r="AP79">
        <v>1</v>
      </c>
      <c r="AQ79">
        <v>1</v>
      </c>
      <c r="AR79">
        <v>1</v>
      </c>
      <c r="AS79">
        <v>1</v>
      </c>
      <c r="AT79">
        <v>1</v>
      </c>
      <c r="AU79">
        <v>1</v>
      </c>
      <c r="AV79">
        <v>1</v>
      </c>
      <c r="AW79">
        <v>1</v>
      </c>
      <c r="AX79">
        <v>1</v>
      </c>
      <c r="AY79">
        <v>1</v>
      </c>
      <c r="AZ79">
        <v>0</v>
      </c>
      <c r="BA79">
        <v>0</v>
      </c>
      <c r="BB79">
        <v>0</v>
      </c>
      <c r="BC79">
        <v>0</v>
      </c>
      <c r="BD79">
        <v>0.57499999999999996</v>
      </c>
      <c r="BE79">
        <v>0.59199999999999997</v>
      </c>
      <c r="BF79">
        <v>0.40799999999999997</v>
      </c>
      <c r="BG79">
        <v>0.96699999999999997</v>
      </c>
      <c r="BH79">
        <v>1</v>
      </c>
      <c r="BI79">
        <v>1</v>
      </c>
      <c r="BJ79">
        <v>0.92500000000000004</v>
      </c>
      <c r="BK79">
        <v>1</v>
      </c>
      <c r="BL79">
        <v>0.74199999999999999</v>
      </c>
      <c r="BM79">
        <v>0.14199999999999999</v>
      </c>
      <c r="BN79">
        <v>0</v>
      </c>
      <c r="BO79">
        <v>0</v>
      </c>
      <c r="BP79">
        <v>0</v>
      </c>
      <c r="BQ79">
        <v>0</v>
      </c>
      <c r="BR79">
        <v>0</v>
      </c>
      <c r="BS79">
        <v>0</v>
      </c>
      <c r="BT79">
        <v>0</v>
      </c>
      <c r="BU79">
        <v>0.05</v>
      </c>
      <c r="BV79">
        <v>0.54200000000000004</v>
      </c>
      <c r="BW79">
        <v>0.20799999999999999</v>
      </c>
      <c r="BX79">
        <v>0.1</v>
      </c>
      <c r="BY79">
        <v>0.51700000000000002</v>
      </c>
      <c r="BZ79">
        <v>0</v>
      </c>
      <c r="CA79">
        <v>0</v>
      </c>
      <c r="CB79">
        <v>18.649999999999999</v>
      </c>
      <c r="CC79">
        <v>17.78</v>
      </c>
      <c r="CD79">
        <v>18.12</v>
      </c>
      <c r="CE79">
        <v>17.71</v>
      </c>
      <c r="CF79">
        <v>16.989999999999998</v>
      </c>
      <c r="CG79">
        <v>16.68</v>
      </c>
      <c r="CH79">
        <v>16.84</v>
      </c>
      <c r="CI79">
        <v>16.13</v>
      </c>
      <c r="CJ79">
        <v>16.059999999999999</v>
      </c>
      <c r="CK79">
        <v>16.239999999999998</v>
      </c>
      <c r="CL79">
        <v>16.149999999999999</v>
      </c>
      <c r="CM79">
        <v>16.23</v>
      </c>
      <c r="CN79">
        <v>16.600000000000001</v>
      </c>
      <c r="CO79">
        <v>17.13</v>
      </c>
      <c r="CP79">
        <v>1</v>
      </c>
      <c r="CQ79">
        <v>1</v>
      </c>
      <c r="CR79">
        <v>1</v>
      </c>
      <c r="CS79">
        <v>1</v>
      </c>
      <c r="CT79">
        <v>1</v>
      </c>
      <c r="CU79">
        <v>1</v>
      </c>
      <c r="CV79">
        <v>1</v>
      </c>
      <c r="CW79">
        <v>1</v>
      </c>
      <c r="CX79">
        <v>1</v>
      </c>
      <c r="CY79">
        <v>1</v>
      </c>
      <c r="CZ79">
        <v>1</v>
      </c>
      <c r="DA79">
        <v>1</v>
      </c>
      <c r="DB79">
        <v>1</v>
      </c>
      <c r="DC79">
        <v>1</v>
      </c>
      <c r="DD79">
        <v>0.36699999999999999</v>
      </c>
      <c r="DE79">
        <v>1</v>
      </c>
      <c r="DF79">
        <v>0.83299999999999996</v>
      </c>
      <c r="DG79">
        <v>1</v>
      </c>
      <c r="DH79">
        <v>1</v>
      </c>
      <c r="DI79">
        <v>1</v>
      </c>
      <c r="DJ79">
        <v>1</v>
      </c>
      <c r="DK79">
        <v>1</v>
      </c>
      <c r="DL79">
        <v>1</v>
      </c>
      <c r="DM79">
        <v>1</v>
      </c>
      <c r="DN79">
        <v>1</v>
      </c>
      <c r="DO79">
        <v>1</v>
      </c>
      <c r="DP79">
        <v>1</v>
      </c>
      <c r="DQ79">
        <v>1</v>
      </c>
      <c r="DR79">
        <v>0</v>
      </c>
      <c r="DS79">
        <v>0.23300000000000001</v>
      </c>
      <c r="DT79">
        <v>0</v>
      </c>
      <c r="DU79">
        <v>0.28299999999999997</v>
      </c>
      <c r="DV79">
        <v>0.88300000000000001</v>
      </c>
      <c r="DW79">
        <v>1</v>
      </c>
      <c r="DX79">
        <v>1</v>
      </c>
      <c r="DY79">
        <v>1</v>
      </c>
      <c r="DZ79">
        <v>1</v>
      </c>
      <c r="EA79">
        <v>1</v>
      </c>
      <c r="EB79">
        <v>1</v>
      </c>
      <c r="EC79">
        <v>1</v>
      </c>
      <c r="ED79">
        <v>1</v>
      </c>
      <c r="EE79">
        <v>0.86699999999999999</v>
      </c>
      <c r="EF79">
        <v>5.5519999999999996</v>
      </c>
      <c r="EG79">
        <v>4.351</v>
      </c>
      <c r="EH79">
        <v>6.0030000000000001</v>
      </c>
      <c r="EI79">
        <v>3.6030000000000002</v>
      </c>
      <c r="EJ79">
        <v>3.1509999999999998</v>
      </c>
      <c r="EK79">
        <v>3.1309999999999998</v>
      </c>
      <c r="EL79">
        <v>3.4569999999999999</v>
      </c>
      <c r="EM79">
        <v>-3.1880000000000002</v>
      </c>
      <c r="EN79">
        <v>1.4510000000000001</v>
      </c>
      <c r="EO79">
        <v>0.30299999999999999</v>
      </c>
      <c r="EP79">
        <v>-3.6949999999999998</v>
      </c>
      <c r="EQ79">
        <v>3.5089999999999999</v>
      </c>
      <c r="ER79">
        <v>3.101</v>
      </c>
      <c r="ES79">
        <v>5.95</v>
      </c>
      <c r="ET79">
        <v>0</v>
      </c>
      <c r="EU79">
        <v>131.74537567750801</v>
      </c>
    </row>
    <row r="80" spans="1:151" x14ac:dyDescent="0.25">
      <c r="A80" t="s">
        <v>918</v>
      </c>
      <c r="B80" t="s">
        <v>1322</v>
      </c>
      <c r="C80" t="s">
        <v>595</v>
      </c>
      <c r="D80">
        <v>89</v>
      </c>
      <c r="E80" t="s">
        <v>837</v>
      </c>
      <c r="F80">
        <v>3</v>
      </c>
      <c r="G80">
        <v>1</v>
      </c>
      <c r="H80" t="s">
        <v>8</v>
      </c>
      <c r="I80" t="s">
        <v>6</v>
      </c>
      <c r="J80" t="s">
        <v>4</v>
      </c>
      <c r="K80" t="s">
        <v>606</v>
      </c>
      <c r="L80" t="s">
        <v>516</v>
      </c>
      <c r="M80" s="7">
        <v>0</v>
      </c>
      <c r="N80" s="7">
        <v>304.12052639866499</v>
      </c>
      <c r="O80" s="7">
        <f>M80*'Emission and cost factors'!$D$8+N80*'Emission and cost factors'!$E$8</f>
        <v>139.89544214338591</v>
      </c>
      <c r="P80" s="8">
        <f>M80*'Emission and cost factors'!$D$9+N80*'Emission and cost factors'!$E$9</f>
        <v>45.618078959799746</v>
      </c>
      <c r="Q80" s="7">
        <f t="shared" si="7"/>
        <v>18.824999999999999</v>
      </c>
      <c r="R80" s="2">
        <f t="shared" si="8"/>
        <v>14</v>
      </c>
      <c r="S80" s="2">
        <f t="shared" si="9"/>
        <v>8</v>
      </c>
      <c r="T80" s="2">
        <f t="shared" si="10"/>
        <v>2</v>
      </c>
      <c r="U80" s="7">
        <f t="shared" si="11"/>
        <v>0.91192857142857142</v>
      </c>
      <c r="V80" s="7">
        <f t="shared" si="12"/>
        <v>0.39821428571428574</v>
      </c>
      <c r="W80" s="7">
        <f t="shared" si="13"/>
        <v>2.4999999999999998E-2</v>
      </c>
      <c r="X80">
        <v>19.89</v>
      </c>
      <c r="Y80">
        <v>19.34</v>
      </c>
      <c r="Z80">
        <v>19.7</v>
      </c>
      <c r="AA80">
        <v>19.45</v>
      </c>
      <c r="AB80">
        <v>18.940000000000001</v>
      </c>
      <c r="AC80">
        <v>18.86</v>
      </c>
      <c r="AD80">
        <v>19</v>
      </c>
      <c r="AE80">
        <v>18.399999999999999</v>
      </c>
      <c r="AF80">
        <v>17.920000000000002</v>
      </c>
      <c r="AG80">
        <v>18.16</v>
      </c>
      <c r="AH80">
        <v>18.27</v>
      </c>
      <c r="AI80">
        <v>17.920000000000002</v>
      </c>
      <c r="AJ80">
        <v>18.600000000000001</v>
      </c>
      <c r="AK80">
        <v>19.100000000000001</v>
      </c>
      <c r="AL80">
        <v>0.25800000000000001</v>
      </c>
      <c r="AM80">
        <v>1</v>
      </c>
      <c r="AN80">
        <v>0.59199999999999997</v>
      </c>
      <c r="AO80">
        <v>0.91700000000000004</v>
      </c>
      <c r="AP80">
        <v>1</v>
      </c>
      <c r="AQ80">
        <v>1</v>
      </c>
      <c r="AR80">
        <v>1</v>
      </c>
      <c r="AS80">
        <v>1</v>
      </c>
      <c r="AT80">
        <v>1</v>
      </c>
      <c r="AU80">
        <v>1</v>
      </c>
      <c r="AV80">
        <v>1</v>
      </c>
      <c r="AW80">
        <v>1</v>
      </c>
      <c r="AX80">
        <v>1</v>
      </c>
      <c r="AY80">
        <v>1</v>
      </c>
      <c r="AZ80">
        <v>0</v>
      </c>
      <c r="BA80">
        <v>0</v>
      </c>
      <c r="BB80">
        <v>0</v>
      </c>
      <c r="BC80">
        <v>0</v>
      </c>
      <c r="BD80">
        <v>0.11700000000000001</v>
      </c>
      <c r="BE80">
        <v>0.23300000000000001</v>
      </c>
      <c r="BF80">
        <v>0</v>
      </c>
      <c r="BG80">
        <v>0.75</v>
      </c>
      <c r="BH80">
        <v>1</v>
      </c>
      <c r="BI80">
        <v>1</v>
      </c>
      <c r="BJ80">
        <v>0.82499999999999996</v>
      </c>
      <c r="BK80">
        <v>1</v>
      </c>
      <c r="BL80">
        <v>0.65</v>
      </c>
      <c r="BM80">
        <v>0</v>
      </c>
      <c r="BN80">
        <v>0</v>
      </c>
      <c r="BO80">
        <v>0</v>
      </c>
      <c r="BP80">
        <v>0</v>
      </c>
      <c r="BQ80">
        <v>0</v>
      </c>
      <c r="BR80">
        <v>0</v>
      </c>
      <c r="BS80">
        <v>0</v>
      </c>
      <c r="BT80">
        <v>0</v>
      </c>
      <c r="BU80">
        <v>0</v>
      </c>
      <c r="BV80">
        <v>0.158</v>
      </c>
      <c r="BW80">
        <v>0</v>
      </c>
      <c r="BX80">
        <v>0</v>
      </c>
      <c r="BY80">
        <v>0.192</v>
      </c>
      <c r="BZ80">
        <v>0</v>
      </c>
      <c r="CA80">
        <v>0</v>
      </c>
      <c r="CB80">
        <v>19</v>
      </c>
      <c r="CC80">
        <v>18.190000000000001</v>
      </c>
      <c r="CD80">
        <v>18.48</v>
      </c>
      <c r="CE80">
        <v>18.14</v>
      </c>
      <c r="CF80">
        <v>17.47</v>
      </c>
      <c r="CG80">
        <v>17.09</v>
      </c>
      <c r="CH80">
        <v>17.2</v>
      </c>
      <c r="CI80">
        <v>16.649999999999999</v>
      </c>
      <c r="CJ80">
        <v>16.39</v>
      </c>
      <c r="CK80">
        <v>16.62</v>
      </c>
      <c r="CL80">
        <v>16.61</v>
      </c>
      <c r="CM80">
        <v>16.48</v>
      </c>
      <c r="CN80">
        <v>16.850000000000001</v>
      </c>
      <c r="CO80">
        <v>17.329999999999998</v>
      </c>
      <c r="CP80">
        <v>1</v>
      </c>
      <c r="CQ80">
        <v>1</v>
      </c>
      <c r="CR80">
        <v>1</v>
      </c>
      <c r="CS80">
        <v>1</v>
      </c>
      <c r="CT80">
        <v>1</v>
      </c>
      <c r="CU80">
        <v>1</v>
      </c>
      <c r="CV80">
        <v>1</v>
      </c>
      <c r="CW80">
        <v>1</v>
      </c>
      <c r="CX80">
        <v>1</v>
      </c>
      <c r="CY80">
        <v>1</v>
      </c>
      <c r="CZ80">
        <v>1</v>
      </c>
      <c r="DA80">
        <v>1</v>
      </c>
      <c r="DB80">
        <v>1</v>
      </c>
      <c r="DC80">
        <v>1</v>
      </c>
      <c r="DD80">
        <v>0</v>
      </c>
      <c r="DE80">
        <v>1</v>
      </c>
      <c r="DF80">
        <v>0.67500000000000004</v>
      </c>
      <c r="DG80">
        <v>1</v>
      </c>
      <c r="DH80">
        <v>1</v>
      </c>
      <c r="DI80">
        <v>1</v>
      </c>
      <c r="DJ80">
        <v>1</v>
      </c>
      <c r="DK80">
        <v>1</v>
      </c>
      <c r="DL80">
        <v>1</v>
      </c>
      <c r="DM80">
        <v>1</v>
      </c>
      <c r="DN80">
        <v>1</v>
      </c>
      <c r="DO80">
        <v>1</v>
      </c>
      <c r="DP80">
        <v>1</v>
      </c>
      <c r="DQ80">
        <v>1</v>
      </c>
      <c r="DR80">
        <v>0</v>
      </c>
      <c r="DS80">
        <v>0</v>
      </c>
      <c r="DT80">
        <v>0</v>
      </c>
      <c r="DU80">
        <v>0</v>
      </c>
      <c r="DV80">
        <v>0.65</v>
      </c>
      <c r="DW80">
        <v>1</v>
      </c>
      <c r="DX80">
        <v>0.99199999999999999</v>
      </c>
      <c r="DY80">
        <v>1</v>
      </c>
      <c r="DZ80">
        <v>1</v>
      </c>
      <c r="EA80">
        <v>1</v>
      </c>
      <c r="EB80">
        <v>1</v>
      </c>
      <c r="EC80">
        <v>1</v>
      </c>
      <c r="ED80">
        <v>1</v>
      </c>
      <c r="EE80">
        <v>0.90800000000000003</v>
      </c>
      <c r="EF80">
        <v>5.5519999999999996</v>
      </c>
      <c r="EG80">
        <v>4.351</v>
      </c>
      <c r="EH80">
        <v>6.0030000000000001</v>
      </c>
      <c r="EI80">
        <v>3.6030000000000002</v>
      </c>
      <c r="EJ80">
        <v>3.1509999999999998</v>
      </c>
      <c r="EK80">
        <v>3.1309999999999998</v>
      </c>
      <c r="EL80">
        <v>3.4569999999999999</v>
      </c>
      <c r="EM80">
        <v>-3.1880000000000002</v>
      </c>
      <c r="EN80">
        <v>1.4510000000000001</v>
      </c>
      <c r="EO80">
        <v>0.30299999999999999</v>
      </c>
      <c r="EP80">
        <v>-3.6949999999999998</v>
      </c>
      <c r="EQ80">
        <v>3.5089999999999999</v>
      </c>
      <c r="ER80">
        <v>3.101</v>
      </c>
      <c r="ES80">
        <v>5.95</v>
      </c>
      <c r="ET80">
        <v>0</v>
      </c>
      <c r="EU80">
        <v>141.92291231937699</v>
      </c>
    </row>
    <row r="81" spans="1:151" x14ac:dyDescent="0.25">
      <c r="A81" t="s">
        <v>919</v>
      </c>
      <c r="B81" t="s">
        <v>1322</v>
      </c>
      <c r="C81" t="s">
        <v>595</v>
      </c>
      <c r="D81">
        <v>90</v>
      </c>
      <c r="E81" t="s">
        <v>837</v>
      </c>
      <c r="F81">
        <v>3</v>
      </c>
      <c r="G81">
        <v>1</v>
      </c>
      <c r="H81" t="s">
        <v>8</v>
      </c>
      <c r="I81" t="s">
        <v>6</v>
      </c>
      <c r="J81" t="s">
        <v>4</v>
      </c>
      <c r="K81" t="s">
        <v>606</v>
      </c>
      <c r="L81" t="s">
        <v>515</v>
      </c>
      <c r="M81" s="7">
        <v>0</v>
      </c>
      <c r="N81" s="7">
        <v>288.05758079274426</v>
      </c>
      <c r="O81" s="7">
        <f>M81*'Emission and cost factors'!$D$8+N81*'Emission and cost factors'!$E$8</f>
        <v>132.50648716466236</v>
      </c>
      <c r="P81" s="8">
        <f>M81*'Emission and cost factors'!$D$9+N81*'Emission and cost factors'!$E$9</f>
        <v>43.208637118911639</v>
      </c>
      <c r="Q81" s="7">
        <f t="shared" si="7"/>
        <v>18.610714285714288</v>
      </c>
      <c r="R81" s="2">
        <f t="shared" si="8"/>
        <v>14</v>
      </c>
      <c r="S81" s="2">
        <f t="shared" si="9"/>
        <v>10</v>
      </c>
      <c r="T81" s="2">
        <f t="shared" si="10"/>
        <v>4</v>
      </c>
      <c r="U81" s="7">
        <f t="shared" si="11"/>
        <v>0.95650000000000002</v>
      </c>
      <c r="V81" s="7">
        <f t="shared" si="12"/>
        <v>0.56135714285714289</v>
      </c>
      <c r="W81" s="7">
        <f t="shared" si="13"/>
        <v>0.10592857142857144</v>
      </c>
      <c r="X81">
        <v>19.78</v>
      </c>
      <c r="Y81">
        <v>19.2</v>
      </c>
      <c r="Z81">
        <v>19.53</v>
      </c>
      <c r="AA81">
        <v>19.3</v>
      </c>
      <c r="AB81">
        <v>18.75</v>
      </c>
      <c r="AC81">
        <v>18.64</v>
      </c>
      <c r="AD81">
        <v>18.760000000000002</v>
      </c>
      <c r="AE81">
        <v>18.12</v>
      </c>
      <c r="AF81">
        <v>17.670000000000002</v>
      </c>
      <c r="AG81">
        <v>17.91</v>
      </c>
      <c r="AH81">
        <v>17.989999999999998</v>
      </c>
      <c r="AI81">
        <v>17.68</v>
      </c>
      <c r="AJ81">
        <v>18.36</v>
      </c>
      <c r="AK81">
        <v>18.86</v>
      </c>
      <c r="AL81">
        <v>0.48299999999999998</v>
      </c>
      <c r="AM81">
        <v>1</v>
      </c>
      <c r="AN81">
        <v>0.90800000000000003</v>
      </c>
      <c r="AO81">
        <v>1</v>
      </c>
      <c r="AP81">
        <v>1</v>
      </c>
      <c r="AQ81">
        <v>1</v>
      </c>
      <c r="AR81">
        <v>1</v>
      </c>
      <c r="AS81">
        <v>1</v>
      </c>
      <c r="AT81">
        <v>1</v>
      </c>
      <c r="AU81">
        <v>1</v>
      </c>
      <c r="AV81">
        <v>1</v>
      </c>
      <c r="AW81">
        <v>1</v>
      </c>
      <c r="AX81">
        <v>1</v>
      </c>
      <c r="AY81">
        <v>1</v>
      </c>
      <c r="AZ81">
        <v>0</v>
      </c>
      <c r="BA81">
        <v>0</v>
      </c>
      <c r="BB81">
        <v>0</v>
      </c>
      <c r="BC81">
        <v>0</v>
      </c>
      <c r="BD81">
        <v>0.49199999999999999</v>
      </c>
      <c r="BE81">
        <v>0.64200000000000002</v>
      </c>
      <c r="BF81">
        <v>0.45</v>
      </c>
      <c r="BG81">
        <v>1</v>
      </c>
      <c r="BH81">
        <v>1</v>
      </c>
      <c r="BI81">
        <v>1</v>
      </c>
      <c r="BJ81">
        <v>1</v>
      </c>
      <c r="BK81">
        <v>1</v>
      </c>
      <c r="BL81">
        <v>1</v>
      </c>
      <c r="BM81">
        <v>0.27500000000000002</v>
      </c>
      <c r="BN81">
        <v>0</v>
      </c>
      <c r="BO81">
        <v>0</v>
      </c>
      <c r="BP81">
        <v>0</v>
      </c>
      <c r="BQ81">
        <v>0</v>
      </c>
      <c r="BR81">
        <v>0</v>
      </c>
      <c r="BS81">
        <v>0</v>
      </c>
      <c r="BT81">
        <v>0</v>
      </c>
      <c r="BU81">
        <v>0</v>
      </c>
      <c r="BV81">
        <v>0.61699999999999999</v>
      </c>
      <c r="BW81">
        <v>0.17499999999999999</v>
      </c>
      <c r="BX81">
        <v>8.0000000000000002E-3</v>
      </c>
      <c r="BY81">
        <v>0.68300000000000005</v>
      </c>
      <c r="BZ81">
        <v>0</v>
      </c>
      <c r="CA81">
        <v>0</v>
      </c>
      <c r="CB81">
        <v>18.88</v>
      </c>
      <c r="CC81">
        <v>18.02</v>
      </c>
      <c r="CD81">
        <v>18.29</v>
      </c>
      <c r="CE81">
        <v>17.93</v>
      </c>
      <c r="CF81">
        <v>17.23</v>
      </c>
      <c r="CG81">
        <v>16.809999999999999</v>
      </c>
      <c r="CH81">
        <v>16.920000000000002</v>
      </c>
      <c r="CI81">
        <v>16.350000000000001</v>
      </c>
      <c r="CJ81">
        <v>16.18</v>
      </c>
      <c r="CK81">
        <v>16.38</v>
      </c>
      <c r="CL81">
        <v>16.329999999999998</v>
      </c>
      <c r="CM81">
        <v>16.29</v>
      </c>
      <c r="CN81">
        <v>16.649999999999999</v>
      </c>
      <c r="CO81">
        <v>17.11</v>
      </c>
      <c r="CP81">
        <v>1</v>
      </c>
      <c r="CQ81">
        <v>1</v>
      </c>
      <c r="CR81">
        <v>1</v>
      </c>
      <c r="CS81">
        <v>1</v>
      </c>
      <c r="CT81">
        <v>1</v>
      </c>
      <c r="CU81">
        <v>1</v>
      </c>
      <c r="CV81">
        <v>1</v>
      </c>
      <c r="CW81">
        <v>1</v>
      </c>
      <c r="CX81">
        <v>1</v>
      </c>
      <c r="CY81">
        <v>1</v>
      </c>
      <c r="CZ81">
        <v>1</v>
      </c>
      <c r="DA81">
        <v>1</v>
      </c>
      <c r="DB81">
        <v>1</v>
      </c>
      <c r="DC81">
        <v>1</v>
      </c>
      <c r="DD81">
        <v>0.16700000000000001</v>
      </c>
      <c r="DE81">
        <v>1</v>
      </c>
      <c r="DF81">
        <v>0.94199999999999995</v>
      </c>
      <c r="DG81">
        <v>1</v>
      </c>
      <c r="DH81">
        <v>1</v>
      </c>
      <c r="DI81">
        <v>1</v>
      </c>
      <c r="DJ81">
        <v>1</v>
      </c>
      <c r="DK81">
        <v>1</v>
      </c>
      <c r="DL81">
        <v>1</v>
      </c>
      <c r="DM81">
        <v>1</v>
      </c>
      <c r="DN81">
        <v>1</v>
      </c>
      <c r="DO81">
        <v>1</v>
      </c>
      <c r="DP81">
        <v>1</v>
      </c>
      <c r="DQ81">
        <v>1</v>
      </c>
      <c r="DR81">
        <v>0</v>
      </c>
      <c r="DS81">
        <v>0</v>
      </c>
      <c r="DT81">
        <v>0</v>
      </c>
      <c r="DU81">
        <v>9.1999999999999998E-2</v>
      </c>
      <c r="DV81">
        <v>0.93300000000000005</v>
      </c>
      <c r="DW81">
        <v>1</v>
      </c>
      <c r="DX81">
        <v>1</v>
      </c>
      <c r="DY81">
        <v>1</v>
      </c>
      <c r="DZ81">
        <v>1</v>
      </c>
      <c r="EA81">
        <v>1</v>
      </c>
      <c r="EB81">
        <v>1</v>
      </c>
      <c r="EC81">
        <v>1</v>
      </c>
      <c r="ED81">
        <v>1</v>
      </c>
      <c r="EE81">
        <v>1</v>
      </c>
      <c r="EF81">
        <v>5.5519999999999996</v>
      </c>
      <c r="EG81">
        <v>4.351</v>
      </c>
      <c r="EH81">
        <v>6.0030000000000001</v>
      </c>
      <c r="EI81">
        <v>3.6030000000000002</v>
      </c>
      <c r="EJ81">
        <v>3.1509999999999998</v>
      </c>
      <c r="EK81">
        <v>3.1309999999999998</v>
      </c>
      <c r="EL81">
        <v>3.4569999999999999</v>
      </c>
      <c r="EM81">
        <v>-3.1880000000000002</v>
      </c>
      <c r="EN81">
        <v>1.4510000000000001</v>
      </c>
      <c r="EO81">
        <v>0.30299999999999999</v>
      </c>
      <c r="EP81">
        <v>-3.6949999999999998</v>
      </c>
      <c r="EQ81">
        <v>3.5089999999999999</v>
      </c>
      <c r="ER81">
        <v>3.101</v>
      </c>
      <c r="ES81">
        <v>5.95</v>
      </c>
      <c r="ET81">
        <v>0</v>
      </c>
      <c r="EU81">
        <v>134.42687103661399</v>
      </c>
    </row>
    <row r="82" spans="1:151" x14ac:dyDescent="0.25">
      <c r="A82" t="s">
        <v>920</v>
      </c>
      <c r="B82" t="s">
        <v>1322</v>
      </c>
      <c r="C82" t="s">
        <v>595</v>
      </c>
      <c r="D82">
        <v>91</v>
      </c>
      <c r="E82" t="s">
        <v>837</v>
      </c>
      <c r="F82">
        <v>3</v>
      </c>
      <c r="G82">
        <v>1</v>
      </c>
      <c r="H82" t="s">
        <v>8</v>
      </c>
      <c r="I82" t="s">
        <v>6</v>
      </c>
      <c r="J82" t="s">
        <v>5</v>
      </c>
      <c r="K82" t="s">
        <v>606</v>
      </c>
      <c r="L82" t="s">
        <v>516</v>
      </c>
      <c r="M82" s="7">
        <v>0</v>
      </c>
      <c r="N82" s="7">
        <v>304.11927244665856</v>
      </c>
      <c r="O82" s="7">
        <f>M82*'Emission and cost factors'!$D$8+N82*'Emission and cost factors'!$E$8</f>
        <v>139.89486532546294</v>
      </c>
      <c r="P82" s="8">
        <f>M82*'Emission and cost factors'!$D$9+N82*'Emission and cost factors'!$E$9</f>
        <v>45.617890866998785</v>
      </c>
      <c r="Q82" s="7">
        <f t="shared" si="7"/>
        <v>18.824999999999999</v>
      </c>
      <c r="R82" s="2">
        <f t="shared" si="8"/>
        <v>14</v>
      </c>
      <c r="S82" s="2">
        <f t="shared" si="9"/>
        <v>8</v>
      </c>
      <c r="T82" s="2">
        <f t="shared" si="10"/>
        <v>2</v>
      </c>
      <c r="U82" s="7">
        <f t="shared" si="11"/>
        <v>0.91192857142857142</v>
      </c>
      <c r="V82" s="7">
        <f t="shared" si="12"/>
        <v>0.39821428571428574</v>
      </c>
      <c r="W82" s="7">
        <f t="shared" si="13"/>
        <v>2.4999999999999998E-2</v>
      </c>
      <c r="X82">
        <v>19.89</v>
      </c>
      <c r="Y82">
        <v>19.34</v>
      </c>
      <c r="Z82">
        <v>19.7</v>
      </c>
      <c r="AA82">
        <v>19.45</v>
      </c>
      <c r="AB82">
        <v>18.940000000000001</v>
      </c>
      <c r="AC82">
        <v>18.86</v>
      </c>
      <c r="AD82">
        <v>19</v>
      </c>
      <c r="AE82">
        <v>18.399999999999999</v>
      </c>
      <c r="AF82">
        <v>17.920000000000002</v>
      </c>
      <c r="AG82">
        <v>18.16</v>
      </c>
      <c r="AH82">
        <v>18.27</v>
      </c>
      <c r="AI82">
        <v>17.920000000000002</v>
      </c>
      <c r="AJ82">
        <v>18.600000000000001</v>
      </c>
      <c r="AK82">
        <v>19.100000000000001</v>
      </c>
      <c r="AL82">
        <v>0.25800000000000001</v>
      </c>
      <c r="AM82">
        <v>1</v>
      </c>
      <c r="AN82">
        <v>0.59199999999999997</v>
      </c>
      <c r="AO82">
        <v>0.91700000000000004</v>
      </c>
      <c r="AP82">
        <v>1</v>
      </c>
      <c r="AQ82">
        <v>1</v>
      </c>
      <c r="AR82">
        <v>1</v>
      </c>
      <c r="AS82">
        <v>1</v>
      </c>
      <c r="AT82">
        <v>1</v>
      </c>
      <c r="AU82">
        <v>1</v>
      </c>
      <c r="AV82">
        <v>1</v>
      </c>
      <c r="AW82">
        <v>1</v>
      </c>
      <c r="AX82">
        <v>1</v>
      </c>
      <c r="AY82">
        <v>1</v>
      </c>
      <c r="AZ82">
        <v>0</v>
      </c>
      <c r="BA82">
        <v>0</v>
      </c>
      <c r="BB82">
        <v>0</v>
      </c>
      <c r="BC82">
        <v>0</v>
      </c>
      <c r="BD82">
        <v>0.11700000000000001</v>
      </c>
      <c r="BE82">
        <v>0.23300000000000001</v>
      </c>
      <c r="BF82">
        <v>0</v>
      </c>
      <c r="BG82">
        <v>0.75</v>
      </c>
      <c r="BH82">
        <v>1</v>
      </c>
      <c r="BI82">
        <v>1</v>
      </c>
      <c r="BJ82">
        <v>0.82499999999999996</v>
      </c>
      <c r="BK82">
        <v>1</v>
      </c>
      <c r="BL82">
        <v>0.65</v>
      </c>
      <c r="BM82">
        <v>0</v>
      </c>
      <c r="BN82">
        <v>0</v>
      </c>
      <c r="BO82">
        <v>0</v>
      </c>
      <c r="BP82">
        <v>0</v>
      </c>
      <c r="BQ82">
        <v>0</v>
      </c>
      <c r="BR82">
        <v>0</v>
      </c>
      <c r="BS82">
        <v>0</v>
      </c>
      <c r="BT82">
        <v>0</v>
      </c>
      <c r="BU82">
        <v>0</v>
      </c>
      <c r="BV82">
        <v>0.158</v>
      </c>
      <c r="BW82">
        <v>0</v>
      </c>
      <c r="BX82">
        <v>0</v>
      </c>
      <c r="BY82">
        <v>0.192</v>
      </c>
      <c r="BZ82">
        <v>0</v>
      </c>
      <c r="CA82">
        <v>0</v>
      </c>
      <c r="CB82">
        <v>19</v>
      </c>
      <c r="CC82">
        <v>18.190000000000001</v>
      </c>
      <c r="CD82">
        <v>18.48</v>
      </c>
      <c r="CE82">
        <v>18.14</v>
      </c>
      <c r="CF82">
        <v>17.47</v>
      </c>
      <c r="CG82">
        <v>17.09</v>
      </c>
      <c r="CH82">
        <v>17.2</v>
      </c>
      <c r="CI82">
        <v>16.649999999999999</v>
      </c>
      <c r="CJ82">
        <v>16.39</v>
      </c>
      <c r="CK82">
        <v>16.62</v>
      </c>
      <c r="CL82">
        <v>16.61</v>
      </c>
      <c r="CM82">
        <v>16.48</v>
      </c>
      <c r="CN82">
        <v>16.850000000000001</v>
      </c>
      <c r="CO82">
        <v>17.329999999999998</v>
      </c>
      <c r="CP82">
        <v>1</v>
      </c>
      <c r="CQ82">
        <v>1</v>
      </c>
      <c r="CR82">
        <v>1</v>
      </c>
      <c r="CS82">
        <v>1</v>
      </c>
      <c r="CT82">
        <v>1</v>
      </c>
      <c r="CU82">
        <v>1</v>
      </c>
      <c r="CV82">
        <v>1</v>
      </c>
      <c r="CW82">
        <v>1</v>
      </c>
      <c r="CX82">
        <v>1</v>
      </c>
      <c r="CY82">
        <v>1</v>
      </c>
      <c r="CZ82">
        <v>1</v>
      </c>
      <c r="DA82">
        <v>1</v>
      </c>
      <c r="DB82">
        <v>1</v>
      </c>
      <c r="DC82">
        <v>1</v>
      </c>
      <c r="DD82">
        <v>0</v>
      </c>
      <c r="DE82">
        <v>1</v>
      </c>
      <c r="DF82">
        <v>0.67500000000000004</v>
      </c>
      <c r="DG82">
        <v>1</v>
      </c>
      <c r="DH82">
        <v>1</v>
      </c>
      <c r="DI82">
        <v>1</v>
      </c>
      <c r="DJ82">
        <v>1</v>
      </c>
      <c r="DK82">
        <v>1</v>
      </c>
      <c r="DL82">
        <v>1</v>
      </c>
      <c r="DM82">
        <v>1</v>
      </c>
      <c r="DN82">
        <v>1</v>
      </c>
      <c r="DO82">
        <v>1</v>
      </c>
      <c r="DP82">
        <v>1</v>
      </c>
      <c r="DQ82">
        <v>1</v>
      </c>
      <c r="DR82">
        <v>0</v>
      </c>
      <c r="DS82">
        <v>0</v>
      </c>
      <c r="DT82">
        <v>0</v>
      </c>
      <c r="DU82">
        <v>0</v>
      </c>
      <c r="DV82">
        <v>0.64200000000000002</v>
      </c>
      <c r="DW82">
        <v>1</v>
      </c>
      <c r="DX82">
        <v>0.99199999999999999</v>
      </c>
      <c r="DY82">
        <v>1</v>
      </c>
      <c r="DZ82">
        <v>1</v>
      </c>
      <c r="EA82">
        <v>1</v>
      </c>
      <c r="EB82">
        <v>1</v>
      </c>
      <c r="EC82">
        <v>1</v>
      </c>
      <c r="ED82">
        <v>1</v>
      </c>
      <c r="EE82">
        <v>0.90800000000000003</v>
      </c>
      <c r="EF82">
        <v>5.5519999999999996</v>
      </c>
      <c r="EG82">
        <v>4.351</v>
      </c>
      <c r="EH82">
        <v>6.0030000000000001</v>
      </c>
      <c r="EI82">
        <v>3.6030000000000002</v>
      </c>
      <c r="EJ82">
        <v>3.1509999999999998</v>
      </c>
      <c r="EK82">
        <v>3.1309999999999998</v>
      </c>
      <c r="EL82">
        <v>3.4569999999999999</v>
      </c>
      <c r="EM82">
        <v>-3.1880000000000002</v>
      </c>
      <c r="EN82">
        <v>1.4510000000000001</v>
      </c>
      <c r="EO82">
        <v>0.30299999999999999</v>
      </c>
      <c r="EP82">
        <v>-3.6949999999999998</v>
      </c>
      <c r="EQ82">
        <v>3.5089999999999999</v>
      </c>
      <c r="ER82">
        <v>3.101</v>
      </c>
      <c r="ES82">
        <v>5.95</v>
      </c>
      <c r="ET82">
        <v>0</v>
      </c>
      <c r="EU82">
        <v>141.92232714177399</v>
      </c>
    </row>
    <row r="83" spans="1:151" x14ac:dyDescent="0.25">
      <c r="A83" t="s">
        <v>921</v>
      </c>
      <c r="B83" t="s">
        <v>1322</v>
      </c>
      <c r="C83" t="s">
        <v>595</v>
      </c>
      <c r="D83">
        <v>92</v>
      </c>
      <c r="E83" t="s">
        <v>837</v>
      </c>
      <c r="F83">
        <v>3</v>
      </c>
      <c r="G83">
        <v>1</v>
      </c>
      <c r="H83" t="s">
        <v>8</v>
      </c>
      <c r="I83" t="s">
        <v>6</v>
      </c>
      <c r="J83" t="s">
        <v>5</v>
      </c>
      <c r="K83" t="s">
        <v>606</v>
      </c>
      <c r="L83" t="s">
        <v>515</v>
      </c>
      <c r="M83" s="7">
        <v>0</v>
      </c>
      <c r="N83" s="7">
        <v>287.0193825465214</v>
      </c>
      <c r="O83" s="7">
        <f>M83*'Emission and cost factors'!$D$8+N83*'Emission and cost factors'!$E$8</f>
        <v>132.02891597139984</v>
      </c>
      <c r="P83" s="8">
        <f>M83*'Emission and cost factors'!$D$9+N83*'Emission and cost factors'!$E$9</f>
        <v>43.052907381978208</v>
      </c>
      <c r="Q83" s="7">
        <f t="shared" si="7"/>
        <v>18.610714285714288</v>
      </c>
      <c r="R83" s="2">
        <f t="shared" si="8"/>
        <v>14</v>
      </c>
      <c r="S83" s="2">
        <f t="shared" si="9"/>
        <v>10</v>
      </c>
      <c r="T83" s="2">
        <f t="shared" si="10"/>
        <v>4</v>
      </c>
      <c r="U83" s="7">
        <f t="shared" si="11"/>
        <v>0.95650000000000002</v>
      </c>
      <c r="V83" s="7">
        <f t="shared" si="12"/>
        <v>0.56135714285714289</v>
      </c>
      <c r="W83" s="7">
        <f t="shared" si="13"/>
        <v>0.10592857142857144</v>
      </c>
      <c r="X83">
        <v>19.78</v>
      </c>
      <c r="Y83">
        <v>19.2</v>
      </c>
      <c r="Z83">
        <v>19.53</v>
      </c>
      <c r="AA83">
        <v>19.3</v>
      </c>
      <c r="AB83">
        <v>18.75</v>
      </c>
      <c r="AC83">
        <v>18.64</v>
      </c>
      <c r="AD83">
        <v>18.760000000000002</v>
      </c>
      <c r="AE83">
        <v>18.12</v>
      </c>
      <c r="AF83">
        <v>17.670000000000002</v>
      </c>
      <c r="AG83">
        <v>17.91</v>
      </c>
      <c r="AH83">
        <v>17.989999999999998</v>
      </c>
      <c r="AI83">
        <v>17.68</v>
      </c>
      <c r="AJ83">
        <v>18.36</v>
      </c>
      <c r="AK83">
        <v>18.86</v>
      </c>
      <c r="AL83">
        <v>0.48299999999999998</v>
      </c>
      <c r="AM83">
        <v>1</v>
      </c>
      <c r="AN83">
        <v>0.90800000000000003</v>
      </c>
      <c r="AO83">
        <v>1</v>
      </c>
      <c r="AP83">
        <v>1</v>
      </c>
      <c r="AQ83">
        <v>1</v>
      </c>
      <c r="AR83">
        <v>1</v>
      </c>
      <c r="AS83">
        <v>1</v>
      </c>
      <c r="AT83">
        <v>1</v>
      </c>
      <c r="AU83">
        <v>1</v>
      </c>
      <c r="AV83">
        <v>1</v>
      </c>
      <c r="AW83">
        <v>1</v>
      </c>
      <c r="AX83">
        <v>1</v>
      </c>
      <c r="AY83">
        <v>1</v>
      </c>
      <c r="AZ83">
        <v>0</v>
      </c>
      <c r="BA83">
        <v>0</v>
      </c>
      <c r="BB83">
        <v>0</v>
      </c>
      <c r="BC83">
        <v>0</v>
      </c>
      <c r="BD83">
        <v>0.49199999999999999</v>
      </c>
      <c r="BE83">
        <v>0.64200000000000002</v>
      </c>
      <c r="BF83">
        <v>0.45</v>
      </c>
      <c r="BG83">
        <v>1</v>
      </c>
      <c r="BH83">
        <v>1</v>
      </c>
      <c r="BI83">
        <v>1</v>
      </c>
      <c r="BJ83">
        <v>1</v>
      </c>
      <c r="BK83">
        <v>1</v>
      </c>
      <c r="BL83">
        <v>1</v>
      </c>
      <c r="BM83">
        <v>0.27500000000000002</v>
      </c>
      <c r="BN83">
        <v>0</v>
      </c>
      <c r="BO83">
        <v>0</v>
      </c>
      <c r="BP83">
        <v>0</v>
      </c>
      <c r="BQ83">
        <v>0</v>
      </c>
      <c r="BR83">
        <v>0</v>
      </c>
      <c r="BS83">
        <v>0</v>
      </c>
      <c r="BT83">
        <v>0</v>
      </c>
      <c r="BU83">
        <v>0</v>
      </c>
      <c r="BV83">
        <v>0.61699999999999999</v>
      </c>
      <c r="BW83">
        <v>0.17499999999999999</v>
      </c>
      <c r="BX83">
        <v>8.0000000000000002E-3</v>
      </c>
      <c r="BY83">
        <v>0.68300000000000005</v>
      </c>
      <c r="BZ83">
        <v>0</v>
      </c>
      <c r="CA83">
        <v>0</v>
      </c>
      <c r="CB83">
        <v>18.88</v>
      </c>
      <c r="CC83">
        <v>18.02</v>
      </c>
      <c r="CD83">
        <v>18.29</v>
      </c>
      <c r="CE83">
        <v>17.93</v>
      </c>
      <c r="CF83">
        <v>17.23</v>
      </c>
      <c r="CG83">
        <v>16.809999999999999</v>
      </c>
      <c r="CH83">
        <v>16.920000000000002</v>
      </c>
      <c r="CI83">
        <v>16.350000000000001</v>
      </c>
      <c r="CJ83">
        <v>16.18</v>
      </c>
      <c r="CK83">
        <v>16.38</v>
      </c>
      <c r="CL83">
        <v>16.329999999999998</v>
      </c>
      <c r="CM83">
        <v>16.29</v>
      </c>
      <c r="CN83">
        <v>16.649999999999999</v>
      </c>
      <c r="CO83">
        <v>17.11</v>
      </c>
      <c r="CP83">
        <v>1</v>
      </c>
      <c r="CQ83">
        <v>1</v>
      </c>
      <c r="CR83">
        <v>1</v>
      </c>
      <c r="CS83">
        <v>1</v>
      </c>
      <c r="CT83">
        <v>1</v>
      </c>
      <c r="CU83">
        <v>1</v>
      </c>
      <c r="CV83">
        <v>1</v>
      </c>
      <c r="CW83">
        <v>1</v>
      </c>
      <c r="CX83">
        <v>1</v>
      </c>
      <c r="CY83">
        <v>1</v>
      </c>
      <c r="CZ83">
        <v>1</v>
      </c>
      <c r="DA83">
        <v>1</v>
      </c>
      <c r="DB83">
        <v>1</v>
      </c>
      <c r="DC83">
        <v>1</v>
      </c>
      <c r="DD83">
        <v>0.16700000000000001</v>
      </c>
      <c r="DE83">
        <v>1</v>
      </c>
      <c r="DF83">
        <v>0.94199999999999995</v>
      </c>
      <c r="DG83">
        <v>1</v>
      </c>
      <c r="DH83">
        <v>1</v>
      </c>
      <c r="DI83">
        <v>1</v>
      </c>
      <c r="DJ83">
        <v>1</v>
      </c>
      <c r="DK83">
        <v>1</v>
      </c>
      <c r="DL83">
        <v>1</v>
      </c>
      <c r="DM83">
        <v>1</v>
      </c>
      <c r="DN83">
        <v>1</v>
      </c>
      <c r="DO83">
        <v>1</v>
      </c>
      <c r="DP83">
        <v>1</v>
      </c>
      <c r="DQ83">
        <v>1</v>
      </c>
      <c r="DR83">
        <v>0</v>
      </c>
      <c r="DS83">
        <v>0</v>
      </c>
      <c r="DT83">
        <v>0</v>
      </c>
      <c r="DU83">
        <v>9.1999999999999998E-2</v>
      </c>
      <c r="DV83">
        <v>0.93300000000000005</v>
      </c>
      <c r="DW83">
        <v>1</v>
      </c>
      <c r="DX83">
        <v>1</v>
      </c>
      <c r="DY83">
        <v>1</v>
      </c>
      <c r="DZ83">
        <v>1</v>
      </c>
      <c r="EA83">
        <v>1</v>
      </c>
      <c r="EB83">
        <v>1</v>
      </c>
      <c r="EC83">
        <v>1</v>
      </c>
      <c r="ED83">
        <v>1</v>
      </c>
      <c r="EE83">
        <v>1</v>
      </c>
      <c r="EF83">
        <v>5.5519999999999996</v>
      </c>
      <c r="EG83">
        <v>4.351</v>
      </c>
      <c r="EH83">
        <v>6.0030000000000001</v>
      </c>
      <c r="EI83">
        <v>3.6030000000000002</v>
      </c>
      <c r="EJ83">
        <v>3.1509999999999998</v>
      </c>
      <c r="EK83">
        <v>3.1309999999999998</v>
      </c>
      <c r="EL83">
        <v>3.4569999999999999</v>
      </c>
      <c r="EM83">
        <v>-3.1880000000000002</v>
      </c>
      <c r="EN83">
        <v>1.4510000000000001</v>
      </c>
      <c r="EO83">
        <v>0.30299999999999999</v>
      </c>
      <c r="EP83">
        <v>-3.6949999999999998</v>
      </c>
      <c r="EQ83">
        <v>3.5089999999999999</v>
      </c>
      <c r="ER83">
        <v>3.101</v>
      </c>
      <c r="ES83">
        <v>5.95</v>
      </c>
      <c r="ET83">
        <v>0</v>
      </c>
      <c r="EU83">
        <v>133.94237852171</v>
      </c>
    </row>
    <row r="84" spans="1:151" x14ac:dyDescent="0.25">
      <c r="A84" t="s">
        <v>922</v>
      </c>
      <c r="B84" t="s">
        <v>1322</v>
      </c>
      <c r="C84" t="s">
        <v>595</v>
      </c>
      <c r="D84">
        <v>93</v>
      </c>
      <c r="E84" t="s">
        <v>837</v>
      </c>
      <c r="F84">
        <v>3</v>
      </c>
      <c r="G84">
        <v>1</v>
      </c>
      <c r="H84" t="s">
        <v>8</v>
      </c>
      <c r="I84" t="s">
        <v>7</v>
      </c>
      <c r="J84" t="s">
        <v>4</v>
      </c>
      <c r="K84" t="s">
        <v>606</v>
      </c>
      <c r="L84" t="s">
        <v>516</v>
      </c>
      <c r="M84" s="7">
        <v>0</v>
      </c>
      <c r="N84" s="7">
        <v>303.79443276660214</v>
      </c>
      <c r="O84" s="7">
        <f>M84*'Emission and cost factors'!$D$8+N84*'Emission and cost factors'!$E$8</f>
        <v>139.745439072637</v>
      </c>
      <c r="P84" s="8">
        <f>M84*'Emission and cost factors'!$D$9+N84*'Emission and cost factors'!$E$9</f>
        <v>45.569164914990317</v>
      </c>
      <c r="Q84" s="7">
        <f t="shared" si="7"/>
        <v>18.842857142857138</v>
      </c>
      <c r="R84" s="2">
        <f t="shared" si="8"/>
        <v>14</v>
      </c>
      <c r="S84" s="2">
        <f t="shared" si="9"/>
        <v>8</v>
      </c>
      <c r="T84" s="2">
        <f t="shared" si="10"/>
        <v>2</v>
      </c>
      <c r="U84" s="7">
        <f t="shared" si="11"/>
        <v>0.9196428571428571</v>
      </c>
      <c r="V84" s="7">
        <f t="shared" si="12"/>
        <v>0.40778571428571425</v>
      </c>
      <c r="W84" s="7">
        <f t="shared" si="13"/>
        <v>2.4999999999999998E-2</v>
      </c>
      <c r="X84">
        <v>19.91</v>
      </c>
      <c r="Y84">
        <v>19.37</v>
      </c>
      <c r="Z84">
        <v>19.71</v>
      </c>
      <c r="AA84">
        <v>19.5</v>
      </c>
      <c r="AB84">
        <v>18.989999999999998</v>
      </c>
      <c r="AC84">
        <v>18.899999999999999</v>
      </c>
      <c r="AD84">
        <v>19.02</v>
      </c>
      <c r="AE84">
        <v>18.45</v>
      </c>
      <c r="AF84">
        <v>17.95</v>
      </c>
      <c r="AG84">
        <v>18.170000000000002</v>
      </c>
      <c r="AH84">
        <v>18.28</v>
      </c>
      <c r="AI84">
        <v>17.920000000000002</v>
      </c>
      <c r="AJ84">
        <v>18.57</v>
      </c>
      <c r="AK84">
        <v>19.059999999999999</v>
      </c>
      <c r="AL84">
        <v>0.24199999999999999</v>
      </c>
      <c r="AM84">
        <v>1</v>
      </c>
      <c r="AN84">
        <v>0.65</v>
      </c>
      <c r="AO84">
        <v>0.98299999999999998</v>
      </c>
      <c r="AP84">
        <v>1</v>
      </c>
      <c r="AQ84">
        <v>1</v>
      </c>
      <c r="AR84">
        <v>1</v>
      </c>
      <c r="AS84">
        <v>1</v>
      </c>
      <c r="AT84">
        <v>1</v>
      </c>
      <c r="AU84">
        <v>1</v>
      </c>
      <c r="AV84">
        <v>1</v>
      </c>
      <c r="AW84">
        <v>1</v>
      </c>
      <c r="AX84">
        <v>1</v>
      </c>
      <c r="AY84">
        <v>1</v>
      </c>
      <c r="AZ84">
        <v>0</v>
      </c>
      <c r="BA84">
        <v>0</v>
      </c>
      <c r="BB84">
        <v>0</v>
      </c>
      <c r="BC84">
        <v>0</v>
      </c>
      <c r="BD84">
        <v>1.7000000000000001E-2</v>
      </c>
      <c r="BE84">
        <v>0.192</v>
      </c>
      <c r="BF84">
        <v>0</v>
      </c>
      <c r="BG84">
        <v>0.77500000000000002</v>
      </c>
      <c r="BH84">
        <v>1</v>
      </c>
      <c r="BI84">
        <v>1</v>
      </c>
      <c r="BJ84">
        <v>0.93300000000000005</v>
      </c>
      <c r="BK84">
        <v>1</v>
      </c>
      <c r="BL84">
        <v>0.79200000000000004</v>
      </c>
      <c r="BM84">
        <v>0</v>
      </c>
      <c r="BN84">
        <v>0</v>
      </c>
      <c r="BO84">
        <v>0</v>
      </c>
      <c r="BP84">
        <v>0</v>
      </c>
      <c r="BQ84">
        <v>0</v>
      </c>
      <c r="BR84">
        <v>0</v>
      </c>
      <c r="BS84">
        <v>0</v>
      </c>
      <c r="BT84">
        <v>0</v>
      </c>
      <c r="BU84">
        <v>0</v>
      </c>
      <c r="BV84">
        <v>0.125</v>
      </c>
      <c r="BW84">
        <v>0</v>
      </c>
      <c r="BX84">
        <v>0</v>
      </c>
      <c r="BY84">
        <v>0.22500000000000001</v>
      </c>
      <c r="BZ84">
        <v>0</v>
      </c>
      <c r="CA84">
        <v>0</v>
      </c>
      <c r="CB84">
        <v>19.079999999999998</v>
      </c>
      <c r="CC84">
        <v>18.28</v>
      </c>
      <c r="CD84">
        <v>18.53</v>
      </c>
      <c r="CE84">
        <v>18.21</v>
      </c>
      <c r="CF84">
        <v>17.55</v>
      </c>
      <c r="CG84">
        <v>17.170000000000002</v>
      </c>
      <c r="CH84">
        <v>17.260000000000002</v>
      </c>
      <c r="CI84">
        <v>16.71</v>
      </c>
      <c r="CJ84">
        <v>16.38</v>
      </c>
      <c r="CK84">
        <v>16.64</v>
      </c>
      <c r="CL84">
        <v>16.63</v>
      </c>
      <c r="CM84">
        <v>16.489999999999998</v>
      </c>
      <c r="CN84">
        <v>16.86</v>
      </c>
      <c r="CO84">
        <v>17.29</v>
      </c>
      <c r="CP84">
        <v>1</v>
      </c>
      <c r="CQ84">
        <v>1</v>
      </c>
      <c r="CR84">
        <v>1</v>
      </c>
      <c r="CS84">
        <v>1</v>
      </c>
      <c r="CT84">
        <v>1</v>
      </c>
      <c r="CU84">
        <v>1</v>
      </c>
      <c r="CV84">
        <v>1</v>
      </c>
      <c r="CW84">
        <v>1</v>
      </c>
      <c r="CX84">
        <v>1</v>
      </c>
      <c r="CY84">
        <v>1</v>
      </c>
      <c r="CZ84">
        <v>1</v>
      </c>
      <c r="DA84">
        <v>1</v>
      </c>
      <c r="DB84">
        <v>1</v>
      </c>
      <c r="DC84">
        <v>1</v>
      </c>
      <c r="DD84">
        <v>0</v>
      </c>
      <c r="DE84">
        <v>1</v>
      </c>
      <c r="DF84">
        <v>0.71699999999999997</v>
      </c>
      <c r="DG84">
        <v>1</v>
      </c>
      <c r="DH84">
        <v>1</v>
      </c>
      <c r="DI84">
        <v>1</v>
      </c>
      <c r="DJ84">
        <v>1</v>
      </c>
      <c r="DK84">
        <v>1</v>
      </c>
      <c r="DL84">
        <v>1</v>
      </c>
      <c r="DM84">
        <v>1</v>
      </c>
      <c r="DN84">
        <v>1</v>
      </c>
      <c r="DO84">
        <v>1</v>
      </c>
      <c r="DP84">
        <v>1</v>
      </c>
      <c r="DQ84">
        <v>1</v>
      </c>
      <c r="DR84">
        <v>0</v>
      </c>
      <c r="DS84">
        <v>0</v>
      </c>
      <c r="DT84">
        <v>0</v>
      </c>
      <c r="DU84">
        <v>0</v>
      </c>
      <c r="DV84">
        <v>0.63300000000000001</v>
      </c>
      <c r="DW84">
        <v>1</v>
      </c>
      <c r="DX84">
        <v>1</v>
      </c>
      <c r="DY84">
        <v>1</v>
      </c>
      <c r="DZ84">
        <v>1</v>
      </c>
      <c r="EA84">
        <v>1</v>
      </c>
      <c r="EB84">
        <v>1</v>
      </c>
      <c r="EC84">
        <v>1</v>
      </c>
      <c r="ED84">
        <v>1</v>
      </c>
      <c r="EE84">
        <v>1</v>
      </c>
      <c r="EF84">
        <v>5.5519999999999996</v>
      </c>
      <c r="EG84">
        <v>4.351</v>
      </c>
      <c r="EH84">
        <v>6.0030000000000001</v>
      </c>
      <c r="EI84">
        <v>3.6030000000000002</v>
      </c>
      <c r="EJ84">
        <v>3.1509999999999998</v>
      </c>
      <c r="EK84">
        <v>3.1309999999999998</v>
      </c>
      <c r="EL84">
        <v>3.4569999999999999</v>
      </c>
      <c r="EM84">
        <v>-3.1880000000000002</v>
      </c>
      <c r="EN84">
        <v>1.4510000000000001</v>
      </c>
      <c r="EO84">
        <v>0.30299999999999999</v>
      </c>
      <c r="EP84">
        <v>-3.6949999999999998</v>
      </c>
      <c r="EQ84">
        <v>3.5089999999999999</v>
      </c>
      <c r="ER84">
        <v>3.101</v>
      </c>
      <c r="ES84">
        <v>5.95</v>
      </c>
      <c r="ET84">
        <v>0</v>
      </c>
      <c r="EU84">
        <v>141.770735291081</v>
      </c>
    </row>
    <row r="85" spans="1:151" x14ac:dyDescent="0.25">
      <c r="A85" t="s">
        <v>923</v>
      </c>
      <c r="B85" t="s">
        <v>1322</v>
      </c>
      <c r="C85" t="s">
        <v>595</v>
      </c>
      <c r="D85">
        <v>94</v>
      </c>
      <c r="E85" t="s">
        <v>837</v>
      </c>
      <c r="F85">
        <v>3</v>
      </c>
      <c r="G85">
        <v>1</v>
      </c>
      <c r="H85" t="s">
        <v>8</v>
      </c>
      <c r="I85" t="s">
        <v>7</v>
      </c>
      <c r="J85" t="s">
        <v>4</v>
      </c>
      <c r="K85" t="s">
        <v>606</v>
      </c>
      <c r="L85" t="s">
        <v>515</v>
      </c>
      <c r="M85" s="7">
        <v>0</v>
      </c>
      <c r="N85" s="7">
        <v>288.62982455401504</v>
      </c>
      <c r="O85" s="7">
        <f>M85*'Emission and cost factors'!$D$8+N85*'Emission and cost factors'!$E$8</f>
        <v>132.76971929484694</v>
      </c>
      <c r="P85" s="8">
        <f>M85*'Emission and cost factors'!$D$9+N85*'Emission and cost factors'!$E$9</f>
        <v>43.294473683102254</v>
      </c>
      <c r="Q85" s="7">
        <f t="shared" si="7"/>
        <v>18.63</v>
      </c>
      <c r="R85" s="2">
        <f t="shared" si="8"/>
        <v>14</v>
      </c>
      <c r="S85" s="2">
        <f t="shared" si="9"/>
        <v>10</v>
      </c>
      <c r="T85" s="2">
        <f t="shared" si="10"/>
        <v>3</v>
      </c>
      <c r="U85" s="7">
        <f t="shared" si="11"/>
        <v>0.96371428571428575</v>
      </c>
      <c r="V85" s="7">
        <f t="shared" si="12"/>
        <v>0.5744285714285714</v>
      </c>
      <c r="W85" s="7">
        <f t="shared" si="13"/>
        <v>0.11778571428571429</v>
      </c>
      <c r="X85">
        <v>19.8</v>
      </c>
      <c r="Y85">
        <v>19.25</v>
      </c>
      <c r="Z85">
        <v>19.559999999999999</v>
      </c>
      <c r="AA85">
        <v>19.329999999999998</v>
      </c>
      <c r="AB85">
        <v>18.809999999999999</v>
      </c>
      <c r="AC85">
        <v>18.670000000000002</v>
      </c>
      <c r="AD85">
        <v>18.77</v>
      </c>
      <c r="AE85">
        <v>18.18</v>
      </c>
      <c r="AF85">
        <v>17.7</v>
      </c>
      <c r="AG85">
        <v>17.91</v>
      </c>
      <c r="AH85">
        <v>18.02</v>
      </c>
      <c r="AI85">
        <v>17.670000000000002</v>
      </c>
      <c r="AJ85">
        <v>18.329999999999998</v>
      </c>
      <c r="AK85">
        <v>18.82</v>
      </c>
      <c r="AL85">
        <v>0.49199999999999999</v>
      </c>
      <c r="AM85">
        <v>1</v>
      </c>
      <c r="AN85">
        <v>1</v>
      </c>
      <c r="AO85">
        <v>1</v>
      </c>
      <c r="AP85">
        <v>1</v>
      </c>
      <c r="AQ85">
        <v>1</v>
      </c>
      <c r="AR85">
        <v>1</v>
      </c>
      <c r="AS85">
        <v>1</v>
      </c>
      <c r="AT85">
        <v>1</v>
      </c>
      <c r="AU85">
        <v>1</v>
      </c>
      <c r="AV85">
        <v>1</v>
      </c>
      <c r="AW85">
        <v>1</v>
      </c>
      <c r="AX85">
        <v>1</v>
      </c>
      <c r="AY85">
        <v>1</v>
      </c>
      <c r="AZ85">
        <v>0</v>
      </c>
      <c r="BA85">
        <v>0</v>
      </c>
      <c r="BB85">
        <v>0</v>
      </c>
      <c r="BC85">
        <v>0</v>
      </c>
      <c r="BD85">
        <v>0.45</v>
      </c>
      <c r="BE85">
        <v>0.66700000000000004</v>
      </c>
      <c r="BF85">
        <v>0.49199999999999999</v>
      </c>
      <c r="BG85">
        <v>1</v>
      </c>
      <c r="BH85">
        <v>1</v>
      </c>
      <c r="BI85">
        <v>1</v>
      </c>
      <c r="BJ85">
        <v>1</v>
      </c>
      <c r="BK85">
        <v>1</v>
      </c>
      <c r="BL85">
        <v>1</v>
      </c>
      <c r="BM85">
        <v>0.433</v>
      </c>
      <c r="BN85">
        <v>0</v>
      </c>
      <c r="BO85">
        <v>0</v>
      </c>
      <c r="BP85">
        <v>0</v>
      </c>
      <c r="BQ85">
        <v>0</v>
      </c>
      <c r="BR85">
        <v>0</v>
      </c>
      <c r="BS85">
        <v>0</v>
      </c>
      <c r="BT85">
        <v>0</v>
      </c>
      <c r="BU85">
        <v>0</v>
      </c>
      <c r="BV85">
        <v>0.65800000000000003</v>
      </c>
      <c r="BW85">
        <v>0.183</v>
      </c>
      <c r="BX85">
        <v>0</v>
      </c>
      <c r="BY85">
        <v>0.80800000000000005</v>
      </c>
      <c r="BZ85">
        <v>0</v>
      </c>
      <c r="CA85">
        <v>0</v>
      </c>
      <c r="CB85">
        <v>18.96</v>
      </c>
      <c r="CC85">
        <v>18.12</v>
      </c>
      <c r="CD85">
        <v>18.34</v>
      </c>
      <c r="CE85">
        <v>18</v>
      </c>
      <c r="CF85">
        <v>17.329999999999998</v>
      </c>
      <c r="CG85">
        <v>16.89</v>
      </c>
      <c r="CH85">
        <v>16.95</v>
      </c>
      <c r="CI85">
        <v>16.43</v>
      </c>
      <c r="CJ85">
        <v>16.22</v>
      </c>
      <c r="CK85">
        <v>16.41</v>
      </c>
      <c r="CL85">
        <v>16.399999999999999</v>
      </c>
      <c r="CM85">
        <v>16.29</v>
      </c>
      <c r="CN85">
        <v>16.63</v>
      </c>
      <c r="CO85">
        <v>17.079999999999998</v>
      </c>
      <c r="CP85">
        <v>1</v>
      </c>
      <c r="CQ85">
        <v>1</v>
      </c>
      <c r="CR85">
        <v>1</v>
      </c>
      <c r="CS85">
        <v>1</v>
      </c>
      <c r="CT85">
        <v>1</v>
      </c>
      <c r="CU85">
        <v>1</v>
      </c>
      <c r="CV85">
        <v>1</v>
      </c>
      <c r="CW85">
        <v>1</v>
      </c>
      <c r="CX85">
        <v>1</v>
      </c>
      <c r="CY85">
        <v>1</v>
      </c>
      <c r="CZ85">
        <v>1</v>
      </c>
      <c r="DA85">
        <v>1</v>
      </c>
      <c r="DB85">
        <v>1</v>
      </c>
      <c r="DC85">
        <v>1</v>
      </c>
      <c r="DD85">
        <v>5.8000000000000003E-2</v>
      </c>
      <c r="DE85">
        <v>1</v>
      </c>
      <c r="DF85">
        <v>1</v>
      </c>
      <c r="DG85">
        <v>1</v>
      </c>
      <c r="DH85">
        <v>1</v>
      </c>
      <c r="DI85">
        <v>1</v>
      </c>
      <c r="DJ85">
        <v>1</v>
      </c>
      <c r="DK85">
        <v>1</v>
      </c>
      <c r="DL85">
        <v>1</v>
      </c>
      <c r="DM85">
        <v>1</v>
      </c>
      <c r="DN85">
        <v>1</v>
      </c>
      <c r="DO85">
        <v>1</v>
      </c>
      <c r="DP85">
        <v>1</v>
      </c>
      <c r="DQ85">
        <v>1</v>
      </c>
      <c r="DR85">
        <v>0</v>
      </c>
      <c r="DS85">
        <v>0</v>
      </c>
      <c r="DT85">
        <v>0</v>
      </c>
      <c r="DU85">
        <v>0</v>
      </c>
      <c r="DV85">
        <v>0.95799999999999996</v>
      </c>
      <c r="DW85">
        <v>1</v>
      </c>
      <c r="DX85">
        <v>1</v>
      </c>
      <c r="DY85">
        <v>1</v>
      </c>
      <c r="DZ85">
        <v>1</v>
      </c>
      <c r="EA85">
        <v>1</v>
      </c>
      <c r="EB85">
        <v>1</v>
      </c>
      <c r="EC85">
        <v>1</v>
      </c>
      <c r="ED85">
        <v>1</v>
      </c>
      <c r="EE85">
        <v>1</v>
      </c>
      <c r="EF85">
        <v>5.5519999999999996</v>
      </c>
      <c r="EG85">
        <v>4.351</v>
      </c>
      <c r="EH85">
        <v>6.0030000000000001</v>
      </c>
      <c r="EI85">
        <v>3.6030000000000002</v>
      </c>
      <c r="EJ85">
        <v>3.1509999999999998</v>
      </c>
      <c r="EK85">
        <v>3.1309999999999998</v>
      </c>
      <c r="EL85">
        <v>3.4569999999999999</v>
      </c>
      <c r="EM85">
        <v>-3.1880000000000002</v>
      </c>
      <c r="EN85">
        <v>1.4510000000000001</v>
      </c>
      <c r="EO85">
        <v>0.30299999999999999</v>
      </c>
      <c r="EP85">
        <v>-3.6949999999999998</v>
      </c>
      <c r="EQ85">
        <v>3.5089999999999999</v>
      </c>
      <c r="ER85">
        <v>3.101</v>
      </c>
      <c r="ES85">
        <v>5.95</v>
      </c>
      <c r="ET85">
        <v>0</v>
      </c>
      <c r="EU85">
        <v>134.69391812520701</v>
      </c>
    </row>
    <row r="86" spans="1:151" x14ac:dyDescent="0.25">
      <c r="A86" t="s">
        <v>924</v>
      </c>
      <c r="B86" t="s">
        <v>1322</v>
      </c>
      <c r="C86" t="s">
        <v>595</v>
      </c>
      <c r="D86">
        <v>95</v>
      </c>
      <c r="E86" t="s">
        <v>837</v>
      </c>
      <c r="F86">
        <v>3</v>
      </c>
      <c r="G86">
        <v>1</v>
      </c>
      <c r="H86" t="s">
        <v>8</v>
      </c>
      <c r="I86" t="s">
        <v>7</v>
      </c>
      <c r="J86" t="s">
        <v>5</v>
      </c>
      <c r="K86" t="s">
        <v>606</v>
      </c>
      <c r="L86" t="s">
        <v>516</v>
      </c>
      <c r="M86" s="7">
        <v>0</v>
      </c>
      <c r="N86" s="7">
        <v>303.79493101686211</v>
      </c>
      <c r="O86" s="7">
        <f>M86*'Emission and cost factors'!$D$8+N86*'Emission and cost factors'!$E$8</f>
        <v>139.74566826775657</v>
      </c>
      <c r="P86" s="8">
        <f>M86*'Emission and cost factors'!$D$9+N86*'Emission and cost factors'!$E$9</f>
        <v>45.569239652529312</v>
      </c>
      <c r="Q86" s="7">
        <f t="shared" si="7"/>
        <v>18.842857142857138</v>
      </c>
      <c r="R86" s="2">
        <f t="shared" si="8"/>
        <v>14</v>
      </c>
      <c r="S86" s="2">
        <f t="shared" si="9"/>
        <v>8</v>
      </c>
      <c r="T86" s="2">
        <f t="shared" si="10"/>
        <v>2</v>
      </c>
      <c r="U86" s="7">
        <f t="shared" si="11"/>
        <v>0.9196428571428571</v>
      </c>
      <c r="V86" s="7">
        <f t="shared" si="12"/>
        <v>0.40778571428571425</v>
      </c>
      <c r="W86" s="7">
        <f t="shared" si="13"/>
        <v>2.4999999999999998E-2</v>
      </c>
      <c r="X86">
        <v>19.91</v>
      </c>
      <c r="Y86">
        <v>19.37</v>
      </c>
      <c r="Z86">
        <v>19.71</v>
      </c>
      <c r="AA86">
        <v>19.5</v>
      </c>
      <c r="AB86">
        <v>18.989999999999998</v>
      </c>
      <c r="AC86">
        <v>18.899999999999999</v>
      </c>
      <c r="AD86">
        <v>19.02</v>
      </c>
      <c r="AE86">
        <v>18.45</v>
      </c>
      <c r="AF86">
        <v>17.95</v>
      </c>
      <c r="AG86">
        <v>18.170000000000002</v>
      </c>
      <c r="AH86">
        <v>18.28</v>
      </c>
      <c r="AI86">
        <v>17.920000000000002</v>
      </c>
      <c r="AJ86">
        <v>18.57</v>
      </c>
      <c r="AK86">
        <v>19.059999999999999</v>
      </c>
      <c r="AL86">
        <v>0.24199999999999999</v>
      </c>
      <c r="AM86">
        <v>1</v>
      </c>
      <c r="AN86">
        <v>0.65</v>
      </c>
      <c r="AO86">
        <v>0.98299999999999998</v>
      </c>
      <c r="AP86">
        <v>1</v>
      </c>
      <c r="AQ86">
        <v>1</v>
      </c>
      <c r="AR86">
        <v>1</v>
      </c>
      <c r="AS86">
        <v>1</v>
      </c>
      <c r="AT86">
        <v>1</v>
      </c>
      <c r="AU86">
        <v>1</v>
      </c>
      <c r="AV86">
        <v>1</v>
      </c>
      <c r="AW86">
        <v>1</v>
      </c>
      <c r="AX86">
        <v>1</v>
      </c>
      <c r="AY86">
        <v>1</v>
      </c>
      <c r="AZ86">
        <v>0</v>
      </c>
      <c r="BA86">
        <v>0</v>
      </c>
      <c r="BB86">
        <v>0</v>
      </c>
      <c r="BC86">
        <v>0</v>
      </c>
      <c r="BD86">
        <v>1.7000000000000001E-2</v>
      </c>
      <c r="BE86">
        <v>0.192</v>
      </c>
      <c r="BF86">
        <v>0</v>
      </c>
      <c r="BG86">
        <v>0.77500000000000002</v>
      </c>
      <c r="BH86">
        <v>1</v>
      </c>
      <c r="BI86">
        <v>1</v>
      </c>
      <c r="BJ86">
        <v>0.93300000000000005</v>
      </c>
      <c r="BK86">
        <v>1</v>
      </c>
      <c r="BL86">
        <v>0.79200000000000004</v>
      </c>
      <c r="BM86">
        <v>0</v>
      </c>
      <c r="BN86">
        <v>0</v>
      </c>
      <c r="BO86">
        <v>0</v>
      </c>
      <c r="BP86">
        <v>0</v>
      </c>
      <c r="BQ86">
        <v>0</v>
      </c>
      <c r="BR86">
        <v>0</v>
      </c>
      <c r="BS86">
        <v>0</v>
      </c>
      <c r="BT86">
        <v>0</v>
      </c>
      <c r="BU86">
        <v>0</v>
      </c>
      <c r="BV86">
        <v>0.125</v>
      </c>
      <c r="BW86">
        <v>0</v>
      </c>
      <c r="BX86">
        <v>0</v>
      </c>
      <c r="BY86">
        <v>0.22500000000000001</v>
      </c>
      <c r="BZ86">
        <v>0</v>
      </c>
      <c r="CA86">
        <v>0</v>
      </c>
      <c r="CB86">
        <v>19.079999999999998</v>
      </c>
      <c r="CC86">
        <v>18.28</v>
      </c>
      <c r="CD86">
        <v>18.53</v>
      </c>
      <c r="CE86">
        <v>18.21</v>
      </c>
      <c r="CF86">
        <v>17.55</v>
      </c>
      <c r="CG86">
        <v>17.170000000000002</v>
      </c>
      <c r="CH86">
        <v>17.260000000000002</v>
      </c>
      <c r="CI86">
        <v>16.71</v>
      </c>
      <c r="CJ86">
        <v>16.38</v>
      </c>
      <c r="CK86">
        <v>16.64</v>
      </c>
      <c r="CL86">
        <v>16.63</v>
      </c>
      <c r="CM86">
        <v>16.489999999999998</v>
      </c>
      <c r="CN86">
        <v>16.86</v>
      </c>
      <c r="CO86">
        <v>17.29</v>
      </c>
      <c r="CP86">
        <v>1</v>
      </c>
      <c r="CQ86">
        <v>1</v>
      </c>
      <c r="CR86">
        <v>1</v>
      </c>
      <c r="CS86">
        <v>1</v>
      </c>
      <c r="CT86">
        <v>1</v>
      </c>
      <c r="CU86">
        <v>1</v>
      </c>
      <c r="CV86">
        <v>1</v>
      </c>
      <c r="CW86">
        <v>1</v>
      </c>
      <c r="CX86">
        <v>1</v>
      </c>
      <c r="CY86">
        <v>1</v>
      </c>
      <c r="CZ86">
        <v>1</v>
      </c>
      <c r="DA86">
        <v>1</v>
      </c>
      <c r="DB86">
        <v>1</v>
      </c>
      <c r="DC86">
        <v>1</v>
      </c>
      <c r="DD86">
        <v>0</v>
      </c>
      <c r="DE86">
        <v>1</v>
      </c>
      <c r="DF86">
        <v>0.71699999999999997</v>
      </c>
      <c r="DG86">
        <v>1</v>
      </c>
      <c r="DH86">
        <v>1</v>
      </c>
      <c r="DI86">
        <v>1</v>
      </c>
      <c r="DJ86">
        <v>1</v>
      </c>
      <c r="DK86">
        <v>1</v>
      </c>
      <c r="DL86">
        <v>1</v>
      </c>
      <c r="DM86">
        <v>1</v>
      </c>
      <c r="DN86">
        <v>1</v>
      </c>
      <c r="DO86">
        <v>1</v>
      </c>
      <c r="DP86">
        <v>1</v>
      </c>
      <c r="DQ86">
        <v>1</v>
      </c>
      <c r="DR86">
        <v>0</v>
      </c>
      <c r="DS86">
        <v>0</v>
      </c>
      <c r="DT86">
        <v>0</v>
      </c>
      <c r="DU86">
        <v>0</v>
      </c>
      <c r="DV86">
        <v>0.63300000000000001</v>
      </c>
      <c r="DW86">
        <v>1</v>
      </c>
      <c r="DX86">
        <v>1</v>
      </c>
      <c r="DY86">
        <v>1</v>
      </c>
      <c r="DZ86">
        <v>1</v>
      </c>
      <c r="EA86">
        <v>1</v>
      </c>
      <c r="EB86">
        <v>1</v>
      </c>
      <c r="EC86">
        <v>1</v>
      </c>
      <c r="ED86">
        <v>1</v>
      </c>
      <c r="EE86">
        <v>1</v>
      </c>
      <c r="EF86">
        <v>5.5519999999999996</v>
      </c>
      <c r="EG86">
        <v>4.351</v>
      </c>
      <c r="EH86">
        <v>6.0030000000000001</v>
      </c>
      <c r="EI86">
        <v>3.6030000000000002</v>
      </c>
      <c r="EJ86">
        <v>3.1509999999999998</v>
      </c>
      <c r="EK86">
        <v>3.1309999999999998</v>
      </c>
      <c r="EL86">
        <v>3.4569999999999999</v>
      </c>
      <c r="EM86">
        <v>-3.1880000000000002</v>
      </c>
      <c r="EN86">
        <v>1.4510000000000001</v>
      </c>
      <c r="EO86">
        <v>0.30299999999999999</v>
      </c>
      <c r="EP86">
        <v>-3.6949999999999998</v>
      </c>
      <c r="EQ86">
        <v>3.5089999999999999</v>
      </c>
      <c r="ER86">
        <v>3.101</v>
      </c>
      <c r="ES86">
        <v>5.95</v>
      </c>
      <c r="ET86">
        <v>0</v>
      </c>
      <c r="EU86">
        <v>141.770967807869</v>
      </c>
    </row>
    <row r="87" spans="1:151" x14ac:dyDescent="0.25">
      <c r="A87" t="s">
        <v>925</v>
      </c>
      <c r="B87" t="s">
        <v>1322</v>
      </c>
      <c r="C87" t="s">
        <v>595</v>
      </c>
      <c r="D87">
        <v>96</v>
      </c>
      <c r="E87" t="s">
        <v>837</v>
      </c>
      <c r="F87">
        <v>3</v>
      </c>
      <c r="G87">
        <v>1</v>
      </c>
      <c r="H87" t="s">
        <v>8</v>
      </c>
      <c r="I87" t="s">
        <v>7</v>
      </c>
      <c r="J87" t="s">
        <v>5</v>
      </c>
      <c r="K87" t="s">
        <v>606</v>
      </c>
      <c r="L87" t="s">
        <v>515</v>
      </c>
      <c r="M87" s="7">
        <v>0</v>
      </c>
      <c r="N87" s="7">
        <v>288.63005061128143</v>
      </c>
      <c r="O87" s="7">
        <f>M87*'Emission and cost factors'!$D$8+N87*'Emission and cost factors'!$E$8</f>
        <v>132.76982328118947</v>
      </c>
      <c r="P87" s="8">
        <f>M87*'Emission and cost factors'!$D$9+N87*'Emission and cost factors'!$E$9</f>
        <v>43.294507591692216</v>
      </c>
      <c r="Q87" s="7">
        <f t="shared" si="7"/>
        <v>18.63</v>
      </c>
      <c r="R87" s="2">
        <f t="shared" si="8"/>
        <v>14</v>
      </c>
      <c r="S87" s="2">
        <f t="shared" si="9"/>
        <v>10</v>
      </c>
      <c r="T87" s="2">
        <f t="shared" si="10"/>
        <v>3</v>
      </c>
      <c r="U87" s="7">
        <f t="shared" si="11"/>
        <v>0.96371428571428575</v>
      </c>
      <c r="V87" s="7">
        <f t="shared" si="12"/>
        <v>0.5744285714285714</v>
      </c>
      <c r="W87" s="7">
        <f t="shared" si="13"/>
        <v>0.11778571428571429</v>
      </c>
      <c r="X87">
        <v>19.8</v>
      </c>
      <c r="Y87">
        <v>19.25</v>
      </c>
      <c r="Z87">
        <v>19.559999999999999</v>
      </c>
      <c r="AA87">
        <v>19.329999999999998</v>
      </c>
      <c r="AB87">
        <v>18.809999999999999</v>
      </c>
      <c r="AC87">
        <v>18.670000000000002</v>
      </c>
      <c r="AD87">
        <v>18.77</v>
      </c>
      <c r="AE87">
        <v>18.18</v>
      </c>
      <c r="AF87">
        <v>17.7</v>
      </c>
      <c r="AG87">
        <v>17.91</v>
      </c>
      <c r="AH87">
        <v>18.02</v>
      </c>
      <c r="AI87">
        <v>17.670000000000002</v>
      </c>
      <c r="AJ87">
        <v>18.329999999999998</v>
      </c>
      <c r="AK87">
        <v>18.82</v>
      </c>
      <c r="AL87">
        <v>0.49199999999999999</v>
      </c>
      <c r="AM87">
        <v>1</v>
      </c>
      <c r="AN87">
        <v>1</v>
      </c>
      <c r="AO87">
        <v>1</v>
      </c>
      <c r="AP87">
        <v>1</v>
      </c>
      <c r="AQ87">
        <v>1</v>
      </c>
      <c r="AR87">
        <v>1</v>
      </c>
      <c r="AS87">
        <v>1</v>
      </c>
      <c r="AT87">
        <v>1</v>
      </c>
      <c r="AU87">
        <v>1</v>
      </c>
      <c r="AV87">
        <v>1</v>
      </c>
      <c r="AW87">
        <v>1</v>
      </c>
      <c r="AX87">
        <v>1</v>
      </c>
      <c r="AY87">
        <v>1</v>
      </c>
      <c r="AZ87">
        <v>0</v>
      </c>
      <c r="BA87">
        <v>0</v>
      </c>
      <c r="BB87">
        <v>0</v>
      </c>
      <c r="BC87">
        <v>0</v>
      </c>
      <c r="BD87">
        <v>0.45</v>
      </c>
      <c r="BE87">
        <v>0.66700000000000004</v>
      </c>
      <c r="BF87">
        <v>0.49199999999999999</v>
      </c>
      <c r="BG87">
        <v>1</v>
      </c>
      <c r="BH87">
        <v>1</v>
      </c>
      <c r="BI87">
        <v>1</v>
      </c>
      <c r="BJ87">
        <v>1</v>
      </c>
      <c r="BK87">
        <v>1</v>
      </c>
      <c r="BL87">
        <v>1</v>
      </c>
      <c r="BM87">
        <v>0.433</v>
      </c>
      <c r="BN87">
        <v>0</v>
      </c>
      <c r="BO87">
        <v>0</v>
      </c>
      <c r="BP87">
        <v>0</v>
      </c>
      <c r="BQ87">
        <v>0</v>
      </c>
      <c r="BR87">
        <v>0</v>
      </c>
      <c r="BS87">
        <v>0</v>
      </c>
      <c r="BT87">
        <v>0</v>
      </c>
      <c r="BU87">
        <v>0</v>
      </c>
      <c r="BV87">
        <v>0.65800000000000003</v>
      </c>
      <c r="BW87">
        <v>0.183</v>
      </c>
      <c r="BX87">
        <v>0</v>
      </c>
      <c r="BY87">
        <v>0.80800000000000005</v>
      </c>
      <c r="BZ87">
        <v>0</v>
      </c>
      <c r="CA87">
        <v>0</v>
      </c>
      <c r="CB87">
        <v>18.96</v>
      </c>
      <c r="CC87">
        <v>18.12</v>
      </c>
      <c r="CD87">
        <v>18.34</v>
      </c>
      <c r="CE87">
        <v>18</v>
      </c>
      <c r="CF87">
        <v>17.329999999999998</v>
      </c>
      <c r="CG87">
        <v>16.89</v>
      </c>
      <c r="CH87">
        <v>16.95</v>
      </c>
      <c r="CI87">
        <v>16.43</v>
      </c>
      <c r="CJ87">
        <v>16.22</v>
      </c>
      <c r="CK87">
        <v>16.41</v>
      </c>
      <c r="CL87">
        <v>16.399999999999999</v>
      </c>
      <c r="CM87">
        <v>16.29</v>
      </c>
      <c r="CN87">
        <v>16.63</v>
      </c>
      <c r="CO87">
        <v>17.079999999999998</v>
      </c>
      <c r="CP87">
        <v>1</v>
      </c>
      <c r="CQ87">
        <v>1</v>
      </c>
      <c r="CR87">
        <v>1</v>
      </c>
      <c r="CS87">
        <v>1</v>
      </c>
      <c r="CT87">
        <v>1</v>
      </c>
      <c r="CU87">
        <v>1</v>
      </c>
      <c r="CV87">
        <v>1</v>
      </c>
      <c r="CW87">
        <v>1</v>
      </c>
      <c r="CX87">
        <v>1</v>
      </c>
      <c r="CY87">
        <v>1</v>
      </c>
      <c r="CZ87">
        <v>1</v>
      </c>
      <c r="DA87">
        <v>1</v>
      </c>
      <c r="DB87">
        <v>1</v>
      </c>
      <c r="DC87">
        <v>1</v>
      </c>
      <c r="DD87">
        <v>5.8000000000000003E-2</v>
      </c>
      <c r="DE87">
        <v>1</v>
      </c>
      <c r="DF87">
        <v>1</v>
      </c>
      <c r="DG87">
        <v>1</v>
      </c>
      <c r="DH87">
        <v>1</v>
      </c>
      <c r="DI87">
        <v>1</v>
      </c>
      <c r="DJ87">
        <v>1</v>
      </c>
      <c r="DK87">
        <v>1</v>
      </c>
      <c r="DL87">
        <v>1</v>
      </c>
      <c r="DM87">
        <v>1</v>
      </c>
      <c r="DN87">
        <v>1</v>
      </c>
      <c r="DO87">
        <v>1</v>
      </c>
      <c r="DP87">
        <v>1</v>
      </c>
      <c r="DQ87">
        <v>1</v>
      </c>
      <c r="DR87">
        <v>0</v>
      </c>
      <c r="DS87">
        <v>0</v>
      </c>
      <c r="DT87">
        <v>0</v>
      </c>
      <c r="DU87">
        <v>0</v>
      </c>
      <c r="DV87">
        <v>0.95799999999999996</v>
      </c>
      <c r="DW87">
        <v>1</v>
      </c>
      <c r="DX87">
        <v>1</v>
      </c>
      <c r="DY87">
        <v>1</v>
      </c>
      <c r="DZ87">
        <v>1</v>
      </c>
      <c r="EA87">
        <v>1</v>
      </c>
      <c r="EB87">
        <v>1</v>
      </c>
      <c r="EC87">
        <v>1</v>
      </c>
      <c r="ED87">
        <v>1</v>
      </c>
      <c r="EE87">
        <v>1</v>
      </c>
      <c r="EF87">
        <v>5.5519999999999996</v>
      </c>
      <c r="EG87">
        <v>4.351</v>
      </c>
      <c r="EH87">
        <v>6.0030000000000001</v>
      </c>
      <c r="EI87">
        <v>3.6030000000000002</v>
      </c>
      <c r="EJ87">
        <v>3.1509999999999998</v>
      </c>
      <c r="EK87">
        <v>3.1309999999999998</v>
      </c>
      <c r="EL87">
        <v>3.4569999999999999</v>
      </c>
      <c r="EM87">
        <v>-3.1880000000000002</v>
      </c>
      <c r="EN87">
        <v>1.4510000000000001</v>
      </c>
      <c r="EO87">
        <v>0.30299999999999999</v>
      </c>
      <c r="EP87">
        <v>-3.6949999999999998</v>
      </c>
      <c r="EQ87">
        <v>3.5089999999999999</v>
      </c>
      <c r="ER87">
        <v>3.101</v>
      </c>
      <c r="ES87">
        <v>5.95</v>
      </c>
      <c r="ET87">
        <v>0</v>
      </c>
      <c r="EU87">
        <v>134.69402361859801</v>
      </c>
    </row>
    <row r="88" spans="1:151" x14ac:dyDescent="0.25">
      <c r="A88" t="s">
        <v>926</v>
      </c>
      <c r="B88" t="s">
        <v>1322</v>
      </c>
      <c r="C88" t="s">
        <v>595</v>
      </c>
      <c r="D88">
        <v>97</v>
      </c>
      <c r="E88" t="s">
        <v>837</v>
      </c>
      <c r="F88">
        <v>3</v>
      </c>
      <c r="G88">
        <v>1</v>
      </c>
      <c r="H88" t="s">
        <v>9</v>
      </c>
      <c r="I88" t="s">
        <v>3</v>
      </c>
      <c r="J88" t="s">
        <v>4</v>
      </c>
      <c r="K88" t="s">
        <v>606</v>
      </c>
      <c r="L88" t="s">
        <v>516</v>
      </c>
      <c r="M88" s="7">
        <v>0</v>
      </c>
      <c r="N88" s="7">
        <v>289.0347257921722</v>
      </c>
      <c r="O88" s="7">
        <f>M88*'Emission and cost factors'!$D$8+N88*'Emission and cost factors'!$E$8</f>
        <v>132.95597386439923</v>
      </c>
      <c r="P88" s="8">
        <f>M88*'Emission and cost factors'!$D$9+N88*'Emission and cost factors'!$E$9</f>
        <v>43.355208868825827</v>
      </c>
      <c r="Q88" s="7">
        <f t="shared" si="7"/>
        <v>19.042857142857144</v>
      </c>
      <c r="R88" s="2">
        <f t="shared" si="8"/>
        <v>14</v>
      </c>
      <c r="S88" s="2">
        <f t="shared" si="9"/>
        <v>6</v>
      </c>
      <c r="T88" s="2">
        <f t="shared" si="10"/>
        <v>0</v>
      </c>
      <c r="U88" s="7">
        <f t="shared" si="11"/>
        <v>0.80121428571428577</v>
      </c>
      <c r="V88" s="7">
        <f t="shared" si="12"/>
        <v>0.25828571428571429</v>
      </c>
      <c r="W88" s="7">
        <f t="shared" si="13"/>
        <v>0</v>
      </c>
      <c r="X88">
        <v>19.93</v>
      </c>
      <c r="Y88">
        <v>19.489999999999998</v>
      </c>
      <c r="Z88">
        <v>19.86</v>
      </c>
      <c r="AA88">
        <v>19.62</v>
      </c>
      <c r="AB88">
        <v>19.11</v>
      </c>
      <c r="AC88">
        <v>19.07</v>
      </c>
      <c r="AD88">
        <v>19.22</v>
      </c>
      <c r="AE88">
        <v>18.54</v>
      </c>
      <c r="AF88">
        <v>18.18</v>
      </c>
      <c r="AG88">
        <v>18.43</v>
      </c>
      <c r="AH88">
        <v>18.52</v>
      </c>
      <c r="AI88">
        <v>18.260000000000002</v>
      </c>
      <c r="AJ88">
        <v>18.93</v>
      </c>
      <c r="AK88">
        <v>19.440000000000001</v>
      </c>
      <c r="AL88">
        <v>0.125</v>
      </c>
      <c r="AM88">
        <v>0.72499999999999998</v>
      </c>
      <c r="AN88">
        <v>0.25</v>
      </c>
      <c r="AO88">
        <v>0.52500000000000002</v>
      </c>
      <c r="AP88">
        <v>1</v>
      </c>
      <c r="AQ88">
        <v>1</v>
      </c>
      <c r="AR88">
        <v>0.875</v>
      </c>
      <c r="AS88">
        <v>1</v>
      </c>
      <c r="AT88">
        <v>1</v>
      </c>
      <c r="AU88">
        <v>1</v>
      </c>
      <c r="AV88">
        <v>1</v>
      </c>
      <c r="AW88">
        <v>1</v>
      </c>
      <c r="AX88">
        <v>1</v>
      </c>
      <c r="AY88">
        <v>0.71699999999999997</v>
      </c>
      <c r="AZ88">
        <v>0</v>
      </c>
      <c r="BA88">
        <v>0</v>
      </c>
      <c r="BB88">
        <v>0</v>
      </c>
      <c r="BC88">
        <v>0</v>
      </c>
      <c r="BD88">
        <v>0</v>
      </c>
      <c r="BE88">
        <v>0</v>
      </c>
      <c r="BF88">
        <v>0</v>
      </c>
      <c r="BG88">
        <v>0.47499999999999998</v>
      </c>
      <c r="BH88">
        <v>0.95799999999999996</v>
      </c>
      <c r="BI88">
        <v>0.65</v>
      </c>
      <c r="BJ88">
        <v>0.45800000000000002</v>
      </c>
      <c r="BK88">
        <v>0.98299999999999998</v>
      </c>
      <c r="BL88">
        <v>9.1999999999999998E-2</v>
      </c>
      <c r="BM88">
        <v>0</v>
      </c>
      <c r="BN88">
        <v>0</v>
      </c>
      <c r="BO88">
        <v>0</v>
      </c>
      <c r="BP88">
        <v>0</v>
      </c>
      <c r="BQ88">
        <v>0</v>
      </c>
      <c r="BR88">
        <v>0</v>
      </c>
      <c r="BS88">
        <v>0</v>
      </c>
      <c r="BT88">
        <v>0</v>
      </c>
      <c r="BU88">
        <v>0</v>
      </c>
      <c r="BV88">
        <v>0</v>
      </c>
      <c r="BW88">
        <v>0</v>
      </c>
      <c r="BX88">
        <v>0</v>
      </c>
      <c r="BY88">
        <v>0</v>
      </c>
      <c r="BZ88">
        <v>0</v>
      </c>
      <c r="CA88">
        <v>0</v>
      </c>
      <c r="CB88">
        <v>18.95</v>
      </c>
      <c r="CC88">
        <v>18.260000000000002</v>
      </c>
      <c r="CD88">
        <v>18.62</v>
      </c>
      <c r="CE88">
        <v>18.28</v>
      </c>
      <c r="CF88">
        <v>17.62</v>
      </c>
      <c r="CG88">
        <v>17.260000000000002</v>
      </c>
      <c r="CH88">
        <v>17.39</v>
      </c>
      <c r="CI88">
        <v>16.739999999999998</v>
      </c>
      <c r="CJ88">
        <v>16.52</v>
      </c>
      <c r="CK88">
        <v>16.79</v>
      </c>
      <c r="CL88">
        <v>16.75</v>
      </c>
      <c r="CM88">
        <v>16.670000000000002</v>
      </c>
      <c r="CN88">
        <v>17.11</v>
      </c>
      <c r="CO88">
        <v>17.66</v>
      </c>
      <c r="CP88">
        <v>0.96699999999999997</v>
      </c>
      <c r="CQ88">
        <v>1</v>
      </c>
      <c r="CR88">
        <v>1</v>
      </c>
      <c r="CS88">
        <v>1</v>
      </c>
      <c r="CT88">
        <v>1</v>
      </c>
      <c r="CU88">
        <v>1</v>
      </c>
      <c r="CV88">
        <v>1</v>
      </c>
      <c r="CW88">
        <v>1</v>
      </c>
      <c r="CX88">
        <v>1</v>
      </c>
      <c r="CY88">
        <v>1</v>
      </c>
      <c r="CZ88">
        <v>1</v>
      </c>
      <c r="DA88">
        <v>1</v>
      </c>
      <c r="DB88">
        <v>1</v>
      </c>
      <c r="DC88">
        <v>1</v>
      </c>
      <c r="DD88">
        <v>0.05</v>
      </c>
      <c r="DE88">
        <v>0.7</v>
      </c>
      <c r="DF88">
        <v>0.38300000000000001</v>
      </c>
      <c r="DG88">
        <v>0.64200000000000002</v>
      </c>
      <c r="DH88">
        <v>1</v>
      </c>
      <c r="DI88">
        <v>1</v>
      </c>
      <c r="DJ88">
        <v>1</v>
      </c>
      <c r="DK88">
        <v>1</v>
      </c>
      <c r="DL88">
        <v>1</v>
      </c>
      <c r="DM88">
        <v>1</v>
      </c>
      <c r="DN88">
        <v>1</v>
      </c>
      <c r="DO88">
        <v>1</v>
      </c>
      <c r="DP88">
        <v>1</v>
      </c>
      <c r="DQ88">
        <v>1</v>
      </c>
      <c r="DR88">
        <v>0</v>
      </c>
      <c r="DS88">
        <v>0</v>
      </c>
      <c r="DT88">
        <v>0</v>
      </c>
      <c r="DU88">
        <v>0</v>
      </c>
      <c r="DV88">
        <v>0.36699999999999999</v>
      </c>
      <c r="DW88">
        <v>0.68300000000000005</v>
      </c>
      <c r="DX88">
        <v>0.57499999999999996</v>
      </c>
      <c r="DY88">
        <v>0.84199999999999997</v>
      </c>
      <c r="DZ88">
        <v>1</v>
      </c>
      <c r="EA88">
        <v>0.90800000000000003</v>
      </c>
      <c r="EB88">
        <v>0.79200000000000004</v>
      </c>
      <c r="EC88">
        <v>1</v>
      </c>
      <c r="ED88">
        <v>0.78300000000000003</v>
      </c>
      <c r="EE88">
        <v>0.375</v>
      </c>
      <c r="EF88">
        <v>5.5519999999999996</v>
      </c>
      <c r="EG88">
        <v>4.351</v>
      </c>
      <c r="EH88">
        <v>6.0030000000000001</v>
      </c>
      <c r="EI88">
        <v>3.6030000000000002</v>
      </c>
      <c r="EJ88">
        <v>3.1509999999999998</v>
      </c>
      <c r="EK88">
        <v>3.1309999999999998</v>
      </c>
      <c r="EL88">
        <v>3.4569999999999999</v>
      </c>
      <c r="EM88">
        <v>-3.1880000000000002</v>
      </c>
      <c r="EN88">
        <v>1.4510000000000001</v>
      </c>
      <c r="EO88">
        <v>0.30299999999999999</v>
      </c>
      <c r="EP88">
        <v>-3.6949999999999998</v>
      </c>
      <c r="EQ88">
        <v>3.5089999999999999</v>
      </c>
      <c r="ER88">
        <v>3.101</v>
      </c>
      <c r="ES88">
        <v>5.95</v>
      </c>
      <c r="ET88">
        <v>0</v>
      </c>
      <c r="EU88">
        <v>134.88287203634701</v>
      </c>
    </row>
    <row r="89" spans="1:151" x14ac:dyDescent="0.25">
      <c r="A89" t="s">
        <v>927</v>
      </c>
      <c r="B89" t="s">
        <v>1322</v>
      </c>
      <c r="C89" t="s">
        <v>595</v>
      </c>
      <c r="D89">
        <v>98</v>
      </c>
      <c r="E89" t="s">
        <v>837</v>
      </c>
      <c r="F89">
        <v>3</v>
      </c>
      <c r="G89">
        <v>1</v>
      </c>
      <c r="H89" t="s">
        <v>9</v>
      </c>
      <c r="I89" t="s">
        <v>3</v>
      </c>
      <c r="J89" t="s">
        <v>4</v>
      </c>
      <c r="K89" t="s">
        <v>606</v>
      </c>
      <c r="L89" t="s">
        <v>515</v>
      </c>
      <c r="M89" s="7">
        <v>0</v>
      </c>
      <c r="N89" s="7">
        <v>277.03887965609789</v>
      </c>
      <c r="O89" s="7">
        <f>M89*'Emission and cost factors'!$D$8+N89*'Emission and cost factors'!$E$8</f>
        <v>127.43788464180504</v>
      </c>
      <c r="P89" s="8">
        <f>M89*'Emission and cost factors'!$D$9+N89*'Emission and cost factors'!$E$9</f>
        <v>41.555831948414685</v>
      </c>
      <c r="Q89" s="7">
        <f t="shared" si="7"/>
        <v>18.846428571428572</v>
      </c>
      <c r="R89" s="2">
        <f t="shared" si="8"/>
        <v>14</v>
      </c>
      <c r="S89" s="2">
        <f t="shared" si="9"/>
        <v>8</v>
      </c>
      <c r="T89" s="2">
        <f t="shared" si="10"/>
        <v>1</v>
      </c>
      <c r="U89" s="7">
        <f t="shared" si="11"/>
        <v>0.87978571428571428</v>
      </c>
      <c r="V89" s="7">
        <f t="shared" si="12"/>
        <v>0.35957142857142854</v>
      </c>
      <c r="W89" s="7">
        <f t="shared" si="13"/>
        <v>5.3571428571428572E-3</v>
      </c>
      <c r="X89">
        <v>19.87</v>
      </c>
      <c r="Y89">
        <v>19.350000000000001</v>
      </c>
      <c r="Z89">
        <v>19.73</v>
      </c>
      <c r="AA89">
        <v>19.45</v>
      </c>
      <c r="AB89">
        <v>18.920000000000002</v>
      </c>
      <c r="AC89">
        <v>18.86</v>
      </c>
      <c r="AD89">
        <v>19.02</v>
      </c>
      <c r="AE89">
        <v>18.32</v>
      </c>
      <c r="AF89">
        <v>17.96</v>
      </c>
      <c r="AG89">
        <v>18.190000000000001</v>
      </c>
      <c r="AH89">
        <v>18.260000000000002</v>
      </c>
      <c r="AI89">
        <v>18.010000000000002</v>
      </c>
      <c r="AJ89">
        <v>18.690000000000001</v>
      </c>
      <c r="AK89">
        <v>19.22</v>
      </c>
      <c r="AL89">
        <v>0.25</v>
      </c>
      <c r="AM89">
        <v>0.91700000000000004</v>
      </c>
      <c r="AN89">
        <v>0.45</v>
      </c>
      <c r="AO89">
        <v>0.74199999999999999</v>
      </c>
      <c r="AP89">
        <v>1</v>
      </c>
      <c r="AQ89">
        <v>1</v>
      </c>
      <c r="AR89">
        <v>1</v>
      </c>
      <c r="AS89">
        <v>1</v>
      </c>
      <c r="AT89">
        <v>1</v>
      </c>
      <c r="AU89">
        <v>1</v>
      </c>
      <c r="AV89">
        <v>1</v>
      </c>
      <c r="AW89">
        <v>1</v>
      </c>
      <c r="AX89">
        <v>1</v>
      </c>
      <c r="AY89">
        <v>0.95799999999999996</v>
      </c>
      <c r="AZ89">
        <v>0</v>
      </c>
      <c r="BA89">
        <v>0</v>
      </c>
      <c r="BB89">
        <v>0</v>
      </c>
      <c r="BC89">
        <v>0</v>
      </c>
      <c r="BD89">
        <v>0.14199999999999999</v>
      </c>
      <c r="BE89">
        <v>0.192</v>
      </c>
      <c r="BF89">
        <v>0</v>
      </c>
      <c r="BG89">
        <v>0.69199999999999995</v>
      </c>
      <c r="BH89">
        <v>1</v>
      </c>
      <c r="BI89">
        <v>0.90800000000000003</v>
      </c>
      <c r="BJ89">
        <v>0.68300000000000005</v>
      </c>
      <c r="BK89">
        <v>1</v>
      </c>
      <c r="BL89">
        <v>0.41699999999999998</v>
      </c>
      <c r="BM89">
        <v>0</v>
      </c>
      <c r="BN89">
        <v>0</v>
      </c>
      <c r="BO89">
        <v>0</v>
      </c>
      <c r="BP89">
        <v>0</v>
      </c>
      <c r="BQ89">
        <v>0</v>
      </c>
      <c r="BR89">
        <v>0</v>
      </c>
      <c r="BS89">
        <v>0</v>
      </c>
      <c r="BT89">
        <v>0</v>
      </c>
      <c r="BU89">
        <v>0</v>
      </c>
      <c r="BV89">
        <v>7.4999999999999997E-2</v>
      </c>
      <c r="BW89">
        <v>0</v>
      </c>
      <c r="BX89">
        <v>0</v>
      </c>
      <c r="BY89">
        <v>0</v>
      </c>
      <c r="BZ89">
        <v>0</v>
      </c>
      <c r="CA89">
        <v>0</v>
      </c>
      <c r="CB89">
        <v>18.87</v>
      </c>
      <c r="CC89">
        <v>18.09</v>
      </c>
      <c r="CD89">
        <v>18.45</v>
      </c>
      <c r="CE89">
        <v>18.07</v>
      </c>
      <c r="CF89">
        <v>17.38</v>
      </c>
      <c r="CG89">
        <v>17.010000000000002</v>
      </c>
      <c r="CH89">
        <v>17.16</v>
      </c>
      <c r="CI89">
        <v>16.489999999999998</v>
      </c>
      <c r="CJ89">
        <v>16.309999999999999</v>
      </c>
      <c r="CK89">
        <v>16.55</v>
      </c>
      <c r="CL89">
        <v>16.489999999999998</v>
      </c>
      <c r="CM89">
        <v>16.45</v>
      </c>
      <c r="CN89">
        <v>16.87</v>
      </c>
      <c r="CO89">
        <v>17.43</v>
      </c>
      <c r="CP89">
        <v>1</v>
      </c>
      <c r="CQ89">
        <v>1</v>
      </c>
      <c r="CR89">
        <v>1</v>
      </c>
      <c r="CS89">
        <v>1</v>
      </c>
      <c r="CT89">
        <v>1</v>
      </c>
      <c r="CU89">
        <v>1</v>
      </c>
      <c r="CV89">
        <v>1</v>
      </c>
      <c r="CW89">
        <v>1</v>
      </c>
      <c r="CX89">
        <v>1</v>
      </c>
      <c r="CY89">
        <v>1</v>
      </c>
      <c r="CZ89">
        <v>1</v>
      </c>
      <c r="DA89">
        <v>1</v>
      </c>
      <c r="DB89">
        <v>1</v>
      </c>
      <c r="DC89">
        <v>1</v>
      </c>
      <c r="DD89">
        <v>0.14199999999999999</v>
      </c>
      <c r="DE89">
        <v>0.85799999999999998</v>
      </c>
      <c r="DF89">
        <v>0.55800000000000005</v>
      </c>
      <c r="DG89">
        <v>0.82499999999999996</v>
      </c>
      <c r="DH89">
        <v>1</v>
      </c>
      <c r="DI89">
        <v>1</v>
      </c>
      <c r="DJ89">
        <v>1</v>
      </c>
      <c r="DK89">
        <v>1</v>
      </c>
      <c r="DL89">
        <v>1</v>
      </c>
      <c r="DM89">
        <v>1</v>
      </c>
      <c r="DN89">
        <v>1</v>
      </c>
      <c r="DO89">
        <v>1</v>
      </c>
      <c r="DP89">
        <v>1</v>
      </c>
      <c r="DQ89">
        <v>1</v>
      </c>
      <c r="DR89">
        <v>0</v>
      </c>
      <c r="DS89">
        <v>0</v>
      </c>
      <c r="DT89">
        <v>0</v>
      </c>
      <c r="DU89">
        <v>0</v>
      </c>
      <c r="DV89">
        <v>0.58299999999999996</v>
      </c>
      <c r="DW89">
        <v>0.91700000000000004</v>
      </c>
      <c r="DX89">
        <v>0.79200000000000004</v>
      </c>
      <c r="DY89">
        <v>1</v>
      </c>
      <c r="DZ89">
        <v>1</v>
      </c>
      <c r="EA89">
        <v>1</v>
      </c>
      <c r="EB89">
        <v>0.95799999999999996</v>
      </c>
      <c r="EC89">
        <v>1</v>
      </c>
      <c r="ED89">
        <v>0.99199999999999999</v>
      </c>
      <c r="EE89">
        <v>0.60799999999999998</v>
      </c>
      <c r="EF89">
        <v>5.5519999999999996</v>
      </c>
      <c r="EG89">
        <v>4.351</v>
      </c>
      <c r="EH89">
        <v>6.0030000000000001</v>
      </c>
      <c r="EI89">
        <v>3.6030000000000002</v>
      </c>
      <c r="EJ89">
        <v>3.1509999999999998</v>
      </c>
      <c r="EK89">
        <v>3.1309999999999998</v>
      </c>
      <c r="EL89">
        <v>3.4569999999999999</v>
      </c>
      <c r="EM89">
        <v>-3.1880000000000002</v>
      </c>
      <c r="EN89">
        <v>1.4510000000000001</v>
      </c>
      <c r="EO89">
        <v>0.30299999999999999</v>
      </c>
      <c r="EP89">
        <v>-3.6949999999999998</v>
      </c>
      <c r="EQ89">
        <v>3.5089999999999999</v>
      </c>
      <c r="ER89">
        <v>3.101</v>
      </c>
      <c r="ES89">
        <v>5.95</v>
      </c>
      <c r="ET89">
        <v>0</v>
      </c>
      <c r="EU89">
        <v>129.28481050617901</v>
      </c>
    </row>
    <row r="90" spans="1:151" x14ac:dyDescent="0.25">
      <c r="A90" t="s">
        <v>928</v>
      </c>
      <c r="B90" t="s">
        <v>1322</v>
      </c>
      <c r="C90" t="s">
        <v>595</v>
      </c>
      <c r="D90">
        <v>99</v>
      </c>
      <c r="E90" t="s">
        <v>837</v>
      </c>
      <c r="F90">
        <v>3</v>
      </c>
      <c r="G90">
        <v>1</v>
      </c>
      <c r="H90" t="s">
        <v>9</v>
      </c>
      <c r="I90" t="s">
        <v>3</v>
      </c>
      <c r="J90" t="s">
        <v>5</v>
      </c>
      <c r="K90" t="s">
        <v>606</v>
      </c>
      <c r="L90" t="s">
        <v>516</v>
      </c>
      <c r="M90" s="7">
        <v>0</v>
      </c>
      <c r="N90" s="7">
        <v>289.03475317452001</v>
      </c>
      <c r="O90" s="7">
        <f>M90*'Emission and cost factors'!$D$8+N90*'Emission and cost factors'!$E$8</f>
        <v>132.95598646027921</v>
      </c>
      <c r="P90" s="8">
        <f>M90*'Emission and cost factors'!$D$9+N90*'Emission and cost factors'!$E$9</f>
        <v>43.355212976178002</v>
      </c>
      <c r="Q90" s="7">
        <f t="shared" si="7"/>
        <v>19.042857142857144</v>
      </c>
      <c r="R90" s="2">
        <f t="shared" si="8"/>
        <v>14</v>
      </c>
      <c r="S90" s="2">
        <f t="shared" si="9"/>
        <v>6</v>
      </c>
      <c r="T90" s="2">
        <f t="shared" si="10"/>
        <v>0</v>
      </c>
      <c r="U90" s="7">
        <f t="shared" si="11"/>
        <v>0.80121428571428577</v>
      </c>
      <c r="V90" s="7">
        <f t="shared" si="12"/>
        <v>0.25828571428571429</v>
      </c>
      <c r="W90" s="7">
        <f t="shared" si="13"/>
        <v>0</v>
      </c>
      <c r="X90">
        <v>19.93</v>
      </c>
      <c r="Y90">
        <v>19.489999999999998</v>
      </c>
      <c r="Z90">
        <v>19.86</v>
      </c>
      <c r="AA90">
        <v>19.62</v>
      </c>
      <c r="AB90">
        <v>19.11</v>
      </c>
      <c r="AC90">
        <v>19.07</v>
      </c>
      <c r="AD90">
        <v>19.22</v>
      </c>
      <c r="AE90">
        <v>18.54</v>
      </c>
      <c r="AF90">
        <v>18.18</v>
      </c>
      <c r="AG90">
        <v>18.43</v>
      </c>
      <c r="AH90">
        <v>18.52</v>
      </c>
      <c r="AI90">
        <v>18.260000000000002</v>
      </c>
      <c r="AJ90">
        <v>18.93</v>
      </c>
      <c r="AK90">
        <v>19.440000000000001</v>
      </c>
      <c r="AL90">
        <v>0.125</v>
      </c>
      <c r="AM90">
        <v>0.72499999999999998</v>
      </c>
      <c r="AN90">
        <v>0.25</v>
      </c>
      <c r="AO90">
        <v>0.52500000000000002</v>
      </c>
      <c r="AP90">
        <v>1</v>
      </c>
      <c r="AQ90">
        <v>1</v>
      </c>
      <c r="AR90">
        <v>0.875</v>
      </c>
      <c r="AS90">
        <v>1</v>
      </c>
      <c r="AT90">
        <v>1</v>
      </c>
      <c r="AU90">
        <v>1</v>
      </c>
      <c r="AV90">
        <v>1</v>
      </c>
      <c r="AW90">
        <v>1</v>
      </c>
      <c r="AX90">
        <v>1</v>
      </c>
      <c r="AY90">
        <v>0.71699999999999997</v>
      </c>
      <c r="AZ90">
        <v>0</v>
      </c>
      <c r="BA90">
        <v>0</v>
      </c>
      <c r="BB90">
        <v>0</v>
      </c>
      <c r="BC90">
        <v>0</v>
      </c>
      <c r="BD90">
        <v>0</v>
      </c>
      <c r="BE90">
        <v>0</v>
      </c>
      <c r="BF90">
        <v>0</v>
      </c>
      <c r="BG90">
        <v>0.47499999999999998</v>
      </c>
      <c r="BH90">
        <v>0.95799999999999996</v>
      </c>
      <c r="BI90">
        <v>0.65</v>
      </c>
      <c r="BJ90">
        <v>0.45800000000000002</v>
      </c>
      <c r="BK90">
        <v>0.98299999999999998</v>
      </c>
      <c r="BL90">
        <v>9.1999999999999998E-2</v>
      </c>
      <c r="BM90">
        <v>0</v>
      </c>
      <c r="BN90">
        <v>0</v>
      </c>
      <c r="BO90">
        <v>0</v>
      </c>
      <c r="BP90">
        <v>0</v>
      </c>
      <c r="BQ90">
        <v>0</v>
      </c>
      <c r="BR90">
        <v>0</v>
      </c>
      <c r="BS90">
        <v>0</v>
      </c>
      <c r="BT90">
        <v>0</v>
      </c>
      <c r="BU90">
        <v>0</v>
      </c>
      <c r="BV90">
        <v>0</v>
      </c>
      <c r="BW90">
        <v>0</v>
      </c>
      <c r="BX90">
        <v>0</v>
      </c>
      <c r="BY90">
        <v>0</v>
      </c>
      <c r="BZ90">
        <v>0</v>
      </c>
      <c r="CA90">
        <v>0</v>
      </c>
      <c r="CB90">
        <v>18.95</v>
      </c>
      <c r="CC90">
        <v>18.260000000000002</v>
      </c>
      <c r="CD90">
        <v>18.62</v>
      </c>
      <c r="CE90">
        <v>18.28</v>
      </c>
      <c r="CF90">
        <v>17.62</v>
      </c>
      <c r="CG90">
        <v>17.260000000000002</v>
      </c>
      <c r="CH90">
        <v>17.39</v>
      </c>
      <c r="CI90">
        <v>16.739999999999998</v>
      </c>
      <c r="CJ90">
        <v>16.52</v>
      </c>
      <c r="CK90">
        <v>16.79</v>
      </c>
      <c r="CL90">
        <v>16.75</v>
      </c>
      <c r="CM90">
        <v>16.670000000000002</v>
      </c>
      <c r="CN90">
        <v>17.11</v>
      </c>
      <c r="CO90">
        <v>17.66</v>
      </c>
      <c r="CP90">
        <v>0.96699999999999997</v>
      </c>
      <c r="CQ90">
        <v>1</v>
      </c>
      <c r="CR90">
        <v>1</v>
      </c>
      <c r="CS90">
        <v>1</v>
      </c>
      <c r="CT90">
        <v>1</v>
      </c>
      <c r="CU90">
        <v>1</v>
      </c>
      <c r="CV90">
        <v>1</v>
      </c>
      <c r="CW90">
        <v>1</v>
      </c>
      <c r="CX90">
        <v>1</v>
      </c>
      <c r="CY90">
        <v>1</v>
      </c>
      <c r="CZ90">
        <v>1</v>
      </c>
      <c r="DA90">
        <v>1</v>
      </c>
      <c r="DB90">
        <v>1</v>
      </c>
      <c r="DC90">
        <v>1</v>
      </c>
      <c r="DD90">
        <v>0.05</v>
      </c>
      <c r="DE90">
        <v>0.7</v>
      </c>
      <c r="DF90">
        <v>0.38300000000000001</v>
      </c>
      <c r="DG90">
        <v>0.64200000000000002</v>
      </c>
      <c r="DH90">
        <v>1</v>
      </c>
      <c r="DI90">
        <v>1</v>
      </c>
      <c r="DJ90">
        <v>1</v>
      </c>
      <c r="DK90">
        <v>1</v>
      </c>
      <c r="DL90">
        <v>1</v>
      </c>
      <c r="DM90">
        <v>1</v>
      </c>
      <c r="DN90">
        <v>1</v>
      </c>
      <c r="DO90">
        <v>1</v>
      </c>
      <c r="DP90">
        <v>1</v>
      </c>
      <c r="DQ90">
        <v>1</v>
      </c>
      <c r="DR90">
        <v>0</v>
      </c>
      <c r="DS90">
        <v>0</v>
      </c>
      <c r="DT90">
        <v>0</v>
      </c>
      <c r="DU90">
        <v>0</v>
      </c>
      <c r="DV90">
        <v>0.36699999999999999</v>
      </c>
      <c r="DW90">
        <v>0.68300000000000005</v>
      </c>
      <c r="DX90">
        <v>0.57499999999999996</v>
      </c>
      <c r="DY90">
        <v>0.84199999999999997</v>
      </c>
      <c r="DZ90">
        <v>1</v>
      </c>
      <c r="EA90">
        <v>0.90800000000000003</v>
      </c>
      <c r="EB90">
        <v>0.79200000000000004</v>
      </c>
      <c r="EC90">
        <v>1</v>
      </c>
      <c r="ED90">
        <v>0.78300000000000003</v>
      </c>
      <c r="EE90">
        <v>0.375</v>
      </c>
      <c r="EF90">
        <v>5.5519999999999996</v>
      </c>
      <c r="EG90">
        <v>4.351</v>
      </c>
      <c r="EH90">
        <v>6.0030000000000001</v>
      </c>
      <c r="EI90">
        <v>3.6030000000000002</v>
      </c>
      <c r="EJ90">
        <v>3.1509999999999998</v>
      </c>
      <c r="EK90">
        <v>3.1309999999999998</v>
      </c>
      <c r="EL90">
        <v>3.4569999999999999</v>
      </c>
      <c r="EM90">
        <v>-3.1880000000000002</v>
      </c>
      <c r="EN90">
        <v>1.4510000000000001</v>
      </c>
      <c r="EO90">
        <v>0.30299999999999999</v>
      </c>
      <c r="EP90">
        <v>-3.6949999999999998</v>
      </c>
      <c r="EQ90">
        <v>3.5089999999999999</v>
      </c>
      <c r="ER90">
        <v>3.101</v>
      </c>
      <c r="ES90">
        <v>5.95</v>
      </c>
      <c r="ET90">
        <v>0</v>
      </c>
      <c r="EU90">
        <v>134.88288481477599</v>
      </c>
    </row>
    <row r="91" spans="1:151" x14ac:dyDescent="0.25">
      <c r="A91" t="s">
        <v>929</v>
      </c>
      <c r="B91" t="s">
        <v>1322</v>
      </c>
      <c r="C91" t="s">
        <v>595</v>
      </c>
      <c r="D91">
        <v>100</v>
      </c>
      <c r="E91" t="s">
        <v>837</v>
      </c>
      <c r="F91">
        <v>3</v>
      </c>
      <c r="G91">
        <v>1</v>
      </c>
      <c r="H91" t="s">
        <v>9</v>
      </c>
      <c r="I91" t="s">
        <v>3</v>
      </c>
      <c r="J91" t="s">
        <v>5</v>
      </c>
      <c r="K91" t="s">
        <v>606</v>
      </c>
      <c r="L91" t="s">
        <v>515</v>
      </c>
      <c r="M91" s="7">
        <v>0</v>
      </c>
      <c r="N91" s="7">
        <v>276.9607173796457</v>
      </c>
      <c r="O91" s="7">
        <f>M91*'Emission and cost factors'!$D$8+N91*'Emission and cost factors'!$E$8</f>
        <v>127.40192999463703</v>
      </c>
      <c r="P91" s="8">
        <f>M91*'Emission and cost factors'!$D$9+N91*'Emission and cost factors'!$E$9</f>
        <v>41.544107606946852</v>
      </c>
      <c r="Q91" s="7">
        <f t="shared" si="7"/>
        <v>18.846428571428572</v>
      </c>
      <c r="R91" s="2">
        <f t="shared" si="8"/>
        <v>14</v>
      </c>
      <c r="S91" s="2">
        <f t="shared" si="9"/>
        <v>8</v>
      </c>
      <c r="T91" s="2">
        <f t="shared" si="10"/>
        <v>1</v>
      </c>
      <c r="U91" s="7">
        <f t="shared" si="11"/>
        <v>0.87978571428571428</v>
      </c>
      <c r="V91" s="7">
        <f t="shared" si="12"/>
        <v>0.35957142857142854</v>
      </c>
      <c r="W91" s="7">
        <f t="shared" si="13"/>
        <v>5.3571428571428572E-3</v>
      </c>
      <c r="X91">
        <v>19.87</v>
      </c>
      <c r="Y91">
        <v>19.350000000000001</v>
      </c>
      <c r="Z91">
        <v>19.73</v>
      </c>
      <c r="AA91">
        <v>19.45</v>
      </c>
      <c r="AB91">
        <v>18.920000000000002</v>
      </c>
      <c r="AC91">
        <v>18.86</v>
      </c>
      <c r="AD91">
        <v>19.02</v>
      </c>
      <c r="AE91">
        <v>18.32</v>
      </c>
      <c r="AF91">
        <v>17.96</v>
      </c>
      <c r="AG91">
        <v>18.190000000000001</v>
      </c>
      <c r="AH91">
        <v>18.260000000000002</v>
      </c>
      <c r="AI91">
        <v>18.010000000000002</v>
      </c>
      <c r="AJ91">
        <v>18.690000000000001</v>
      </c>
      <c r="AK91">
        <v>19.22</v>
      </c>
      <c r="AL91">
        <v>0.25</v>
      </c>
      <c r="AM91">
        <v>0.91700000000000004</v>
      </c>
      <c r="AN91">
        <v>0.45</v>
      </c>
      <c r="AO91">
        <v>0.74199999999999999</v>
      </c>
      <c r="AP91">
        <v>1</v>
      </c>
      <c r="AQ91">
        <v>1</v>
      </c>
      <c r="AR91">
        <v>1</v>
      </c>
      <c r="AS91">
        <v>1</v>
      </c>
      <c r="AT91">
        <v>1</v>
      </c>
      <c r="AU91">
        <v>1</v>
      </c>
      <c r="AV91">
        <v>1</v>
      </c>
      <c r="AW91">
        <v>1</v>
      </c>
      <c r="AX91">
        <v>1</v>
      </c>
      <c r="AY91">
        <v>0.95799999999999996</v>
      </c>
      <c r="AZ91">
        <v>0</v>
      </c>
      <c r="BA91">
        <v>0</v>
      </c>
      <c r="BB91">
        <v>0</v>
      </c>
      <c r="BC91">
        <v>0</v>
      </c>
      <c r="BD91">
        <v>0.14199999999999999</v>
      </c>
      <c r="BE91">
        <v>0.192</v>
      </c>
      <c r="BF91">
        <v>0</v>
      </c>
      <c r="BG91">
        <v>0.69199999999999995</v>
      </c>
      <c r="BH91">
        <v>1</v>
      </c>
      <c r="BI91">
        <v>0.90800000000000003</v>
      </c>
      <c r="BJ91">
        <v>0.68300000000000005</v>
      </c>
      <c r="BK91">
        <v>1</v>
      </c>
      <c r="BL91">
        <v>0.41699999999999998</v>
      </c>
      <c r="BM91">
        <v>0</v>
      </c>
      <c r="BN91">
        <v>0</v>
      </c>
      <c r="BO91">
        <v>0</v>
      </c>
      <c r="BP91">
        <v>0</v>
      </c>
      <c r="BQ91">
        <v>0</v>
      </c>
      <c r="BR91">
        <v>0</v>
      </c>
      <c r="BS91">
        <v>0</v>
      </c>
      <c r="BT91">
        <v>0</v>
      </c>
      <c r="BU91">
        <v>0</v>
      </c>
      <c r="BV91">
        <v>7.4999999999999997E-2</v>
      </c>
      <c r="BW91">
        <v>0</v>
      </c>
      <c r="BX91">
        <v>0</v>
      </c>
      <c r="BY91">
        <v>0</v>
      </c>
      <c r="BZ91">
        <v>0</v>
      </c>
      <c r="CA91">
        <v>0</v>
      </c>
      <c r="CB91">
        <v>18.87</v>
      </c>
      <c r="CC91">
        <v>18.09</v>
      </c>
      <c r="CD91">
        <v>18.45</v>
      </c>
      <c r="CE91">
        <v>18.07</v>
      </c>
      <c r="CF91">
        <v>17.38</v>
      </c>
      <c r="CG91">
        <v>17.010000000000002</v>
      </c>
      <c r="CH91">
        <v>17.16</v>
      </c>
      <c r="CI91">
        <v>16.489999999999998</v>
      </c>
      <c r="CJ91">
        <v>16.309999999999999</v>
      </c>
      <c r="CK91">
        <v>16.55</v>
      </c>
      <c r="CL91">
        <v>16.489999999999998</v>
      </c>
      <c r="CM91">
        <v>16.45</v>
      </c>
      <c r="CN91">
        <v>16.87</v>
      </c>
      <c r="CO91">
        <v>17.43</v>
      </c>
      <c r="CP91">
        <v>1</v>
      </c>
      <c r="CQ91">
        <v>1</v>
      </c>
      <c r="CR91">
        <v>1</v>
      </c>
      <c r="CS91">
        <v>1</v>
      </c>
      <c r="CT91">
        <v>1</v>
      </c>
      <c r="CU91">
        <v>1</v>
      </c>
      <c r="CV91">
        <v>1</v>
      </c>
      <c r="CW91">
        <v>1</v>
      </c>
      <c r="CX91">
        <v>1</v>
      </c>
      <c r="CY91">
        <v>1</v>
      </c>
      <c r="CZ91">
        <v>1</v>
      </c>
      <c r="DA91">
        <v>1</v>
      </c>
      <c r="DB91">
        <v>1</v>
      </c>
      <c r="DC91">
        <v>1</v>
      </c>
      <c r="DD91">
        <v>0.14199999999999999</v>
      </c>
      <c r="DE91">
        <v>0.85799999999999998</v>
      </c>
      <c r="DF91">
        <v>0.55800000000000005</v>
      </c>
      <c r="DG91">
        <v>0.82499999999999996</v>
      </c>
      <c r="DH91">
        <v>1</v>
      </c>
      <c r="DI91">
        <v>1</v>
      </c>
      <c r="DJ91">
        <v>1</v>
      </c>
      <c r="DK91">
        <v>1</v>
      </c>
      <c r="DL91">
        <v>1</v>
      </c>
      <c r="DM91">
        <v>1</v>
      </c>
      <c r="DN91">
        <v>1</v>
      </c>
      <c r="DO91">
        <v>1</v>
      </c>
      <c r="DP91">
        <v>1</v>
      </c>
      <c r="DQ91">
        <v>1</v>
      </c>
      <c r="DR91">
        <v>0</v>
      </c>
      <c r="DS91">
        <v>0</v>
      </c>
      <c r="DT91">
        <v>0</v>
      </c>
      <c r="DU91">
        <v>0</v>
      </c>
      <c r="DV91">
        <v>0.58299999999999996</v>
      </c>
      <c r="DW91">
        <v>0.91700000000000004</v>
      </c>
      <c r="DX91">
        <v>0.79200000000000004</v>
      </c>
      <c r="DY91">
        <v>1</v>
      </c>
      <c r="DZ91">
        <v>1</v>
      </c>
      <c r="EA91">
        <v>1</v>
      </c>
      <c r="EB91">
        <v>0.95799999999999996</v>
      </c>
      <c r="EC91">
        <v>1</v>
      </c>
      <c r="ED91">
        <v>0.99199999999999999</v>
      </c>
      <c r="EE91">
        <v>0.60799999999999998</v>
      </c>
      <c r="EF91">
        <v>5.5519999999999996</v>
      </c>
      <c r="EG91">
        <v>4.351</v>
      </c>
      <c r="EH91">
        <v>6.0030000000000001</v>
      </c>
      <c r="EI91">
        <v>3.6030000000000002</v>
      </c>
      <c r="EJ91">
        <v>3.1509999999999998</v>
      </c>
      <c r="EK91">
        <v>3.1309999999999998</v>
      </c>
      <c r="EL91">
        <v>3.4569999999999999</v>
      </c>
      <c r="EM91">
        <v>-3.1880000000000002</v>
      </c>
      <c r="EN91">
        <v>1.4510000000000001</v>
      </c>
      <c r="EO91">
        <v>0.30299999999999999</v>
      </c>
      <c r="EP91">
        <v>-3.6949999999999998</v>
      </c>
      <c r="EQ91">
        <v>3.5089999999999999</v>
      </c>
      <c r="ER91">
        <v>3.101</v>
      </c>
      <c r="ES91">
        <v>5.95</v>
      </c>
      <c r="ET91">
        <v>0</v>
      </c>
      <c r="EU91">
        <v>129.248334777168</v>
      </c>
    </row>
    <row r="92" spans="1:151" x14ac:dyDescent="0.25">
      <c r="A92" t="s">
        <v>930</v>
      </c>
      <c r="B92" t="s">
        <v>1322</v>
      </c>
      <c r="C92" t="s">
        <v>595</v>
      </c>
      <c r="D92">
        <v>101</v>
      </c>
      <c r="E92" t="s">
        <v>837</v>
      </c>
      <c r="F92">
        <v>3</v>
      </c>
      <c r="G92">
        <v>1</v>
      </c>
      <c r="H92" t="s">
        <v>9</v>
      </c>
      <c r="I92" t="s">
        <v>6</v>
      </c>
      <c r="J92" t="s">
        <v>4</v>
      </c>
      <c r="K92" t="s">
        <v>606</v>
      </c>
      <c r="L92" t="s">
        <v>516</v>
      </c>
      <c r="M92" s="7">
        <v>0</v>
      </c>
      <c r="N92" s="7">
        <v>293.88001677207643</v>
      </c>
      <c r="O92" s="7">
        <f>M92*'Emission and cost factors'!$D$8+N92*'Emission and cost factors'!$E$8</f>
        <v>135.18480771515516</v>
      </c>
      <c r="P92" s="8">
        <f>M92*'Emission and cost factors'!$D$9+N92*'Emission and cost factors'!$E$9</f>
        <v>44.08200251581146</v>
      </c>
      <c r="Q92" s="7">
        <f t="shared" si="7"/>
        <v>19.132857142857144</v>
      </c>
      <c r="R92" s="2">
        <f t="shared" si="8"/>
        <v>13</v>
      </c>
      <c r="S92" s="2">
        <f t="shared" si="9"/>
        <v>6</v>
      </c>
      <c r="T92" s="2">
        <f t="shared" si="10"/>
        <v>0</v>
      </c>
      <c r="U92" s="7">
        <f t="shared" si="11"/>
        <v>0.81314285714285717</v>
      </c>
      <c r="V92" s="7">
        <f t="shared" si="12"/>
        <v>0.26371428571428573</v>
      </c>
      <c r="W92" s="7">
        <f t="shared" si="13"/>
        <v>0</v>
      </c>
      <c r="X92">
        <v>20.059999999999999</v>
      </c>
      <c r="Y92">
        <v>19.59</v>
      </c>
      <c r="Z92">
        <v>19.96</v>
      </c>
      <c r="AA92">
        <v>19.71</v>
      </c>
      <c r="AB92">
        <v>19.23</v>
      </c>
      <c r="AC92">
        <v>19.18</v>
      </c>
      <c r="AD92">
        <v>19.329999999999998</v>
      </c>
      <c r="AE92">
        <v>18.739999999999998</v>
      </c>
      <c r="AF92">
        <v>18.28</v>
      </c>
      <c r="AG92">
        <v>18.510000000000002</v>
      </c>
      <c r="AH92">
        <v>18.64</v>
      </c>
      <c r="AI92">
        <v>18.28</v>
      </c>
      <c r="AJ92">
        <v>18.920000000000002</v>
      </c>
      <c r="AK92">
        <v>19.43</v>
      </c>
      <c r="AL92">
        <v>0</v>
      </c>
      <c r="AM92">
        <v>0.79200000000000004</v>
      </c>
      <c r="AN92">
        <v>9.1999999999999998E-2</v>
      </c>
      <c r="AO92">
        <v>0.53300000000000003</v>
      </c>
      <c r="AP92">
        <v>1</v>
      </c>
      <c r="AQ92">
        <v>1</v>
      </c>
      <c r="AR92">
        <v>1</v>
      </c>
      <c r="AS92">
        <v>1</v>
      </c>
      <c r="AT92">
        <v>1</v>
      </c>
      <c r="AU92">
        <v>1</v>
      </c>
      <c r="AV92">
        <v>1</v>
      </c>
      <c r="AW92">
        <v>1</v>
      </c>
      <c r="AX92">
        <v>1</v>
      </c>
      <c r="AY92">
        <v>0.96699999999999997</v>
      </c>
      <c r="AZ92">
        <v>0</v>
      </c>
      <c r="BA92">
        <v>0</v>
      </c>
      <c r="BB92">
        <v>0</v>
      </c>
      <c r="BC92">
        <v>0</v>
      </c>
      <c r="BD92">
        <v>0</v>
      </c>
      <c r="BE92">
        <v>0</v>
      </c>
      <c r="BF92">
        <v>0</v>
      </c>
      <c r="BG92">
        <v>0.36699999999999999</v>
      </c>
      <c r="BH92">
        <v>1</v>
      </c>
      <c r="BI92">
        <v>0.74199999999999999</v>
      </c>
      <c r="BJ92">
        <v>0.45</v>
      </c>
      <c r="BK92">
        <v>1</v>
      </c>
      <c r="BL92">
        <v>0.13300000000000001</v>
      </c>
      <c r="BM92">
        <v>0</v>
      </c>
      <c r="BN92">
        <v>0</v>
      </c>
      <c r="BO92">
        <v>0</v>
      </c>
      <c r="BP92">
        <v>0</v>
      </c>
      <c r="BQ92">
        <v>0</v>
      </c>
      <c r="BR92">
        <v>0</v>
      </c>
      <c r="BS92">
        <v>0</v>
      </c>
      <c r="BT92">
        <v>0</v>
      </c>
      <c r="BU92">
        <v>0</v>
      </c>
      <c r="BV92">
        <v>0</v>
      </c>
      <c r="BW92">
        <v>0</v>
      </c>
      <c r="BX92">
        <v>0</v>
      </c>
      <c r="BY92">
        <v>0</v>
      </c>
      <c r="BZ92">
        <v>0</v>
      </c>
      <c r="CA92">
        <v>0</v>
      </c>
      <c r="CB92">
        <v>19.2</v>
      </c>
      <c r="CC92">
        <v>18.48</v>
      </c>
      <c r="CD92">
        <v>18.8</v>
      </c>
      <c r="CE92">
        <v>18.47</v>
      </c>
      <c r="CF92">
        <v>17.829999999999998</v>
      </c>
      <c r="CG92">
        <v>17.47</v>
      </c>
      <c r="CH92">
        <v>17.579999999999998</v>
      </c>
      <c r="CI92">
        <v>17</v>
      </c>
      <c r="CJ92">
        <v>16.64</v>
      </c>
      <c r="CK92">
        <v>16.91</v>
      </c>
      <c r="CL92">
        <v>16.920000000000002</v>
      </c>
      <c r="CM92">
        <v>16.68</v>
      </c>
      <c r="CN92">
        <v>17.11</v>
      </c>
      <c r="CO92">
        <v>17.66</v>
      </c>
      <c r="CP92">
        <v>1</v>
      </c>
      <c r="CQ92">
        <v>1</v>
      </c>
      <c r="CR92">
        <v>1</v>
      </c>
      <c r="CS92">
        <v>1</v>
      </c>
      <c r="CT92">
        <v>1</v>
      </c>
      <c r="CU92">
        <v>1</v>
      </c>
      <c r="CV92">
        <v>1</v>
      </c>
      <c r="CW92">
        <v>1</v>
      </c>
      <c r="CX92">
        <v>1</v>
      </c>
      <c r="CY92">
        <v>1</v>
      </c>
      <c r="CZ92">
        <v>1</v>
      </c>
      <c r="DA92">
        <v>1</v>
      </c>
      <c r="DB92">
        <v>1</v>
      </c>
      <c r="DC92">
        <v>1</v>
      </c>
      <c r="DD92">
        <v>0</v>
      </c>
      <c r="DE92">
        <v>0.67500000000000004</v>
      </c>
      <c r="DF92">
        <v>0.28299999999999997</v>
      </c>
      <c r="DG92">
        <v>0.64200000000000002</v>
      </c>
      <c r="DH92">
        <v>1</v>
      </c>
      <c r="DI92">
        <v>1</v>
      </c>
      <c r="DJ92">
        <v>1</v>
      </c>
      <c r="DK92">
        <v>1</v>
      </c>
      <c r="DL92">
        <v>1</v>
      </c>
      <c r="DM92">
        <v>1</v>
      </c>
      <c r="DN92">
        <v>1</v>
      </c>
      <c r="DO92">
        <v>1</v>
      </c>
      <c r="DP92">
        <v>1</v>
      </c>
      <c r="DQ92">
        <v>1</v>
      </c>
      <c r="DR92">
        <v>0</v>
      </c>
      <c r="DS92">
        <v>0</v>
      </c>
      <c r="DT92">
        <v>0</v>
      </c>
      <c r="DU92">
        <v>0</v>
      </c>
      <c r="DV92">
        <v>0.217</v>
      </c>
      <c r="DW92">
        <v>0.68300000000000005</v>
      </c>
      <c r="DX92">
        <v>0.55000000000000004</v>
      </c>
      <c r="DY92">
        <v>0.91700000000000004</v>
      </c>
      <c r="DZ92">
        <v>1</v>
      </c>
      <c r="EA92">
        <v>1</v>
      </c>
      <c r="EB92">
        <v>0.92500000000000004</v>
      </c>
      <c r="EC92">
        <v>1</v>
      </c>
      <c r="ED92">
        <v>1</v>
      </c>
      <c r="EE92">
        <v>0.5</v>
      </c>
      <c r="EF92">
        <v>5.5519999999999996</v>
      </c>
      <c r="EG92">
        <v>4.351</v>
      </c>
      <c r="EH92">
        <v>6.0030000000000001</v>
      </c>
      <c r="EI92">
        <v>3.6030000000000002</v>
      </c>
      <c r="EJ92">
        <v>3.1509999999999998</v>
      </c>
      <c r="EK92">
        <v>3.1309999999999998</v>
      </c>
      <c r="EL92">
        <v>3.4569999999999999</v>
      </c>
      <c r="EM92">
        <v>-3.1880000000000002</v>
      </c>
      <c r="EN92">
        <v>1.4510000000000001</v>
      </c>
      <c r="EO92">
        <v>0.30299999999999999</v>
      </c>
      <c r="EP92">
        <v>-3.6949999999999998</v>
      </c>
      <c r="EQ92">
        <v>3.5089999999999999</v>
      </c>
      <c r="ER92">
        <v>3.101</v>
      </c>
      <c r="ES92">
        <v>5.95</v>
      </c>
      <c r="ET92">
        <v>0</v>
      </c>
      <c r="EU92">
        <v>137.14400782696899</v>
      </c>
    </row>
    <row r="93" spans="1:151" x14ac:dyDescent="0.25">
      <c r="A93" t="s">
        <v>931</v>
      </c>
      <c r="B93" t="s">
        <v>1322</v>
      </c>
      <c r="C93" t="s">
        <v>595</v>
      </c>
      <c r="D93">
        <v>102</v>
      </c>
      <c r="E93" t="s">
        <v>837</v>
      </c>
      <c r="F93">
        <v>3</v>
      </c>
      <c r="G93">
        <v>1</v>
      </c>
      <c r="H93" t="s">
        <v>9</v>
      </c>
      <c r="I93" t="s">
        <v>6</v>
      </c>
      <c r="J93" t="s">
        <v>4</v>
      </c>
      <c r="K93" t="s">
        <v>606</v>
      </c>
      <c r="L93" t="s">
        <v>515</v>
      </c>
      <c r="M93" s="7">
        <v>0</v>
      </c>
      <c r="N93" s="7">
        <v>278.90168652909642</v>
      </c>
      <c r="O93" s="7">
        <f>M93*'Emission and cost factors'!$D$8+N93*'Emission and cost factors'!$E$8</f>
        <v>128.29477580338437</v>
      </c>
      <c r="P93" s="8">
        <f>M93*'Emission and cost factors'!$D$9+N93*'Emission and cost factors'!$E$9</f>
        <v>41.835252979364462</v>
      </c>
      <c r="Q93" s="7">
        <f t="shared" si="7"/>
        <v>18.93357142857143</v>
      </c>
      <c r="R93" s="2">
        <f t="shared" si="8"/>
        <v>14</v>
      </c>
      <c r="S93" s="2">
        <f t="shared" si="9"/>
        <v>7</v>
      </c>
      <c r="T93" s="2">
        <f t="shared" si="10"/>
        <v>0</v>
      </c>
      <c r="U93" s="7">
        <f t="shared" si="11"/>
        <v>0.88214285714285712</v>
      </c>
      <c r="V93" s="7">
        <f t="shared" si="12"/>
        <v>0.35592857142857143</v>
      </c>
      <c r="W93" s="7">
        <f t="shared" si="13"/>
        <v>0</v>
      </c>
      <c r="X93">
        <v>19.96</v>
      </c>
      <c r="Y93">
        <v>19.440000000000001</v>
      </c>
      <c r="Z93">
        <v>19.809999999999999</v>
      </c>
      <c r="AA93">
        <v>19.54</v>
      </c>
      <c r="AB93">
        <v>19.07</v>
      </c>
      <c r="AC93">
        <v>18.989999999999998</v>
      </c>
      <c r="AD93">
        <v>19.12</v>
      </c>
      <c r="AE93">
        <v>18.510000000000002</v>
      </c>
      <c r="AF93">
        <v>18.05</v>
      </c>
      <c r="AG93">
        <v>18.27</v>
      </c>
      <c r="AH93">
        <v>18.38</v>
      </c>
      <c r="AI93">
        <v>18.05</v>
      </c>
      <c r="AJ93">
        <v>18.690000000000001</v>
      </c>
      <c r="AK93">
        <v>19.190000000000001</v>
      </c>
      <c r="AL93">
        <v>9.1999999999999998E-2</v>
      </c>
      <c r="AM93">
        <v>1</v>
      </c>
      <c r="AN93">
        <v>0.42499999999999999</v>
      </c>
      <c r="AO93">
        <v>0.83299999999999996</v>
      </c>
      <c r="AP93">
        <v>1</v>
      </c>
      <c r="AQ93">
        <v>1</v>
      </c>
      <c r="AR93">
        <v>1</v>
      </c>
      <c r="AS93">
        <v>1</v>
      </c>
      <c r="AT93">
        <v>1</v>
      </c>
      <c r="AU93">
        <v>1</v>
      </c>
      <c r="AV93">
        <v>1</v>
      </c>
      <c r="AW93">
        <v>1</v>
      </c>
      <c r="AX93">
        <v>1</v>
      </c>
      <c r="AY93">
        <v>1</v>
      </c>
      <c r="AZ93">
        <v>0</v>
      </c>
      <c r="BA93">
        <v>0</v>
      </c>
      <c r="BB93">
        <v>0</v>
      </c>
      <c r="BC93">
        <v>0</v>
      </c>
      <c r="BD93">
        <v>0</v>
      </c>
      <c r="BE93">
        <v>8.0000000000000002E-3</v>
      </c>
      <c r="BF93">
        <v>0</v>
      </c>
      <c r="BG93">
        <v>0.66700000000000004</v>
      </c>
      <c r="BH93">
        <v>1</v>
      </c>
      <c r="BI93">
        <v>1</v>
      </c>
      <c r="BJ93">
        <v>0.75800000000000001</v>
      </c>
      <c r="BK93">
        <v>1</v>
      </c>
      <c r="BL93">
        <v>0.55000000000000004</v>
      </c>
      <c r="BM93">
        <v>0</v>
      </c>
      <c r="BN93">
        <v>0</v>
      </c>
      <c r="BO93">
        <v>0</v>
      </c>
      <c r="BP93">
        <v>0</v>
      </c>
      <c r="BQ93">
        <v>0</v>
      </c>
      <c r="BR93">
        <v>0</v>
      </c>
      <c r="BS93">
        <v>0</v>
      </c>
      <c r="BT93">
        <v>0</v>
      </c>
      <c r="BU93">
        <v>0</v>
      </c>
      <c r="BV93">
        <v>0</v>
      </c>
      <c r="BW93">
        <v>0</v>
      </c>
      <c r="BX93">
        <v>0</v>
      </c>
      <c r="BY93">
        <v>0</v>
      </c>
      <c r="BZ93">
        <v>0</v>
      </c>
      <c r="CA93">
        <v>0</v>
      </c>
      <c r="CB93">
        <v>19.09</v>
      </c>
      <c r="CC93">
        <v>18.309999999999999</v>
      </c>
      <c r="CD93">
        <v>18.600000000000001</v>
      </c>
      <c r="CE93">
        <v>18.260000000000002</v>
      </c>
      <c r="CF93">
        <v>17.61</v>
      </c>
      <c r="CG93">
        <v>17.23</v>
      </c>
      <c r="CH93">
        <v>17.329999999999998</v>
      </c>
      <c r="CI93">
        <v>16.72</v>
      </c>
      <c r="CJ93">
        <v>16.41</v>
      </c>
      <c r="CK93">
        <v>16.68</v>
      </c>
      <c r="CL93">
        <v>16.68</v>
      </c>
      <c r="CM93">
        <v>16.53</v>
      </c>
      <c r="CN93">
        <v>16.91</v>
      </c>
      <c r="CO93">
        <v>17.39</v>
      </c>
      <c r="CP93">
        <v>1</v>
      </c>
      <c r="CQ93">
        <v>1</v>
      </c>
      <c r="CR93">
        <v>1</v>
      </c>
      <c r="CS93">
        <v>1</v>
      </c>
      <c r="CT93">
        <v>1</v>
      </c>
      <c r="CU93">
        <v>1</v>
      </c>
      <c r="CV93">
        <v>1</v>
      </c>
      <c r="CW93">
        <v>1</v>
      </c>
      <c r="CX93">
        <v>1</v>
      </c>
      <c r="CY93">
        <v>1</v>
      </c>
      <c r="CZ93">
        <v>1</v>
      </c>
      <c r="DA93">
        <v>1</v>
      </c>
      <c r="DB93">
        <v>1</v>
      </c>
      <c r="DC93">
        <v>1</v>
      </c>
      <c r="DD93">
        <v>0</v>
      </c>
      <c r="DE93">
        <v>0.90800000000000003</v>
      </c>
      <c r="DF93">
        <v>0.55000000000000004</v>
      </c>
      <c r="DG93">
        <v>0.9</v>
      </c>
      <c r="DH93">
        <v>1</v>
      </c>
      <c r="DI93">
        <v>1</v>
      </c>
      <c r="DJ93">
        <v>1</v>
      </c>
      <c r="DK93">
        <v>1</v>
      </c>
      <c r="DL93">
        <v>1</v>
      </c>
      <c r="DM93">
        <v>1</v>
      </c>
      <c r="DN93">
        <v>1</v>
      </c>
      <c r="DO93">
        <v>1</v>
      </c>
      <c r="DP93">
        <v>1</v>
      </c>
      <c r="DQ93">
        <v>1</v>
      </c>
      <c r="DR93">
        <v>0</v>
      </c>
      <c r="DS93">
        <v>0</v>
      </c>
      <c r="DT93">
        <v>0</v>
      </c>
      <c r="DU93">
        <v>0</v>
      </c>
      <c r="DV93">
        <v>0.50800000000000001</v>
      </c>
      <c r="DW93">
        <v>1</v>
      </c>
      <c r="DX93">
        <v>0.88300000000000001</v>
      </c>
      <c r="DY93">
        <v>1</v>
      </c>
      <c r="DZ93">
        <v>1</v>
      </c>
      <c r="EA93">
        <v>1</v>
      </c>
      <c r="EB93">
        <v>1</v>
      </c>
      <c r="EC93">
        <v>1</v>
      </c>
      <c r="ED93">
        <v>1</v>
      </c>
      <c r="EE93">
        <v>0.88300000000000001</v>
      </c>
      <c r="EF93">
        <v>5.5519999999999996</v>
      </c>
      <c r="EG93">
        <v>4.351</v>
      </c>
      <c r="EH93">
        <v>6.0030000000000001</v>
      </c>
      <c r="EI93">
        <v>3.6030000000000002</v>
      </c>
      <c r="EJ93">
        <v>3.1509999999999998</v>
      </c>
      <c r="EK93">
        <v>3.1309999999999998</v>
      </c>
      <c r="EL93">
        <v>3.4569999999999999</v>
      </c>
      <c r="EM93">
        <v>-3.1880000000000002</v>
      </c>
      <c r="EN93">
        <v>1.4510000000000001</v>
      </c>
      <c r="EO93">
        <v>0.30299999999999999</v>
      </c>
      <c r="EP93">
        <v>-3.6949999999999998</v>
      </c>
      <c r="EQ93">
        <v>3.5089999999999999</v>
      </c>
      <c r="ER93">
        <v>3.101</v>
      </c>
      <c r="ES93">
        <v>5.95</v>
      </c>
      <c r="ET93">
        <v>0</v>
      </c>
      <c r="EU93">
        <v>130.15412038024499</v>
      </c>
    </row>
    <row r="94" spans="1:151" x14ac:dyDescent="0.25">
      <c r="A94" t="s">
        <v>932</v>
      </c>
      <c r="B94" t="s">
        <v>1322</v>
      </c>
      <c r="C94" t="s">
        <v>595</v>
      </c>
      <c r="D94">
        <v>103</v>
      </c>
      <c r="E94" t="s">
        <v>837</v>
      </c>
      <c r="F94">
        <v>3</v>
      </c>
      <c r="G94">
        <v>1</v>
      </c>
      <c r="H94" t="s">
        <v>9</v>
      </c>
      <c r="I94" t="s">
        <v>6</v>
      </c>
      <c r="J94" t="s">
        <v>5</v>
      </c>
      <c r="K94" t="s">
        <v>606</v>
      </c>
      <c r="L94" t="s">
        <v>516</v>
      </c>
      <c r="M94" s="7">
        <v>0</v>
      </c>
      <c r="N94" s="7">
        <v>293.83777772701717</v>
      </c>
      <c r="O94" s="7">
        <f>M94*'Emission and cost factors'!$D$8+N94*'Emission and cost factors'!$E$8</f>
        <v>135.16537775442791</v>
      </c>
      <c r="P94" s="8">
        <f>M94*'Emission and cost factors'!$D$9+N94*'Emission and cost factors'!$E$9</f>
        <v>44.075666659052573</v>
      </c>
      <c r="Q94" s="7">
        <f t="shared" si="7"/>
        <v>19.132857142857144</v>
      </c>
      <c r="R94" s="2">
        <f t="shared" si="8"/>
        <v>13</v>
      </c>
      <c r="S94" s="2">
        <f t="shared" si="9"/>
        <v>6</v>
      </c>
      <c r="T94" s="2">
        <f t="shared" si="10"/>
        <v>0</v>
      </c>
      <c r="U94" s="7">
        <f t="shared" si="11"/>
        <v>0.81314285714285717</v>
      </c>
      <c r="V94" s="7">
        <f t="shared" si="12"/>
        <v>0.26371428571428573</v>
      </c>
      <c r="W94" s="7">
        <f t="shared" si="13"/>
        <v>0</v>
      </c>
      <c r="X94">
        <v>20.059999999999999</v>
      </c>
      <c r="Y94">
        <v>19.59</v>
      </c>
      <c r="Z94">
        <v>19.96</v>
      </c>
      <c r="AA94">
        <v>19.71</v>
      </c>
      <c r="AB94">
        <v>19.23</v>
      </c>
      <c r="AC94">
        <v>19.18</v>
      </c>
      <c r="AD94">
        <v>19.329999999999998</v>
      </c>
      <c r="AE94">
        <v>18.739999999999998</v>
      </c>
      <c r="AF94">
        <v>18.28</v>
      </c>
      <c r="AG94">
        <v>18.510000000000002</v>
      </c>
      <c r="AH94">
        <v>18.64</v>
      </c>
      <c r="AI94">
        <v>18.28</v>
      </c>
      <c r="AJ94">
        <v>18.920000000000002</v>
      </c>
      <c r="AK94">
        <v>19.43</v>
      </c>
      <c r="AL94">
        <v>0</v>
      </c>
      <c r="AM94">
        <v>0.79200000000000004</v>
      </c>
      <c r="AN94">
        <v>9.1999999999999998E-2</v>
      </c>
      <c r="AO94">
        <v>0.53300000000000003</v>
      </c>
      <c r="AP94">
        <v>1</v>
      </c>
      <c r="AQ94">
        <v>1</v>
      </c>
      <c r="AR94">
        <v>1</v>
      </c>
      <c r="AS94">
        <v>1</v>
      </c>
      <c r="AT94">
        <v>1</v>
      </c>
      <c r="AU94">
        <v>1</v>
      </c>
      <c r="AV94">
        <v>1</v>
      </c>
      <c r="AW94">
        <v>1</v>
      </c>
      <c r="AX94">
        <v>1</v>
      </c>
      <c r="AY94">
        <v>0.96699999999999997</v>
      </c>
      <c r="AZ94">
        <v>0</v>
      </c>
      <c r="BA94">
        <v>0</v>
      </c>
      <c r="BB94">
        <v>0</v>
      </c>
      <c r="BC94">
        <v>0</v>
      </c>
      <c r="BD94">
        <v>0</v>
      </c>
      <c r="BE94">
        <v>0</v>
      </c>
      <c r="BF94">
        <v>0</v>
      </c>
      <c r="BG94">
        <v>0.36699999999999999</v>
      </c>
      <c r="BH94">
        <v>1</v>
      </c>
      <c r="BI94">
        <v>0.74199999999999999</v>
      </c>
      <c r="BJ94">
        <v>0.45</v>
      </c>
      <c r="BK94">
        <v>1</v>
      </c>
      <c r="BL94">
        <v>0.13300000000000001</v>
      </c>
      <c r="BM94">
        <v>0</v>
      </c>
      <c r="BN94">
        <v>0</v>
      </c>
      <c r="BO94">
        <v>0</v>
      </c>
      <c r="BP94">
        <v>0</v>
      </c>
      <c r="BQ94">
        <v>0</v>
      </c>
      <c r="BR94">
        <v>0</v>
      </c>
      <c r="BS94">
        <v>0</v>
      </c>
      <c r="BT94">
        <v>0</v>
      </c>
      <c r="BU94">
        <v>0</v>
      </c>
      <c r="BV94">
        <v>0</v>
      </c>
      <c r="BW94">
        <v>0</v>
      </c>
      <c r="BX94">
        <v>0</v>
      </c>
      <c r="BY94">
        <v>0</v>
      </c>
      <c r="BZ94">
        <v>0</v>
      </c>
      <c r="CA94">
        <v>0</v>
      </c>
      <c r="CB94">
        <v>19.2</v>
      </c>
      <c r="CC94">
        <v>18.48</v>
      </c>
      <c r="CD94">
        <v>18.8</v>
      </c>
      <c r="CE94">
        <v>18.47</v>
      </c>
      <c r="CF94">
        <v>17.829999999999998</v>
      </c>
      <c r="CG94">
        <v>17.47</v>
      </c>
      <c r="CH94">
        <v>17.579999999999998</v>
      </c>
      <c r="CI94">
        <v>17</v>
      </c>
      <c r="CJ94">
        <v>16.64</v>
      </c>
      <c r="CK94">
        <v>16.91</v>
      </c>
      <c r="CL94">
        <v>16.920000000000002</v>
      </c>
      <c r="CM94">
        <v>16.68</v>
      </c>
      <c r="CN94">
        <v>17.11</v>
      </c>
      <c r="CO94">
        <v>17.66</v>
      </c>
      <c r="CP94">
        <v>1</v>
      </c>
      <c r="CQ94">
        <v>1</v>
      </c>
      <c r="CR94">
        <v>1</v>
      </c>
      <c r="CS94">
        <v>1</v>
      </c>
      <c r="CT94">
        <v>1</v>
      </c>
      <c r="CU94">
        <v>1</v>
      </c>
      <c r="CV94">
        <v>1</v>
      </c>
      <c r="CW94">
        <v>1</v>
      </c>
      <c r="CX94">
        <v>1</v>
      </c>
      <c r="CY94">
        <v>1</v>
      </c>
      <c r="CZ94">
        <v>1</v>
      </c>
      <c r="DA94">
        <v>1</v>
      </c>
      <c r="DB94">
        <v>1</v>
      </c>
      <c r="DC94">
        <v>1</v>
      </c>
      <c r="DD94">
        <v>0</v>
      </c>
      <c r="DE94">
        <v>0.67500000000000004</v>
      </c>
      <c r="DF94">
        <v>0.28299999999999997</v>
      </c>
      <c r="DG94">
        <v>0.64200000000000002</v>
      </c>
      <c r="DH94">
        <v>1</v>
      </c>
      <c r="DI94">
        <v>1</v>
      </c>
      <c r="DJ94">
        <v>1</v>
      </c>
      <c r="DK94">
        <v>1</v>
      </c>
      <c r="DL94">
        <v>1</v>
      </c>
      <c r="DM94">
        <v>1</v>
      </c>
      <c r="DN94">
        <v>1</v>
      </c>
      <c r="DO94">
        <v>1</v>
      </c>
      <c r="DP94">
        <v>1</v>
      </c>
      <c r="DQ94">
        <v>1</v>
      </c>
      <c r="DR94">
        <v>0</v>
      </c>
      <c r="DS94">
        <v>0</v>
      </c>
      <c r="DT94">
        <v>0</v>
      </c>
      <c r="DU94">
        <v>0</v>
      </c>
      <c r="DV94">
        <v>0.217</v>
      </c>
      <c r="DW94">
        <v>0.68300000000000005</v>
      </c>
      <c r="DX94">
        <v>0.55000000000000004</v>
      </c>
      <c r="DY94">
        <v>0.91700000000000004</v>
      </c>
      <c r="DZ94">
        <v>1</v>
      </c>
      <c r="EA94">
        <v>1</v>
      </c>
      <c r="EB94">
        <v>0.92500000000000004</v>
      </c>
      <c r="EC94">
        <v>1</v>
      </c>
      <c r="ED94">
        <v>1</v>
      </c>
      <c r="EE94">
        <v>0.5</v>
      </c>
      <c r="EF94">
        <v>5.5519999999999996</v>
      </c>
      <c r="EG94">
        <v>4.351</v>
      </c>
      <c r="EH94">
        <v>6.0030000000000001</v>
      </c>
      <c r="EI94">
        <v>3.6030000000000002</v>
      </c>
      <c r="EJ94">
        <v>3.1509999999999998</v>
      </c>
      <c r="EK94">
        <v>3.1309999999999998</v>
      </c>
      <c r="EL94">
        <v>3.4569999999999999</v>
      </c>
      <c r="EM94">
        <v>-3.1880000000000002</v>
      </c>
      <c r="EN94">
        <v>1.4510000000000001</v>
      </c>
      <c r="EO94">
        <v>0.30299999999999999</v>
      </c>
      <c r="EP94">
        <v>-3.6949999999999998</v>
      </c>
      <c r="EQ94">
        <v>3.5089999999999999</v>
      </c>
      <c r="ER94">
        <v>3.101</v>
      </c>
      <c r="ES94">
        <v>5.95</v>
      </c>
      <c r="ET94">
        <v>0</v>
      </c>
      <c r="EU94">
        <v>137.12429627260801</v>
      </c>
    </row>
    <row r="95" spans="1:151" x14ac:dyDescent="0.25">
      <c r="A95" t="s">
        <v>933</v>
      </c>
      <c r="B95" t="s">
        <v>1322</v>
      </c>
      <c r="C95" t="s">
        <v>595</v>
      </c>
      <c r="D95">
        <v>104</v>
      </c>
      <c r="E95" t="s">
        <v>837</v>
      </c>
      <c r="F95">
        <v>3</v>
      </c>
      <c r="G95">
        <v>1</v>
      </c>
      <c r="H95" t="s">
        <v>9</v>
      </c>
      <c r="I95" t="s">
        <v>6</v>
      </c>
      <c r="J95" t="s">
        <v>5</v>
      </c>
      <c r="K95" t="s">
        <v>606</v>
      </c>
      <c r="L95" t="s">
        <v>515</v>
      </c>
      <c r="M95" s="7">
        <v>0</v>
      </c>
      <c r="N95" s="7">
        <v>278.68413366483645</v>
      </c>
      <c r="O95" s="7">
        <f>M95*'Emission and cost factors'!$D$8+N95*'Emission and cost factors'!$E$8</f>
        <v>128.19470148582477</v>
      </c>
      <c r="P95" s="8">
        <f>M95*'Emission and cost factors'!$D$9+N95*'Emission and cost factors'!$E$9</f>
        <v>41.802620049725469</v>
      </c>
      <c r="Q95" s="7">
        <f t="shared" si="7"/>
        <v>18.93357142857143</v>
      </c>
      <c r="R95" s="2">
        <f t="shared" si="8"/>
        <v>14</v>
      </c>
      <c r="S95" s="2">
        <f t="shared" si="9"/>
        <v>7</v>
      </c>
      <c r="T95" s="2">
        <f t="shared" si="10"/>
        <v>0</v>
      </c>
      <c r="U95" s="7">
        <f t="shared" si="11"/>
        <v>0.88214285714285712</v>
      </c>
      <c r="V95" s="7">
        <f t="shared" si="12"/>
        <v>0.35592857142857143</v>
      </c>
      <c r="W95" s="7">
        <f t="shared" si="13"/>
        <v>0</v>
      </c>
      <c r="X95">
        <v>19.96</v>
      </c>
      <c r="Y95">
        <v>19.440000000000001</v>
      </c>
      <c r="Z95">
        <v>19.809999999999999</v>
      </c>
      <c r="AA95">
        <v>19.54</v>
      </c>
      <c r="AB95">
        <v>19.07</v>
      </c>
      <c r="AC95">
        <v>18.989999999999998</v>
      </c>
      <c r="AD95">
        <v>19.12</v>
      </c>
      <c r="AE95">
        <v>18.510000000000002</v>
      </c>
      <c r="AF95">
        <v>18.05</v>
      </c>
      <c r="AG95">
        <v>18.27</v>
      </c>
      <c r="AH95">
        <v>18.38</v>
      </c>
      <c r="AI95">
        <v>18.05</v>
      </c>
      <c r="AJ95">
        <v>18.690000000000001</v>
      </c>
      <c r="AK95">
        <v>19.190000000000001</v>
      </c>
      <c r="AL95">
        <v>9.1999999999999998E-2</v>
      </c>
      <c r="AM95">
        <v>1</v>
      </c>
      <c r="AN95">
        <v>0.42499999999999999</v>
      </c>
      <c r="AO95">
        <v>0.83299999999999996</v>
      </c>
      <c r="AP95">
        <v>1</v>
      </c>
      <c r="AQ95">
        <v>1</v>
      </c>
      <c r="AR95">
        <v>1</v>
      </c>
      <c r="AS95">
        <v>1</v>
      </c>
      <c r="AT95">
        <v>1</v>
      </c>
      <c r="AU95">
        <v>1</v>
      </c>
      <c r="AV95">
        <v>1</v>
      </c>
      <c r="AW95">
        <v>1</v>
      </c>
      <c r="AX95">
        <v>1</v>
      </c>
      <c r="AY95">
        <v>1</v>
      </c>
      <c r="AZ95">
        <v>0</v>
      </c>
      <c r="BA95">
        <v>0</v>
      </c>
      <c r="BB95">
        <v>0</v>
      </c>
      <c r="BC95">
        <v>0</v>
      </c>
      <c r="BD95">
        <v>0</v>
      </c>
      <c r="BE95">
        <v>8.0000000000000002E-3</v>
      </c>
      <c r="BF95">
        <v>0</v>
      </c>
      <c r="BG95">
        <v>0.66700000000000004</v>
      </c>
      <c r="BH95">
        <v>1</v>
      </c>
      <c r="BI95">
        <v>1</v>
      </c>
      <c r="BJ95">
        <v>0.75800000000000001</v>
      </c>
      <c r="BK95">
        <v>1</v>
      </c>
      <c r="BL95">
        <v>0.55000000000000004</v>
      </c>
      <c r="BM95">
        <v>0</v>
      </c>
      <c r="BN95">
        <v>0</v>
      </c>
      <c r="BO95">
        <v>0</v>
      </c>
      <c r="BP95">
        <v>0</v>
      </c>
      <c r="BQ95">
        <v>0</v>
      </c>
      <c r="BR95">
        <v>0</v>
      </c>
      <c r="BS95">
        <v>0</v>
      </c>
      <c r="BT95">
        <v>0</v>
      </c>
      <c r="BU95">
        <v>0</v>
      </c>
      <c r="BV95">
        <v>0</v>
      </c>
      <c r="BW95">
        <v>0</v>
      </c>
      <c r="BX95">
        <v>0</v>
      </c>
      <c r="BY95">
        <v>0</v>
      </c>
      <c r="BZ95">
        <v>0</v>
      </c>
      <c r="CA95">
        <v>0</v>
      </c>
      <c r="CB95">
        <v>19.09</v>
      </c>
      <c r="CC95">
        <v>18.309999999999999</v>
      </c>
      <c r="CD95">
        <v>18.600000000000001</v>
      </c>
      <c r="CE95">
        <v>18.260000000000002</v>
      </c>
      <c r="CF95">
        <v>17.61</v>
      </c>
      <c r="CG95">
        <v>17.23</v>
      </c>
      <c r="CH95">
        <v>17.329999999999998</v>
      </c>
      <c r="CI95">
        <v>16.72</v>
      </c>
      <c r="CJ95">
        <v>16.41</v>
      </c>
      <c r="CK95">
        <v>16.68</v>
      </c>
      <c r="CL95">
        <v>16.68</v>
      </c>
      <c r="CM95">
        <v>16.53</v>
      </c>
      <c r="CN95">
        <v>16.91</v>
      </c>
      <c r="CO95">
        <v>17.39</v>
      </c>
      <c r="CP95">
        <v>1</v>
      </c>
      <c r="CQ95">
        <v>1</v>
      </c>
      <c r="CR95">
        <v>1</v>
      </c>
      <c r="CS95">
        <v>1</v>
      </c>
      <c r="CT95">
        <v>1</v>
      </c>
      <c r="CU95">
        <v>1</v>
      </c>
      <c r="CV95">
        <v>1</v>
      </c>
      <c r="CW95">
        <v>1</v>
      </c>
      <c r="CX95">
        <v>1</v>
      </c>
      <c r="CY95">
        <v>1</v>
      </c>
      <c r="CZ95">
        <v>1</v>
      </c>
      <c r="DA95">
        <v>1</v>
      </c>
      <c r="DB95">
        <v>1</v>
      </c>
      <c r="DC95">
        <v>1</v>
      </c>
      <c r="DD95">
        <v>0</v>
      </c>
      <c r="DE95">
        <v>0.90800000000000003</v>
      </c>
      <c r="DF95">
        <v>0.55000000000000004</v>
      </c>
      <c r="DG95">
        <v>0.9</v>
      </c>
      <c r="DH95">
        <v>1</v>
      </c>
      <c r="DI95">
        <v>1</v>
      </c>
      <c r="DJ95">
        <v>1</v>
      </c>
      <c r="DK95">
        <v>1</v>
      </c>
      <c r="DL95">
        <v>1</v>
      </c>
      <c r="DM95">
        <v>1</v>
      </c>
      <c r="DN95">
        <v>1</v>
      </c>
      <c r="DO95">
        <v>1</v>
      </c>
      <c r="DP95">
        <v>1</v>
      </c>
      <c r="DQ95">
        <v>1</v>
      </c>
      <c r="DR95">
        <v>0</v>
      </c>
      <c r="DS95">
        <v>0</v>
      </c>
      <c r="DT95">
        <v>0</v>
      </c>
      <c r="DU95">
        <v>0</v>
      </c>
      <c r="DV95">
        <v>0.50800000000000001</v>
      </c>
      <c r="DW95">
        <v>1</v>
      </c>
      <c r="DX95">
        <v>0.88300000000000001</v>
      </c>
      <c r="DY95">
        <v>1</v>
      </c>
      <c r="DZ95">
        <v>1</v>
      </c>
      <c r="EA95">
        <v>1</v>
      </c>
      <c r="EB95">
        <v>1</v>
      </c>
      <c r="EC95">
        <v>1</v>
      </c>
      <c r="ED95">
        <v>1</v>
      </c>
      <c r="EE95">
        <v>0.88300000000000001</v>
      </c>
      <c r="EF95">
        <v>5.5519999999999996</v>
      </c>
      <c r="EG95">
        <v>4.351</v>
      </c>
      <c r="EH95">
        <v>6.0030000000000001</v>
      </c>
      <c r="EI95">
        <v>3.6030000000000002</v>
      </c>
      <c r="EJ95">
        <v>3.1509999999999998</v>
      </c>
      <c r="EK95">
        <v>3.1309999999999998</v>
      </c>
      <c r="EL95">
        <v>3.4569999999999999</v>
      </c>
      <c r="EM95">
        <v>-3.1880000000000002</v>
      </c>
      <c r="EN95">
        <v>1.4510000000000001</v>
      </c>
      <c r="EO95">
        <v>0.30299999999999999</v>
      </c>
      <c r="EP95">
        <v>-3.6949999999999998</v>
      </c>
      <c r="EQ95">
        <v>3.5089999999999999</v>
      </c>
      <c r="ER95">
        <v>3.101</v>
      </c>
      <c r="ES95">
        <v>5.95</v>
      </c>
      <c r="ET95">
        <v>0</v>
      </c>
      <c r="EU95">
        <v>130.05259571025701</v>
      </c>
    </row>
    <row r="96" spans="1:151" x14ac:dyDescent="0.25">
      <c r="A96" t="s">
        <v>934</v>
      </c>
      <c r="B96" t="s">
        <v>1322</v>
      </c>
      <c r="C96" t="s">
        <v>595</v>
      </c>
      <c r="D96">
        <v>106</v>
      </c>
      <c r="E96" t="s">
        <v>837</v>
      </c>
      <c r="F96">
        <v>3</v>
      </c>
      <c r="G96">
        <v>1</v>
      </c>
      <c r="H96" t="s">
        <v>9</v>
      </c>
      <c r="I96" t="s">
        <v>7</v>
      </c>
      <c r="J96" t="s">
        <v>4</v>
      </c>
      <c r="K96" t="s">
        <v>606</v>
      </c>
      <c r="L96" t="s">
        <v>515</v>
      </c>
      <c r="M96" s="7">
        <v>0</v>
      </c>
      <c r="N96" s="7">
        <v>280.6176867165729</v>
      </c>
      <c r="O96" s="7">
        <f>M96*'Emission and cost factors'!$D$8+N96*'Emission and cost factors'!$E$8</f>
        <v>129.08413588962355</v>
      </c>
      <c r="P96" s="8">
        <f>M96*'Emission and cost factors'!$D$9+N96*'Emission and cost factors'!$E$9</f>
        <v>42.092653007485936</v>
      </c>
      <c r="Q96" s="7">
        <f t="shared" si="7"/>
        <v>18.947142857142858</v>
      </c>
      <c r="R96" s="2">
        <f t="shared" si="8"/>
        <v>14</v>
      </c>
      <c r="S96" s="2">
        <f t="shared" si="9"/>
        <v>6</v>
      </c>
      <c r="T96" s="2">
        <f t="shared" si="10"/>
        <v>0</v>
      </c>
      <c r="U96" s="7">
        <f t="shared" si="11"/>
        <v>0.88635714285714295</v>
      </c>
      <c r="V96" s="7">
        <f t="shared" si="12"/>
        <v>0.37142857142857144</v>
      </c>
      <c r="W96" s="7">
        <f t="shared" si="13"/>
        <v>0</v>
      </c>
      <c r="X96">
        <v>19.98</v>
      </c>
      <c r="Y96">
        <v>19.47</v>
      </c>
      <c r="Z96">
        <v>19.82</v>
      </c>
      <c r="AA96">
        <v>19.57</v>
      </c>
      <c r="AB96">
        <v>19.11</v>
      </c>
      <c r="AC96">
        <v>19.03</v>
      </c>
      <c r="AD96">
        <v>19.14</v>
      </c>
      <c r="AE96">
        <v>18.579999999999998</v>
      </c>
      <c r="AF96">
        <v>18.07</v>
      </c>
      <c r="AG96">
        <v>18.27</v>
      </c>
      <c r="AH96">
        <v>18.39</v>
      </c>
      <c r="AI96">
        <v>18.03</v>
      </c>
      <c r="AJ96">
        <v>18.66</v>
      </c>
      <c r="AK96">
        <v>19.14</v>
      </c>
      <c r="AL96">
        <v>0.05</v>
      </c>
      <c r="AM96">
        <v>1</v>
      </c>
      <c r="AN96">
        <v>0.46700000000000003</v>
      </c>
      <c r="AO96">
        <v>0.89200000000000002</v>
      </c>
      <c r="AP96">
        <v>1</v>
      </c>
      <c r="AQ96">
        <v>1</v>
      </c>
      <c r="AR96">
        <v>1</v>
      </c>
      <c r="AS96">
        <v>1</v>
      </c>
      <c r="AT96">
        <v>1</v>
      </c>
      <c r="AU96">
        <v>1</v>
      </c>
      <c r="AV96">
        <v>1</v>
      </c>
      <c r="AW96">
        <v>1</v>
      </c>
      <c r="AX96">
        <v>1</v>
      </c>
      <c r="AY96">
        <v>1</v>
      </c>
      <c r="AZ96">
        <v>0</v>
      </c>
      <c r="BA96">
        <v>0</v>
      </c>
      <c r="BB96">
        <v>0</v>
      </c>
      <c r="BC96">
        <v>0</v>
      </c>
      <c r="BD96">
        <v>0</v>
      </c>
      <c r="BE96">
        <v>0</v>
      </c>
      <c r="BF96">
        <v>0</v>
      </c>
      <c r="BG96">
        <v>0.65800000000000003</v>
      </c>
      <c r="BH96">
        <v>1</v>
      </c>
      <c r="BI96">
        <v>1</v>
      </c>
      <c r="BJ96">
        <v>0.85</v>
      </c>
      <c r="BK96">
        <v>1</v>
      </c>
      <c r="BL96">
        <v>0.69199999999999995</v>
      </c>
      <c r="BM96">
        <v>0</v>
      </c>
      <c r="BN96">
        <v>0</v>
      </c>
      <c r="BO96">
        <v>0</v>
      </c>
      <c r="BP96">
        <v>0</v>
      </c>
      <c r="BQ96">
        <v>0</v>
      </c>
      <c r="BR96">
        <v>0</v>
      </c>
      <c r="BS96">
        <v>0</v>
      </c>
      <c r="BT96">
        <v>0</v>
      </c>
      <c r="BU96">
        <v>0</v>
      </c>
      <c r="BV96">
        <v>0</v>
      </c>
      <c r="BW96">
        <v>0</v>
      </c>
      <c r="BX96">
        <v>0</v>
      </c>
      <c r="BY96">
        <v>0</v>
      </c>
      <c r="BZ96">
        <v>0</v>
      </c>
      <c r="CA96">
        <v>0</v>
      </c>
      <c r="CB96">
        <v>19.16</v>
      </c>
      <c r="CC96">
        <v>18.39</v>
      </c>
      <c r="CD96">
        <v>18.64</v>
      </c>
      <c r="CE96">
        <v>18.32</v>
      </c>
      <c r="CF96">
        <v>17.690000000000001</v>
      </c>
      <c r="CG96">
        <v>17.3</v>
      </c>
      <c r="CH96">
        <v>17.38</v>
      </c>
      <c r="CI96">
        <v>16.829999999999998</v>
      </c>
      <c r="CJ96">
        <v>16.43</v>
      </c>
      <c r="CK96">
        <v>16.68</v>
      </c>
      <c r="CL96">
        <v>16.68</v>
      </c>
      <c r="CM96">
        <v>16.510000000000002</v>
      </c>
      <c r="CN96">
        <v>16.88</v>
      </c>
      <c r="CO96">
        <v>17.350000000000001</v>
      </c>
      <c r="CP96">
        <v>1</v>
      </c>
      <c r="CQ96">
        <v>1</v>
      </c>
      <c r="CR96">
        <v>1</v>
      </c>
      <c r="CS96">
        <v>1</v>
      </c>
      <c r="CT96">
        <v>1</v>
      </c>
      <c r="CU96">
        <v>1</v>
      </c>
      <c r="CV96">
        <v>1</v>
      </c>
      <c r="CW96">
        <v>1</v>
      </c>
      <c r="CX96">
        <v>1</v>
      </c>
      <c r="CY96">
        <v>1</v>
      </c>
      <c r="CZ96">
        <v>1</v>
      </c>
      <c r="DA96">
        <v>1</v>
      </c>
      <c r="DB96">
        <v>1</v>
      </c>
      <c r="DC96">
        <v>1</v>
      </c>
      <c r="DD96">
        <v>0</v>
      </c>
      <c r="DE96">
        <v>0.93300000000000005</v>
      </c>
      <c r="DF96">
        <v>0.56699999999999995</v>
      </c>
      <c r="DG96">
        <v>0.96699999999999997</v>
      </c>
      <c r="DH96">
        <v>1</v>
      </c>
      <c r="DI96">
        <v>1</v>
      </c>
      <c r="DJ96">
        <v>1</v>
      </c>
      <c r="DK96">
        <v>1</v>
      </c>
      <c r="DL96">
        <v>1</v>
      </c>
      <c r="DM96">
        <v>1</v>
      </c>
      <c r="DN96">
        <v>1</v>
      </c>
      <c r="DO96">
        <v>1</v>
      </c>
      <c r="DP96">
        <v>1</v>
      </c>
      <c r="DQ96">
        <v>1</v>
      </c>
      <c r="DR96">
        <v>0</v>
      </c>
      <c r="DS96">
        <v>0</v>
      </c>
      <c r="DT96">
        <v>0</v>
      </c>
      <c r="DU96">
        <v>0</v>
      </c>
      <c r="DV96">
        <v>0.46700000000000003</v>
      </c>
      <c r="DW96">
        <v>1</v>
      </c>
      <c r="DX96">
        <v>0.95</v>
      </c>
      <c r="DY96">
        <v>1</v>
      </c>
      <c r="DZ96">
        <v>1</v>
      </c>
      <c r="EA96">
        <v>1</v>
      </c>
      <c r="EB96">
        <v>1</v>
      </c>
      <c r="EC96">
        <v>1</v>
      </c>
      <c r="ED96">
        <v>1</v>
      </c>
      <c r="EE96">
        <v>1</v>
      </c>
      <c r="EF96">
        <v>5.5519999999999996</v>
      </c>
      <c r="EG96">
        <v>4.351</v>
      </c>
      <c r="EH96">
        <v>6.0030000000000001</v>
      </c>
      <c r="EI96">
        <v>3.6030000000000002</v>
      </c>
      <c r="EJ96">
        <v>3.1509999999999998</v>
      </c>
      <c r="EK96">
        <v>3.1309999999999998</v>
      </c>
      <c r="EL96">
        <v>3.4569999999999999</v>
      </c>
      <c r="EM96">
        <v>-3.1880000000000002</v>
      </c>
      <c r="EN96">
        <v>1.4510000000000001</v>
      </c>
      <c r="EO96">
        <v>0.30299999999999999</v>
      </c>
      <c r="EP96">
        <v>-3.6949999999999998</v>
      </c>
      <c r="EQ96">
        <v>3.5089999999999999</v>
      </c>
      <c r="ER96">
        <v>3.101</v>
      </c>
      <c r="ES96">
        <v>5.95</v>
      </c>
      <c r="ET96">
        <v>0</v>
      </c>
      <c r="EU96">
        <v>130.95492046773401</v>
      </c>
    </row>
    <row r="97" spans="1:151" x14ac:dyDescent="0.25">
      <c r="A97" t="s">
        <v>935</v>
      </c>
      <c r="B97" t="s">
        <v>1322</v>
      </c>
      <c r="C97" t="s">
        <v>595</v>
      </c>
      <c r="D97">
        <v>107</v>
      </c>
      <c r="E97" t="s">
        <v>837</v>
      </c>
      <c r="F97">
        <v>3</v>
      </c>
      <c r="G97">
        <v>1</v>
      </c>
      <c r="H97" t="s">
        <v>9</v>
      </c>
      <c r="I97" t="s">
        <v>7</v>
      </c>
      <c r="J97" t="s">
        <v>5</v>
      </c>
      <c r="K97" t="s">
        <v>606</v>
      </c>
      <c r="L97" t="s">
        <v>516</v>
      </c>
      <c r="M97" s="7">
        <v>0</v>
      </c>
      <c r="N97" s="7">
        <v>295.89047198290069</v>
      </c>
      <c r="O97" s="7">
        <f>M97*'Emission and cost factors'!$D$8+N97*'Emission and cost factors'!$E$8</f>
        <v>136.10961711213432</v>
      </c>
      <c r="P97" s="8">
        <f>M97*'Emission and cost factors'!$D$9+N97*'Emission and cost factors'!$E$9</f>
        <v>44.383570797435105</v>
      </c>
      <c r="Q97" s="7">
        <f t="shared" si="7"/>
        <v>19.15285714285714</v>
      </c>
      <c r="R97" s="2">
        <f t="shared" si="8"/>
        <v>13</v>
      </c>
      <c r="S97" s="2">
        <f t="shared" si="9"/>
        <v>6</v>
      </c>
      <c r="T97" s="2">
        <f t="shared" si="10"/>
        <v>0</v>
      </c>
      <c r="U97" s="7">
        <f t="shared" si="11"/>
        <v>0.82264285714285712</v>
      </c>
      <c r="V97" s="7">
        <f t="shared" si="12"/>
        <v>0.27142857142857146</v>
      </c>
      <c r="W97" s="7">
        <f t="shared" si="13"/>
        <v>0</v>
      </c>
      <c r="X97">
        <v>20.079999999999998</v>
      </c>
      <c r="Y97">
        <v>19.61</v>
      </c>
      <c r="Z97">
        <v>19.97</v>
      </c>
      <c r="AA97">
        <v>19.72</v>
      </c>
      <c r="AB97">
        <v>19.27</v>
      </c>
      <c r="AC97">
        <v>19.22</v>
      </c>
      <c r="AD97">
        <v>19.36</v>
      </c>
      <c r="AE97">
        <v>18.809999999999999</v>
      </c>
      <c r="AF97">
        <v>18.32</v>
      </c>
      <c r="AG97">
        <v>18.53</v>
      </c>
      <c r="AH97">
        <v>18.670000000000002</v>
      </c>
      <c r="AI97">
        <v>18.28</v>
      </c>
      <c r="AJ97">
        <v>18.899999999999999</v>
      </c>
      <c r="AK97">
        <v>19.399999999999999</v>
      </c>
      <c r="AL97">
        <v>0</v>
      </c>
      <c r="AM97">
        <v>0.86699999999999999</v>
      </c>
      <c r="AN97">
        <v>6.7000000000000004E-2</v>
      </c>
      <c r="AO97">
        <v>0.58299999999999996</v>
      </c>
      <c r="AP97">
        <v>1</v>
      </c>
      <c r="AQ97">
        <v>1</v>
      </c>
      <c r="AR97">
        <v>1</v>
      </c>
      <c r="AS97">
        <v>1</v>
      </c>
      <c r="AT97">
        <v>1</v>
      </c>
      <c r="AU97">
        <v>1</v>
      </c>
      <c r="AV97">
        <v>1</v>
      </c>
      <c r="AW97">
        <v>1</v>
      </c>
      <c r="AX97">
        <v>1</v>
      </c>
      <c r="AY97">
        <v>1</v>
      </c>
      <c r="AZ97">
        <v>0</v>
      </c>
      <c r="BA97">
        <v>0</v>
      </c>
      <c r="BB97">
        <v>0</v>
      </c>
      <c r="BC97">
        <v>0</v>
      </c>
      <c r="BD97">
        <v>0</v>
      </c>
      <c r="BE97">
        <v>0</v>
      </c>
      <c r="BF97">
        <v>0</v>
      </c>
      <c r="BG97">
        <v>0.308</v>
      </c>
      <c r="BH97">
        <v>1</v>
      </c>
      <c r="BI97">
        <v>0.82499999999999996</v>
      </c>
      <c r="BJ97">
        <v>0.47499999999999998</v>
      </c>
      <c r="BK97">
        <v>1</v>
      </c>
      <c r="BL97">
        <v>0.192</v>
      </c>
      <c r="BM97">
        <v>0</v>
      </c>
      <c r="BN97">
        <v>0</v>
      </c>
      <c r="BO97">
        <v>0</v>
      </c>
      <c r="BP97">
        <v>0</v>
      </c>
      <c r="BQ97">
        <v>0</v>
      </c>
      <c r="BR97">
        <v>0</v>
      </c>
      <c r="BS97">
        <v>0</v>
      </c>
      <c r="BT97">
        <v>0</v>
      </c>
      <c r="BU97">
        <v>0</v>
      </c>
      <c r="BV97">
        <v>0</v>
      </c>
      <c r="BW97">
        <v>0</v>
      </c>
      <c r="BX97">
        <v>0</v>
      </c>
      <c r="BY97">
        <v>0</v>
      </c>
      <c r="BZ97">
        <v>0</v>
      </c>
      <c r="CA97">
        <v>0</v>
      </c>
      <c r="CB97">
        <v>19.27</v>
      </c>
      <c r="CC97">
        <v>18.559999999999999</v>
      </c>
      <c r="CD97">
        <v>18.829999999999998</v>
      </c>
      <c r="CE97">
        <v>18.52</v>
      </c>
      <c r="CF97">
        <v>17.91</v>
      </c>
      <c r="CG97">
        <v>17.54</v>
      </c>
      <c r="CH97">
        <v>17.64</v>
      </c>
      <c r="CI97">
        <v>17.11</v>
      </c>
      <c r="CJ97">
        <v>16.68</v>
      </c>
      <c r="CK97">
        <v>16.940000000000001</v>
      </c>
      <c r="CL97">
        <v>16.96</v>
      </c>
      <c r="CM97">
        <v>16.7</v>
      </c>
      <c r="CN97">
        <v>17.11</v>
      </c>
      <c r="CO97">
        <v>17.64</v>
      </c>
      <c r="CP97">
        <v>1</v>
      </c>
      <c r="CQ97">
        <v>1</v>
      </c>
      <c r="CR97">
        <v>1</v>
      </c>
      <c r="CS97">
        <v>1</v>
      </c>
      <c r="CT97">
        <v>1</v>
      </c>
      <c r="CU97">
        <v>1</v>
      </c>
      <c r="CV97">
        <v>1</v>
      </c>
      <c r="CW97">
        <v>1</v>
      </c>
      <c r="CX97">
        <v>1</v>
      </c>
      <c r="CY97">
        <v>1</v>
      </c>
      <c r="CZ97">
        <v>1</v>
      </c>
      <c r="DA97">
        <v>1</v>
      </c>
      <c r="DB97">
        <v>1</v>
      </c>
      <c r="DC97">
        <v>1</v>
      </c>
      <c r="DD97">
        <v>0</v>
      </c>
      <c r="DE97">
        <v>0.66700000000000004</v>
      </c>
      <c r="DF97">
        <v>0.26700000000000002</v>
      </c>
      <c r="DG97">
        <v>0.66700000000000004</v>
      </c>
      <c r="DH97">
        <v>1</v>
      </c>
      <c r="DI97">
        <v>1</v>
      </c>
      <c r="DJ97">
        <v>1</v>
      </c>
      <c r="DK97">
        <v>1</v>
      </c>
      <c r="DL97">
        <v>1</v>
      </c>
      <c r="DM97">
        <v>1</v>
      </c>
      <c r="DN97">
        <v>1</v>
      </c>
      <c r="DO97">
        <v>1</v>
      </c>
      <c r="DP97">
        <v>1</v>
      </c>
      <c r="DQ97">
        <v>1</v>
      </c>
      <c r="DR97">
        <v>0</v>
      </c>
      <c r="DS97">
        <v>0</v>
      </c>
      <c r="DT97">
        <v>0</v>
      </c>
      <c r="DU97">
        <v>0</v>
      </c>
      <c r="DV97">
        <v>0.13300000000000001</v>
      </c>
      <c r="DW97">
        <v>0.68300000000000005</v>
      </c>
      <c r="DX97">
        <v>0.54200000000000004</v>
      </c>
      <c r="DY97">
        <v>0.94199999999999995</v>
      </c>
      <c r="DZ97">
        <v>1</v>
      </c>
      <c r="EA97">
        <v>1</v>
      </c>
      <c r="EB97">
        <v>1</v>
      </c>
      <c r="EC97">
        <v>1</v>
      </c>
      <c r="ED97">
        <v>1</v>
      </c>
      <c r="EE97">
        <v>0.60799999999999998</v>
      </c>
      <c r="EF97">
        <v>5.5519999999999996</v>
      </c>
      <c r="EG97">
        <v>4.351</v>
      </c>
      <c r="EH97">
        <v>6.0030000000000001</v>
      </c>
      <c r="EI97">
        <v>3.6030000000000002</v>
      </c>
      <c r="EJ97">
        <v>3.1509999999999998</v>
      </c>
      <c r="EK97">
        <v>3.1309999999999998</v>
      </c>
      <c r="EL97">
        <v>3.4569999999999999</v>
      </c>
      <c r="EM97">
        <v>-3.1880000000000002</v>
      </c>
      <c r="EN97">
        <v>1.4510000000000001</v>
      </c>
      <c r="EO97">
        <v>0.30299999999999999</v>
      </c>
      <c r="EP97">
        <v>-3.6949999999999998</v>
      </c>
      <c r="EQ97">
        <v>3.5089999999999999</v>
      </c>
      <c r="ER97">
        <v>3.101</v>
      </c>
      <c r="ES97">
        <v>5.95</v>
      </c>
      <c r="ET97">
        <v>0</v>
      </c>
      <c r="EU97">
        <v>138.08222025868699</v>
      </c>
    </row>
    <row r="98" spans="1:151" x14ac:dyDescent="0.25">
      <c r="A98" t="s">
        <v>936</v>
      </c>
      <c r="B98" t="s">
        <v>1322</v>
      </c>
      <c r="C98" t="s">
        <v>595</v>
      </c>
      <c r="D98">
        <v>108</v>
      </c>
      <c r="E98" t="s">
        <v>837</v>
      </c>
      <c r="F98">
        <v>3</v>
      </c>
      <c r="G98">
        <v>1</v>
      </c>
      <c r="H98" t="s">
        <v>9</v>
      </c>
      <c r="I98" t="s">
        <v>7</v>
      </c>
      <c r="J98" t="s">
        <v>5</v>
      </c>
      <c r="K98" t="s">
        <v>606</v>
      </c>
      <c r="L98" t="s">
        <v>515</v>
      </c>
      <c r="M98" s="7">
        <v>0</v>
      </c>
      <c r="N98" s="7">
        <v>280.61474090322213</v>
      </c>
      <c r="O98" s="7">
        <f>M98*'Emission and cost factors'!$D$8+N98*'Emission and cost factors'!$E$8</f>
        <v>129.08278081548218</v>
      </c>
      <c r="P98" s="8">
        <f>M98*'Emission and cost factors'!$D$9+N98*'Emission and cost factors'!$E$9</f>
        <v>42.092211135483318</v>
      </c>
      <c r="Q98" s="7">
        <f t="shared" si="7"/>
        <v>18.947142857142858</v>
      </c>
      <c r="R98" s="2">
        <f t="shared" si="8"/>
        <v>14</v>
      </c>
      <c r="S98" s="2">
        <f t="shared" si="9"/>
        <v>6</v>
      </c>
      <c r="T98" s="2">
        <f t="shared" si="10"/>
        <v>0</v>
      </c>
      <c r="U98" s="7">
        <f t="shared" si="11"/>
        <v>0.88635714285714295</v>
      </c>
      <c r="V98" s="7">
        <f t="shared" si="12"/>
        <v>0.37142857142857144</v>
      </c>
      <c r="W98" s="7">
        <f t="shared" si="13"/>
        <v>0</v>
      </c>
      <c r="X98">
        <v>19.98</v>
      </c>
      <c r="Y98">
        <v>19.47</v>
      </c>
      <c r="Z98">
        <v>19.82</v>
      </c>
      <c r="AA98">
        <v>19.57</v>
      </c>
      <c r="AB98">
        <v>19.11</v>
      </c>
      <c r="AC98">
        <v>19.03</v>
      </c>
      <c r="AD98">
        <v>19.14</v>
      </c>
      <c r="AE98">
        <v>18.579999999999998</v>
      </c>
      <c r="AF98">
        <v>18.07</v>
      </c>
      <c r="AG98">
        <v>18.27</v>
      </c>
      <c r="AH98">
        <v>18.39</v>
      </c>
      <c r="AI98">
        <v>18.03</v>
      </c>
      <c r="AJ98">
        <v>18.66</v>
      </c>
      <c r="AK98">
        <v>19.14</v>
      </c>
      <c r="AL98">
        <v>0.05</v>
      </c>
      <c r="AM98">
        <v>1</v>
      </c>
      <c r="AN98">
        <v>0.46700000000000003</v>
      </c>
      <c r="AO98">
        <v>0.89200000000000002</v>
      </c>
      <c r="AP98">
        <v>1</v>
      </c>
      <c r="AQ98">
        <v>1</v>
      </c>
      <c r="AR98">
        <v>1</v>
      </c>
      <c r="AS98">
        <v>1</v>
      </c>
      <c r="AT98">
        <v>1</v>
      </c>
      <c r="AU98">
        <v>1</v>
      </c>
      <c r="AV98">
        <v>1</v>
      </c>
      <c r="AW98">
        <v>1</v>
      </c>
      <c r="AX98">
        <v>1</v>
      </c>
      <c r="AY98">
        <v>1</v>
      </c>
      <c r="AZ98">
        <v>0</v>
      </c>
      <c r="BA98">
        <v>0</v>
      </c>
      <c r="BB98">
        <v>0</v>
      </c>
      <c r="BC98">
        <v>0</v>
      </c>
      <c r="BD98">
        <v>0</v>
      </c>
      <c r="BE98">
        <v>0</v>
      </c>
      <c r="BF98">
        <v>0</v>
      </c>
      <c r="BG98">
        <v>0.65800000000000003</v>
      </c>
      <c r="BH98">
        <v>1</v>
      </c>
      <c r="BI98">
        <v>1</v>
      </c>
      <c r="BJ98">
        <v>0.85</v>
      </c>
      <c r="BK98">
        <v>1</v>
      </c>
      <c r="BL98">
        <v>0.69199999999999995</v>
      </c>
      <c r="BM98">
        <v>0</v>
      </c>
      <c r="BN98">
        <v>0</v>
      </c>
      <c r="BO98">
        <v>0</v>
      </c>
      <c r="BP98">
        <v>0</v>
      </c>
      <c r="BQ98">
        <v>0</v>
      </c>
      <c r="BR98">
        <v>0</v>
      </c>
      <c r="BS98">
        <v>0</v>
      </c>
      <c r="BT98">
        <v>0</v>
      </c>
      <c r="BU98">
        <v>0</v>
      </c>
      <c r="BV98">
        <v>0</v>
      </c>
      <c r="BW98">
        <v>0</v>
      </c>
      <c r="BX98">
        <v>0</v>
      </c>
      <c r="BY98">
        <v>0</v>
      </c>
      <c r="BZ98">
        <v>0</v>
      </c>
      <c r="CA98">
        <v>0</v>
      </c>
      <c r="CB98">
        <v>19.16</v>
      </c>
      <c r="CC98">
        <v>18.39</v>
      </c>
      <c r="CD98">
        <v>18.64</v>
      </c>
      <c r="CE98">
        <v>18.32</v>
      </c>
      <c r="CF98">
        <v>17.690000000000001</v>
      </c>
      <c r="CG98">
        <v>17.3</v>
      </c>
      <c r="CH98">
        <v>17.38</v>
      </c>
      <c r="CI98">
        <v>16.829999999999998</v>
      </c>
      <c r="CJ98">
        <v>16.43</v>
      </c>
      <c r="CK98">
        <v>16.68</v>
      </c>
      <c r="CL98">
        <v>16.68</v>
      </c>
      <c r="CM98">
        <v>16.510000000000002</v>
      </c>
      <c r="CN98">
        <v>16.88</v>
      </c>
      <c r="CO98">
        <v>17.350000000000001</v>
      </c>
      <c r="CP98">
        <v>1</v>
      </c>
      <c r="CQ98">
        <v>1</v>
      </c>
      <c r="CR98">
        <v>1</v>
      </c>
      <c r="CS98">
        <v>1</v>
      </c>
      <c r="CT98">
        <v>1</v>
      </c>
      <c r="CU98">
        <v>1</v>
      </c>
      <c r="CV98">
        <v>1</v>
      </c>
      <c r="CW98">
        <v>1</v>
      </c>
      <c r="CX98">
        <v>1</v>
      </c>
      <c r="CY98">
        <v>1</v>
      </c>
      <c r="CZ98">
        <v>1</v>
      </c>
      <c r="DA98">
        <v>1</v>
      </c>
      <c r="DB98">
        <v>1</v>
      </c>
      <c r="DC98">
        <v>1</v>
      </c>
      <c r="DD98">
        <v>0</v>
      </c>
      <c r="DE98">
        <v>0.93300000000000005</v>
      </c>
      <c r="DF98">
        <v>0.56699999999999995</v>
      </c>
      <c r="DG98">
        <v>0.96699999999999997</v>
      </c>
      <c r="DH98">
        <v>1</v>
      </c>
      <c r="DI98">
        <v>1</v>
      </c>
      <c r="DJ98">
        <v>1</v>
      </c>
      <c r="DK98">
        <v>1</v>
      </c>
      <c r="DL98">
        <v>1</v>
      </c>
      <c r="DM98">
        <v>1</v>
      </c>
      <c r="DN98">
        <v>1</v>
      </c>
      <c r="DO98">
        <v>1</v>
      </c>
      <c r="DP98">
        <v>1</v>
      </c>
      <c r="DQ98">
        <v>1</v>
      </c>
      <c r="DR98">
        <v>0</v>
      </c>
      <c r="DS98">
        <v>0</v>
      </c>
      <c r="DT98">
        <v>0</v>
      </c>
      <c r="DU98">
        <v>0</v>
      </c>
      <c r="DV98">
        <v>0.46700000000000003</v>
      </c>
      <c r="DW98">
        <v>1</v>
      </c>
      <c r="DX98">
        <v>0.95</v>
      </c>
      <c r="DY98">
        <v>1</v>
      </c>
      <c r="DZ98">
        <v>1</v>
      </c>
      <c r="EA98">
        <v>1</v>
      </c>
      <c r="EB98">
        <v>1</v>
      </c>
      <c r="EC98">
        <v>1</v>
      </c>
      <c r="ED98">
        <v>1</v>
      </c>
      <c r="EE98">
        <v>1</v>
      </c>
      <c r="EF98">
        <v>5.5519999999999996</v>
      </c>
      <c r="EG98">
        <v>4.351</v>
      </c>
      <c r="EH98">
        <v>6.0030000000000001</v>
      </c>
      <c r="EI98">
        <v>3.6030000000000002</v>
      </c>
      <c r="EJ98">
        <v>3.1509999999999998</v>
      </c>
      <c r="EK98">
        <v>3.1309999999999998</v>
      </c>
      <c r="EL98">
        <v>3.4569999999999999</v>
      </c>
      <c r="EM98">
        <v>-3.1880000000000002</v>
      </c>
      <c r="EN98">
        <v>1.4510000000000001</v>
      </c>
      <c r="EO98">
        <v>0.30299999999999999</v>
      </c>
      <c r="EP98">
        <v>-3.6949999999999998</v>
      </c>
      <c r="EQ98">
        <v>3.5089999999999999</v>
      </c>
      <c r="ER98">
        <v>3.101</v>
      </c>
      <c r="ES98">
        <v>5.95</v>
      </c>
      <c r="ET98">
        <v>0</v>
      </c>
      <c r="EU98">
        <v>130.95354575483699</v>
      </c>
    </row>
    <row r="99" spans="1:151" x14ac:dyDescent="0.25">
      <c r="A99" t="s">
        <v>937</v>
      </c>
      <c r="B99" t="s">
        <v>1322</v>
      </c>
      <c r="C99" t="s">
        <v>595</v>
      </c>
      <c r="D99">
        <v>109</v>
      </c>
      <c r="E99" t="s">
        <v>838</v>
      </c>
      <c r="F99">
        <v>2</v>
      </c>
      <c r="G99">
        <v>2</v>
      </c>
      <c r="H99" t="s">
        <v>2</v>
      </c>
      <c r="I99" t="s">
        <v>3</v>
      </c>
      <c r="J99" t="s">
        <v>4</v>
      </c>
      <c r="K99" t="s">
        <v>606</v>
      </c>
      <c r="L99" t="s">
        <v>516</v>
      </c>
      <c r="M99" s="7">
        <v>0</v>
      </c>
      <c r="N99" s="7">
        <v>335.97187528000717</v>
      </c>
      <c r="O99" s="7">
        <f>M99*'Emission and cost factors'!$D$8+N99*'Emission and cost factors'!$E$8</f>
        <v>154.5470626288033</v>
      </c>
      <c r="P99" s="8">
        <f>M99*'Emission and cost factors'!$D$9+N99*'Emission and cost factors'!$E$9</f>
        <v>50.395781292001075</v>
      </c>
      <c r="Q99" s="7">
        <f t="shared" si="7"/>
        <v>16.912142857142857</v>
      </c>
      <c r="R99" s="2">
        <f t="shared" si="8"/>
        <v>14</v>
      </c>
      <c r="S99" s="2">
        <f t="shared" si="9"/>
        <v>14</v>
      </c>
      <c r="T99" s="2">
        <f t="shared" si="10"/>
        <v>13</v>
      </c>
      <c r="U99" s="7">
        <f t="shared" si="11"/>
        <v>1</v>
      </c>
      <c r="V99" s="7">
        <f t="shared" si="12"/>
        <v>1</v>
      </c>
      <c r="W99" s="7">
        <f t="shared" si="13"/>
        <v>0.78871428571428581</v>
      </c>
      <c r="X99">
        <v>18.100000000000001</v>
      </c>
      <c r="Y99">
        <v>17.29</v>
      </c>
      <c r="Z99">
        <v>17.77</v>
      </c>
      <c r="AA99">
        <v>17.36</v>
      </c>
      <c r="AB99">
        <v>16.8</v>
      </c>
      <c r="AC99">
        <v>16.920000000000002</v>
      </c>
      <c r="AD99">
        <v>17.05</v>
      </c>
      <c r="AE99">
        <v>16.11</v>
      </c>
      <c r="AF99">
        <v>16.13</v>
      </c>
      <c r="AG99">
        <v>16.37</v>
      </c>
      <c r="AH99">
        <v>16.12</v>
      </c>
      <c r="AI99">
        <v>16.34</v>
      </c>
      <c r="AJ99">
        <v>17.010000000000002</v>
      </c>
      <c r="AK99">
        <v>17.399999999999999</v>
      </c>
      <c r="AL99">
        <v>1</v>
      </c>
      <c r="AM99">
        <v>1</v>
      </c>
      <c r="AN99">
        <v>1</v>
      </c>
      <c r="AO99">
        <v>1</v>
      </c>
      <c r="AP99">
        <v>1</v>
      </c>
      <c r="AQ99">
        <v>1</v>
      </c>
      <c r="AR99">
        <v>1</v>
      </c>
      <c r="AS99">
        <v>1</v>
      </c>
      <c r="AT99">
        <v>1</v>
      </c>
      <c r="AU99">
        <v>1</v>
      </c>
      <c r="AV99">
        <v>1</v>
      </c>
      <c r="AW99">
        <v>1</v>
      </c>
      <c r="AX99">
        <v>1</v>
      </c>
      <c r="AY99">
        <v>1</v>
      </c>
      <c r="AZ99">
        <v>1</v>
      </c>
      <c r="BA99">
        <v>1</v>
      </c>
      <c r="BB99">
        <v>1</v>
      </c>
      <c r="BC99">
        <v>1</v>
      </c>
      <c r="BD99">
        <v>1</v>
      </c>
      <c r="BE99">
        <v>1</v>
      </c>
      <c r="BF99">
        <v>1</v>
      </c>
      <c r="BG99">
        <v>1</v>
      </c>
      <c r="BH99">
        <v>1</v>
      </c>
      <c r="BI99">
        <v>1</v>
      </c>
      <c r="BJ99">
        <v>1</v>
      </c>
      <c r="BK99">
        <v>1</v>
      </c>
      <c r="BL99">
        <v>1</v>
      </c>
      <c r="BM99">
        <v>1</v>
      </c>
      <c r="BN99">
        <v>0</v>
      </c>
      <c r="BO99">
        <v>0.75</v>
      </c>
      <c r="BP99">
        <v>0.3</v>
      </c>
      <c r="BQ99">
        <v>0.63300000000000001</v>
      </c>
      <c r="BR99">
        <v>1</v>
      </c>
      <c r="BS99">
        <v>1</v>
      </c>
      <c r="BT99">
        <v>0.875</v>
      </c>
      <c r="BU99">
        <v>1</v>
      </c>
      <c r="BV99">
        <v>1</v>
      </c>
      <c r="BW99">
        <v>1</v>
      </c>
      <c r="BX99">
        <v>1</v>
      </c>
      <c r="BY99">
        <v>1</v>
      </c>
      <c r="BZ99">
        <v>0.86699999999999999</v>
      </c>
      <c r="CA99">
        <v>0.61699999999999999</v>
      </c>
      <c r="CB99">
        <v>16.87</v>
      </c>
      <c r="CC99">
        <v>16.05</v>
      </c>
      <c r="CD99">
        <v>16.45</v>
      </c>
      <c r="CE99">
        <v>16.010000000000002</v>
      </c>
      <c r="CF99">
        <v>15.55</v>
      </c>
      <c r="CG99">
        <v>15.51</v>
      </c>
      <c r="CH99">
        <v>15.65</v>
      </c>
      <c r="CI99">
        <v>14.71</v>
      </c>
      <c r="CJ99">
        <v>14.8</v>
      </c>
      <c r="CK99">
        <v>15.07</v>
      </c>
      <c r="CL99">
        <v>14.67</v>
      </c>
      <c r="CM99">
        <v>15.07</v>
      </c>
      <c r="CN99">
        <v>15.57</v>
      </c>
      <c r="CO99">
        <v>16.010000000000002</v>
      </c>
      <c r="CP99">
        <v>1</v>
      </c>
      <c r="CQ99">
        <v>1</v>
      </c>
      <c r="CR99">
        <v>1</v>
      </c>
      <c r="CS99">
        <v>1</v>
      </c>
      <c r="CT99">
        <v>1</v>
      </c>
      <c r="CU99">
        <v>1</v>
      </c>
      <c r="CV99">
        <v>1</v>
      </c>
      <c r="CW99">
        <v>1</v>
      </c>
      <c r="CX99">
        <v>1</v>
      </c>
      <c r="CY99">
        <v>1</v>
      </c>
      <c r="CZ99">
        <v>1</v>
      </c>
      <c r="DA99">
        <v>1</v>
      </c>
      <c r="DB99">
        <v>1</v>
      </c>
      <c r="DC99">
        <v>1</v>
      </c>
      <c r="DD99">
        <v>1</v>
      </c>
      <c r="DE99">
        <v>1</v>
      </c>
      <c r="DF99">
        <v>1</v>
      </c>
      <c r="DG99">
        <v>1</v>
      </c>
      <c r="DH99">
        <v>1</v>
      </c>
      <c r="DI99">
        <v>1</v>
      </c>
      <c r="DJ99">
        <v>1</v>
      </c>
      <c r="DK99">
        <v>1</v>
      </c>
      <c r="DL99">
        <v>1</v>
      </c>
      <c r="DM99">
        <v>1</v>
      </c>
      <c r="DN99">
        <v>1</v>
      </c>
      <c r="DO99">
        <v>1</v>
      </c>
      <c r="DP99">
        <v>1</v>
      </c>
      <c r="DQ99">
        <v>1</v>
      </c>
      <c r="DR99">
        <v>0.9</v>
      </c>
      <c r="DS99">
        <v>1</v>
      </c>
      <c r="DT99">
        <v>1</v>
      </c>
      <c r="DU99">
        <v>1</v>
      </c>
      <c r="DV99">
        <v>1</v>
      </c>
      <c r="DW99">
        <v>1</v>
      </c>
      <c r="DX99">
        <v>1</v>
      </c>
      <c r="DY99">
        <v>1</v>
      </c>
      <c r="DZ99">
        <v>1</v>
      </c>
      <c r="EA99">
        <v>1</v>
      </c>
      <c r="EB99">
        <v>1</v>
      </c>
      <c r="EC99">
        <v>1</v>
      </c>
      <c r="ED99">
        <v>1</v>
      </c>
      <c r="EE99">
        <v>1</v>
      </c>
      <c r="EF99">
        <v>5.5519999999999996</v>
      </c>
      <c r="EG99">
        <v>4.351</v>
      </c>
      <c r="EH99">
        <v>6.0030000000000001</v>
      </c>
      <c r="EI99">
        <v>3.6030000000000002</v>
      </c>
      <c r="EJ99">
        <v>3.1509999999999998</v>
      </c>
      <c r="EK99">
        <v>3.1309999999999998</v>
      </c>
      <c r="EL99">
        <v>3.4569999999999999</v>
      </c>
      <c r="EM99">
        <v>-3.1880000000000002</v>
      </c>
      <c r="EN99">
        <v>1.4510000000000001</v>
      </c>
      <c r="EO99">
        <v>0.30299999999999999</v>
      </c>
      <c r="EP99">
        <v>-3.6949999999999998</v>
      </c>
      <c r="EQ99">
        <v>3.5089999999999999</v>
      </c>
      <c r="ER99">
        <v>3.101</v>
      </c>
      <c r="ES99">
        <v>5.95</v>
      </c>
      <c r="ET99">
        <v>0</v>
      </c>
      <c r="EU99">
        <v>156.78687513067001</v>
      </c>
    </row>
    <row r="100" spans="1:151" x14ac:dyDescent="0.25">
      <c r="A100" t="s">
        <v>938</v>
      </c>
      <c r="B100" t="s">
        <v>1322</v>
      </c>
      <c r="C100" t="s">
        <v>595</v>
      </c>
      <c r="D100">
        <v>110</v>
      </c>
      <c r="E100" t="s">
        <v>838</v>
      </c>
      <c r="F100">
        <v>2</v>
      </c>
      <c r="G100">
        <v>2</v>
      </c>
      <c r="H100" t="s">
        <v>2</v>
      </c>
      <c r="I100" t="s">
        <v>3</v>
      </c>
      <c r="J100" t="s">
        <v>4</v>
      </c>
      <c r="K100" t="s">
        <v>606</v>
      </c>
      <c r="L100" t="s">
        <v>515</v>
      </c>
      <c r="M100" s="7">
        <v>0</v>
      </c>
      <c r="N100" s="7">
        <v>316.08495638958431</v>
      </c>
      <c r="O100" s="7">
        <f>M100*'Emission and cost factors'!$D$8+N100*'Emission and cost factors'!$E$8</f>
        <v>145.39907993920878</v>
      </c>
      <c r="P100" s="8">
        <f>M100*'Emission and cost factors'!$D$9+N100*'Emission and cost factors'!$E$9</f>
        <v>47.412743458437646</v>
      </c>
      <c r="Q100" s="7">
        <f t="shared" si="7"/>
        <v>16.764999999999997</v>
      </c>
      <c r="R100" s="2">
        <f t="shared" si="8"/>
        <v>14</v>
      </c>
      <c r="S100" s="2">
        <f t="shared" si="9"/>
        <v>14</v>
      </c>
      <c r="T100" s="2">
        <f t="shared" si="10"/>
        <v>14</v>
      </c>
      <c r="U100" s="7">
        <f t="shared" si="11"/>
        <v>1</v>
      </c>
      <c r="V100" s="7">
        <f t="shared" si="12"/>
        <v>1</v>
      </c>
      <c r="W100" s="7">
        <f t="shared" si="13"/>
        <v>0.86664285714285705</v>
      </c>
      <c r="X100">
        <v>17.96</v>
      </c>
      <c r="Y100">
        <v>17.13</v>
      </c>
      <c r="Z100">
        <v>17.62</v>
      </c>
      <c r="AA100">
        <v>17.2</v>
      </c>
      <c r="AB100">
        <v>16.66</v>
      </c>
      <c r="AC100">
        <v>16.78</v>
      </c>
      <c r="AD100">
        <v>16.91</v>
      </c>
      <c r="AE100">
        <v>15.96</v>
      </c>
      <c r="AF100">
        <v>15.99</v>
      </c>
      <c r="AG100">
        <v>16.22</v>
      </c>
      <c r="AH100">
        <v>15.95</v>
      </c>
      <c r="AI100">
        <v>16.2</v>
      </c>
      <c r="AJ100">
        <v>16.850000000000001</v>
      </c>
      <c r="AK100">
        <v>17.28</v>
      </c>
      <c r="AL100">
        <v>1</v>
      </c>
      <c r="AM100">
        <v>1</v>
      </c>
      <c r="AN100">
        <v>1</v>
      </c>
      <c r="AO100">
        <v>1</v>
      </c>
      <c r="AP100">
        <v>1</v>
      </c>
      <c r="AQ100">
        <v>1</v>
      </c>
      <c r="AR100">
        <v>1</v>
      </c>
      <c r="AS100">
        <v>1</v>
      </c>
      <c r="AT100">
        <v>1</v>
      </c>
      <c r="AU100">
        <v>1</v>
      </c>
      <c r="AV100">
        <v>1</v>
      </c>
      <c r="AW100">
        <v>1</v>
      </c>
      <c r="AX100">
        <v>1</v>
      </c>
      <c r="AY100">
        <v>1</v>
      </c>
      <c r="AZ100">
        <v>1</v>
      </c>
      <c r="BA100">
        <v>1</v>
      </c>
      <c r="BB100">
        <v>1</v>
      </c>
      <c r="BC100">
        <v>1</v>
      </c>
      <c r="BD100">
        <v>1</v>
      </c>
      <c r="BE100">
        <v>1</v>
      </c>
      <c r="BF100">
        <v>1</v>
      </c>
      <c r="BG100">
        <v>1</v>
      </c>
      <c r="BH100">
        <v>1</v>
      </c>
      <c r="BI100">
        <v>1</v>
      </c>
      <c r="BJ100">
        <v>1</v>
      </c>
      <c r="BK100">
        <v>1</v>
      </c>
      <c r="BL100">
        <v>1</v>
      </c>
      <c r="BM100">
        <v>1</v>
      </c>
      <c r="BN100">
        <v>0.05</v>
      </c>
      <c r="BO100">
        <v>1</v>
      </c>
      <c r="BP100">
        <v>0.49199999999999999</v>
      </c>
      <c r="BQ100">
        <v>0.83299999999999996</v>
      </c>
      <c r="BR100">
        <v>1</v>
      </c>
      <c r="BS100">
        <v>1</v>
      </c>
      <c r="BT100">
        <v>1</v>
      </c>
      <c r="BU100">
        <v>1</v>
      </c>
      <c r="BV100">
        <v>1</v>
      </c>
      <c r="BW100">
        <v>1</v>
      </c>
      <c r="BX100">
        <v>1</v>
      </c>
      <c r="BY100">
        <v>1</v>
      </c>
      <c r="BZ100">
        <v>1</v>
      </c>
      <c r="CA100">
        <v>0.75800000000000001</v>
      </c>
      <c r="CB100">
        <v>16.71</v>
      </c>
      <c r="CC100">
        <v>15.9</v>
      </c>
      <c r="CD100">
        <v>16.27</v>
      </c>
      <c r="CE100">
        <v>15.83</v>
      </c>
      <c r="CF100">
        <v>15.4</v>
      </c>
      <c r="CG100">
        <v>15.37</v>
      </c>
      <c r="CH100">
        <v>15.5</v>
      </c>
      <c r="CI100">
        <v>14.53</v>
      </c>
      <c r="CJ100">
        <v>14.6</v>
      </c>
      <c r="CK100">
        <v>14.91</v>
      </c>
      <c r="CL100">
        <v>14.49</v>
      </c>
      <c r="CM100">
        <v>14.88</v>
      </c>
      <c r="CN100">
        <v>15.42</v>
      </c>
      <c r="CO100">
        <v>15.88</v>
      </c>
      <c r="CP100">
        <v>1</v>
      </c>
      <c r="CQ100">
        <v>1</v>
      </c>
      <c r="CR100">
        <v>1</v>
      </c>
      <c r="CS100">
        <v>1</v>
      </c>
      <c r="CT100">
        <v>1</v>
      </c>
      <c r="CU100">
        <v>1</v>
      </c>
      <c r="CV100">
        <v>1</v>
      </c>
      <c r="CW100">
        <v>1</v>
      </c>
      <c r="CX100">
        <v>1</v>
      </c>
      <c r="CY100">
        <v>1</v>
      </c>
      <c r="CZ100">
        <v>1</v>
      </c>
      <c r="DA100">
        <v>1</v>
      </c>
      <c r="DB100">
        <v>1</v>
      </c>
      <c r="DC100">
        <v>1</v>
      </c>
      <c r="DD100">
        <v>1</v>
      </c>
      <c r="DE100">
        <v>1</v>
      </c>
      <c r="DF100">
        <v>1</v>
      </c>
      <c r="DG100">
        <v>1</v>
      </c>
      <c r="DH100">
        <v>1</v>
      </c>
      <c r="DI100">
        <v>1</v>
      </c>
      <c r="DJ100">
        <v>1</v>
      </c>
      <c r="DK100">
        <v>1</v>
      </c>
      <c r="DL100">
        <v>1</v>
      </c>
      <c r="DM100">
        <v>1</v>
      </c>
      <c r="DN100">
        <v>1</v>
      </c>
      <c r="DO100">
        <v>1</v>
      </c>
      <c r="DP100">
        <v>1</v>
      </c>
      <c r="DQ100">
        <v>1</v>
      </c>
      <c r="DR100">
        <v>1</v>
      </c>
      <c r="DS100">
        <v>1</v>
      </c>
      <c r="DT100">
        <v>1</v>
      </c>
      <c r="DU100">
        <v>1</v>
      </c>
      <c r="DV100">
        <v>1</v>
      </c>
      <c r="DW100">
        <v>1</v>
      </c>
      <c r="DX100">
        <v>1</v>
      </c>
      <c r="DY100">
        <v>1</v>
      </c>
      <c r="DZ100">
        <v>1</v>
      </c>
      <c r="EA100">
        <v>1</v>
      </c>
      <c r="EB100">
        <v>1</v>
      </c>
      <c r="EC100">
        <v>1</v>
      </c>
      <c r="ED100">
        <v>1</v>
      </c>
      <c r="EE100">
        <v>1</v>
      </c>
      <c r="EF100">
        <v>5.5519999999999996</v>
      </c>
      <c r="EG100">
        <v>4.351</v>
      </c>
      <c r="EH100">
        <v>6.0030000000000001</v>
      </c>
      <c r="EI100">
        <v>3.6030000000000002</v>
      </c>
      <c r="EJ100">
        <v>3.1509999999999998</v>
      </c>
      <c r="EK100">
        <v>3.1309999999999998</v>
      </c>
      <c r="EL100">
        <v>3.4569999999999999</v>
      </c>
      <c r="EM100">
        <v>-3.1880000000000002</v>
      </c>
      <c r="EN100">
        <v>1.4510000000000001</v>
      </c>
      <c r="EO100">
        <v>0.30299999999999999</v>
      </c>
      <c r="EP100">
        <v>-3.6949999999999998</v>
      </c>
      <c r="EQ100">
        <v>3.5089999999999999</v>
      </c>
      <c r="ER100">
        <v>3.101</v>
      </c>
      <c r="ES100">
        <v>5.95</v>
      </c>
      <c r="ET100">
        <v>0</v>
      </c>
      <c r="EU100">
        <v>147.50631298180599</v>
      </c>
    </row>
    <row r="101" spans="1:151" x14ac:dyDescent="0.25">
      <c r="A101" t="s">
        <v>939</v>
      </c>
      <c r="B101" t="s">
        <v>1322</v>
      </c>
      <c r="C101" t="s">
        <v>595</v>
      </c>
      <c r="D101">
        <v>111</v>
      </c>
      <c r="E101" t="s">
        <v>838</v>
      </c>
      <c r="F101">
        <v>2</v>
      </c>
      <c r="G101">
        <v>2</v>
      </c>
      <c r="H101" t="s">
        <v>2</v>
      </c>
      <c r="I101" t="s">
        <v>3</v>
      </c>
      <c r="J101" t="s">
        <v>5</v>
      </c>
      <c r="K101" t="s">
        <v>606</v>
      </c>
      <c r="L101" t="s">
        <v>516</v>
      </c>
      <c r="M101" s="7">
        <v>0</v>
      </c>
      <c r="N101" s="7">
        <v>335.97173851821429</v>
      </c>
      <c r="O101" s="7">
        <f>M101*'Emission and cost factors'!$D$8+N101*'Emission and cost factors'!$E$8</f>
        <v>154.54699971837857</v>
      </c>
      <c r="P101" s="8">
        <f>M101*'Emission and cost factors'!$D$9+N101*'Emission and cost factors'!$E$9</f>
        <v>50.395760777732143</v>
      </c>
      <c r="Q101" s="7">
        <f t="shared" si="7"/>
        <v>16.912142857142857</v>
      </c>
      <c r="R101" s="2">
        <f t="shared" si="8"/>
        <v>14</v>
      </c>
      <c r="S101" s="2">
        <f t="shared" si="9"/>
        <v>14</v>
      </c>
      <c r="T101" s="2">
        <f t="shared" si="10"/>
        <v>13</v>
      </c>
      <c r="U101" s="7">
        <f t="shared" si="11"/>
        <v>1</v>
      </c>
      <c r="V101" s="7">
        <f t="shared" si="12"/>
        <v>1</v>
      </c>
      <c r="W101" s="7">
        <f t="shared" si="13"/>
        <v>0.78871428571428581</v>
      </c>
      <c r="X101">
        <v>18.100000000000001</v>
      </c>
      <c r="Y101">
        <v>17.29</v>
      </c>
      <c r="Z101">
        <v>17.77</v>
      </c>
      <c r="AA101">
        <v>17.36</v>
      </c>
      <c r="AB101">
        <v>16.8</v>
      </c>
      <c r="AC101">
        <v>16.920000000000002</v>
      </c>
      <c r="AD101">
        <v>17.05</v>
      </c>
      <c r="AE101">
        <v>16.11</v>
      </c>
      <c r="AF101">
        <v>16.13</v>
      </c>
      <c r="AG101">
        <v>16.37</v>
      </c>
      <c r="AH101">
        <v>16.12</v>
      </c>
      <c r="AI101">
        <v>16.34</v>
      </c>
      <c r="AJ101">
        <v>17.010000000000002</v>
      </c>
      <c r="AK101">
        <v>17.399999999999999</v>
      </c>
      <c r="AL101">
        <v>1</v>
      </c>
      <c r="AM101">
        <v>1</v>
      </c>
      <c r="AN101">
        <v>1</v>
      </c>
      <c r="AO101">
        <v>1</v>
      </c>
      <c r="AP101">
        <v>1</v>
      </c>
      <c r="AQ101">
        <v>1</v>
      </c>
      <c r="AR101">
        <v>1</v>
      </c>
      <c r="AS101">
        <v>1</v>
      </c>
      <c r="AT101">
        <v>1</v>
      </c>
      <c r="AU101">
        <v>1</v>
      </c>
      <c r="AV101">
        <v>1</v>
      </c>
      <c r="AW101">
        <v>1</v>
      </c>
      <c r="AX101">
        <v>1</v>
      </c>
      <c r="AY101">
        <v>1</v>
      </c>
      <c r="AZ101">
        <v>1</v>
      </c>
      <c r="BA101">
        <v>1</v>
      </c>
      <c r="BB101">
        <v>1</v>
      </c>
      <c r="BC101">
        <v>1</v>
      </c>
      <c r="BD101">
        <v>1</v>
      </c>
      <c r="BE101">
        <v>1</v>
      </c>
      <c r="BF101">
        <v>1</v>
      </c>
      <c r="BG101">
        <v>1</v>
      </c>
      <c r="BH101">
        <v>1</v>
      </c>
      <c r="BI101">
        <v>1</v>
      </c>
      <c r="BJ101">
        <v>1</v>
      </c>
      <c r="BK101">
        <v>1</v>
      </c>
      <c r="BL101">
        <v>1</v>
      </c>
      <c r="BM101">
        <v>1</v>
      </c>
      <c r="BN101">
        <v>0</v>
      </c>
      <c r="BO101">
        <v>0.75</v>
      </c>
      <c r="BP101">
        <v>0.3</v>
      </c>
      <c r="BQ101">
        <v>0.63300000000000001</v>
      </c>
      <c r="BR101">
        <v>1</v>
      </c>
      <c r="BS101">
        <v>1</v>
      </c>
      <c r="BT101">
        <v>0.875</v>
      </c>
      <c r="BU101">
        <v>1</v>
      </c>
      <c r="BV101">
        <v>1</v>
      </c>
      <c r="BW101">
        <v>1</v>
      </c>
      <c r="BX101">
        <v>1</v>
      </c>
      <c r="BY101">
        <v>1</v>
      </c>
      <c r="BZ101">
        <v>0.86699999999999999</v>
      </c>
      <c r="CA101">
        <v>0.61699999999999999</v>
      </c>
      <c r="CB101">
        <v>16.87</v>
      </c>
      <c r="CC101">
        <v>16.05</v>
      </c>
      <c r="CD101">
        <v>16.45</v>
      </c>
      <c r="CE101">
        <v>16.010000000000002</v>
      </c>
      <c r="CF101">
        <v>15.55</v>
      </c>
      <c r="CG101">
        <v>15.51</v>
      </c>
      <c r="CH101">
        <v>15.65</v>
      </c>
      <c r="CI101">
        <v>14.71</v>
      </c>
      <c r="CJ101">
        <v>14.8</v>
      </c>
      <c r="CK101">
        <v>15.07</v>
      </c>
      <c r="CL101">
        <v>14.67</v>
      </c>
      <c r="CM101">
        <v>15.07</v>
      </c>
      <c r="CN101">
        <v>15.57</v>
      </c>
      <c r="CO101">
        <v>16.010000000000002</v>
      </c>
      <c r="CP101">
        <v>1</v>
      </c>
      <c r="CQ101">
        <v>1</v>
      </c>
      <c r="CR101">
        <v>1</v>
      </c>
      <c r="CS101">
        <v>1</v>
      </c>
      <c r="CT101">
        <v>1</v>
      </c>
      <c r="CU101">
        <v>1</v>
      </c>
      <c r="CV101">
        <v>1</v>
      </c>
      <c r="CW101">
        <v>1</v>
      </c>
      <c r="CX101">
        <v>1</v>
      </c>
      <c r="CY101">
        <v>1</v>
      </c>
      <c r="CZ101">
        <v>1</v>
      </c>
      <c r="DA101">
        <v>1</v>
      </c>
      <c r="DB101">
        <v>1</v>
      </c>
      <c r="DC101">
        <v>1</v>
      </c>
      <c r="DD101">
        <v>1</v>
      </c>
      <c r="DE101">
        <v>1</v>
      </c>
      <c r="DF101">
        <v>1</v>
      </c>
      <c r="DG101">
        <v>1</v>
      </c>
      <c r="DH101">
        <v>1</v>
      </c>
      <c r="DI101">
        <v>1</v>
      </c>
      <c r="DJ101">
        <v>1</v>
      </c>
      <c r="DK101">
        <v>1</v>
      </c>
      <c r="DL101">
        <v>1</v>
      </c>
      <c r="DM101">
        <v>1</v>
      </c>
      <c r="DN101">
        <v>1</v>
      </c>
      <c r="DO101">
        <v>1</v>
      </c>
      <c r="DP101">
        <v>1</v>
      </c>
      <c r="DQ101">
        <v>1</v>
      </c>
      <c r="DR101">
        <v>0.9</v>
      </c>
      <c r="DS101">
        <v>1</v>
      </c>
      <c r="DT101">
        <v>1</v>
      </c>
      <c r="DU101">
        <v>1</v>
      </c>
      <c r="DV101">
        <v>1</v>
      </c>
      <c r="DW101">
        <v>1</v>
      </c>
      <c r="DX101">
        <v>1</v>
      </c>
      <c r="DY101">
        <v>1</v>
      </c>
      <c r="DZ101">
        <v>1</v>
      </c>
      <c r="EA101">
        <v>1</v>
      </c>
      <c r="EB101">
        <v>1</v>
      </c>
      <c r="EC101">
        <v>1</v>
      </c>
      <c r="ED101">
        <v>1</v>
      </c>
      <c r="EE101">
        <v>1</v>
      </c>
      <c r="EF101">
        <v>5.5519999999999996</v>
      </c>
      <c r="EG101">
        <v>4.351</v>
      </c>
      <c r="EH101">
        <v>6.0030000000000001</v>
      </c>
      <c r="EI101">
        <v>3.6030000000000002</v>
      </c>
      <c r="EJ101">
        <v>3.1509999999999998</v>
      </c>
      <c r="EK101">
        <v>3.1309999999999998</v>
      </c>
      <c r="EL101">
        <v>3.4569999999999999</v>
      </c>
      <c r="EM101">
        <v>-3.1880000000000002</v>
      </c>
      <c r="EN101">
        <v>1.4510000000000001</v>
      </c>
      <c r="EO101">
        <v>0.30299999999999999</v>
      </c>
      <c r="EP101">
        <v>-3.6949999999999998</v>
      </c>
      <c r="EQ101">
        <v>3.5089999999999999</v>
      </c>
      <c r="ER101">
        <v>3.101</v>
      </c>
      <c r="ES101">
        <v>5.95</v>
      </c>
      <c r="ET101">
        <v>0</v>
      </c>
      <c r="EU101">
        <v>156.78681130850001</v>
      </c>
    </row>
    <row r="102" spans="1:151" x14ac:dyDescent="0.25">
      <c r="A102" t="s">
        <v>940</v>
      </c>
      <c r="B102" t="s">
        <v>1322</v>
      </c>
      <c r="C102" t="s">
        <v>595</v>
      </c>
      <c r="D102">
        <v>112</v>
      </c>
      <c r="E102" t="s">
        <v>838</v>
      </c>
      <c r="F102">
        <v>2</v>
      </c>
      <c r="G102">
        <v>2</v>
      </c>
      <c r="H102" t="s">
        <v>2</v>
      </c>
      <c r="I102" t="s">
        <v>3</v>
      </c>
      <c r="J102" t="s">
        <v>5</v>
      </c>
      <c r="K102" t="s">
        <v>606</v>
      </c>
      <c r="L102" t="s">
        <v>515</v>
      </c>
      <c r="M102" s="7">
        <v>0</v>
      </c>
      <c r="N102" s="7">
        <v>316.08435045648218</v>
      </c>
      <c r="O102" s="7">
        <f>M102*'Emission and cost factors'!$D$8+N102*'Emission and cost factors'!$E$8</f>
        <v>145.3988012099818</v>
      </c>
      <c r="P102" s="8">
        <f>M102*'Emission and cost factors'!$D$9+N102*'Emission and cost factors'!$E$9</f>
        <v>47.412652568472325</v>
      </c>
      <c r="Q102" s="7">
        <f t="shared" si="7"/>
        <v>16.764999999999997</v>
      </c>
      <c r="R102" s="2">
        <f t="shared" si="8"/>
        <v>14</v>
      </c>
      <c r="S102" s="2">
        <f t="shared" si="9"/>
        <v>14</v>
      </c>
      <c r="T102" s="2">
        <f t="shared" si="10"/>
        <v>14</v>
      </c>
      <c r="U102" s="7">
        <f t="shared" si="11"/>
        <v>1</v>
      </c>
      <c r="V102" s="7">
        <f t="shared" si="12"/>
        <v>1</v>
      </c>
      <c r="W102" s="7">
        <f t="shared" si="13"/>
        <v>0.86664285714285705</v>
      </c>
      <c r="X102">
        <v>17.96</v>
      </c>
      <c r="Y102">
        <v>17.13</v>
      </c>
      <c r="Z102">
        <v>17.62</v>
      </c>
      <c r="AA102">
        <v>17.2</v>
      </c>
      <c r="AB102">
        <v>16.66</v>
      </c>
      <c r="AC102">
        <v>16.78</v>
      </c>
      <c r="AD102">
        <v>16.91</v>
      </c>
      <c r="AE102">
        <v>15.96</v>
      </c>
      <c r="AF102">
        <v>15.99</v>
      </c>
      <c r="AG102">
        <v>16.22</v>
      </c>
      <c r="AH102">
        <v>15.95</v>
      </c>
      <c r="AI102">
        <v>16.2</v>
      </c>
      <c r="AJ102">
        <v>16.850000000000001</v>
      </c>
      <c r="AK102">
        <v>17.28</v>
      </c>
      <c r="AL102">
        <v>1</v>
      </c>
      <c r="AM102">
        <v>1</v>
      </c>
      <c r="AN102">
        <v>1</v>
      </c>
      <c r="AO102">
        <v>1</v>
      </c>
      <c r="AP102">
        <v>1</v>
      </c>
      <c r="AQ102">
        <v>1</v>
      </c>
      <c r="AR102">
        <v>1</v>
      </c>
      <c r="AS102">
        <v>1</v>
      </c>
      <c r="AT102">
        <v>1</v>
      </c>
      <c r="AU102">
        <v>1</v>
      </c>
      <c r="AV102">
        <v>1</v>
      </c>
      <c r="AW102">
        <v>1</v>
      </c>
      <c r="AX102">
        <v>1</v>
      </c>
      <c r="AY102">
        <v>1</v>
      </c>
      <c r="AZ102">
        <v>1</v>
      </c>
      <c r="BA102">
        <v>1</v>
      </c>
      <c r="BB102">
        <v>1</v>
      </c>
      <c r="BC102">
        <v>1</v>
      </c>
      <c r="BD102">
        <v>1</v>
      </c>
      <c r="BE102">
        <v>1</v>
      </c>
      <c r="BF102">
        <v>1</v>
      </c>
      <c r="BG102">
        <v>1</v>
      </c>
      <c r="BH102">
        <v>1</v>
      </c>
      <c r="BI102">
        <v>1</v>
      </c>
      <c r="BJ102">
        <v>1</v>
      </c>
      <c r="BK102">
        <v>1</v>
      </c>
      <c r="BL102">
        <v>1</v>
      </c>
      <c r="BM102">
        <v>1</v>
      </c>
      <c r="BN102">
        <v>0.05</v>
      </c>
      <c r="BO102">
        <v>1</v>
      </c>
      <c r="BP102">
        <v>0.49199999999999999</v>
      </c>
      <c r="BQ102">
        <v>0.83299999999999996</v>
      </c>
      <c r="BR102">
        <v>1</v>
      </c>
      <c r="BS102">
        <v>1</v>
      </c>
      <c r="BT102">
        <v>1</v>
      </c>
      <c r="BU102">
        <v>1</v>
      </c>
      <c r="BV102">
        <v>1</v>
      </c>
      <c r="BW102">
        <v>1</v>
      </c>
      <c r="BX102">
        <v>1</v>
      </c>
      <c r="BY102">
        <v>1</v>
      </c>
      <c r="BZ102">
        <v>1</v>
      </c>
      <c r="CA102">
        <v>0.75800000000000001</v>
      </c>
      <c r="CB102">
        <v>16.71</v>
      </c>
      <c r="CC102">
        <v>15.9</v>
      </c>
      <c r="CD102">
        <v>16.27</v>
      </c>
      <c r="CE102">
        <v>15.83</v>
      </c>
      <c r="CF102">
        <v>15.4</v>
      </c>
      <c r="CG102">
        <v>15.37</v>
      </c>
      <c r="CH102">
        <v>15.5</v>
      </c>
      <c r="CI102">
        <v>14.53</v>
      </c>
      <c r="CJ102">
        <v>14.6</v>
      </c>
      <c r="CK102">
        <v>14.91</v>
      </c>
      <c r="CL102">
        <v>14.49</v>
      </c>
      <c r="CM102">
        <v>14.88</v>
      </c>
      <c r="CN102">
        <v>15.42</v>
      </c>
      <c r="CO102">
        <v>15.88</v>
      </c>
      <c r="CP102">
        <v>1</v>
      </c>
      <c r="CQ102">
        <v>1</v>
      </c>
      <c r="CR102">
        <v>1</v>
      </c>
      <c r="CS102">
        <v>1</v>
      </c>
      <c r="CT102">
        <v>1</v>
      </c>
      <c r="CU102">
        <v>1</v>
      </c>
      <c r="CV102">
        <v>1</v>
      </c>
      <c r="CW102">
        <v>1</v>
      </c>
      <c r="CX102">
        <v>1</v>
      </c>
      <c r="CY102">
        <v>1</v>
      </c>
      <c r="CZ102">
        <v>1</v>
      </c>
      <c r="DA102">
        <v>1</v>
      </c>
      <c r="DB102">
        <v>1</v>
      </c>
      <c r="DC102">
        <v>1</v>
      </c>
      <c r="DD102">
        <v>1</v>
      </c>
      <c r="DE102">
        <v>1</v>
      </c>
      <c r="DF102">
        <v>1</v>
      </c>
      <c r="DG102">
        <v>1</v>
      </c>
      <c r="DH102">
        <v>1</v>
      </c>
      <c r="DI102">
        <v>1</v>
      </c>
      <c r="DJ102">
        <v>1</v>
      </c>
      <c r="DK102">
        <v>1</v>
      </c>
      <c r="DL102">
        <v>1</v>
      </c>
      <c r="DM102">
        <v>1</v>
      </c>
      <c r="DN102">
        <v>1</v>
      </c>
      <c r="DO102">
        <v>1</v>
      </c>
      <c r="DP102">
        <v>1</v>
      </c>
      <c r="DQ102">
        <v>1</v>
      </c>
      <c r="DR102">
        <v>1</v>
      </c>
      <c r="DS102">
        <v>1</v>
      </c>
      <c r="DT102">
        <v>1</v>
      </c>
      <c r="DU102">
        <v>1</v>
      </c>
      <c r="DV102">
        <v>1</v>
      </c>
      <c r="DW102">
        <v>1</v>
      </c>
      <c r="DX102">
        <v>1</v>
      </c>
      <c r="DY102">
        <v>1</v>
      </c>
      <c r="DZ102">
        <v>1</v>
      </c>
      <c r="EA102">
        <v>1</v>
      </c>
      <c r="EB102">
        <v>1</v>
      </c>
      <c r="EC102">
        <v>1</v>
      </c>
      <c r="ED102">
        <v>1</v>
      </c>
      <c r="EE102">
        <v>1</v>
      </c>
      <c r="EF102">
        <v>5.5519999999999996</v>
      </c>
      <c r="EG102">
        <v>4.351</v>
      </c>
      <c r="EH102">
        <v>6.0030000000000001</v>
      </c>
      <c r="EI102">
        <v>3.6030000000000002</v>
      </c>
      <c r="EJ102">
        <v>3.1509999999999998</v>
      </c>
      <c r="EK102">
        <v>3.1309999999999998</v>
      </c>
      <c r="EL102">
        <v>3.4569999999999999</v>
      </c>
      <c r="EM102">
        <v>-3.1880000000000002</v>
      </c>
      <c r="EN102">
        <v>1.4510000000000001</v>
      </c>
      <c r="EO102">
        <v>0.30299999999999999</v>
      </c>
      <c r="EP102">
        <v>-3.6949999999999998</v>
      </c>
      <c r="EQ102">
        <v>3.5089999999999999</v>
      </c>
      <c r="ER102">
        <v>3.101</v>
      </c>
      <c r="ES102">
        <v>5.95</v>
      </c>
      <c r="ET102">
        <v>0</v>
      </c>
      <c r="EU102">
        <v>147.50603021302501</v>
      </c>
    </row>
    <row r="103" spans="1:151" x14ac:dyDescent="0.25">
      <c r="A103" t="s">
        <v>941</v>
      </c>
      <c r="B103" t="s">
        <v>1322</v>
      </c>
      <c r="C103" t="s">
        <v>595</v>
      </c>
      <c r="D103">
        <v>113</v>
      </c>
      <c r="E103" t="s">
        <v>838</v>
      </c>
      <c r="F103">
        <v>2</v>
      </c>
      <c r="G103">
        <v>2</v>
      </c>
      <c r="H103" t="s">
        <v>2</v>
      </c>
      <c r="I103" t="s">
        <v>6</v>
      </c>
      <c r="J103" t="s">
        <v>4</v>
      </c>
      <c r="K103" t="s">
        <v>606</v>
      </c>
      <c r="L103" t="s">
        <v>516</v>
      </c>
      <c r="M103" s="7">
        <v>0</v>
      </c>
      <c r="N103" s="7">
        <v>337.04419983257998</v>
      </c>
      <c r="O103" s="7">
        <f>M103*'Emission and cost factors'!$D$8+N103*'Emission and cost factors'!$E$8</f>
        <v>155.04033192298681</v>
      </c>
      <c r="P103" s="8">
        <f>M103*'Emission and cost factors'!$D$9+N103*'Emission and cost factors'!$E$9</f>
        <v>50.556629974886995</v>
      </c>
      <c r="Q103" s="7">
        <f t="shared" si="7"/>
        <v>16.966428571428569</v>
      </c>
      <c r="R103" s="2">
        <f t="shared" si="8"/>
        <v>14</v>
      </c>
      <c r="S103" s="2">
        <f t="shared" si="9"/>
        <v>14</v>
      </c>
      <c r="T103" s="2">
        <f t="shared" si="10"/>
        <v>13</v>
      </c>
      <c r="U103" s="7">
        <f t="shared" si="11"/>
        <v>1</v>
      </c>
      <c r="V103" s="7">
        <f t="shared" si="12"/>
        <v>1</v>
      </c>
      <c r="W103" s="7">
        <f t="shared" si="13"/>
        <v>0.88871428571428568</v>
      </c>
      <c r="X103">
        <v>18.29</v>
      </c>
      <c r="Y103">
        <v>17.39</v>
      </c>
      <c r="Z103">
        <v>17.75</v>
      </c>
      <c r="AA103">
        <v>17.38</v>
      </c>
      <c r="AB103">
        <v>16.77</v>
      </c>
      <c r="AC103">
        <v>16.93</v>
      </c>
      <c r="AD103">
        <v>17.05</v>
      </c>
      <c r="AE103">
        <v>16.28</v>
      </c>
      <c r="AF103">
        <v>16.23</v>
      </c>
      <c r="AG103">
        <v>16.45</v>
      </c>
      <c r="AH103">
        <v>16.29</v>
      </c>
      <c r="AI103">
        <v>16.399999999999999</v>
      </c>
      <c r="AJ103">
        <v>16.97</v>
      </c>
      <c r="AK103">
        <v>17.350000000000001</v>
      </c>
      <c r="AL103">
        <v>1</v>
      </c>
      <c r="AM103">
        <v>1</v>
      </c>
      <c r="AN103">
        <v>1</v>
      </c>
      <c r="AO103">
        <v>1</v>
      </c>
      <c r="AP103">
        <v>1</v>
      </c>
      <c r="AQ103">
        <v>1</v>
      </c>
      <c r="AR103">
        <v>1</v>
      </c>
      <c r="AS103">
        <v>1</v>
      </c>
      <c r="AT103">
        <v>1</v>
      </c>
      <c r="AU103">
        <v>1</v>
      </c>
      <c r="AV103">
        <v>1</v>
      </c>
      <c r="AW103">
        <v>1</v>
      </c>
      <c r="AX103">
        <v>1</v>
      </c>
      <c r="AY103">
        <v>1</v>
      </c>
      <c r="AZ103">
        <v>1</v>
      </c>
      <c r="BA103">
        <v>1</v>
      </c>
      <c r="BB103">
        <v>1</v>
      </c>
      <c r="BC103">
        <v>1</v>
      </c>
      <c r="BD103">
        <v>1</v>
      </c>
      <c r="BE103">
        <v>1</v>
      </c>
      <c r="BF103">
        <v>1</v>
      </c>
      <c r="BG103">
        <v>1</v>
      </c>
      <c r="BH103">
        <v>1</v>
      </c>
      <c r="BI103">
        <v>1</v>
      </c>
      <c r="BJ103">
        <v>1</v>
      </c>
      <c r="BK103">
        <v>1</v>
      </c>
      <c r="BL103">
        <v>1</v>
      </c>
      <c r="BM103">
        <v>1</v>
      </c>
      <c r="BN103">
        <v>0</v>
      </c>
      <c r="BO103">
        <v>1</v>
      </c>
      <c r="BP103">
        <v>0.442</v>
      </c>
      <c r="BQ103">
        <v>1</v>
      </c>
      <c r="BR103">
        <v>1</v>
      </c>
      <c r="BS103">
        <v>1</v>
      </c>
      <c r="BT103">
        <v>1</v>
      </c>
      <c r="BU103">
        <v>1</v>
      </c>
      <c r="BV103">
        <v>1</v>
      </c>
      <c r="BW103">
        <v>1</v>
      </c>
      <c r="BX103">
        <v>1</v>
      </c>
      <c r="BY103">
        <v>1</v>
      </c>
      <c r="BZ103">
        <v>1</v>
      </c>
      <c r="CA103">
        <v>1</v>
      </c>
      <c r="CB103">
        <v>17.2</v>
      </c>
      <c r="CC103">
        <v>16.22</v>
      </c>
      <c r="CD103">
        <v>16.510000000000002</v>
      </c>
      <c r="CE103">
        <v>16.12</v>
      </c>
      <c r="CF103">
        <v>15.72</v>
      </c>
      <c r="CG103">
        <v>15.75</v>
      </c>
      <c r="CH103">
        <v>15.83</v>
      </c>
      <c r="CI103">
        <v>15.12</v>
      </c>
      <c r="CJ103">
        <v>15.16</v>
      </c>
      <c r="CK103">
        <v>15.39</v>
      </c>
      <c r="CL103">
        <v>15.11</v>
      </c>
      <c r="CM103">
        <v>15.37</v>
      </c>
      <c r="CN103">
        <v>15.78</v>
      </c>
      <c r="CO103">
        <v>16.100000000000001</v>
      </c>
      <c r="CP103">
        <v>1</v>
      </c>
      <c r="CQ103">
        <v>1</v>
      </c>
      <c r="CR103">
        <v>1</v>
      </c>
      <c r="CS103">
        <v>1</v>
      </c>
      <c r="CT103">
        <v>1</v>
      </c>
      <c r="CU103">
        <v>1</v>
      </c>
      <c r="CV103">
        <v>1</v>
      </c>
      <c r="CW103">
        <v>1</v>
      </c>
      <c r="CX103">
        <v>1</v>
      </c>
      <c r="CY103">
        <v>1</v>
      </c>
      <c r="CZ103">
        <v>1</v>
      </c>
      <c r="DA103">
        <v>1</v>
      </c>
      <c r="DB103">
        <v>1</v>
      </c>
      <c r="DC103">
        <v>1</v>
      </c>
      <c r="DD103">
        <v>1</v>
      </c>
      <c r="DE103">
        <v>1</v>
      </c>
      <c r="DF103">
        <v>1</v>
      </c>
      <c r="DG103">
        <v>1</v>
      </c>
      <c r="DH103">
        <v>1</v>
      </c>
      <c r="DI103">
        <v>1</v>
      </c>
      <c r="DJ103">
        <v>1</v>
      </c>
      <c r="DK103">
        <v>1</v>
      </c>
      <c r="DL103">
        <v>1</v>
      </c>
      <c r="DM103">
        <v>1</v>
      </c>
      <c r="DN103">
        <v>1</v>
      </c>
      <c r="DO103">
        <v>1</v>
      </c>
      <c r="DP103">
        <v>1</v>
      </c>
      <c r="DQ103">
        <v>1</v>
      </c>
      <c r="DR103">
        <v>0.91700000000000004</v>
      </c>
      <c r="DS103">
        <v>1</v>
      </c>
      <c r="DT103">
        <v>1</v>
      </c>
      <c r="DU103">
        <v>1</v>
      </c>
      <c r="DV103">
        <v>1</v>
      </c>
      <c r="DW103">
        <v>1</v>
      </c>
      <c r="DX103">
        <v>1</v>
      </c>
      <c r="DY103">
        <v>1</v>
      </c>
      <c r="DZ103">
        <v>1</v>
      </c>
      <c r="EA103">
        <v>1</v>
      </c>
      <c r="EB103">
        <v>1</v>
      </c>
      <c r="EC103">
        <v>1</v>
      </c>
      <c r="ED103">
        <v>1</v>
      </c>
      <c r="EE103">
        <v>1</v>
      </c>
      <c r="EF103">
        <v>5.5519999999999996</v>
      </c>
      <c r="EG103">
        <v>4.351</v>
      </c>
      <c r="EH103">
        <v>6.0030000000000001</v>
      </c>
      <c r="EI103">
        <v>3.6030000000000002</v>
      </c>
      <c r="EJ103">
        <v>3.1509999999999998</v>
      </c>
      <c r="EK103">
        <v>3.1309999999999998</v>
      </c>
      <c r="EL103">
        <v>3.4569999999999999</v>
      </c>
      <c r="EM103">
        <v>-3.1880000000000002</v>
      </c>
      <c r="EN103">
        <v>1.4510000000000001</v>
      </c>
      <c r="EO103">
        <v>0.30299999999999999</v>
      </c>
      <c r="EP103">
        <v>-3.6949999999999998</v>
      </c>
      <c r="EQ103">
        <v>3.5089999999999999</v>
      </c>
      <c r="ER103">
        <v>3.101</v>
      </c>
      <c r="ES103">
        <v>5.95</v>
      </c>
      <c r="ET103">
        <v>0</v>
      </c>
      <c r="EU103">
        <v>157.28729325520399</v>
      </c>
    </row>
    <row r="104" spans="1:151" x14ac:dyDescent="0.25">
      <c r="A104" t="s">
        <v>942</v>
      </c>
      <c r="B104" t="s">
        <v>1322</v>
      </c>
      <c r="C104" t="s">
        <v>595</v>
      </c>
      <c r="D104">
        <v>114</v>
      </c>
      <c r="E104" t="s">
        <v>838</v>
      </c>
      <c r="F104">
        <v>2</v>
      </c>
      <c r="G104">
        <v>2</v>
      </c>
      <c r="H104" t="s">
        <v>2</v>
      </c>
      <c r="I104" t="s">
        <v>6</v>
      </c>
      <c r="J104" t="s">
        <v>4</v>
      </c>
      <c r="K104" t="s">
        <v>606</v>
      </c>
      <c r="L104" t="s">
        <v>515</v>
      </c>
      <c r="M104" s="7">
        <v>0</v>
      </c>
      <c r="N104" s="7">
        <v>316.39309775749285</v>
      </c>
      <c r="O104" s="7">
        <f>M104*'Emission and cost factors'!$D$8+N104*'Emission and cost factors'!$E$8</f>
        <v>145.54082496844671</v>
      </c>
      <c r="P104" s="8">
        <f>M104*'Emission and cost factors'!$D$9+N104*'Emission and cost factors'!$E$9</f>
        <v>47.458964663623924</v>
      </c>
      <c r="Q104" s="7">
        <f t="shared" si="7"/>
        <v>16.82571428571428</v>
      </c>
      <c r="R104" s="2">
        <f t="shared" si="8"/>
        <v>14</v>
      </c>
      <c r="S104" s="2">
        <f t="shared" si="9"/>
        <v>14</v>
      </c>
      <c r="T104" s="2">
        <f t="shared" si="10"/>
        <v>13</v>
      </c>
      <c r="U104" s="7">
        <f t="shared" si="11"/>
        <v>1</v>
      </c>
      <c r="V104" s="7">
        <f t="shared" si="12"/>
        <v>1</v>
      </c>
      <c r="W104" s="7">
        <f t="shared" si="13"/>
        <v>0.91192857142857142</v>
      </c>
      <c r="X104">
        <v>18.16</v>
      </c>
      <c r="Y104">
        <v>17.22</v>
      </c>
      <c r="Z104">
        <v>17.57</v>
      </c>
      <c r="AA104">
        <v>17.22</v>
      </c>
      <c r="AB104">
        <v>16.670000000000002</v>
      </c>
      <c r="AC104">
        <v>16.79</v>
      </c>
      <c r="AD104">
        <v>16.89</v>
      </c>
      <c r="AE104">
        <v>16.12</v>
      </c>
      <c r="AF104">
        <v>16.079999999999998</v>
      </c>
      <c r="AG104">
        <v>16.329999999999998</v>
      </c>
      <c r="AH104">
        <v>16.14</v>
      </c>
      <c r="AI104">
        <v>16.260000000000002</v>
      </c>
      <c r="AJ104">
        <v>16.899999999999999</v>
      </c>
      <c r="AK104">
        <v>17.21</v>
      </c>
      <c r="AL104">
        <v>1</v>
      </c>
      <c r="AM104">
        <v>1</v>
      </c>
      <c r="AN104">
        <v>1</v>
      </c>
      <c r="AO104">
        <v>1</v>
      </c>
      <c r="AP104">
        <v>1</v>
      </c>
      <c r="AQ104">
        <v>1</v>
      </c>
      <c r="AR104">
        <v>1</v>
      </c>
      <c r="AS104">
        <v>1</v>
      </c>
      <c r="AT104">
        <v>1</v>
      </c>
      <c r="AU104">
        <v>1</v>
      </c>
      <c r="AV104">
        <v>1</v>
      </c>
      <c r="AW104">
        <v>1</v>
      </c>
      <c r="AX104">
        <v>1</v>
      </c>
      <c r="AY104">
        <v>1</v>
      </c>
      <c r="AZ104">
        <v>1</v>
      </c>
      <c r="BA104">
        <v>1</v>
      </c>
      <c r="BB104">
        <v>1</v>
      </c>
      <c r="BC104">
        <v>1</v>
      </c>
      <c r="BD104">
        <v>1</v>
      </c>
      <c r="BE104">
        <v>1</v>
      </c>
      <c r="BF104">
        <v>1</v>
      </c>
      <c r="BG104">
        <v>1</v>
      </c>
      <c r="BH104">
        <v>1</v>
      </c>
      <c r="BI104">
        <v>1</v>
      </c>
      <c r="BJ104">
        <v>1</v>
      </c>
      <c r="BK104">
        <v>1</v>
      </c>
      <c r="BL104">
        <v>1</v>
      </c>
      <c r="BM104">
        <v>1</v>
      </c>
      <c r="BN104">
        <v>0</v>
      </c>
      <c r="BO104">
        <v>1</v>
      </c>
      <c r="BP104">
        <v>0.76700000000000002</v>
      </c>
      <c r="BQ104">
        <v>1</v>
      </c>
      <c r="BR104">
        <v>1</v>
      </c>
      <c r="BS104">
        <v>1</v>
      </c>
      <c r="BT104">
        <v>1</v>
      </c>
      <c r="BU104">
        <v>1</v>
      </c>
      <c r="BV104">
        <v>1</v>
      </c>
      <c r="BW104">
        <v>1</v>
      </c>
      <c r="BX104">
        <v>1</v>
      </c>
      <c r="BY104">
        <v>1</v>
      </c>
      <c r="BZ104">
        <v>1</v>
      </c>
      <c r="CA104">
        <v>1</v>
      </c>
      <c r="CB104">
        <v>17.059999999999999</v>
      </c>
      <c r="CC104">
        <v>16.079999999999998</v>
      </c>
      <c r="CD104">
        <v>16.329999999999998</v>
      </c>
      <c r="CE104">
        <v>16.010000000000002</v>
      </c>
      <c r="CF104">
        <v>15.6</v>
      </c>
      <c r="CG104">
        <v>15.62</v>
      </c>
      <c r="CH104">
        <v>15.71</v>
      </c>
      <c r="CI104">
        <v>14.98</v>
      </c>
      <c r="CJ104">
        <v>14.94</v>
      </c>
      <c r="CK104">
        <v>15.24</v>
      </c>
      <c r="CL104">
        <v>14.93</v>
      </c>
      <c r="CM104">
        <v>15.16</v>
      </c>
      <c r="CN104">
        <v>15.67</v>
      </c>
      <c r="CO104">
        <v>15.99</v>
      </c>
      <c r="CP104">
        <v>1</v>
      </c>
      <c r="CQ104">
        <v>1</v>
      </c>
      <c r="CR104">
        <v>1</v>
      </c>
      <c r="CS104">
        <v>1</v>
      </c>
      <c r="CT104">
        <v>1</v>
      </c>
      <c r="CU104">
        <v>1</v>
      </c>
      <c r="CV104">
        <v>1</v>
      </c>
      <c r="CW104">
        <v>1</v>
      </c>
      <c r="CX104">
        <v>1</v>
      </c>
      <c r="CY104">
        <v>1</v>
      </c>
      <c r="CZ104">
        <v>1</v>
      </c>
      <c r="DA104">
        <v>1</v>
      </c>
      <c r="DB104">
        <v>1</v>
      </c>
      <c r="DC104">
        <v>1</v>
      </c>
      <c r="DD104">
        <v>1</v>
      </c>
      <c r="DE104">
        <v>1</v>
      </c>
      <c r="DF104">
        <v>1</v>
      </c>
      <c r="DG104">
        <v>1</v>
      </c>
      <c r="DH104">
        <v>1</v>
      </c>
      <c r="DI104">
        <v>1</v>
      </c>
      <c r="DJ104">
        <v>1</v>
      </c>
      <c r="DK104">
        <v>1</v>
      </c>
      <c r="DL104">
        <v>1</v>
      </c>
      <c r="DM104">
        <v>1</v>
      </c>
      <c r="DN104">
        <v>1</v>
      </c>
      <c r="DO104">
        <v>1</v>
      </c>
      <c r="DP104">
        <v>1</v>
      </c>
      <c r="DQ104">
        <v>1</v>
      </c>
      <c r="DR104">
        <v>1</v>
      </c>
      <c r="DS104">
        <v>1</v>
      </c>
      <c r="DT104">
        <v>1</v>
      </c>
      <c r="DU104">
        <v>1</v>
      </c>
      <c r="DV104">
        <v>1</v>
      </c>
      <c r="DW104">
        <v>1</v>
      </c>
      <c r="DX104">
        <v>1</v>
      </c>
      <c r="DY104">
        <v>1</v>
      </c>
      <c r="DZ104">
        <v>1</v>
      </c>
      <c r="EA104">
        <v>1</v>
      </c>
      <c r="EB104">
        <v>1</v>
      </c>
      <c r="EC104">
        <v>1</v>
      </c>
      <c r="ED104">
        <v>1</v>
      </c>
      <c r="EE104">
        <v>1</v>
      </c>
      <c r="EF104">
        <v>5.5519999999999996</v>
      </c>
      <c r="EG104">
        <v>4.351</v>
      </c>
      <c r="EH104">
        <v>6.0030000000000001</v>
      </c>
      <c r="EI104">
        <v>3.6030000000000002</v>
      </c>
      <c r="EJ104">
        <v>3.1509999999999998</v>
      </c>
      <c r="EK104">
        <v>3.1309999999999998</v>
      </c>
      <c r="EL104">
        <v>3.4569999999999999</v>
      </c>
      <c r="EM104">
        <v>-3.1880000000000002</v>
      </c>
      <c r="EN104">
        <v>1.4510000000000001</v>
      </c>
      <c r="EO104">
        <v>0.30299999999999999</v>
      </c>
      <c r="EP104">
        <v>-3.6949999999999998</v>
      </c>
      <c r="EQ104">
        <v>3.5089999999999999</v>
      </c>
      <c r="ER104">
        <v>3.101</v>
      </c>
      <c r="ES104">
        <v>5.95</v>
      </c>
      <c r="ET104">
        <v>0</v>
      </c>
      <c r="EU104">
        <v>147.65011228682999</v>
      </c>
    </row>
    <row r="105" spans="1:151" x14ac:dyDescent="0.25">
      <c r="A105" t="s">
        <v>943</v>
      </c>
      <c r="B105" t="s">
        <v>1322</v>
      </c>
      <c r="C105" t="s">
        <v>595</v>
      </c>
      <c r="D105">
        <v>115</v>
      </c>
      <c r="E105" t="s">
        <v>838</v>
      </c>
      <c r="F105">
        <v>2</v>
      </c>
      <c r="G105">
        <v>2</v>
      </c>
      <c r="H105" t="s">
        <v>2</v>
      </c>
      <c r="I105" t="s">
        <v>6</v>
      </c>
      <c r="J105" t="s">
        <v>5</v>
      </c>
      <c r="K105" t="s">
        <v>606</v>
      </c>
      <c r="L105" t="s">
        <v>516</v>
      </c>
      <c r="M105" s="7">
        <v>0</v>
      </c>
      <c r="N105" s="7">
        <v>337.04441049096209</v>
      </c>
      <c r="O105" s="7">
        <f>M105*'Emission and cost factors'!$D$8+N105*'Emission and cost factors'!$E$8</f>
        <v>155.04042882584258</v>
      </c>
      <c r="P105" s="8">
        <f>M105*'Emission and cost factors'!$D$9+N105*'Emission and cost factors'!$E$9</f>
        <v>50.556661573644313</v>
      </c>
      <c r="Q105" s="7">
        <f t="shared" si="7"/>
        <v>16.966428571428569</v>
      </c>
      <c r="R105" s="2">
        <f t="shared" si="8"/>
        <v>14</v>
      </c>
      <c r="S105" s="2">
        <f t="shared" si="9"/>
        <v>14</v>
      </c>
      <c r="T105" s="2">
        <f t="shared" si="10"/>
        <v>13</v>
      </c>
      <c r="U105" s="7">
        <f t="shared" si="11"/>
        <v>1</v>
      </c>
      <c r="V105" s="7">
        <f t="shared" si="12"/>
        <v>1</v>
      </c>
      <c r="W105" s="7">
        <f t="shared" si="13"/>
        <v>0.88871428571428568</v>
      </c>
      <c r="X105">
        <v>18.29</v>
      </c>
      <c r="Y105">
        <v>17.39</v>
      </c>
      <c r="Z105">
        <v>17.75</v>
      </c>
      <c r="AA105">
        <v>17.38</v>
      </c>
      <c r="AB105">
        <v>16.77</v>
      </c>
      <c r="AC105">
        <v>16.93</v>
      </c>
      <c r="AD105">
        <v>17.05</v>
      </c>
      <c r="AE105">
        <v>16.28</v>
      </c>
      <c r="AF105">
        <v>16.23</v>
      </c>
      <c r="AG105">
        <v>16.45</v>
      </c>
      <c r="AH105">
        <v>16.29</v>
      </c>
      <c r="AI105">
        <v>16.399999999999999</v>
      </c>
      <c r="AJ105">
        <v>16.97</v>
      </c>
      <c r="AK105">
        <v>17.350000000000001</v>
      </c>
      <c r="AL105">
        <v>1</v>
      </c>
      <c r="AM105">
        <v>1</v>
      </c>
      <c r="AN105">
        <v>1</v>
      </c>
      <c r="AO105">
        <v>1</v>
      </c>
      <c r="AP105">
        <v>1</v>
      </c>
      <c r="AQ105">
        <v>1</v>
      </c>
      <c r="AR105">
        <v>1</v>
      </c>
      <c r="AS105">
        <v>1</v>
      </c>
      <c r="AT105">
        <v>1</v>
      </c>
      <c r="AU105">
        <v>1</v>
      </c>
      <c r="AV105">
        <v>1</v>
      </c>
      <c r="AW105">
        <v>1</v>
      </c>
      <c r="AX105">
        <v>1</v>
      </c>
      <c r="AY105">
        <v>1</v>
      </c>
      <c r="AZ105">
        <v>1</v>
      </c>
      <c r="BA105">
        <v>1</v>
      </c>
      <c r="BB105">
        <v>1</v>
      </c>
      <c r="BC105">
        <v>1</v>
      </c>
      <c r="BD105">
        <v>1</v>
      </c>
      <c r="BE105">
        <v>1</v>
      </c>
      <c r="BF105">
        <v>1</v>
      </c>
      <c r="BG105">
        <v>1</v>
      </c>
      <c r="BH105">
        <v>1</v>
      </c>
      <c r="BI105">
        <v>1</v>
      </c>
      <c r="BJ105">
        <v>1</v>
      </c>
      <c r="BK105">
        <v>1</v>
      </c>
      <c r="BL105">
        <v>1</v>
      </c>
      <c r="BM105">
        <v>1</v>
      </c>
      <c r="BN105">
        <v>0</v>
      </c>
      <c r="BO105">
        <v>1</v>
      </c>
      <c r="BP105">
        <v>0.442</v>
      </c>
      <c r="BQ105">
        <v>1</v>
      </c>
      <c r="BR105">
        <v>1</v>
      </c>
      <c r="BS105">
        <v>1</v>
      </c>
      <c r="BT105">
        <v>1</v>
      </c>
      <c r="BU105">
        <v>1</v>
      </c>
      <c r="BV105">
        <v>1</v>
      </c>
      <c r="BW105">
        <v>1</v>
      </c>
      <c r="BX105">
        <v>1</v>
      </c>
      <c r="BY105">
        <v>1</v>
      </c>
      <c r="BZ105">
        <v>1</v>
      </c>
      <c r="CA105">
        <v>1</v>
      </c>
      <c r="CB105">
        <v>17.2</v>
      </c>
      <c r="CC105">
        <v>16.22</v>
      </c>
      <c r="CD105">
        <v>16.510000000000002</v>
      </c>
      <c r="CE105">
        <v>16.12</v>
      </c>
      <c r="CF105">
        <v>15.72</v>
      </c>
      <c r="CG105">
        <v>15.75</v>
      </c>
      <c r="CH105">
        <v>15.83</v>
      </c>
      <c r="CI105">
        <v>15.12</v>
      </c>
      <c r="CJ105">
        <v>15.16</v>
      </c>
      <c r="CK105">
        <v>15.39</v>
      </c>
      <c r="CL105">
        <v>15.11</v>
      </c>
      <c r="CM105">
        <v>15.37</v>
      </c>
      <c r="CN105">
        <v>15.78</v>
      </c>
      <c r="CO105">
        <v>16.100000000000001</v>
      </c>
      <c r="CP105">
        <v>1</v>
      </c>
      <c r="CQ105">
        <v>1</v>
      </c>
      <c r="CR105">
        <v>1</v>
      </c>
      <c r="CS105">
        <v>1</v>
      </c>
      <c r="CT105">
        <v>1</v>
      </c>
      <c r="CU105">
        <v>1</v>
      </c>
      <c r="CV105">
        <v>1</v>
      </c>
      <c r="CW105">
        <v>1</v>
      </c>
      <c r="CX105">
        <v>1</v>
      </c>
      <c r="CY105">
        <v>1</v>
      </c>
      <c r="CZ105">
        <v>1</v>
      </c>
      <c r="DA105">
        <v>1</v>
      </c>
      <c r="DB105">
        <v>1</v>
      </c>
      <c r="DC105">
        <v>1</v>
      </c>
      <c r="DD105">
        <v>1</v>
      </c>
      <c r="DE105">
        <v>1</v>
      </c>
      <c r="DF105">
        <v>1</v>
      </c>
      <c r="DG105">
        <v>1</v>
      </c>
      <c r="DH105">
        <v>1</v>
      </c>
      <c r="DI105">
        <v>1</v>
      </c>
      <c r="DJ105">
        <v>1</v>
      </c>
      <c r="DK105">
        <v>1</v>
      </c>
      <c r="DL105">
        <v>1</v>
      </c>
      <c r="DM105">
        <v>1</v>
      </c>
      <c r="DN105">
        <v>1</v>
      </c>
      <c r="DO105">
        <v>1</v>
      </c>
      <c r="DP105">
        <v>1</v>
      </c>
      <c r="DQ105">
        <v>1</v>
      </c>
      <c r="DR105">
        <v>0.91700000000000004</v>
      </c>
      <c r="DS105">
        <v>1</v>
      </c>
      <c r="DT105">
        <v>1</v>
      </c>
      <c r="DU105">
        <v>1</v>
      </c>
      <c r="DV105">
        <v>1</v>
      </c>
      <c r="DW105">
        <v>1</v>
      </c>
      <c r="DX105">
        <v>1</v>
      </c>
      <c r="DY105">
        <v>1</v>
      </c>
      <c r="DZ105">
        <v>1</v>
      </c>
      <c r="EA105">
        <v>1</v>
      </c>
      <c r="EB105">
        <v>1</v>
      </c>
      <c r="EC105">
        <v>1</v>
      </c>
      <c r="ED105">
        <v>1</v>
      </c>
      <c r="EE105">
        <v>1</v>
      </c>
      <c r="EF105">
        <v>5.5519999999999996</v>
      </c>
      <c r="EG105">
        <v>4.351</v>
      </c>
      <c r="EH105">
        <v>6.0030000000000001</v>
      </c>
      <c r="EI105">
        <v>3.6030000000000002</v>
      </c>
      <c r="EJ105">
        <v>3.1509999999999998</v>
      </c>
      <c r="EK105">
        <v>3.1309999999999998</v>
      </c>
      <c r="EL105">
        <v>3.4569999999999999</v>
      </c>
      <c r="EM105">
        <v>-3.1880000000000002</v>
      </c>
      <c r="EN105">
        <v>1.4510000000000001</v>
      </c>
      <c r="EO105">
        <v>0.30299999999999999</v>
      </c>
      <c r="EP105">
        <v>-3.6949999999999998</v>
      </c>
      <c r="EQ105">
        <v>3.5089999999999999</v>
      </c>
      <c r="ER105">
        <v>3.101</v>
      </c>
      <c r="ES105">
        <v>5.95</v>
      </c>
      <c r="ET105">
        <v>0</v>
      </c>
      <c r="EU105">
        <v>157.28739156244899</v>
      </c>
    </row>
    <row r="106" spans="1:151" x14ac:dyDescent="0.25">
      <c r="A106" t="s">
        <v>944</v>
      </c>
      <c r="B106" t="s">
        <v>1322</v>
      </c>
      <c r="C106" t="s">
        <v>595</v>
      </c>
      <c r="D106">
        <v>116</v>
      </c>
      <c r="E106" t="s">
        <v>838</v>
      </c>
      <c r="F106">
        <v>2</v>
      </c>
      <c r="G106">
        <v>2</v>
      </c>
      <c r="H106" t="s">
        <v>2</v>
      </c>
      <c r="I106" t="s">
        <v>6</v>
      </c>
      <c r="J106" t="s">
        <v>5</v>
      </c>
      <c r="K106" t="s">
        <v>606</v>
      </c>
      <c r="L106" t="s">
        <v>515</v>
      </c>
      <c r="M106" s="7">
        <v>0</v>
      </c>
      <c r="N106" s="7">
        <v>316.38994585483073</v>
      </c>
      <c r="O106" s="7">
        <f>M106*'Emission and cost factors'!$D$8+N106*'Emission and cost factors'!$E$8</f>
        <v>145.53937509322213</v>
      </c>
      <c r="P106" s="8">
        <f>M106*'Emission and cost factors'!$D$9+N106*'Emission and cost factors'!$E$9</f>
        <v>47.458491878224606</v>
      </c>
      <c r="Q106" s="7">
        <f t="shared" si="7"/>
        <v>16.82571428571428</v>
      </c>
      <c r="R106" s="2">
        <f t="shared" si="8"/>
        <v>14</v>
      </c>
      <c r="S106" s="2">
        <f t="shared" si="9"/>
        <v>14</v>
      </c>
      <c r="T106" s="2">
        <f t="shared" si="10"/>
        <v>13</v>
      </c>
      <c r="U106" s="7">
        <f t="shared" si="11"/>
        <v>1</v>
      </c>
      <c r="V106" s="7">
        <f t="shared" si="12"/>
        <v>1</v>
      </c>
      <c r="W106" s="7">
        <f t="shared" si="13"/>
        <v>0.91192857142857142</v>
      </c>
      <c r="X106">
        <v>18.16</v>
      </c>
      <c r="Y106">
        <v>17.22</v>
      </c>
      <c r="Z106">
        <v>17.57</v>
      </c>
      <c r="AA106">
        <v>17.22</v>
      </c>
      <c r="AB106">
        <v>16.670000000000002</v>
      </c>
      <c r="AC106">
        <v>16.79</v>
      </c>
      <c r="AD106">
        <v>16.89</v>
      </c>
      <c r="AE106">
        <v>16.12</v>
      </c>
      <c r="AF106">
        <v>16.079999999999998</v>
      </c>
      <c r="AG106">
        <v>16.329999999999998</v>
      </c>
      <c r="AH106">
        <v>16.14</v>
      </c>
      <c r="AI106">
        <v>16.260000000000002</v>
      </c>
      <c r="AJ106">
        <v>16.899999999999999</v>
      </c>
      <c r="AK106">
        <v>17.21</v>
      </c>
      <c r="AL106">
        <v>1</v>
      </c>
      <c r="AM106">
        <v>1</v>
      </c>
      <c r="AN106">
        <v>1</v>
      </c>
      <c r="AO106">
        <v>1</v>
      </c>
      <c r="AP106">
        <v>1</v>
      </c>
      <c r="AQ106">
        <v>1</v>
      </c>
      <c r="AR106">
        <v>1</v>
      </c>
      <c r="AS106">
        <v>1</v>
      </c>
      <c r="AT106">
        <v>1</v>
      </c>
      <c r="AU106">
        <v>1</v>
      </c>
      <c r="AV106">
        <v>1</v>
      </c>
      <c r="AW106">
        <v>1</v>
      </c>
      <c r="AX106">
        <v>1</v>
      </c>
      <c r="AY106">
        <v>1</v>
      </c>
      <c r="AZ106">
        <v>1</v>
      </c>
      <c r="BA106">
        <v>1</v>
      </c>
      <c r="BB106">
        <v>1</v>
      </c>
      <c r="BC106">
        <v>1</v>
      </c>
      <c r="BD106">
        <v>1</v>
      </c>
      <c r="BE106">
        <v>1</v>
      </c>
      <c r="BF106">
        <v>1</v>
      </c>
      <c r="BG106">
        <v>1</v>
      </c>
      <c r="BH106">
        <v>1</v>
      </c>
      <c r="BI106">
        <v>1</v>
      </c>
      <c r="BJ106">
        <v>1</v>
      </c>
      <c r="BK106">
        <v>1</v>
      </c>
      <c r="BL106">
        <v>1</v>
      </c>
      <c r="BM106">
        <v>1</v>
      </c>
      <c r="BN106">
        <v>0</v>
      </c>
      <c r="BO106">
        <v>1</v>
      </c>
      <c r="BP106">
        <v>0.76700000000000002</v>
      </c>
      <c r="BQ106">
        <v>1</v>
      </c>
      <c r="BR106">
        <v>1</v>
      </c>
      <c r="BS106">
        <v>1</v>
      </c>
      <c r="BT106">
        <v>1</v>
      </c>
      <c r="BU106">
        <v>1</v>
      </c>
      <c r="BV106">
        <v>1</v>
      </c>
      <c r="BW106">
        <v>1</v>
      </c>
      <c r="BX106">
        <v>1</v>
      </c>
      <c r="BY106">
        <v>1</v>
      </c>
      <c r="BZ106">
        <v>1</v>
      </c>
      <c r="CA106">
        <v>1</v>
      </c>
      <c r="CB106">
        <v>17.059999999999999</v>
      </c>
      <c r="CC106">
        <v>16.079999999999998</v>
      </c>
      <c r="CD106">
        <v>16.329999999999998</v>
      </c>
      <c r="CE106">
        <v>16.010000000000002</v>
      </c>
      <c r="CF106">
        <v>15.6</v>
      </c>
      <c r="CG106">
        <v>15.62</v>
      </c>
      <c r="CH106">
        <v>15.71</v>
      </c>
      <c r="CI106">
        <v>14.98</v>
      </c>
      <c r="CJ106">
        <v>14.94</v>
      </c>
      <c r="CK106">
        <v>15.24</v>
      </c>
      <c r="CL106">
        <v>14.93</v>
      </c>
      <c r="CM106">
        <v>15.16</v>
      </c>
      <c r="CN106">
        <v>15.67</v>
      </c>
      <c r="CO106">
        <v>15.99</v>
      </c>
      <c r="CP106">
        <v>1</v>
      </c>
      <c r="CQ106">
        <v>1</v>
      </c>
      <c r="CR106">
        <v>1</v>
      </c>
      <c r="CS106">
        <v>1</v>
      </c>
      <c r="CT106">
        <v>1</v>
      </c>
      <c r="CU106">
        <v>1</v>
      </c>
      <c r="CV106">
        <v>1</v>
      </c>
      <c r="CW106">
        <v>1</v>
      </c>
      <c r="CX106">
        <v>1</v>
      </c>
      <c r="CY106">
        <v>1</v>
      </c>
      <c r="CZ106">
        <v>1</v>
      </c>
      <c r="DA106">
        <v>1</v>
      </c>
      <c r="DB106">
        <v>1</v>
      </c>
      <c r="DC106">
        <v>1</v>
      </c>
      <c r="DD106">
        <v>1</v>
      </c>
      <c r="DE106">
        <v>1</v>
      </c>
      <c r="DF106">
        <v>1</v>
      </c>
      <c r="DG106">
        <v>1</v>
      </c>
      <c r="DH106">
        <v>1</v>
      </c>
      <c r="DI106">
        <v>1</v>
      </c>
      <c r="DJ106">
        <v>1</v>
      </c>
      <c r="DK106">
        <v>1</v>
      </c>
      <c r="DL106">
        <v>1</v>
      </c>
      <c r="DM106">
        <v>1</v>
      </c>
      <c r="DN106">
        <v>1</v>
      </c>
      <c r="DO106">
        <v>1</v>
      </c>
      <c r="DP106">
        <v>1</v>
      </c>
      <c r="DQ106">
        <v>1</v>
      </c>
      <c r="DR106">
        <v>1</v>
      </c>
      <c r="DS106">
        <v>1</v>
      </c>
      <c r="DT106">
        <v>1</v>
      </c>
      <c r="DU106">
        <v>1</v>
      </c>
      <c r="DV106">
        <v>1</v>
      </c>
      <c r="DW106">
        <v>1</v>
      </c>
      <c r="DX106">
        <v>1</v>
      </c>
      <c r="DY106">
        <v>1</v>
      </c>
      <c r="DZ106">
        <v>1</v>
      </c>
      <c r="EA106">
        <v>1</v>
      </c>
      <c r="EB106">
        <v>1</v>
      </c>
      <c r="EC106">
        <v>1</v>
      </c>
      <c r="ED106">
        <v>1</v>
      </c>
      <c r="EE106">
        <v>1</v>
      </c>
      <c r="EF106">
        <v>5.5519999999999996</v>
      </c>
      <c r="EG106">
        <v>4.351</v>
      </c>
      <c r="EH106">
        <v>6.0030000000000001</v>
      </c>
      <c r="EI106">
        <v>3.6030000000000002</v>
      </c>
      <c r="EJ106">
        <v>3.1509999999999998</v>
      </c>
      <c r="EK106">
        <v>3.1309999999999998</v>
      </c>
      <c r="EL106">
        <v>3.4569999999999999</v>
      </c>
      <c r="EM106">
        <v>-3.1880000000000002</v>
      </c>
      <c r="EN106">
        <v>1.4510000000000001</v>
      </c>
      <c r="EO106">
        <v>0.30299999999999999</v>
      </c>
      <c r="EP106">
        <v>-3.6949999999999998</v>
      </c>
      <c r="EQ106">
        <v>3.5089999999999999</v>
      </c>
      <c r="ER106">
        <v>3.101</v>
      </c>
      <c r="ES106">
        <v>5.95</v>
      </c>
      <c r="ET106">
        <v>0</v>
      </c>
      <c r="EU106">
        <v>147.648641398921</v>
      </c>
    </row>
    <row r="107" spans="1:151" x14ac:dyDescent="0.25">
      <c r="A107" t="s">
        <v>945</v>
      </c>
      <c r="B107" t="s">
        <v>1322</v>
      </c>
      <c r="C107" t="s">
        <v>595</v>
      </c>
      <c r="D107">
        <v>117</v>
      </c>
      <c r="E107" t="s">
        <v>838</v>
      </c>
      <c r="F107">
        <v>2</v>
      </c>
      <c r="G107">
        <v>2</v>
      </c>
      <c r="H107" t="s">
        <v>2</v>
      </c>
      <c r="I107" t="s">
        <v>7</v>
      </c>
      <c r="J107" t="s">
        <v>4</v>
      </c>
      <c r="K107" t="s">
        <v>606</v>
      </c>
      <c r="L107" t="s">
        <v>516</v>
      </c>
      <c r="M107" s="7">
        <v>0</v>
      </c>
      <c r="N107" s="7">
        <v>336.13691531055002</v>
      </c>
      <c r="O107" s="7">
        <f>M107*'Emission and cost factors'!$D$8+N107*'Emission and cost factors'!$E$8</f>
        <v>154.62298104285301</v>
      </c>
      <c r="P107" s="8">
        <f>M107*'Emission and cost factors'!$D$9+N107*'Emission and cost factors'!$E$9</f>
        <v>50.420537296582502</v>
      </c>
      <c r="Q107" s="7">
        <f t="shared" si="7"/>
        <v>16.964285714285715</v>
      </c>
      <c r="R107" s="2">
        <f t="shared" si="8"/>
        <v>14</v>
      </c>
      <c r="S107" s="2">
        <f t="shared" si="9"/>
        <v>14</v>
      </c>
      <c r="T107" s="2">
        <f t="shared" si="10"/>
        <v>13</v>
      </c>
      <c r="U107" s="7">
        <f t="shared" si="11"/>
        <v>1</v>
      </c>
      <c r="V107" s="7">
        <f t="shared" si="12"/>
        <v>1</v>
      </c>
      <c r="W107" s="7">
        <f t="shared" si="13"/>
        <v>0.9017857142857143</v>
      </c>
      <c r="X107">
        <v>18.36</v>
      </c>
      <c r="Y107">
        <v>17.420000000000002</v>
      </c>
      <c r="Z107">
        <v>17.690000000000001</v>
      </c>
      <c r="AA107">
        <v>17.37</v>
      </c>
      <c r="AB107">
        <v>16.77</v>
      </c>
      <c r="AC107">
        <v>16.91</v>
      </c>
      <c r="AD107">
        <v>17</v>
      </c>
      <c r="AE107">
        <v>16.309999999999999</v>
      </c>
      <c r="AF107">
        <v>16.27</v>
      </c>
      <c r="AG107">
        <v>16.46</v>
      </c>
      <c r="AH107">
        <v>16.309999999999999</v>
      </c>
      <c r="AI107">
        <v>16.420000000000002</v>
      </c>
      <c r="AJ107">
        <v>16.93</v>
      </c>
      <c r="AK107">
        <v>17.28</v>
      </c>
      <c r="AL107">
        <v>1</v>
      </c>
      <c r="AM107">
        <v>1</v>
      </c>
      <c r="AN107">
        <v>1</v>
      </c>
      <c r="AO107">
        <v>1</v>
      </c>
      <c r="AP107">
        <v>1</v>
      </c>
      <c r="AQ107">
        <v>1</v>
      </c>
      <c r="AR107">
        <v>1</v>
      </c>
      <c r="AS107">
        <v>1</v>
      </c>
      <c r="AT107">
        <v>1</v>
      </c>
      <c r="AU107">
        <v>1</v>
      </c>
      <c r="AV107">
        <v>1</v>
      </c>
      <c r="AW107">
        <v>1</v>
      </c>
      <c r="AX107">
        <v>1</v>
      </c>
      <c r="AY107">
        <v>1</v>
      </c>
      <c r="AZ107">
        <v>1</v>
      </c>
      <c r="BA107">
        <v>1</v>
      </c>
      <c r="BB107">
        <v>1</v>
      </c>
      <c r="BC107">
        <v>1</v>
      </c>
      <c r="BD107">
        <v>1</v>
      </c>
      <c r="BE107">
        <v>1</v>
      </c>
      <c r="BF107">
        <v>1</v>
      </c>
      <c r="BG107">
        <v>1</v>
      </c>
      <c r="BH107">
        <v>1</v>
      </c>
      <c r="BI107">
        <v>1</v>
      </c>
      <c r="BJ107">
        <v>1</v>
      </c>
      <c r="BK107">
        <v>1</v>
      </c>
      <c r="BL107">
        <v>1</v>
      </c>
      <c r="BM107">
        <v>1</v>
      </c>
      <c r="BN107">
        <v>0</v>
      </c>
      <c r="BO107">
        <v>1</v>
      </c>
      <c r="BP107">
        <v>0.625</v>
      </c>
      <c r="BQ107">
        <v>1</v>
      </c>
      <c r="BR107">
        <v>1</v>
      </c>
      <c r="BS107">
        <v>1</v>
      </c>
      <c r="BT107">
        <v>1</v>
      </c>
      <c r="BU107">
        <v>1</v>
      </c>
      <c r="BV107">
        <v>1</v>
      </c>
      <c r="BW107">
        <v>1</v>
      </c>
      <c r="BX107">
        <v>1</v>
      </c>
      <c r="BY107">
        <v>1</v>
      </c>
      <c r="BZ107">
        <v>1</v>
      </c>
      <c r="CA107">
        <v>1</v>
      </c>
      <c r="CB107">
        <v>17.350000000000001</v>
      </c>
      <c r="CC107">
        <v>16.239999999999998</v>
      </c>
      <c r="CD107">
        <v>16.510000000000002</v>
      </c>
      <c r="CE107">
        <v>16.14</v>
      </c>
      <c r="CF107">
        <v>15.79</v>
      </c>
      <c r="CG107">
        <v>15.8</v>
      </c>
      <c r="CH107">
        <v>15.86</v>
      </c>
      <c r="CI107">
        <v>15.24</v>
      </c>
      <c r="CJ107">
        <v>15.26</v>
      </c>
      <c r="CK107">
        <v>15.47</v>
      </c>
      <c r="CL107">
        <v>15.2</v>
      </c>
      <c r="CM107">
        <v>15.45</v>
      </c>
      <c r="CN107">
        <v>15.81</v>
      </c>
      <c r="CO107">
        <v>16.13</v>
      </c>
      <c r="CP107">
        <v>1</v>
      </c>
      <c r="CQ107">
        <v>1</v>
      </c>
      <c r="CR107">
        <v>1</v>
      </c>
      <c r="CS107">
        <v>1</v>
      </c>
      <c r="CT107">
        <v>1</v>
      </c>
      <c r="CU107">
        <v>1</v>
      </c>
      <c r="CV107">
        <v>1</v>
      </c>
      <c r="CW107">
        <v>1</v>
      </c>
      <c r="CX107">
        <v>1</v>
      </c>
      <c r="CY107">
        <v>1</v>
      </c>
      <c r="CZ107">
        <v>1</v>
      </c>
      <c r="DA107">
        <v>1</v>
      </c>
      <c r="DB107">
        <v>1</v>
      </c>
      <c r="DC107">
        <v>1</v>
      </c>
      <c r="DD107">
        <v>1</v>
      </c>
      <c r="DE107">
        <v>1</v>
      </c>
      <c r="DF107">
        <v>1</v>
      </c>
      <c r="DG107">
        <v>1</v>
      </c>
      <c r="DH107">
        <v>1</v>
      </c>
      <c r="DI107">
        <v>1</v>
      </c>
      <c r="DJ107">
        <v>1</v>
      </c>
      <c r="DK107">
        <v>1</v>
      </c>
      <c r="DL107">
        <v>1</v>
      </c>
      <c r="DM107">
        <v>1</v>
      </c>
      <c r="DN107">
        <v>1</v>
      </c>
      <c r="DO107">
        <v>1</v>
      </c>
      <c r="DP107">
        <v>1</v>
      </c>
      <c r="DQ107">
        <v>1</v>
      </c>
      <c r="DR107">
        <v>0.83299999999999996</v>
      </c>
      <c r="DS107">
        <v>1</v>
      </c>
      <c r="DT107">
        <v>1</v>
      </c>
      <c r="DU107">
        <v>1</v>
      </c>
      <c r="DV107">
        <v>1</v>
      </c>
      <c r="DW107">
        <v>1</v>
      </c>
      <c r="DX107">
        <v>1</v>
      </c>
      <c r="DY107">
        <v>1</v>
      </c>
      <c r="DZ107">
        <v>1</v>
      </c>
      <c r="EA107">
        <v>1</v>
      </c>
      <c r="EB107">
        <v>1</v>
      </c>
      <c r="EC107">
        <v>1</v>
      </c>
      <c r="ED107">
        <v>1</v>
      </c>
      <c r="EE107">
        <v>1</v>
      </c>
      <c r="EF107">
        <v>5.5519999999999996</v>
      </c>
      <c r="EG107">
        <v>4.351</v>
      </c>
      <c r="EH107">
        <v>6.0030000000000001</v>
      </c>
      <c r="EI107">
        <v>3.6030000000000002</v>
      </c>
      <c r="EJ107">
        <v>3.1509999999999998</v>
      </c>
      <c r="EK107">
        <v>3.1309999999999998</v>
      </c>
      <c r="EL107">
        <v>3.4569999999999999</v>
      </c>
      <c r="EM107">
        <v>-3.1880000000000002</v>
      </c>
      <c r="EN107">
        <v>1.4510000000000001</v>
      </c>
      <c r="EO107">
        <v>0.30299999999999999</v>
      </c>
      <c r="EP107">
        <v>-3.6949999999999998</v>
      </c>
      <c r="EQ107">
        <v>3.5089999999999999</v>
      </c>
      <c r="ER107">
        <v>3.101</v>
      </c>
      <c r="ES107">
        <v>5.95</v>
      </c>
      <c r="ET107">
        <v>0</v>
      </c>
      <c r="EU107">
        <v>156.86389381159</v>
      </c>
    </row>
    <row r="108" spans="1:151" x14ac:dyDescent="0.25">
      <c r="A108" t="s">
        <v>946</v>
      </c>
      <c r="B108" t="s">
        <v>1322</v>
      </c>
      <c r="C108" t="s">
        <v>595</v>
      </c>
      <c r="D108">
        <v>118</v>
      </c>
      <c r="E108" t="s">
        <v>838</v>
      </c>
      <c r="F108">
        <v>2</v>
      </c>
      <c r="G108">
        <v>2</v>
      </c>
      <c r="H108" t="s">
        <v>2</v>
      </c>
      <c r="I108" t="s">
        <v>7</v>
      </c>
      <c r="J108" t="s">
        <v>4</v>
      </c>
      <c r="K108" t="s">
        <v>606</v>
      </c>
      <c r="L108" t="s">
        <v>515</v>
      </c>
      <c r="M108" s="7">
        <v>0</v>
      </c>
      <c r="N108" s="7">
        <v>315.55065481949998</v>
      </c>
      <c r="O108" s="7">
        <f>M108*'Emission and cost factors'!$D$8+N108*'Emission and cost factors'!$E$8</f>
        <v>145.15330121696999</v>
      </c>
      <c r="P108" s="8">
        <f>M108*'Emission and cost factors'!$D$9+N108*'Emission and cost factors'!$E$9</f>
        <v>47.332598222924993</v>
      </c>
      <c r="Q108" s="7">
        <f t="shared" si="7"/>
        <v>16.837142857142858</v>
      </c>
      <c r="R108" s="2">
        <f t="shared" si="8"/>
        <v>14</v>
      </c>
      <c r="S108" s="2">
        <f t="shared" si="9"/>
        <v>14</v>
      </c>
      <c r="T108" s="2">
        <f t="shared" si="10"/>
        <v>13</v>
      </c>
      <c r="U108" s="7">
        <f t="shared" si="11"/>
        <v>1</v>
      </c>
      <c r="V108" s="7">
        <f t="shared" si="12"/>
        <v>1</v>
      </c>
      <c r="W108" s="7">
        <f t="shared" si="13"/>
        <v>0.9285714285714286</v>
      </c>
      <c r="X108">
        <v>18.239999999999998</v>
      </c>
      <c r="Y108">
        <v>17.27</v>
      </c>
      <c r="Z108">
        <v>17.559999999999999</v>
      </c>
      <c r="AA108">
        <v>17.2</v>
      </c>
      <c r="AB108">
        <v>16.649999999999999</v>
      </c>
      <c r="AC108">
        <v>16.79</v>
      </c>
      <c r="AD108">
        <v>16.87</v>
      </c>
      <c r="AE108">
        <v>16.170000000000002</v>
      </c>
      <c r="AF108">
        <v>16.14</v>
      </c>
      <c r="AG108">
        <v>16.329999999999998</v>
      </c>
      <c r="AH108">
        <v>16.18</v>
      </c>
      <c r="AI108">
        <v>16.3</v>
      </c>
      <c r="AJ108">
        <v>16.86</v>
      </c>
      <c r="AK108">
        <v>17.16</v>
      </c>
      <c r="AL108">
        <v>1</v>
      </c>
      <c r="AM108">
        <v>1</v>
      </c>
      <c r="AN108">
        <v>1</v>
      </c>
      <c r="AO108">
        <v>1</v>
      </c>
      <c r="AP108">
        <v>1</v>
      </c>
      <c r="AQ108">
        <v>1</v>
      </c>
      <c r="AR108">
        <v>1</v>
      </c>
      <c r="AS108">
        <v>1</v>
      </c>
      <c r="AT108">
        <v>1</v>
      </c>
      <c r="AU108">
        <v>1</v>
      </c>
      <c r="AV108">
        <v>1</v>
      </c>
      <c r="AW108">
        <v>1</v>
      </c>
      <c r="AX108">
        <v>1</v>
      </c>
      <c r="AY108">
        <v>1</v>
      </c>
      <c r="AZ108">
        <v>1</v>
      </c>
      <c r="BA108">
        <v>1</v>
      </c>
      <c r="BB108">
        <v>1</v>
      </c>
      <c r="BC108">
        <v>1</v>
      </c>
      <c r="BD108">
        <v>1</v>
      </c>
      <c r="BE108">
        <v>1</v>
      </c>
      <c r="BF108">
        <v>1</v>
      </c>
      <c r="BG108">
        <v>1</v>
      </c>
      <c r="BH108">
        <v>1</v>
      </c>
      <c r="BI108">
        <v>1</v>
      </c>
      <c r="BJ108">
        <v>1</v>
      </c>
      <c r="BK108">
        <v>1</v>
      </c>
      <c r="BL108">
        <v>1</v>
      </c>
      <c r="BM108">
        <v>1</v>
      </c>
      <c r="BN108">
        <v>0</v>
      </c>
      <c r="BO108">
        <v>1</v>
      </c>
      <c r="BP108">
        <v>1</v>
      </c>
      <c r="BQ108">
        <v>1</v>
      </c>
      <c r="BR108">
        <v>1</v>
      </c>
      <c r="BS108">
        <v>1</v>
      </c>
      <c r="BT108">
        <v>1</v>
      </c>
      <c r="BU108">
        <v>1</v>
      </c>
      <c r="BV108">
        <v>1</v>
      </c>
      <c r="BW108">
        <v>1</v>
      </c>
      <c r="BX108">
        <v>1</v>
      </c>
      <c r="BY108">
        <v>1</v>
      </c>
      <c r="BZ108">
        <v>1</v>
      </c>
      <c r="CA108">
        <v>1</v>
      </c>
      <c r="CB108">
        <v>17.22</v>
      </c>
      <c r="CC108">
        <v>16.13</v>
      </c>
      <c r="CD108">
        <v>16.36</v>
      </c>
      <c r="CE108">
        <v>16.04</v>
      </c>
      <c r="CF108">
        <v>15.67</v>
      </c>
      <c r="CG108">
        <v>15.69</v>
      </c>
      <c r="CH108">
        <v>15.75</v>
      </c>
      <c r="CI108">
        <v>15.11</v>
      </c>
      <c r="CJ108">
        <v>15.06</v>
      </c>
      <c r="CK108">
        <v>15.34</v>
      </c>
      <c r="CL108">
        <v>15.09</v>
      </c>
      <c r="CM108">
        <v>15.25</v>
      </c>
      <c r="CN108">
        <v>15.7</v>
      </c>
      <c r="CO108">
        <v>16</v>
      </c>
      <c r="CP108">
        <v>1</v>
      </c>
      <c r="CQ108">
        <v>1</v>
      </c>
      <c r="CR108">
        <v>1</v>
      </c>
      <c r="CS108">
        <v>1</v>
      </c>
      <c r="CT108">
        <v>1</v>
      </c>
      <c r="CU108">
        <v>1</v>
      </c>
      <c r="CV108">
        <v>1</v>
      </c>
      <c r="CW108">
        <v>1</v>
      </c>
      <c r="CX108">
        <v>1</v>
      </c>
      <c r="CY108">
        <v>1</v>
      </c>
      <c r="CZ108">
        <v>1</v>
      </c>
      <c r="DA108">
        <v>1</v>
      </c>
      <c r="DB108">
        <v>1</v>
      </c>
      <c r="DC108">
        <v>1</v>
      </c>
      <c r="DD108">
        <v>1</v>
      </c>
      <c r="DE108">
        <v>1</v>
      </c>
      <c r="DF108">
        <v>1</v>
      </c>
      <c r="DG108">
        <v>1</v>
      </c>
      <c r="DH108">
        <v>1</v>
      </c>
      <c r="DI108">
        <v>1</v>
      </c>
      <c r="DJ108">
        <v>1</v>
      </c>
      <c r="DK108">
        <v>1</v>
      </c>
      <c r="DL108">
        <v>1</v>
      </c>
      <c r="DM108">
        <v>1</v>
      </c>
      <c r="DN108">
        <v>1</v>
      </c>
      <c r="DO108">
        <v>1</v>
      </c>
      <c r="DP108">
        <v>1</v>
      </c>
      <c r="DQ108">
        <v>1</v>
      </c>
      <c r="DR108">
        <v>1</v>
      </c>
      <c r="DS108">
        <v>1</v>
      </c>
      <c r="DT108">
        <v>1</v>
      </c>
      <c r="DU108">
        <v>1</v>
      </c>
      <c r="DV108">
        <v>1</v>
      </c>
      <c r="DW108">
        <v>1</v>
      </c>
      <c r="DX108">
        <v>1</v>
      </c>
      <c r="DY108">
        <v>1</v>
      </c>
      <c r="DZ108">
        <v>1</v>
      </c>
      <c r="EA108">
        <v>1</v>
      </c>
      <c r="EB108">
        <v>1</v>
      </c>
      <c r="EC108">
        <v>1</v>
      </c>
      <c r="ED108">
        <v>1</v>
      </c>
      <c r="EE108">
        <v>1</v>
      </c>
      <c r="EF108">
        <v>5.5519999999999996</v>
      </c>
      <c r="EG108">
        <v>4.351</v>
      </c>
      <c r="EH108">
        <v>6.0030000000000001</v>
      </c>
      <c r="EI108">
        <v>3.6030000000000002</v>
      </c>
      <c r="EJ108">
        <v>3.1509999999999998</v>
      </c>
      <c r="EK108">
        <v>3.1309999999999998</v>
      </c>
      <c r="EL108">
        <v>3.4569999999999999</v>
      </c>
      <c r="EM108">
        <v>-3.1880000000000002</v>
      </c>
      <c r="EN108">
        <v>1.4510000000000001</v>
      </c>
      <c r="EO108">
        <v>0.30299999999999999</v>
      </c>
      <c r="EP108">
        <v>-3.6949999999999998</v>
      </c>
      <c r="EQ108">
        <v>3.5089999999999999</v>
      </c>
      <c r="ER108">
        <v>3.101</v>
      </c>
      <c r="ES108">
        <v>5.95</v>
      </c>
      <c r="ET108">
        <v>0</v>
      </c>
      <c r="EU108">
        <v>147.25697224909999</v>
      </c>
    </row>
    <row r="109" spans="1:151" x14ac:dyDescent="0.25">
      <c r="A109" t="s">
        <v>947</v>
      </c>
      <c r="B109" t="s">
        <v>1322</v>
      </c>
      <c r="C109" t="s">
        <v>595</v>
      </c>
      <c r="D109">
        <v>119</v>
      </c>
      <c r="E109" t="s">
        <v>838</v>
      </c>
      <c r="F109">
        <v>2</v>
      </c>
      <c r="G109">
        <v>2</v>
      </c>
      <c r="H109" t="s">
        <v>2</v>
      </c>
      <c r="I109" t="s">
        <v>7</v>
      </c>
      <c r="J109" t="s">
        <v>5</v>
      </c>
      <c r="K109" t="s">
        <v>606</v>
      </c>
      <c r="L109" t="s">
        <v>516</v>
      </c>
      <c r="M109" s="7">
        <v>0</v>
      </c>
      <c r="N109" s="7">
        <v>336.14182287175072</v>
      </c>
      <c r="O109" s="7">
        <f>M109*'Emission and cost factors'!$D$8+N109*'Emission and cost factors'!$E$8</f>
        <v>154.62523852100534</v>
      </c>
      <c r="P109" s="8">
        <f>M109*'Emission and cost factors'!$D$9+N109*'Emission and cost factors'!$E$9</f>
        <v>50.421273430762604</v>
      </c>
      <c r="Q109" s="7">
        <f t="shared" si="7"/>
        <v>16.964285714285715</v>
      </c>
      <c r="R109" s="2">
        <f t="shared" si="8"/>
        <v>14</v>
      </c>
      <c r="S109" s="2">
        <f t="shared" si="9"/>
        <v>14</v>
      </c>
      <c r="T109" s="2">
        <f t="shared" si="10"/>
        <v>13</v>
      </c>
      <c r="U109" s="7">
        <f t="shared" si="11"/>
        <v>1</v>
      </c>
      <c r="V109" s="7">
        <f t="shared" si="12"/>
        <v>1</v>
      </c>
      <c r="W109" s="7">
        <f t="shared" si="13"/>
        <v>0.9017857142857143</v>
      </c>
      <c r="X109">
        <v>18.36</v>
      </c>
      <c r="Y109">
        <v>17.420000000000002</v>
      </c>
      <c r="Z109">
        <v>17.690000000000001</v>
      </c>
      <c r="AA109">
        <v>17.37</v>
      </c>
      <c r="AB109">
        <v>16.77</v>
      </c>
      <c r="AC109">
        <v>16.91</v>
      </c>
      <c r="AD109">
        <v>17</v>
      </c>
      <c r="AE109">
        <v>16.309999999999999</v>
      </c>
      <c r="AF109">
        <v>16.27</v>
      </c>
      <c r="AG109">
        <v>16.46</v>
      </c>
      <c r="AH109">
        <v>16.309999999999999</v>
      </c>
      <c r="AI109">
        <v>16.420000000000002</v>
      </c>
      <c r="AJ109">
        <v>16.93</v>
      </c>
      <c r="AK109">
        <v>17.28</v>
      </c>
      <c r="AL109">
        <v>1</v>
      </c>
      <c r="AM109">
        <v>1</v>
      </c>
      <c r="AN109">
        <v>1</v>
      </c>
      <c r="AO109">
        <v>1</v>
      </c>
      <c r="AP109">
        <v>1</v>
      </c>
      <c r="AQ109">
        <v>1</v>
      </c>
      <c r="AR109">
        <v>1</v>
      </c>
      <c r="AS109">
        <v>1</v>
      </c>
      <c r="AT109">
        <v>1</v>
      </c>
      <c r="AU109">
        <v>1</v>
      </c>
      <c r="AV109">
        <v>1</v>
      </c>
      <c r="AW109">
        <v>1</v>
      </c>
      <c r="AX109">
        <v>1</v>
      </c>
      <c r="AY109">
        <v>1</v>
      </c>
      <c r="AZ109">
        <v>1</v>
      </c>
      <c r="BA109">
        <v>1</v>
      </c>
      <c r="BB109">
        <v>1</v>
      </c>
      <c r="BC109">
        <v>1</v>
      </c>
      <c r="BD109">
        <v>1</v>
      </c>
      <c r="BE109">
        <v>1</v>
      </c>
      <c r="BF109">
        <v>1</v>
      </c>
      <c r="BG109">
        <v>1</v>
      </c>
      <c r="BH109">
        <v>1</v>
      </c>
      <c r="BI109">
        <v>1</v>
      </c>
      <c r="BJ109">
        <v>1</v>
      </c>
      <c r="BK109">
        <v>1</v>
      </c>
      <c r="BL109">
        <v>1</v>
      </c>
      <c r="BM109">
        <v>1</v>
      </c>
      <c r="BN109">
        <v>0</v>
      </c>
      <c r="BO109">
        <v>1</v>
      </c>
      <c r="BP109">
        <v>0.625</v>
      </c>
      <c r="BQ109">
        <v>1</v>
      </c>
      <c r="BR109">
        <v>1</v>
      </c>
      <c r="BS109">
        <v>1</v>
      </c>
      <c r="BT109">
        <v>1</v>
      </c>
      <c r="BU109">
        <v>1</v>
      </c>
      <c r="BV109">
        <v>1</v>
      </c>
      <c r="BW109">
        <v>1</v>
      </c>
      <c r="BX109">
        <v>1</v>
      </c>
      <c r="BY109">
        <v>1</v>
      </c>
      <c r="BZ109">
        <v>1</v>
      </c>
      <c r="CA109">
        <v>1</v>
      </c>
      <c r="CB109">
        <v>17.350000000000001</v>
      </c>
      <c r="CC109">
        <v>16.239999999999998</v>
      </c>
      <c r="CD109">
        <v>16.510000000000002</v>
      </c>
      <c r="CE109">
        <v>16.14</v>
      </c>
      <c r="CF109">
        <v>15.79</v>
      </c>
      <c r="CG109">
        <v>15.8</v>
      </c>
      <c r="CH109">
        <v>15.86</v>
      </c>
      <c r="CI109">
        <v>15.24</v>
      </c>
      <c r="CJ109">
        <v>15.26</v>
      </c>
      <c r="CK109">
        <v>15.47</v>
      </c>
      <c r="CL109">
        <v>15.2</v>
      </c>
      <c r="CM109">
        <v>15.45</v>
      </c>
      <c r="CN109">
        <v>15.81</v>
      </c>
      <c r="CO109">
        <v>16.13</v>
      </c>
      <c r="CP109">
        <v>1</v>
      </c>
      <c r="CQ109">
        <v>1</v>
      </c>
      <c r="CR109">
        <v>1</v>
      </c>
      <c r="CS109">
        <v>1</v>
      </c>
      <c r="CT109">
        <v>1</v>
      </c>
      <c r="CU109">
        <v>1</v>
      </c>
      <c r="CV109">
        <v>1</v>
      </c>
      <c r="CW109">
        <v>1</v>
      </c>
      <c r="CX109">
        <v>1</v>
      </c>
      <c r="CY109">
        <v>1</v>
      </c>
      <c r="CZ109">
        <v>1</v>
      </c>
      <c r="DA109">
        <v>1</v>
      </c>
      <c r="DB109">
        <v>1</v>
      </c>
      <c r="DC109">
        <v>1</v>
      </c>
      <c r="DD109">
        <v>1</v>
      </c>
      <c r="DE109">
        <v>1</v>
      </c>
      <c r="DF109">
        <v>1</v>
      </c>
      <c r="DG109">
        <v>1</v>
      </c>
      <c r="DH109">
        <v>1</v>
      </c>
      <c r="DI109">
        <v>1</v>
      </c>
      <c r="DJ109">
        <v>1</v>
      </c>
      <c r="DK109">
        <v>1</v>
      </c>
      <c r="DL109">
        <v>1</v>
      </c>
      <c r="DM109">
        <v>1</v>
      </c>
      <c r="DN109">
        <v>1</v>
      </c>
      <c r="DO109">
        <v>1</v>
      </c>
      <c r="DP109">
        <v>1</v>
      </c>
      <c r="DQ109">
        <v>1</v>
      </c>
      <c r="DR109">
        <v>0.83299999999999996</v>
      </c>
      <c r="DS109">
        <v>1</v>
      </c>
      <c r="DT109">
        <v>1</v>
      </c>
      <c r="DU109">
        <v>1</v>
      </c>
      <c r="DV109">
        <v>1</v>
      </c>
      <c r="DW109">
        <v>1</v>
      </c>
      <c r="DX109">
        <v>1</v>
      </c>
      <c r="DY109">
        <v>1</v>
      </c>
      <c r="DZ109">
        <v>1</v>
      </c>
      <c r="EA109">
        <v>1</v>
      </c>
      <c r="EB109">
        <v>1</v>
      </c>
      <c r="EC109">
        <v>1</v>
      </c>
      <c r="ED109">
        <v>1</v>
      </c>
      <c r="EE109">
        <v>1</v>
      </c>
      <c r="EF109">
        <v>5.5519999999999996</v>
      </c>
      <c r="EG109">
        <v>4.351</v>
      </c>
      <c r="EH109">
        <v>6.0030000000000001</v>
      </c>
      <c r="EI109">
        <v>3.6030000000000002</v>
      </c>
      <c r="EJ109">
        <v>3.1509999999999998</v>
      </c>
      <c r="EK109">
        <v>3.1309999999999998</v>
      </c>
      <c r="EL109">
        <v>3.4569999999999999</v>
      </c>
      <c r="EM109">
        <v>-3.1880000000000002</v>
      </c>
      <c r="EN109">
        <v>1.4510000000000001</v>
      </c>
      <c r="EO109">
        <v>0.30299999999999999</v>
      </c>
      <c r="EP109">
        <v>-3.6949999999999998</v>
      </c>
      <c r="EQ109">
        <v>3.5089999999999999</v>
      </c>
      <c r="ER109">
        <v>3.101</v>
      </c>
      <c r="ES109">
        <v>5.95</v>
      </c>
      <c r="ET109">
        <v>0</v>
      </c>
      <c r="EU109">
        <v>156.86618400681701</v>
      </c>
    </row>
    <row r="110" spans="1:151" x14ac:dyDescent="0.25">
      <c r="A110" t="s">
        <v>948</v>
      </c>
      <c r="B110" t="s">
        <v>1322</v>
      </c>
      <c r="C110" t="s">
        <v>595</v>
      </c>
      <c r="D110">
        <v>120</v>
      </c>
      <c r="E110" t="s">
        <v>838</v>
      </c>
      <c r="F110">
        <v>2</v>
      </c>
      <c r="G110">
        <v>2</v>
      </c>
      <c r="H110" t="s">
        <v>2</v>
      </c>
      <c r="I110" t="s">
        <v>7</v>
      </c>
      <c r="J110" t="s">
        <v>5</v>
      </c>
      <c r="K110" t="s">
        <v>606</v>
      </c>
      <c r="L110" t="s">
        <v>515</v>
      </c>
      <c r="M110" s="7">
        <v>0</v>
      </c>
      <c r="N110" s="7">
        <v>315.55026365869713</v>
      </c>
      <c r="O110" s="7">
        <f>M110*'Emission and cost factors'!$D$8+N110*'Emission and cost factors'!$E$8</f>
        <v>145.1531212830007</v>
      </c>
      <c r="P110" s="8">
        <f>M110*'Emission and cost factors'!$D$9+N110*'Emission and cost factors'!$E$9</f>
        <v>47.332539548804569</v>
      </c>
      <c r="Q110" s="7">
        <f t="shared" si="7"/>
        <v>16.837142857142858</v>
      </c>
      <c r="R110" s="2">
        <f t="shared" si="8"/>
        <v>14</v>
      </c>
      <c r="S110" s="2">
        <f t="shared" si="9"/>
        <v>14</v>
      </c>
      <c r="T110" s="2">
        <f t="shared" si="10"/>
        <v>13</v>
      </c>
      <c r="U110" s="7">
        <f t="shared" si="11"/>
        <v>1</v>
      </c>
      <c r="V110" s="7">
        <f t="shared" si="12"/>
        <v>1</v>
      </c>
      <c r="W110" s="7">
        <f t="shared" si="13"/>
        <v>0.9285714285714286</v>
      </c>
      <c r="X110">
        <v>18.239999999999998</v>
      </c>
      <c r="Y110">
        <v>17.27</v>
      </c>
      <c r="Z110">
        <v>17.559999999999999</v>
      </c>
      <c r="AA110">
        <v>17.2</v>
      </c>
      <c r="AB110">
        <v>16.649999999999999</v>
      </c>
      <c r="AC110">
        <v>16.79</v>
      </c>
      <c r="AD110">
        <v>16.87</v>
      </c>
      <c r="AE110">
        <v>16.170000000000002</v>
      </c>
      <c r="AF110">
        <v>16.14</v>
      </c>
      <c r="AG110">
        <v>16.329999999999998</v>
      </c>
      <c r="AH110">
        <v>16.18</v>
      </c>
      <c r="AI110">
        <v>16.3</v>
      </c>
      <c r="AJ110">
        <v>16.86</v>
      </c>
      <c r="AK110">
        <v>17.16</v>
      </c>
      <c r="AL110">
        <v>1</v>
      </c>
      <c r="AM110">
        <v>1</v>
      </c>
      <c r="AN110">
        <v>1</v>
      </c>
      <c r="AO110">
        <v>1</v>
      </c>
      <c r="AP110">
        <v>1</v>
      </c>
      <c r="AQ110">
        <v>1</v>
      </c>
      <c r="AR110">
        <v>1</v>
      </c>
      <c r="AS110">
        <v>1</v>
      </c>
      <c r="AT110">
        <v>1</v>
      </c>
      <c r="AU110">
        <v>1</v>
      </c>
      <c r="AV110">
        <v>1</v>
      </c>
      <c r="AW110">
        <v>1</v>
      </c>
      <c r="AX110">
        <v>1</v>
      </c>
      <c r="AY110">
        <v>1</v>
      </c>
      <c r="AZ110">
        <v>1</v>
      </c>
      <c r="BA110">
        <v>1</v>
      </c>
      <c r="BB110">
        <v>1</v>
      </c>
      <c r="BC110">
        <v>1</v>
      </c>
      <c r="BD110">
        <v>1</v>
      </c>
      <c r="BE110">
        <v>1</v>
      </c>
      <c r="BF110">
        <v>1</v>
      </c>
      <c r="BG110">
        <v>1</v>
      </c>
      <c r="BH110">
        <v>1</v>
      </c>
      <c r="BI110">
        <v>1</v>
      </c>
      <c r="BJ110">
        <v>1</v>
      </c>
      <c r="BK110">
        <v>1</v>
      </c>
      <c r="BL110">
        <v>1</v>
      </c>
      <c r="BM110">
        <v>1</v>
      </c>
      <c r="BN110">
        <v>0</v>
      </c>
      <c r="BO110">
        <v>1</v>
      </c>
      <c r="BP110">
        <v>1</v>
      </c>
      <c r="BQ110">
        <v>1</v>
      </c>
      <c r="BR110">
        <v>1</v>
      </c>
      <c r="BS110">
        <v>1</v>
      </c>
      <c r="BT110">
        <v>1</v>
      </c>
      <c r="BU110">
        <v>1</v>
      </c>
      <c r="BV110">
        <v>1</v>
      </c>
      <c r="BW110">
        <v>1</v>
      </c>
      <c r="BX110">
        <v>1</v>
      </c>
      <c r="BY110">
        <v>1</v>
      </c>
      <c r="BZ110">
        <v>1</v>
      </c>
      <c r="CA110">
        <v>1</v>
      </c>
      <c r="CB110">
        <v>17.22</v>
      </c>
      <c r="CC110">
        <v>16.13</v>
      </c>
      <c r="CD110">
        <v>16.36</v>
      </c>
      <c r="CE110">
        <v>16.04</v>
      </c>
      <c r="CF110">
        <v>15.67</v>
      </c>
      <c r="CG110">
        <v>15.69</v>
      </c>
      <c r="CH110">
        <v>15.75</v>
      </c>
      <c r="CI110">
        <v>15.11</v>
      </c>
      <c r="CJ110">
        <v>15.06</v>
      </c>
      <c r="CK110">
        <v>15.34</v>
      </c>
      <c r="CL110">
        <v>15.09</v>
      </c>
      <c r="CM110">
        <v>15.25</v>
      </c>
      <c r="CN110">
        <v>15.7</v>
      </c>
      <c r="CO110">
        <v>16</v>
      </c>
      <c r="CP110">
        <v>1</v>
      </c>
      <c r="CQ110">
        <v>1</v>
      </c>
      <c r="CR110">
        <v>1</v>
      </c>
      <c r="CS110">
        <v>1</v>
      </c>
      <c r="CT110">
        <v>1</v>
      </c>
      <c r="CU110">
        <v>1</v>
      </c>
      <c r="CV110">
        <v>1</v>
      </c>
      <c r="CW110">
        <v>1</v>
      </c>
      <c r="CX110">
        <v>1</v>
      </c>
      <c r="CY110">
        <v>1</v>
      </c>
      <c r="CZ110">
        <v>1</v>
      </c>
      <c r="DA110">
        <v>1</v>
      </c>
      <c r="DB110">
        <v>1</v>
      </c>
      <c r="DC110">
        <v>1</v>
      </c>
      <c r="DD110">
        <v>1</v>
      </c>
      <c r="DE110">
        <v>1</v>
      </c>
      <c r="DF110">
        <v>1</v>
      </c>
      <c r="DG110">
        <v>1</v>
      </c>
      <c r="DH110">
        <v>1</v>
      </c>
      <c r="DI110">
        <v>1</v>
      </c>
      <c r="DJ110">
        <v>1</v>
      </c>
      <c r="DK110">
        <v>1</v>
      </c>
      <c r="DL110">
        <v>1</v>
      </c>
      <c r="DM110">
        <v>1</v>
      </c>
      <c r="DN110">
        <v>1</v>
      </c>
      <c r="DO110">
        <v>1</v>
      </c>
      <c r="DP110">
        <v>1</v>
      </c>
      <c r="DQ110">
        <v>1</v>
      </c>
      <c r="DR110">
        <v>1</v>
      </c>
      <c r="DS110">
        <v>1</v>
      </c>
      <c r="DT110">
        <v>1</v>
      </c>
      <c r="DU110">
        <v>1</v>
      </c>
      <c r="DV110">
        <v>1</v>
      </c>
      <c r="DW110">
        <v>1</v>
      </c>
      <c r="DX110">
        <v>1</v>
      </c>
      <c r="DY110">
        <v>1</v>
      </c>
      <c r="DZ110">
        <v>1</v>
      </c>
      <c r="EA110">
        <v>1</v>
      </c>
      <c r="EB110">
        <v>1</v>
      </c>
      <c r="EC110">
        <v>1</v>
      </c>
      <c r="ED110">
        <v>1</v>
      </c>
      <c r="EE110">
        <v>1</v>
      </c>
      <c r="EF110">
        <v>5.5519999999999996</v>
      </c>
      <c r="EG110">
        <v>4.351</v>
      </c>
      <c r="EH110">
        <v>6.0030000000000001</v>
      </c>
      <c r="EI110">
        <v>3.6030000000000002</v>
      </c>
      <c r="EJ110">
        <v>3.1509999999999998</v>
      </c>
      <c r="EK110">
        <v>3.1309999999999998</v>
      </c>
      <c r="EL110">
        <v>3.4569999999999999</v>
      </c>
      <c r="EM110">
        <v>-3.1880000000000002</v>
      </c>
      <c r="EN110">
        <v>1.4510000000000001</v>
      </c>
      <c r="EO110">
        <v>0.30299999999999999</v>
      </c>
      <c r="EP110">
        <v>-3.6949999999999998</v>
      </c>
      <c r="EQ110">
        <v>3.5089999999999999</v>
      </c>
      <c r="ER110">
        <v>3.101</v>
      </c>
      <c r="ES110">
        <v>5.95</v>
      </c>
      <c r="ET110">
        <v>0</v>
      </c>
      <c r="EU110">
        <v>147.25678970739199</v>
      </c>
    </row>
    <row r="111" spans="1:151" x14ac:dyDescent="0.25">
      <c r="A111" t="s">
        <v>949</v>
      </c>
      <c r="B111" t="s">
        <v>1322</v>
      </c>
      <c r="C111" t="s">
        <v>595</v>
      </c>
      <c r="D111">
        <v>121</v>
      </c>
      <c r="E111" t="s">
        <v>838</v>
      </c>
      <c r="F111">
        <v>2</v>
      </c>
      <c r="G111">
        <v>2</v>
      </c>
      <c r="H111" t="s">
        <v>8</v>
      </c>
      <c r="I111" t="s">
        <v>3</v>
      </c>
      <c r="J111" t="s">
        <v>4</v>
      </c>
      <c r="K111" t="s">
        <v>606</v>
      </c>
      <c r="L111" t="s">
        <v>516</v>
      </c>
      <c r="M111" s="7">
        <v>0</v>
      </c>
      <c r="N111" s="7">
        <v>298.52618836225503</v>
      </c>
      <c r="O111" s="7">
        <f>M111*'Emission and cost factors'!$D$8+N111*'Emission and cost factors'!$E$8</f>
        <v>137.32204664663732</v>
      </c>
      <c r="P111" s="8">
        <f>M111*'Emission and cost factors'!$D$9+N111*'Emission and cost factors'!$E$9</f>
        <v>44.778928254338254</v>
      </c>
      <c r="Q111" s="7">
        <f t="shared" si="7"/>
        <v>18.95571428571429</v>
      </c>
      <c r="R111" s="2">
        <f t="shared" si="8"/>
        <v>14</v>
      </c>
      <c r="S111" s="2">
        <f t="shared" si="9"/>
        <v>8</v>
      </c>
      <c r="T111" s="2">
        <f t="shared" si="10"/>
        <v>0</v>
      </c>
      <c r="U111" s="7">
        <f t="shared" si="11"/>
        <v>0.81542857142857128</v>
      </c>
      <c r="V111" s="7">
        <f t="shared" si="12"/>
        <v>0.2737857142857143</v>
      </c>
      <c r="W111" s="7">
        <f t="shared" si="13"/>
        <v>0</v>
      </c>
      <c r="X111">
        <v>19.920000000000002</v>
      </c>
      <c r="Y111">
        <v>19.39</v>
      </c>
      <c r="Z111">
        <v>19.79</v>
      </c>
      <c r="AA111">
        <v>19.52</v>
      </c>
      <c r="AB111">
        <v>18.989999999999998</v>
      </c>
      <c r="AC111">
        <v>18.95</v>
      </c>
      <c r="AD111">
        <v>19.12</v>
      </c>
      <c r="AE111">
        <v>18.440000000000001</v>
      </c>
      <c r="AF111">
        <v>18.09</v>
      </c>
      <c r="AG111">
        <v>18.350000000000001</v>
      </c>
      <c r="AH111">
        <v>18.43</v>
      </c>
      <c r="AI111">
        <v>18.170000000000002</v>
      </c>
      <c r="AJ111">
        <v>18.86</v>
      </c>
      <c r="AK111">
        <v>19.36</v>
      </c>
      <c r="AL111">
        <v>0.108</v>
      </c>
      <c r="AM111">
        <v>0.73299999999999998</v>
      </c>
      <c r="AN111">
        <v>0.29199999999999998</v>
      </c>
      <c r="AO111">
        <v>0.55800000000000005</v>
      </c>
      <c r="AP111">
        <v>1</v>
      </c>
      <c r="AQ111">
        <v>1</v>
      </c>
      <c r="AR111">
        <v>1</v>
      </c>
      <c r="AS111">
        <v>1</v>
      </c>
      <c r="AT111">
        <v>1</v>
      </c>
      <c r="AU111">
        <v>1</v>
      </c>
      <c r="AV111">
        <v>1</v>
      </c>
      <c r="AW111">
        <v>1</v>
      </c>
      <c r="AX111">
        <v>1</v>
      </c>
      <c r="AY111">
        <v>0.72499999999999998</v>
      </c>
      <c r="AZ111">
        <v>0</v>
      </c>
      <c r="BA111">
        <v>0</v>
      </c>
      <c r="BB111">
        <v>0</v>
      </c>
      <c r="BC111">
        <v>0</v>
      </c>
      <c r="BD111">
        <v>1.7000000000000001E-2</v>
      </c>
      <c r="BE111">
        <v>5.8000000000000003E-2</v>
      </c>
      <c r="BF111">
        <v>0</v>
      </c>
      <c r="BG111">
        <v>0.49199999999999999</v>
      </c>
      <c r="BH111">
        <v>1</v>
      </c>
      <c r="BI111">
        <v>0.63300000000000001</v>
      </c>
      <c r="BJ111">
        <v>0.47499999999999998</v>
      </c>
      <c r="BK111">
        <v>1</v>
      </c>
      <c r="BL111">
        <v>0.158</v>
      </c>
      <c r="BM111">
        <v>0</v>
      </c>
      <c r="BN111">
        <v>0</v>
      </c>
      <c r="BO111">
        <v>0</v>
      </c>
      <c r="BP111">
        <v>0</v>
      </c>
      <c r="BQ111">
        <v>0</v>
      </c>
      <c r="BR111">
        <v>0</v>
      </c>
      <c r="BS111">
        <v>0</v>
      </c>
      <c r="BT111">
        <v>0</v>
      </c>
      <c r="BU111">
        <v>0</v>
      </c>
      <c r="BV111">
        <v>0</v>
      </c>
      <c r="BW111">
        <v>0</v>
      </c>
      <c r="BX111">
        <v>0</v>
      </c>
      <c r="BY111">
        <v>0</v>
      </c>
      <c r="BZ111">
        <v>0</v>
      </c>
      <c r="CA111">
        <v>0</v>
      </c>
      <c r="CB111">
        <v>18.920000000000002</v>
      </c>
      <c r="CC111">
        <v>18.16</v>
      </c>
      <c r="CD111">
        <v>18.54</v>
      </c>
      <c r="CE111">
        <v>18.18</v>
      </c>
      <c r="CF111">
        <v>17.48</v>
      </c>
      <c r="CG111">
        <v>17.14</v>
      </c>
      <c r="CH111">
        <v>17.3</v>
      </c>
      <c r="CI111">
        <v>16.66</v>
      </c>
      <c r="CJ111">
        <v>16.54</v>
      </c>
      <c r="CK111">
        <v>16.739999999999998</v>
      </c>
      <c r="CL111">
        <v>16.68</v>
      </c>
      <c r="CM111">
        <v>16.690000000000001</v>
      </c>
      <c r="CN111">
        <v>17.07</v>
      </c>
      <c r="CO111">
        <v>17.600000000000001</v>
      </c>
      <c r="CP111">
        <v>1</v>
      </c>
      <c r="CQ111">
        <v>1</v>
      </c>
      <c r="CR111">
        <v>1</v>
      </c>
      <c r="CS111">
        <v>1</v>
      </c>
      <c r="CT111">
        <v>1</v>
      </c>
      <c r="CU111">
        <v>1</v>
      </c>
      <c r="CV111">
        <v>1</v>
      </c>
      <c r="CW111">
        <v>1</v>
      </c>
      <c r="CX111">
        <v>1</v>
      </c>
      <c r="CY111">
        <v>1</v>
      </c>
      <c r="CZ111">
        <v>1</v>
      </c>
      <c r="DA111">
        <v>1</v>
      </c>
      <c r="DB111">
        <v>1</v>
      </c>
      <c r="DC111">
        <v>1</v>
      </c>
      <c r="DD111">
        <v>6.7000000000000004E-2</v>
      </c>
      <c r="DE111">
        <v>0.70799999999999996</v>
      </c>
      <c r="DF111">
        <v>0.41699999999999998</v>
      </c>
      <c r="DG111">
        <v>0.65800000000000003</v>
      </c>
      <c r="DH111">
        <v>1</v>
      </c>
      <c r="DI111">
        <v>1</v>
      </c>
      <c r="DJ111">
        <v>1</v>
      </c>
      <c r="DK111">
        <v>1</v>
      </c>
      <c r="DL111">
        <v>1</v>
      </c>
      <c r="DM111">
        <v>1</v>
      </c>
      <c r="DN111">
        <v>1</v>
      </c>
      <c r="DO111">
        <v>1</v>
      </c>
      <c r="DP111">
        <v>1</v>
      </c>
      <c r="DQ111">
        <v>1</v>
      </c>
      <c r="DR111">
        <v>0</v>
      </c>
      <c r="DS111">
        <v>0</v>
      </c>
      <c r="DT111">
        <v>0</v>
      </c>
      <c r="DU111">
        <v>0</v>
      </c>
      <c r="DV111">
        <v>0.442</v>
      </c>
      <c r="DW111">
        <v>0.71699999999999997</v>
      </c>
      <c r="DX111">
        <v>0.58299999999999996</v>
      </c>
      <c r="DY111">
        <v>0.83299999999999996</v>
      </c>
      <c r="DZ111">
        <v>1</v>
      </c>
      <c r="EA111">
        <v>0.9</v>
      </c>
      <c r="EB111">
        <v>0.76700000000000002</v>
      </c>
      <c r="EC111">
        <v>1</v>
      </c>
      <c r="ED111">
        <v>0.74199999999999999</v>
      </c>
      <c r="EE111">
        <v>0.38300000000000001</v>
      </c>
      <c r="EF111">
        <v>5.5519999999999996</v>
      </c>
      <c r="EG111">
        <v>4.351</v>
      </c>
      <c r="EH111">
        <v>6.0030000000000001</v>
      </c>
      <c r="EI111">
        <v>3.6030000000000002</v>
      </c>
      <c r="EJ111">
        <v>3.1509999999999998</v>
      </c>
      <c r="EK111">
        <v>3.1309999999999998</v>
      </c>
      <c r="EL111">
        <v>3.4569999999999999</v>
      </c>
      <c r="EM111">
        <v>-3.1880000000000002</v>
      </c>
      <c r="EN111">
        <v>1.4510000000000001</v>
      </c>
      <c r="EO111">
        <v>0.30299999999999999</v>
      </c>
      <c r="EP111">
        <v>-3.6949999999999998</v>
      </c>
      <c r="EQ111">
        <v>3.5089999999999999</v>
      </c>
      <c r="ER111">
        <v>3.101</v>
      </c>
      <c r="ES111">
        <v>5.95</v>
      </c>
      <c r="ET111">
        <v>0</v>
      </c>
      <c r="EU111">
        <v>139.31222123571899</v>
      </c>
    </row>
    <row r="112" spans="1:151" x14ac:dyDescent="0.25">
      <c r="A112" t="s">
        <v>950</v>
      </c>
      <c r="B112" t="s">
        <v>1322</v>
      </c>
      <c r="C112" t="s">
        <v>595</v>
      </c>
      <c r="D112">
        <v>122</v>
      </c>
      <c r="E112" t="s">
        <v>838</v>
      </c>
      <c r="F112">
        <v>2</v>
      </c>
      <c r="G112">
        <v>2</v>
      </c>
      <c r="H112" t="s">
        <v>8</v>
      </c>
      <c r="I112" t="s">
        <v>3</v>
      </c>
      <c r="J112" t="s">
        <v>4</v>
      </c>
      <c r="K112" t="s">
        <v>606</v>
      </c>
      <c r="L112" t="s">
        <v>515</v>
      </c>
      <c r="M112" s="7">
        <v>0</v>
      </c>
      <c r="N112" s="7">
        <v>288.82243208820006</v>
      </c>
      <c r="O112" s="7">
        <f>M112*'Emission and cost factors'!$D$8+N112*'Emission and cost factors'!$E$8</f>
        <v>132.85831876057205</v>
      </c>
      <c r="P112" s="8">
        <f>M112*'Emission and cost factors'!$D$9+N112*'Emission and cost factors'!$E$9</f>
        <v>43.323364813230008</v>
      </c>
      <c r="Q112" s="7">
        <f t="shared" si="7"/>
        <v>18.747142857142858</v>
      </c>
      <c r="R112" s="2">
        <f t="shared" si="8"/>
        <v>14</v>
      </c>
      <c r="S112" s="2">
        <f t="shared" si="9"/>
        <v>9</v>
      </c>
      <c r="T112" s="2">
        <f t="shared" si="10"/>
        <v>2</v>
      </c>
      <c r="U112" s="7">
        <f t="shared" si="11"/>
        <v>0.89700000000000002</v>
      </c>
      <c r="V112" s="7">
        <f t="shared" si="12"/>
        <v>0.3923571428571429</v>
      </c>
      <c r="W112" s="7">
        <f t="shared" si="13"/>
        <v>2.3785714285714289E-2</v>
      </c>
      <c r="X112">
        <v>19.809999999999999</v>
      </c>
      <c r="Y112">
        <v>19.239999999999998</v>
      </c>
      <c r="Z112">
        <v>19.62</v>
      </c>
      <c r="AA112">
        <v>19.350000000000001</v>
      </c>
      <c r="AB112">
        <v>18.79</v>
      </c>
      <c r="AC112">
        <v>18.75</v>
      </c>
      <c r="AD112">
        <v>18.920000000000002</v>
      </c>
      <c r="AE112">
        <v>18.21</v>
      </c>
      <c r="AF112">
        <v>17.850000000000001</v>
      </c>
      <c r="AG112">
        <v>18.100000000000001</v>
      </c>
      <c r="AH112">
        <v>18.16</v>
      </c>
      <c r="AI112">
        <v>17.920000000000002</v>
      </c>
      <c r="AJ112">
        <v>18.61</v>
      </c>
      <c r="AK112">
        <v>19.13</v>
      </c>
      <c r="AL112">
        <v>0.28299999999999997</v>
      </c>
      <c r="AM112">
        <v>1</v>
      </c>
      <c r="AN112">
        <v>0.51700000000000002</v>
      </c>
      <c r="AO112">
        <v>0.75800000000000001</v>
      </c>
      <c r="AP112">
        <v>1</v>
      </c>
      <c r="AQ112">
        <v>1</v>
      </c>
      <c r="AR112">
        <v>1</v>
      </c>
      <c r="AS112">
        <v>1</v>
      </c>
      <c r="AT112">
        <v>1</v>
      </c>
      <c r="AU112">
        <v>1</v>
      </c>
      <c r="AV112">
        <v>1</v>
      </c>
      <c r="AW112">
        <v>1</v>
      </c>
      <c r="AX112">
        <v>1</v>
      </c>
      <c r="AY112">
        <v>1</v>
      </c>
      <c r="AZ112">
        <v>0</v>
      </c>
      <c r="BA112">
        <v>0</v>
      </c>
      <c r="BB112">
        <v>0</v>
      </c>
      <c r="BC112">
        <v>0</v>
      </c>
      <c r="BD112">
        <v>0.29199999999999998</v>
      </c>
      <c r="BE112">
        <v>0.29199999999999998</v>
      </c>
      <c r="BF112">
        <v>9.1999999999999998E-2</v>
      </c>
      <c r="BG112">
        <v>0.69199999999999995</v>
      </c>
      <c r="BH112">
        <v>1</v>
      </c>
      <c r="BI112">
        <v>1</v>
      </c>
      <c r="BJ112">
        <v>0.68300000000000005</v>
      </c>
      <c r="BK112">
        <v>1</v>
      </c>
      <c r="BL112">
        <v>0.442</v>
      </c>
      <c r="BM112">
        <v>0</v>
      </c>
      <c r="BN112">
        <v>0</v>
      </c>
      <c r="BO112">
        <v>0</v>
      </c>
      <c r="BP112">
        <v>0</v>
      </c>
      <c r="BQ112">
        <v>0</v>
      </c>
      <c r="BR112">
        <v>0</v>
      </c>
      <c r="BS112">
        <v>0</v>
      </c>
      <c r="BT112">
        <v>0</v>
      </c>
      <c r="BU112">
        <v>0</v>
      </c>
      <c r="BV112">
        <v>0.2</v>
      </c>
      <c r="BW112">
        <v>0</v>
      </c>
      <c r="BX112">
        <v>0</v>
      </c>
      <c r="BY112">
        <v>0.13300000000000001</v>
      </c>
      <c r="BZ112">
        <v>0</v>
      </c>
      <c r="CA112">
        <v>0</v>
      </c>
      <c r="CB112">
        <v>18.8</v>
      </c>
      <c r="CC112">
        <v>17.98</v>
      </c>
      <c r="CD112">
        <v>18.34</v>
      </c>
      <c r="CE112">
        <v>17.95</v>
      </c>
      <c r="CF112">
        <v>17.23</v>
      </c>
      <c r="CG112">
        <v>16.940000000000001</v>
      </c>
      <c r="CH112">
        <v>17.079999999999998</v>
      </c>
      <c r="CI112">
        <v>16.399999999999999</v>
      </c>
      <c r="CJ112">
        <v>16.32</v>
      </c>
      <c r="CK112">
        <v>16.5</v>
      </c>
      <c r="CL112">
        <v>16.41</v>
      </c>
      <c r="CM112">
        <v>16.46</v>
      </c>
      <c r="CN112">
        <v>16.829999999999998</v>
      </c>
      <c r="CO112">
        <v>17.36</v>
      </c>
      <c r="CP112">
        <v>1</v>
      </c>
      <c r="CQ112">
        <v>1</v>
      </c>
      <c r="CR112">
        <v>1</v>
      </c>
      <c r="CS112">
        <v>1</v>
      </c>
      <c r="CT112">
        <v>1</v>
      </c>
      <c r="CU112">
        <v>1</v>
      </c>
      <c r="CV112">
        <v>1</v>
      </c>
      <c r="CW112">
        <v>1</v>
      </c>
      <c r="CX112">
        <v>1</v>
      </c>
      <c r="CY112">
        <v>1</v>
      </c>
      <c r="CZ112">
        <v>1</v>
      </c>
      <c r="DA112">
        <v>1</v>
      </c>
      <c r="DB112">
        <v>1</v>
      </c>
      <c r="DC112">
        <v>1</v>
      </c>
      <c r="DD112">
        <v>0.2</v>
      </c>
      <c r="DE112">
        <v>1</v>
      </c>
      <c r="DF112">
        <v>0.6</v>
      </c>
      <c r="DG112">
        <v>0.875</v>
      </c>
      <c r="DH112">
        <v>1</v>
      </c>
      <c r="DI112">
        <v>1</v>
      </c>
      <c r="DJ112">
        <v>1</v>
      </c>
      <c r="DK112">
        <v>1</v>
      </c>
      <c r="DL112">
        <v>1</v>
      </c>
      <c r="DM112">
        <v>1</v>
      </c>
      <c r="DN112">
        <v>1</v>
      </c>
      <c r="DO112">
        <v>1</v>
      </c>
      <c r="DP112">
        <v>1</v>
      </c>
      <c r="DQ112">
        <v>1</v>
      </c>
      <c r="DR112">
        <v>0</v>
      </c>
      <c r="DS112">
        <v>1.7000000000000001E-2</v>
      </c>
      <c r="DT112">
        <v>0</v>
      </c>
      <c r="DU112">
        <v>4.2000000000000003E-2</v>
      </c>
      <c r="DV112">
        <v>0.65</v>
      </c>
      <c r="DW112">
        <v>1</v>
      </c>
      <c r="DX112">
        <v>0.79200000000000004</v>
      </c>
      <c r="DY112">
        <v>1</v>
      </c>
      <c r="DZ112">
        <v>1</v>
      </c>
      <c r="EA112">
        <v>1</v>
      </c>
      <c r="EB112">
        <v>1</v>
      </c>
      <c r="EC112">
        <v>1</v>
      </c>
      <c r="ED112">
        <v>1</v>
      </c>
      <c r="EE112">
        <v>0.60799999999999998</v>
      </c>
      <c r="EF112">
        <v>5.5519999999999996</v>
      </c>
      <c r="EG112">
        <v>4.351</v>
      </c>
      <c r="EH112">
        <v>6.0030000000000001</v>
      </c>
      <c r="EI112">
        <v>3.6030000000000002</v>
      </c>
      <c r="EJ112">
        <v>3.1509999999999998</v>
      </c>
      <c r="EK112">
        <v>3.1309999999999998</v>
      </c>
      <c r="EL112">
        <v>3.4569999999999999</v>
      </c>
      <c r="EM112">
        <v>-3.1880000000000002</v>
      </c>
      <c r="EN112">
        <v>1.4510000000000001</v>
      </c>
      <c r="EO112">
        <v>0.30299999999999999</v>
      </c>
      <c r="EP112">
        <v>-3.6949999999999998</v>
      </c>
      <c r="EQ112">
        <v>3.5089999999999999</v>
      </c>
      <c r="ER112">
        <v>3.101</v>
      </c>
      <c r="ES112">
        <v>5.95</v>
      </c>
      <c r="ET112">
        <v>0</v>
      </c>
      <c r="EU112">
        <v>134.78380164116001</v>
      </c>
    </row>
    <row r="113" spans="1:151" x14ac:dyDescent="0.25">
      <c r="A113" t="s">
        <v>951</v>
      </c>
      <c r="B113" t="s">
        <v>1322</v>
      </c>
      <c r="C113" t="s">
        <v>595</v>
      </c>
      <c r="D113">
        <v>123</v>
      </c>
      <c r="E113" t="s">
        <v>838</v>
      </c>
      <c r="F113">
        <v>2</v>
      </c>
      <c r="G113">
        <v>2</v>
      </c>
      <c r="H113" t="s">
        <v>8</v>
      </c>
      <c r="I113" t="s">
        <v>3</v>
      </c>
      <c r="J113" t="s">
        <v>5</v>
      </c>
      <c r="K113" t="s">
        <v>606</v>
      </c>
      <c r="L113" t="s">
        <v>516</v>
      </c>
      <c r="M113" s="7">
        <v>0</v>
      </c>
      <c r="N113" s="7">
        <v>298.50555755490643</v>
      </c>
      <c r="O113" s="7">
        <f>M113*'Emission and cost factors'!$D$8+N113*'Emission and cost factors'!$E$8</f>
        <v>137.31255647525697</v>
      </c>
      <c r="P113" s="8">
        <f>M113*'Emission and cost factors'!$D$9+N113*'Emission and cost factors'!$E$9</f>
        <v>44.775833633235962</v>
      </c>
      <c r="Q113" s="7">
        <f t="shared" si="7"/>
        <v>18.95571428571429</v>
      </c>
      <c r="R113" s="2">
        <f t="shared" si="8"/>
        <v>14</v>
      </c>
      <c r="S113" s="2">
        <f t="shared" si="9"/>
        <v>8</v>
      </c>
      <c r="T113" s="2">
        <f t="shared" si="10"/>
        <v>0</v>
      </c>
      <c r="U113" s="7">
        <f t="shared" si="11"/>
        <v>0.81542857142857128</v>
      </c>
      <c r="V113" s="7">
        <f t="shared" si="12"/>
        <v>0.2737857142857143</v>
      </c>
      <c r="W113" s="7">
        <f t="shared" si="13"/>
        <v>0</v>
      </c>
      <c r="X113">
        <v>19.920000000000002</v>
      </c>
      <c r="Y113">
        <v>19.39</v>
      </c>
      <c r="Z113">
        <v>19.79</v>
      </c>
      <c r="AA113">
        <v>19.52</v>
      </c>
      <c r="AB113">
        <v>18.989999999999998</v>
      </c>
      <c r="AC113">
        <v>18.95</v>
      </c>
      <c r="AD113">
        <v>19.12</v>
      </c>
      <c r="AE113">
        <v>18.440000000000001</v>
      </c>
      <c r="AF113">
        <v>18.09</v>
      </c>
      <c r="AG113">
        <v>18.350000000000001</v>
      </c>
      <c r="AH113">
        <v>18.43</v>
      </c>
      <c r="AI113">
        <v>18.170000000000002</v>
      </c>
      <c r="AJ113">
        <v>18.86</v>
      </c>
      <c r="AK113">
        <v>19.36</v>
      </c>
      <c r="AL113">
        <v>0.108</v>
      </c>
      <c r="AM113">
        <v>0.73299999999999998</v>
      </c>
      <c r="AN113">
        <v>0.29199999999999998</v>
      </c>
      <c r="AO113">
        <v>0.55800000000000005</v>
      </c>
      <c r="AP113">
        <v>1</v>
      </c>
      <c r="AQ113">
        <v>1</v>
      </c>
      <c r="AR113">
        <v>1</v>
      </c>
      <c r="AS113">
        <v>1</v>
      </c>
      <c r="AT113">
        <v>1</v>
      </c>
      <c r="AU113">
        <v>1</v>
      </c>
      <c r="AV113">
        <v>1</v>
      </c>
      <c r="AW113">
        <v>1</v>
      </c>
      <c r="AX113">
        <v>1</v>
      </c>
      <c r="AY113">
        <v>0.72499999999999998</v>
      </c>
      <c r="AZ113">
        <v>0</v>
      </c>
      <c r="BA113">
        <v>0</v>
      </c>
      <c r="BB113">
        <v>0</v>
      </c>
      <c r="BC113">
        <v>0</v>
      </c>
      <c r="BD113">
        <v>1.7000000000000001E-2</v>
      </c>
      <c r="BE113">
        <v>5.8000000000000003E-2</v>
      </c>
      <c r="BF113">
        <v>0</v>
      </c>
      <c r="BG113">
        <v>0.49199999999999999</v>
      </c>
      <c r="BH113">
        <v>1</v>
      </c>
      <c r="BI113">
        <v>0.63300000000000001</v>
      </c>
      <c r="BJ113">
        <v>0.47499999999999998</v>
      </c>
      <c r="BK113">
        <v>1</v>
      </c>
      <c r="BL113">
        <v>0.158</v>
      </c>
      <c r="BM113">
        <v>0</v>
      </c>
      <c r="BN113">
        <v>0</v>
      </c>
      <c r="BO113">
        <v>0</v>
      </c>
      <c r="BP113">
        <v>0</v>
      </c>
      <c r="BQ113">
        <v>0</v>
      </c>
      <c r="BR113">
        <v>0</v>
      </c>
      <c r="BS113">
        <v>0</v>
      </c>
      <c r="BT113">
        <v>0</v>
      </c>
      <c r="BU113">
        <v>0</v>
      </c>
      <c r="BV113">
        <v>0</v>
      </c>
      <c r="BW113">
        <v>0</v>
      </c>
      <c r="BX113">
        <v>0</v>
      </c>
      <c r="BY113">
        <v>0</v>
      </c>
      <c r="BZ113">
        <v>0</v>
      </c>
      <c r="CA113">
        <v>0</v>
      </c>
      <c r="CB113">
        <v>18.920000000000002</v>
      </c>
      <c r="CC113">
        <v>18.16</v>
      </c>
      <c r="CD113">
        <v>18.54</v>
      </c>
      <c r="CE113">
        <v>18.18</v>
      </c>
      <c r="CF113">
        <v>17.48</v>
      </c>
      <c r="CG113">
        <v>17.14</v>
      </c>
      <c r="CH113">
        <v>17.3</v>
      </c>
      <c r="CI113">
        <v>16.66</v>
      </c>
      <c r="CJ113">
        <v>16.54</v>
      </c>
      <c r="CK113">
        <v>16.739999999999998</v>
      </c>
      <c r="CL113">
        <v>16.68</v>
      </c>
      <c r="CM113">
        <v>16.690000000000001</v>
      </c>
      <c r="CN113">
        <v>17.07</v>
      </c>
      <c r="CO113">
        <v>17.600000000000001</v>
      </c>
      <c r="CP113">
        <v>1</v>
      </c>
      <c r="CQ113">
        <v>1</v>
      </c>
      <c r="CR113">
        <v>1</v>
      </c>
      <c r="CS113">
        <v>1</v>
      </c>
      <c r="CT113">
        <v>1</v>
      </c>
      <c r="CU113">
        <v>1</v>
      </c>
      <c r="CV113">
        <v>1</v>
      </c>
      <c r="CW113">
        <v>1</v>
      </c>
      <c r="CX113">
        <v>1</v>
      </c>
      <c r="CY113">
        <v>1</v>
      </c>
      <c r="CZ113">
        <v>1</v>
      </c>
      <c r="DA113">
        <v>1</v>
      </c>
      <c r="DB113">
        <v>1</v>
      </c>
      <c r="DC113">
        <v>1</v>
      </c>
      <c r="DD113">
        <v>6.7000000000000004E-2</v>
      </c>
      <c r="DE113">
        <v>0.70799999999999996</v>
      </c>
      <c r="DF113">
        <v>0.41699999999999998</v>
      </c>
      <c r="DG113">
        <v>0.65800000000000003</v>
      </c>
      <c r="DH113">
        <v>1</v>
      </c>
      <c r="DI113">
        <v>1</v>
      </c>
      <c r="DJ113">
        <v>1</v>
      </c>
      <c r="DK113">
        <v>1</v>
      </c>
      <c r="DL113">
        <v>1</v>
      </c>
      <c r="DM113">
        <v>1</v>
      </c>
      <c r="DN113">
        <v>1</v>
      </c>
      <c r="DO113">
        <v>1</v>
      </c>
      <c r="DP113">
        <v>1</v>
      </c>
      <c r="DQ113">
        <v>1</v>
      </c>
      <c r="DR113">
        <v>0</v>
      </c>
      <c r="DS113">
        <v>0</v>
      </c>
      <c r="DT113">
        <v>0</v>
      </c>
      <c r="DU113">
        <v>0</v>
      </c>
      <c r="DV113">
        <v>0.442</v>
      </c>
      <c r="DW113">
        <v>0.71699999999999997</v>
      </c>
      <c r="DX113">
        <v>0.58299999999999996</v>
      </c>
      <c r="DY113">
        <v>0.83299999999999996</v>
      </c>
      <c r="DZ113">
        <v>1</v>
      </c>
      <c r="EA113">
        <v>0.9</v>
      </c>
      <c r="EB113">
        <v>0.76700000000000002</v>
      </c>
      <c r="EC113">
        <v>1</v>
      </c>
      <c r="ED113">
        <v>0.74199999999999999</v>
      </c>
      <c r="EE113">
        <v>0.38300000000000001</v>
      </c>
      <c r="EF113">
        <v>5.5519999999999996</v>
      </c>
      <c r="EG113">
        <v>4.351</v>
      </c>
      <c r="EH113">
        <v>6.0030000000000001</v>
      </c>
      <c r="EI113">
        <v>3.6030000000000002</v>
      </c>
      <c r="EJ113">
        <v>3.1509999999999998</v>
      </c>
      <c r="EK113">
        <v>3.1309999999999998</v>
      </c>
      <c r="EL113">
        <v>3.4569999999999999</v>
      </c>
      <c r="EM113">
        <v>-3.1880000000000002</v>
      </c>
      <c r="EN113">
        <v>1.4510000000000001</v>
      </c>
      <c r="EO113">
        <v>0.30299999999999999</v>
      </c>
      <c r="EP113">
        <v>-3.6949999999999998</v>
      </c>
      <c r="EQ113">
        <v>3.5089999999999999</v>
      </c>
      <c r="ER113">
        <v>3.101</v>
      </c>
      <c r="ES113">
        <v>5.95</v>
      </c>
      <c r="ET113">
        <v>0</v>
      </c>
      <c r="EU113">
        <v>139.302593525623</v>
      </c>
    </row>
    <row r="114" spans="1:151" x14ac:dyDescent="0.25">
      <c r="A114" t="s">
        <v>952</v>
      </c>
      <c r="B114" t="s">
        <v>1322</v>
      </c>
      <c r="C114" t="s">
        <v>595</v>
      </c>
      <c r="D114">
        <v>124</v>
      </c>
      <c r="E114" t="s">
        <v>838</v>
      </c>
      <c r="F114">
        <v>2</v>
      </c>
      <c r="G114">
        <v>2</v>
      </c>
      <c r="H114" t="s">
        <v>8</v>
      </c>
      <c r="I114" t="s">
        <v>3</v>
      </c>
      <c r="J114" t="s">
        <v>5</v>
      </c>
      <c r="K114" t="s">
        <v>606</v>
      </c>
      <c r="L114" t="s">
        <v>515</v>
      </c>
      <c r="M114" s="7">
        <v>0</v>
      </c>
      <c r="N114" s="7">
        <v>288.81893731979568</v>
      </c>
      <c r="O114" s="7">
        <f>M114*'Emission and cost factors'!$D$8+N114*'Emission and cost factors'!$E$8</f>
        <v>132.85671116710603</v>
      </c>
      <c r="P114" s="8">
        <f>M114*'Emission and cost factors'!$D$9+N114*'Emission and cost factors'!$E$9</f>
        <v>43.322840597969353</v>
      </c>
      <c r="Q114" s="7">
        <f t="shared" si="7"/>
        <v>18.747142857142858</v>
      </c>
      <c r="R114" s="2">
        <f t="shared" si="8"/>
        <v>14</v>
      </c>
      <c r="S114" s="2">
        <f t="shared" si="9"/>
        <v>9</v>
      </c>
      <c r="T114" s="2">
        <f t="shared" si="10"/>
        <v>2</v>
      </c>
      <c r="U114" s="7">
        <f t="shared" si="11"/>
        <v>0.89700000000000002</v>
      </c>
      <c r="V114" s="7">
        <f t="shared" si="12"/>
        <v>0.3923571428571429</v>
      </c>
      <c r="W114" s="7">
        <f t="shared" si="13"/>
        <v>2.3785714285714289E-2</v>
      </c>
      <c r="X114">
        <v>19.809999999999999</v>
      </c>
      <c r="Y114">
        <v>19.239999999999998</v>
      </c>
      <c r="Z114">
        <v>19.62</v>
      </c>
      <c r="AA114">
        <v>19.350000000000001</v>
      </c>
      <c r="AB114">
        <v>18.79</v>
      </c>
      <c r="AC114">
        <v>18.75</v>
      </c>
      <c r="AD114">
        <v>18.920000000000002</v>
      </c>
      <c r="AE114">
        <v>18.21</v>
      </c>
      <c r="AF114">
        <v>17.850000000000001</v>
      </c>
      <c r="AG114">
        <v>18.100000000000001</v>
      </c>
      <c r="AH114">
        <v>18.16</v>
      </c>
      <c r="AI114">
        <v>17.920000000000002</v>
      </c>
      <c r="AJ114">
        <v>18.61</v>
      </c>
      <c r="AK114">
        <v>19.13</v>
      </c>
      <c r="AL114">
        <v>0.28299999999999997</v>
      </c>
      <c r="AM114">
        <v>1</v>
      </c>
      <c r="AN114">
        <v>0.51700000000000002</v>
      </c>
      <c r="AO114">
        <v>0.75800000000000001</v>
      </c>
      <c r="AP114">
        <v>1</v>
      </c>
      <c r="AQ114">
        <v>1</v>
      </c>
      <c r="AR114">
        <v>1</v>
      </c>
      <c r="AS114">
        <v>1</v>
      </c>
      <c r="AT114">
        <v>1</v>
      </c>
      <c r="AU114">
        <v>1</v>
      </c>
      <c r="AV114">
        <v>1</v>
      </c>
      <c r="AW114">
        <v>1</v>
      </c>
      <c r="AX114">
        <v>1</v>
      </c>
      <c r="AY114">
        <v>1</v>
      </c>
      <c r="AZ114">
        <v>0</v>
      </c>
      <c r="BA114">
        <v>0</v>
      </c>
      <c r="BB114">
        <v>0</v>
      </c>
      <c r="BC114">
        <v>0</v>
      </c>
      <c r="BD114">
        <v>0.29199999999999998</v>
      </c>
      <c r="BE114">
        <v>0.29199999999999998</v>
      </c>
      <c r="BF114">
        <v>9.1999999999999998E-2</v>
      </c>
      <c r="BG114">
        <v>0.69199999999999995</v>
      </c>
      <c r="BH114">
        <v>1</v>
      </c>
      <c r="BI114">
        <v>1</v>
      </c>
      <c r="BJ114">
        <v>0.68300000000000005</v>
      </c>
      <c r="BK114">
        <v>1</v>
      </c>
      <c r="BL114">
        <v>0.442</v>
      </c>
      <c r="BM114">
        <v>0</v>
      </c>
      <c r="BN114">
        <v>0</v>
      </c>
      <c r="BO114">
        <v>0</v>
      </c>
      <c r="BP114">
        <v>0</v>
      </c>
      <c r="BQ114">
        <v>0</v>
      </c>
      <c r="BR114">
        <v>0</v>
      </c>
      <c r="BS114">
        <v>0</v>
      </c>
      <c r="BT114">
        <v>0</v>
      </c>
      <c r="BU114">
        <v>0</v>
      </c>
      <c r="BV114">
        <v>0.2</v>
      </c>
      <c r="BW114">
        <v>0</v>
      </c>
      <c r="BX114">
        <v>0</v>
      </c>
      <c r="BY114">
        <v>0.13300000000000001</v>
      </c>
      <c r="BZ114">
        <v>0</v>
      </c>
      <c r="CA114">
        <v>0</v>
      </c>
      <c r="CB114">
        <v>18.8</v>
      </c>
      <c r="CC114">
        <v>17.98</v>
      </c>
      <c r="CD114">
        <v>18.34</v>
      </c>
      <c r="CE114">
        <v>17.95</v>
      </c>
      <c r="CF114">
        <v>17.23</v>
      </c>
      <c r="CG114">
        <v>16.940000000000001</v>
      </c>
      <c r="CH114">
        <v>17.079999999999998</v>
      </c>
      <c r="CI114">
        <v>16.399999999999999</v>
      </c>
      <c r="CJ114">
        <v>16.32</v>
      </c>
      <c r="CK114">
        <v>16.5</v>
      </c>
      <c r="CL114">
        <v>16.41</v>
      </c>
      <c r="CM114">
        <v>16.46</v>
      </c>
      <c r="CN114">
        <v>16.829999999999998</v>
      </c>
      <c r="CO114">
        <v>17.36</v>
      </c>
      <c r="CP114">
        <v>1</v>
      </c>
      <c r="CQ114">
        <v>1</v>
      </c>
      <c r="CR114">
        <v>1</v>
      </c>
      <c r="CS114">
        <v>1</v>
      </c>
      <c r="CT114">
        <v>1</v>
      </c>
      <c r="CU114">
        <v>1</v>
      </c>
      <c r="CV114">
        <v>1</v>
      </c>
      <c r="CW114">
        <v>1</v>
      </c>
      <c r="CX114">
        <v>1</v>
      </c>
      <c r="CY114">
        <v>1</v>
      </c>
      <c r="CZ114">
        <v>1</v>
      </c>
      <c r="DA114">
        <v>1</v>
      </c>
      <c r="DB114">
        <v>1</v>
      </c>
      <c r="DC114">
        <v>1</v>
      </c>
      <c r="DD114">
        <v>0.2</v>
      </c>
      <c r="DE114">
        <v>1</v>
      </c>
      <c r="DF114">
        <v>0.6</v>
      </c>
      <c r="DG114">
        <v>0.875</v>
      </c>
      <c r="DH114">
        <v>1</v>
      </c>
      <c r="DI114">
        <v>1</v>
      </c>
      <c r="DJ114">
        <v>1</v>
      </c>
      <c r="DK114">
        <v>1</v>
      </c>
      <c r="DL114">
        <v>1</v>
      </c>
      <c r="DM114">
        <v>1</v>
      </c>
      <c r="DN114">
        <v>1</v>
      </c>
      <c r="DO114">
        <v>1</v>
      </c>
      <c r="DP114">
        <v>1</v>
      </c>
      <c r="DQ114">
        <v>1</v>
      </c>
      <c r="DR114">
        <v>0</v>
      </c>
      <c r="DS114">
        <v>1.7000000000000001E-2</v>
      </c>
      <c r="DT114">
        <v>0</v>
      </c>
      <c r="DU114">
        <v>4.2000000000000003E-2</v>
      </c>
      <c r="DV114">
        <v>0.65</v>
      </c>
      <c r="DW114">
        <v>1</v>
      </c>
      <c r="DX114">
        <v>0.79200000000000004</v>
      </c>
      <c r="DY114">
        <v>1</v>
      </c>
      <c r="DZ114">
        <v>1</v>
      </c>
      <c r="EA114">
        <v>1</v>
      </c>
      <c r="EB114">
        <v>1</v>
      </c>
      <c r="EC114">
        <v>1</v>
      </c>
      <c r="ED114">
        <v>1</v>
      </c>
      <c r="EE114">
        <v>0.60799999999999998</v>
      </c>
      <c r="EF114">
        <v>5.5519999999999996</v>
      </c>
      <c r="EG114">
        <v>4.351</v>
      </c>
      <c r="EH114">
        <v>6.0030000000000001</v>
      </c>
      <c r="EI114">
        <v>3.6030000000000002</v>
      </c>
      <c r="EJ114">
        <v>3.1509999999999998</v>
      </c>
      <c r="EK114">
        <v>3.1309999999999998</v>
      </c>
      <c r="EL114">
        <v>3.4569999999999999</v>
      </c>
      <c r="EM114">
        <v>-3.1880000000000002</v>
      </c>
      <c r="EN114">
        <v>1.4510000000000001</v>
      </c>
      <c r="EO114">
        <v>0.30299999999999999</v>
      </c>
      <c r="EP114">
        <v>-3.6949999999999998</v>
      </c>
      <c r="EQ114">
        <v>3.5089999999999999</v>
      </c>
      <c r="ER114">
        <v>3.101</v>
      </c>
      <c r="ES114">
        <v>5.95</v>
      </c>
      <c r="ET114">
        <v>0</v>
      </c>
      <c r="EU114">
        <v>134.78217074923799</v>
      </c>
    </row>
    <row r="115" spans="1:151" x14ac:dyDescent="0.25">
      <c r="A115" t="s">
        <v>953</v>
      </c>
      <c r="B115" t="s">
        <v>1322</v>
      </c>
      <c r="C115" t="s">
        <v>595</v>
      </c>
      <c r="D115">
        <v>126</v>
      </c>
      <c r="E115" t="s">
        <v>838</v>
      </c>
      <c r="F115">
        <v>2</v>
      </c>
      <c r="G115">
        <v>2</v>
      </c>
      <c r="H115" t="s">
        <v>8</v>
      </c>
      <c r="I115" t="s">
        <v>6</v>
      </c>
      <c r="J115" t="s">
        <v>4</v>
      </c>
      <c r="K115" t="s">
        <v>606</v>
      </c>
      <c r="L115" t="s">
        <v>515</v>
      </c>
      <c r="M115" s="7">
        <v>0</v>
      </c>
      <c r="N115" s="7">
        <v>293.53597965796502</v>
      </c>
      <c r="O115" s="7">
        <f>M115*'Emission and cost factors'!$D$8+N115*'Emission and cost factors'!$E$8</f>
        <v>135.02655064266392</v>
      </c>
      <c r="P115" s="8">
        <f>M115*'Emission and cost factors'!$D$9+N115*'Emission and cost factors'!$E$9</f>
        <v>44.030396948694751</v>
      </c>
      <c r="Q115" s="7">
        <f t="shared" si="7"/>
        <v>18.800714285714289</v>
      </c>
      <c r="R115" s="2">
        <f t="shared" si="8"/>
        <v>14</v>
      </c>
      <c r="S115" s="2">
        <f t="shared" si="9"/>
        <v>9</v>
      </c>
      <c r="T115" s="2">
        <f t="shared" si="10"/>
        <v>2</v>
      </c>
      <c r="U115" s="7">
        <f t="shared" si="11"/>
        <v>0.91907142857142865</v>
      </c>
      <c r="V115" s="7">
        <f t="shared" si="12"/>
        <v>0.42199999999999999</v>
      </c>
      <c r="W115" s="7">
        <f t="shared" si="13"/>
        <v>2.7928571428571431E-2</v>
      </c>
      <c r="X115">
        <v>19.87</v>
      </c>
      <c r="Y115">
        <v>19.329999999999998</v>
      </c>
      <c r="Z115">
        <v>19.690000000000001</v>
      </c>
      <c r="AA115">
        <v>19.420000000000002</v>
      </c>
      <c r="AB115">
        <v>18.91</v>
      </c>
      <c r="AC115">
        <v>18.829999999999998</v>
      </c>
      <c r="AD115">
        <v>18.97</v>
      </c>
      <c r="AE115">
        <v>18.36</v>
      </c>
      <c r="AF115">
        <v>17.899999999999999</v>
      </c>
      <c r="AG115">
        <v>18.14</v>
      </c>
      <c r="AH115">
        <v>18.239999999999998</v>
      </c>
      <c r="AI115">
        <v>17.91</v>
      </c>
      <c r="AJ115">
        <v>18.57</v>
      </c>
      <c r="AK115">
        <v>19.07</v>
      </c>
      <c r="AL115">
        <v>0.26700000000000002</v>
      </c>
      <c r="AM115">
        <v>1</v>
      </c>
      <c r="AN115">
        <v>0.6</v>
      </c>
      <c r="AO115">
        <v>1</v>
      </c>
      <c r="AP115">
        <v>1</v>
      </c>
      <c r="AQ115">
        <v>1</v>
      </c>
      <c r="AR115">
        <v>1</v>
      </c>
      <c r="AS115">
        <v>1</v>
      </c>
      <c r="AT115">
        <v>1</v>
      </c>
      <c r="AU115">
        <v>1</v>
      </c>
      <c r="AV115">
        <v>1</v>
      </c>
      <c r="AW115">
        <v>1</v>
      </c>
      <c r="AX115">
        <v>1</v>
      </c>
      <c r="AY115">
        <v>1</v>
      </c>
      <c r="AZ115">
        <v>0</v>
      </c>
      <c r="BA115">
        <v>0</v>
      </c>
      <c r="BB115">
        <v>0</v>
      </c>
      <c r="BC115">
        <v>0</v>
      </c>
      <c r="BD115">
        <v>0.17499999999999999</v>
      </c>
      <c r="BE115">
        <v>0.27500000000000002</v>
      </c>
      <c r="BF115">
        <v>0.05</v>
      </c>
      <c r="BG115">
        <v>0.8</v>
      </c>
      <c r="BH115">
        <v>1</v>
      </c>
      <c r="BI115">
        <v>1</v>
      </c>
      <c r="BJ115">
        <v>0.93300000000000005</v>
      </c>
      <c r="BK115">
        <v>1</v>
      </c>
      <c r="BL115">
        <v>0.67500000000000004</v>
      </c>
      <c r="BM115">
        <v>0</v>
      </c>
      <c r="BN115">
        <v>0</v>
      </c>
      <c r="BO115">
        <v>0</v>
      </c>
      <c r="BP115">
        <v>0</v>
      </c>
      <c r="BQ115">
        <v>0</v>
      </c>
      <c r="BR115">
        <v>0</v>
      </c>
      <c r="BS115">
        <v>0</v>
      </c>
      <c r="BT115">
        <v>0</v>
      </c>
      <c r="BU115">
        <v>0</v>
      </c>
      <c r="BV115">
        <v>0.183</v>
      </c>
      <c r="BW115">
        <v>0</v>
      </c>
      <c r="BX115">
        <v>0</v>
      </c>
      <c r="BY115">
        <v>0.20799999999999999</v>
      </c>
      <c r="BZ115">
        <v>0</v>
      </c>
      <c r="CA115">
        <v>0</v>
      </c>
      <c r="CB115">
        <v>18.98</v>
      </c>
      <c r="CC115">
        <v>18.170000000000002</v>
      </c>
      <c r="CD115">
        <v>18.46</v>
      </c>
      <c r="CE115">
        <v>18.11</v>
      </c>
      <c r="CF115">
        <v>17.43</v>
      </c>
      <c r="CG115">
        <v>17.05</v>
      </c>
      <c r="CH115">
        <v>17.16</v>
      </c>
      <c r="CI115">
        <v>16.59</v>
      </c>
      <c r="CJ115">
        <v>16.399999999999999</v>
      </c>
      <c r="CK115">
        <v>16.59</v>
      </c>
      <c r="CL115">
        <v>16.559999999999999</v>
      </c>
      <c r="CM115">
        <v>16.510000000000002</v>
      </c>
      <c r="CN115">
        <v>16.829999999999998</v>
      </c>
      <c r="CO115">
        <v>17.29</v>
      </c>
      <c r="CP115">
        <v>1</v>
      </c>
      <c r="CQ115">
        <v>1</v>
      </c>
      <c r="CR115">
        <v>1</v>
      </c>
      <c r="CS115">
        <v>1</v>
      </c>
      <c r="CT115">
        <v>1</v>
      </c>
      <c r="CU115">
        <v>1</v>
      </c>
      <c r="CV115">
        <v>1</v>
      </c>
      <c r="CW115">
        <v>1</v>
      </c>
      <c r="CX115">
        <v>1</v>
      </c>
      <c r="CY115">
        <v>1</v>
      </c>
      <c r="CZ115">
        <v>1</v>
      </c>
      <c r="DA115">
        <v>1</v>
      </c>
      <c r="DB115">
        <v>1</v>
      </c>
      <c r="DC115">
        <v>1</v>
      </c>
      <c r="DD115">
        <v>2.5000000000000001E-2</v>
      </c>
      <c r="DE115">
        <v>1</v>
      </c>
      <c r="DF115">
        <v>0.7</v>
      </c>
      <c r="DG115">
        <v>1</v>
      </c>
      <c r="DH115">
        <v>1</v>
      </c>
      <c r="DI115">
        <v>1</v>
      </c>
      <c r="DJ115">
        <v>1</v>
      </c>
      <c r="DK115">
        <v>1</v>
      </c>
      <c r="DL115">
        <v>1</v>
      </c>
      <c r="DM115">
        <v>1</v>
      </c>
      <c r="DN115">
        <v>1</v>
      </c>
      <c r="DO115">
        <v>1</v>
      </c>
      <c r="DP115">
        <v>1</v>
      </c>
      <c r="DQ115">
        <v>1</v>
      </c>
      <c r="DR115">
        <v>0</v>
      </c>
      <c r="DS115">
        <v>0</v>
      </c>
      <c r="DT115">
        <v>0</v>
      </c>
      <c r="DU115">
        <v>0</v>
      </c>
      <c r="DV115">
        <v>0.68300000000000005</v>
      </c>
      <c r="DW115">
        <v>1</v>
      </c>
      <c r="DX115">
        <v>1</v>
      </c>
      <c r="DY115">
        <v>1</v>
      </c>
      <c r="DZ115">
        <v>1</v>
      </c>
      <c r="EA115">
        <v>1</v>
      </c>
      <c r="EB115">
        <v>1</v>
      </c>
      <c r="EC115">
        <v>1</v>
      </c>
      <c r="ED115">
        <v>1</v>
      </c>
      <c r="EE115">
        <v>1</v>
      </c>
      <c r="EF115">
        <v>5.5519999999999996</v>
      </c>
      <c r="EG115">
        <v>4.351</v>
      </c>
      <c r="EH115">
        <v>6.0030000000000001</v>
      </c>
      <c r="EI115">
        <v>3.6030000000000002</v>
      </c>
      <c r="EJ115">
        <v>3.1509999999999998</v>
      </c>
      <c r="EK115">
        <v>3.1309999999999998</v>
      </c>
      <c r="EL115">
        <v>3.4569999999999999</v>
      </c>
      <c r="EM115">
        <v>-3.1880000000000002</v>
      </c>
      <c r="EN115">
        <v>1.4510000000000001</v>
      </c>
      <c r="EO115">
        <v>0.30299999999999999</v>
      </c>
      <c r="EP115">
        <v>-3.6949999999999998</v>
      </c>
      <c r="EQ115">
        <v>3.5089999999999999</v>
      </c>
      <c r="ER115">
        <v>3.101</v>
      </c>
      <c r="ES115">
        <v>5.95</v>
      </c>
      <c r="ET115">
        <v>0</v>
      </c>
      <c r="EU115">
        <v>136.983457173717</v>
      </c>
    </row>
    <row r="116" spans="1:151" x14ac:dyDescent="0.25">
      <c r="A116" t="s">
        <v>954</v>
      </c>
      <c r="B116" t="s">
        <v>1322</v>
      </c>
      <c r="C116" t="s">
        <v>595</v>
      </c>
      <c r="D116">
        <v>128</v>
      </c>
      <c r="E116" t="s">
        <v>838</v>
      </c>
      <c r="F116">
        <v>2</v>
      </c>
      <c r="G116">
        <v>2</v>
      </c>
      <c r="H116" t="s">
        <v>8</v>
      </c>
      <c r="I116" t="s">
        <v>6</v>
      </c>
      <c r="J116" t="s">
        <v>5</v>
      </c>
      <c r="K116" t="s">
        <v>606</v>
      </c>
      <c r="L116" t="s">
        <v>515</v>
      </c>
      <c r="M116" s="7">
        <v>0</v>
      </c>
      <c r="N116" s="7">
        <v>293.53344465778719</v>
      </c>
      <c r="O116" s="7">
        <f>M116*'Emission and cost factors'!$D$8+N116*'Emission and cost factors'!$E$8</f>
        <v>135.02538454258212</v>
      </c>
      <c r="P116" s="8">
        <f>M116*'Emission and cost factors'!$D$9+N116*'Emission and cost factors'!$E$9</f>
        <v>44.030016698668078</v>
      </c>
      <c r="Q116" s="7">
        <f t="shared" si="7"/>
        <v>18.800714285714289</v>
      </c>
      <c r="R116" s="2">
        <f t="shared" si="8"/>
        <v>14</v>
      </c>
      <c r="S116" s="2">
        <f t="shared" si="9"/>
        <v>9</v>
      </c>
      <c r="T116" s="2">
        <f t="shared" si="10"/>
        <v>2</v>
      </c>
      <c r="U116" s="7">
        <f t="shared" si="11"/>
        <v>0.91907142857142865</v>
      </c>
      <c r="V116" s="7">
        <f t="shared" si="12"/>
        <v>0.42199999999999999</v>
      </c>
      <c r="W116" s="7">
        <f t="shared" si="13"/>
        <v>2.7928571428571431E-2</v>
      </c>
      <c r="X116">
        <v>19.87</v>
      </c>
      <c r="Y116">
        <v>19.329999999999998</v>
      </c>
      <c r="Z116">
        <v>19.690000000000001</v>
      </c>
      <c r="AA116">
        <v>19.420000000000002</v>
      </c>
      <c r="AB116">
        <v>18.91</v>
      </c>
      <c r="AC116">
        <v>18.829999999999998</v>
      </c>
      <c r="AD116">
        <v>18.97</v>
      </c>
      <c r="AE116">
        <v>18.36</v>
      </c>
      <c r="AF116">
        <v>17.899999999999999</v>
      </c>
      <c r="AG116">
        <v>18.14</v>
      </c>
      <c r="AH116">
        <v>18.239999999999998</v>
      </c>
      <c r="AI116">
        <v>17.91</v>
      </c>
      <c r="AJ116">
        <v>18.57</v>
      </c>
      <c r="AK116">
        <v>19.07</v>
      </c>
      <c r="AL116">
        <v>0.26700000000000002</v>
      </c>
      <c r="AM116">
        <v>1</v>
      </c>
      <c r="AN116">
        <v>0.6</v>
      </c>
      <c r="AO116">
        <v>1</v>
      </c>
      <c r="AP116">
        <v>1</v>
      </c>
      <c r="AQ116">
        <v>1</v>
      </c>
      <c r="AR116">
        <v>1</v>
      </c>
      <c r="AS116">
        <v>1</v>
      </c>
      <c r="AT116">
        <v>1</v>
      </c>
      <c r="AU116">
        <v>1</v>
      </c>
      <c r="AV116">
        <v>1</v>
      </c>
      <c r="AW116">
        <v>1</v>
      </c>
      <c r="AX116">
        <v>1</v>
      </c>
      <c r="AY116">
        <v>1</v>
      </c>
      <c r="AZ116">
        <v>0</v>
      </c>
      <c r="BA116">
        <v>0</v>
      </c>
      <c r="BB116">
        <v>0</v>
      </c>
      <c r="BC116">
        <v>0</v>
      </c>
      <c r="BD116">
        <v>0.17499999999999999</v>
      </c>
      <c r="BE116">
        <v>0.27500000000000002</v>
      </c>
      <c r="BF116">
        <v>0.05</v>
      </c>
      <c r="BG116">
        <v>0.8</v>
      </c>
      <c r="BH116">
        <v>1</v>
      </c>
      <c r="BI116">
        <v>1</v>
      </c>
      <c r="BJ116">
        <v>0.93300000000000005</v>
      </c>
      <c r="BK116">
        <v>1</v>
      </c>
      <c r="BL116">
        <v>0.67500000000000004</v>
      </c>
      <c r="BM116">
        <v>0</v>
      </c>
      <c r="BN116">
        <v>0</v>
      </c>
      <c r="BO116">
        <v>0</v>
      </c>
      <c r="BP116">
        <v>0</v>
      </c>
      <c r="BQ116">
        <v>0</v>
      </c>
      <c r="BR116">
        <v>0</v>
      </c>
      <c r="BS116">
        <v>0</v>
      </c>
      <c r="BT116">
        <v>0</v>
      </c>
      <c r="BU116">
        <v>0</v>
      </c>
      <c r="BV116">
        <v>0.183</v>
      </c>
      <c r="BW116">
        <v>0</v>
      </c>
      <c r="BX116">
        <v>0</v>
      </c>
      <c r="BY116">
        <v>0.20799999999999999</v>
      </c>
      <c r="BZ116">
        <v>0</v>
      </c>
      <c r="CA116">
        <v>0</v>
      </c>
      <c r="CB116">
        <v>18.98</v>
      </c>
      <c r="CC116">
        <v>18.170000000000002</v>
      </c>
      <c r="CD116">
        <v>18.46</v>
      </c>
      <c r="CE116">
        <v>18.11</v>
      </c>
      <c r="CF116">
        <v>17.43</v>
      </c>
      <c r="CG116">
        <v>17.05</v>
      </c>
      <c r="CH116">
        <v>17.16</v>
      </c>
      <c r="CI116">
        <v>16.59</v>
      </c>
      <c r="CJ116">
        <v>16.399999999999999</v>
      </c>
      <c r="CK116">
        <v>16.59</v>
      </c>
      <c r="CL116">
        <v>16.559999999999999</v>
      </c>
      <c r="CM116">
        <v>16.510000000000002</v>
      </c>
      <c r="CN116">
        <v>16.829999999999998</v>
      </c>
      <c r="CO116">
        <v>17.29</v>
      </c>
      <c r="CP116">
        <v>1</v>
      </c>
      <c r="CQ116">
        <v>1</v>
      </c>
      <c r="CR116">
        <v>1</v>
      </c>
      <c r="CS116">
        <v>1</v>
      </c>
      <c r="CT116">
        <v>1</v>
      </c>
      <c r="CU116">
        <v>1</v>
      </c>
      <c r="CV116">
        <v>1</v>
      </c>
      <c r="CW116">
        <v>1</v>
      </c>
      <c r="CX116">
        <v>1</v>
      </c>
      <c r="CY116">
        <v>1</v>
      </c>
      <c r="CZ116">
        <v>1</v>
      </c>
      <c r="DA116">
        <v>1</v>
      </c>
      <c r="DB116">
        <v>1</v>
      </c>
      <c r="DC116">
        <v>1</v>
      </c>
      <c r="DD116">
        <v>2.5000000000000001E-2</v>
      </c>
      <c r="DE116">
        <v>1</v>
      </c>
      <c r="DF116">
        <v>0.7</v>
      </c>
      <c r="DG116">
        <v>1</v>
      </c>
      <c r="DH116">
        <v>1</v>
      </c>
      <c r="DI116">
        <v>1</v>
      </c>
      <c r="DJ116">
        <v>1</v>
      </c>
      <c r="DK116">
        <v>1</v>
      </c>
      <c r="DL116">
        <v>1</v>
      </c>
      <c r="DM116">
        <v>1</v>
      </c>
      <c r="DN116">
        <v>1</v>
      </c>
      <c r="DO116">
        <v>1</v>
      </c>
      <c r="DP116">
        <v>1</v>
      </c>
      <c r="DQ116">
        <v>1</v>
      </c>
      <c r="DR116">
        <v>0</v>
      </c>
      <c r="DS116">
        <v>0</v>
      </c>
      <c r="DT116">
        <v>0</v>
      </c>
      <c r="DU116">
        <v>0</v>
      </c>
      <c r="DV116">
        <v>0.68300000000000005</v>
      </c>
      <c r="DW116">
        <v>1</v>
      </c>
      <c r="DX116">
        <v>1</v>
      </c>
      <c r="DY116">
        <v>1</v>
      </c>
      <c r="DZ116">
        <v>1</v>
      </c>
      <c r="EA116">
        <v>1</v>
      </c>
      <c r="EB116">
        <v>1</v>
      </c>
      <c r="EC116">
        <v>1</v>
      </c>
      <c r="ED116">
        <v>1</v>
      </c>
      <c r="EE116">
        <v>1</v>
      </c>
      <c r="EF116">
        <v>5.5519999999999996</v>
      </c>
      <c r="EG116">
        <v>4.351</v>
      </c>
      <c r="EH116">
        <v>6.0030000000000001</v>
      </c>
      <c r="EI116">
        <v>3.6030000000000002</v>
      </c>
      <c r="EJ116">
        <v>3.1509999999999998</v>
      </c>
      <c r="EK116">
        <v>3.1309999999999998</v>
      </c>
      <c r="EL116">
        <v>3.4569999999999999</v>
      </c>
      <c r="EM116">
        <v>-3.1880000000000002</v>
      </c>
      <c r="EN116">
        <v>1.4510000000000001</v>
      </c>
      <c r="EO116">
        <v>0.30299999999999999</v>
      </c>
      <c r="EP116">
        <v>-3.6949999999999998</v>
      </c>
      <c r="EQ116">
        <v>3.5089999999999999</v>
      </c>
      <c r="ER116">
        <v>3.101</v>
      </c>
      <c r="ES116">
        <v>5.95</v>
      </c>
      <c r="ET116">
        <v>0</v>
      </c>
      <c r="EU116">
        <v>136.98227417363401</v>
      </c>
    </row>
    <row r="117" spans="1:151" x14ac:dyDescent="0.25">
      <c r="A117" t="s">
        <v>955</v>
      </c>
      <c r="B117" t="s">
        <v>1322</v>
      </c>
      <c r="C117" t="s">
        <v>595</v>
      </c>
      <c r="D117">
        <v>129</v>
      </c>
      <c r="E117" t="s">
        <v>838</v>
      </c>
      <c r="F117">
        <v>2</v>
      </c>
      <c r="G117">
        <v>2</v>
      </c>
      <c r="H117" t="s">
        <v>8</v>
      </c>
      <c r="I117" t="s">
        <v>7</v>
      </c>
      <c r="J117" t="s">
        <v>4</v>
      </c>
      <c r="K117" t="s">
        <v>606</v>
      </c>
      <c r="L117" t="s">
        <v>516</v>
      </c>
      <c r="M117" s="7">
        <v>0</v>
      </c>
      <c r="N117" s="7">
        <v>309.44259327437146</v>
      </c>
      <c r="O117" s="7">
        <f>M117*'Emission and cost factors'!$D$8+N117*'Emission and cost factors'!$E$8</f>
        <v>142.34359290621089</v>
      </c>
      <c r="P117" s="8">
        <f>M117*'Emission and cost factors'!$D$9+N117*'Emission and cost factors'!$E$9</f>
        <v>46.416388991155721</v>
      </c>
      <c r="Q117" s="7">
        <f t="shared" si="7"/>
        <v>19.015714285714289</v>
      </c>
      <c r="R117" s="2">
        <f t="shared" si="8"/>
        <v>14</v>
      </c>
      <c r="S117" s="2">
        <f t="shared" si="9"/>
        <v>6</v>
      </c>
      <c r="T117" s="2">
        <f t="shared" si="10"/>
        <v>0</v>
      </c>
      <c r="U117" s="7">
        <f t="shared" si="11"/>
        <v>0.86542857142857144</v>
      </c>
      <c r="V117" s="7">
        <f t="shared" si="12"/>
        <v>0.32321428571428573</v>
      </c>
      <c r="W117" s="7">
        <f t="shared" si="13"/>
        <v>0</v>
      </c>
      <c r="X117">
        <v>19.989999999999998</v>
      </c>
      <c r="Y117">
        <v>19.5</v>
      </c>
      <c r="Z117">
        <v>19.850000000000001</v>
      </c>
      <c r="AA117">
        <v>19.61</v>
      </c>
      <c r="AB117">
        <v>19.11</v>
      </c>
      <c r="AC117">
        <v>19.05</v>
      </c>
      <c r="AD117">
        <v>19.2</v>
      </c>
      <c r="AE117">
        <v>18.649999999999999</v>
      </c>
      <c r="AF117">
        <v>18.16</v>
      </c>
      <c r="AG117">
        <v>18.39</v>
      </c>
      <c r="AH117">
        <v>18.52</v>
      </c>
      <c r="AI117">
        <v>18.14</v>
      </c>
      <c r="AJ117">
        <v>18.78</v>
      </c>
      <c r="AK117">
        <v>19.27</v>
      </c>
      <c r="AL117">
        <v>8.0000000000000002E-3</v>
      </c>
      <c r="AM117">
        <v>1</v>
      </c>
      <c r="AN117">
        <v>0.35</v>
      </c>
      <c r="AO117">
        <v>0.75800000000000001</v>
      </c>
      <c r="AP117">
        <v>1</v>
      </c>
      <c r="AQ117">
        <v>1</v>
      </c>
      <c r="AR117">
        <v>1</v>
      </c>
      <c r="AS117">
        <v>1</v>
      </c>
      <c r="AT117">
        <v>1</v>
      </c>
      <c r="AU117">
        <v>1</v>
      </c>
      <c r="AV117">
        <v>1</v>
      </c>
      <c r="AW117">
        <v>1</v>
      </c>
      <c r="AX117">
        <v>1</v>
      </c>
      <c r="AY117">
        <v>1</v>
      </c>
      <c r="AZ117">
        <v>0</v>
      </c>
      <c r="BA117">
        <v>0</v>
      </c>
      <c r="BB117">
        <v>0</v>
      </c>
      <c r="BC117">
        <v>0</v>
      </c>
      <c r="BD117">
        <v>0</v>
      </c>
      <c r="BE117">
        <v>0</v>
      </c>
      <c r="BF117">
        <v>0</v>
      </c>
      <c r="BG117">
        <v>0.5</v>
      </c>
      <c r="BH117">
        <v>1</v>
      </c>
      <c r="BI117">
        <v>1</v>
      </c>
      <c r="BJ117">
        <v>0.625</v>
      </c>
      <c r="BK117">
        <v>1</v>
      </c>
      <c r="BL117">
        <v>0.4</v>
      </c>
      <c r="BM117">
        <v>0</v>
      </c>
      <c r="BN117">
        <v>0</v>
      </c>
      <c r="BO117">
        <v>0</v>
      </c>
      <c r="BP117">
        <v>0</v>
      </c>
      <c r="BQ117">
        <v>0</v>
      </c>
      <c r="BR117">
        <v>0</v>
      </c>
      <c r="BS117">
        <v>0</v>
      </c>
      <c r="BT117">
        <v>0</v>
      </c>
      <c r="BU117">
        <v>0</v>
      </c>
      <c r="BV117">
        <v>0</v>
      </c>
      <c r="BW117">
        <v>0</v>
      </c>
      <c r="BX117">
        <v>0</v>
      </c>
      <c r="BY117">
        <v>0</v>
      </c>
      <c r="BZ117">
        <v>0</v>
      </c>
      <c r="CA117">
        <v>0</v>
      </c>
      <c r="CB117">
        <v>19.16</v>
      </c>
      <c r="CC117">
        <v>18.41</v>
      </c>
      <c r="CD117">
        <v>18.68</v>
      </c>
      <c r="CE117">
        <v>18.37</v>
      </c>
      <c r="CF117">
        <v>17.72</v>
      </c>
      <c r="CG117">
        <v>17.36</v>
      </c>
      <c r="CH117">
        <v>17.47</v>
      </c>
      <c r="CI117">
        <v>16.93</v>
      </c>
      <c r="CJ117">
        <v>16.600000000000001</v>
      </c>
      <c r="CK117">
        <v>16.829999999999998</v>
      </c>
      <c r="CL117">
        <v>16.84</v>
      </c>
      <c r="CM117">
        <v>16.68</v>
      </c>
      <c r="CN117">
        <v>17.02</v>
      </c>
      <c r="CO117">
        <v>17.52</v>
      </c>
      <c r="CP117">
        <v>1</v>
      </c>
      <c r="CQ117">
        <v>1</v>
      </c>
      <c r="CR117">
        <v>1</v>
      </c>
      <c r="CS117">
        <v>1</v>
      </c>
      <c r="CT117">
        <v>1</v>
      </c>
      <c r="CU117">
        <v>1</v>
      </c>
      <c r="CV117">
        <v>1</v>
      </c>
      <c r="CW117">
        <v>1</v>
      </c>
      <c r="CX117">
        <v>1</v>
      </c>
      <c r="CY117">
        <v>1</v>
      </c>
      <c r="CZ117">
        <v>1</v>
      </c>
      <c r="DA117">
        <v>1</v>
      </c>
      <c r="DB117">
        <v>1</v>
      </c>
      <c r="DC117">
        <v>1</v>
      </c>
      <c r="DD117">
        <v>0</v>
      </c>
      <c r="DE117">
        <v>0.88300000000000001</v>
      </c>
      <c r="DF117">
        <v>0.46700000000000003</v>
      </c>
      <c r="DG117">
        <v>0.89200000000000002</v>
      </c>
      <c r="DH117">
        <v>1</v>
      </c>
      <c r="DI117">
        <v>1</v>
      </c>
      <c r="DJ117">
        <v>1</v>
      </c>
      <c r="DK117">
        <v>1</v>
      </c>
      <c r="DL117">
        <v>1</v>
      </c>
      <c r="DM117">
        <v>1</v>
      </c>
      <c r="DN117">
        <v>1</v>
      </c>
      <c r="DO117">
        <v>1</v>
      </c>
      <c r="DP117">
        <v>1</v>
      </c>
      <c r="DQ117">
        <v>1</v>
      </c>
      <c r="DR117">
        <v>0</v>
      </c>
      <c r="DS117">
        <v>0</v>
      </c>
      <c r="DT117">
        <v>0</v>
      </c>
      <c r="DU117">
        <v>0</v>
      </c>
      <c r="DV117">
        <v>0.38300000000000001</v>
      </c>
      <c r="DW117">
        <v>1</v>
      </c>
      <c r="DX117">
        <v>0.76700000000000002</v>
      </c>
      <c r="DY117">
        <v>1</v>
      </c>
      <c r="DZ117">
        <v>1</v>
      </c>
      <c r="EA117">
        <v>1</v>
      </c>
      <c r="EB117">
        <v>1</v>
      </c>
      <c r="EC117">
        <v>1</v>
      </c>
      <c r="ED117">
        <v>1</v>
      </c>
      <c r="EE117">
        <v>0.76700000000000002</v>
      </c>
      <c r="EF117">
        <v>5.5519999999999996</v>
      </c>
      <c r="EG117">
        <v>4.351</v>
      </c>
      <c r="EH117">
        <v>6.0030000000000001</v>
      </c>
      <c r="EI117">
        <v>3.6030000000000002</v>
      </c>
      <c r="EJ117">
        <v>3.1509999999999998</v>
      </c>
      <c r="EK117">
        <v>3.1309999999999998</v>
      </c>
      <c r="EL117">
        <v>3.4569999999999999</v>
      </c>
      <c r="EM117">
        <v>-3.1880000000000002</v>
      </c>
      <c r="EN117">
        <v>1.4510000000000001</v>
      </c>
      <c r="EO117">
        <v>0.30299999999999999</v>
      </c>
      <c r="EP117">
        <v>-3.6949999999999998</v>
      </c>
      <c r="EQ117">
        <v>3.5089999999999999</v>
      </c>
      <c r="ER117">
        <v>3.101</v>
      </c>
      <c r="ES117">
        <v>5.95</v>
      </c>
      <c r="ET117">
        <v>0</v>
      </c>
      <c r="EU117">
        <v>144.40654352804</v>
      </c>
    </row>
    <row r="118" spans="1:151" x14ac:dyDescent="0.25">
      <c r="A118" t="s">
        <v>956</v>
      </c>
      <c r="B118" t="s">
        <v>1322</v>
      </c>
      <c r="C118" t="s">
        <v>595</v>
      </c>
      <c r="D118">
        <v>130</v>
      </c>
      <c r="E118" t="s">
        <v>838</v>
      </c>
      <c r="F118">
        <v>2</v>
      </c>
      <c r="G118">
        <v>2</v>
      </c>
      <c r="H118" t="s">
        <v>8</v>
      </c>
      <c r="I118" t="s">
        <v>7</v>
      </c>
      <c r="J118" t="s">
        <v>4</v>
      </c>
      <c r="K118" t="s">
        <v>606</v>
      </c>
      <c r="L118" t="s">
        <v>515</v>
      </c>
      <c r="M118" s="7">
        <v>0</v>
      </c>
      <c r="N118" s="7">
        <v>294.00218875938856</v>
      </c>
      <c r="O118" s="7">
        <f>M118*'Emission and cost factors'!$D$8+N118*'Emission and cost factors'!$E$8</f>
        <v>135.24100682931874</v>
      </c>
      <c r="P118" s="8">
        <f>M118*'Emission and cost factors'!$D$9+N118*'Emission and cost factors'!$E$9</f>
        <v>44.100328313908285</v>
      </c>
      <c r="Q118" s="7">
        <f t="shared" si="7"/>
        <v>18.800714285714285</v>
      </c>
      <c r="R118" s="2">
        <f t="shared" si="8"/>
        <v>14</v>
      </c>
      <c r="S118" s="2">
        <f t="shared" si="9"/>
        <v>9</v>
      </c>
      <c r="T118" s="2">
        <f t="shared" si="10"/>
        <v>2</v>
      </c>
      <c r="U118" s="7">
        <f t="shared" si="11"/>
        <v>0.92792857142857144</v>
      </c>
      <c r="V118" s="7">
        <f t="shared" si="12"/>
        <v>0.4612857142857143</v>
      </c>
      <c r="W118" s="7">
        <f t="shared" si="13"/>
        <v>3.6285714285714289E-2</v>
      </c>
      <c r="X118">
        <v>19.88</v>
      </c>
      <c r="Y118">
        <v>19.350000000000001</v>
      </c>
      <c r="Z118">
        <v>19.690000000000001</v>
      </c>
      <c r="AA118">
        <v>19.43</v>
      </c>
      <c r="AB118">
        <v>18.940000000000001</v>
      </c>
      <c r="AC118">
        <v>18.850000000000001</v>
      </c>
      <c r="AD118">
        <v>18.98</v>
      </c>
      <c r="AE118">
        <v>18.399999999999999</v>
      </c>
      <c r="AF118">
        <v>17.91</v>
      </c>
      <c r="AG118">
        <v>18.13</v>
      </c>
      <c r="AH118">
        <v>18.23</v>
      </c>
      <c r="AI118">
        <v>17.88</v>
      </c>
      <c r="AJ118">
        <v>18.53</v>
      </c>
      <c r="AK118">
        <v>19.010000000000002</v>
      </c>
      <c r="AL118">
        <v>0.28299999999999997</v>
      </c>
      <c r="AM118">
        <v>1</v>
      </c>
      <c r="AN118">
        <v>0.70799999999999996</v>
      </c>
      <c r="AO118">
        <v>1</v>
      </c>
      <c r="AP118">
        <v>1</v>
      </c>
      <c r="AQ118">
        <v>1</v>
      </c>
      <c r="AR118">
        <v>1</v>
      </c>
      <c r="AS118">
        <v>1</v>
      </c>
      <c r="AT118">
        <v>1</v>
      </c>
      <c r="AU118">
        <v>1</v>
      </c>
      <c r="AV118">
        <v>1</v>
      </c>
      <c r="AW118">
        <v>1</v>
      </c>
      <c r="AX118">
        <v>1</v>
      </c>
      <c r="AY118">
        <v>1</v>
      </c>
      <c r="AZ118">
        <v>0</v>
      </c>
      <c r="BA118">
        <v>0</v>
      </c>
      <c r="BB118">
        <v>0</v>
      </c>
      <c r="BC118">
        <v>0</v>
      </c>
      <c r="BD118">
        <v>0.13300000000000001</v>
      </c>
      <c r="BE118">
        <v>0.28299999999999997</v>
      </c>
      <c r="BF118">
        <v>4.2000000000000003E-2</v>
      </c>
      <c r="BG118">
        <v>1</v>
      </c>
      <c r="BH118">
        <v>1</v>
      </c>
      <c r="BI118">
        <v>1</v>
      </c>
      <c r="BJ118">
        <v>1</v>
      </c>
      <c r="BK118">
        <v>1</v>
      </c>
      <c r="BL118">
        <v>1</v>
      </c>
      <c r="BM118">
        <v>0</v>
      </c>
      <c r="BN118">
        <v>0</v>
      </c>
      <c r="BO118">
        <v>0</v>
      </c>
      <c r="BP118">
        <v>0</v>
      </c>
      <c r="BQ118">
        <v>0</v>
      </c>
      <c r="BR118">
        <v>0</v>
      </c>
      <c r="BS118">
        <v>0</v>
      </c>
      <c r="BT118">
        <v>0</v>
      </c>
      <c r="BU118">
        <v>0</v>
      </c>
      <c r="BV118">
        <v>0.2</v>
      </c>
      <c r="BW118">
        <v>0</v>
      </c>
      <c r="BX118">
        <v>0</v>
      </c>
      <c r="BY118">
        <v>0.308</v>
      </c>
      <c r="BZ118">
        <v>0</v>
      </c>
      <c r="CA118">
        <v>0</v>
      </c>
      <c r="CB118">
        <v>19.04</v>
      </c>
      <c r="CC118">
        <v>18.239999999999998</v>
      </c>
      <c r="CD118">
        <v>18.489999999999998</v>
      </c>
      <c r="CE118">
        <v>18.16</v>
      </c>
      <c r="CF118">
        <v>17.5</v>
      </c>
      <c r="CG118">
        <v>17.11</v>
      </c>
      <c r="CH118">
        <v>17.2</v>
      </c>
      <c r="CI118">
        <v>16.64</v>
      </c>
      <c r="CJ118">
        <v>16.41</v>
      </c>
      <c r="CK118">
        <v>16.579999999999998</v>
      </c>
      <c r="CL118">
        <v>16.55</v>
      </c>
      <c r="CM118">
        <v>16.48</v>
      </c>
      <c r="CN118">
        <v>16.8</v>
      </c>
      <c r="CO118">
        <v>17.23</v>
      </c>
      <c r="CP118">
        <v>1</v>
      </c>
      <c r="CQ118">
        <v>1</v>
      </c>
      <c r="CR118">
        <v>1</v>
      </c>
      <c r="CS118">
        <v>1</v>
      </c>
      <c r="CT118">
        <v>1</v>
      </c>
      <c r="CU118">
        <v>1</v>
      </c>
      <c r="CV118">
        <v>1</v>
      </c>
      <c r="CW118">
        <v>1</v>
      </c>
      <c r="CX118">
        <v>1</v>
      </c>
      <c r="CY118">
        <v>1</v>
      </c>
      <c r="CZ118">
        <v>1</v>
      </c>
      <c r="DA118">
        <v>1</v>
      </c>
      <c r="DB118">
        <v>1</v>
      </c>
      <c r="DC118">
        <v>1</v>
      </c>
      <c r="DD118">
        <v>0</v>
      </c>
      <c r="DE118">
        <v>1</v>
      </c>
      <c r="DF118">
        <v>0.79200000000000004</v>
      </c>
      <c r="DG118">
        <v>1</v>
      </c>
      <c r="DH118">
        <v>1</v>
      </c>
      <c r="DI118">
        <v>1</v>
      </c>
      <c r="DJ118">
        <v>1</v>
      </c>
      <c r="DK118">
        <v>1</v>
      </c>
      <c r="DL118">
        <v>1</v>
      </c>
      <c r="DM118">
        <v>1</v>
      </c>
      <c r="DN118">
        <v>1</v>
      </c>
      <c r="DO118">
        <v>1</v>
      </c>
      <c r="DP118">
        <v>1</v>
      </c>
      <c r="DQ118">
        <v>1</v>
      </c>
      <c r="DR118">
        <v>0</v>
      </c>
      <c r="DS118">
        <v>0</v>
      </c>
      <c r="DT118">
        <v>0</v>
      </c>
      <c r="DU118">
        <v>0</v>
      </c>
      <c r="DV118">
        <v>0.70799999999999996</v>
      </c>
      <c r="DW118">
        <v>1</v>
      </c>
      <c r="DX118">
        <v>1</v>
      </c>
      <c r="DY118">
        <v>1</v>
      </c>
      <c r="DZ118">
        <v>1</v>
      </c>
      <c r="EA118">
        <v>1</v>
      </c>
      <c r="EB118">
        <v>1</v>
      </c>
      <c r="EC118">
        <v>1</v>
      </c>
      <c r="ED118">
        <v>1</v>
      </c>
      <c r="EE118">
        <v>1</v>
      </c>
      <c r="EF118">
        <v>5.5519999999999996</v>
      </c>
      <c r="EG118">
        <v>4.351</v>
      </c>
      <c r="EH118">
        <v>6.0030000000000001</v>
      </c>
      <c r="EI118">
        <v>3.6030000000000002</v>
      </c>
      <c r="EJ118">
        <v>3.1509999999999998</v>
      </c>
      <c r="EK118">
        <v>3.1309999999999998</v>
      </c>
      <c r="EL118">
        <v>3.4569999999999999</v>
      </c>
      <c r="EM118">
        <v>-3.1880000000000002</v>
      </c>
      <c r="EN118">
        <v>1.4510000000000001</v>
      </c>
      <c r="EO118">
        <v>0.30299999999999999</v>
      </c>
      <c r="EP118">
        <v>-3.6949999999999998</v>
      </c>
      <c r="EQ118">
        <v>3.5089999999999999</v>
      </c>
      <c r="ER118">
        <v>3.101</v>
      </c>
      <c r="ES118">
        <v>5.95</v>
      </c>
      <c r="ET118">
        <v>0</v>
      </c>
      <c r="EU118">
        <v>137.20102142104801</v>
      </c>
    </row>
    <row r="119" spans="1:151" x14ac:dyDescent="0.25">
      <c r="A119" t="s">
        <v>957</v>
      </c>
      <c r="B119" t="s">
        <v>1322</v>
      </c>
      <c r="C119" t="s">
        <v>595</v>
      </c>
      <c r="D119">
        <v>132</v>
      </c>
      <c r="E119" t="s">
        <v>838</v>
      </c>
      <c r="F119">
        <v>2</v>
      </c>
      <c r="G119">
        <v>2</v>
      </c>
      <c r="H119" t="s">
        <v>8</v>
      </c>
      <c r="I119" t="s">
        <v>7</v>
      </c>
      <c r="J119" t="s">
        <v>5</v>
      </c>
      <c r="K119" t="s">
        <v>606</v>
      </c>
      <c r="L119" t="s">
        <v>515</v>
      </c>
      <c r="M119" s="7">
        <v>0</v>
      </c>
      <c r="N119" s="7">
        <v>294.33166498537713</v>
      </c>
      <c r="O119" s="7">
        <f>M119*'Emission and cost factors'!$D$8+N119*'Emission and cost factors'!$E$8</f>
        <v>135.39256589327348</v>
      </c>
      <c r="P119" s="8">
        <f>M119*'Emission and cost factors'!$D$9+N119*'Emission and cost factors'!$E$9</f>
        <v>44.149749747806567</v>
      </c>
      <c r="Q119" s="7">
        <f t="shared" si="7"/>
        <v>18.800714285714285</v>
      </c>
      <c r="R119" s="2">
        <f t="shared" si="8"/>
        <v>14</v>
      </c>
      <c r="S119" s="2">
        <f t="shared" si="9"/>
        <v>9</v>
      </c>
      <c r="T119" s="2">
        <f t="shared" si="10"/>
        <v>2</v>
      </c>
      <c r="U119" s="7">
        <f t="shared" si="11"/>
        <v>0.92792857142857144</v>
      </c>
      <c r="V119" s="7">
        <f t="shared" si="12"/>
        <v>0.4612857142857143</v>
      </c>
      <c r="W119" s="7">
        <f t="shared" si="13"/>
        <v>3.6285714285714289E-2</v>
      </c>
      <c r="X119">
        <v>19.88</v>
      </c>
      <c r="Y119">
        <v>19.350000000000001</v>
      </c>
      <c r="Z119">
        <v>19.690000000000001</v>
      </c>
      <c r="AA119">
        <v>19.43</v>
      </c>
      <c r="AB119">
        <v>18.940000000000001</v>
      </c>
      <c r="AC119">
        <v>18.850000000000001</v>
      </c>
      <c r="AD119">
        <v>18.98</v>
      </c>
      <c r="AE119">
        <v>18.399999999999999</v>
      </c>
      <c r="AF119">
        <v>17.91</v>
      </c>
      <c r="AG119">
        <v>18.13</v>
      </c>
      <c r="AH119">
        <v>18.23</v>
      </c>
      <c r="AI119">
        <v>17.88</v>
      </c>
      <c r="AJ119">
        <v>18.53</v>
      </c>
      <c r="AK119">
        <v>19.010000000000002</v>
      </c>
      <c r="AL119">
        <v>0.28299999999999997</v>
      </c>
      <c r="AM119">
        <v>1</v>
      </c>
      <c r="AN119">
        <v>0.70799999999999996</v>
      </c>
      <c r="AO119">
        <v>1</v>
      </c>
      <c r="AP119">
        <v>1</v>
      </c>
      <c r="AQ119">
        <v>1</v>
      </c>
      <c r="AR119">
        <v>1</v>
      </c>
      <c r="AS119">
        <v>1</v>
      </c>
      <c r="AT119">
        <v>1</v>
      </c>
      <c r="AU119">
        <v>1</v>
      </c>
      <c r="AV119">
        <v>1</v>
      </c>
      <c r="AW119">
        <v>1</v>
      </c>
      <c r="AX119">
        <v>1</v>
      </c>
      <c r="AY119">
        <v>1</v>
      </c>
      <c r="AZ119">
        <v>0</v>
      </c>
      <c r="BA119">
        <v>0</v>
      </c>
      <c r="BB119">
        <v>0</v>
      </c>
      <c r="BC119">
        <v>0</v>
      </c>
      <c r="BD119">
        <v>0.13300000000000001</v>
      </c>
      <c r="BE119">
        <v>0.28299999999999997</v>
      </c>
      <c r="BF119">
        <v>4.2000000000000003E-2</v>
      </c>
      <c r="BG119">
        <v>1</v>
      </c>
      <c r="BH119">
        <v>1</v>
      </c>
      <c r="BI119">
        <v>1</v>
      </c>
      <c r="BJ119">
        <v>1</v>
      </c>
      <c r="BK119">
        <v>1</v>
      </c>
      <c r="BL119">
        <v>1</v>
      </c>
      <c r="BM119">
        <v>0</v>
      </c>
      <c r="BN119">
        <v>0</v>
      </c>
      <c r="BO119">
        <v>0</v>
      </c>
      <c r="BP119">
        <v>0</v>
      </c>
      <c r="BQ119">
        <v>0</v>
      </c>
      <c r="BR119">
        <v>0</v>
      </c>
      <c r="BS119">
        <v>0</v>
      </c>
      <c r="BT119">
        <v>0</v>
      </c>
      <c r="BU119">
        <v>0</v>
      </c>
      <c r="BV119">
        <v>0.2</v>
      </c>
      <c r="BW119">
        <v>0</v>
      </c>
      <c r="BX119">
        <v>0</v>
      </c>
      <c r="BY119">
        <v>0.308</v>
      </c>
      <c r="BZ119">
        <v>0</v>
      </c>
      <c r="CA119">
        <v>0</v>
      </c>
      <c r="CB119">
        <v>19.04</v>
      </c>
      <c r="CC119">
        <v>18.239999999999998</v>
      </c>
      <c r="CD119">
        <v>18.489999999999998</v>
      </c>
      <c r="CE119">
        <v>18.16</v>
      </c>
      <c r="CF119">
        <v>17.5</v>
      </c>
      <c r="CG119">
        <v>17.11</v>
      </c>
      <c r="CH119">
        <v>17.2</v>
      </c>
      <c r="CI119">
        <v>16.64</v>
      </c>
      <c r="CJ119">
        <v>16.41</v>
      </c>
      <c r="CK119">
        <v>16.579999999999998</v>
      </c>
      <c r="CL119">
        <v>16.55</v>
      </c>
      <c r="CM119">
        <v>16.48</v>
      </c>
      <c r="CN119">
        <v>16.8</v>
      </c>
      <c r="CO119">
        <v>17.23</v>
      </c>
      <c r="CP119">
        <v>1</v>
      </c>
      <c r="CQ119">
        <v>1</v>
      </c>
      <c r="CR119">
        <v>1</v>
      </c>
      <c r="CS119">
        <v>1</v>
      </c>
      <c r="CT119">
        <v>1</v>
      </c>
      <c r="CU119">
        <v>1</v>
      </c>
      <c r="CV119">
        <v>1</v>
      </c>
      <c r="CW119">
        <v>1</v>
      </c>
      <c r="CX119">
        <v>1</v>
      </c>
      <c r="CY119">
        <v>1</v>
      </c>
      <c r="CZ119">
        <v>1</v>
      </c>
      <c r="DA119">
        <v>1</v>
      </c>
      <c r="DB119">
        <v>1</v>
      </c>
      <c r="DC119">
        <v>1</v>
      </c>
      <c r="DD119">
        <v>0</v>
      </c>
      <c r="DE119">
        <v>1</v>
      </c>
      <c r="DF119">
        <v>0.79200000000000004</v>
      </c>
      <c r="DG119">
        <v>1</v>
      </c>
      <c r="DH119">
        <v>1</v>
      </c>
      <c r="DI119">
        <v>1</v>
      </c>
      <c r="DJ119">
        <v>1</v>
      </c>
      <c r="DK119">
        <v>1</v>
      </c>
      <c r="DL119">
        <v>1</v>
      </c>
      <c r="DM119">
        <v>1</v>
      </c>
      <c r="DN119">
        <v>1</v>
      </c>
      <c r="DO119">
        <v>1</v>
      </c>
      <c r="DP119">
        <v>1</v>
      </c>
      <c r="DQ119">
        <v>1</v>
      </c>
      <c r="DR119">
        <v>0</v>
      </c>
      <c r="DS119">
        <v>0</v>
      </c>
      <c r="DT119">
        <v>0</v>
      </c>
      <c r="DU119">
        <v>0</v>
      </c>
      <c r="DV119">
        <v>0.70799999999999996</v>
      </c>
      <c r="DW119">
        <v>1</v>
      </c>
      <c r="DX119">
        <v>1</v>
      </c>
      <c r="DY119">
        <v>1</v>
      </c>
      <c r="DZ119">
        <v>1</v>
      </c>
      <c r="EA119">
        <v>1</v>
      </c>
      <c r="EB119">
        <v>1</v>
      </c>
      <c r="EC119">
        <v>1</v>
      </c>
      <c r="ED119">
        <v>1</v>
      </c>
      <c r="EE119">
        <v>1</v>
      </c>
      <c r="EF119">
        <v>5.5519999999999996</v>
      </c>
      <c r="EG119">
        <v>4.351</v>
      </c>
      <c r="EH119">
        <v>6.0030000000000001</v>
      </c>
      <c r="EI119">
        <v>3.6030000000000002</v>
      </c>
      <c r="EJ119">
        <v>3.1509999999999998</v>
      </c>
      <c r="EK119">
        <v>3.1309999999999998</v>
      </c>
      <c r="EL119">
        <v>3.4569999999999999</v>
      </c>
      <c r="EM119">
        <v>-3.1880000000000002</v>
      </c>
      <c r="EN119">
        <v>1.4510000000000001</v>
      </c>
      <c r="EO119">
        <v>0.30299999999999999</v>
      </c>
      <c r="EP119">
        <v>-3.6949999999999998</v>
      </c>
      <c r="EQ119">
        <v>3.5089999999999999</v>
      </c>
      <c r="ER119">
        <v>3.101</v>
      </c>
      <c r="ES119">
        <v>5.95</v>
      </c>
      <c r="ET119">
        <v>0</v>
      </c>
      <c r="EU119">
        <v>137.35477699317599</v>
      </c>
    </row>
    <row r="120" spans="1:151" x14ac:dyDescent="0.25">
      <c r="A120" t="s">
        <v>958</v>
      </c>
      <c r="B120" t="s">
        <v>1322</v>
      </c>
      <c r="C120" t="s">
        <v>595</v>
      </c>
      <c r="D120">
        <v>134</v>
      </c>
      <c r="E120" t="s">
        <v>838</v>
      </c>
      <c r="F120">
        <v>2</v>
      </c>
      <c r="G120">
        <v>2</v>
      </c>
      <c r="H120" t="s">
        <v>9</v>
      </c>
      <c r="I120" t="s">
        <v>3</v>
      </c>
      <c r="J120" t="s">
        <v>4</v>
      </c>
      <c r="K120" t="s">
        <v>606</v>
      </c>
      <c r="L120" t="s">
        <v>515</v>
      </c>
      <c r="M120" s="7">
        <v>0</v>
      </c>
      <c r="N120" s="7">
        <v>270.9252523066736</v>
      </c>
      <c r="O120" s="7">
        <f>M120*'Emission and cost factors'!$D$8+N120*'Emission and cost factors'!$E$8</f>
        <v>124.62561606106986</v>
      </c>
      <c r="P120" s="8">
        <f>M120*'Emission and cost factors'!$D$9+N120*'Emission and cost factors'!$E$9</f>
        <v>40.638787846001037</v>
      </c>
      <c r="Q120" s="7">
        <f t="shared" si="7"/>
        <v>19.059999999999999</v>
      </c>
      <c r="R120" s="2">
        <f t="shared" si="8"/>
        <v>13</v>
      </c>
      <c r="S120" s="2">
        <f t="shared" si="9"/>
        <v>6</v>
      </c>
      <c r="T120" s="2">
        <f t="shared" si="10"/>
        <v>0</v>
      </c>
      <c r="U120" s="7">
        <f t="shared" si="11"/>
        <v>0.77500000000000013</v>
      </c>
      <c r="V120" s="7">
        <f t="shared" si="12"/>
        <v>0.25</v>
      </c>
      <c r="W120" s="7">
        <f t="shared" si="13"/>
        <v>0</v>
      </c>
      <c r="X120">
        <v>20.010000000000002</v>
      </c>
      <c r="Y120">
        <v>19.489999999999998</v>
      </c>
      <c r="Z120">
        <v>19.899999999999999</v>
      </c>
      <c r="AA120">
        <v>19.62</v>
      </c>
      <c r="AB120">
        <v>19.11</v>
      </c>
      <c r="AC120">
        <v>19.07</v>
      </c>
      <c r="AD120">
        <v>19.23</v>
      </c>
      <c r="AE120">
        <v>18.55</v>
      </c>
      <c r="AF120">
        <v>18.21</v>
      </c>
      <c r="AG120">
        <v>18.45</v>
      </c>
      <c r="AH120">
        <v>18.54</v>
      </c>
      <c r="AI120">
        <v>18.28</v>
      </c>
      <c r="AJ120">
        <v>18.940000000000001</v>
      </c>
      <c r="AK120">
        <v>19.440000000000001</v>
      </c>
      <c r="AL120">
        <v>0</v>
      </c>
      <c r="AM120">
        <v>0.66700000000000004</v>
      </c>
      <c r="AN120">
        <v>0.158</v>
      </c>
      <c r="AO120">
        <v>0.49199999999999999</v>
      </c>
      <c r="AP120">
        <v>1</v>
      </c>
      <c r="AQ120">
        <v>1</v>
      </c>
      <c r="AR120">
        <v>0.85799999999999998</v>
      </c>
      <c r="AS120">
        <v>1</v>
      </c>
      <c r="AT120">
        <v>1</v>
      </c>
      <c r="AU120">
        <v>1</v>
      </c>
      <c r="AV120">
        <v>1</v>
      </c>
      <c r="AW120">
        <v>1</v>
      </c>
      <c r="AX120">
        <v>1</v>
      </c>
      <c r="AY120">
        <v>0.67500000000000004</v>
      </c>
      <c r="AZ120">
        <v>0</v>
      </c>
      <c r="BA120">
        <v>0</v>
      </c>
      <c r="BB120">
        <v>0</v>
      </c>
      <c r="BC120">
        <v>0</v>
      </c>
      <c r="BD120">
        <v>0</v>
      </c>
      <c r="BE120">
        <v>0</v>
      </c>
      <c r="BF120">
        <v>0</v>
      </c>
      <c r="BG120">
        <v>0.433</v>
      </c>
      <c r="BH120">
        <v>1</v>
      </c>
      <c r="BI120">
        <v>0.58299999999999996</v>
      </c>
      <c r="BJ120">
        <v>0.41699999999999998</v>
      </c>
      <c r="BK120">
        <v>1</v>
      </c>
      <c r="BL120">
        <v>6.7000000000000004E-2</v>
      </c>
      <c r="BM120">
        <v>0</v>
      </c>
      <c r="BN120">
        <v>0</v>
      </c>
      <c r="BO120">
        <v>0</v>
      </c>
      <c r="BP120">
        <v>0</v>
      </c>
      <c r="BQ120">
        <v>0</v>
      </c>
      <c r="BR120">
        <v>0</v>
      </c>
      <c r="BS120">
        <v>0</v>
      </c>
      <c r="BT120">
        <v>0</v>
      </c>
      <c r="BU120">
        <v>0</v>
      </c>
      <c r="BV120">
        <v>0</v>
      </c>
      <c r="BW120">
        <v>0</v>
      </c>
      <c r="BX120">
        <v>0</v>
      </c>
      <c r="BY120">
        <v>0</v>
      </c>
      <c r="BZ120">
        <v>0</v>
      </c>
      <c r="CA120">
        <v>0</v>
      </c>
      <c r="CB120">
        <v>19.02</v>
      </c>
      <c r="CC120">
        <v>18.28</v>
      </c>
      <c r="CD120">
        <v>18.670000000000002</v>
      </c>
      <c r="CE120">
        <v>18.3</v>
      </c>
      <c r="CF120">
        <v>17.63</v>
      </c>
      <c r="CG120">
        <v>17.27</v>
      </c>
      <c r="CH120">
        <v>17.39</v>
      </c>
      <c r="CI120">
        <v>16.73</v>
      </c>
      <c r="CJ120">
        <v>16.57</v>
      </c>
      <c r="CK120">
        <v>16.8</v>
      </c>
      <c r="CL120">
        <v>16.75</v>
      </c>
      <c r="CM120">
        <v>16.71</v>
      </c>
      <c r="CN120">
        <v>17.12</v>
      </c>
      <c r="CO120">
        <v>17.649999999999999</v>
      </c>
      <c r="CP120">
        <v>0.93300000000000005</v>
      </c>
      <c r="CQ120">
        <v>1</v>
      </c>
      <c r="CR120">
        <v>1</v>
      </c>
      <c r="CS120">
        <v>1</v>
      </c>
      <c r="CT120">
        <v>1</v>
      </c>
      <c r="CU120">
        <v>1</v>
      </c>
      <c r="CV120">
        <v>1</v>
      </c>
      <c r="CW120">
        <v>1</v>
      </c>
      <c r="CX120">
        <v>1</v>
      </c>
      <c r="CY120">
        <v>1</v>
      </c>
      <c r="CZ120">
        <v>1</v>
      </c>
      <c r="DA120">
        <v>1</v>
      </c>
      <c r="DB120">
        <v>1</v>
      </c>
      <c r="DC120">
        <v>1</v>
      </c>
      <c r="DD120">
        <v>0</v>
      </c>
      <c r="DE120">
        <v>0.65</v>
      </c>
      <c r="DF120">
        <v>0.32500000000000001</v>
      </c>
      <c r="DG120">
        <v>0.6</v>
      </c>
      <c r="DH120">
        <v>1</v>
      </c>
      <c r="DI120">
        <v>1</v>
      </c>
      <c r="DJ120">
        <v>1</v>
      </c>
      <c r="DK120">
        <v>1</v>
      </c>
      <c r="DL120">
        <v>1</v>
      </c>
      <c r="DM120">
        <v>1</v>
      </c>
      <c r="DN120">
        <v>1</v>
      </c>
      <c r="DO120">
        <v>1</v>
      </c>
      <c r="DP120">
        <v>1</v>
      </c>
      <c r="DQ120">
        <v>1</v>
      </c>
      <c r="DR120">
        <v>0</v>
      </c>
      <c r="DS120">
        <v>0</v>
      </c>
      <c r="DT120">
        <v>0</v>
      </c>
      <c r="DU120">
        <v>0</v>
      </c>
      <c r="DV120">
        <v>0.34200000000000003</v>
      </c>
      <c r="DW120">
        <v>0.65</v>
      </c>
      <c r="DX120">
        <v>0.54200000000000004</v>
      </c>
      <c r="DY120">
        <v>0.83299999999999996</v>
      </c>
      <c r="DZ120">
        <v>1</v>
      </c>
      <c r="EA120">
        <v>0.90800000000000003</v>
      </c>
      <c r="EB120">
        <v>0.76700000000000002</v>
      </c>
      <c r="EC120">
        <v>1</v>
      </c>
      <c r="ED120">
        <v>0.75</v>
      </c>
      <c r="EE120">
        <v>0.35799999999999998</v>
      </c>
      <c r="EF120">
        <v>5.5519999999999996</v>
      </c>
      <c r="EG120">
        <v>4.351</v>
      </c>
      <c r="EH120">
        <v>6.0030000000000001</v>
      </c>
      <c r="EI120">
        <v>3.6030000000000002</v>
      </c>
      <c r="EJ120">
        <v>3.1509999999999998</v>
      </c>
      <c r="EK120">
        <v>3.1309999999999998</v>
      </c>
      <c r="EL120">
        <v>3.4569999999999999</v>
      </c>
      <c r="EM120">
        <v>-3.1880000000000002</v>
      </c>
      <c r="EN120">
        <v>1.4510000000000001</v>
      </c>
      <c r="EO120">
        <v>0.30299999999999999</v>
      </c>
      <c r="EP120">
        <v>-3.6949999999999998</v>
      </c>
      <c r="EQ120">
        <v>3.5089999999999999</v>
      </c>
      <c r="ER120">
        <v>3.101</v>
      </c>
      <c r="ES120">
        <v>5.95</v>
      </c>
      <c r="ET120">
        <v>0</v>
      </c>
      <c r="EU120">
        <v>126.431784409781</v>
      </c>
    </row>
    <row r="121" spans="1:151" x14ac:dyDescent="0.25">
      <c r="A121" t="s">
        <v>959</v>
      </c>
      <c r="B121" t="s">
        <v>1322</v>
      </c>
      <c r="C121" t="s">
        <v>595</v>
      </c>
      <c r="D121">
        <v>135</v>
      </c>
      <c r="E121" t="s">
        <v>838</v>
      </c>
      <c r="F121">
        <v>2</v>
      </c>
      <c r="G121">
        <v>2</v>
      </c>
      <c r="H121" t="s">
        <v>9</v>
      </c>
      <c r="I121" t="s">
        <v>3</v>
      </c>
      <c r="J121" t="s">
        <v>5</v>
      </c>
      <c r="K121" t="s">
        <v>606</v>
      </c>
      <c r="L121" t="s">
        <v>516</v>
      </c>
      <c r="M121" s="7">
        <v>0</v>
      </c>
      <c r="N121" s="7">
        <v>280.79788600094571</v>
      </c>
      <c r="O121" s="7">
        <f>M121*'Emission and cost factors'!$D$8+N121*'Emission and cost factors'!$E$8</f>
        <v>129.16702756043503</v>
      </c>
      <c r="P121" s="8">
        <f>M121*'Emission and cost factors'!$D$9+N121*'Emission and cost factors'!$E$9</f>
        <v>42.119682900141854</v>
      </c>
      <c r="Q121" s="7">
        <f t="shared" si="7"/>
        <v>19.254285714285711</v>
      </c>
      <c r="R121" s="2">
        <f t="shared" si="8"/>
        <v>12</v>
      </c>
      <c r="S121" s="2">
        <f t="shared" si="9"/>
        <v>5</v>
      </c>
      <c r="T121" s="2">
        <f t="shared" si="10"/>
        <v>0</v>
      </c>
      <c r="U121" s="7">
        <f t="shared" si="11"/>
        <v>0.65835714285714286</v>
      </c>
      <c r="V121" s="7">
        <f t="shared" si="12"/>
        <v>0.14642857142857141</v>
      </c>
      <c r="W121" s="7">
        <f t="shared" si="13"/>
        <v>0</v>
      </c>
      <c r="X121">
        <v>20.12</v>
      </c>
      <c r="Y121">
        <v>19.64</v>
      </c>
      <c r="Z121">
        <v>20.059999999999999</v>
      </c>
      <c r="AA121">
        <v>19.8</v>
      </c>
      <c r="AB121">
        <v>19.29</v>
      </c>
      <c r="AC121">
        <v>19.25</v>
      </c>
      <c r="AD121">
        <v>19.420000000000002</v>
      </c>
      <c r="AE121">
        <v>18.77</v>
      </c>
      <c r="AF121">
        <v>18.41</v>
      </c>
      <c r="AG121">
        <v>18.7</v>
      </c>
      <c r="AH121">
        <v>18.79</v>
      </c>
      <c r="AI121">
        <v>18.489999999999998</v>
      </c>
      <c r="AJ121">
        <v>19.170000000000002</v>
      </c>
      <c r="AK121">
        <v>19.649999999999999</v>
      </c>
      <c r="AL121">
        <v>0</v>
      </c>
      <c r="AM121">
        <v>0.47499999999999998</v>
      </c>
      <c r="AN121">
        <v>0</v>
      </c>
      <c r="AO121">
        <v>0.26700000000000002</v>
      </c>
      <c r="AP121">
        <v>0.8</v>
      </c>
      <c r="AQ121">
        <v>0.78300000000000003</v>
      </c>
      <c r="AR121">
        <v>0.61699999999999999</v>
      </c>
      <c r="AS121">
        <v>1</v>
      </c>
      <c r="AT121">
        <v>1</v>
      </c>
      <c r="AU121">
        <v>1</v>
      </c>
      <c r="AV121">
        <v>1</v>
      </c>
      <c r="AW121">
        <v>1</v>
      </c>
      <c r="AX121">
        <v>0.84199999999999997</v>
      </c>
      <c r="AY121">
        <v>0.433</v>
      </c>
      <c r="AZ121">
        <v>0</v>
      </c>
      <c r="BA121">
        <v>0</v>
      </c>
      <c r="BB121">
        <v>0</v>
      </c>
      <c r="BC121">
        <v>0</v>
      </c>
      <c r="BD121">
        <v>0</v>
      </c>
      <c r="BE121">
        <v>0</v>
      </c>
      <c r="BF121">
        <v>0</v>
      </c>
      <c r="BG121">
        <v>0.22500000000000001</v>
      </c>
      <c r="BH121">
        <v>0.65</v>
      </c>
      <c r="BI121">
        <v>0.33300000000000002</v>
      </c>
      <c r="BJ121">
        <v>0.2</v>
      </c>
      <c r="BK121">
        <v>0.64200000000000002</v>
      </c>
      <c r="BL121">
        <v>0</v>
      </c>
      <c r="BM121">
        <v>0</v>
      </c>
      <c r="BN121">
        <v>0</v>
      </c>
      <c r="BO121">
        <v>0</v>
      </c>
      <c r="BP121">
        <v>0</v>
      </c>
      <c r="BQ121">
        <v>0</v>
      </c>
      <c r="BR121">
        <v>0</v>
      </c>
      <c r="BS121">
        <v>0</v>
      </c>
      <c r="BT121">
        <v>0</v>
      </c>
      <c r="BU121">
        <v>0</v>
      </c>
      <c r="BV121">
        <v>0</v>
      </c>
      <c r="BW121">
        <v>0</v>
      </c>
      <c r="BX121">
        <v>0</v>
      </c>
      <c r="BY121">
        <v>0</v>
      </c>
      <c r="BZ121">
        <v>0</v>
      </c>
      <c r="CA121">
        <v>0</v>
      </c>
      <c r="CB121">
        <v>19.14</v>
      </c>
      <c r="CC121">
        <v>18.47</v>
      </c>
      <c r="CD121">
        <v>18.87</v>
      </c>
      <c r="CE121">
        <v>18.53</v>
      </c>
      <c r="CF121">
        <v>17.87</v>
      </c>
      <c r="CG121">
        <v>17.510000000000002</v>
      </c>
      <c r="CH121">
        <v>17.649999999999999</v>
      </c>
      <c r="CI121">
        <v>17.010000000000002</v>
      </c>
      <c r="CJ121">
        <v>16.79</v>
      </c>
      <c r="CK121">
        <v>17.07</v>
      </c>
      <c r="CL121">
        <v>17.03</v>
      </c>
      <c r="CM121">
        <v>16.920000000000002</v>
      </c>
      <c r="CN121">
        <v>17.36</v>
      </c>
      <c r="CO121">
        <v>17.87</v>
      </c>
      <c r="CP121">
        <v>0.75</v>
      </c>
      <c r="CQ121">
        <v>1</v>
      </c>
      <c r="CR121">
        <v>1</v>
      </c>
      <c r="CS121">
        <v>1</v>
      </c>
      <c r="CT121">
        <v>1</v>
      </c>
      <c r="CU121">
        <v>1</v>
      </c>
      <c r="CV121">
        <v>1</v>
      </c>
      <c r="CW121">
        <v>1</v>
      </c>
      <c r="CX121">
        <v>1</v>
      </c>
      <c r="CY121">
        <v>1</v>
      </c>
      <c r="CZ121">
        <v>1</v>
      </c>
      <c r="DA121">
        <v>1</v>
      </c>
      <c r="DB121">
        <v>1</v>
      </c>
      <c r="DC121">
        <v>1</v>
      </c>
      <c r="DD121">
        <v>0</v>
      </c>
      <c r="DE121">
        <v>0.47499999999999998</v>
      </c>
      <c r="DF121">
        <v>0.125</v>
      </c>
      <c r="DG121">
        <v>0.4</v>
      </c>
      <c r="DH121">
        <v>1</v>
      </c>
      <c r="DI121">
        <v>1</v>
      </c>
      <c r="DJ121">
        <v>1</v>
      </c>
      <c r="DK121">
        <v>1</v>
      </c>
      <c r="DL121">
        <v>1</v>
      </c>
      <c r="DM121">
        <v>1</v>
      </c>
      <c r="DN121">
        <v>1</v>
      </c>
      <c r="DO121">
        <v>1</v>
      </c>
      <c r="DP121">
        <v>1</v>
      </c>
      <c r="DQ121">
        <v>1</v>
      </c>
      <c r="DR121">
        <v>0</v>
      </c>
      <c r="DS121">
        <v>0</v>
      </c>
      <c r="DT121">
        <v>0</v>
      </c>
      <c r="DU121">
        <v>0</v>
      </c>
      <c r="DV121">
        <v>0.11700000000000001</v>
      </c>
      <c r="DW121">
        <v>0.42499999999999999</v>
      </c>
      <c r="DX121">
        <v>0.317</v>
      </c>
      <c r="DY121">
        <v>0.63300000000000001</v>
      </c>
      <c r="DZ121">
        <v>1</v>
      </c>
      <c r="EA121">
        <v>0.66700000000000004</v>
      </c>
      <c r="EB121">
        <v>0.59199999999999997</v>
      </c>
      <c r="EC121">
        <v>0.97499999999999998</v>
      </c>
      <c r="ED121">
        <v>0.53300000000000003</v>
      </c>
      <c r="EE121">
        <v>0.125</v>
      </c>
      <c r="EF121">
        <v>5.5519999999999996</v>
      </c>
      <c r="EG121">
        <v>4.351</v>
      </c>
      <c r="EH121">
        <v>6.0030000000000001</v>
      </c>
      <c r="EI121">
        <v>3.6030000000000002</v>
      </c>
      <c r="EJ121">
        <v>3.1509999999999998</v>
      </c>
      <c r="EK121">
        <v>3.1309999999999998</v>
      </c>
      <c r="EL121">
        <v>3.4569999999999999</v>
      </c>
      <c r="EM121">
        <v>-3.1880000000000002</v>
      </c>
      <c r="EN121">
        <v>1.4510000000000001</v>
      </c>
      <c r="EO121">
        <v>0.30299999999999999</v>
      </c>
      <c r="EP121">
        <v>-3.6949999999999998</v>
      </c>
      <c r="EQ121">
        <v>3.5089999999999999</v>
      </c>
      <c r="ER121">
        <v>3.101</v>
      </c>
      <c r="ES121">
        <v>5.95</v>
      </c>
      <c r="ET121">
        <v>0</v>
      </c>
      <c r="EU121">
        <v>131.03901346710799</v>
      </c>
    </row>
    <row r="122" spans="1:151" x14ac:dyDescent="0.25">
      <c r="A122" t="s">
        <v>960</v>
      </c>
      <c r="B122" t="s">
        <v>1322</v>
      </c>
      <c r="C122" t="s">
        <v>595</v>
      </c>
      <c r="D122">
        <v>136</v>
      </c>
      <c r="E122" t="s">
        <v>838</v>
      </c>
      <c r="F122">
        <v>2</v>
      </c>
      <c r="G122">
        <v>2</v>
      </c>
      <c r="H122" t="s">
        <v>9</v>
      </c>
      <c r="I122" t="s">
        <v>3</v>
      </c>
      <c r="J122" t="s">
        <v>5</v>
      </c>
      <c r="K122" t="s">
        <v>606</v>
      </c>
      <c r="L122" t="s">
        <v>515</v>
      </c>
      <c r="M122" s="7">
        <v>0</v>
      </c>
      <c r="N122" s="7">
        <v>270.84748791144858</v>
      </c>
      <c r="O122" s="7">
        <f>M122*'Emission and cost factors'!$D$8+N122*'Emission and cost factors'!$E$8</f>
        <v>124.58984443926636</v>
      </c>
      <c r="P122" s="8">
        <f>M122*'Emission and cost factors'!$D$9+N122*'Emission and cost factors'!$E$9</f>
        <v>40.627123186717284</v>
      </c>
      <c r="Q122" s="7">
        <f t="shared" si="7"/>
        <v>19.059999999999999</v>
      </c>
      <c r="R122" s="2">
        <f t="shared" si="8"/>
        <v>13</v>
      </c>
      <c r="S122" s="2">
        <f t="shared" si="9"/>
        <v>6</v>
      </c>
      <c r="T122" s="2">
        <f t="shared" si="10"/>
        <v>0</v>
      </c>
      <c r="U122" s="7">
        <f t="shared" si="11"/>
        <v>0.77500000000000013</v>
      </c>
      <c r="V122" s="7">
        <f t="shared" si="12"/>
        <v>0.25</v>
      </c>
      <c r="W122" s="7">
        <f t="shared" si="13"/>
        <v>0</v>
      </c>
      <c r="X122">
        <v>20.010000000000002</v>
      </c>
      <c r="Y122">
        <v>19.489999999999998</v>
      </c>
      <c r="Z122">
        <v>19.899999999999999</v>
      </c>
      <c r="AA122">
        <v>19.62</v>
      </c>
      <c r="AB122">
        <v>19.11</v>
      </c>
      <c r="AC122">
        <v>19.07</v>
      </c>
      <c r="AD122">
        <v>19.23</v>
      </c>
      <c r="AE122">
        <v>18.55</v>
      </c>
      <c r="AF122">
        <v>18.21</v>
      </c>
      <c r="AG122">
        <v>18.45</v>
      </c>
      <c r="AH122">
        <v>18.54</v>
      </c>
      <c r="AI122">
        <v>18.28</v>
      </c>
      <c r="AJ122">
        <v>18.940000000000001</v>
      </c>
      <c r="AK122">
        <v>19.440000000000001</v>
      </c>
      <c r="AL122">
        <v>0</v>
      </c>
      <c r="AM122">
        <v>0.66700000000000004</v>
      </c>
      <c r="AN122">
        <v>0.158</v>
      </c>
      <c r="AO122">
        <v>0.49199999999999999</v>
      </c>
      <c r="AP122">
        <v>1</v>
      </c>
      <c r="AQ122">
        <v>1</v>
      </c>
      <c r="AR122">
        <v>0.85799999999999998</v>
      </c>
      <c r="AS122">
        <v>1</v>
      </c>
      <c r="AT122">
        <v>1</v>
      </c>
      <c r="AU122">
        <v>1</v>
      </c>
      <c r="AV122">
        <v>1</v>
      </c>
      <c r="AW122">
        <v>1</v>
      </c>
      <c r="AX122">
        <v>1</v>
      </c>
      <c r="AY122">
        <v>0.67500000000000004</v>
      </c>
      <c r="AZ122">
        <v>0</v>
      </c>
      <c r="BA122">
        <v>0</v>
      </c>
      <c r="BB122">
        <v>0</v>
      </c>
      <c r="BC122">
        <v>0</v>
      </c>
      <c r="BD122">
        <v>0</v>
      </c>
      <c r="BE122">
        <v>0</v>
      </c>
      <c r="BF122">
        <v>0</v>
      </c>
      <c r="BG122">
        <v>0.433</v>
      </c>
      <c r="BH122">
        <v>1</v>
      </c>
      <c r="BI122">
        <v>0.58299999999999996</v>
      </c>
      <c r="BJ122">
        <v>0.41699999999999998</v>
      </c>
      <c r="BK122">
        <v>1</v>
      </c>
      <c r="BL122">
        <v>6.7000000000000004E-2</v>
      </c>
      <c r="BM122">
        <v>0</v>
      </c>
      <c r="BN122">
        <v>0</v>
      </c>
      <c r="BO122">
        <v>0</v>
      </c>
      <c r="BP122">
        <v>0</v>
      </c>
      <c r="BQ122">
        <v>0</v>
      </c>
      <c r="BR122">
        <v>0</v>
      </c>
      <c r="BS122">
        <v>0</v>
      </c>
      <c r="BT122">
        <v>0</v>
      </c>
      <c r="BU122">
        <v>0</v>
      </c>
      <c r="BV122">
        <v>0</v>
      </c>
      <c r="BW122">
        <v>0</v>
      </c>
      <c r="BX122">
        <v>0</v>
      </c>
      <c r="BY122">
        <v>0</v>
      </c>
      <c r="BZ122">
        <v>0</v>
      </c>
      <c r="CA122">
        <v>0</v>
      </c>
      <c r="CB122">
        <v>19.02</v>
      </c>
      <c r="CC122">
        <v>18.28</v>
      </c>
      <c r="CD122">
        <v>18.670000000000002</v>
      </c>
      <c r="CE122">
        <v>18.3</v>
      </c>
      <c r="CF122">
        <v>17.63</v>
      </c>
      <c r="CG122">
        <v>17.27</v>
      </c>
      <c r="CH122">
        <v>17.39</v>
      </c>
      <c r="CI122">
        <v>16.73</v>
      </c>
      <c r="CJ122">
        <v>16.57</v>
      </c>
      <c r="CK122">
        <v>16.8</v>
      </c>
      <c r="CL122">
        <v>16.75</v>
      </c>
      <c r="CM122">
        <v>16.71</v>
      </c>
      <c r="CN122">
        <v>17.12</v>
      </c>
      <c r="CO122">
        <v>17.649999999999999</v>
      </c>
      <c r="CP122">
        <v>0.93300000000000005</v>
      </c>
      <c r="CQ122">
        <v>1</v>
      </c>
      <c r="CR122">
        <v>1</v>
      </c>
      <c r="CS122">
        <v>1</v>
      </c>
      <c r="CT122">
        <v>1</v>
      </c>
      <c r="CU122">
        <v>1</v>
      </c>
      <c r="CV122">
        <v>1</v>
      </c>
      <c r="CW122">
        <v>1</v>
      </c>
      <c r="CX122">
        <v>1</v>
      </c>
      <c r="CY122">
        <v>1</v>
      </c>
      <c r="CZ122">
        <v>1</v>
      </c>
      <c r="DA122">
        <v>1</v>
      </c>
      <c r="DB122">
        <v>1</v>
      </c>
      <c r="DC122">
        <v>1</v>
      </c>
      <c r="DD122">
        <v>0</v>
      </c>
      <c r="DE122">
        <v>0.65</v>
      </c>
      <c r="DF122">
        <v>0.32500000000000001</v>
      </c>
      <c r="DG122">
        <v>0.6</v>
      </c>
      <c r="DH122">
        <v>1</v>
      </c>
      <c r="DI122">
        <v>1</v>
      </c>
      <c r="DJ122">
        <v>1</v>
      </c>
      <c r="DK122">
        <v>1</v>
      </c>
      <c r="DL122">
        <v>1</v>
      </c>
      <c r="DM122">
        <v>1</v>
      </c>
      <c r="DN122">
        <v>1</v>
      </c>
      <c r="DO122">
        <v>1</v>
      </c>
      <c r="DP122">
        <v>1</v>
      </c>
      <c r="DQ122">
        <v>1</v>
      </c>
      <c r="DR122">
        <v>0</v>
      </c>
      <c r="DS122">
        <v>0</v>
      </c>
      <c r="DT122">
        <v>0</v>
      </c>
      <c r="DU122">
        <v>0</v>
      </c>
      <c r="DV122">
        <v>0.34200000000000003</v>
      </c>
      <c r="DW122">
        <v>0.65</v>
      </c>
      <c r="DX122">
        <v>0.54200000000000004</v>
      </c>
      <c r="DY122">
        <v>0.83299999999999996</v>
      </c>
      <c r="DZ122">
        <v>1</v>
      </c>
      <c r="EA122">
        <v>0.90800000000000003</v>
      </c>
      <c r="EB122">
        <v>0.76700000000000002</v>
      </c>
      <c r="EC122">
        <v>1</v>
      </c>
      <c r="ED122">
        <v>0.75</v>
      </c>
      <c r="EE122">
        <v>0.35799999999999998</v>
      </c>
      <c r="EF122">
        <v>5.5519999999999996</v>
      </c>
      <c r="EG122">
        <v>4.351</v>
      </c>
      <c r="EH122">
        <v>6.0030000000000001</v>
      </c>
      <c r="EI122">
        <v>3.6030000000000002</v>
      </c>
      <c r="EJ122">
        <v>3.1509999999999998</v>
      </c>
      <c r="EK122">
        <v>3.1309999999999998</v>
      </c>
      <c r="EL122">
        <v>3.4569999999999999</v>
      </c>
      <c r="EM122">
        <v>-3.1880000000000002</v>
      </c>
      <c r="EN122">
        <v>1.4510000000000001</v>
      </c>
      <c r="EO122">
        <v>0.30299999999999999</v>
      </c>
      <c r="EP122">
        <v>-3.6949999999999998</v>
      </c>
      <c r="EQ122">
        <v>3.5089999999999999</v>
      </c>
      <c r="ER122">
        <v>3.101</v>
      </c>
      <c r="ES122">
        <v>5.95</v>
      </c>
      <c r="ET122">
        <v>0</v>
      </c>
      <c r="EU122">
        <v>126.395494358676</v>
      </c>
    </row>
    <row r="123" spans="1:151" x14ac:dyDescent="0.25">
      <c r="A123" t="s">
        <v>961</v>
      </c>
      <c r="B123" t="s">
        <v>1322</v>
      </c>
      <c r="C123" t="s">
        <v>595</v>
      </c>
      <c r="D123">
        <v>137</v>
      </c>
      <c r="E123" t="s">
        <v>838</v>
      </c>
      <c r="F123">
        <v>2</v>
      </c>
      <c r="G123">
        <v>2</v>
      </c>
      <c r="H123" t="s">
        <v>9</v>
      </c>
      <c r="I123" t="s">
        <v>6</v>
      </c>
      <c r="J123" t="s">
        <v>4</v>
      </c>
      <c r="K123" t="s">
        <v>606</v>
      </c>
      <c r="L123" t="s">
        <v>516</v>
      </c>
      <c r="M123" s="7">
        <v>0</v>
      </c>
      <c r="N123" s="7">
        <v>288.67415340164786</v>
      </c>
      <c r="O123" s="7">
        <f>M123*'Emission and cost factors'!$D$8+N123*'Emission and cost factors'!$E$8</f>
        <v>132.79011056475801</v>
      </c>
      <c r="P123" s="8">
        <f>M123*'Emission and cost factors'!$D$9+N123*'Emission and cost factors'!$E$9</f>
        <v>43.301123010247174</v>
      </c>
      <c r="Q123" s="7">
        <f t="shared" si="7"/>
        <v>19.309999999999999</v>
      </c>
      <c r="R123" s="2">
        <f t="shared" si="8"/>
        <v>12</v>
      </c>
      <c r="S123" s="2">
        <f t="shared" si="9"/>
        <v>5</v>
      </c>
      <c r="T123" s="2">
        <f t="shared" si="10"/>
        <v>0</v>
      </c>
      <c r="U123" s="7">
        <f t="shared" si="11"/>
        <v>0.73099999999999987</v>
      </c>
      <c r="V123" s="7">
        <f t="shared" si="12"/>
        <v>0.1827857142857143</v>
      </c>
      <c r="W123" s="7">
        <f t="shared" si="13"/>
        <v>0</v>
      </c>
      <c r="X123">
        <v>20.16</v>
      </c>
      <c r="Y123">
        <v>19.71</v>
      </c>
      <c r="Z123">
        <v>20.079999999999998</v>
      </c>
      <c r="AA123">
        <v>19.86</v>
      </c>
      <c r="AB123">
        <v>19.38</v>
      </c>
      <c r="AC123">
        <v>19.350000000000001</v>
      </c>
      <c r="AD123">
        <v>19.5</v>
      </c>
      <c r="AE123">
        <v>18.93</v>
      </c>
      <c r="AF123">
        <v>18.48</v>
      </c>
      <c r="AG123">
        <v>18.739999999999998</v>
      </c>
      <c r="AH123">
        <v>18.88</v>
      </c>
      <c r="AI123">
        <v>18.5</v>
      </c>
      <c r="AJ123">
        <v>19.149999999999999</v>
      </c>
      <c r="AK123">
        <v>19.62</v>
      </c>
      <c r="AL123">
        <v>0</v>
      </c>
      <c r="AM123">
        <v>0.53300000000000003</v>
      </c>
      <c r="AN123">
        <v>0</v>
      </c>
      <c r="AO123">
        <v>0.26700000000000002</v>
      </c>
      <c r="AP123">
        <v>1</v>
      </c>
      <c r="AQ123">
        <v>1</v>
      </c>
      <c r="AR123">
        <v>0.79200000000000004</v>
      </c>
      <c r="AS123">
        <v>1</v>
      </c>
      <c r="AT123">
        <v>1</v>
      </c>
      <c r="AU123">
        <v>1</v>
      </c>
      <c r="AV123">
        <v>1</v>
      </c>
      <c r="AW123">
        <v>1</v>
      </c>
      <c r="AX123">
        <v>1</v>
      </c>
      <c r="AY123">
        <v>0.64200000000000002</v>
      </c>
      <c r="AZ123">
        <v>0</v>
      </c>
      <c r="BA123">
        <v>0</v>
      </c>
      <c r="BB123">
        <v>0</v>
      </c>
      <c r="BC123">
        <v>0</v>
      </c>
      <c r="BD123">
        <v>0</v>
      </c>
      <c r="BE123">
        <v>0</v>
      </c>
      <c r="BF123">
        <v>0</v>
      </c>
      <c r="BG123">
        <v>9.1999999999999998E-2</v>
      </c>
      <c r="BH123">
        <v>0.92500000000000004</v>
      </c>
      <c r="BI123">
        <v>0.4</v>
      </c>
      <c r="BJ123">
        <v>0.14199999999999999</v>
      </c>
      <c r="BK123">
        <v>1</v>
      </c>
      <c r="BL123">
        <v>0</v>
      </c>
      <c r="BM123">
        <v>0</v>
      </c>
      <c r="BN123">
        <v>0</v>
      </c>
      <c r="BO123">
        <v>0</v>
      </c>
      <c r="BP123">
        <v>0</v>
      </c>
      <c r="BQ123">
        <v>0</v>
      </c>
      <c r="BR123">
        <v>0</v>
      </c>
      <c r="BS123">
        <v>0</v>
      </c>
      <c r="BT123">
        <v>0</v>
      </c>
      <c r="BU123">
        <v>0</v>
      </c>
      <c r="BV123">
        <v>0</v>
      </c>
      <c r="BW123">
        <v>0</v>
      </c>
      <c r="BX123">
        <v>0</v>
      </c>
      <c r="BY123">
        <v>0</v>
      </c>
      <c r="BZ123">
        <v>0</v>
      </c>
      <c r="CA123">
        <v>0</v>
      </c>
      <c r="CB123">
        <v>19.3</v>
      </c>
      <c r="CC123">
        <v>18.64</v>
      </c>
      <c r="CD123">
        <v>18.96</v>
      </c>
      <c r="CE123">
        <v>18.670000000000002</v>
      </c>
      <c r="CF123">
        <v>18.03</v>
      </c>
      <c r="CG123">
        <v>17.670000000000002</v>
      </c>
      <c r="CH123">
        <v>17.78</v>
      </c>
      <c r="CI123">
        <v>17.22</v>
      </c>
      <c r="CJ123">
        <v>16.829999999999998</v>
      </c>
      <c r="CK123">
        <v>17.11</v>
      </c>
      <c r="CL123">
        <v>17.14</v>
      </c>
      <c r="CM123">
        <v>16.88</v>
      </c>
      <c r="CN123">
        <v>17.32</v>
      </c>
      <c r="CO123">
        <v>17.86</v>
      </c>
      <c r="CP123">
        <v>1</v>
      </c>
      <c r="CQ123">
        <v>1</v>
      </c>
      <c r="CR123">
        <v>1</v>
      </c>
      <c r="CS123">
        <v>1</v>
      </c>
      <c r="CT123">
        <v>1</v>
      </c>
      <c r="CU123">
        <v>1</v>
      </c>
      <c r="CV123">
        <v>1</v>
      </c>
      <c r="CW123">
        <v>1</v>
      </c>
      <c r="CX123">
        <v>1</v>
      </c>
      <c r="CY123">
        <v>1</v>
      </c>
      <c r="CZ123">
        <v>1</v>
      </c>
      <c r="DA123">
        <v>1</v>
      </c>
      <c r="DB123">
        <v>1</v>
      </c>
      <c r="DC123">
        <v>1</v>
      </c>
      <c r="DD123">
        <v>0</v>
      </c>
      <c r="DE123">
        <v>0.45</v>
      </c>
      <c r="DF123">
        <v>4.2000000000000003E-2</v>
      </c>
      <c r="DG123">
        <v>0.39200000000000002</v>
      </c>
      <c r="DH123">
        <v>1</v>
      </c>
      <c r="DI123">
        <v>1</v>
      </c>
      <c r="DJ123">
        <v>1</v>
      </c>
      <c r="DK123">
        <v>1</v>
      </c>
      <c r="DL123">
        <v>1</v>
      </c>
      <c r="DM123">
        <v>1</v>
      </c>
      <c r="DN123">
        <v>1</v>
      </c>
      <c r="DO123">
        <v>1</v>
      </c>
      <c r="DP123">
        <v>1</v>
      </c>
      <c r="DQ123">
        <v>1</v>
      </c>
      <c r="DR123">
        <v>0</v>
      </c>
      <c r="DS123">
        <v>0</v>
      </c>
      <c r="DT123">
        <v>0</v>
      </c>
      <c r="DU123">
        <v>0</v>
      </c>
      <c r="DV123">
        <v>0</v>
      </c>
      <c r="DW123">
        <v>0.40799999999999997</v>
      </c>
      <c r="DX123">
        <v>0.27500000000000002</v>
      </c>
      <c r="DY123">
        <v>0.7</v>
      </c>
      <c r="DZ123">
        <v>1</v>
      </c>
      <c r="EA123">
        <v>1</v>
      </c>
      <c r="EB123">
        <v>0.73299999999999998</v>
      </c>
      <c r="EC123">
        <v>1</v>
      </c>
      <c r="ED123">
        <v>0.82499999999999996</v>
      </c>
      <c r="EE123">
        <v>0.2</v>
      </c>
      <c r="EF123">
        <v>5.5519999999999996</v>
      </c>
      <c r="EG123">
        <v>4.351</v>
      </c>
      <c r="EH123">
        <v>6.0030000000000001</v>
      </c>
      <c r="EI123">
        <v>3.6030000000000002</v>
      </c>
      <c r="EJ123">
        <v>3.1509999999999998</v>
      </c>
      <c r="EK123">
        <v>3.1309999999999998</v>
      </c>
      <c r="EL123">
        <v>3.4569999999999999</v>
      </c>
      <c r="EM123">
        <v>-3.1880000000000002</v>
      </c>
      <c r="EN123">
        <v>1.4510000000000001</v>
      </c>
      <c r="EO123">
        <v>0.30299999999999999</v>
      </c>
      <c r="EP123">
        <v>-3.6949999999999998</v>
      </c>
      <c r="EQ123">
        <v>3.5089999999999999</v>
      </c>
      <c r="ER123">
        <v>3.101</v>
      </c>
      <c r="ES123">
        <v>5.95</v>
      </c>
      <c r="ET123">
        <v>0</v>
      </c>
      <c r="EU123">
        <v>134.71460492076901</v>
      </c>
    </row>
    <row r="124" spans="1:151" x14ac:dyDescent="0.25">
      <c r="A124" t="s">
        <v>962</v>
      </c>
      <c r="B124" t="s">
        <v>1322</v>
      </c>
      <c r="C124" t="s">
        <v>595</v>
      </c>
      <c r="D124">
        <v>138</v>
      </c>
      <c r="E124" t="s">
        <v>838</v>
      </c>
      <c r="F124">
        <v>2</v>
      </c>
      <c r="G124">
        <v>2</v>
      </c>
      <c r="H124" t="s">
        <v>9</v>
      </c>
      <c r="I124" t="s">
        <v>6</v>
      </c>
      <c r="J124" t="s">
        <v>4</v>
      </c>
      <c r="K124" t="s">
        <v>606</v>
      </c>
      <c r="L124" t="s">
        <v>515</v>
      </c>
      <c r="M124" s="7">
        <v>0</v>
      </c>
      <c r="N124" s="7">
        <v>279.83962937284713</v>
      </c>
      <c r="O124" s="7">
        <f>M124*'Emission and cost factors'!$D$8+N124*'Emission and cost factors'!$E$8</f>
        <v>128.72622951150967</v>
      </c>
      <c r="P124" s="8">
        <f>M124*'Emission and cost factors'!$D$9+N124*'Emission and cost factors'!$E$9</f>
        <v>41.975944405927066</v>
      </c>
      <c r="Q124" s="7">
        <f t="shared" si="7"/>
        <v>19.107142857142854</v>
      </c>
      <c r="R124" s="2">
        <f t="shared" si="8"/>
        <v>13</v>
      </c>
      <c r="S124" s="2">
        <f t="shared" si="9"/>
        <v>6</v>
      </c>
      <c r="T124" s="2">
        <f t="shared" si="10"/>
        <v>0</v>
      </c>
      <c r="U124" s="7">
        <f t="shared" si="11"/>
        <v>0.8332857142857143</v>
      </c>
      <c r="V124" s="7">
        <f t="shared" si="12"/>
        <v>0.27199999999999996</v>
      </c>
      <c r="W124" s="7">
        <f t="shared" si="13"/>
        <v>0</v>
      </c>
      <c r="X124">
        <v>20.059999999999999</v>
      </c>
      <c r="Y124">
        <v>19.57</v>
      </c>
      <c r="Z124">
        <v>19.920000000000002</v>
      </c>
      <c r="AA124">
        <v>19.690000000000001</v>
      </c>
      <c r="AB124">
        <v>19.190000000000001</v>
      </c>
      <c r="AC124">
        <v>19.149999999999999</v>
      </c>
      <c r="AD124">
        <v>19.29</v>
      </c>
      <c r="AE124">
        <v>18.7</v>
      </c>
      <c r="AF124">
        <v>18.260000000000002</v>
      </c>
      <c r="AG124">
        <v>18.489999999999998</v>
      </c>
      <c r="AH124">
        <v>18.61</v>
      </c>
      <c r="AI124">
        <v>18.260000000000002</v>
      </c>
      <c r="AJ124">
        <v>18.899999999999999</v>
      </c>
      <c r="AK124">
        <v>19.41</v>
      </c>
      <c r="AL124">
        <v>0</v>
      </c>
      <c r="AM124">
        <v>0.93300000000000005</v>
      </c>
      <c r="AN124">
        <v>0.183</v>
      </c>
      <c r="AO124">
        <v>0.55000000000000004</v>
      </c>
      <c r="AP124">
        <v>1</v>
      </c>
      <c r="AQ124">
        <v>1</v>
      </c>
      <c r="AR124">
        <v>1</v>
      </c>
      <c r="AS124">
        <v>1</v>
      </c>
      <c r="AT124">
        <v>1</v>
      </c>
      <c r="AU124">
        <v>1</v>
      </c>
      <c r="AV124">
        <v>1</v>
      </c>
      <c r="AW124">
        <v>1</v>
      </c>
      <c r="AX124">
        <v>1</v>
      </c>
      <c r="AY124">
        <v>1</v>
      </c>
      <c r="AZ124">
        <v>0</v>
      </c>
      <c r="BA124">
        <v>0</v>
      </c>
      <c r="BB124">
        <v>0</v>
      </c>
      <c r="BC124">
        <v>0</v>
      </c>
      <c r="BD124">
        <v>0</v>
      </c>
      <c r="BE124">
        <v>0</v>
      </c>
      <c r="BF124">
        <v>0</v>
      </c>
      <c r="BG124">
        <v>0.4</v>
      </c>
      <c r="BH124">
        <v>1</v>
      </c>
      <c r="BI124">
        <v>0.77500000000000002</v>
      </c>
      <c r="BJ124">
        <v>0.47499999999999998</v>
      </c>
      <c r="BK124">
        <v>1</v>
      </c>
      <c r="BL124">
        <v>0.158</v>
      </c>
      <c r="BM124">
        <v>0</v>
      </c>
      <c r="BN124">
        <v>0</v>
      </c>
      <c r="BO124">
        <v>0</v>
      </c>
      <c r="BP124">
        <v>0</v>
      </c>
      <c r="BQ124">
        <v>0</v>
      </c>
      <c r="BR124">
        <v>0</v>
      </c>
      <c r="BS124">
        <v>0</v>
      </c>
      <c r="BT124">
        <v>0</v>
      </c>
      <c r="BU124">
        <v>0</v>
      </c>
      <c r="BV124">
        <v>0</v>
      </c>
      <c r="BW124">
        <v>0</v>
      </c>
      <c r="BX124">
        <v>0</v>
      </c>
      <c r="BY124">
        <v>0</v>
      </c>
      <c r="BZ124">
        <v>0</v>
      </c>
      <c r="CA124">
        <v>0</v>
      </c>
      <c r="CB124">
        <v>19.18</v>
      </c>
      <c r="CC124">
        <v>18.46</v>
      </c>
      <c r="CD124">
        <v>18.77</v>
      </c>
      <c r="CE124">
        <v>18.440000000000001</v>
      </c>
      <c r="CF124">
        <v>17.79</v>
      </c>
      <c r="CG124">
        <v>17.420000000000002</v>
      </c>
      <c r="CH124">
        <v>17.53</v>
      </c>
      <c r="CI124">
        <v>16.940000000000001</v>
      </c>
      <c r="CJ124">
        <v>16.64</v>
      </c>
      <c r="CK124">
        <v>16.88</v>
      </c>
      <c r="CL124">
        <v>16.87</v>
      </c>
      <c r="CM124">
        <v>16.73</v>
      </c>
      <c r="CN124">
        <v>17.09</v>
      </c>
      <c r="CO124">
        <v>17.62</v>
      </c>
      <c r="CP124">
        <v>1</v>
      </c>
      <c r="CQ124">
        <v>1</v>
      </c>
      <c r="CR124">
        <v>1</v>
      </c>
      <c r="CS124">
        <v>1</v>
      </c>
      <c r="CT124">
        <v>1</v>
      </c>
      <c r="CU124">
        <v>1</v>
      </c>
      <c r="CV124">
        <v>1</v>
      </c>
      <c r="CW124">
        <v>1</v>
      </c>
      <c r="CX124">
        <v>1</v>
      </c>
      <c r="CY124">
        <v>1</v>
      </c>
      <c r="CZ124">
        <v>1</v>
      </c>
      <c r="DA124">
        <v>1</v>
      </c>
      <c r="DB124">
        <v>1</v>
      </c>
      <c r="DC124">
        <v>1</v>
      </c>
      <c r="DD124">
        <v>0</v>
      </c>
      <c r="DE124">
        <v>0.69199999999999995</v>
      </c>
      <c r="DF124">
        <v>0.308</v>
      </c>
      <c r="DG124">
        <v>0.66700000000000004</v>
      </c>
      <c r="DH124">
        <v>1</v>
      </c>
      <c r="DI124">
        <v>1</v>
      </c>
      <c r="DJ124">
        <v>1</v>
      </c>
      <c r="DK124">
        <v>1</v>
      </c>
      <c r="DL124">
        <v>1</v>
      </c>
      <c r="DM124">
        <v>1</v>
      </c>
      <c r="DN124">
        <v>1</v>
      </c>
      <c r="DO124">
        <v>1</v>
      </c>
      <c r="DP124">
        <v>1</v>
      </c>
      <c r="DQ124">
        <v>1</v>
      </c>
      <c r="DR124">
        <v>0</v>
      </c>
      <c r="DS124">
        <v>0</v>
      </c>
      <c r="DT124">
        <v>0</v>
      </c>
      <c r="DU124">
        <v>0</v>
      </c>
      <c r="DV124">
        <v>0.25800000000000001</v>
      </c>
      <c r="DW124">
        <v>0.74199999999999999</v>
      </c>
      <c r="DX124">
        <v>0.6</v>
      </c>
      <c r="DY124">
        <v>1</v>
      </c>
      <c r="DZ124">
        <v>1</v>
      </c>
      <c r="EA124">
        <v>1</v>
      </c>
      <c r="EB124">
        <v>1</v>
      </c>
      <c r="EC124">
        <v>1</v>
      </c>
      <c r="ED124">
        <v>1</v>
      </c>
      <c r="EE124">
        <v>0.53300000000000003</v>
      </c>
      <c r="EF124">
        <v>5.5519999999999996</v>
      </c>
      <c r="EG124">
        <v>4.351</v>
      </c>
      <c r="EH124">
        <v>6.0030000000000001</v>
      </c>
      <c r="EI124">
        <v>3.6030000000000002</v>
      </c>
      <c r="EJ124">
        <v>3.1509999999999998</v>
      </c>
      <c r="EK124">
        <v>3.1309999999999998</v>
      </c>
      <c r="EL124">
        <v>3.4569999999999999</v>
      </c>
      <c r="EM124">
        <v>-3.1880000000000002</v>
      </c>
      <c r="EN124">
        <v>1.4510000000000001</v>
      </c>
      <c r="EO124">
        <v>0.30299999999999999</v>
      </c>
      <c r="EP124">
        <v>-3.6949999999999998</v>
      </c>
      <c r="EQ124">
        <v>3.5089999999999999</v>
      </c>
      <c r="ER124">
        <v>3.101</v>
      </c>
      <c r="ES124">
        <v>5.95</v>
      </c>
      <c r="ET124">
        <v>0</v>
      </c>
      <c r="EU124">
        <v>130.591827040662</v>
      </c>
    </row>
    <row r="125" spans="1:151" x14ac:dyDescent="0.25">
      <c r="A125" t="s">
        <v>963</v>
      </c>
      <c r="B125" t="s">
        <v>1322</v>
      </c>
      <c r="C125" t="s">
        <v>595</v>
      </c>
      <c r="D125">
        <v>139</v>
      </c>
      <c r="E125" t="s">
        <v>838</v>
      </c>
      <c r="F125">
        <v>2</v>
      </c>
      <c r="G125">
        <v>2</v>
      </c>
      <c r="H125" t="s">
        <v>9</v>
      </c>
      <c r="I125" t="s">
        <v>6</v>
      </c>
      <c r="J125" t="s">
        <v>5</v>
      </c>
      <c r="K125" t="s">
        <v>606</v>
      </c>
      <c r="L125" t="s">
        <v>516</v>
      </c>
      <c r="M125" s="7">
        <v>0</v>
      </c>
      <c r="N125" s="7">
        <v>288.63275239190784</v>
      </c>
      <c r="O125" s="7">
        <f>M125*'Emission and cost factors'!$D$8+N125*'Emission and cost factors'!$E$8</f>
        <v>132.77106610027761</v>
      </c>
      <c r="P125" s="8">
        <f>M125*'Emission and cost factors'!$D$9+N125*'Emission and cost factors'!$E$9</f>
        <v>43.294912858786176</v>
      </c>
      <c r="Q125" s="7">
        <f t="shared" si="7"/>
        <v>19.309999999999999</v>
      </c>
      <c r="R125" s="2">
        <f t="shared" si="8"/>
        <v>12</v>
      </c>
      <c r="S125" s="2">
        <f t="shared" si="9"/>
        <v>5</v>
      </c>
      <c r="T125" s="2">
        <f t="shared" si="10"/>
        <v>0</v>
      </c>
      <c r="U125" s="7">
        <f t="shared" si="11"/>
        <v>0.73099999999999987</v>
      </c>
      <c r="V125" s="7">
        <f t="shared" si="12"/>
        <v>0.1827857142857143</v>
      </c>
      <c r="W125" s="7">
        <f t="shared" si="13"/>
        <v>0</v>
      </c>
      <c r="X125">
        <v>20.16</v>
      </c>
      <c r="Y125">
        <v>19.71</v>
      </c>
      <c r="Z125">
        <v>20.079999999999998</v>
      </c>
      <c r="AA125">
        <v>19.86</v>
      </c>
      <c r="AB125">
        <v>19.38</v>
      </c>
      <c r="AC125">
        <v>19.350000000000001</v>
      </c>
      <c r="AD125">
        <v>19.5</v>
      </c>
      <c r="AE125">
        <v>18.93</v>
      </c>
      <c r="AF125">
        <v>18.48</v>
      </c>
      <c r="AG125">
        <v>18.739999999999998</v>
      </c>
      <c r="AH125">
        <v>18.88</v>
      </c>
      <c r="AI125">
        <v>18.5</v>
      </c>
      <c r="AJ125">
        <v>19.149999999999999</v>
      </c>
      <c r="AK125">
        <v>19.62</v>
      </c>
      <c r="AL125">
        <v>0</v>
      </c>
      <c r="AM125">
        <v>0.53300000000000003</v>
      </c>
      <c r="AN125">
        <v>0</v>
      </c>
      <c r="AO125">
        <v>0.26700000000000002</v>
      </c>
      <c r="AP125">
        <v>1</v>
      </c>
      <c r="AQ125">
        <v>1</v>
      </c>
      <c r="AR125">
        <v>0.79200000000000004</v>
      </c>
      <c r="AS125">
        <v>1</v>
      </c>
      <c r="AT125">
        <v>1</v>
      </c>
      <c r="AU125">
        <v>1</v>
      </c>
      <c r="AV125">
        <v>1</v>
      </c>
      <c r="AW125">
        <v>1</v>
      </c>
      <c r="AX125">
        <v>1</v>
      </c>
      <c r="AY125">
        <v>0.64200000000000002</v>
      </c>
      <c r="AZ125">
        <v>0</v>
      </c>
      <c r="BA125">
        <v>0</v>
      </c>
      <c r="BB125">
        <v>0</v>
      </c>
      <c r="BC125">
        <v>0</v>
      </c>
      <c r="BD125">
        <v>0</v>
      </c>
      <c r="BE125">
        <v>0</v>
      </c>
      <c r="BF125">
        <v>0</v>
      </c>
      <c r="BG125">
        <v>9.1999999999999998E-2</v>
      </c>
      <c r="BH125">
        <v>0.92500000000000004</v>
      </c>
      <c r="BI125">
        <v>0.4</v>
      </c>
      <c r="BJ125">
        <v>0.14199999999999999</v>
      </c>
      <c r="BK125">
        <v>1</v>
      </c>
      <c r="BL125">
        <v>0</v>
      </c>
      <c r="BM125">
        <v>0</v>
      </c>
      <c r="BN125">
        <v>0</v>
      </c>
      <c r="BO125">
        <v>0</v>
      </c>
      <c r="BP125">
        <v>0</v>
      </c>
      <c r="BQ125">
        <v>0</v>
      </c>
      <c r="BR125">
        <v>0</v>
      </c>
      <c r="BS125">
        <v>0</v>
      </c>
      <c r="BT125">
        <v>0</v>
      </c>
      <c r="BU125">
        <v>0</v>
      </c>
      <c r="BV125">
        <v>0</v>
      </c>
      <c r="BW125">
        <v>0</v>
      </c>
      <c r="BX125">
        <v>0</v>
      </c>
      <c r="BY125">
        <v>0</v>
      </c>
      <c r="BZ125">
        <v>0</v>
      </c>
      <c r="CA125">
        <v>0</v>
      </c>
      <c r="CB125">
        <v>19.3</v>
      </c>
      <c r="CC125">
        <v>18.64</v>
      </c>
      <c r="CD125">
        <v>18.96</v>
      </c>
      <c r="CE125">
        <v>18.670000000000002</v>
      </c>
      <c r="CF125">
        <v>18.03</v>
      </c>
      <c r="CG125">
        <v>17.670000000000002</v>
      </c>
      <c r="CH125">
        <v>17.78</v>
      </c>
      <c r="CI125">
        <v>17.22</v>
      </c>
      <c r="CJ125">
        <v>16.829999999999998</v>
      </c>
      <c r="CK125">
        <v>17.11</v>
      </c>
      <c r="CL125">
        <v>17.14</v>
      </c>
      <c r="CM125">
        <v>16.88</v>
      </c>
      <c r="CN125">
        <v>17.32</v>
      </c>
      <c r="CO125">
        <v>17.86</v>
      </c>
      <c r="CP125">
        <v>1</v>
      </c>
      <c r="CQ125">
        <v>1</v>
      </c>
      <c r="CR125">
        <v>1</v>
      </c>
      <c r="CS125">
        <v>1</v>
      </c>
      <c r="CT125">
        <v>1</v>
      </c>
      <c r="CU125">
        <v>1</v>
      </c>
      <c r="CV125">
        <v>1</v>
      </c>
      <c r="CW125">
        <v>1</v>
      </c>
      <c r="CX125">
        <v>1</v>
      </c>
      <c r="CY125">
        <v>1</v>
      </c>
      <c r="CZ125">
        <v>1</v>
      </c>
      <c r="DA125">
        <v>1</v>
      </c>
      <c r="DB125">
        <v>1</v>
      </c>
      <c r="DC125">
        <v>1</v>
      </c>
      <c r="DD125">
        <v>0</v>
      </c>
      <c r="DE125">
        <v>0.45</v>
      </c>
      <c r="DF125">
        <v>4.2000000000000003E-2</v>
      </c>
      <c r="DG125">
        <v>0.39200000000000002</v>
      </c>
      <c r="DH125">
        <v>1</v>
      </c>
      <c r="DI125">
        <v>1</v>
      </c>
      <c r="DJ125">
        <v>1</v>
      </c>
      <c r="DK125">
        <v>1</v>
      </c>
      <c r="DL125">
        <v>1</v>
      </c>
      <c r="DM125">
        <v>1</v>
      </c>
      <c r="DN125">
        <v>1</v>
      </c>
      <c r="DO125">
        <v>1</v>
      </c>
      <c r="DP125">
        <v>1</v>
      </c>
      <c r="DQ125">
        <v>1</v>
      </c>
      <c r="DR125">
        <v>0</v>
      </c>
      <c r="DS125">
        <v>0</v>
      </c>
      <c r="DT125">
        <v>0</v>
      </c>
      <c r="DU125">
        <v>0</v>
      </c>
      <c r="DV125">
        <v>0</v>
      </c>
      <c r="DW125">
        <v>0.40799999999999997</v>
      </c>
      <c r="DX125">
        <v>0.28299999999999997</v>
      </c>
      <c r="DY125">
        <v>0.7</v>
      </c>
      <c r="DZ125">
        <v>1</v>
      </c>
      <c r="EA125">
        <v>1</v>
      </c>
      <c r="EB125">
        <v>0.73299999999999998</v>
      </c>
      <c r="EC125">
        <v>1</v>
      </c>
      <c r="ED125">
        <v>0.82499999999999996</v>
      </c>
      <c r="EE125">
        <v>0.2</v>
      </c>
      <c r="EF125">
        <v>5.5519999999999996</v>
      </c>
      <c r="EG125">
        <v>4.351</v>
      </c>
      <c r="EH125">
        <v>6.0030000000000001</v>
      </c>
      <c r="EI125">
        <v>3.6030000000000002</v>
      </c>
      <c r="EJ125">
        <v>3.1509999999999998</v>
      </c>
      <c r="EK125">
        <v>3.1309999999999998</v>
      </c>
      <c r="EL125">
        <v>3.4569999999999999</v>
      </c>
      <c r="EM125">
        <v>-3.1880000000000002</v>
      </c>
      <c r="EN125">
        <v>1.4510000000000001</v>
      </c>
      <c r="EO125">
        <v>0.30299999999999999</v>
      </c>
      <c r="EP125">
        <v>-3.6949999999999998</v>
      </c>
      <c r="EQ125">
        <v>3.5089999999999999</v>
      </c>
      <c r="ER125">
        <v>3.101</v>
      </c>
      <c r="ES125">
        <v>5.95</v>
      </c>
      <c r="ET125">
        <v>0</v>
      </c>
      <c r="EU125">
        <v>134.69528444955699</v>
      </c>
    </row>
    <row r="126" spans="1:151" x14ac:dyDescent="0.25">
      <c r="A126" t="s">
        <v>964</v>
      </c>
      <c r="B126" t="s">
        <v>1322</v>
      </c>
      <c r="C126" t="s">
        <v>595</v>
      </c>
      <c r="D126">
        <v>140</v>
      </c>
      <c r="E126" t="s">
        <v>838</v>
      </c>
      <c r="F126">
        <v>2</v>
      </c>
      <c r="G126">
        <v>2</v>
      </c>
      <c r="H126" t="s">
        <v>9</v>
      </c>
      <c r="I126" t="s">
        <v>6</v>
      </c>
      <c r="J126" t="s">
        <v>5</v>
      </c>
      <c r="K126" t="s">
        <v>606</v>
      </c>
      <c r="L126" t="s">
        <v>515</v>
      </c>
      <c r="M126" s="7">
        <v>0</v>
      </c>
      <c r="N126" s="7">
        <v>280.39351297223146</v>
      </c>
      <c r="O126" s="7">
        <f>M126*'Emission and cost factors'!$D$8+N126*'Emission and cost factors'!$E$8</f>
        <v>128.98101596722648</v>
      </c>
      <c r="P126" s="8">
        <f>M126*'Emission and cost factors'!$D$9+N126*'Emission and cost factors'!$E$9</f>
        <v>42.059026945834717</v>
      </c>
      <c r="Q126" s="7">
        <f t="shared" si="7"/>
        <v>19.107142857142854</v>
      </c>
      <c r="R126" s="2">
        <f t="shared" si="8"/>
        <v>13</v>
      </c>
      <c r="S126" s="2">
        <f t="shared" si="9"/>
        <v>6</v>
      </c>
      <c r="T126" s="2">
        <f t="shared" si="10"/>
        <v>0</v>
      </c>
      <c r="U126" s="7">
        <f t="shared" si="11"/>
        <v>0.8332857142857143</v>
      </c>
      <c r="V126" s="7">
        <f t="shared" si="12"/>
        <v>0.27199999999999996</v>
      </c>
      <c r="W126" s="7">
        <f t="shared" si="13"/>
        <v>0</v>
      </c>
      <c r="X126">
        <v>20.059999999999999</v>
      </c>
      <c r="Y126">
        <v>19.57</v>
      </c>
      <c r="Z126">
        <v>19.920000000000002</v>
      </c>
      <c r="AA126">
        <v>19.690000000000001</v>
      </c>
      <c r="AB126">
        <v>19.190000000000001</v>
      </c>
      <c r="AC126">
        <v>19.149999999999999</v>
      </c>
      <c r="AD126">
        <v>19.29</v>
      </c>
      <c r="AE126">
        <v>18.7</v>
      </c>
      <c r="AF126">
        <v>18.260000000000002</v>
      </c>
      <c r="AG126">
        <v>18.489999999999998</v>
      </c>
      <c r="AH126">
        <v>18.61</v>
      </c>
      <c r="AI126">
        <v>18.260000000000002</v>
      </c>
      <c r="AJ126">
        <v>18.899999999999999</v>
      </c>
      <c r="AK126">
        <v>19.41</v>
      </c>
      <c r="AL126">
        <v>0</v>
      </c>
      <c r="AM126">
        <v>0.93300000000000005</v>
      </c>
      <c r="AN126">
        <v>0.183</v>
      </c>
      <c r="AO126">
        <v>0.55000000000000004</v>
      </c>
      <c r="AP126">
        <v>1</v>
      </c>
      <c r="AQ126">
        <v>1</v>
      </c>
      <c r="AR126">
        <v>1</v>
      </c>
      <c r="AS126">
        <v>1</v>
      </c>
      <c r="AT126">
        <v>1</v>
      </c>
      <c r="AU126">
        <v>1</v>
      </c>
      <c r="AV126">
        <v>1</v>
      </c>
      <c r="AW126">
        <v>1</v>
      </c>
      <c r="AX126">
        <v>1</v>
      </c>
      <c r="AY126">
        <v>1</v>
      </c>
      <c r="AZ126">
        <v>0</v>
      </c>
      <c r="BA126">
        <v>0</v>
      </c>
      <c r="BB126">
        <v>0</v>
      </c>
      <c r="BC126">
        <v>0</v>
      </c>
      <c r="BD126">
        <v>0</v>
      </c>
      <c r="BE126">
        <v>0</v>
      </c>
      <c r="BF126">
        <v>0</v>
      </c>
      <c r="BG126">
        <v>0.4</v>
      </c>
      <c r="BH126">
        <v>1</v>
      </c>
      <c r="BI126">
        <v>0.77500000000000002</v>
      </c>
      <c r="BJ126">
        <v>0.47499999999999998</v>
      </c>
      <c r="BK126">
        <v>1</v>
      </c>
      <c r="BL126">
        <v>0.158</v>
      </c>
      <c r="BM126">
        <v>0</v>
      </c>
      <c r="BN126">
        <v>0</v>
      </c>
      <c r="BO126">
        <v>0</v>
      </c>
      <c r="BP126">
        <v>0</v>
      </c>
      <c r="BQ126">
        <v>0</v>
      </c>
      <c r="BR126">
        <v>0</v>
      </c>
      <c r="BS126">
        <v>0</v>
      </c>
      <c r="BT126">
        <v>0</v>
      </c>
      <c r="BU126">
        <v>0</v>
      </c>
      <c r="BV126">
        <v>0</v>
      </c>
      <c r="BW126">
        <v>0</v>
      </c>
      <c r="BX126">
        <v>0</v>
      </c>
      <c r="BY126">
        <v>0</v>
      </c>
      <c r="BZ126">
        <v>0</v>
      </c>
      <c r="CA126">
        <v>0</v>
      </c>
      <c r="CB126">
        <v>19.18</v>
      </c>
      <c r="CC126">
        <v>18.46</v>
      </c>
      <c r="CD126">
        <v>18.77</v>
      </c>
      <c r="CE126">
        <v>18.440000000000001</v>
      </c>
      <c r="CF126">
        <v>17.79</v>
      </c>
      <c r="CG126">
        <v>17.420000000000002</v>
      </c>
      <c r="CH126">
        <v>17.53</v>
      </c>
      <c r="CI126">
        <v>16.940000000000001</v>
      </c>
      <c r="CJ126">
        <v>16.64</v>
      </c>
      <c r="CK126">
        <v>16.88</v>
      </c>
      <c r="CL126">
        <v>16.87</v>
      </c>
      <c r="CM126">
        <v>16.73</v>
      </c>
      <c r="CN126">
        <v>17.09</v>
      </c>
      <c r="CO126">
        <v>17.62</v>
      </c>
      <c r="CP126">
        <v>1</v>
      </c>
      <c r="CQ126">
        <v>1</v>
      </c>
      <c r="CR126">
        <v>1</v>
      </c>
      <c r="CS126">
        <v>1</v>
      </c>
      <c r="CT126">
        <v>1</v>
      </c>
      <c r="CU126">
        <v>1</v>
      </c>
      <c r="CV126">
        <v>1</v>
      </c>
      <c r="CW126">
        <v>1</v>
      </c>
      <c r="CX126">
        <v>1</v>
      </c>
      <c r="CY126">
        <v>1</v>
      </c>
      <c r="CZ126">
        <v>1</v>
      </c>
      <c r="DA126">
        <v>1</v>
      </c>
      <c r="DB126">
        <v>1</v>
      </c>
      <c r="DC126">
        <v>1</v>
      </c>
      <c r="DD126">
        <v>0</v>
      </c>
      <c r="DE126">
        <v>0.69199999999999995</v>
      </c>
      <c r="DF126">
        <v>0.308</v>
      </c>
      <c r="DG126">
        <v>0.66700000000000004</v>
      </c>
      <c r="DH126">
        <v>1</v>
      </c>
      <c r="DI126">
        <v>1</v>
      </c>
      <c r="DJ126">
        <v>1</v>
      </c>
      <c r="DK126">
        <v>1</v>
      </c>
      <c r="DL126">
        <v>1</v>
      </c>
      <c r="DM126">
        <v>1</v>
      </c>
      <c r="DN126">
        <v>1</v>
      </c>
      <c r="DO126">
        <v>1</v>
      </c>
      <c r="DP126">
        <v>1</v>
      </c>
      <c r="DQ126">
        <v>1</v>
      </c>
      <c r="DR126">
        <v>0</v>
      </c>
      <c r="DS126">
        <v>0</v>
      </c>
      <c r="DT126">
        <v>0</v>
      </c>
      <c r="DU126">
        <v>0</v>
      </c>
      <c r="DV126">
        <v>0.25800000000000001</v>
      </c>
      <c r="DW126">
        <v>0.74199999999999999</v>
      </c>
      <c r="DX126">
        <v>0.6</v>
      </c>
      <c r="DY126">
        <v>1</v>
      </c>
      <c r="DZ126">
        <v>1</v>
      </c>
      <c r="EA126">
        <v>1</v>
      </c>
      <c r="EB126">
        <v>1</v>
      </c>
      <c r="EC126">
        <v>1</v>
      </c>
      <c r="ED126">
        <v>1</v>
      </c>
      <c r="EE126">
        <v>0.53300000000000003</v>
      </c>
      <c r="EF126">
        <v>5.5519999999999996</v>
      </c>
      <c r="EG126">
        <v>4.351</v>
      </c>
      <c r="EH126">
        <v>6.0030000000000001</v>
      </c>
      <c r="EI126">
        <v>3.6030000000000002</v>
      </c>
      <c r="EJ126">
        <v>3.1509999999999998</v>
      </c>
      <c r="EK126">
        <v>3.1309999999999998</v>
      </c>
      <c r="EL126">
        <v>3.4569999999999999</v>
      </c>
      <c r="EM126">
        <v>-3.1880000000000002</v>
      </c>
      <c r="EN126">
        <v>1.4510000000000001</v>
      </c>
      <c r="EO126">
        <v>0.30299999999999999</v>
      </c>
      <c r="EP126">
        <v>-3.6949999999999998</v>
      </c>
      <c r="EQ126">
        <v>3.5089999999999999</v>
      </c>
      <c r="ER126">
        <v>3.101</v>
      </c>
      <c r="ES126">
        <v>5.95</v>
      </c>
      <c r="ET126">
        <v>0</v>
      </c>
      <c r="EU126">
        <v>130.85030605370801</v>
      </c>
    </row>
    <row r="127" spans="1:151" x14ac:dyDescent="0.25">
      <c r="A127" t="s">
        <v>965</v>
      </c>
      <c r="B127" t="s">
        <v>1322</v>
      </c>
      <c r="C127" t="s">
        <v>595</v>
      </c>
      <c r="D127">
        <v>141</v>
      </c>
      <c r="E127" t="s">
        <v>838</v>
      </c>
      <c r="F127">
        <v>2</v>
      </c>
      <c r="G127">
        <v>2</v>
      </c>
      <c r="H127" t="s">
        <v>9</v>
      </c>
      <c r="I127" t="s">
        <v>7</v>
      </c>
      <c r="J127" t="s">
        <v>4</v>
      </c>
      <c r="K127" t="s">
        <v>606</v>
      </c>
      <c r="L127" t="s">
        <v>516</v>
      </c>
      <c r="M127" s="7">
        <v>0</v>
      </c>
      <c r="N127" s="7">
        <v>294.53869597280999</v>
      </c>
      <c r="O127" s="7">
        <f>M127*'Emission and cost factors'!$D$8+N127*'Emission and cost factors'!$E$8</f>
        <v>135.48780014749261</v>
      </c>
      <c r="P127" s="8">
        <f>M127*'Emission and cost factors'!$D$9+N127*'Emission and cost factors'!$E$9</f>
        <v>44.180804395921498</v>
      </c>
      <c r="Q127" s="7">
        <f t="shared" si="7"/>
        <v>19.312142857142856</v>
      </c>
      <c r="R127" s="2">
        <f t="shared" si="8"/>
        <v>12</v>
      </c>
      <c r="S127" s="2">
        <f t="shared" si="9"/>
        <v>5</v>
      </c>
      <c r="T127" s="2">
        <f t="shared" si="10"/>
        <v>0</v>
      </c>
      <c r="U127" s="7">
        <f t="shared" si="11"/>
        <v>0.76964285714285718</v>
      </c>
      <c r="V127" s="7">
        <f t="shared" si="12"/>
        <v>0.18807142857142858</v>
      </c>
      <c r="W127" s="7">
        <f t="shared" si="13"/>
        <v>0</v>
      </c>
      <c r="X127">
        <v>20.16</v>
      </c>
      <c r="Y127">
        <v>19.72</v>
      </c>
      <c r="Z127">
        <v>20.059999999999999</v>
      </c>
      <c r="AA127">
        <v>19.86</v>
      </c>
      <c r="AB127">
        <v>19.39</v>
      </c>
      <c r="AC127">
        <v>19.36</v>
      </c>
      <c r="AD127">
        <v>19.5</v>
      </c>
      <c r="AE127">
        <v>18.98</v>
      </c>
      <c r="AF127">
        <v>18.510000000000002</v>
      </c>
      <c r="AG127">
        <v>18.739999999999998</v>
      </c>
      <c r="AH127">
        <v>18.89</v>
      </c>
      <c r="AI127">
        <v>18.5</v>
      </c>
      <c r="AJ127">
        <v>19.11</v>
      </c>
      <c r="AK127">
        <v>19.59</v>
      </c>
      <c r="AL127">
        <v>0</v>
      </c>
      <c r="AM127">
        <v>0.60799999999999998</v>
      </c>
      <c r="AN127">
        <v>0</v>
      </c>
      <c r="AO127">
        <v>0.29199999999999998</v>
      </c>
      <c r="AP127">
        <v>1</v>
      </c>
      <c r="AQ127">
        <v>1</v>
      </c>
      <c r="AR127">
        <v>1</v>
      </c>
      <c r="AS127">
        <v>1</v>
      </c>
      <c r="AT127">
        <v>1</v>
      </c>
      <c r="AU127">
        <v>1</v>
      </c>
      <c r="AV127">
        <v>1</v>
      </c>
      <c r="AW127">
        <v>1</v>
      </c>
      <c r="AX127">
        <v>1</v>
      </c>
      <c r="AY127">
        <v>0.875</v>
      </c>
      <c r="AZ127">
        <v>0</v>
      </c>
      <c r="BA127">
        <v>0</v>
      </c>
      <c r="BB127">
        <v>0</v>
      </c>
      <c r="BC127">
        <v>0</v>
      </c>
      <c r="BD127">
        <v>0</v>
      </c>
      <c r="BE127">
        <v>0</v>
      </c>
      <c r="BF127">
        <v>0</v>
      </c>
      <c r="BG127">
        <v>2.5000000000000001E-2</v>
      </c>
      <c r="BH127">
        <v>1</v>
      </c>
      <c r="BI127">
        <v>0.45</v>
      </c>
      <c r="BJ127">
        <v>0.158</v>
      </c>
      <c r="BK127">
        <v>1</v>
      </c>
      <c r="BL127">
        <v>0</v>
      </c>
      <c r="BM127">
        <v>0</v>
      </c>
      <c r="BN127">
        <v>0</v>
      </c>
      <c r="BO127">
        <v>0</v>
      </c>
      <c r="BP127">
        <v>0</v>
      </c>
      <c r="BQ127">
        <v>0</v>
      </c>
      <c r="BR127">
        <v>0</v>
      </c>
      <c r="BS127">
        <v>0</v>
      </c>
      <c r="BT127">
        <v>0</v>
      </c>
      <c r="BU127">
        <v>0</v>
      </c>
      <c r="BV127">
        <v>0</v>
      </c>
      <c r="BW127">
        <v>0</v>
      </c>
      <c r="BX127">
        <v>0</v>
      </c>
      <c r="BY127">
        <v>0</v>
      </c>
      <c r="BZ127">
        <v>0</v>
      </c>
      <c r="CA127">
        <v>0</v>
      </c>
      <c r="CB127">
        <v>19.350000000000001</v>
      </c>
      <c r="CC127">
        <v>18.7</v>
      </c>
      <c r="CD127">
        <v>18.98</v>
      </c>
      <c r="CE127">
        <v>18.7</v>
      </c>
      <c r="CF127">
        <v>18.079999999999998</v>
      </c>
      <c r="CG127">
        <v>17.72</v>
      </c>
      <c r="CH127">
        <v>17.82</v>
      </c>
      <c r="CI127">
        <v>17.309999999999999</v>
      </c>
      <c r="CJ127">
        <v>16.87</v>
      </c>
      <c r="CK127">
        <v>17.13</v>
      </c>
      <c r="CL127">
        <v>17.149999999999999</v>
      </c>
      <c r="CM127">
        <v>16.87</v>
      </c>
      <c r="CN127">
        <v>17.29</v>
      </c>
      <c r="CO127">
        <v>17.829999999999998</v>
      </c>
      <c r="CP127">
        <v>1</v>
      </c>
      <c r="CQ127">
        <v>1</v>
      </c>
      <c r="CR127">
        <v>1</v>
      </c>
      <c r="CS127">
        <v>1</v>
      </c>
      <c r="CT127">
        <v>1</v>
      </c>
      <c r="CU127">
        <v>1</v>
      </c>
      <c r="CV127">
        <v>1</v>
      </c>
      <c r="CW127">
        <v>1</v>
      </c>
      <c r="CX127">
        <v>1</v>
      </c>
      <c r="CY127">
        <v>1</v>
      </c>
      <c r="CZ127">
        <v>1</v>
      </c>
      <c r="DA127">
        <v>1</v>
      </c>
      <c r="DB127">
        <v>1</v>
      </c>
      <c r="DC127">
        <v>1</v>
      </c>
      <c r="DD127">
        <v>0</v>
      </c>
      <c r="DE127">
        <v>0.442</v>
      </c>
      <c r="DF127">
        <v>2.5000000000000001E-2</v>
      </c>
      <c r="DG127">
        <v>0.40799999999999997</v>
      </c>
      <c r="DH127">
        <v>1</v>
      </c>
      <c r="DI127">
        <v>1</v>
      </c>
      <c r="DJ127">
        <v>1</v>
      </c>
      <c r="DK127">
        <v>1</v>
      </c>
      <c r="DL127">
        <v>1</v>
      </c>
      <c r="DM127">
        <v>1</v>
      </c>
      <c r="DN127">
        <v>1</v>
      </c>
      <c r="DO127">
        <v>1</v>
      </c>
      <c r="DP127">
        <v>1</v>
      </c>
      <c r="DQ127">
        <v>1</v>
      </c>
      <c r="DR127">
        <v>0</v>
      </c>
      <c r="DS127">
        <v>0</v>
      </c>
      <c r="DT127">
        <v>0</v>
      </c>
      <c r="DU127">
        <v>0</v>
      </c>
      <c r="DV127">
        <v>0</v>
      </c>
      <c r="DW127">
        <v>0.4</v>
      </c>
      <c r="DX127">
        <v>0.26700000000000002</v>
      </c>
      <c r="DY127">
        <v>0.72499999999999998</v>
      </c>
      <c r="DZ127">
        <v>1</v>
      </c>
      <c r="EA127">
        <v>1</v>
      </c>
      <c r="EB127">
        <v>0.86699999999999999</v>
      </c>
      <c r="EC127">
        <v>1</v>
      </c>
      <c r="ED127">
        <v>1</v>
      </c>
      <c r="EE127">
        <v>0.27500000000000002</v>
      </c>
      <c r="EF127">
        <v>5.5519999999999996</v>
      </c>
      <c r="EG127">
        <v>4.351</v>
      </c>
      <c r="EH127">
        <v>6.0030000000000001</v>
      </c>
      <c r="EI127">
        <v>3.6030000000000002</v>
      </c>
      <c r="EJ127">
        <v>3.1509999999999998</v>
      </c>
      <c r="EK127">
        <v>3.1309999999999998</v>
      </c>
      <c r="EL127">
        <v>3.4569999999999999</v>
      </c>
      <c r="EM127">
        <v>-3.1880000000000002</v>
      </c>
      <c r="EN127">
        <v>1.4510000000000001</v>
      </c>
      <c r="EO127">
        <v>0.30299999999999999</v>
      </c>
      <c r="EP127">
        <v>-3.6949999999999998</v>
      </c>
      <c r="EQ127">
        <v>3.5089999999999999</v>
      </c>
      <c r="ER127">
        <v>3.101</v>
      </c>
      <c r="ES127">
        <v>5.95</v>
      </c>
      <c r="ET127">
        <v>0</v>
      </c>
      <c r="EU127">
        <v>137.451391453978</v>
      </c>
    </row>
    <row r="128" spans="1:151" x14ac:dyDescent="0.25">
      <c r="A128" t="s">
        <v>966</v>
      </c>
      <c r="B128" t="s">
        <v>1322</v>
      </c>
      <c r="C128" t="s">
        <v>595</v>
      </c>
      <c r="D128">
        <v>142</v>
      </c>
      <c r="E128" t="s">
        <v>838</v>
      </c>
      <c r="F128">
        <v>2</v>
      </c>
      <c r="G128">
        <v>2</v>
      </c>
      <c r="H128" t="s">
        <v>9</v>
      </c>
      <c r="I128" t="s">
        <v>7</v>
      </c>
      <c r="J128" t="s">
        <v>4</v>
      </c>
      <c r="K128" t="s">
        <v>606</v>
      </c>
      <c r="L128" t="s">
        <v>515</v>
      </c>
      <c r="M128" s="7">
        <v>0</v>
      </c>
      <c r="N128" s="7">
        <v>282.55955551298575</v>
      </c>
      <c r="O128" s="7">
        <f>M128*'Emission and cost factors'!$D$8+N128*'Emission and cost factors'!$E$8</f>
        <v>129.97739553597344</v>
      </c>
      <c r="P128" s="8">
        <f>M128*'Emission and cost factors'!$D$9+N128*'Emission and cost factors'!$E$9</f>
        <v>42.383933326947862</v>
      </c>
      <c r="Q128" s="7">
        <f t="shared" si="7"/>
        <v>19.107142857142858</v>
      </c>
      <c r="R128" s="2">
        <f t="shared" si="8"/>
        <v>13</v>
      </c>
      <c r="S128" s="2">
        <f t="shared" si="9"/>
        <v>6</v>
      </c>
      <c r="T128" s="2">
        <f t="shared" si="10"/>
        <v>0</v>
      </c>
      <c r="U128" s="7">
        <f t="shared" si="11"/>
        <v>0.84642857142857142</v>
      </c>
      <c r="V128" s="7">
        <f t="shared" si="12"/>
        <v>0.29885714285714288</v>
      </c>
      <c r="W128" s="7">
        <f t="shared" si="13"/>
        <v>0</v>
      </c>
      <c r="X128">
        <v>20.059999999999999</v>
      </c>
      <c r="Y128">
        <v>19.59</v>
      </c>
      <c r="Z128">
        <v>19.91</v>
      </c>
      <c r="AA128">
        <v>19.690000000000001</v>
      </c>
      <c r="AB128">
        <v>19.2</v>
      </c>
      <c r="AC128">
        <v>19.16</v>
      </c>
      <c r="AD128">
        <v>19.309999999999999</v>
      </c>
      <c r="AE128">
        <v>18.760000000000002</v>
      </c>
      <c r="AF128">
        <v>18.27</v>
      </c>
      <c r="AG128">
        <v>18.48</v>
      </c>
      <c r="AH128">
        <v>18.61</v>
      </c>
      <c r="AI128">
        <v>18.25</v>
      </c>
      <c r="AJ128">
        <v>18.86</v>
      </c>
      <c r="AK128">
        <v>19.350000000000001</v>
      </c>
      <c r="AL128">
        <v>0</v>
      </c>
      <c r="AM128">
        <v>1</v>
      </c>
      <c r="AN128">
        <v>0.217</v>
      </c>
      <c r="AO128">
        <v>0.63300000000000001</v>
      </c>
      <c r="AP128">
        <v>1</v>
      </c>
      <c r="AQ128">
        <v>1</v>
      </c>
      <c r="AR128">
        <v>1</v>
      </c>
      <c r="AS128">
        <v>1</v>
      </c>
      <c r="AT128">
        <v>1</v>
      </c>
      <c r="AU128">
        <v>1</v>
      </c>
      <c r="AV128">
        <v>1</v>
      </c>
      <c r="AW128">
        <v>1</v>
      </c>
      <c r="AX128">
        <v>1</v>
      </c>
      <c r="AY128">
        <v>1</v>
      </c>
      <c r="AZ128">
        <v>0</v>
      </c>
      <c r="BA128">
        <v>0</v>
      </c>
      <c r="BB128">
        <v>0</v>
      </c>
      <c r="BC128">
        <v>0</v>
      </c>
      <c r="BD128">
        <v>0</v>
      </c>
      <c r="BE128">
        <v>0</v>
      </c>
      <c r="BF128">
        <v>0</v>
      </c>
      <c r="BG128">
        <v>0.375</v>
      </c>
      <c r="BH128">
        <v>1</v>
      </c>
      <c r="BI128">
        <v>1</v>
      </c>
      <c r="BJ128">
        <v>0.54200000000000004</v>
      </c>
      <c r="BK128">
        <v>1</v>
      </c>
      <c r="BL128">
        <v>0.26700000000000002</v>
      </c>
      <c r="BM128">
        <v>0</v>
      </c>
      <c r="BN128">
        <v>0</v>
      </c>
      <c r="BO128">
        <v>0</v>
      </c>
      <c r="BP128">
        <v>0</v>
      </c>
      <c r="BQ128">
        <v>0</v>
      </c>
      <c r="BR128">
        <v>0</v>
      </c>
      <c r="BS128">
        <v>0</v>
      </c>
      <c r="BT128">
        <v>0</v>
      </c>
      <c r="BU128">
        <v>0</v>
      </c>
      <c r="BV128">
        <v>0</v>
      </c>
      <c r="BW128">
        <v>0</v>
      </c>
      <c r="BX128">
        <v>0</v>
      </c>
      <c r="BY128">
        <v>0</v>
      </c>
      <c r="BZ128">
        <v>0</v>
      </c>
      <c r="CA128">
        <v>0</v>
      </c>
      <c r="CB128">
        <v>19.239999999999998</v>
      </c>
      <c r="CC128">
        <v>18.53</v>
      </c>
      <c r="CD128">
        <v>18.8</v>
      </c>
      <c r="CE128">
        <v>18.489999999999998</v>
      </c>
      <c r="CF128">
        <v>17.850000000000001</v>
      </c>
      <c r="CG128">
        <v>17.48</v>
      </c>
      <c r="CH128">
        <v>17.579999999999998</v>
      </c>
      <c r="CI128">
        <v>17.04</v>
      </c>
      <c r="CJ128">
        <v>16.61</v>
      </c>
      <c r="CK128">
        <v>16.87</v>
      </c>
      <c r="CL128">
        <v>16.88</v>
      </c>
      <c r="CM128">
        <v>16.690000000000001</v>
      </c>
      <c r="CN128">
        <v>17.059999999999999</v>
      </c>
      <c r="CO128">
        <v>17.579999999999998</v>
      </c>
      <c r="CP128">
        <v>1</v>
      </c>
      <c r="CQ128">
        <v>1</v>
      </c>
      <c r="CR128">
        <v>1</v>
      </c>
      <c r="CS128">
        <v>1</v>
      </c>
      <c r="CT128">
        <v>1</v>
      </c>
      <c r="CU128">
        <v>1</v>
      </c>
      <c r="CV128">
        <v>1</v>
      </c>
      <c r="CW128">
        <v>1</v>
      </c>
      <c r="CX128">
        <v>1</v>
      </c>
      <c r="CY128">
        <v>1</v>
      </c>
      <c r="CZ128">
        <v>1</v>
      </c>
      <c r="DA128">
        <v>1</v>
      </c>
      <c r="DB128">
        <v>1</v>
      </c>
      <c r="DC128">
        <v>1</v>
      </c>
      <c r="DD128">
        <v>0</v>
      </c>
      <c r="DE128">
        <v>0.71699999999999997</v>
      </c>
      <c r="DF128">
        <v>0.317</v>
      </c>
      <c r="DG128">
        <v>0.71699999999999997</v>
      </c>
      <c r="DH128">
        <v>1</v>
      </c>
      <c r="DI128">
        <v>1</v>
      </c>
      <c r="DJ128">
        <v>1</v>
      </c>
      <c r="DK128">
        <v>1</v>
      </c>
      <c r="DL128">
        <v>1</v>
      </c>
      <c r="DM128">
        <v>1</v>
      </c>
      <c r="DN128">
        <v>1</v>
      </c>
      <c r="DO128">
        <v>1</v>
      </c>
      <c r="DP128">
        <v>1</v>
      </c>
      <c r="DQ128">
        <v>1</v>
      </c>
      <c r="DR128">
        <v>0</v>
      </c>
      <c r="DS128">
        <v>0</v>
      </c>
      <c r="DT128">
        <v>0</v>
      </c>
      <c r="DU128">
        <v>0</v>
      </c>
      <c r="DV128">
        <v>0.217</v>
      </c>
      <c r="DW128">
        <v>0.8</v>
      </c>
      <c r="DX128">
        <v>0.63300000000000001</v>
      </c>
      <c r="DY128">
        <v>1</v>
      </c>
      <c r="DZ128">
        <v>1</v>
      </c>
      <c r="EA128">
        <v>1</v>
      </c>
      <c r="EB128">
        <v>1</v>
      </c>
      <c r="EC128">
        <v>1</v>
      </c>
      <c r="ED128">
        <v>1</v>
      </c>
      <c r="EE128">
        <v>0.70799999999999996</v>
      </c>
      <c r="EF128">
        <v>5.5519999999999996</v>
      </c>
      <c r="EG128">
        <v>4.351</v>
      </c>
      <c r="EH128">
        <v>6.0030000000000001</v>
      </c>
      <c r="EI128">
        <v>3.6030000000000002</v>
      </c>
      <c r="EJ128">
        <v>3.1509999999999998</v>
      </c>
      <c r="EK128">
        <v>3.1309999999999998</v>
      </c>
      <c r="EL128">
        <v>3.4569999999999999</v>
      </c>
      <c r="EM128">
        <v>-3.1880000000000002</v>
      </c>
      <c r="EN128">
        <v>1.4510000000000001</v>
      </c>
      <c r="EO128">
        <v>0.30299999999999999</v>
      </c>
      <c r="EP128">
        <v>-3.6949999999999998</v>
      </c>
      <c r="EQ128">
        <v>3.5089999999999999</v>
      </c>
      <c r="ER128">
        <v>3.101</v>
      </c>
      <c r="ES128">
        <v>5.95</v>
      </c>
      <c r="ET128">
        <v>0</v>
      </c>
      <c r="EU128">
        <v>131.86112590606001</v>
      </c>
    </row>
    <row r="129" spans="1:151" x14ac:dyDescent="0.25">
      <c r="A129" t="s">
        <v>967</v>
      </c>
      <c r="B129" t="s">
        <v>1322</v>
      </c>
      <c r="C129" t="s">
        <v>595</v>
      </c>
      <c r="D129">
        <v>143</v>
      </c>
      <c r="E129" t="s">
        <v>838</v>
      </c>
      <c r="F129">
        <v>2</v>
      </c>
      <c r="G129">
        <v>2</v>
      </c>
      <c r="H129" t="s">
        <v>9</v>
      </c>
      <c r="I129" t="s">
        <v>7</v>
      </c>
      <c r="J129" t="s">
        <v>5</v>
      </c>
      <c r="K129" t="s">
        <v>606</v>
      </c>
      <c r="L129" t="s">
        <v>516</v>
      </c>
      <c r="M129" s="7">
        <v>0</v>
      </c>
      <c r="N129" s="7">
        <v>294.32557807649789</v>
      </c>
      <c r="O129" s="7">
        <f>M129*'Emission and cost factors'!$D$8+N129*'Emission and cost factors'!$E$8</f>
        <v>135.38976591518903</v>
      </c>
      <c r="P129" s="8">
        <f>M129*'Emission and cost factors'!$D$9+N129*'Emission and cost factors'!$E$9</f>
        <v>44.148836711474679</v>
      </c>
      <c r="Q129" s="7">
        <f t="shared" si="7"/>
        <v>19.312142857142856</v>
      </c>
      <c r="R129" s="2">
        <f t="shared" si="8"/>
        <v>12</v>
      </c>
      <c r="S129" s="2">
        <f t="shared" si="9"/>
        <v>5</v>
      </c>
      <c r="T129" s="2">
        <f t="shared" si="10"/>
        <v>0</v>
      </c>
      <c r="U129" s="7">
        <f t="shared" si="11"/>
        <v>0.76964285714285718</v>
      </c>
      <c r="V129" s="7">
        <f t="shared" si="12"/>
        <v>0.18807142857142858</v>
      </c>
      <c r="W129" s="7">
        <f t="shared" si="13"/>
        <v>0</v>
      </c>
      <c r="X129">
        <v>20.16</v>
      </c>
      <c r="Y129">
        <v>19.72</v>
      </c>
      <c r="Z129">
        <v>20.059999999999999</v>
      </c>
      <c r="AA129">
        <v>19.86</v>
      </c>
      <c r="AB129">
        <v>19.39</v>
      </c>
      <c r="AC129">
        <v>19.36</v>
      </c>
      <c r="AD129">
        <v>19.5</v>
      </c>
      <c r="AE129">
        <v>18.98</v>
      </c>
      <c r="AF129">
        <v>18.510000000000002</v>
      </c>
      <c r="AG129">
        <v>18.739999999999998</v>
      </c>
      <c r="AH129">
        <v>18.89</v>
      </c>
      <c r="AI129">
        <v>18.5</v>
      </c>
      <c r="AJ129">
        <v>19.11</v>
      </c>
      <c r="AK129">
        <v>19.59</v>
      </c>
      <c r="AL129">
        <v>0</v>
      </c>
      <c r="AM129">
        <v>0.60799999999999998</v>
      </c>
      <c r="AN129">
        <v>0</v>
      </c>
      <c r="AO129">
        <v>0.29199999999999998</v>
      </c>
      <c r="AP129">
        <v>1</v>
      </c>
      <c r="AQ129">
        <v>1</v>
      </c>
      <c r="AR129">
        <v>1</v>
      </c>
      <c r="AS129">
        <v>1</v>
      </c>
      <c r="AT129">
        <v>1</v>
      </c>
      <c r="AU129">
        <v>1</v>
      </c>
      <c r="AV129">
        <v>1</v>
      </c>
      <c r="AW129">
        <v>1</v>
      </c>
      <c r="AX129">
        <v>1</v>
      </c>
      <c r="AY129">
        <v>0.875</v>
      </c>
      <c r="AZ129">
        <v>0</v>
      </c>
      <c r="BA129">
        <v>0</v>
      </c>
      <c r="BB129">
        <v>0</v>
      </c>
      <c r="BC129">
        <v>0</v>
      </c>
      <c r="BD129">
        <v>0</v>
      </c>
      <c r="BE129">
        <v>0</v>
      </c>
      <c r="BF129">
        <v>0</v>
      </c>
      <c r="BG129">
        <v>2.5000000000000001E-2</v>
      </c>
      <c r="BH129">
        <v>1</v>
      </c>
      <c r="BI129">
        <v>0.45</v>
      </c>
      <c r="BJ129">
        <v>0.158</v>
      </c>
      <c r="BK129">
        <v>1</v>
      </c>
      <c r="BL129">
        <v>0</v>
      </c>
      <c r="BM129">
        <v>0</v>
      </c>
      <c r="BN129">
        <v>0</v>
      </c>
      <c r="BO129">
        <v>0</v>
      </c>
      <c r="BP129">
        <v>0</v>
      </c>
      <c r="BQ129">
        <v>0</v>
      </c>
      <c r="BR129">
        <v>0</v>
      </c>
      <c r="BS129">
        <v>0</v>
      </c>
      <c r="BT129">
        <v>0</v>
      </c>
      <c r="BU129">
        <v>0</v>
      </c>
      <c r="BV129">
        <v>0</v>
      </c>
      <c r="BW129">
        <v>0</v>
      </c>
      <c r="BX129">
        <v>0</v>
      </c>
      <c r="BY129">
        <v>0</v>
      </c>
      <c r="BZ129">
        <v>0</v>
      </c>
      <c r="CA129">
        <v>0</v>
      </c>
      <c r="CB129">
        <v>19.350000000000001</v>
      </c>
      <c r="CC129">
        <v>18.7</v>
      </c>
      <c r="CD129">
        <v>18.98</v>
      </c>
      <c r="CE129">
        <v>18.7</v>
      </c>
      <c r="CF129">
        <v>18.079999999999998</v>
      </c>
      <c r="CG129">
        <v>17.72</v>
      </c>
      <c r="CH129">
        <v>17.82</v>
      </c>
      <c r="CI129">
        <v>17.309999999999999</v>
      </c>
      <c r="CJ129">
        <v>16.87</v>
      </c>
      <c r="CK129">
        <v>17.13</v>
      </c>
      <c r="CL129">
        <v>17.149999999999999</v>
      </c>
      <c r="CM129">
        <v>16.87</v>
      </c>
      <c r="CN129">
        <v>17.29</v>
      </c>
      <c r="CO129">
        <v>17.829999999999998</v>
      </c>
      <c r="CP129">
        <v>1</v>
      </c>
      <c r="CQ129">
        <v>1</v>
      </c>
      <c r="CR129">
        <v>1</v>
      </c>
      <c r="CS129">
        <v>1</v>
      </c>
      <c r="CT129">
        <v>1</v>
      </c>
      <c r="CU129">
        <v>1</v>
      </c>
      <c r="CV129">
        <v>1</v>
      </c>
      <c r="CW129">
        <v>1</v>
      </c>
      <c r="CX129">
        <v>1</v>
      </c>
      <c r="CY129">
        <v>1</v>
      </c>
      <c r="CZ129">
        <v>1</v>
      </c>
      <c r="DA129">
        <v>1</v>
      </c>
      <c r="DB129">
        <v>1</v>
      </c>
      <c r="DC129">
        <v>1</v>
      </c>
      <c r="DD129">
        <v>0</v>
      </c>
      <c r="DE129">
        <v>0.442</v>
      </c>
      <c r="DF129">
        <v>2.5000000000000001E-2</v>
      </c>
      <c r="DG129">
        <v>0.40799999999999997</v>
      </c>
      <c r="DH129">
        <v>1</v>
      </c>
      <c r="DI129">
        <v>1</v>
      </c>
      <c r="DJ129">
        <v>1</v>
      </c>
      <c r="DK129">
        <v>1</v>
      </c>
      <c r="DL129">
        <v>1</v>
      </c>
      <c r="DM129">
        <v>1</v>
      </c>
      <c r="DN129">
        <v>1</v>
      </c>
      <c r="DO129">
        <v>1</v>
      </c>
      <c r="DP129">
        <v>1</v>
      </c>
      <c r="DQ129">
        <v>1</v>
      </c>
      <c r="DR129">
        <v>0</v>
      </c>
      <c r="DS129">
        <v>0</v>
      </c>
      <c r="DT129">
        <v>0</v>
      </c>
      <c r="DU129">
        <v>0</v>
      </c>
      <c r="DV129">
        <v>0</v>
      </c>
      <c r="DW129">
        <v>0.4</v>
      </c>
      <c r="DX129">
        <v>0.26700000000000002</v>
      </c>
      <c r="DY129">
        <v>0.72499999999999998</v>
      </c>
      <c r="DZ129">
        <v>1</v>
      </c>
      <c r="EA129">
        <v>1</v>
      </c>
      <c r="EB129">
        <v>0.86699999999999999</v>
      </c>
      <c r="EC129">
        <v>1</v>
      </c>
      <c r="ED129">
        <v>1</v>
      </c>
      <c r="EE129">
        <v>0.27500000000000002</v>
      </c>
      <c r="EF129">
        <v>5.5519999999999996</v>
      </c>
      <c r="EG129">
        <v>4.351</v>
      </c>
      <c r="EH129">
        <v>6.0030000000000001</v>
      </c>
      <c r="EI129">
        <v>3.6030000000000002</v>
      </c>
      <c r="EJ129">
        <v>3.1509999999999998</v>
      </c>
      <c r="EK129">
        <v>3.1309999999999998</v>
      </c>
      <c r="EL129">
        <v>3.4569999999999999</v>
      </c>
      <c r="EM129">
        <v>-3.1880000000000002</v>
      </c>
      <c r="EN129">
        <v>1.4510000000000001</v>
      </c>
      <c r="EO129">
        <v>0.30299999999999999</v>
      </c>
      <c r="EP129">
        <v>-3.6949999999999998</v>
      </c>
      <c r="EQ129">
        <v>3.5089999999999999</v>
      </c>
      <c r="ER129">
        <v>3.101</v>
      </c>
      <c r="ES129">
        <v>5.95</v>
      </c>
      <c r="ET129">
        <v>0</v>
      </c>
      <c r="EU129">
        <v>137.351936435699</v>
      </c>
    </row>
    <row r="130" spans="1:151" x14ac:dyDescent="0.25">
      <c r="A130" t="s">
        <v>968</v>
      </c>
      <c r="B130" t="s">
        <v>1322</v>
      </c>
      <c r="C130" t="s">
        <v>595</v>
      </c>
      <c r="D130">
        <v>144</v>
      </c>
      <c r="E130" t="s">
        <v>838</v>
      </c>
      <c r="F130">
        <v>2</v>
      </c>
      <c r="G130">
        <v>2</v>
      </c>
      <c r="H130" t="s">
        <v>9</v>
      </c>
      <c r="I130" t="s">
        <v>7</v>
      </c>
      <c r="J130" t="s">
        <v>5</v>
      </c>
      <c r="K130" t="s">
        <v>606</v>
      </c>
      <c r="L130" t="s">
        <v>515</v>
      </c>
      <c r="M130" s="7">
        <v>0</v>
      </c>
      <c r="N130" s="7">
        <v>282.55907704075719</v>
      </c>
      <c r="O130" s="7">
        <f>M130*'Emission and cost factors'!$D$8+N130*'Emission and cost factors'!$E$8</f>
        <v>129.9771754387483</v>
      </c>
      <c r="P130" s="8">
        <f>M130*'Emission and cost factors'!$D$9+N130*'Emission and cost factors'!$E$9</f>
        <v>42.38386155611358</v>
      </c>
      <c r="Q130" s="7">
        <f t="shared" si="7"/>
        <v>19.107142857142858</v>
      </c>
      <c r="R130" s="2">
        <f t="shared" si="8"/>
        <v>13</v>
      </c>
      <c r="S130" s="2">
        <f t="shared" si="9"/>
        <v>6</v>
      </c>
      <c r="T130" s="2">
        <f t="shared" si="10"/>
        <v>0</v>
      </c>
      <c r="U130" s="7">
        <f t="shared" si="11"/>
        <v>0.84642857142857142</v>
      </c>
      <c r="V130" s="7">
        <f t="shared" si="12"/>
        <v>0.29885714285714288</v>
      </c>
      <c r="W130" s="7">
        <f t="shared" si="13"/>
        <v>0</v>
      </c>
      <c r="X130">
        <v>20.059999999999999</v>
      </c>
      <c r="Y130">
        <v>19.59</v>
      </c>
      <c r="Z130">
        <v>19.91</v>
      </c>
      <c r="AA130">
        <v>19.690000000000001</v>
      </c>
      <c r="AB130">
        <v>19.2</v>
      </c>
      <c r="AC130">
        <v>19.16</v>
      </c>
      <c r="AD130">
        <v>19.309999999999999</v>
      </c>
      <c r="AE130">
        <v>18.760000000000002</v>
      </c>
      <c r="AF130">
        <v>18.27</v>
      </c>
      <c r="AG130">
        <v>18.48</v>
      </c>
      <c r="AH130">
        <v>18.61</v>
      </c>
      <c r="AI130">
        <v>18.25</v>
      </c>
      <c r="AJ130">
        <v>18.86</v>
      </c>
      <c r="AK130">
        <v>19.350000000000001</v>
      </c>
      <c r="AL130">
        <v>0</v>
      </c>
      <c r="AM130">
        <v>1</v>
      </c>
      <c r="AN130">
        <v>0.217</v>
      </c>
      <c r="AO130">
        <v>0.63300000000000001</v>
      </c>
      <c r="AP130">
        <v>1</v>
      </c>
      <c r="AQ130">
        <v>1</v>
      </c>
      <c r="AR130">
        <v>1</v>
      </c>
      <c r="AS130">
        <v>1</v>
      </c>
      <c r="AT130">
        <v>1</v>
      </c>
      <c r="AU130">
        <v>1</v>
      </c>
      <c r="AV130">
        <v>1</v>
      </c>
      <c r="AW130">
        <v>1</v>
      </c>
      <c r="AX130">
        <v>1</v>
      </c>
      <c r="AY130">
        <v>1</v>
      </c>
      <c r="AZ130">
        <v>0</v>
      </c>
      <c r="BA130">
        <v>0</v>
      </c>
      <c r="BB130">
        <v>0</v>
      </c>
      <c r="BC130">
        <v>0</v>
      </c>
      <c r="BD130">
        <v>0</v>
      </c>
      <c r="BE130">
        <v>0</v>
      </c>
      <c r="BF130">
        <v>0</v>
      </c>
      <c r="BG130">
        <v>0.375</v>
      </c>
      <c r="BH130">
        <v>1</v>
      </c>
      <c r="BI130">
        <v>1</v>
      </c>
      <c r="BJ130">
        <v>0.54200000000000004</v>
      </c>
      <c r="BK130">
        <v>1</v>
      </c>
      <c r="BL130">
        <v>0.26700000000000002</v>
      </c>
      <c r="BM130">
        <v>0</v>
      </c>
      <c r="BN130">
        <v>0</v>
      </c>
      <c r="BO130">
        <v>0</v>
      </c>
      <c r="BP130">
        <v>0</v>
      </c>
      <c r="BQ130">
        <v>0</v>
      </c>
      <c r="BR130">
        <v>0</v>
      </c>
      <c r="BS130">
        <v>0</v>
      </c>
      <c r="BT130">
        <v>0</v>
      </c>
      <c r="BU130">
        <v>0</v>
      </c>
      <c r="BV130">
        <v>0</v>
      </c>
      <c r="BW130">
        <v>0</v>
      </c>
      <c r="BX130">
        <v>0</v>
      </c>
      <c r="BY130">
        <v>0</v>
      </c>
      <c r="BZ130">
        <v>0</v>
      </c>
      <c r="CA130">
        <v>0</v>
      </c>
      <c r="CB130">
        <v>19.239999999999998</v>
      </c>
      <c r="CC130">
        <v>18.53</v>
      </c>
      <c r="CD130">
        <v>18.8</v>
      </c>
      <c r="CE130">
        <v>18.489999999999998</v>
      </c>
      <c r="CF130">
        <v>17.850000000000001</v>
      </c>
      <c r="CG130">
        <v>17.48</v>
      </c>
      <c r="CH130">
        <v>17.579999999999998</v>
      </c>
      <c r="CI130">
        <v>17.04</v>
      </c>
      <c r="CJ130">
        <v>16.61</v>
      </c>
      <c r="CK130">
        <v>16.87</v>
      </c>
      <c r="CL130">
        <v>16.88</v>
      </c>
      <c r="CM130">
        <v>16.690000000000001</v>
      </c>
      <c r="CN130">
        <v>17.059999999999999</v>
      </c>
      <c r="CO130">
        <v>17.579999999999998</v>
      </c>
      <c r="CP130">
        <v>1</v>
      </c>
      <c r="CQ130">
        <v>1</v>
      </c>
      <c r="CR130">
        <v>1</v>
      </c>
      <c r="CS130">
        <v>1</v>
      </c>
      <c r="CT130">
        <v>1</v>
      </c>
      <c r="CU130">
        <v>1</v>
      </c>
      <c r="CV130">
        <v>1</v>
      </c>
      <c r="CW130">
        <v>1</v>
      </c>
      <c r="CX130">
        <v>1</v>
      </c>
      <c r="CY130">
        <v>1</v>
      </c>
      <c r="CZ130">
        <v>1</v>
      </c>
      <c r="DA130">
        <v>1</v>
      </c>
      <c r="DB130">
        <v>1</v>
      </c>
      <c r="DC130">
        <v>1</v>
      </c>
      <c r="DD130">
        <v>0</v>
      </c>
      <c r="DE130">
        <v>0.71699999999999997</v>
      </c>
      <c r="DF130">
        <v>0.317</v>
      </c>
      <c r="DG130">
        <v>0.71699999999999997</v>
      </c>
      <c r="DH130">
        <v>1</v>
      </c>
      <c r="DI130">
        <v>1</v>
      </c>
      <c r="DJ130">
        <v>1</v>
      </c>
      <c r="DK130">
        <v>1</v>
      </c>
      <c r="DL130">
        <v>1</v>
      </c>
      <c r="DM130">
        <v>1</v>
      </c>
      <c r="DN130">
        <v>1</v>
      </c>
      <c r="DO130">
        <v>1</v>
      </c>
      <c r="DP130">
        <v>1</v>
      </c>
      <c r="DQ130">
        <v>1</v>
      </c>
      <c r="DR130">
        <v>0</v>
      </c>
      <c r="DS130">
        <v>0</v>
      </c>
      <c r="DT130">
        <v>0</v>
      </c>
      <c r="DU130">
        <v>0</v>
      </c>
      <c r="DV130">
        <v>0.217</v>
      </c>
      <c r="DW130">
        <v>0.8</v>
      </c>
      <c r="DX130">
        <v>0.63300000000000001</v>
      </c>
      <c r="DY130">
        <v>1</v>
      </c>
      <c r="DZ130">
        <v>1</v>
      </c>
      <c r="EA130">
        <v>1</v>
      </c>
      <c r="EB130">
        <v>1</v>
      </c>
      <c r="EC130">
        <v>1</v>
      </c>
      <c r="ED130">
        <v>1</v>
      </c>
      <c r="EE130">
        <v>0.70799999999999996</v>
      </c>
      <c r="EF130">
        <v>5.5519999999999996</v>
      </c>
      <c r="EG130">
        <v>4.351</v>
      </c>
      <c r="EH130">
        <v>6.0030000000000001</v>
      </c>
      <c r="EI130">
        <v>3.6030000000000002</v>
      </c>
      <c r="EJ130">
        <v>3.1509999999999998</v>
      </c>
      <c r="EK130">
        <v>3.1309999999999998</v>
      </c>
      <c r="EL130">
        <v>3.4569999999999999</v>
      </c>
      <c r="EM130">
        <v>-3.1880000000000002</v>
      </c>
      <c r="EN130">
        <v>1.4510000000000001</v>
      </c>
      <c r="EO130">
        <v>0.30299999999999999</v>
      </c>
      <c r="EP130">
        <v>-3.6949999999999998</v>
      </c>
      <c r="EQ130">
        <v>3.5089999999999999</v>
      </c>
      <c r="ER130">
        <v>3.101</v>
      </c>
      <c r="ES130">
        <v>5.95</v>
      </c>
      <c r="ET130">
        <v>0</v>
      </c>
      <c r="EU130">
        <v>131.86090261902001</v>
      </c>
    </row>
    <row r="131" spans="1:151" x14ac:dyDescent="0.25">
      <c r="A131" t="s">
        <v>969</v>
      </c>
      <c r="B131" t="s">
        <v>1322</v>
      </c>
      <c r="C131" t="s">
        <v>595</v>
      </c>
      <c r="D131">
        <v>145</v>
      </c>
      <c r="E131" t="s">
        <v>839</v>
      </c>
      <c r="F131">
        <v>3</v>
      </c>
      <c r="G131">
        <v>2</v>
      </c>
      <c r="H131" t="s">
        <v>2</v>
      </c>
      <c r="I131" t="s">
        <v>3</v>
      </c>
      <c r="J131" t="s">
        <v>4</v>
      </c>
      <c r="K131" t="s">
        <v>606</v>
      </c>
      <c r="L131" t="s">
        <v>516</v>
      </c>
      <c r="M131" s="7">
        <v>0</v>
      </c>
      <c r="N131" s="7">
        <v>324.06597580427996</v>
      </c>
      <c r="O131" s="7">
        <f>M131*'Emission and cost factors'!$D$8+N131*'Emission and cost factors'!$E$8</f>
        <v>149.0703488699688</v>
      </c>
      <c r="P131" s="8">
        <f>M131*'Emission and cost factors'!$D$9+N131*'Emission and cost factors'!$E$9</f>
        <v>48.609896370641991</v>
      </c>
      <c r="Q131" s="7">
        <f t="shared" ref="Q131:Q194" si="14">AVERAGE(X131:AK131)</f>
        <v>16.481428571428573</v>
      </c>
      <c r="R131" s="2">
        <f t="shared" ref="R131:R194" si="15">COUNTIF(X131:AK131,"&lt;20")</f>
        <v>14</v>
      </c>
      <c r="S131" s="2">
        <f t="shared" ref="S131:S194" si="16">COUNTIF(X131:AK131,"&lt;19")</f>
        <v>14</v>
      </c>
      <c r="T131" s="2">
        <f t="shared" ref="T131:T194" si="17">COUNTIF(X131:AK131,"&lt;18")</f>
        <v>14</v>
      </c>
      <c r="U131" s="7">
        <f t="shared" ref="U131:U194" si="18">SUM(AL131:AY131)/14</f>
        <v>1</v>
      </c>
      <c r="V131" s="7">
        <f t="shared" ref="V131:V194" si="19">SUM(AZ131:BM131)/14</f>
        <v>1</v>
      </c>
      <c r="W131" s="7">
        <f t="shared" ref="W131:W194" si="20">SUM(BN131:CA131)/14</f>
        <v>0.85242857142857142</v>
      </c>
      <c r="X131">
        <v>17.8</v>
      </c>
      <c r="Y131">
        <v>16.940000000000001</v>
      </c>
      <c r="Z131">
        <v>17.440000000000001</v>
      </c>
      <c r="AA131">
        <v>16.989999999999998</v>
      </c>
      <c r="AB131">
        <v>16.420000000000002</v>
      </c>
      <c r="AC131">
        <v>16.46</v>
      </c>
      <c r="AD131">
        <v>16.61</v>
      </c>
      <c r="AE131">
        <v>15.57</v>
      </c>
      <c r="AF131">
        <v>15.62</v>
      </c>
      <c r="AG131">
        <v>15.87</v>
      </c>
      <c r="AH131">
        <v>15.59</v>
      </c>
      <c r="AI131">
        <v>15.87</v>
      </c>
      <c r="AJ131">
        <v>16.559999999999999</v>
      </c>
      <c r="AK131">
        <v>17</v>
      </c>
      <c r="AL131">
        <v>1</v>
      </c>
      <c r="AM131">
        <v>1</v>
      </c>
      <c r="AN131">
        <v>1</v>
      </c>
      <c r="AO131">
        <v>1</v>
      </c>
      <c r="AP131">
        <v>1</v>
      </c>
      <c r="AQ131">
        <v>1</v>
      </c>
      <c r="AR131">
        <v>1</v>
      </c>
      <c r="AS131">
        <v>1</v>
      </c>
      <c r="AT131">
        <v>1</v>
      </c>
      <c r="AU131">
        <v>1</v>
      </c>
      <c r="AV131">
        <v>1</v>
      </c>
      <c r="AW131">
        <v>1</v>
      </c>
      <c r="AX131">
        <v>1</v>
      </c>
      <c r="AY131">
        <v>1</v>
      </c>
      <c r="AZ131">
        <v>1</v>
      </c>
      <c r="BA131">
        <v>1</v>
      </c>
      <c r="BB131">
        <v>1</v>
      </c>
      <c r="BC131">
        <v>1</v>
      </c>
      <c r="BD131">
        <v>1</v>
      </c>
      <c r="BE131">
        <v>1</v>
      </c>
      <c r="BF131">
        <v>1</v>
      </c>
      <c r="BG131">
        <v>1</v>
      </c>
      <c r="BH131">
        <v>1</v>
      </c>
      <c r="BI131">
        <v>1</v>
      </c>
      <c r="BJ131">
        <v>1</v>
      </c>
      <c r="BK131">
        <v>1</v>
      </c>
      <c r="BL131">
        <v>1</v>
      </c>
      <c r="BM131">
        <v>1</v>
      </c>
      <c r="BN131">
        <v>0.22800000000000001</v>
      </c>
      <c r="BO131">
        <v>0.84399999999999997</v>
      </c>
      <c r="BP131">
        <v>0.55000000000000004</v>
      </c>
      <c r="BQ131">
        <v>0.76700000000000002</v>
      </c>
      <c r="BR131">
        <v>1</v>
      </c>
      <c r="BS131">
        <v>1</v>
      </c>
      <c r="BT131">
        <v>0.90600000000000003</v>
      </c>
      <c r="BU131">
        <v>1</v>
      </c>
      <c r="BV131">
        <v>1</v>
      </c>
      <c r="BW131">
        <v>1</v>
      </c>
      <c r="BX131">
        <v>1</v>
      </c>
      <c r="BY131">
        <v>1</v>
      </c>
      <c r="BZ131">
        <v>0.88900000000000001</v>
      </c>
      <c r="CA131">
        <v>0.75</v>
      </c>
      <c r="CB131">
        <v>16.46</v>
      </c>
      <c r="CC131">
        <v>15.54</v>
      </c>
      <c r="CD131">
        <v>16</v>
      </c>
      <c r="CE131">
        <v>15.49</v>
      </c>
      <c r="CF131">
        <v>14.98</v>
      </c>
      <c r="CG131">
        <v>14.91</v>
      </c>
      <c r="CH131">
        <v>15.08</v>
      </c>
      <c r="CI131">
        <v>13.98</v>
      </c>
      <c r="CJ131">
        <v>14.07</v>
      </c>
      <c r="CK131">
        <v>14.36</v>
      </c>
      <c r="CL131">
        <v>13.95</v>
      </c>
      <c r="CM131">
        <v>14.39</v>
      </c>
      <c r="CN131">
        <v>15.02</v>
      </c>
      <c r="CO131">
        <v>15.5</v>
      </c>
      <c r="CP131">
        <v>1</v>
      </c>
      <c r="CQ131">
        <v>1</v>
      </c>
      <c r="CR131">
        <v>1</v>
      </c>
      <c r="CS131">
        <v>1</v>
      </c>
      <c r="CT131">
        <v>1</v>
      </c>
      <c r="CU131">
        <v>1</v>
      </c>
      <c r="CV131">
        <v>1</v>
      </c>
      <c r="CW131">
        <v>1</v>
      </c>
      <c r="CX131">
        <v>1</v>
      </c>
      <c r="CY131">
        <v>1</v>
      </c>
      <c r="CZ131">
        <v>1</v>
      </c>
      <c r="DA131">
        <v>1</v>
      </c>
      <c r="DB131">
        <v>1</v>
      </c>
      <c r="DC131">
        <v>1</v>
      </c>
      <c r="DD131">
        <v>1</v>
      </c>
      <c r="DE131">
        <v>1</v>
      </c>
      <c r="DF131">
        <v>1</v>
      </c>
      <c r="DG131">
        <v>1</v>
      </c>
      <c r="DH131">
        <v>1</v>
      </c>
      <c r="DI131">
        <v>1</v>
      </c>
      <c r="DJ131">
        <v>1</v>
      </c>
      <c r="DK131">
        <v>1</v>
      </c>
      <c r="DL131">
        <v>1</v>
      </c>
      <c r="DM131">
        <v>1</v>
      </c>
      <c r="DN131">
        <v>1</v>
      </c>
      <c r="DO131">
        <v>1</v>
      </c>
      <c r="DP131">
        <v>1</v>
      </c>
      <c r="DQ131">
        <v>1</v>
      </c>
      <c r="DR131">
        <v>0.86099999999999999</v>
      </c>
      <c r="DS131">
        <v>1</v>
      </c>
      <c r="DT131">
        <v>1</v>
      </c>
      <c r="DU131">
        <v>1</v>
      </c>
      <c r="DV131">
        <v>1</v>
      </c>
      <c r="DW131">
        <v>1</v>
      </c>
      <c r="DX131">
        <v>1</v>
      </c>
      <c r="DY131">
        <v>1</v>
      </c>
      <c r="DZ131">
        <v>1</v>
      </c>
      <c r="EA131">
        <v>1</v>
      </c>
      <c r="EB131">
        <v>1</v>
      </c>
      <c r="EC131">
        <v>1</v>
      </c>
      <c r="ED131">
        <v>1</v>
      </c>
      <c r="EE131">
        <v>1</v>
      </c>
      <c r="EF131">
        <v>5.5519999999999996</v>
      </c>
      <c r="EG131">
        <v>4.351</v>
      </c>
      <c r="EH131">
        <v>6.0030000000000001</v>
      </c>
      <c r="EI131">
        <v>3.6030000000000002</v>
      </c>
      <c r="EJ131">
        <v>3.1509999999999998</v>
      </c>
      <c r="EK131">
        <v>3.2</v>
      </c>
      <c r="EL131">
        <v>3.4689999999999999</v>
      </c>
      <c r="EM131">
        <v>-3.1640000000000001</v>
      </c>
      <c r="EN131">
        <v>1.4510000000000001</v>
      </c>
      <c r="EO131">
        <v>0.30299999999999999</v>
      </c>
      <c r="EP131">
        <v>-3.6829999999999998</v>
      </c>
      <c r="EQ131">
        <v>3.5329999999999999</v>
      </c>
      <c r="ER131">
        <v>3.101</v>
      </c>
      <c r="ES131">
        <v>5.95</v>
      </c>
      <c r="ET131">
        <v>0</v>
      </c>
      <c r="EU131">
        <v>151.23078870866399</v>
      </c>
    </row>
    <row r="132" spans="1:151" x14ac:dyDescent="0.25">
      <c r="A132" t="s">
        <v>970</v>
      </c>
      <c r="B132" t="s">
        <v>1322</v>
      </c>
      <c r="C132" t="s">
        <v>595</v>
      </c>
      <c r="D132">
        <v>146</v>
      </c>
      <c r="E132" t="s">
        <v>839</v>
      </c>
      <c r="F132">
        <v>3</v>
      </c>
      <c r="G132">
        <v>2</v>
      </c>
      <c r="H132" t="s">
        <v>2</v>
      </c>
      <c r="I132" t="s">
        <v>3</v>
      </c>
      <c r="J132" t="s">
        <v>4</v>
      </c>
      <c r="K132" t="s">
        <v>606</v>
      </c>
      <c r="L132" t="s">
        <v>515</v>
      </c>
      <c r="M132" s="7">
        <v>0</v>
      </c>
      <c r="N132" s="7">
        <v>302.71146148589571</v>
      </c>
      <c r="O132" s="7">
        <f>M132*'Emission and cost factors'!$D$8+N132*'Emission and cost factors'!$E$8</f>
        <v>139.24727228351205</v>
      </c>
      <c r="P132" s="8">
        <f>M132*'Emission and cost factors'!$D$9+N132*'Emission and cost factors'!$E$9</f>
        <v>45.406719222884355</v>
      </c>
      <c r="Q132" s="7">
        <f t="shared" si="14"/>
        <v>16.350000000000001</v>
      </c>
      <c r="R132" s="2">
        <f t="shared" si="15"/>
        <v>14</v>
      </c>
      <c r="S132" s="2">
        <f t="shared" si="16"/>
        <v>14</v>
      </c>
      <c r="T132" s="2">
        <f t="shared" si="17"/>
        <v>14</v>
      </c>
      <c r="U132" s="7">
        <f t="shared" si="18"/>
        <v>1</v>
      </c>
      <c r="V132" s="7">
        <f t="shared" si="19"/>
        <v>1</v>
      </c>
      <c r="W132" s="7">
        <f t="shared" si="20"/>
        <v>0.9107142857142857</v>
      </c>
      <c r="X132">
        <v>17.68</v>
      </c>
      <c r="Y132">
        <v>16.8</v>
      </c>
      <c r="Z132">
        <v>17.3</v>
      </c>
      <c r="AA132">
        <v>16.84</v>
      </c>
      <c r="AB132">
        <v>16.28</v>
      </c>
      <c r="AC132">
        <v>16.36</v>
      </c>
      <c r="AD132">
        <v>16.489999999999998</v>
      </c>
      <c r="AE132">
        <v>15.41</v>
      </c>
      <c r="AF132">
        <v>15.48</v>
      </c>
      <c r="AG132">
        <v>15.75</v>
      </c>
      <c r="AH132">
        <v>15.44</v>
      </c>
      <c r="AI132">
        <v>15.74</v>
      </c>
      <c r="AJ132">
        <v>16.420000000000002</v>
      </c>
      <c r="AK132">
        <v>16.91</v>
      </c>
      <c r="AL132">
        <v>1</v>
      </c>
      <c r="AM132">
        <v>1</v>
      </c>
      <c r="AN132">
        <v>1</v>
      </c>
      <c r="AO132">
        <v>1</v>
      </c>
      <c r="AP132">
        <v>1</v>
      </c>
      <c r="AQ132">
        <v>1</v>
      </c>
      <c r="AR132">
        <v>1</v>
      </c>
      <c r="AS132">
        <v>1</v>
      </c>
      <c r="AT132">
        <v>1</v>
      </c>
      <c r="AU132">
        <v>1</v>
      </c>
      <c r="AV132">
        <v>1</v>
      </c>
      <c r="AW132">
        <v>1</v>
      </c>
      <c r="AX132">
        <v>1</v>
      </c>
      <c r="AY132">
        <v>1</v>
      </c>
      <c r="AZ132">
        <v>1</v>
      </c>
      <c r="BA132">
        <v>1</v>
      </c>
      <c r="BB132">
        <v>1</v>
      </c>
      <c r="BC132">
        <v>1</v>
      </c>
      <c r="BD132">
        <v>1</v>
      </c>
      <c r="BE132">
        <v>1</v>
      </c>
      <c r="BF132">
        <v>1</v>
      </c>
      <c r="BG132">
        <v>1</v>
      </c>
      <c r="BH132">
        <v>1</v>
      </c>
      <c r="BI132">
        <v>1</v>
      </c>
      <c r="BJ132">
        <v>1</v>
      </c>
      <c r="BK132">
        <v>1</v>
      </c>
      <c r="BL132">
        <v>1</v>
      </c>
      <c r="BM132">
        <v>1</v>
      </c>
      <c r="BN132">
        <v>0.36099999999999999</v>
      </c>
      <c r="BO132">
        <v>1</v>
      </c>
      <c r="BP132">
        <v>0.68300000000000005</v>
      </c>
      <c r="BQ132">
        <v>0.88900000000000001</v>
      </c>
      <c r="BR132">
        <v>1</v>
      </c>
      <c r="BS132">
        <v>1</v>
      </c>
      <c r="BT132">
        <v>1</v>
      </c>
      <c r="BU132">
        <v>1</v>
      </c>
      <c r="BV132">
        <v>1</v>
      </c>
      <c r="BW132">
        <v>1</v>
      </c>
      <c r="BX132">
        <v>1</v>
      </c>
      <c r="BY132">
        <v>1</v>
      </c>
      <c r="BZ132">
        <v>1</v>
      </c>
      <c r="CA132">
        <v>0.81699999999999995</v>
      </c>
      <c r="CB132">
        <v>16.32</v>
      </c>
      <c r="CC132">
        <v>15.4</v>
      </c>
      <c r="CD132">
        <v>15.84</v>
      </c>
      <c r="CE132">
        <v>15.34</v>
      </c>
      <c r="CF132">
        <v>14.84</v>
      </c>
      <c r="CG132">
        <v>14.78</v>
      </c>
      <c r="CH132">
        <v>14.96</v>
      </c>
      <c r="CI132">
        <v>13.82</v>
      </c>
      <c r="CJ132">
        <v>13.87</v>
      </c>
      <c r="CK132">
        <v>14.22</v>
      </c>
      <c r="CL132">
        <v>13.77</v>
      </c>
      <c r="CM132">
        <v>14.18</v>
      </c>
      <c r="CN132">
        <v>14.87</v>
      </c>
      <c r="CO132">
        <v>15.38</v>
      </c>
      <c r="CP132">
        <v>1</v>
      </c>
      <c r="CQ132">
        <v>1</v>
      </c>
      <c r="CR132">
        <v>1</v>
      </c>
      <c r="CS132">
        <v>1</v>
      </c>
      <c r="CT132">
        <v>1</v>
      </c>
      <c r="CU132">
        <v>1</v>
      </c>
      <c r="CV132">
        <v>1</v>
      </c>
      <c r="CW132">
        <v>1</v>
      </c>
      <c r="CX132">
        <v>1</v>
      </c>
      <c r="CY132">
        <v>1</v>
      </c>
      <c r="CZ132">
        <v>1</v>
      </c>
      <c r="DA132">
        <v>1</v>
      </c>
      <c r="DB132">
        <v>1</v>
      </c>
      <c r="DC132">
        <v>1</v>
      </c>
      <c r="DD132">
        <v>1</v>
      </c>
      <c r="DE132">
        <v>1</v>
      </c>
      <c r="DF132">
        <v>1</v>
      </c>
      <c r="DG132">
        <v>1</v>
      </c>
      <c r="DH132">
        <v>1</v>
      </c>
      <c r="DI132">
        <v>1</v>
      </c>
      <c r="DJ132">
        <v>1</v>
      </c>
      <c r="DK132">
        <v>1</v>
      </c>
      <c r="DL132">
        <v>1</v>
      </c>
      <c r="DM132">
        <v>1</v>
      </c>
      <c r="DN132">
        <v>1</v>
      </c>
      <c r="DO132">
        <v>1</v>
      </c>
      <c r="DP132">
        <v>1</v>
      </c>
      <c r="DQ132">
        <v>1</v>
      </c>
      <c r="DR132">
        <v>1</v>
      </c>
      <c r="DS132">
        <v>1</v>
      </c>
      <c r="DT132">
        <v>1</v>
      </c>
      <c r="DU132">
        <v>1</v>
      </c>
      <c r="DV132">
        <v>1</v>
      </c>
      <c r="DW132">
        <v>1</v>
      </c>
      <c r="DX132">
        <v>1</v>
      </c>
      <c r="DY132">
        <v>1</v>
      </c>
      <c r="DZ132">
        <v>1</v>
      </c>
      <c r="EA132">
        <v>1</v>
      </c>
      <c r="EB132">
        <v>1</v>
      </c>
      <c r="EC132">
        <v>1</v>
      </c>
      <c r="ED132">
        <v>1</v>
      </c>
      <c r="EE132">
        <v>1</v>
      </c>
      <c r="EF132">
        <v>5.5519999999999996</v>
      </c>
      <c r="EG132">
        <v>4.351</v>
      </c>
      <c r="EH132">
        <v>6.0030000000000001</v>
      </c>
      <c r="EI132">
        <v>3.6030000000000002</v>
      </c>
      <c r="EJ132">
        <v>3.1509999999999998</v>
      </c>
      <c r="EK132">
        <v>3.2</v>
      </c>
      <c r="EL132">
        <v>3.4689999999999999</v>
      </c>
      <c r="EM132">
        <v>-3.1640000000000001</v>
      </c>
      <c r="EN132">
        <v>1.4510000000000001</v>
      </c>
      <c r="EO132">
        <v>0.30299999999999999</v>
      </c>
      <c r="EP132">
        <v>-3.6829999999999998</v>
      </c>
      <c r="EQ132">
        <v>3.5329999999999999</v>
      </c>
      <c r="ER132">
        <v>3.101</v>
      </c>
      <c r="ES132">
        <v>5.95</v>
      </c>
      <c r="ET132">
        <v>0</v>
      </c>
      <c r="EU132">
        <v>141.26534869341799</v>
      </c>
    </row>
    <row r="133" spans="1:151" x14ac:dyDescent="0.25">
      <c r="A133" t="s">
        <v>971</v>
      </c>
      <c r="B133" t="s">
        <v>1322</v>
      </c>
      <c r="C133" t="s">
        <v>595</v>
      </c>
      <c r="D133">
        <v>147</v>
      </c>
      <c r="E133" t="s">
        <v>839</v>
      </c>
      <c r="F133">
        <v>3</v>
      </c>
      <c r="G133">
        <v>2</v>
      </c>
      <c r="H133" t="s">
        <v>2</v>
      </c>
      <c r="I133" t="s">
        <v>3</v>
      </c>
      <c r="J133" t="s">
        <v>5</v>
      </c>
      <c r="K133" t="s">
        <v>606</v>
      </c>
      <c r="L133" t="s">
        <v>516</v>
      </c>
      <c r="M133" s="7">
        <v>0</v>
      </c>
      <c r="N133" s="7">
        <v>324.06650713604995</v>
      </c>
      <c r="O133" s="7">
        <f>M133*'Emission and cost factors'!$D$8+N133*'Emission and cost factors'!$E$8</f>
        <v>149.07059328258299</v>
      </c>
      <c r="P133" s="8">
        <f>M133*'Emission and cost factors'!$D$9+N133*'Emission and cost factors'!$E$9</f>
        <v>48.609976070407491</v>
      </c>
      <c r="Q133" s="7">
        <f t="shared" si="14"/>
        <v>16.482142857142858</v>
      </c>
      <c r="R133" s="2">
        <f t="shared" si="15"/>
        <v>14</v>
      </c>
      <c r="S133" s="2">
        <f t="shared" si="16"/>
        <v>14</v>
      </c>
      <c r="T133" s="2">
        <f t="shared" si="17"/>
        <v>14</v>
      </c>
      <c r="U133" s="7">
        <f t="shared" si="18"/>
        <v>1</v>
      </c>
      <c r="V133" s="7">
        <f t="shared" si="19"/>
        <v>1</v>
      </c>
      <c r="W133" s="7">
        <f t="shared" si="20"/>
        <v>0.85242857142857142</v>
      </c>
      <c r="X133">
        <v>17.8</v>
      </c>
      <c r="Y133">
        <v>16.940000000000001</v>
      </c>
      <c r="Z133">
        <v>17.45</v>
      </c>
      <c r="AA133">
        <v>16.989999999999998</v>
      </c>
      <c r="AB133">
        <v>16.420000000000002</v>
      </c>
      <c r="AC133">
        <v>16.46</v>
      </c>
      <c r="AD133">
        <v>16.61</v>
      </c>
      <c r="AE133">
        <v>15.57</v>
      </c>
      <c r="AF133">
        <v>15.62</v>
      </c>
      <c r="AG133">
        <v>15.87</v>
      </c>
      <c r="AH133">
        <v>15.59</v>
      </c>
      <c r="AI133">
        <v>15.87</v>
      </c>
      <c r="AJ133">
        <v>16.559999999999999</v>
      </c>
      <c r="AK133">
        <v>17</v>
      </c>
      <c r="AL133">
        <v>1</v>
      </c>
      <c r="AM133">
        <v>1</v>
      </c>
      <c r="AN133">
        <v>1</v>
      </c>
      <c r="AO133">
        <v>1</v>
      </c>
      <c r="AP133">
        <v>1</v>
      </c>
      <c r="AQ133">
        <v>1</v>
      </c>
      <c r="AR133">
        <v>1</v>
      </c>
      <c r="AS133">
        <v>1</v>
      </c>
      <c r="AT133">
        <v>1</v>
      </c>
      <c r="AU133">
        <v>1</v>
      </c>
      <c r="AV133">
        <v>1</v>
      </c>
      <c r="AW133">
        <v>1</v>
      </c>
      <c r="AX133">
        <v>1</v>
      </c>
      <c r="AY133">
        <v>1</v>
      </c>
      <c r="AZ133">
        <v>1</v>
      </c>
      <c r="BA133">
        <v>1</v>
      </c>
      <c r="BB133">
        <v>1</v>
      </c>
      <c r="BC133">
        <v>1</v>
      </c>
      <c r="BD133">
        <v>1</v>
      </c>
      <c r="BE133">
        <v>1</v>
      </c>
      <c r="BF133">
        <v>1</v>
      </c>
      <c r="BG133">
        <v>1</v>
      </c>
      <c r="BH133">
        <v>1</v>
      </c>
      <c r="BI133">
        <v>1</v>
      </c>
      <c r="BJ133">
        <v>1</v>
      </c>
      <c r="BK133">
        <v>1</v>
      </c>
      <c r="BL133">
        <v>1</v>
      </c>
      <c r="BM133">
        <v>1</v>
      </c>
      <c r="BN133">
        <v>0.22800000000000001</v>
      </c>
      <c r="BO133">
        <v>0.84399999999999997</v>
      </c>
      <c r="BP133">
        <v>0.55000000000000004</v>
      </c>
      <c r="BQ133">
        <v>0.76700000000000002</v>
      </c>
      <c r="BR133">
        <v>1</v>
      </c>
      <c r="BS133">
        <v>1</v>
      </c>
      <c r="BT133">
        <v>0.90600000000000003</v>
      </c>
      <c r="BU133">
        <v>1</v>
      </c>
      <c r="BV133">
        <v>1</v>
      </c>
      <c r="BW133">
        <v>1</v>
      </c>
      <c r="BX133">
        <v>1</v>
      </c>
      <c r="BY133">
        <v>1</v>
      </c>
      <c r="BZ133">
        <v>0.88900000000000001</v>
      </c>
      <c r="CA133">
        <v>0.75</v>
      </c>
      <c r="CB133">
        <v>16.46</v>
      </c>
      <c r="CC133">
        <v>15.54</v>
      </c>
      <c r="CD133">
        <v>16</v>
      </c>
      <c r="CE133">
        <v>15.49</v>
      </c>
      <c r="CF133">
        <v>14.98</v>
      </c>
      <c r="CG133">
        <v>14.91</v>
      </c>
      <c r="CH133">
        <v>15.08</v>
      </c>
      <c r="CI133">
        <v>13.98</v>
      </c>
      <c r="CJ133">
        <v>14.07</v>
      </c>
      <c r="CK133">
        <v>14.36</v>
      </c>
      <c r="CL133">
        <v>13.95</v>
      </c>
      <c r="CM133">
        <v>14.39</v>
      </c>
      <c r="CN133">
        <v>15.02</v>
      </c>
      <c r="CO133">
        <v>15.5</v>
      </c>
      <c r="CP133">
        <v>1</v>
      </c>
      <c r="CQ133">
        <v>1</v>
      </c>
      <c r="CR133">
        <v>1</v>
      </c>
      <c r="CS133">
        <v>1</v>
      </c>
      <c r="CT133">
        <v>1</v>
      </c>
      <c r="CU133">
        <v>1</v>
      </c>
      <c r="CV133">
        <v>1</v>
      </c>
      <c r="CW133">
        <v>1</v>
      </c>
      <c r="CX133">
        <v>1</v>
      </c>
      <c r="CY133">
        <v>1</v>
      </c>
      <c r="CZ133">
        <v>1</v>
      </c>
      <c r="DA133">
        <v>1</v>
      </c>
      <c r="DB133">
        <v>1</v>
      </c>
      <c r="DC133">
        <v>1</v>
      </c>
      <c r="DD133">
        <v>1</v>
      </c>
      <c r="DE133">
        <v>1</v>
      </c>
      <c r="DF133">
        <v>1</v>
      </c>
      <c r="DG133">
        <v>1</v>
      </c>
      <c r="DH133">
        <v>1</v>
      </c>
      <c r="DI133">
        <v>1</v>
      </c>
      <c r="DJ133">
        <v>1</v>
      </c>
      <c r="DK133">
        <v>1</v>
      </c>
      <c r="DL133">
        <v>1</v>
      </c>
      <c r="DM133">
        <v>1</v>
      </c>
      <c r="DN133">
        <v>1</v>
      </c>
      <c r="DO133">
        <v>1</v>
      </c>
      <c r="DP133">
        <v>1</v>
      </c>
      <c r="DQ133">
        <v>1</v>
      </c>
      <c r="DR133">
        <v>0.86099999999999999</v>
      </c>
      <c r="DS133">
        <v>1</v>
      </c>
      <c r="DT133">
        <v>1</v>
      </c>
      <c r="DU133">
        <v>1</v>
      </c>
      <c r="DV133">
        <v>1</v>
      </c>
      <c r="DW133">
        <v>1</v>
      </c>
      <c r="DX133">
        <v>1</v>
      </c>
      <c r="DY133">
        <v>1</v>
      </c>
      <c r="DZ133">
        <v>1</v>
      </c>
      <c r="EA133">
        <v>1</v>
      </c>
      <c r="EB133">
        <v>1</v>
      </c>
      <c r="EC133">
        <v>1</v>
      </c>
      <c r="ED133">
        <v>1</v>
      </c>
      <c r="EE133">
        <v>1</v>
      </c>
      <c r="EF133">
        <v>5.5519999999999996</v>
      </c>
      <c r="EG133">
        <v>4.351</v>
      </c>
      <c r="EH133">
        <v>6.0030000000000001</v>
      </c>
      <c r="EI133">
        <v>3.6030000000000002</v>
      </c>
      <c r="EJ133">
        <v>3.1509999999999998</v>
      </c>
      <c r="EK133">
        <v>3.2</v>
      </c>
      <c r="EL133">
        <v>3.4689999999999999</v>
      </c>
      <c r="EM133">
        <v>-3.1640000000000001</v>
      </c>
      <c r="EN133">
        <v>1.4510000000000001</v>
      </c>
      <c r="EO133">
        <v>0.30299999999999999</v>
      </c>
      <c r="EP133">
        <v>-3.6829999999999998</v>
      </c>
      <c r="EQ133">
        <v>3.5329999999999999</v>
      </c>
      <c r="ER133">
        <v>3.101</v>
      </c>
      <c r="ES133">
        <v>5.95</v>
      </c>
      <c r="ET133">
        <v>0</v>
      </c>
      <c r="EU133">
        <v>151.23103666348999</v>
      </c>
    </row>
    <row r="134" spans="1:151" x14ac:dyDescent="0.25">
      <c r="A134" t="s">
        <v>972</v>
      </c>
      <c r="B134" t="s">
        <v>1322</v>
      </c>
      <c r="C134" t="s">
        <v>595</v>
      </c>
      <c r="D134">
        <v>148</v>
      </c>
      <c r="E134" t="s">
        <v>839</v>
      </c>
      <c r="F134">
        <v>3</v>
      </c>
      <c r="G134">
        <v>2</v>
      </c>
      <c r="H134" t="s">
        <v>2</v>
      </c>
      <c r="I134" t="s">
        <v>3</v>
      </c>
      <c r="J134" t="s">
        <v>5</v>
      </c>
      <c r="K134" t="s">
        <v>606</v>
      </c>
      <c r="L134" t="s">
        <v>515</v>
      </c>
      <c r="M134" s="7">
        <v>0</v>
      </c>
      <c r="N134" s="7">
        <v>302.70989068637351</v>
      </c>
      <c r="O134" s="7">
        <f>M134*'Emission and cost factors'!$D$8+N134*'Emission and cost factors'!$E$8</f>
        <v>139.24654971573182</v>
      </c>
      <c r="P134" s="8">
        <f>M134*'Emission and cost factors'!$D$9+N134*'Emission and cost factors'!$E$9</f>
        <v>45.406483602956023</v>
      </c>
      <c r="Q134" s="7">
        <f t="shared" si="14"/>
        <v>16.350000000000001</v>
      </c>
      <c r="R134" s="2">
        <f t="shared" si="15"/>
        <v>14</v>
      </c>
      <c r="S134" s="2">
        <f t="shared" si="16"/>
        <v>14</v>
      </c>
      <c r="T134" s="2">
        <f t="shared" si="17"/>
        <v>14</v>
      </c>
      <c r="U134" s="7">
        <f t="shared" si="18"/>
        <v>1</v>
      </c>
      <c r="V134" s="7">
        <f t="shared" si="19"/>
        <v>1</v>
      </c>
      <c r="W134" s="7">
        <f t="shared" si="20"/>
        <v>0.9107142857142857</v>
      </c>
      <c r="X134">
        <v>17.68</v>
      </c>
      <c r="Y134">
        <v>16.8</v>
      </c>
      <c r="Z134">
        <v>17.3</v>
      </c>
      <c r="AA134">
        <v>16.84</v>
      </c>
      <c r="AB134">
        <v>16.28</v>
      </c>
      <c r="AC134">
        <v>16.36</v>
      </c>
      <c r="AD134">
        <v>16.489999999999998</v>
      </c>
      <c r="AE134">
        <v>15.41</v>
      </c>
      <c r="AF134">
        <v>15.48</v>
      </c>
      <c r="AG134">
        <v>15.75</v>
      </c>
      <c r="AH134">
        <v>15.44</v>
      </c>
      <c r="AI134">
        <v>15.74</v>
      </c>
      <c r="AJ134">
        <v>16.420000000000002</v>
      </c>
      <c r="AK134">
        <v>16.91</v>
      </c>
      <c r="AL134">
        <v>1</v>
      </c>
      <c r="AM134">
        <v>1</v>
      </c>
      <c r="AN134">
        <v>1</v>
      </c>
      <c r="AO134">
        <v>1</v>
      </c>
      <c r="AP134">
        <v>1</v>
      </c>
      <c r="AQ134">
        <v>1</v>
      </c>
      <c r="AR134">
        <v>1</v>
      </c>
      <c r="AS134">
        <v>1</v>
      </c>
      <c r="AT134">
        <v>1</v>
      </c>
      <c r="AU134">
        <v>1</v>
      </c>
      <c r="AV134">
        <v>1</v>
      </c>
      <c r="AW134">
        <v>1</v>
      </c>
      <c r="AX134">
        <v>1</v>
      </c>
      <c r="AY134">
        <v>1</v>
      </c>
      <c r="AZ134">
        <v>1</v>
      </c>
      <c r="BA134">
        <v>1</v>
      </c>
      <c r="BB134">
        <v>1</v>
      </c>
      <c r="BC134">
        <v>1</v>
      </c>
      <c r="BD134">
        <v>1</v>
      </c>
      <c r="BE134">
        <v>1</v>
      </c>
      <c r="BF134">
        <v>1</v>
      </c>
      <c r="BG134">
        <v>1</v>
      </c>
      <c r="BH134">
        <v>1</v>
      </c>
      <c r="BI134">
        <v>1</v>
      </c>
      <c r="BJ134">
        <v>1</v>
      </c>
      <c r="BK134">
        <v>1</v>
      </c>
      <c r="BL134">
        <v>1</v>
      </c>
      <c r="BM134">
        <v>1</v>
      </c>
      <c r="BN134">
        <v>0.36099999999999999</v>
      </c>
      <c r="BO134">
        <v>1</v>
      </c>
      <c r="BP134">
        <v>0.68300000000000005</v>
      </c>
      <c r="BQ134">
        <v>0.88900000000000001</v>
      </c>
      <c r="BR134">
        <v>1</v>
      </c>
      <c r="BS134">
        <v>1</v>
      </c>
      <c r="BT134">
        <v>1</v>
      </c>
      <c r="BU134">
        <v>1</v>
      </c>
      <c r="BV134">
        <v>1</v>
      </c>
      <c r="BW134">
        <v>1</v>
      </c>
      <c r="BX134">
        <v>1</v>
      </c>
      <c r="BY134">
        <v>1</v>
      </c>
      <c r="BZ134">
        <v>1</v>
      </c>
      <c r="CA134">
        <v>0.81699999999999995</v>
      </c>
      <c r="CB134">
        <v>16.32</v>
      </c>
      <c r="CC134">
        <v>15.4</v>
      </c>
      <c r="CD134">
        <v>15.84</v>
      </c>
      <c r="CE134">
        <v>15.34</v>
      </c>
      <c r="CF134">
        <v>14.84</v>
      </c>
      <c r="CG134">
        <v>14.78</v>
      </c>
      <c r="CH134">
        <v>14.96</v>
      </c>
      <c r="CI134">
        <v>13.82</v>
      </c>
      <c r="CJ134">
        <v>13.87</v>
      </c>
      <c r="CK134">
        <v>14.22</v>
      </c>
      <c r="CL134">
        <v>13.77</v>
      </c>
      <c r="CM134">
        <v>14.18</v>
      </c>
      <c r="CN134">
        <v>14.87</v>
      </c>
      <c r="CO134">
        <v>15.38</v>
      </c>
      <c r="CP134">
        <v>1</v>
      </c>
      <c r="CQ134">
        <v>1</v>
      </c>
      <c r="CR134">
        <v>1</v>
      </c>
      <c r="CS134">
        <v>1</v>
      </c>
      <c r="CT134">
        <v>1</v>
      </c>
      <c r="CU134">
        <v>1</v>
      </c>
      <c r="CV134">
        <v>1</v>
      </c>
      <c r="CW134">
        <v>1</v>
      </c>
      <c r="CX134">
        <v>1</v>
      </c>
      <c r="CY134">
        <v>1</v>
      </c>
      <c r="CZ134">
        <v>1</v>
      </c>
      <c r="DA134">
        <v>1</v>
      </c>
      <c r="DB134">
        <v>1</v>
      </c>
      <c r="DC134">
        <v>1</v>
      </c>
      <c r="DD134">
        <v>1</v>
      </c>
      <c r="DE134">
        <v>1</v>
      </c>
      <c r="DF134">
        <v>1</v>
      </c>
      <c r="DG134">
        <v>1</v>
      </c>
      <c r="DH134">
        <v>1</v>
      </c>
      <c r="DI134">
        <v>1</v>
      </c>
      <c r="DJ134">
        <v>1</v>
      </c>
      <c r="DK134">
        <v>1</v>
      </c>
      <c r="DL134">
        <v>1</v>
      </c>
      <c r="DM134">
        <v>1</v>
      </c>
      <c r="DN134">
        <v>1</v>
      </c>
      <c r="DO134">
        <v>1</v>
      </c>
      <c r="DP134">
        <v>1</v>
      </c>
      <c r="DQ134">
        <v>1</v>
      </c>
      <c r="DR134">
        <v>1</v>
      </c>
      <c r="DS134">
        <v>1</v>
      </c>
      <c r="DT134">
        <v>1</v>
      </c>
      <c r="DU134">
        <v>1</v>
      </c>
      <c r="DV134">
        <v>1</v>
      </c>
      <c r="DW134">
        <v>1</v>
      </c>
      <c r="DX134">
        <v>1</v>
      </c>
      <c r="DY134">
        <v>1</v>
      </c>
      <c r="DZ134">
        <v>1</v>
      </c>
      <c r="EA134">
        <v>1</v>
      </c>
      <c r="EB134">
        <v>1</v>
      </c>
      <c r="EC134">
        <v>1</v>
      </c>
      <c r="ED134">
        <v>1</v>
      </c>
      <c r="EE134">
        <v>1</v>
      </c>
      <c r="EF134">
        <v>5.5519999999999996</v>
      </c>
      <c r="EG134">
        <v>4.351</v>
      </c>
      <c r="EH134">
        <v>6.0030000000000001</v>
      </c>
      <c r="EI134">
        <v>3.6030000000000002</v>
      </c>
      <c r="EJ134">
        <v>3.1509999999999998</v>
      </c>
      <c r="EK134">
        <v>3.2</v>
      </c>
      <c r="EL134">
        <v>3.4689999999999999</v>
      </c>
      <c r="EM134">
        <v>-3.1640000000000001</v>
      </c>
      <c r="EN134">
        <v>1.4510000000000001</v>
      </c>
      <c r="EO134">
        <v>0.30299999999999999</v>
      </c>
      <c r="EP134">
        <v>-3.6829999999999998</v>
      </c>
      <c r="EQ134">
        <v>3.5329999999999999</v>
      </c>
      <c r="ER134">
        <v>3.101</v>
      </c>
      <c r="ES134">
        <v>5.95</v>
      </c>
      <c r="ET134">
        <v>0</v>
      </c>
      <c r="EU134">
        <v>141.26461565364099</v>
      </c>
    </row>
    <row r="135" spans="1:151" x14ac:dyDescent="0.25">
      <c r="A135" t="s">
        <v>973</v>
      </c>
      <c r="B135" t="s">
        <v>1322</v>
      </c>
      <c r="C135" t="s">
        <v>595</v>
      </c>
      <c r="D135">
        <v>149</v>
      </c>
      <c r="E135" t="s">
        <v>839</v>
      </c>
      <c r="F135">
        <v>3</v>
      </c>
      <c r="G135">
        <v>2</v>
      </c>
      <c r="H135" t="s">
        <v>2</v>
      </c>
      <c r="I135" t="s">
        <v>6</v>
      </c>
      <c r="J135" t="s">
        <v>4</v>
      </c>
      <c r="K135" t="s">
        <v>606</v>
      </c>
      <c r="L135" t="s">
        <v>516</v>
      </c>
      <c r="M135" s="7">
        <v>0</v>
      </c>
      <c r="N135" s="7">
        <v>322.23675260732574</v>
      </c>
      <c r="O135" s="7">
        <f>M135*'Emission and cost factors'!$D$8+N135*'Emission and cost factors'!$E$8</f>
        <v>148.22890619936985</v>
      </c>
      <c r="P135" s="8">
        <f>M135*'Emission and cost factors'!$D$9+N135*'Emission and cost factors'!$E$9</f>
        <v>48.335512891098858</v>
      </c>
      <c r="Q135" s="7">
        <f t="shared" si="14"/>
        <v>16.638571428571431</v>
      </c>
      <c r="R135" s="2">
        <f t="shared" si="15"/>
        <v>14</v>
      </c>
      <c r="S135" s="2">
        <f t="shared" si="16"/>
        <v>14</v>
      </c>
      <c r="T135" s="2">
        <f t="shared" si="17"/>
        <v>13</v>
      </c>
      <c r="U135" s="7">
        <f t="shared" si="18"/>
        <v>1</v>
      </c>
      <c r="V135" s="7">
        <f t="shared" si="19"/>
        <v>1</v>
      </c>
      <c r="W135" s="7">
        <f t="shared" si="20"/>
        <v>0.90157142857142858</v>
      </c>
      <c r="X135">
        <v>18.059999999999999</v>
      </c>
      <c r="Y135">
        <v>17.100000000000001</v>
      </c>
      <c r="Z135">
        <v>17.48</v>
      </c>
      <c r="AA135">
        <v>17.09</v>
      </c>
      <c r="AB135">
        <v>16.5</v>
      </c>
      <c r="AC135">
        <v>16.600000000000001</v>
      </c>
      <c r="AD135">
        <v>16.71</v>
      </c>
      <c r="AE135">
        <v>15.84</v>
      </c>
      <c r="AF135">
        <v>15.84</v>
      </c>
      <c r="AG135">
        <v>16.07</v>
      </c>
      <c r="AH135">
        <v>15.88</v>
      </c>
      <c r="AI135">
        <v>16.05</v>
      </c>
      <c r="AJ135">
        <v>16.66</v>
      </c>
      <c r="AK135">
        <v>17.059999999999999</v>
      </c>
      <c r="AL135">
        <v>1</v>
      </c>
      <c r="AM135">
        <v>1</v>
      </c>
      <c r="AN135">
        <v>1</v>
      </c>
      <c r="AO135">
        <v>1</v>
      </c>
      <c r="AP135">
        <v>1</v>
      </c>
      <c r="AQ135">
        <v>1</v>
      </c>
      <c r="AR135">
        <v>1</v>
      </c>
      <c r="AS135">
        <v>1</v>
      </c>
      <c r="AT135">
        <v>1</v>
      </c>
      <c r="AU135">
        <v>1</v>
      </c>
      <c r="AV135">
        <v>1</v>
      </c>
      <c r="AW135">
        <v>1</v>
      </c>
      <c r="AX135">
        <v>1</v>
      </c>
      <c r="AY135">
        <v>1</v>
      </c>
      <c r="AZ135">
        <v>1</v>
      </c>
      <c r="BA135">
        <v>1</v>
      </c>
      <c r="BB135">
        <v>1</v>
      </c>
      <c r="BC135">
        <v>1</v>
      </c>
      <c r="BD135">
        <v>1</v>
      </c>
      <c r="BE135">
        <v>1</v>
      </c>
      <c r="BF135">
        <v>1</v>
      </c>
      <c r="BG135">
        <v>1</v>
      </c>
      <c r="BH135">
        <v>1</v>
      </c>
      <c r="BI135">
        <v>1</v>
      </c>
      <c r="BJ135">
        <v>1</v>
      </c>
      <c r="BK135">
        <v>1</v>
      </c>
      <c r="BL135">
        <v>1</v>
      </c>
      <c r="BM135">
        <v>1</v>
      </c>
      <c r="BN135">
        <v>0</v>
      </c>
      <c r="BO135">
        <v>1</v>
      </c>
      <c r="BP135">
        <v>0.66100000000000003</v>
      </c>
      <c r="BQ135">
        <v>0.96099999999999997</v>
      </c>
      <c r="BR135">
        <v>1</v>
      </c>
      <c r="BS135">
        <v>1</v>
      </c>
      <c r="BT135">
        <v>1</v>
      </c>
      <c r="BU135">
        <v>1</v>
      </c>
      <c r="BV135">
        <v>1</v>
      </c>
      <c r="BW135">
        <v>1</v>
      </c>
      <c r="BX135">
        <v>1</v>
      </c>
      <c r="BY135">
        <v>1</v>
      </c>
      <c r="BZ135">
        <v>1</v>
      </c>
      <c r="CA135">
        <v>1</v>
      </c>
      <c r="CB135">
        <v>16.899999999999999</v>
      </c>
      <c r="CC135">
        <v>15.81</v>
      </c>
      <c r="CD135">
        <v>16.170000000000002</v>
      </c>
      <c r="CE135">
        <v>15.73</v>
      </c>
      <c r="CF135">
        <v>15.31</v>
      </c>
      <c r="CG135">
        <v>15.27</v>
      </c>
      <c r="CH135">
        <v>15.36</v>
      </c>
      <c r="CI135">
        <v>14.49</v>
      </c>
      <c r="CJ135">
        <v>14.51</v>
      </c>
      <c r="CK135">
        <v>14.82</v>
      </c>
      <c r="CL135">
        <v>14.52</v>
      </c>
      <c r="CM135">
        <v>14.77</v>
      </c>
      <c r="CN135">
        <v>15.31</v>
      </c>
      <c r="CO135">
        <v>15.73</v>
      </c>
      <c r="CP135">
        <v>1</v>
      </c>
      <c r="CQ135">
        <v>1</v>
      </c>
      <c r="CR135">
        <v>1</v>
      </c>
      <c r="CS135">
        <v>1</v>
      </c>
      <c r="CT135">
        <v>1</v>
      </c>
      <c r="CU135">
        <v>1</v>
      </c>
      <c r="CV135">
        <v>1</v>
      </c>
      <c r="CW135">
        <v>1</v>
      </c>
      <c r="CX135">
        <v>1</v>
      </c>
      <c r="CY135">
        <v>1</v>
      </c>
      <c r="CZ135">
        <v>1</v>
      </c>
      <c r="DA135">
        <v>1</v>
      </c>
      <c r="DB135">
        <v>1</v>
      </c>
      <c r="DC135">
        <v>1</v>
      </c>
      <c r="DD135">
        <v>1</v>
      </c>
      <c r="DE135">
        <v>1</v>
      </c>
      <c r="DF135">
        <v>1</v>
      </c>
      <c r="DG135">
        <v>1</v>
      </c>
      <c r="DH135">
        <v>1</v>
      </c>
      <c r="DI135">
        <v>1</v>
      </c>
      <c r="DJ135">
        <v>1</v>
      </c>
      <c r="DK135">
        <v>1</v>
      </c>
      <c r="DL135">
        <v>1</v>
      </c>
      <c r="DM135">
        <v>1</v>
      </c>
      <c r="DN135">
        <v>1</v>
      </c>
      <c r="DO135">
        <v>1</v>
      </c>
      <c r="DP135">
        <v>1</v>
      </c>
      <c r="DQ135">
        <v>1</v>
      </c>
      <c r="DR135">
        <v>0.83299999999999996</v>
      </c>
      <c r="DS135">
        <v>1</v>
      </c>
      <c r="DT135">
        <v>1</v>
      </c>
      <c r="DU135">
        <v>1</v>
      </c>
      <c r="DV135">
        <v>1</v>
      </c>
      <c r="DW135">
        <v>1</v>
      </c>
      <c r="DX135">
        <v>1</v>
      </c>
      <c r="DY135">
        <v>1</v>
      </c>
      <c r="DZ135">
        <v>1</v>
      </c>
      <c r="EA135">
        <v>1</v>
      </c>
      <c r="EB135">
        <v>1</v>
      </c>
      <c r="EC135">
        <v>1</v>
      </c>
      <c r="ED135">
        <v>1</v>
      </c>
      <c r="EE135">
        <v>1</v>
      </c>
      <c r="EF135">
        <v>5.5519999999999996</v>
      </c>
      <c r="EG135">
        <v>4.351</v>
      </c>
      <c r="EH135">
        <v>6.0030000000000001</v>
      </c>
      <c r="EI135">
        <v>3.6030000000000002</v>
      </c>
      <c r="EJ135">
        <v>3.1509999999999998</v>
      </c>
      <c r="EK135">
        <v>3.2</v>
      </c>
      <c r="EL135">
        <v>3.4689999999999999</v>
      </c>
      <c r="EM135">
        <v>-3.1640000000000001</v>
      </c>
      <c r="EN135">
        <v>1.4510000000000001</v>
      </c>
      <c r="EO135">
        <v>0.30299999999999999</v>
      </c>
      <c r="EP135">
        <v>-3.6829999999999998</v>
      </c>
      <c r="EQ135">
        <v>3.5329999999999999</v>
      </c>
      <c r="ER135">
        <v>3.101</v>
      </c>
      <c r="ES135">
        <v>5.95</v>
      </c>
      <c r="ET135">
        <v>0</v>
      </c>
      <c r="EU135">
        <v>150.377151216752</v>
      </c>
    </row>
    <row r="136" spans="1:151" x14ac:dyDescent="0.25">
      <c r="A136" t="s">
        <v>974</v>
      </c>
      <c r="B136" t="s">
        <v>1322</v>
      </c>
      <c r="C136" t="s">
        <v>595</v>
      </c>
      <c r="D136">
        <v>150</v>
      </c>
      <c r="E136" t="s">
        <v>839</v>
      </c>
      <c r="F136">
        <v>3</v>
      </c>
      <c r="G136">
        <v>2</v>
      </c>
      <c r="H136" t="s">
        <v>2</v>
      </c>
      <c r="I136" t="s">
        <v>6</v>
      </c>
      <c r="J136" t="s">
        <v>4</v>
      </c>
      <c r="K136" t="s">
        <v>606</v>
      </c>
      <c r="L136" t="s">
        <v>515</v>
      </c>
      <c r="M136" s="7">
        <v>0</v>
      </c>
      <c r="N136" s="7">
        <v>301.211855180295</v>
      </c>
      <c r="O136" s="7">
        <f>M136*'Emission and cost factors'!$D$8+N136*'Emission and cost factors'!$E$8</f>
        <v>138.55745338293571</v>
      </c>
      <c r="P136" s="8">
        <f>M136*'Emission and cost factors'!$D$9+N136*'Emission and cost factors'!$E$9</f>
        <v>45.181778277044252</v>
      </c>
      <c r="Q136" s="7">
        <f t="shared" si="14"/>
        <v>16.515714285714285</v>
      </c>
      <c r="R136" s="2">
        <f t="shared" si="15"/>
        <v>14</v>
      </c>
      <c r="S136" s="2">
        <f t="shared" si="16"/>
        <v>14</v>
      </c>
      <c r="T136" s="2">
        <f t="shared" si="17"/>
        <v>14</v>
      </c>
      <c r="U136" s="7">
        <f t="shared" si="18"/>
        <v>1</v>
      </c>
      <c r="V136" s="7">
        <f t="shared" si="19"/>
        <v>1</v>
      </c>
      <c r="W136" s="7">
        <f t="shared" si="20"/>
        <v>0.9226428571428571</v>
      </c>
      <c r="X136">
        <v>17.95</v>
      </c>
      <c r="Y136">
        <v>16.96</v>
      </c>
      <c r="Z136">
        <v>17.350000000000001</v>
      </c>
      <c r="AA136">
        <v>16.95</v>
      </c>
      <c r="AB136">
        <v>16.41</v>
      </c>
      <c r="AC136">
        <v>16.48</v>
      </c>
      <c r="AD136">
        <v>16.579999999999998</v>
      </c>
      <c r="AE136">
        <v>15.71</v>
      </c>
      <c r="AF136">
        <v>15.72</v>
      </c>
      <c r="AG136">
        <v>15.94</v>
      </c>
      <c r="AH136">
        <v>15.75</v>
      </c>
      <c r="AI136">
        <v>15.93</v>
      </c>
      <c r="AJ136">
        <v>16.57</v>
      </c>
      <c r="AK136">
        <v>16.920000000000002</v>
      </c>
      <c r="AL136">
        <v>1</v>
      </c>
      <c r="AM136">
        <v>1</v>
      </c>
      <c r="AN136">
        <v>1</v>
      </c>
      <c r="AO136">
        <v>1</v>
      </c>
      <c r="AP136">
        <v>1</v>
      </c>
      <c r="AQ136">
        <v>1</v>
      </c>
      <c r="AR136">
        <v>1</v>
      </c>
      <c r="AS136">
        <v>1</v>
      </c>
      <c r="AT136">
        <v>1</v>
      </c>
      <c r="AU136">
        <v>1</v>
      </c>
      <c r="AV136">
        <v>1</v>
      </c>
      <c r="AW136">
        <v>1</v>
      </c>
      <c r="AX136">
        <v>1</v>
      </c>
      <c r="AY136">
        <v>1</v>
      </c>
      <c r="AZ136">
        <v>1</v>
      </c>
      <c r="BA136">
        <v>1</v>
      </c>
      <c r="BB136">
        <v>1</v>
      </c>
      <c r="BC136">
        <v>1</v>
      </c>
      <c r="BD136">
        <v>1</v>
      </c>
      <c r="BE136">
        <v>1</v>
      </c>
      <c r="BF136">
        <v>1</v>
      </c>
      <c r="BG136">
        <v>1</v>
      </c>
      <c r="BH136">
        <v>1</v>
      </c>
      <c r="BI136">
        <v>1</v>
      </c>
      <c r="BJ136">
        <v>1</v>
      </c>
      <c r="BK136">
        <v>1</v>
      </c>
      <c r="BL136">
        <v>1</v>
      </c>
      <c r="BM136">
        <v>1</v>
      </c>
      <c r="BN136">
        <v>7.8E-2</v>
      </c>
      <c r="BO136">
        <v>1</v>
      </c>
      <c r="BP136">
        <v>0.83899999999999997</v>
      </c>
      <c r="BQ136">
        <v>1</v>
      </c>
      <c r="BR136">
        <v>1</v>
      </c>
      <c r="BS136">
        <v>1</v>
      </c>
      <c r="BT136">
        <v>1</v>
      </c>
      <c r="BU136">
        <v>1</v>
      </c>
      <c r="BV136">
        <v>1</v>
      </c>
      <c r="BW136">
        <v>1</v>
      </c>
      <c r="BX136">
        <v>1</v>
      </c>
      <c r="BY136">
        <v>1</v>
      </c>
      <c r="BZ136">
        <v>1</v>
      </c>
      <c r="CA136">
        <v>1</v>
      </c>
      <c r="CB136">
        <v>16.77</v>
      </c>
      <c r="CC136">
        <v>15.71</v>
      </c>
      <c r="CD136">
        <v>16.03</v>
      </c>
      <c r="CE136">
        <v>15.61</v>
      </c>
      <c r="CF136">
        <v>15.2</v>
      </c>
      <c r="CG136">
        <v>15.16</v>
      </c>
      <c r="CH136">
        <v>15.24</v>
      </c>
      <c r="CI136">
        <v>14.36</v>
      </c>
      <c r="CJ136">
        <v>14.32</v>
      </c>
      <c r="CK136">
        <v>14.69</v>
      </c>
      <c r="CL136">
        <v>14.37</v>
      </c>
      <c r="CM136">
        <v>14.58</v>
      </c>
      <c r="CN136">
        <v>15.18</v>
      </c>
      <c r="CO136">
        <v>15.6</v>
      </c>
      <c r="CP136">
        <v>1</v>
      </c>
      <c r="CQ136">
        <v>1</v>
      </c>
      <c r="CR136">
        <v>1</v>
      </c>
      <c r="CS136">
        <v>1</v>
      </c>
      <c r="CT136">
        <v>1</v>
      </c>
      <c r="CU136">
        <v>1</v>
      </c>
      <c r="CV136">
        <v>1</v>
      </c>
      <c r="CW136">
        <v>1</v>
      </c>
      <c r="CX136">
        <v>1</v>
      </c>
      <c r="CY136">
        <v>1</v>
      </c>
      <c r="CZ136">
        <v>1</v>
      </c>
      <c r="DA136">
        <v>1</v>
      </c>
      <c r="DB136">
        <v>1</v>
      </c>
      <c r="DC136">
        <v>1</v>
      </c>
      <c r="DD136">
        <v>1</v>
      </c>
      <c r="DE136">
        <v>1</v>
      </c>
      <c r="DF136">
        <v>1</v>
      </c>
      <c r="DG136">
        <v>1</v>
      </c>
      <c r="DH136">
        <v>1</v>
      </c>
      <c r="DI136">
        <v>1</v>
      </c>
      <c r="DJ136">
        <v>1</v>
      </c>
      <c r="DK136">
        <v>1</v>
      </c>
      <c r="DL136">
        <v>1</v>
      </c>
      <c r="DM136">
        <v>1</v>
      </c>
      <c r="DN136">
        <v>1</v>
      </c>
      <c r="DO136">
        <v>1</v>
      </c>
      <c r="DP136">
        <v>1</v>
      </c>
      <c r="DQ136">
        <v>1</v>
      </c>
      <c r="DR136">
        <v>1</v>
      </c>
      <c r="DS136">
        <v>1</v>
      </c>
      <c r="DT136">
        <v>1</v>
      </c>
      <c r="DU136">
        <v>1</v>
      </c>
      <c r="DV136">
        <v>1</v>
      </c>
      <c r="DW136">
        <v>1</v>
      </c>
      <c r="DX136">
        <v>1</v>
      </c>
      <c r="DY136">
        <v>1</v>
      </c>
      <c r="DZ136">
        <v>1</v>
      </c>
      <c r="EA136">
        <v>1</v>
      </c>
      <c r="EB136">
        <v>1</v>
      </c>
      <c r="EC136">
        <v>1</v>
      </c>
      <c r="ED136">
        <v>1</v>
      </c>
      <c r="EE136">
        <v>1</v>
      </c>
      <c r="EF136">
        <v>5.5519999999999996</v>
      </c>
      <c r="EG136">
        <v>4.351</v>
      </c>
      <c r="EH136">
        <v>6.0030000000000001</v>
      </c>
      <c r="EI136">
        <v>3.6030000000000002</v>
      </c>
      <c r="EJ136">
        <v>3.1509999999999998</v>
      </c>
      <c r="EK136">
        <v>3.2</v>
      </c>
      <c r="EL136">
        <v>3.4689999999999999</v>
      </c>
      <c r="EM136">
        <v>-3.1640000000000001</v>
      </c>
      <c r="EN136">
        <v>1.4510000000000001</v>
      </c>
      <c r="EO136">
        <v>0.30299999999999999</v>
      </c>
      <c r="EP136">
        <v>-3.6829999999999998</v>
      </c>
      <c r="EQ136">
        <v>3.5329999999999999</v>
      </c>
      <c r="ER136">
        <v>3.101</v>
      </c>
      <c r="ES136">
        <v>5.95</v>
      </c>
      <c r="ET136">
        <v>0</v>
      </c>
      <c r="EU136">
        <v>140.56553241747099</v>
      </c>
    </row>
    <row r="137" spans="1:151" x14ac:dyDescent="0.25">
      <c r="A137" t="s">
        <v>975</v>
      </c>
      <c r="B137" t="s">
        <v>1322</v>
      </c>
      <c r="C137" t="s">
        <v>595</v>
      </c>
      <c r="D137">
        <v>151</v>
      </c>
      <c r="E137" t="s">
        <v>839</v>
      </c>
      <c r="F137">
        <v>3</v>
      </c>
      <c r="G137">
        <v>2</v>
      </c>
      <c r="H137" t="s">
        <v>2</v>
      </c>
      <c r="I137" t="s">
        <v>6</v>
      </c>
      <c r="J137" t="s">
        <v>5</v>
      </c>
      <c r="K137" t="s">
        <v>606</v>
      </c>
      <c r="L137" t="s">
        <v>516</v>
      </c>
      <c r="M137" s="7">
        <v>0</v>
      </c>
      <c r="N137" s="7">
        <v>322.23749079834641</v>
      </c>
      <c r="O137" s="7">
        <f>M137*'Emission and cost factors'!$D$8+N137*'Emission and cost factors'!$E$8</f>
        <v>148.22924576723935</v>
      </c>
      <c r="P137" s="8">
        <f>M137*'Emission and cost factors'!$D$9+N137*'Emission and cost factors'!$E$9</f>
        <v>48.335623619751964</v>
      </c>
      <c r="Q137" s="7">
        <f t="shared" si="14"/>
        <v>16.638571428571431</v>
      </c>
      <c r="R137" s="2">
        <f t="shared" si="15"/>
        <v>14</v>
      </c>
      <c r="S137" s="2">
        <f t="shared" si="16"/>
        <v>14</v>
      </c>
      <c r="T137" s="2">
        <f t="shared" si="17"/>
        <v>13</v>
      </c>
      <c r="U137" s="7">
        <f t="shared" si="18"/>
        <v>1</v>
      </c>
      <c r="V137" s="7">
        <f t="shared" si="19"/>
        <v>1</v>
      </c>
      <c r="W137" s="7">
        <f t="shared" si="20"/>
        <v>0.90157142857142858</v>
      </c>
      <c r="X137">
        <v>18.059999999999999</v>
      </c>
      <c r="Y137">
        <v>17.100000000000001</v>
      </c>
      <c r="Z137">
        <v>17.48</v>
      </c>
      <c r="AA137">
        <v>17.09</v>
      </c>
      <c r="AB137">
        <v>16.5</v>
      </c>
      <c r="AC137">
        <v>16.600000000000001</v>
      </c>
      <c r="AD137">
        <v>16.71</v>
      </c>
      <c r="AE137">
        <v>15.84</v>
      </c>
      <c r="AF137">
        <v>15.84</v>
      </c>
      <c r="AG137">
        <v>16.07</v>
      </c>
      <c r="AH137">
        <v>15.88</v>
      </c>
      <c r="AI137">
        <v>16.05</v>
      </c>
      <c r="AJ137">
        <v>16.66</v>
      </c>
      <c r="AK137">
        <v>17.059999999999999</v>
      </c>
      <c r="AL137">
        <v>1</v>
      </c>
      <c r="AM137">
        <v>1</v>
      </c>
      <c r="AN137">
        <v>1</v>
      </c>
      <c r="AO137">
        <v>1</v>
      </c>
      <c r="AP137">
        <v>1</v>
      </c>
      <c r="AQ137">
        <v>1</v>
      </c>
      <c r="AR137">
        <v>1</v>
      </c>
      <c r="AS137">
        <v>1</v>
      </c>
      <c r="AT137">
        <v>1</v>
      </c>
      <c r="AU137">
        <v>1</v>
      </c>
      <c r="AV137">
        <v>1</v>
      </c>
      <c r="AW137">
        <v>1</v>
      </c>
      <c r="AX137">
        <v>1</v>
      </c>
      <c r="AY137">
        <v>1</v>
      </c>
      <c r="AZ137">
        <v>1</v>
      </c>
      <c r="BA137">
        <v>1</v>
      </c>
      <c r="BB137">
        <v>1</v>
      </c>
      <c r="BC137">
        <v>1</v>
      </c>
      <c r="BD137">
        <v>1</v>
      </c>
      <c r="BE137">
        <v>1</v>
      </c>
      <c r="BF137">
        <v>1</v>
      </c>
      <c r="BG137">
        <v>1</v>
      </c>
      <c r="BH137">
        <v>1</v>
      </c>
      <c r="BI137">
        <v>1</v>
      </c>
      <c r="BJ137">
        <v>1</v>
      </c>
      <c r="BK137">
        <v>1</v>
      </c>
      <c r="BL137">
        <v>1</v>
      </c>
      <c r="BM137">
        <v>1</v>
      </c>
      <c r="BN137">
        <v>0</v>
      </c>
      <c r="BO137">
        <v>1</v>
      </c>
      <c r="BP137">
        <v>0.66100000000000003</v>
      </c>
      <c r="BQ137">
        <v>0.96099999999999997</v>
      </c>
      <c r="BR137">
        <v>1</v>
      </c>
      <c r="BS137">
        <v>1</v>
      </c>
      <c r="BT137">
        <v>1</v>
      </c>
      <c r="BU137">
        <v>1</v>
      </c>
      <c r="BV137">
        <v>1</v>
      </c>
      <c r="BW137">
        <v>1</v>
      </c>
      <c r="BX137">
        <v>1</v>
      </c>
      <c r="BY137">
        <v>1</v>
      </c>
      <c r="BZ137">
        <v>1</v>
      </c>
      <c r="CA137">
        <v>1</v>
      </c>
      <c r="CB137">
        <v>16.899999999999999</v>
      </c>
      <c r="CC137">
        <v>15.81</v>
      </c>
      <c r="CD137">
        <v>16.170000000000002</v>
      </c>
      <c r="CE137">
        <v>15.73</v>
      </c>
      <c r="CF137">
        <v>15.31</v>
      </c>
      <c r="CG137">
        <v>15.27</v>
      </c>
      <c r="CH137">
        <v>15.36</v>
      </c>
      <c r="CI137">
        <v>14.49</v>
      </c>
      <c r="CJ137">
        <v>14.51</v>
      </c>
      <c r="CK137">
        <v>14.82</v>
      </c>
      <c r="CL137">
        <v>14.52</v>
      </c>
      <c r="CM137">
        <v>14.77</v>
      </c>
      <c r="CN137">
        <v>15.31</v>
      </c>
      <c r="CO137">
        <v>15.73</v>
      </c>
      <c r="CP137">
        <v>1</v>
      </c>
      <c r="CQ137">
        <v>1</v>
      </c>
      <c r="CR137">
        <v>1</v>
      </c>
      <c r="CS137">
        <v>1</v>
      </c>
      <c r="CT137">
        <v>1</v>
      </c>
      <c r="CU137">
        <v>1</v>
      </c>
      <c r="CV137">
        <v>1</v>
      </c>
      <c r="CW137">
        <v>1</v>
      </c>
      <c r="CX137">
        <v>1</v>
      </c>
      <c r="CY137">
        <v>1</v>
      </c>
      <c r="CZ137">
        <v>1</v>
      </c>
      <c r="DA137">
        <v>1</v>
      </c>
      <c r="DB137">
        <v>1</v>
      </c>
      <c r="DC137">
        <v>1</v>
      </c>
      <c r="DD137">
        <v>1</v>
      </c>
      <c r="DE137">
        <v>1</v>
      </c>
      <c r="DF137">
        <v>1</v>
      </c>
      <c r="DG137">
        <v>1</v>
      </c>
      <c r="DH137">
        <v>1</v>
      </c>
      <c r="DI137">
        <v>1</v>
      </c>
      <c r="DJ137">
        <v>1</v>
      </c>
      <c r="DK137">
        <v>1</v>
      </c>
      <c r="DL137">
        <v>1</v>
      </c>
      <c r="DM137">
        <v>1</v>
      </c>
      <c r="DN137">
        <v>1</v>
      </c>
      <c r="DO137">
        <v>1</v>
      </c>
      <c r="DP137">
        <v>1</v>
      </c>
      <c r="DQ137">
        <v>1</v>
      </c>
      <c r="DR137">
        <v>0.83299999999999996</v>
      </c>
      <c r="DS137">
        <v>1</v>
      </c>
      <c r="DT137">
        <v>1</v>
      </c>
      <c r="DU137">
        <v>1</v>
      </c>
      <c r="DV137">
        <v>1</v>
      </c>
      <c r="DW137">
        <v>1</v>
      </c>
      <c r="DX137">
        <v>1</v>
      </c>
      <c r="DY137">
        <v>1</v>
      </c>
      <c r="DZ137">
        <v>1</v>
      </c>
      <c r="EA137">
        <v>1</v>
      </c>
      <c r="EB137">
        <v>1</v>
      </c>
      <c r="EC137">
        <v>1</v>
      </c>
      <c r="ED137">
        <v>1</v>
      </c>
      <c r="EE137">
        <v>1</v>
      </c>
      <c r="EF137">
        <v>5.5519999999999996</v>
      </c>
      <c r="EG137">
        <v>4.351</v>
      </c>
      <c r="EH137">
        <v>6.0030000000000001</v>
      </c>
      <c r="EI137">
        <v>3.6030000000000002</v>
      </c>
      <c r="EJ137">
        <v>3.1509999999999998</v>
      </c>
      <c r="EK137">
        <v>3.2</v>
      </c>
      <c r="EL137">
        <v>3.4689999999999999</v>
      </c>
      <c r="EM137">
        <v>-3.1640000000000001</v>
      </c>
      <c r="EN137">
        <v>1.4510000000000001</v>
      </c>
      <c r="EO137">
        <v>0.30299999999999999</v>
      </c>
      <c r="EP137">
        <v>-3.6829999999999998</v>
      </c>
      <c r="EQ137">
        <v>3.5329999999999999</v>
      </c>
      <c r="ER137">
        <v>3.101</v>
      </c>
      <c r="ES137">
        <v>5.95</v>
      </c>
      <c r="ET137">
        <v>0</v>
      </c>
      <c r="EU137">
        <v>150.377495705895</v>
      </c>
    </row>
    <row r="138" spans="1:151" x14ac:dyDescent="0.25">
      <c r="A138" t="s">
        <v>976</v>
      </c>
      <c r="B138" t="s">
        <v>1322</v>
      </c>
      <c r="C138" t="s">
        <v>595</v>
      </c>
      <c r="D138">
        <v>152</v>
      </c>
      <c r="E138" t="s">
        <v>839</v>
      </c>
      <c r="F138">
        <v>3</v>
      </c>
      <c r="G138">
        <v>2</v>
      </c>
      <c r="H138" t="s">
        <v>2</v>
      </c>
      <c r="I138" t="s">
        <v>6</v>
      </c>
      <c r="J138" t="s">
        <v>5</v>
      </c>
      <c r="K138" t="s">
        <v>606</v>
      </c>
      <c r="L138" t="s">
        <v>515</v>
      </c>
      <c r="M138" s="7">
        <v>0</v>
      </c>
      <c r="N138" s="7">
        <v>301.20895530416357</v>
      </c>
      <c r="O138" s="7">
        <f>M138*'Emission and cost factors'!$D$8+N138*'Emission and cost factors'!$E$8</f>
        <v>138.55611943991525</v>
      </c>
      <c r="P138" s="8">
        <f>M138*'Emission and cost factors'!$D$9+N138*'Emission and cost factors'!$E$9</f>
        <v>45.181343295624536</v>
      </c>
      <c r="Q138" s="7">
        <f t="shared" si="14"/>
        <v>16.515714285714285</v>
      </c>
      <c r="R138" s="2">
        <f t="shared" si="15"/>
        <v>14</v>
      </c>
      <c r="S138" s="2">
        <f t="shared" si="16"/>
        <v>14</v>
      </c>
      <c r="T138" s="2">
        <f t="shared" si="17"/>
        <v>14</v>
      </c>
      <c r="U138" s="7">
        <f t="shared" si="18"/>
        <v>1</v>
      </c>
      <c r="V138" s="7">
        <f t="shared" si="19"/>
        <v>1</v>
      </c>
      <c r="W138" s="7">
        <f t="shared" si="20"/>
        <v>0.9226428571428571</v>
      </c>
      <c r="X138">
        <v>17.95</v>
      </c>
      <c r="Y138">
        <v>16.96</v>
      </c>
      <c r="Z138">
        <v>17.350000000000001</v>
      </c>
      <c r="AA138">
        <v>16.95</v>
      </c>
      <c r="AB138">
        <v>16.41</v>
      </c>
      <c r="AC138">
        <v>16.48</v>
      </c>
      <c r="AD138">
        <v>16.579999999999998</v>
      </c>
      <c r="AE138">
        <v>15.71</v>
      </c>
      <c r="AF138">
        <v>15.72</v>
      </c>
      <c r="AG138">
        <v>15.94</v>
      </c>
      <c r="AH138">
        <v>15.75</v>
      </c>
      <c r="AI138">
        <v>15.93</v>
      </c>
      <c r="AJ138">
        <v>16.57</v>
      </c>
      <c r="AK138">
        <v>16.920000000000002</v>
      </c>
      <c r="AL138">
        <v>1</v>
      </c>
      <c r="AM138">
        <v>1</v>
      </c>
      <c r="AN138">
        <v>1</v>
      </c>
      <c r="AO138">
        <v>1</v>
      </c>
      <c r="AP138">
        <v>1</v>
      </c>
      <c r="AQ138">
        <v>1</v>
      </c>
      <c r="AR138">
        <v>1</v>
      </c>
      <c r="AS138">
        <v>1</v>
      </c>
      <c r="AT138">
        <v>1</v>
      </c>
      <c r="AU138">
        <v>1</v>
      </c>
      <c r="AV138">
        <v>1</v>
      </c>
      <c r="AW138">
        <v>1</v>
      </c>
      <c r="AX138">
        <v>1</v>
      </c>
      <c r="AY138">
        <v>1</v>
      </c>
      <c r="AZ138">
        <v>1</v>
      </c>
      <c r="BA138">
        <v>1</v>
      </c>
      <c r="BB138">
        <v>1</v>
      </c>
      <c r="BC138">
        <v>1</v>
      </c>
      <c r="BD138">
        <v>1</v>
      </c>
      <c r="BE138">
        <v>1</v>
      </c>
      <c r="BF138">
        <v>1</v>
      </c>
      <c r="BG138">
        <v>1</v>
      </c>
      <c r="BH138">
        <v>1</v>
      </c>
      <c r="BI138">
        <v>1</v>
      </c>
      <c r="BJ138">
        <v>1</v>
      </c>
      <c r="BK138">
        <v>1</v>
      </c>
      <c r="BL138">
        <v>1</v>
      </c>
      <c r="BM138">
        <v>1</v>
      </c>
      <c r="BN138">
        <v>7.8E-2</v>
      </c>
      <c r="BO138">
        <v>1</v>
      </c>
      <c r="BP138">
        <v>0.83899999999999997</v>
      </c>
      <c r="BQ138">
        <v>1</v>
      </c>
      <c r="BR138">
        <v>1</v>
      </c>
      <c r="BS138">
        <v>1</v>
      </c>
      <c r="BT138">
        <v>1</v>
      </c>
      <c r="BU138">
        <v>1</v>
      </c>
      <c r="BV138">
        <v>1</v>
      </c>
      <c r="BW138">
        <v>1</v>
      </c>
      <c r="BX138">
        <v>1</v>
      </c>
      <c r="BY138">
        <v>1</v>
      </c>
      <c r="BZ138">
        <v>1</v>
      </c>
      <c r="CA138">
        <v>1</v>
      </c>
      <c r="CB138">
        <v>16.77</v>
      </c>
      <c r="CC138">
        <v>15.71</v>
      </c>
      <c r="CD138">
        <v>16.03</v>
      </c>
      <c r="CE138">
        <v>15.61</v>
      </c>
      <c r="CF138">
        <v>15.2</v>
      </c>
      <c r="CG138">
        <v>15.16</v>
      </c>
      <c r="CH138">
        <v>15.24</v>
      </c>
      <c r="CI138">
        <v>14.36</v>
      </c>
      <c r="CJ138">
        <v>14.32</v>
      </c>
      <c r="CK138">
        <v>14.69</v>
      </c>
      <c r="CL138">
        <v>14.37</v>
      </c>
      <c r="CM138">
        <v>14.58</v>
      </c>
      <c r="CN138">
        <v>15.18</v>
      </c>
      <c r="CO138">
        <v>15.6</v>
      </c>
      <c r="CP138">
        <v>1</v>
      </c>
      <c r="CQ138">
        <v>1</v>
      </c>
      <c r="CR138">
        <v>1</v>
      </c>
      <c r="CS138">
        <v>1</v>
      </c>
      <c r="CT138">
        <v>1</v>
      </c>
      <c r="CU138">
        <v>1</v>
      </c>
      <c r="CV138">
        <v>1</v>
      </c>
      <c r="CW138">
        <v>1</v>
      </c>
      <c r="CX138">
        <v>1</v>
      </c>
      <c r="CY138">
        <v>1</v>
      </c>
      <c r="CZ138">
        <v>1</v>
      </c>
      <c r="DA138">
        <v>1</v>
      </c>
      <c r="DB138">
        <v>1</v>
      </c>
      <c r="DC138">
        <v>1</v>
      </c>
      <c r="DD138">
        <v>1</v>
      </c>
      <c r="DE138">
        <v>1</v>
      </c>
      <c r="DF138">
        <v>1</v>
      </c>
      <c r="DG138">
        <v>1</v>
      </c>
      <c r="DH138">
        <v>1</v>
      </c>
      <c r="DI138">
        <v>1</v>
      </c>
      <c r="DJ138">
        <v>1</v>
      </c>
      <c r="DK138">
        <v>1</v>
      </c>
      <c r="DL138">
        <v>1</v>
      </c>
      <c r="DM138">
        <v>1</v>
      </c>
      <c r="DN138">
        <v>1</v>
      </c>
      <c r="DO138">
        <v>1</v>
      </c>
      <c r="DP138">
        <v>1</v>
      </c>
      <c r="DQ138">
        <v>1</v>
      </c>
      <c r="DR138">
        <v>1</v>
      </c>
      <c r="DS138">
        <v>1</v>
      </c>
      <c r="DT138">
        <v>1</v>
      </c>
      <c r="DU138">
        <v>1</v>
      </c>
      <c r="DV138">
        <v>1</v>
      </c>
      <c r="DW138">
        <v>1</v>
      </c>
      <c r="DX138">
        <v>1</v>
      </c>
      <c r="DY138">
        <v>1</v>
      </c>
      <c r="DZ138">
        <v>1</v>
      </c>
      <c r="EA138">
        <v>1</v>
      </c>
      <c r="EB138">
        <v>1</v>
      </c>
      <c r="EC138">
        <v>1</v>
      </c>
      <c r="ED138">
        <v>1</v>
      </c>
      <c r="EE138">
        <v>1</v>
      </c>
      <c r="EF138">
        <v>5.5519999999999996</v>
      </c>
      <c r="EG138">
        <v>4.351</v>
      </c>
      <c r="EH138">
        <v>6.0030000000000001</v>
      </c>
      <c r="EI138">
        <v>3.6030000000000002</v>
      </c>
      <c r="EJ138">
        <v>3.1509999999999998</v>
      </c>
      <c r="EK138">
        <v>3.2</v>
      </c>
      <c r="EL138">
        <v>3.4689999999999999</v>
      </c>
      <c r="EM138">
        <v>-3.1640000000000001</v>
      </c>
      <c r="EN138">
        <v>1.4510000000000001</v>
      </c>
      <c r="EO138">
        <v>0.30299999999999999</v>
      </c>
      <c r="EP138">
        <v>-3.6829999999999998</v>
      </c>
      <c r="EQ138">
        <v>3.5329999999999999</v>
      </c>
      <c r="ER138">
        <v>3.101</v>
      </c>
      <c r="ES138">
        <v>5.95</v>
      </c>
      <c r="ET138">
        <v>0</v>
      </c>
      <c r="EU138">
        <v>140.56417914194299</v>
      </c>
    </row>
    <row r="139" spans="1:151" x14ac:dyDescent="0.25">
      <c r="A139" t="s">
        <v>977</v>
      </c>
      <c r="B139" t="s">
        <v>1322</v>
      </c>
      <c r="C139" t="s">
        <v>595</v>
      </c>
      <c r="D139">
        <v>153</v>
      </c>
      <c r="E139" t="s">
        <v>839</v>
      </c>
      <c r="F139">
        <v>3</v>
      </c>
      <c r="G139">
        <v>2</v>
      </c>
      <c r="H139" t="s">
        <v>2</v>
      </c>
      <c r="I139" t="s">
        <v>7</v>
      </c>
      <c r="J139" t="s">
        <v>4</v>
      </c>
      <c r="K139" t="s">
        <v>606</v>
      </c>
      <c r="L139" t="s">
        <v>516</v>
      </c>
      <c r="M139" s="7">
        <v>0</v>
      </c>
      <c r="N139" s="7">
        <v>324.18365948727006</v>
      </c>
      <c r="O139" s="7">
        <f>M139*'Emission and cost factors'!$D$8+N139*'Emission and cost factors'!$E$8</f>
        <v>149.12448336414423</v>
      </c>
      <c r="P139" s="8">
        <f>M139*'Emission and cost factors'!$D$9+N139*'Emission and cost factors'!$E$9</f>
        <v>48.627548923090508</v>
      </c>
      <c r="Q139" s="7">
        <f t="shared" si="14"/>
        <v>16.675714285714285</v>
      </c>
      <c r="R139" s="2">
        <f t="shared" si="15"/>
        <v>14</v>
      </c>
      <c r="S139" s="2">
        <f t="shared" si="16"/>
        <v>14</v>
      </c>
      <c r="T139" s="2">
        <f t="shared" si="17"/>
        <v>13</v>
      </c>
      <c r="U139" s="7">
        <f t="shared" si="18"/>
        <v>1</v>
      </c>
      <c r="V139" s="7">
        <f t="shared" si="19"/>
        <v>1</v>
      </c>
      <c r="W139" s="7">
        <f t="shared" si="20"/>
        <v>0.9107142857142857</v>
      </c>
      <c r="X139">
        <v>18.170000000000002</v>
      </c>
      <c r="Y139">
        <v>17.170000000000002</v>
      </c>
      <c r="Z139">
        <v>17.489999999999998</v>
      </c>
      <c r="AA139">
        <v>17.100000000000001</v>
      </c>
      <c r="AB139">
        <v>16.510000000000002</v>
      </c>
      <c r="AC139">
        <v>16.61</v>
      </c>
      <c r="AD139">
        <v>16.739999999999998</v>
      </c>
      <c r="AE139">
        <v>15.91</v>
      </c>
      <c r="AF139">
        <v>15.9</v>
      </c>
      <c r="AG139">
        <v>16.12</v>
      </c>
      <c r="AH139">
        <v>15.95</v>
      </c>
      <c r="AI139">
        <v>16.079999999999998</v>
      </c>
      <c r="AJ139">
        <v>16.66</v>
      </c>
      <c r="AK139">
        <v>17.05</v>
      </c>
      <c r="AL139">
        <v>1</v>
      </c>
      <c r="AM139">
        <v>1</v>
      </c>
      <c r="AN139">
        <v>1</v>
      </c>
      <c r="AO139">
        <v>1</v>
      </c>
      <c r="AP139">
        <v>1</v>
      </c>
      <c r="AQ139">
        <v>1</v>
      </c>
      <c r="AR139">
        <v>1</v>
      </c>
      <c r="AS139">
        <v>1</v>
      </c>
      <c r="AT139">
        <v>1</v>
      </c>
      <c r="AU139">
        <v>1</v>
      </c>
      <c r="AV139">
        <v>1</v>
      </c>
      <c r="AW139">
        <v>1</v>
      </c>
      <c r="AX139">
        <v>1</v>
      </c>
      <c r="AY139">
        <v>1</v>
      </c>
      <c r="AZ139">
        <v>1</v>
      </c>
      <c r="BA139">
        <v>1</v>
      </c>
      <c r="BB139">
        <v>1</v>
      </c>
      <c r="BC139">
        <v>1</v>
      </c>
      <c r="BD139">
        <v>1</v>
      </c>
      <c r="BE139">
        <v>1</v>
      </c>
      <c r="BF139">
        <v>1</v>
      </c>
      <c r="BG139">
        <v>1</v>
      </c>
      <c r="BH139">
        <v>1</v>
      </c>
      <c r="BI139">
        <v>1</v>
      </c>
      <c r="BJ139">
        <v>1</v>
      </c>
      <c r="BK139">
        <v>1</v>
      </c>
      <c r="BL139">
        <v>1</v>
      </c>
      <c r="BM139">
        <v>1</v>
      </c>
      <c r="BN139">
        <v>0</v>
      </c>
      <c r="BO139">
        <v>1</v>
      </c>
      <c r="BP139">
        <v>0.75</v>
      </c>
      <c r="BQ139">
        <v>1</v>
      </c>
      <c r="BR139">
        <v>1</v>
      </c>
      <c r="BS139">
        <v>1</v>
      </c>
      <c r="BT139">
        <v>1</v>
      </c>
      <c r="BU139">
        <v>1</v>
      </c>
      <c r="BV139">
        <v>1</v>
      </c>
      <c r="BW139">
        <v>1</v>
      </c>
      <c r="BX139">
        <v>1</v>
      </c>
      <c r="BY139">
        <v>1</v>
      </c>
      <c r="BZ139">
        <v>1</v>
      </c>
      <c r="CA139">
        <v>1</v>
      </c>
      <c r="CB139">
        <v>17.09</v>
      </c>
      <c r="CC139">
        <v>15.91</v>
      </c>
      <c r="CD139">
        <v>16.22</v>
      </c>
      <c r="CE139">
        <v>15.82</v>
      </c>
      <c r="CF139">
        <v>15.43</v>
      </c>
      <c r="CG139">
        <v>15.36</v>
      </c>
      <c r="CH139">
        <v>15.49</v>
      </c>
      <c r="CI139">
        <v>14.68</v>
      </c>
      <c r="CJ139">
        <v>14.67</v>
      </c>
      <c r="CK139">
        <v>14.96</v>
      </c>
      <c r="CL139">
        <v>14.69</v>
      </c>
      <c r="CM139">
        <v>14.9</v>
      </c>
      <c r="CN139">
        <v>15.44</v>
      </c>
      <c r="CO139">
        <v>15.8</v>
      </c>
      <c r="CP139">
        <v>1</v>
      </c>
      <c r="CQ139">
        <v>1</v>
      </c>
      <c r="CR139">
        <v>1</v>
      </c>
      <c r="CS139">
        <v>1</v>
      </c>
      <c r="CT139">
        <v>1</v>
      </c>
      <c r="CU139">
        <v>1</v>
      </c>
      <c r="CV139">
        <v>1</v>
      </c>
      <c r="CW139">
        <v>1</v>
      </c>
      <c r="CX139">
        <v>1</v>
      </c>
      <c r="CY139">
        <v>1</v>
      </c>
      <c r="CZ139">
        <v>1</v>
      </c>
      <c r="DA139">
        <v>1</v>
      </c>
      <c r="DB139">
        <v>1</v>
      </c>
      <c r="DC139">
        <v>1</v>
      </c>
      <c r="DD139">
        <v>1</v>
      </c>
      <c r="DE139">
        <v>1</v>
      </c>
      <c r="DF139">
        <v>1</v>
      </c>
      <c r="DG139">
        <v>1</v>
      </c>
      <c r="DH139">
        <v>1</v>
      </c>
      <c r="DI139">
        <v>1</v>
      </c>
      <c r="DJ139">
        <v>1</v>
      </c>
      <c r="DK139">
        <v>1</v>
      </c>
      <c r="DL139">
        <v>1</v>
      </c>
      <c r="DM139">
        <v>1</v>
      </c>
      <c r="DN139">
        <v>1</v>
      </c>
      <c r="DO139">
        <v>1</v>
      </c>
      <c r="DP139">
        <v>1</v>
      </c>
      <c r="DQ139">
        <v>1</v>
      </c>
      <c r="DR139">
        <v>0.78900000000000003</v>
      </c>
      <c r="DS139">
        <v>1</v>
      </c>
      <c r="DT139">
        <v>1</v>
      </c>
      <c r="DU139">
        <v>1</v>
      </c>
      <c r="DV139">
        <v>1</v>
      </c>
      <c r="DW139">
        <v>1</v>
      </c>
      <c r="DX139">
        <v>1</v>
      </c>
      <c r="DY139">
        <v>1</v>
      </c>
      <c r="DZ139">
        <v>1</v>
      </c>
      <c r="EA139">
        <v>1</v>
      </c>
      <c r="EB139">
        <v>1</v>
      </c>
      <c r="EC139">
        <v>1</v>
      </c>
      <c r="ED139">
        <v>1</v>
      </c>
      <c r="EE139">
        <v>1</v>
      </c>
      <c r="EF139">
        <v>5.5519999999999996</v>
      </c>
      <c r="EG139">
        <v>4.351</v>
      </c>
      <c r="EH139">
        <v>6.0030000000000001</v>
      </c>
      <c r="EI139">
        <v>3.6030000000000002</v>
      </c>
      <c r="EJ139">
        <v>3.1509999999999998</v>
      </c>
      <c r="EK139">
        <v>3.2</v>
      </c>
      <c r="EL139">
        <v>3.4689999999999999</v>
      </c>
      <c r="EM139">
        <v>-3.1640000000000001</v>
      </c>
      <c r="EN139">
        <v>1.4510000000000001</v>
      </c>
      <c r="EO139">
        <v>0.30299999999999999</v>
      </c>
      <c r="EP139">
        <v>-3.6829999999999998</v>
      </c>
      <c r="EQ139">
        <v>3.5329999999999999</v>
      </c>
      <c r="ER139">
        <v>3.101</v>
      </c>
      <c r="ES139">
        <v>5.95</v>
      </c>
      <c r="ET139">
        <v>0</v>
      </c>
      <c r="EU139">
        <v>151.28570776072601</v>
      </c>
    </row>
    <row r="140" spans="1:151" x14ac:dyDescent="0.25">
      <c r="A140" t="s">
        <v>978</v>
      </c>
      <c r="B140" t="s">
        <v>1322</v>
      </c>
      <c r="C140" t="s">
        <v>595</v>
      </c>
      <c r="D140">
        <v>154</v>
      </c>
      <c r="E140" t="s">
        <v>839</v>
      </c>
      <c r="F140">
        <v>3</v>
      </c>
      <c r="G140">
        <v>2</v>
      </c>
      <c r="H140" t="s">
        <v>2</v>
      </c>
      <c r="I140" t="s">
        <v>7</v>
      </c>
      <c r="J140" t="s">
        <v>4</v>
      </c>
      <c r="K140" t="s">
        <v>606</v>
      </c>
      <c r="L140" t="s">
        <v>515</v>
      </c>
      <c r="M140" s="7">
        <v>0</v>
      </c>
      <c r="N140" s="7">
        <v>301.10608259721431</v>
      </c>
      <c r="O140" s="7">
        <f>M140*'Emission and cost factors'!$D$8+N140*'Emission and cost factors'!$E$8</f>
        <v>138.50879799471858</v>
      </c>
      <c r="P140" s="8">
        <f>M140*'Emission and cost factors'!$D$9+N140*'Emission and cost factors'!$E$9</f>
        <v>45.165912389582147</v>
      </c>
      <c r="Q140" s="7">
        <f t="shared" si="14"/>
        <v>16.558571428571433</v>
      </c>
      <c r="R140" s="2">
        <f t="shared" si="15"/>
        <v>14</v>
      </c>
      <c r="S140" s="2">
        <f t="shared" si="16"/>
        <v>14</v>
      </c>
      <c r="T140" s="2">
        <f t="shared" si="17"/>
        <v>13</v>
      </c>
      <c r="U140" s="7">
        <f t="shared" si="18"/>
        <v>1</v>
      </c>
      <c r="V140" s="7">
        <f t="shared" si="19"/>
        <v>1</v>
      </c>
      <c r="W140" s="7">
        <f t="shared" si="20"/>
        <v>0.9285714285714286</v>
      </c>
      <c r="X140">
        <v>18.059999999999999</v>
      </c>
      <c r="Y140">
        <v>17.03</v>
      </c>
      <c r="Z140">
        <v>17.329999999999998</v>
      </c>
      <c r="AA140">
        <v>16.95</v>
      </c>
      <c r="AB140">
        <v>16.43</v>
      </c>
      <c r="AC140">
        <v>16.510000000000002</v>
      </c>
      <c r="AD140">
        <v>16.61</v>
      </c>
      <c r="AE140">
        <v>15.8</v>
      </c>
      <c r="AF140">
        <v>15.79</v>
      </c>
      <c r="AG140">
        <v>15.99</v>
      </c>
      <c r="AH140">
        <v>15.83</v>
      </c>
      <c r="AI140">
        <v>15.97</v>
      </c>
      <c r="AJ140">
        <v>16.59</v>
      </c>
      <c r="AK140">
        <v>16.93</v>
      </c>
      <c r="AL140">
        <v>1</v>
      </c>
      <c r="AM140">
        <v>1</v>
      </c>
      <c r="AN140">
        <v>1</v>
      </c>
      <c r="AO140">
        <v>1</v>
      </c>
      <c r="AP140">
        <v>1</v>
      </c>
      <c r="AQ140">
        <v>1</v>
      </c>
      <c r="AR140">
        <v>1</v>
      </c>
      <c r="AS140">
        <v>1</v>
      </c>
      <c r="AT140">
        <v>1</v>
      </c>
      <c r="AU140">
        <v>1</v>
      </c>
      <c r="AV140">
        <v>1</v>
      </c>
      <c r="AW140">
        <v>1</v>
      </c>
      <c r="AX140">
        <v>1</v>
      </c>
      <c r="AY140">
        <v>1</v>
      </c>
      <c r="AZ140">
        <v>1</v>
      </c>
      <c r="BA140">
        <v>1</v>
      </c>
      <c r="BB140">
        <v>1</v>
      </c>
      <c r="BC140">
        <v>1</v>
      </c>
      <c r="BD140">
        <v>1</v>
      </c>
      <c r="BE140">
        <v>1</v>
      </c>
      <c r="BF140">
        <v>1</v>
      </c>
      <c r="BG140">
        <v>1</v>
      </c>
      <c r="BH140">
        <v>1</v>
      </c>
      <c r="BI140">
        <v>1</v>
      </c>
      <c r="BJ140">
        <v>1</v>
      </c>
      <c r="BK140">
        <v>1</v>
      </c>
      <c r="BL140">
        <v>1</v>
      </c>
      <c r="BM140">
        <v>1</v>
      </c>
      <c r="BN140">
        <v>0</v>
      </c>
      <c r="BO140">
        <v>1</v>
      </c>
      <c r="BP140">
        <v>1</v>
      </c>
      <c r="BQ140">
        <v>1</v>
      </c>
      <c r="BR140">
        <v>1</v>
      </c>
      <c r="BS140">
        <v>1</v>
      </c>
      <c r="BT140">
        <v>1</v>
      </c>
      <c r="BU140">
        <v>1</v>
      </c>
      <c r="BV140">
        <v>1</v>
      </c>
      <c r="BW140">
        <v>1</v>
      </c>
      <c r="BX140">
        <v>1</v>
      </c>
      <c r="BY140">
        <v>1</v>
      </c>
      <c r="BZ140">
        <v>1</v>
      </c>
      <c r="CA140">
        <v>1</v>
      </c>
      <c r="CB140">
        <v>16.96</v>
      </c>
      <c r="CC140">
        <v>15.78</v>
      </c>
      <c r="CD140">
        <v>16.07</v>
      </c>
      <c r="CE140">
        <v>15.68</v>
      </c>
      <c r="CF140">
        <v>15.33</v>
      </c>
      <c r="CG140">
        <v>15.27</v>
      </c>
      <c r="CH140">
        <v>15.36</v>
      </c>
      <c r="CI140">
        <v>14.56</v>
      </c>
      <c r="CJ140">
        <v>14.48</v>
      </c>
      <c r="CK140">
        <v>14.82</v>
      </c>
      <c r="CL140">
        <v>14.55</v>
      </c>
      <c r="CM140">
        <v>14.7</v>
      </c>
      <c r="CN140">
        <v>15.33</v>
      </c>
      <c r="CO140">
        <v>15.7</v>
      </c>
      <c r="CP140">
        <v>1</v>
      </c>
      <c r="CQ140">
        <v>1</v>
      </c>
      <c r="CR140">
        <v>1</v>
      </c>
      <c r="CS140">
        <v>1</v>
      </c>
      <c r="CT140">
        <v>1</v>
      </c>
      <c r="CU140">
        <v>1</v>
      </c>
      <c r="CV140">
        <v>1</v>
      </c>
      <c r="CW140">
        <v>1</v>
      </c>
      <c r="CX140">
        <v>1</v>
      </c>
      <c r="CY140">
        <v>1</v>
      </c>
      <c r="CZ140">
        <v>1</v>
      </c>
      <c r="DA140">
        <v>1</v>
      </c>
      <c r="DB140">
        <v>1</v>
      </c>
      <c r="DC140">
        <v>1</v>
      </c>
      <c r="DD140">
        <v>1</v>
      </c>
      <c r="DE140">
        <v>1</v>
      </c>
      <c r="DF140">
        <v>1</v>
      </c>
      <c r="DG140">
        <v>1</v>
      </c>
      <c r="DH140">
        <v>1</v>
      </c>
      <c r="DI140">
        <v>1</v>
      </c>
      <c r="DJ140">
        <v>1</v>
      </c>
      <c r="DK140">
        <v>1</v>
      </c>
      <c r="DL140">
        <v>1</v>
      </c>
      <c r="DM140">
        <v>1</v>
      </c>
      <c r="DN140">
        <v>1</v>
      </c>
      <c r="DO140">
        <v>1</v>
      </c>
      <c r="DP140">
        <v>1</v>
      </c>
      <c r="DQ140">
        <v>1</v>
      </c>
      <c r="DR140">
        <v>1</v>
      </c>
      <c r="DS140">
        <v>1</v>
      </c>
      <c r="DT140">
        <v>1</v>
      </c>
      <c r="DU140">
        <v>1</v>
      </c>
      <c r="DV140">
        <v>1</v>
      </c>
      <c r="DW140">
        <v>1</v>
      </c>
      <c r="DX140">
        <v>1</v>
      </c>
      <c r="DY140">
        <v>1</v>
      </c>
      <c r="DZ140">
        <v>1</v>
      </c>
      <c r="EA140">
        <v>1</v>
      </c>
      <c r="EB140">
        <v>1</v>
      </c>
      <c r="EC140">
        <v>1</v>
      </c>
      <c r="ED140">
        <v>1</v>
      </c>
      <c r="EE140">
        <v>1</v>
      </c>
      <c r="EF140">
        <v>5.5519999999999996</v>
      </c>
      <c r="EG140">
        <v>4.351</v>
      </c>
      <c r="EH140">
        <v>6.0030000000000001</v>
      </c>
      <c r="EI140">
        <v>3.6030000000000002</v>
      </c>
      <c r="EJ140">
        <v>3.1509999999999998</v>
      </c>
      <c r="EK140">
        <v>3.2</v>
      </c>
      <c r="EL140">
        <v>3.4689999999999999</v>
      </c>
      <c r="EM140">
        <v>-3.1640000000000001</v>
      </c>
      <c r="EN140">
        <v>1.4510000000000001</v>
      </c>
      <c r="EO140">
        <v>0.30299999999999999</v>
      </c>
      <c r="EP140">
        <v>-3.6829999999999998</v>
      </c>
      <c r="EQ140">
        <v>3.5329999999999999</v>
      </c>
      <c r="ER140">
        <v>3.101</v>
      </c>
      <c r="ES140">
        <v>5.95</v>
      </c>
      <c r="ET140">
        <v>0</v>
      </c>
      <c r="EU140">
        <v>140.51617187869999</v>
      </c>
    </row>
    <row r="141" spans="1:151" x14ac:dyDescent="0.25">
      <c r="A141" t="s">
        <v>979</v>
      </c>
      <c r="B141" t="s">
        <v>1322</v>
      </c>
      <c r="C141" t="s">
        <v>595</v>
      </c>
      <c r="D141">
        <v>155</v>
      </c>
      <c r="E141" t="s">
        <v>839</v>
      </c>
      <c r="F141">
        <v>3</v>
      </c>
      <c r="G141">
        <v>2</v>
      </c>
      <c r="H141" t="s">
        <v>2</v>
      </c>
      <c r="I141" t="s">
        <v>7</v>
      </c>
      <c r="J141" t="s">
        <v>5</v>
      </c>
      <c r="K141" t="s">
        <v>606</v>
      </c>
      <c r="L141" t="s">
        <v>516</v>
      </c>
      <c r="M141" s="7">
        <v>0</v>
      </c>
      <c r="N141" s="7">
        <v>324.18323571900004</v>
      </c>
      <c r="O141" s="7">
        <f>M141*'Emission and cost factors'!$D$8+N141*'Emission and cost factors'!$E$8</f>
        <v>149.12428843074002</v>
      </c>
      <c r="P141" s="8">
        <f>M141*'Emission and cost factors'!$D$9+N141*'Emission and cost factors'!$E$9</f>
        <v>48.627485357850006</v>
      </c>
      <c r="Q141" s="7">
        <f t="shared" si="14"/>
        <v>16.675000000000001</v>
      </c>
      <c r="R141" s="2">
        <f t="shared" si="15"/>
        <v>14</v>
      </c>
      <c r="S141" s="2">
        <f t="shared" si="16"/>
        <v>14</v>
      </c>
      <c r="T141" s="2">
        <f t="shared" si="17"/>
        <v>13</v>
      </c>
      <c r="U141" s="7">
        <f t="shared" si="18"/>
        <v>1</v>
      </c>
      <c r="V141" s="7">
        <f t="shared" si="19"/>
        <v>1</v>
      </c>
      <c r="W141" s="7">
        <f t="shared" si="20"/>
        <v>0.9107142857142857</v>
      </c>
      <c r="X141">
        <v>18.170000000000002</v>
      </c>
      <c r="Y141">
        <v>17.170000000000002</v>
      </c>
      <c r="Z141">
        <v>17.489999999999998</v>
      </c>
      <c r="AA141">
        <v>17.100000000000001</v>
      </c>
      <c r="AB141">
        <v>16.5</v>
      </c>
      <c r="AC141">
        <v>16.61</v>
      </c>
      <c r="AD141">
        <v>16.739999999999998</v>
      </c>
      <c r="AE141">
        <v>15.91</v>
      </c>
      <c r="AF141">
        <v>15.9</v>
      </c>
      <c r="AG141">
        <v>16.12</v>
      </c>
      <c r="AH141">
        <v>15.95</v>
      </c>
      <c r="AI141">
        <v>16.079999999999998</v>
      </c>
      <c r="AJ141">
        <v>16.66</v>
      </c>
      <c r="AK141">
        <v>17.05</v>
      </c>
      <c r="AL141">
        <v>1</v>
      </c>
      <c r="AM141">
        <v>1</v>
      </c>
      <c r="AN141">
        <v>1</v>
      </c>
      <c r="AO141">
        <v>1</v>
      </c>
      <c r="AP141">
        <v>1</v>
      </c>
      <c r="AQ141">
        <v>1</v>
      </c>
      <c r="AR141">
        <v>1</v>
      </c>
      <c r="AS141">
        <v>1</v>
      </c>
      <c r="AT141">
        <v>1</v>
      </c>
      <c r="AU141">
        <v>1</v>
      </c>
      <c r="AV141">
        <v>1</v>
      </c>
      <c r="AW141">
        <v>1</v>
      </c>
      <c r="AX141">
        <v>1</v>
      </c>
      <c r="AY141">
        <v>1</v>
      </c>
      <c r="AZ141">
        <v>1</v>
      </c>
      <c r="BA141">
        <v>1</v>
      </c>
      <c r="BB141">
        <v>1</v>
      </c>
      <c r="BC141">
        <v>1</v>
      </c>
      <c r="BD141">
        <v>1</v>
      </c>
      <c r="BE141">
        <v>1</v>
      </c>
      <c r="BF141">
        <v>1</v>
      </c>
      <c r="BG141">
        <v>1</v>
      </c>
      <c r="BH141">
        <v>1</v>
      </c>
      <c r="BI141">
        <v>1</v>
      </c>
      <c r="BJ141">
        <v>1</v>
      </c>
      <c r="BK141">
        <v>1</v>
      </c>
      <c r="BL141">
        <v>1</v>
      </c>
      <c r="BM141">
        <v>1</v>
      </c>
      <c r="BN141">
        <v>0</v>
      </c>
      <c r="BO141">
        <v>1</v>
      </c>
      <c r="BP141">
        <v>0.75</v>
      </c>
      <c r="BQ141">
        <v>1</v>
      </c>
      <c r="BR141">
        <v>1</v>
      </c>
      <c r="BS141">
        <v>1</v>
      </c>
      <c r="BT141">
        <v>1</v>
      </c>
      <c r="BU141">
        <v>1</v>
      </c>
      <c r="BV141">
        <v>1</v>
      </c>
      <c r="BW141">
        <v>1</v>
      </c>
      <c r="BX141">
        <v>1</v>
      </c>
      <c r="BY141">
        <v>1</v>
      </c>
      <c r="BZ141">
        <v>1</v>
      </c>
      <c r="CA141">
        <v>1</v>
      </c>
      <c r="CB141">
        <v>17.09</v>
      </c>
      <c r="CC141">
        <v>15.91</v>
      </c>
      <c r="CD141">
        <v>16.22</v>
      </c>
      <c r="CE141">
        <v>15.82</v>
      </c>
      <c r="CF141">
        <v>15.43</v>
      </c>
      <c r="CG141">
        <v>15.36</v>
      </c>
      <c r="CH141">
        <v>15.49</v>
      </c>
      <c r="CI141">
        <v>14.68</v>
      </c>
      <c r="CJ141">
        <v>14.67</v>
      </c>
      <c r="CK141">
        <v>14.96</v>
      </c>
      <c r="CL141">
        <v>14.69</v>
      </c>
      <c r="CM141">
        <v>14.9</v>
      </c>
      <c r="CN141">
        <v>15.44</v>
      </c>
      <c r="CO141">
        <v>15.8</v>
      </c>
      <c r="CP141">
        <v>1</v>
      </c>
      <c r="CQ141">
        <v>1</v>
      </c>
      <c r="CR141">
        <v>1</v>
      </c>
      <c r="CS141">
        <v>1</v>
      </c>
      <c r="CT141">
        <v>1</v>
      </c>
      <c r="CU141">
        <v>1</v>
      </c>
      <c r="CV141">
        <v>1</v>
      </c>
      <c r="CW141">
        <v>1</v>
      </c>
      <c r="CX141">
        <v>1</v>
      </c>
      <c r="CY141">
        <v>1</v>
      </c>
      <c r="CZ141">
        <v>1</v>
      </c>
      <c r="DA141">
        <v>1</v>
      </c>
      <c r="DB141">
        <v>1</v>
      </c>
      <c r="DC141">
        <v>1</v>
      </c>
      <c r="DD141">
        <v>1</v>
      </c>
      <c r="DE141">
        <v>1</v>
      </c>
      <c r="DF141">
        <v>1</v>
      </c>
      <c r="DG141">
        <v>1</v>
      </c>
      <c r="DH141">
        <v>1</v>
      </c>
      <c r="DI141">
        <v>1</v>
      </c>
      <c r="DJ141">
        <v>1</v>
      </c>
      <c r="DK141">
        <v>1</v>
      </c>
      <c r="DL141">
        <v>1</v>
      </c>
      <c r="DM141">
        <v>1</v>
      </c>
      <c r="DN141">
        <v>1</v>
      </c>
      <c r="DO141">
        <v>1</v>
      </c>
      <c r="DP141">
        <v>1</v>
      </c>
      <c r="DQ141">
        <v>1</v>
      </c>
      <c r="DR141">
        <v>0.78900000000000003</v>
      </c>
      <c r="DS141">
        <v>1</v>
      </c>
      <c r="DT141">
        <v>1</v>
      </c>
      <c r="DU141">
        <v>1</v>
      </c>
      <c r="DV141">
        <v>1</v>
      </c>
      <c r="DW141">
        <v>1</v>
      </c>
      <c r="DX141">
        <v>1</v>
      </c>
      <c r="DY141">
        <v>1</v>
      </c>
      <c r="DZ141">
        <v>1</v>
      </c>
      <c r="EA141">
        <v>1</v>
      </c>
      <c r="EB141">
        <v>1</v>
      </c>
      <c r="EC141">
        <v>1</v>
      </c>
      <c r="ED141">
        <v>1</v>
      </c>
      <c r="EE141">
        <v>1</v>
      </c>
      <c r="EF141">
        <v>5.5519999999999996</v>
      </c>
      <c r="EG141">
        <v>4.351</v>
      </c>
      <c r="EH141">
        <v>6.0030000000000001</v>
      </c>
      <c r="EI141">
        <v>3.6030000000000002</v>
      </c>
      <c r="EJ141">
        <v>3.1509999999999998</v>
      </c>
      <c r="EK141">
        <v>3.2</v>
      </c>
      <c r="EL141">
        <v>3.4689999999999999</v>
      </c>
      <c r="EM141">
        <v>-3.1640000000000001</v>
      </c>
      <c r="EN141">
        <v>1.4510000000000001</v>
      </c>
      <c r="EO141">
        <v>0.30299999999999999</v>
      </c>
      <c r="EP141">
        <v>-3.6829999999999998</v>
      </c>
      <c r="EQ141">
        <v>3.5329999999999999</v>
      </c>
      <c r="ER141">
        <v>3.101</v>
      </c>
      <c r="ES141">
        <v>5.95</v>
      </c>
      <c r="ET141">
        <v>0</v>
      </c>
      <c r="EU141">
        <v>151.2855100022</v>
      </c>
    </row>
    <row r="142" spans="1:151" x14ac:dyDescent="0.25">
      <c r="A142" t="s">
        <v>980</v>
      </c>
      <c r="B142" t="s">
        <v>1322</v>
      </c>
      <c r="C142" t="s">
        <v>595</v>
      </c>
      <c r="D142">
        <v>156</v>
      </c>
      <c r="E142" t="s">
        <v>839</v>
      </c>
      <c r="F142">
        <v>3</v>
      </c>
      <c r="G142">
        <v>2</v>
      </c>
      <c r="H142" t="s">
        <v>2</v>
      </c>
      <c r="I142" t="s">
        <v>7</v>
      </c>
      <c r="J142" t="s">
        <v>5</v>
      </c>
      <c r="K142" t="s">
        <v>606</v>
      </c>
      <c r="L142" t="s">
        <v>515</v>
      </c>
      <c r="M142" s="7">
        <v>0</v>
      </c>
      <c r="N142" s="7">
        <v>301.1054442921386</v>
      </c>
      <c r="O142" s="7">
        <f>M142*'Emission and cost factors'!$D$8+N142*'Emission and cost factors'!$E$8</f>
        <v>138.50850437438376</v>
      </c>
      <c r="P142" s="8">
        <f>M142*'Emission and cost factors'!$D$9+N142*'Emission and cost factors'!$E$9</f>
        <v>45.16581664382079</v>
      </c>
      <c r="Q142" s="7">
        <f t="shared" si="14"/>
        <v>16.558571428571433</v>
      </c>
      <c r="R142" s="2">
        <f t="shared" si="15"/>
        <v>14</v>
      </c>
      <c r="S142" s="2">
        <f t="shared" si="16"/>
        <v>14</v>
      </c>
      <c r="T142" s="2">
        <f t="shared" si="17"/>
        <v>13</v>
      </c>
      <c r="U142" s="7">
        <f t="shared" si="18"/>
        <v>1</v>
      </c>
      <c r="V142" s="7">
        <f t="shared" si="19"/>
        <v>1</v>
      </c>
      <c r="W142" s="7">
        <f t="shared" si="20"/>
        <v>0.9285714285714286</v>
      </c>
      <c r="X142">
        <v>18.059999999999999</v>
      </c>
      <c r="Y142">
        <v>17.03</v>
      </c>
      <c r="Z142">
        <v>17.329999999999998</v>
      </c>
      <c r="AA142">
        <v>16.95</v>
      </c>
      <c r="AB142">
        <v>16.43</v>
      </c>
      <c r="AC142">
        <v>16.510000000000002</v>
      </c>
      <c r="AD142">
        <v>16.61</v>
      </c>
      <c r="AE142">
        <v>15.8</v>
      </c>
      <c r="AF142">
        <v>15.79</v>
      </c>
      <c r="AG142">
        <v>15.99</v>
      </c>
      <c r="AH142">
        <v>15.83</v>
      </c>
      <c r="AI142">
        <v>15.97</v>
      </c>
      <c r="AJ142">
        <v>16.59</v>
      </c>
      <c r="AK142">
        <v>16.93</v>
      </c>
      <c r="AL142">
        <v>1</v>
      </c>
      <c r="AM142">
        <v>1</v>
      </c>
      <c r="AN142">
        <v>1</v>
      </c>
      <c r="AO142">
        <v>1</v>
      </c>
      <c r="AP142">
        <v>1</v>
      </c>
      <c r="AQ142">
        <v>1</v>
      </c>
      <c r="AR142">
        <v>1</v>
      </c>
      <c r="AS142">
        <v>1</v>
      </c>
      <c r="AT142">
        <v>1</v>
      </c>
      <c r="AU142">
        <v>1</v>
      </c>
      <c r="AV142">
        <v>1</v>
      </c>
      <c r="AW142">
        <v>1</v>
      </c>
      <c r="AX142">
        <v>1</v>
      </c>
      <c r="AY142">
        <v>1</v>
      </c>
      <c r="AZ142">
        <v>1</v>
      </c>
      <c r="BA142">
        <v>1</v>
      </c>
      <c r="BB142">
        <v>1</v>
      </c>
      <c r="BC142">
        <v>1</v>
      </c>
      <c r="BD142">
        <v>1</v>
      </c>
      <c r="BE142">
        <v>1</v>
      </c>
      <c r="BF142">
        <v>1</v>
      </c>
      <c r="BG142">
        <v>1</v>
      </c>
      <c r="BH142">
        <v>1</v>
      </c>
      <c r="BI142">
        <v>1</v>
      </c>
      <c r="BJ142">
        <v>1</v>
      </c>
      <c r="BK142">
        <v>1</v>
      </c>
      <c r="BL142">
        <v>1</v>
      </c>
      <c r="BM142">
        <v>1</v>
      </c>
      <c r="BN142">
        <v>0</v>
      </c>
      <c r="BO142">
        <v>1</v>
      </c>
      <c r="BP142">
        <v>1</v>
      </c>
      <c r="BQ142">
        <v>1</v>
      </c>
      <c r="BR142">
        <v>1</v>
      </c>
      <c r="BS142">
        <v>1</v>
      </c>
      <c r="BT142">
        <v>1</v>
      </c>
      <c r="BU142">
        <v>1</v>
      </c>
      <c r="BV142">
        <v>1</v>
      </c>
      <c r="BW142">
        <v>1</v>
      </c>
      <c r="BX142">
        <v>1</v>
      </c>
      <c r="BY142">
        <v>1</v>
      </c>
      <c r="BZ142">
        <v>1</v>
      </c>
      <c r="CA142">
        <v>1</v>
      </c>
      <c r="CB142">
        <v>16.96</v>
      </c>
      <c r="CC142">
        <v>15.78</v>
      </c>
      <c r="CD142">
        <v>16.07</v>
      </c>
      <c r="CE142">
        <v>15.68</v>
      </c>
      <c r="CF142">
        <v>15.33</v>
      </c>
      <c r="CG142">
        <v>15.27</v>
      </c>
      <c r="CH142">
        <v>15.36</v>
      </c>
      <c r="CI142">
        <v>14.56</v>
      </c>
      <c r="CJ142">
        <v>14.48</v>
      </c>
      <c r="CK142">
        <v>14.82</v>
      </c>
      <c r="CL142">
        <v>14.55</v>
      </c>
      <c r="CM142">
        <v>14.7</v>
      </c>
      <c r="CN142">
        <v>15.33</v>
      </c>
      <c r="CO142">
        <v>15.7</v>
      </c>
      <c r="CP142">
        <v>1</v>
      </c>
      <c r="CQ142">
        <v>1</v>
      </c>
      <c r="CR142">
        <v>1</v>
      </c>
      <c r="CS142">
        <v>1</v>
      </c>
      <c r="CT142">
        <v>1</v>
      </c>
      <c r="CU142">
        <v>1</v>
      </c>
      <c r="CV142">
        <v>1</v>
      </c>
      <c r="CW142">
        <v>1</v>
      </c>
      <c r="CX142">
        <v>1</v>
      </c>
      <c r="CY142">
        <v>1</v>
      </c>
      <c r="CZ142">
        <v>1</v>
      </c>
      <c r="DA142">
        <v>1</v>
      </c>
      <c r="DB142">
        <v>1</v>
      </c>
      <c r="DC142">
        <v>1</v>
      </c>
      <c r="DD142">
        <v>1</v>
      </c>
      <c r="DE142">
        <v>1</v>
      </c>
      <c r="DF142">
        <v>1</v>
      </c>
      <c r="DG142">
        <v>1</v>
      </c>
      <c r="DH142">
        <v>1</v>
      </c>
      <c r="DI142">
        <v>1</v>
      </c>
      <c r="DJ142">
        <v>1</v>
      </c>
      <c r="DK142">
        <v>1</v>
      </c>
      <c r="DL142">
        <v>1</v>
      </c>
      <c r="DM142">
        <v>1</v>
      </c>
      <c r="DN142">
        <v>1</v>
      </c>
      <c r="DO142">
        <v>1</v>
      </c>
      <c r="DP142">
        <v>1</v>
      </c>
      <c r="DQ142">
        <v>1</v>
      </c>
      <c r="DR142">
        <v>1</v>
      </c>
      <c r="DS142">
        <v>1</v>
      </c>
      <c r="DT142">
        <v>1</v>
      </c>
      <c r="DU142">
        <v>1</v>
      </c>
      <c r="DV142">
        <v>1</v>
      </c>
      <c r="DW142">
        <v>1</v>
      </c>
      <c r="DX142">
        <v>1</v>
      </c>
      <c r="DY142">
        <v>1</v>
      </c>
      <c r="DZ142">
        <v>1</v>
      </c>
      <c r="EA142">
        <v>1</v>
      </c>
      <c r="EB142">
        <v>1</v>
      </c>
      <c r="EC142">
        <v>1</v>
      </c>
      <c r="ED142">
        <v>1</v>
      </c>
      <c r="EE142">
        <v>1</v>
      </c>
      <c r="EF142">
        <v>5.5519999999999996</v>
      </c>
      <c r="EG142">
        <v>4.351</v>
      </c>
      <c r="EH142">
        <v>6.0030000000000001</v>
      </c>
      <c r="EI142">
        <v>3.6030000000000002</v>
      </c>
      <c r="EJ142">
        <v>3.1509999999999998</v>
      </c>
      <c r="EK142">
        <v>3.2</v>
      </c>
      <c r="EL142">
        <v>3.4689999999999999</v>
      </c>
      <c r="EM142">
        <v>-3.1640000000000001</v>
      </c>
      <c r="EN142">
        <v>1.4510000000000001</v>
      </c>
      <c r="EO142">
        <v>0.30299999999999999</v>
      </c>
      <c r="EP142">
        <v>-3.6829999999999998</v>
      </c>
      <c r="EQ142">
        <v>3.5329999999999999</v>
      </c>
      <c r="ER142">
        <v>3.101</v>
      </c>
      <c r="ES142">
        <v>5.95</v>
      </c>
      <c r="ET142">
        <v>0</v>
      </c>
      <c r="EU142">
        <v>140.515874002998</v>
      </c>
    </row>
    <row r="143" spans="1:151" x14ac:dyDescent="0.25">
      <c r="A143" t="s">
        <v>981</v>
      </c>
      <c r="B143" t="s">
        <v>1322</v>
      </c>
      <c r="C143" t="s">
        <v>595</v>
      </c>
      <c r="D143">
        <v>157</v>
      </c>
      <c r="E143" t="s">
        <v>839</v>
      </c>
      <c r="F143">
        <v>3</v>
      </c>
      <c r="G143">
        <v>2</v>
      </c>
      <c r="H143" t="s">
        <v>8</v>
      </c>
      <c r="I143" t="s">
        <v>3</v>
      </c>
      <c r="J143" t="s">
        <v>4</v>
      </c>
      <c r="K143" t="s">
        <v>606</v>
      </c>
      <c r="L143" t="s">
        <v>516</v>
      </c>
      <c r="M143" s="7">
        <v>0</v>
      </c>
      <c r="N143" s="7">
        <v>301.08895841812927</v>
      </c>
      <c r="O143" s="7">
        <f>M143*'Emission and cost factors'!$D$8+N143*'Emission and cost factors'!$E$8</f>
        <v>138.50092087233946</v>
      </c>
      <c r="P143" s="8">
        <f>M143*'Emission and cost factors'!$D$9+N143*'Emission and cost factors'!$E$9</f>
        <v>45.163343762719386</v>
      </c>
      <c r="Q143" s="7">
        <f t="shared" si="14"/>
        <v>18.580000000000002</v>
      </c>
      <c r="R143" s="2">
        <f t="shared" si="15"/>
        <v>14</v>
      </c>
      <c r="S143" s="2">
        <f t="shared" si="16"/>
        <v>10</v>
      </c>
      <c r="T143" s="2">
        <f t="shared" si="17"/>
        <v>4</v>
      </c>
      <c r="U143" s="7">
        <f t="shared" si="18"/>
        <v>0.87928571428571434</v>
      </c>
      <c r="V143" s="7">
        <f t="shared" si="19"/>
        <v>0.40442857142857142</v>
      </c>
      <c r="W143" s="7">
        <f t="shared" si="20"/>
        <v>5.678571428571428E-2</v>
      </c>
      <c r="X143">
        <v>19.66</v>
      </c>
      <c r="Y143">
        <v>19.12</v>
      </c>
      <c r="Z143">
        <v>19.510000000000002</v>
      </c>
      <c r="AA143">
        <v>19.2</v>
      </c>
      <c r="AB143">
        <v>18.670000000000002</v>
      </c>
      <c r="AC143">
        <v>18.57</v>
      </c>
      <c r="AD143">
        <v>18.73</v>
      </c>
      <c r="AE143">
        <v>18.010000000000002</v>
      </c>
      <c r="AF143">
        <v>17.68</v>
      </c>
      <c r="AG143">
        <v>17.91</v>
      </c>
      <c r="AH143">
        <v>17.93</v>
      </c>
      <c r="AI143">
        <v>17.77</v>
      </c>
      <c r="AJ143">
        <v>18.399999999999999</v>
      </c>
      <c r="AK143">
        <v>18.96</v>
      </c>
      <c r="AL143">
        <v>0.41099999999999998</v>
      </c>
      <c r="AM143">
        <v>0.82199999999999995</v>
      </c>
      <c r="AN143">
        <v>0.53300000000000003</v>
      </c>
      <c r="AO143">
        <v>0.71099999999999997</v>
      </c>
      <c r="AP143">
        <v>1</v>
      </c>
      <c r="AQ143">
        <v>1</v>
      </c>
      <c r="AR143">
        <v>1</v>
      </c>
      <c r="AS143">
        <v>1</v>
      </c>
      <c r="AT143">
        <v>1</v>
      </c>
      <c r="AU143">
        <v>1</v>
      </c>
      <c r="AV143">
        <v>1</v>
      </c>
      <c r="AW143">
        <v>1</v>
      </c>
      <c r="AX143">
        <v>1</v>
      </c>
      <c r="AY143">
        <v>0.83299999999999996</v>
      </c>
      <c r="AZ143">
        <v>0</v>
      </c>
      <c r="BA143">
        <v>0</v>
      </c>
      <c r="BB143">
        <v>0</v>
      </c>
      <c r="BC143">
        <v>0</v>
      </c>
      <c r="BD143">
        <v>0.372</v>
      </c>
      <c r="BE143">
        <v>0.38300000000000001</v>
      </c>
      <c r="BF143">
        <v>0.23899999999999999</v>
      </c>
      <c r="BG143">
        <v>0.66100000000000003</v>
      </c>
      <c r="BH143">
        <v>1</v>
      </c>
      <c r="BI143">
        <v>0.80600000000000005</v>
      </c>
      <c r="BJ143">
        <v>0.65600000000000003</v>
      </c>
      <c r="BK143">
        <v>1</v>
      </c>
      <c r="BL143">
        <v>0.50600000000000001</v>
      </c>
      <c r="BM143">
        <v>3.9E-2</v>
      </c>
      <c r="BN143">
        <v>0</v>
      </c>
      <c r="BO143">
        <v>0</v>
      </c>
      <c r="BP143">
        <v>0</v>
      </c>
      <c r="BQ143">
        <v>0</v>
      </c>
      <c r="BR143">
        <v>0</v>
      </c>
      <c r="BS143">
        <v>0</v>
      </c>
      <c r="BT143">
        <v>0</v>
      </c>
      <c r="BU143">
        <v>0</v>
      </c>
      <c r="BV143">
        <v>0.35</v>
      </c>
      <c r="BW143">
        <v>8.8999999999999996E-2</v>
      </c>
      <c r="BX143">
        <v>5.6000000000000001E-2</v>
      </c>
      <c r="BY143">
        <v>0.3</v>
      </c>
      <c r="BZ143">
        <v>0</v>
      </c>
      <c r="CA143">
        <v>0</v>
      </c>
      <c r="CB143">
        <v>18.559999999999999</v>
      </c>
      <c r="CC143">
        <v>17.75</v>
      </c>
      <c r="CD143">
        <v>18.11</v>
      </c>
      <c r="CE143">
        <v>17.7</v>
      </c>
      <c r="CF143">
        <v>17.010000000000002</v>
      </c>
      <c r="CG143">
        <v>16.690000000000001</v>
      </c>
      <c r="CH143">
        <v>16.850000000000001</v>
      </c>
      <c r="CI143">
        <v>16.100000000000001</v>
      </c>
      <c r="CJ143">
        <v>15.99</v>
      </c>
      <c r="CK143">
        <v>16.21</v>
      </c>
      <c r="CL143">
        <v>16.09</v>
      </c>
      <c r="CM143">
        <v>16.18</v>
      </c>
      <c r="CN143">
        <v>16.579999999999998</v>
      </c>
      <c r="CO143">
        <v>17.16</v>
      </c>
      <c r="CP143">
        <v>0.9</v>
      </c>
      <c r="CQ143">
        <v>1</v>
      </c>
      <c r="CR143">
        <v>1</v>
      </c>
      <c r="CS143">
        <v>1</v>
      </c>
      <c r="CT143">
        <v>1</v>
      </c>
      <c r="CU143">
        <v>1</v>
      </c>
      <c r="CV143">
        <v>1</v>
      </c>
      <c r="CW143">
        <v>1</v>
      </c>
      <c r="CX143">
        <v>1</v>
      </c>
      <c r="CY143">
        <v>1</v>
      </c>
      <c r="CZ143">
        <v>1</v>
      </c>
      <c r="DA143">
        <v>1</v>
      </c>
      <c r="DB143">
        <v>1</v>
      </c>
      <c r="DC143">
        <v>1</v>
      </c>
      <c r="DD143">
        <v>0.32200000000000001</v>
      </c>
      <c r="DE143">
        <v>0.77800000000000002</v>
      </c>
      <c r="DF143">
        <v>0.59399999999999997</v>
      </c>
      <c r="DG143">
        <v>0.76100000000000001</v>
      </c>
      <c r="DH143">
        <v>1</v>
      </c>
      <c r="DI143">
        <v>1</v>
      </c>
      <c r="DJ143">
        <v>1</v>
      </c>
      <c r="DK143">
        <v>1</v>
      </c>
      <c r="DL143">
        <v>1</v>
      </c>
      <c r="DM143">
        <v>1</v>
      </c>
      <c r="DN143">
        <v>1</v>
      </c>
      <c r="DO143">
        <v>1</v>
      </c>
      <c r="DP143">
        <v>1</v>
      </c>
      <c r="DQ143">
        <v>1</v>
      </c>
      <c r="DR143">
        <v>0</v>
      </c>
      <c r="DS143">
        <v>0.189</v>
      </c>
      <c r="DT143">
        <v>0</v>
      </c>
      <c r="DU143">
        <v>0.20599999999999999</v>
      </c>
      <c r="DV143">
        <v>0.61699999999999999</v>
      </c>
      <c r="DW143">
        <v>0.8</v>
      </c>
      <c r="DX143">
        <v>0.71099999999999997</v>
      </c>
      <c r="DY143">
        <v>0.84399999999999997</v>
      </c>
      <c r="DZ143">
        <v>1</v>
      </c>
      <c r="EA143">
        <v>0.91100000000000003</v>
      </c>
      <c r="EB143">
        <v>0.81100000000000005</v>
      </c>
      <c r="EC143">
        <v>1</v>
      </c>
      <c r="ED143">
        <v>0.82799999999999996</v>
      </c>
      <c r="EE143">
        <v>0.59399999999999997</v>
      </c>
      <c r="EF143">
        <v>5.5519999999999996</v>
      </c>
      <c r="EG143">
        <v>4.351</v>
      </c>
      <c r="EH143">
        <v>6.0030000000000001</v>
      </c>
      <c r="EI143">
        <v>3.6030000000000002</v>
      </c>
      <c r="EJ143">
        <v>3.1509999999999998</v>
      </c>
      <c r="EK143">
        <v>3.2</v>
      </c>
      <c r="EL143">
        <v>3.4689999999999999</v>
      </c>
      <c r="EM143">
        <v>-3.1640000000000001</v>
      </c>
      <c r="EN143">
        <v>1.4510000000000001</v>
      </c>
      <c r="EO143">
        <v>0.30299999999999999</v>
      </c>
      <c r="EP143">
        <v>-3.6829999999999998</v>
      </c>
      <c r="EQ143">
        <v>3.5329999999999999</v>
      </c>
      <c r="ER143">
        <v>3.101</v>
      </c>
      <c r="ES143">
        <v>5.95</v>
      </c>
      <c r="ET143">
        <v>0</v>
      </c>
      <c r="EU143">
        <v>140.50818059512699</v>
      </c>
    </row>
    <row r="144" spans="1:151" x14ac:dyDescent="0.25">
      <c r="A144" t="s">
        <v>982</v>
      </c>
      <c r="B144" t="s">
        <v>1322</v>
      </c>
      <c r="C144" t="s">
        <v>595</v>
      </c>
      <c r="D144">
        <v>158</v>
      </c>
      <c r="E144" t="s">
        <v>839</v>
      </c>
      <c r="F144">
        <v>3</v>
      </c>
      <c r="G144">
        <v>2</v>
      </c>
      <c r="H144" t="s">
        <v>8</v>
      </c>
      <c r="I144" t="s">
        <v>3</v>
      </c>
      <c r="J144" t="s">
        <v>4</v>
      </c>
      <c r="K144" t="s">
        <v>606</v>
      </c>
      <c r="L144" t="s">
        <v>515</v>
      </c>
      <c r="M144" s="7">
        <v>0</v>
      </c>
      <c r="N144" s="7">
        <v>283.27140249125569</v>
      </c>
      <c r="O144" s="7">
        <f>M144*'Emission and cost factors'!$D$8+N144*'Emission and cost factors'!$E$8</f>
        <v>130.30484514597762</v>
      </c>
      <c r="P144" s="8">
        <f>M144*'Emission and cost factors'!$D$9+N144*'Emission and cost factors'!$E$9</f>
        <v>42.490710373688351</v>
      </c>
      <c r="Q144" s="7">
        <f t="shared" si="14"/>
        <v>18.388571428571431</v>
      </c>
      <c r="R144" s="2">
        <f t="shared" si="15"/>
        <v>14</v>
      </c>
      <c r="S144" s="2">
        <f t="shared" si="16"/>
        <v>11</v>
      </c>
      <c r="T144" s="2">
        <f t="shared" si="17"/>
        <v>5</v>
      </c>
      <c r="U144" s="7">
        <f t="shared" si="18"/>
        <v>0.93335714285714289</v>
      </c>
      <c r="V144" s="7">
        <f t="shared" si="19"/>
        <v>0.50750000000000006</v>
      </c>
      <c r="W144" s="7">
        <f t="shared" si="20"/>
        <v>0.127</v>
      </c>
      <c r="X144">
        <v>19.559999999999999</v>
      </c>
      <c r="Y144">
        <v>18.97</v>
      </c>
      <c r="Z144">
        <v>19.34</v>
      </c>
      <c r="AA144">
        <v>19.02</v>
      </c>
      <c r="AB144">
        <v>18.48</v>
      </c>
      <c r="AC144">
        <v>18.37</v>
      </c>
      <c r="AD144">
        <v>18.52</v>
      </c>
      <c r="AE144">
        <v>17.77</v>
      </c>
      <c r="AF144">
        <v>17.489999999999998</v>
      </c>
      <c r="AG144">
        <v>17.7</v>
      </c>
      <c r="AH144">
        <v>17.71</v>
      </c>
      <c r="AI144">
        <v>17.579999999999998</v>
      </c>
      <c r="AJ144">
        <v>18.190000000000001</v>
      </c>
      <c r="AK144">
        <v>18.739999999999998</v>
      </c>
      <c r="AL144">
        <v>0.51700000000000002</v>
      </c>
      <c r="AM144">
        <v>1</v>
      </c>
      <c r="AN144">
        <v>0.68899999999999995</v>
      </c>
      <c r="AO144">
        <v>0.86099999999999999</v>
      </c>
      <c r="AP144">
        <v>1</v>
      </c>
      <c r="AQ144">
        <v>1</v>
      </c>
      <c r="AR144">
        <v>1</v>
      </c>
      <c r="AS144">
        <v>1</v>
      </c>
      <c r="AT144">
        <v>1</v>
      </c>
      <c r="AU144">
        <v>1</v>
      </c>
      <c r="AV144">
        <v>1</v>
      </c>
      <c r="AW144">
        <v>1</v>
      </c>
      <c r="AX144">
        <v>1</v>
      </c>
      <c r="AY144">
        <v>1</v>
      </c>
      <c r="AZ144">
        <v>0</v>
      </c>
      <c r="BA144">
        <v>3.9E-2</v>
      </c>
      <c r="BB144">
        <v>0</v>
      </c>
      <c r="BC144">
        <v>0</v>
      </c>
      <c r="BD144">
        <v>0.55000000000000004</v>
      </c>
      <c r="BE144">
        <v>0.56100000000000005</v>
      </c>
      <c r="BF144">
        <v>0.439</v>
      </c>
      <c r="BG144">
        <v>0.81100000000000005</v>
      </c>
      <c r="BH144">
        <v>1</v>
      </c>
      <c r="BI144">
        <v>1</v>
      </c>
      <c r="BJ144">
        <v>0.78300000000000003</v>
      </c>
      <c r="BK144">
        <v>1</v>
      </c>
      <c r="BL144">
        <v>0.66100000000000003</v>
      </c>
      <c r="BM144">
        <v>0.26100000000000001</v>
      </c>
      <c r="BN144">
        <v>0</v>
      </c>
      <c r="BO144">
        <v>0</v>
      </c>
      <c r="BP144">
        <v>0</v>
      </c>
      <c r="BQ144">
        <v>0</v>
      </c>
      <c r="BR144">
        <v>0</v>
      </c>
      <c r="BS144">
        <v>0</v>
      </c>
      <c r="BT144">
        <v>0</v>
      </c>
      <c r="BU144">
        <v>0.2</v>
      </c>
      <c r="BV144">
        <v>0.52800000000000002</v>
      </c>
      <c r="BW144">
        <v>0.30599999999999999</v>
      </c>
      <c r="BX144">
        <v>0.23300000000000001</v>
      </c>
      <c r="BY144">
        <v>0.51100000000000001</v>
      </c>
      <c r="BZ144">
        <v>0</v>
      </c>
      <c r="CA144">
        <v>0</v>
      </c>
      <c r="CB144">
        <v>18.440000000000001</v>
      </c>
      <c r="CC144">
        <v>17.57</v>
      </c>
      <c r="CD144">
        <v>17.91</v>
      </c>
      <c r="CE144">
        <v>17.489999999999998</v>
      </c>
      <c r="CF144">
        <v>16.77</v>
      </c>
      <c r="CG144">
        <v>16.47</v>
      </c>
      <c r="CH144">
        <v>16.63</v>
      </c>
      <c r="CI144">
        <v>15.84</v>
      </c>
      <c r="CJ144">
        <v>15.83</v>
      </c>
      <c r="CK144">
        <v>15.98</v>
      </c>
      <c r="CL144">
        <v>15.84</v>
      </c>
      <c r="CM144">
        <v>16.02</v>
      </c>
      <c r="CN144">
        <v>16.37</v>
      </c>
      <c r="CO144">
        <v>16.940000000000001</v>
      </c>
      <c r="CP144">
        <v>1</v>
      </c>
      <c r="CQ144">
        <v>1</v>
      </c>
      <c r="CR144">
        <v>1</v>
      </c>
      <c r="CS144">
        <v>1</v>
      </c>
      <c r="CT144">
        <v>1</v>
      </c>
      <c r="CU144">
        <v>1</v>
      </c>
      <c r="CV144">
        <v>1</v>
      </c>
      <c r="CW144">
        <v>1</v>
      </c>
      <c r="CX144">
        <v>1</v>
      </c>
      <c r="CY144">
        <v>1</v>
      </c>
      <c r="CZ144">
        <v>1</v>
      </c>
      <c r="DA144">
        <v>1</v>
      </c>
      <c r="DB144">
        <v>1</v>
      </c>
      <c r="DC144">
        <v>1</v>
      </c>
      <c r="DD144">
        <v>0.41099999999999998</v>
      </c>
      <c r="DE144">
        <v>0.91100000000000003</v>
      </c>
      <c r="DF144">
        <v>0.72199999999999998</v>
      </c>
      <c r="DG144">
        <v>0.9</v>
      </c>
      <c r="DH144">
        <v>1</v>
      </c>
      <c r="DI144">
        <v>1</v>
      </c>
      <c r="DJ144">
        <v>1</v>
      </c>
      <c r="DK144">
        <v>1</v>
      </c>
      <c r="DL144">
        <v>1</v>
      </c>
      <c r="DM144">
        <v>1</v>
      </c>
      <c r="DN144">
        <v>1</v>
      </c>
      <c r="DO144">
        <v>1</v>
      </c>
      <c r="DP144">
        <v>1</v>
      </c>
      <c r="DQ144">
        <v>1</v>
      </c>
      <c r="DR144">
        <v>0</v>
      </c>
      <c r="DS144">
        <v>0.32200000000000001</v>
      </c>
      <c r="DT144">
        <v>6.7000000000000004E-2</v>
      </c>
      <c r="DU144">
        <v>0.35599999999999998</v>
      </c>
      <c r="DV144">
        <v>0.75600000000000001</v>
      </c>
      <c r="DW144">
        <v>1</v>
      </c>
      <c r="DX144">
        <v>0.86099999999999999</v>
      </c>
      <c r="DY144">
        <v>1</v>
      </c>
      <c r="DZ144">
        <v>1</v>
      </c>
      <c r="EA144">
        <v>1</v>
      </c>
      <c r="EB144">
        <v>0.93899999999999995</v>
      </c>
      <c r="EC144">
        <v>1</v>
      </c>
      <c r="ED144">
        <v>1</v>
      </c>
      <c r="EE144">
        <v>0.74399999999999999</v>
      </c>
      <c r="EF144">
        <v>5.5519999999999996</v>
      </c>
      <c r="EG144">
        <v>4.351</v>
      </c>
      <c r="EH144">
        <v>6.0030000000000001</v>
      </c>
      <c r="EI144">
        <v>3.6030000000000002</v>
      </c>
      <c r="EJ144">
        <v>3.1509999999999998</v>
      </c>
      <c r="EK144">
        <v>3.2</v>
      </c>
      <c r="EL144">
        <v>3.4689999999999999</v>
      </c>
      <c r="EM144">
        <v>-3.1640000000000001</v>
      </c>
      <c r="EN144">
        <v>1.4510000000000001</v>
      </c>
      <c r="EO144">
        <v>0.30299999999999999</v>
      </c>
      <c r="EP144">
        <v>-3.6829999999999998</v>
      </c>
      <c r="EQ144">
        <v>3.5329999999999999</v>
      </c>
      <c r="ER144">
        <v>3.101</v>
      </c>
      <c r="ES144">
        <v>5.95</v>
      </c>
      <c r="ET144">
        <v>0</v>
      </c>
      <c r="EU144">
        <v>132.19332116258599</v>
      </c>
    </row>
    <row r="145" spans="1:151" x14ac:dyDescent="0.25">
      <c r="A145" t="s">
        <v>983</v>
      </c>
      <c r="B145" t="s">
        <v>1322</v>
      </c>
      <c r="C145" t="s">
        <v>595</v>
      </c>
      <c r="D145">
        <v>160</v>
      </c>
      <c r="E145" t="s">
        <v>839</v>
      </c>
      <c r="F145">
        <v>3</v>
      </c>
      <c r="G145">
        <v>2</v>
      </c>
      <c r="H145" t="s">
        <v>8</v>
      </c>
      <c r="I145" t="s">
        <v>3</v>
      </c>
      <c r="J145" t="s">
        <v>5</v>
      </c>
      <c r="K145" t="s">
        <v>606</v>
      </c>
      <c r="L145" t="s">
        <v>515</v>
      </c>
      <c r="M145" s="7">
        <v>0</v>
      </c>
      <c r="N145" s="7">
        <v>282.29388895125214</v>
      </c>
      <c r="O145" s="7">
        <f>M145*'Emission and cost factors'!$D$8+N145*'Emission and cost factors'!$E$8</f>
        <v>129.85518891757599</v>
      </c>
      <c r="P145" s="8">
        <f>M145*'Emission and cost factors'!$D$9+N145*'Emission and cost factors'!$E$9</f>
        <v>42.344083342687817</v>
      </c>
      <c r="Q145" s="7">
        <f t="shared" si="14"/>
        <v>18.388571428571431</v>
      </c>
      <c r="R145" s="2">
        <f t="shared" si="15"/>
        <v>14</v>
      </c>
      <c r="S145" s="2">
        <f t="shared" si="16"/>
        <v>11</v>
      </c>
      <c r="T145" s="2">
        <f t="shared" si="17"/>
        <v>5</v>
      </c>
      <c r="U145" s="7">
        <f t="shared" si="18"/>
        <v>0.93335714285714289</v>
      </c>
      <c r="V145" s="7">
        <f t="shared" si="19"/>
        <v>0.50750000000000006</v>
      </c>
      <c r="W145" s="7">
        <f t="shared" si="20"/>
        <v>0.127</v>
      </c>
      <c r="X145">
        <v>19.559999999999999</v>
      </c>
      <c r="Y145">
        <v>18.97</v>
      </c>
      <c r="Z145">
        <v>19.34</v>
      </c>
      <c r="AA145">
        <v>19.02</v>
      </c>
      <c r="AB145">
        <v>18.48</v>
      </c>
      <c r="AC145">
        <v>18.37</v>
      </c>
      <c r="AD145">
        <v>18.52</v>
      </c>
      <c r="AE145">
        <v>17.77</v>
      </c>
      <c r="AF145">
        <v>17.489999999999998</v>
      </c>
      <c r="AG145">
        <v>17.7</v>
      </c>
      <c r="AH145">
        <v>17.71</v>
      </c>
      <c r="AI145">
        <v>17.579999999999998</v>
      </c>
      <c r="AJ145">
        <v>18.190000000000001</v>
      </c>
      <c r="AK145">
        <v>18.739999999999998</v>
      </c>
      <c r="AL145">
        <v>0.51700000000000002</v>
      </c>
      <c r="AM145">
        <v>1</v>
      </c>
      <c r="AN145">
        <v>0.68899999999999995</v>
      </c>
      <c r="AO145">
        <v>0.86099999999999999</v>
      </c>
      <c r="AP145">
        <v>1</v>
      </c>
      <c r="AQ145">
        <v>1</v>
      </c>
      <c r="AR145">
        <v>1</v>
      </c>
      <c r="AS145">
        <v>1</v>
      </c>
      <c r="AT145">
        <v>1</v>
      </c>
      <c r="AU145">
        <v>1</v>
      </c>
      <c r="AV145">
        <v>1</v>
      </c>
      <c r="AW145">
        <v>1</v>
      </c>
      <c r="AX145">
        <v>1</v>
      </c>
      <c r="AY145">
        <v>1</v>
      </c>
      <c r="AZ145">
        <v>0</v>
      </c>
      <c r="BA145">
        <v>3.9E-2</v>
      </c>
      <c r="BB145">
        <v>0</v>
      </c>
      <c r="BC145">
        <v>0</v>
      </c>
      <c r="BD145">
        <v>0.55000000000000004</v>
      </c>
      <c r="BE145">
        <v>0.56100000000000005</v>
      </c>
      <c r="BF145">
        <v>0.439</v>
      </c>
      <c r="BG145">
        <v>0.81100000000000005</v>
      </c>
      <c r="BH145">
        <v>1</v>
      </c>
      <c r="BI145">
        <v>1</v>
      </c>
      <c r="BJ145">
        <v>0.78300000000000003</v>
      </c>
      <c r="BK145">
        <v>1</v>
      </c>
      <c r="BL145">
        <v>0.66100000000000003</v>
      </c>
      <c r="BM145">
        <v>0.26100000000000001</v>
      </c>
      <c r="BN145">
        <v>0</v>
      </c>
      <c r="BO145">
        <v>0</v>
      </c>
      <c r="BP145">
        <v>0</v>
      </c>
      <c r="BQ145">
        <v>0</v>
      </c>
      <c r="BR145">
        <v>0</v>
      </c>
      <c r="BS145">
        <v>0</v>
      </c>
      <c r="BT145">
        <v>0</v>
      </c>
      <c r="BU145">
        <v>0.2</v>
      </c>
      <c r="BV145">
        <v>0.52800000000000002</v>
      </c>
      <c r="BW145">
        <v>0.30599999999999999</v>
      </c>
      <c r="BX145">
        <v>0.23300000000000001</v>
      </c>
      <c r="BY145">
        <v>0.51100000000000001</v>
      </c>
      <c r="BZ145">
        <v>0</v>
      </c>
      <c r="CA145">
        <v>0</v>
      </c>
      <c r="CB145">
        <v>18.440000000000001</v>
      </c>
      <c r="CC145">
        <v>17.57</v>
      </c>
      <c r="CD145">
        <v>17.91</v>
      </c>
      <c r="CE145">
        <v>17.489999999999998</v>
      </c>
      <c r="CF145">
        <v>16.77</v>
      </c>
      <c r="CG145">
        <v>16.47</v>
      </c>
      <c r="CH145">
        <v>16.63</v>
      </c>
      <c r="CI145">
        <v>15.84</v>
      </c>
      <c r="CJ145">
        <v>15.83</v>
      </c>
      <c r="CK145">
        <v>15.98</v>
      </c>
      <c r="CL145">
        <v>15.84</v>
      </c>
      <c r="CM145">
        <v>16.02</v>
      </c>
      <c r="CN145">
        <v>16.37</v>
      </c>
      <c r="CO145">
        <v>16.940000000000001</v>
      </c>
      <c r="CP145">
        <v>1</v>
      </c>
      <c r="CQ145">
        <v>1</v>
      </c>
      <c r="CR145">
        <v>1</v>
      </c>
      <c r="CS145">
        <v>1</v>
      </c>
      <c r="CT145">
        <v>1</v>
      </c>
      <c r="CU145">
        <v>1</v>
      </c>
      <c r="CV145">
        <v>1</v>
      </c>
      <c r="CW145">
        <v>1</v>
      </c>
      <c r="CX145">
        <v>1</v>
      </c>
      <c r="CY145">
        <v>1</v>
      </c>
      <c r="CZ145">
        <v>1</v>
      </c>
      <c r="DA145">
        <v>1</v>
      </c>
      <c r="DB145">
        <v>1</v>
      </c>
      <c r="DC145">
        <v>1</v>
      </c>
      <c r="DD145">
        <v>0.41099999999999998</v>
      </c>
      <c r="DE145">
        <v>0.91100000000000003</v>
      </c>
      <c r="DF145">
        <v>0.72199999999999998</v>
      </c>
      <c r="DG145">
        <v>0.9</v>
      </c>
      <c r="DH145">
        <v>1</v>
      </c>
      <c r="DI145">
        <v>1</v>
      </c>
      <c r="DJ145">
        <v>1</v>
      </c>
      <c r="DK145">
        <v>1</v>
      </c>
      <c r="DL145">
        <v>1</v>
      </c>
      <c r="DM145">
        <v>1</v>
      </c>
      <c r="DN145">
        <v>1</v>
      </c>
      <c r="DO145">
        <v>1</v>
      </c>
      <c r="DP145">
        <v>1</v>
      </c>
      <c r="DQ145">
        <v>1</v>
      </c>
      <c r="DR145">
        <v>0</v>
      </c>
      <c r="DS145">
        <v>0.32200000000000001</v>
      </c>
      <c r="DT145">
        <v>6.7000000000000004E-2</v>
      </c>
      <c r="DU145">
        <v>0.35599999999999998</v>
      </c>
      <c r="DV145">
        <v>0.75600000000000001</v>
      </c>
      <c r="DW145">
        <v>1</v>
      </c>
      <c r="DX145">
        <v>0.86099999999999999</v>
      </c>
      <c r="DY145">
        <v>1</v>
      </c>
      <c r="DZ145">
        <v>1</v>
      </c>
      <c r="EA145">
        <v>1</v>
      </c>
      <c r="EB145">
        <v>0.93899999999999995</v>
      </c>
      <c r="EC145">
        <v>1</v>
      </c>
      <c r="ED145">
        <v>1</v>
      </c>
      <c r="EE145">
        <v>0.74399999999999999</v>
      </c>
      <c r="EF145">
        <v>5.5519999999999996</v>
      </c>
      <c r="EG145">
        <v>4.351</v>
      </c>
      <c r="EH145">
        <v>6.0030000000000001</v>
      </c>
      <c r="EI145">
        <v>3.6030000000000002</v>
      </c>
      <c r="EJ145">
        <v>3.1509999999999998</v>
      </c>
      <c r="EK145">
        <v>3.2</v>
      </c>
      <c r="EL145">
        <v>3.4689999999999999</v>
      </c>
      <c r="EM145">
        <v>-3.1640000000000001</v>
      </c>
      <c r="EN145">
        <v>1.4510000000000001</v>
      </c>
      <c r="EO145">
        <v>0.30299999999999999</v>
      </c>
      <c r="EP145">
        <v>-3.6829999999999998</v>
      </c>
      <c r="EQ145">
        <v>3.5329999999999999</v>
      </c>
      <c r="ER145">
        <v>3.101</v>
      </c>
      <c r="ES145">
        <v>5.95</v>
      </c>
      <c r="ET145">
        <v>0</v>
      </c>
      <c r="EU145">
        <v>131.73714817725099</v>
      </c>
    </row>
    <row r="146" spans="1:151" x14ac:dyDescent="0.25">
      <c r="A146" t="s">
        <v>984</v>
      </c>
      <c r="B146" t="s">
        <v>1322</v>
      </c>
      <c r="C146" t="s">
        <v>595</v>
      </c>
      <c r="D146">
        <v>162</v>
      </c>
      <c r="E146" t="s">
        <v>839</v>
      </c>
      <c r="F146">
        <v>3</v>
      </c>
      <c r="G146">
        <v>2</v>
      </c>
      <c r="H146" t="s">
        <v>8</v>
      </c>
      <c r="I146" t="s">
        <v>6</v>
      </c>
      <c r="J146" t="s">
        <v>4</v>
      </c>
      <c r="K146" t="s">
        <v>606</v>
      </c>
      <c r="L146" t="s">
        <v>515</v>
      </c>
      <c r="M146" s="7">
        <v>0</v>
      </c>
      <c r="N146" s="7">
        <v>288.05345209062432</v>
      </c>
      <c r="O146" s="7">
        <f>M146*'Emission and cost factors'!$D$8+N146*'Emission and cost factors'!$E$8</f>
        <v>132.50458796168718</v>
      </c>
      <c r="P146" s="8">
        <f>M146*'Emission and cost factors'!$D$9+N146*'Emission and cost factors'!$E$9</f>
        <v>43.208017813593649</v>
      </c>
      <c r="Q146" s="7">
        <f t="shared" si="14"/>
        <v>18.494999999999997</v>
      </c>
      <c r="R146" s="2">
        <f t="shared" si="15"/>
        <v>14</v>
      </c>
      <c r="S146" s="2">
        <f t="shared" si="16"/>
        <v>10</v>
      </c>
      <c r="T146" s="2">
        <f t="shared" si="17"/>
        <v>5</v>
      </c>
      <c r="U146" s="7">
        <f t="shared" si="18"/>
        <v>0.94721428571428568</v>
      </c>
      <c r="V146" s="7">
        <f t="shared" si="19"/>
        <v>0.54400000000000004</v>
      </c>
      <c r="W146" s="7">
        <f t="shared" si="20"/>
        <v>0.1202142857142857</v>
      </c>
      <c r="X146">
        <v>19.690000000000001</v>
      </c>
      <c r="Y146">
        <v>19.11</v>
      </c>
      <c r="Z146">
        <v>19.440000000000001</v>
      </c>
      <c r="AA146">
        <v>19.190000000000001</v>
      </c>
      <c r="AB146">
        <v>18.649999999999999</v>
      </c>
      <c r="AC146">
        <v>18.5</v>
      </c>
      <c r="AD146">
        <v>18.62</v>
      </c>
      <c r="AE146">
        <v>17.97</v>
      </c>
      <c r="AF146">
        <v>17.57</v>
      </c>
      <c r="AG146">
        <v>17.79</v>
      </c>
      <c r="AH146">
        <v>17.84</v>
      </c>
      <c r="AI146">
        <v>17.600000000000001</v>
      </c>
      <c r="AJ146">
        <v>18.22</v>
      </c>
      <c r="AK146">
        <v>18.739999999999998</v>
      </c>
      <c r="AL146">
        <v>0.48899999999999999</v>
      </c>
      <c r="AM146">
        <v>1</v>
      </c>
      <c r="AN146">
        <v>0.77200000000000002</v>
      </c>
      <c r="AO146">
        <v>1</v>
      </c>
      <c r="AP146">
        <v>1</v>
      </c>
      <c r="AQ146">
        <v>1</v>
      </c>
      <c r="AR146">
        <v>1</v>
      </c>
      <c r="AS146">
        <v>1</v>
      </c>
      <c r="AT146">
        <v>1</v>
      </c>
      <c r="AU146">
        <v>1</v>
      </c>
      <c r="AV146">
        <v>1</v>
      </c>
      <c r="AW146">
        <v>1</v>
      </c>
      <c r="AX146">
        <v>1</v>
      </c>
      <c r="AY146">
        <v>1</v>
      </c>
      <c r="AZ146">
        <v>0</v>
      </c>
      <c r="BA146">
        <v>0</v>
      </c>
      <c r="BB146">
        <v>0</v>
      </c>
      <c r="BC146">
        <v>0</v>
      </c>
      <c r="BD146">
        <v>0.49399999999999999</v>
      </c>
      <c r="BE146">
        <v>0.59399999999999997</v>
      </c>
      <c r="BF146">
        <v>0.46700000000000003</v>
      </c>
      <c r="BG146">
        <v>0.91100000000000003</v>
      </c>
      <c r="BH146">
        <v>1</v>
      </c>
      <c r="BI146">
        <v>1</v>
      </c>
      <c r="BJ146">
        <v>0.95599999999999996</v>
      </c>
      <c r="BK146">
        <v>1</v>
      </c>
      <c r="BL146">
        <v>0.84399999999999997</v>
      </c>
      <c r="BM146">
        <v>0.35</v>
      </c>
      <c r="BN146">
        <v>0</v>
      </c>
      <c r="BO146">
        <v>0</v>
      </c>
      <c r="BP146">
        <v>0</v>
      </c>
      <c r="BQ146">
        <v>0</v>
      </c>
      <c r="BR146">
        <v>0</v>
      </c>
      <c r="BS146">
        <v>0</v>
      </c>
      <c r="BT146">
        <v>0</v>
      </c>
      <c r="BU146">
        <v>2.8000000000000001E-2</v>
      </c>
      <c r="BV146">
        <v>0.57799999999999996</v>
      </c>
      <c r="BW146">
        <v>0.28299999999999997</v>
      </c>
      <c r="BX146">
        <v>0.17199999999999999</v>
      </c>
      <c r="BY146">
        <v>0.622</v>
      </c>
      <c r="BZ146">
        <v>0</v>
      </c>
      <c r="CA146">
        <v>0</v>
      </c>
      <c r="CB146">
        <v>18.71</v>
      </c>
      <c r="CC146">
        <v>17.86</v>
      </c>
      <c r="CD146">
        <v>18.12</v>
      </c>
      <c r="CE146">
        <v>17.75</v>
      </c>
      <c r="CF146">
        <v>17.059999999999999</v>
      </c>
      <c r="CG146">
        <v>16.649999999999999</v>
      </c>
      <c r="CH146">
        <v>16.75</v>
      </c>
      <c r="CI146">
        <v>16.12</v>
      </c>
      <c r="CJ146">
        <v>15.99</v>
      </c>
      <c r="CK146">
        <v>16.18</v>
      </c>
      <c r="CL146">
        <v>16.09</v>
      </c>
      <c r="CM146">
        <v>16.12</v>
      </c>
      <c r="CN146">
        <v>16.48</v>
      </c>
      <c r="CO146">
        <v>16.96</v>
      </c>
      <c r="CP146">
        <v>1</v>
      </c>
      <c r="CQ146">
        <v>1</v>
      </c>
      <c r="CR146">
        <v>1</v>
      </c>
      <c r="CS146">
        <v>1</v>
      </c>
      <c r="CT146">
        <v>1</v>
      </c>
      <c r="CU146">
        <v>1</v>
      </c>
      <c r="CV146">
        <v>1</v>
      </c>
      <c r="CW146">
        <v>1</v>
      </c>
      <c r="CX146">
        <v>1</v>
      </c>
      <c r="CY146">
        <v>1</v>
      </c>
      <c r="CZ146">
        <v>1</v>
      </c>
      <c r="DA146">
        <v>1</v>
      </c>
      <c r="DB146">
        <v>1</v>
      </c>
      <c r="DC146">
        <v>1</v>
      </c>
      <c r="DD146">
        <v>0.27800000000000002</v>
      </c>
      <c r="DE146">
        <v>1</v>
      </c>
      <c r="DF146">
        <v>0.79400000000000004</v>
      </c>
      <c r="DG146">
        <v>1</v>
      </c>
      <c r="DH146">
        <v>1</v>
      </c>
      <c r="DI146">
        <v>1</v>
      </c>
      <c r="DJ146">
        <v>1</v>
      </c>
      <c r="DK146">
        <v>1</v>
      </c>
      <c r="DL146">
        <v>1</v>
      </c>
      <c r="DM146">
        <v>1</v>
      </c>
      <c r="DN146">
        <v>1</v>
      </c>
      <c r="DO146">
        <v>1</v>
      </c>
      <c r="DP146">
        <v>1</v>
      </c>
      <c r="DQ146">
        <v>1</v>
      </c>
      <c r="DR146">
        <v>0</v>
      </c>
      <c r="DS146">
        <v>0.13900000000000001</v>
      </c>
      <c r="DT146">
        <v>0</v>
      </c>
      <c r="DU146">
        <v>0.22800000000000001</v>
      </c>
      <c r="DV146">
        <v>0.78900000000000003</v>
      </c>
      <c r="DW146">
        <v>1</v>
      </c>
      <c r="DX146">
        <v>1</v>
      </c>
      <c r="DY146">
        <v>1</v>
      </c>
      <c r="DZ146">
        <v>1</v>
      </c>
      <c r="EA146">
        <v>1</v>
      </c>
      <c r="EB146">
        <v>1</v>
      </c>
      <c r="EC146">
        <v>1</v>
      </c>
      <c r="ED146">
        <v>1</v>
      </c>
      <c r="EE146">
        <v>1</v>
      </c>
      <c r="EF146">
        <v>5.5519999999999996</v>
      </c>
      <c r="EG146">
        <v>4.351</v>
      </c>
      <c r="EH146">
        <v>6.0030000000000001</v>
      </c>
      <c r="EI146">
        <v>3.6030000000000002</v>
      </c>
      <c r="EJ146">
        <v>3.1509999999999998</v>
      </c>
      <c r="EK146">
        <v>3.2</v>
      </c>
      <c r="EL146">
        <v>3.4689999999999999</v>
      </c>
      <c r="EM146">
        <v>-3.1640000000000001</v>
      </c>
      <c r="EN146">
        <v>1.4510000000000001</v>
      </c>
      <c r="EO146">
        <v>0.30299999999999999</v>
      </c>
      <c r="EP146">
        <v>-3.6829999999999998</v>
      </c>
      <c r="EQ146">
        <v>3.5329999999999999</v>
      </c>
      <c r="ER146">
        <v>3.101</v>
      </c>
      <c r="ES146">
        <v>5.95</v>
      </c>
      <c r="ET146">
        <v>0</v>
      </c>
      <c r="EU146">
        <v>134.424944308958</v>
      </c>
    </row>
    <row r="147" spans="1:151" x14ac:dyDescent="0.25">
      <c r="A147" t="s">
        <v>985</v>
      </c>
      <c r="B147" t="s">
        <v>1322</v>
      </c>
      <c r="C147" t="s">
        <v>595</v>
      </c>
      <c r="D147">
        <v>163</v>
      </c>
      <c r="E147" t="s">
        <v>839</v>
      </c>
      <c r="F147">
        <v>3</v>
      </c>
      <c r="G147">
        <v>2</v>
      </c>
      <c r="H147" t="s">
        <v>8</v>
      </c>
      <c r="I147" t="s">
        <v>6</v>
      </c>
      <c r="J147" t="s">
        <v>5</v>
      </c>
      <c r="K147" t="s">
        <v>606</v>
      </c>
      <c r="L147" t="s">
        <v>516</v>
      </c>
      <c r="M147" s="7">
        <v>0</v>
      </c>
      <c r="N147" s="7">
        <v>304.10193777749566</v>
      </c>
      <c r="O147" s="7">
        <f>M147*'Emission and cost factors'!$D$8+N147*'Emission and cost factors'!$E$8</f>
        <v>139.886891377648</v>
      </c>
      <c r="P147" s="8">
        <f>M147*'Emission and cost factors'!$D$9+N147*'Emission and cost factors'!$E$9</f>
        <v>45.615290666624347</v>
      </c>
      <c r="Q147" s="7">
        <f t="shared" si="14"/>
        <v>18.703571428571429</v>
      </c>
      <c r="R147" s="2">
        <f t="shared" si="15"/>
        <v>14</v>
      </c>
      <c r="S147" s="2">
        <f t="shared" si="16"/>
        <v>10</v>
      </c>
      <c r="T147" s="2">
        <f t="shared" si="17"/>
        <v>2</v>
      </c>
      <c r="U147" s="7">
        <f t="shared" si="18"/>
        <v>0.90557142857142858</v>
      </c>
      <c r="V147" s="7">
        <f t="shared" si="19"/>
        <v>0.41071428571428564</v>
      </c>
      <c r="W147" s="7">
        <f t="shared" si="20"/>
        <v>4.0428571428571432E-2</v>
      </c>
      <c r="X147">
        <v>19.79</v>
      </c>
      <c r="Y147">
        <v>19.25</v>
      </c>
      <c r="Z147">
        <v>19.600000000000001</v>
      </c>
      <c r="AA147">
        <v>19.34</v>
      </c>
      <c r="AB147">
        <v>18.84</v>
      </c>
      <c r="AC147">
        <v>18.73</v>
      </c>
      <c r="AD147">
        <v>18.86</v>
      </c>
      <c r="AE147">
        <v>18.239999999999998</v>
      </c>
      <c r="AF147">
        <v>17.82</v>
      </c>
      <c r="AG147">
        <v>18.03</v>
      </c>
      <c r="AH147">
        <v>18.100000000000001</v>
      </c>
      <c r="AI147">
        <v>17.829999999999998</v>
      </c>
      <c r="AJ147">
        <v>18.45</v>
      </c>
      <c r="AK147">
        <v>18.97</v>
      </c>
      <c r="AL147">
        <v>0.33900000000000002</v>
      </c>
      <c r="AM147">
        <v>1</v>
      </c>
      <c r="AN147">
        <v>0.56100000000000005</v>
      </c>
      <c r="AO147">
        <v>0.77800000000000002</v>
      </c>
      <c r="AP147">
        <v>1</v>
      </c>
      <c r="AQ147">
        <v>1</v>
      </c>
      <c r="AR147">
        <v>1</v>
      </c>
      <c r="AS147">
        <v>1</v>
      </c>
      <c r="AT147">
        <v>1</v>
      </c>
      <c r="AU147">
        <v>1</v>
      </c>
      <c r="AV147">
        <v>1</v>
      </c>
      <c r="AW147">
        <v>1</v>
      </c>
      <c r="AX147">
        <v>1</v>
      </c>
      <c r="AY147">
        <v>1</v>
      </c>
      <c r="AZ147">
        <v>0</v>
      </c>
      <c r="BA147">
        <v>0</v>
      </c>
      <c r="BB147">
        <v>0</v>
      </c>
      <c r="BC147">
        <v>0</v>
      </c>
      <c r="BD147">
        <v>0.24399999999999999</v>
      </c>
      <c r="BE147">
        <v>0.32200000000000001</v>
      </c>
      <c r="BF147">
        <v>0.161</v>
      </c>
      <c r="BG147">
        <v>0.66700000000000004</v>
      </c>
      <c r="BH147">
        <v>1</v>
      </c>
      <c r="BI147">
        <v>1</v>
      </c>
      <c r="BJ147">
        <v>0.71699999999999997</v>
      </c>
      <c r="BK147">
        <v>1</v>
      </c>
      <c r="BL147">
        <v>0.6</v>
      </c>
      <c r="BM147">
        <v>3.9E-2</v>
      </c>
      <c r="BN147">
        <v>0</v>
      </c>
      <c r="BO147">
        <v>0</v>
      </c>
      <c r="BP147">
        <v>0</v>
      </c>
      <c r="BQ147">
        <v>0</v>
      </c>
      <c r="BR147">
        <v>0</v>
      </c>
      <c r="BS147">
        <v>0</v>
      </c>
      <c r="BT147">
        <v>0</v>
      </c>
      <c r="BU147">
        <v>0</v>
      </c>
      <c r="BV147">
        <v>0.27200000000000002</v>
      </c>
      <c r="BW147">
        <v>0</v>
      </c>
      <c r="BX147">
        <v>0</v>
      </c>
      <c r="BY147">
        <v>0.29399999999999998</v>
      </c>
      <c r="BZ147">
        <v>0</v>
      </c>
      <c r="CA147">
        <v>0</v>
      </c>
      <c r="CB147">
        <v>18.829999999999998</v>
      </c>
      <c r="CC147">
        <v>18.02</v>
      </c>
      <c r="CD147">
        <v>18.309999999999999</v>
      </c>
      <c r="CE147">
        <v>17.96</v>
      </c>
      <c r="CF147">
        <v>17.29</v>
      </c>
      <c r="CG147">
        <v>16.920000000000002</v>
      </c>
      <c r="CH147">
        <v>17.03</v>
      </c>
      <c r="CI147">
        <v>16.41</v>
      </c>
      <c r="CJ147">
        <v>16.2</v>
      </c>
      <c r="CK147">
        <v>16.41</v>
      </c>
      <c r="CL147">
        <v>16.36</v>
      </c>
      <c r="CM147">
        <v>16.309999999999999</v>
      </c>
      <c r="CN147">
        <v>16.68</v>
      </c>
      <c r="CO147">
        <v>17.18</v>
      </c>
      <c r="CP147">
        <v>1</v>
      </c>
      <c r="CQ147">
        <v>1</v>
      </c>
      <c r="CR147">
        <v>1</v>
      </c>
      <c r="CS147">
        <v>1</v>
      </c>
      <c r="CT147">
        <v>1</v>
      </c>
      <c r="CU147">
        <v>1</v>
      </c>
      <c r="CV147">
        <v>1</v>
      </c>
      <c r="CW147">
        <v>1</v>
      </c>
      <c r="CX147">
        <v>1</v>
      </c>
      <c r="CY147">
        <v>1</v>
      </c>
      <c r="CZ147">
        <v>1</v>
      </c>
      <c r="DA147">
        <v>1</v>
      </c>
      <c r="DB147">
        <v>1</v>
      </c>
      <c r="DC147">
        <v>1</v>
      </c>
      <c r="DD147">
        <v>0.161</v>
      </c>
      <c r="DE147">
        <v>0.83299999999999996</v>
      </c>
      <c r="DF147">
        <v>0.61699999999999999</v>
      </c>
      <c r="DG147">
        <v>0.83299999999999996</v>
      </c>
      <c r="DH147">
        <v>1</v>
      </c>
      <c r="DI147">
        <v>1</v>
      </c>
      <c r="DJ147">
        <v>1</v>
      </c>
      <c r="DK147">
        <v>1</v>
      </c>
      <c r="DL147">
        <v>1</v>
      </c>
      <c r="DM147">
        <v>1</v>
      </c>
      <c r="DN147">
        <v>1</v>
      </c>
      <c r="DO147">
        <v>1</v>
      </c>
      <c r="DP147">
        <v>1</v>
      </c>
      <c r="DQ147">
        <v>1</v>
      </c>
      <c r="DR147">
        <v>0</v>
      </c>
      <c r="DS147">
        <v>0</v>
      </c>
      <c r="DT147">
        <v>0</v>
      </c>
      <c r="DU147">
        <v>3.3000000000000002E-2</v>
      </c>
      <c r="DV147">
        <v>0.6</v>
      </c>
      <c r="DW147">
        <v>1</v>
      </c>
      <c r="DX147">
        <v>0.82799999999999996</v>
      </c>
      <c r="DY147">
        <v>1</v>
      </c>
      <c r="DZ147">
        <v>1</v>
      </c>
      <c r="EA147">
        <v>1</v>
      </c>
      <c r="EB147">
        <v>1</v>
      </c>
      <c r="EC147">
        <v>1</v>
      </c>
      <c r="ED147">
        <v>1</v>
      </c>
      <c r="EE147">
        <v>0.77200000000000002</v>
      </c>
      <c r="EF147">
        <v>5.5519999999999996</v>
      </c>
      <c r="EG147">
        <v>4.351</v>
      </c>
      <c r="EH147">
        <v>6.0030000000000001</v>
      </c>
      <c r="EI147">
        <v>3.6030000000000002</v>
      </c>
      <c r="EJ147">
        <v>3.1509999999999998</v>
      </c>
      <c r="EK147">
        <v>3.2</v>
      </c>
      <c r="EL147">
        <v>3.4689999999999999</v>
      </c>
      <c r="EM147">
        <v>-3.1640000000000001</v>
      </c>
      <c r="EN147">
        <v>1.4510000000000001</v>
      </c>
      <c r="EO147">
        <v>0.30299999999999999</v>
      </c>
      <c r="EP147">
        <v>-3.6829999999999998</v>
      </c>
      <c r="EQ147">
        <v>3.5329999999999999</v>
      </c>
      <c r="ER147">
        <v>3.101</v>
      </c>
      <c r="ES147">
        <v>5.95</v>
      </c>
      <c r="ET147">
        <v>0</v>
      </c>
      <c r="EU147">
        <v>141.91423762949799</v>
      </c>
    </row>
    <row r="148" spans="1:151" x14ac:dyDescent="0.25">
      <c r="A148" t="s">
        <v>986</v>
      </c>
      <c r="B148" t="s">
        <v>1322</v>
      </c>
      <c r="C148" t="s">
        <v>595</v>
      </c>
      <c r="D148">
        <v>164</v>
      </c>
      <c r="E148" t="s">
        <v>839</v>
      </c>
      <c r="F148">
        <v>3</v>
      </c>
      <c r="G148">
        <v>2</v>
      </c>
      <c r="H148" t="s">
        <v>8</v>
      </c>
      <c r="I148" t="s">
        <v>6</v>
      </c>
      <c r="J148" t="s">
        <v>5</v>
      </c>
      <c r="K148" t="s">
        <v>606</v>
      </c>
      <c r="L148" t="s">
        <v>515</v>
      </c>
      <c r="M148" s="7">
        <v>0</v>
      </c>
      <c r="N148" s="7">
        <v>287.01547746120639</v>
      </c>
      <c r="O148" s="7">
        <f>M148*'Emission and cost factors'!$D$8+N148*'Emission and cost factors'!$E$8</f>
        <v>132.02711963215495</v>
      </c>
      <c r="P148" s="8">
        <f>M148*'Emission and cost factors'!$D$9+N148*'Emission and cost factors'!$E$9</f>
        <v>43.052321619180958</v>
      </c>
      <c r="Q148" s="7">
        <f t="shared" si="14"/>
        <v>18.494999999999997</v>
      </c>
      <c r="R148" s="2">
        <f t="shared" si="15"/>
        <v>14</v>
      </c>
      <c r="S148" s="2">
        <f t="shared" si="16"/>
        <v>10</v>
      </c>
      <c r="T148" s="2">
        <f t="shared" si="17"/>
        <v>5</v>
      </c>
      <c r="U148" s="7">
        <f t="shared" si="18"/>
        <v>0.94721428571428568</v>
      </c>
      <c r="V148" s="7">
        <f t="shared" si="19"/>
        <v>0.54400000000000004</v>
      </c>
      <c r="W148" s="7">
        <f t="shared" si="20"/>
        <v>0.1202142857142857</v>
      </c>
      <c r="X148">
        <v>19.690000000000001</v>
      </c>
      <c r="Y148">
        <v>19.11</v>
      </c>
      <c r="Z148">
        <v>19.440000000000001</v>
      </c>
      <c r="AA148">
        <v>19.190000000000001</v>
      </c>
      <c r="AB148">
        <v>18.649999999999999</v>
      </c>
      <c r="AC148">
        <v>18.5</v>
      </c>
      <c r="AD148">
        <v>18.62</v>
      </c>
      <c r="AE148">
        <v>17.97</v>
      </c>
      <c r="AF148">
        <v>17.57</v>
      </c>
      <c r="AG148">
        <v>17.79</v>
      </c>
      <c r="AH148">
        <v>17.84</v>
      </c>
      <c r="AI148">
        <v>17.600000000000001</v>
      </c>
      <c r="AJ148">
        <v>18.22</v>
      </c>
      <c r="AK148">
        <v>18.739999999999998</v>
      </c>
      <c r="AL148">
        <v>0.48899999999999999</v>
      </c>
      <c r="AM148">
        <v>1</v>
      </c>
      <c r="AN148">
        <v>0.77200000000000002</v>
      </c>
      <c r="AO148">
        <v>1</v>
      </c>
      <c r="AP148">
        <v>1</v>
      </c>
      <c r="AQ148">
        <v>1</v>
      </c>
      <c r="AR148">
        <v>1</v>
      </c>
      <c r="AS148">
        <v>1</v>
      </c>
      <c r="AT148">
        <v>1</v>
      </c>
      <c r="AU148">
        <v>1</v>
      </c>
      <c r="AV148">
        <v>1</v>
      </c>
      <c r="AW148">
        <v>1</v>
      </c>
      <c r="AX148">
        <v>1</v>
      </c>
      <c r="AY148">
        <v>1</v>
      </c>
      <c r="AZ148">
        <v>0</v>
      </c>
      <c r="BA148">
        <v>0</v>
      </c>
      <c r="BB148">
        <v>0</v>
      </c>
      <c r="BC148">
        <v>0</v>
      </c>
      <c r="BD148">
        <v>0.49399999999999999</v>
      </c>
      <c r="BE148">
        <v>0.59399999999999997</v>
      </c>
      <c r="BF148">
        <v>0.46700000000000003</v>
      </c>
      <c r="BG148">
        <v>0.91100000000000003</v>
      </c>
      <c r="BH148">
        <v>1</v>
      </c>
      <c r="BI148">
        <v>1</v>
      </c>
      <c r="BJ148">
        <v>0.95599999999999996</v>
      </c>
      <c r="BK148">
        <v>1</v>
      </c>
      <c r="BL148">
        <v>0.84399999999999997</v>
      </c>
      <c r="BM148">
        <v>0.35</v>
      </c>
      <c r="BN148">
        <v>0</v>
      </c>
      <c r="BO148">
        <v>0</v>
      </c>
      <c r="BP148">
        <v>0</v>
      </c>
      <c r="BQ148">
        <v>0</v>
      </c>
      <c r="BR148">
        <v>0</v>
      </c>
      <c r="BS148">
        <v>0</v>
      </c>
      <c r="BT148">
        <v>0</v>
      </c>
      <c r="BU148">
        <v>2.8000000000000001E-2</v>
      </c>
      <c r="BV148">
        <v>0.57799999999999996</v>
      </c>
      <c r="BW148">
        <v>0.28299999999999997</v>
      </c>
      <c r="BX148">
        <v>0.17199999999999999</v>
      </c>
      <c r="BY148">
        <v>0.622</v>
      </c>
      <c r="BZ148">
        <v>0</v>
      </c>
      <c r="CA148">
        <v>0</v>
      </c>
      <c r="CB148">
        <v>18.71</v>
      </c>
      <c r="CC148">
        <v>17.86</v>
      </c>
      <c r="CD148">
        <v>18.12</v>
      </c>
      <c r="CE148">
        <v>17.75</v>
      </c>
      <c r="CF148">
        <v>17.059999999999999</v>
      </c>
      <c r="CG148">
        <v>16.649999999999999</v>
      </c>
      <c r="CH148">
        <v>16.75</v>
      </c>
      <c r="CI148">
        <v>16.12</v>
      </c>
      <c r="CJ148">
        <v>15.99</v>
      </c>
      <c r="CK148">
        <v>16.18</v>
      </c>
      <c r="CL148">
        <v>16.09</v>
      </c>
      <c r="CM148">
        <v>16.12</v>
      </c>
      <c r="CN148">
        <v>16.48</v>
      </c>
      <c r="CO148">
        <v>16.96</v>
      </c>
      <c r="CP148">
        <v>1</v>
      </c>
      <c r="CQ148">
        <v>1</v>
      </c>
      <c r="CR148">
        <v>1</v>
      </c>
      <c r="CS148">
        <v>1</v>
      </c>
      <c r="CT148">
        <v>1</v>
      </c>
      <c r="CU148">
        <v>1</v>
      </c>
      <c r="CV148">
        <v>1</v>
      </c>
      <c r="CW148">
        <v>1</v>
      </c>
      <c r="CX148">
        <v>1</v>
      </c>
      <c r="CY148">
        <v>1</v>
      </c>
      <c r="CZ148">
        <v>1</v>
      </c>
      <c r="DA148">
        <v>1</v>
      </c>
      <c r="DB148">
        <v>1</v>
      </c>
      <c r="DC148">
        <v>1</v>
      </c>
      <c r="DD148">
        <v>0.27800000000000002</v>
      </c>
      <c r="DE148">
        <v>1</v>
      </c>
      <c r="DF148">
        <v>0.79400000000000004</v>
      </c>
      <c r="DG148">
        <v>1</v>
      </c>
      <c r="DH148">
        <v>1</v>
      </c>
      <c r="DI148">
        <v>1</v>
      </c>
      <c r="DJ148">
        <v>1</v>
      </c>
      <c r="DK148">
        <v>1</v>
      </c>
      <c r="DL148">
        <v>1</v>
      </c>
      <c r="DM148">
        <v>1</v>
      </c>
      <c r="DN148">
        <v>1</v>
      </c>
      <c r="DO148">
        <v>1</v>
      </c>
      <c r="DP148">
        <v>1</v>
      </c>
      <c r="DQ148">
        <v>1</v>
      </c>
      <c r="DR148">
        <v>0</v>
      </c>
      <c r="DS148">
        <v>0.13900000000000001</v>
      </c>
      <c r="DT148">
        <v>0</v>
      </c>
      <c r="DU148">
        <v>0.22800000000000001</v>
      </c>
      <c r="DV148">
        <v>0.78900000000000003</v>
      </c>
      <c r="DW148">
        <v>1</v>
      </c>
      <c r="DX148">
        <v>1</v>
      </c>
      <c r="DY148">
        <v>1</v>
      </c>
      <c r="DZ148">
        <v>1</v>
      </c>
      <c r="EA148">
        <v>1</v>
      </c>
      <c r="EB148">
        <v>1</v>
      </c>
      <c r="EC148">
        <v>1</v>
      </c>
      <c r="ED148">
        <v>1</v>
      </c>
      <c r="EE148">
        <v>1</v>
      </c>
      <c r="EF148">
        <v>5.5519999999999996</v>
      </c>
      <c r="EG148">
        <v>4.351</v>
      </c>
      <c r="EH148">
        <v>6.0030000000000001</v>
      </c>
      <c r="EI148">
        <v>3.6030000000000002</v>
      </c>
      <c r="EJ148">
        <v>3.1509999999999998</v>
      </c>
      <c r="EK148">
        <v>3.2</v>
      </c>
      <c r="EL148">
        <v>3.4689999999999999</v>
      </c>
      <c r="EM148">
        <v>-3.1640000000000001</v>
      </c>
      <c r="EN148">
        <v>1.4510000000000001</v>
      </c>
      <c r="EO148">
        <v>0.30299999999999999</v>
      </c>
      <c r="EP148">
        <v>-3.6829999999999998</v>
      </c>
      <c r="EQ148">
        <v>3.5329999999999999</v>
      </c>
      <c r="ER148">
        <v>3.101</v>
      </c>
      <c r="ES148">
        <v>5.95</v>
      </c>
      <c r="ET148">
        <v>0</v>
      </c>
      <c r="EU148">
        <v>133.94055614856299</v>
      </c>
    </row>
    <row r="149" spans="1:151" x14ac:dyDescent="0.25">
      <c r="A149" t="s">
        <v>987</v>
      </c>
      <c r="B149" t="s">
        <v>1322</v>
      </c>
      <c r="C149" t="s">
        <v>595</v>
      </c>
      <c r="D149">
        <v>165</v>
      </c>
      <c r="E149" t="s">
        <v>839</v>
      </c>
      <c r="F149">
        <v>3</v>
      </c>
      <c r="G149">
        <v>2</v>
      </c>
      <c r="H149" t="s">
        <v>8</v>
      </c>
      <c r="I149" t="s">
        <v>7</v>
      </c>
      <c r="J149" t="s">
        <v>4</v>
      </c>
      <c r="K149" t="s">
        <v>606</v>
      </c>
      <c r="L149" t="s">
        <v>516</v>
      </c>
      <c r="M149" s="7">
        <v>0</v>
      </c>
      <c r="N149" s="7">
        <v>303.78282488736005</v>
      </c>
      <c r="O149" s="7">
        <f>M149*'Emission and cost factors'!$D$8+N149*'Emission and cost factors'!$E$8</f>
        <v>139.74009944818562</v>
      </c>
      <c r="P149" s="8">
        <f>M149*'Emission and cost factors'!$D$9+N149*'Emission and cost factors'!$E$9</f>
        <v>45.567423733104008</v>
      </c>
      <c r="Q149" s="7">
        <f t="shared" si="14"/>
        <v>18.737142857142857</v>
      </c>
      <c r="R149" s="2">
        <f t="shared" si="15"/>
        <v>14</v>
      </c>
      <c r="S149" s="2">
        <f t="shared" si="16"/>
        <v>10</v>
      </c>
      <c r="T149" s="2">
        <f t="shared" si="17"/>
        <v>2</v>
      </c>
      <c r="U149" s="7">
        <f t="shared" si="18"/>
        <v>0.91028571428571425</v>
      </c>
      <c r="V149" s="7">
        <f t="shared" si="19"/>
        <v>0.41814285714285715</v>
      </c>
      <c r="W149" s="7">
        <f t="shared" si="20"/>
        <v>4.0499999999999994E-2</v>
      </c>
      <c r="X149">
        <v>19.82</v>
      </c>
      <c r="Y149">
        <v>19.29</v>
      </c>
      <c r="Z149">
        <v>19.63</v>
      </c>
      <c r="AA149">
        <v>19.399999999999999</v>
      </c>
      <c r="AB149">
        <v>18.899999999999999</v>
      </c>
      <c r="AC149">
        <v>18.78</v>
      </c>
      <c r="AD149">
        <v>18.899999999999999</v>
      </c>
      <c r="AE149">
        <v>18.309999999999999</v>
      </c>
      <c r="AF149">
        <v>17.850000000000001</v>
      </c>
      <c r="AG149">
        <v>18.059999999999999</v>
      </c>
      <c r="AH149">
        <v>18.14</v>
      </c>
      <c r="AI149">
        <v>17.84</v>
      </c>
      <c r="AJ149">
        <v>18.45</v>
      </c>
      <c r="AK149">
        <v>18.95</v>
      </c>
      <c r="AL149">
        <v>0.32200000000000001</v>
      </c>
      <c r="AM149">
        <v>1</v>
      </c>
      <c r="AN149">
        <v>0.6</v>
      </c>
      <c r="AO149">
        <v>0.82199999999999995</v>
      </c>
      <c r="AP149">
        <v>1</v>
      </c>
      <c r="AQ149">
        <v>1</v>
      </c>
      <c r="AR149">
        <v>1</v>
      </c>
      <c r="AS149">
        <v>1</v>
      </c>
      <c r="AT149">
        <v>1</v>
      </c>
      <c r="AU149">
        <v>1</v>
      </c>
      <c r="AV149">
        <v>1</v>
      </c>
      <c r="AW149">
        <v>1</v>
      </c>
      <c r="AX149">
        <v>1</v>
      </c>
      <c r="AY149">
        <v>1</v>
      </c>
      <c r="AZ149">
        <v>0</v>
      </c>
      <c r="BA149">
        <v>0</v>
      </c>
      <c r="BB149">
        <v>0</v>
      </c>
      <c r="BC149">
        <v>0</v>
      </c>
      <c r="BD149">
        <v>0.17799999999999999</v>
      </c>
      <c r="BE149">
        <v>0.29399999999999998</v>
      </c>
      <c r="BF149">
        <v>0.13300000000000001</v>
      </c>
      <c r="BG149">
        <v>0.68300000000000005</v>
      </c>
      <c r="BH149">
        <v>1</v>
      </c>
      <c r="BI149">
        <v>1</v>
      </c>
      <c r="BJ149">
        <v>0.78900000000000003</v>
      </c>
      <c r="BK149">
        <v>1</v>
      </c>
      <c r="BL149">
        <v>0.69399999999999995</v>
      </c>
      <c r="BM149">
        <v>8.3000000000000004E-2</v>
      </c>
      <c r="BN149">
        <v>0</v>
      </c>
      <c r="BO149">
        <v>0</v>
      </c>
      <c r="BP149">
        <v>0</v>
      </c>
      <c r="BQ149">
        <v>0</v>
      </c>
      <c r="BR149">
        <v>0</v>
      </c>
      <c r="BS149">
        <v>0</v>
      </c>
      <c r="BT149">
        <v>0</v>
      </c>
      <c r="BU149">
        <v>0</v>
      </c>
      <c r="BV149">
        <v>0.25</v>
      </c>
      <c r="BW149">
        <v>0</v>
      </c>
      <c r="BX149">
        <v>0</v>
      </c>
      <c r="BY149">
        <v>0.317</v>
      </c>
      <c r="BZ149">
        <v>0</v>
      </c>
      <c r="CA149">
        <v>0</v>
      </c>
      <c r="CB149">
        <v>18.93</v>
      </c>
      <c r="CC149">
        <v>18.13</v>
      </c>
      <c r="CD149">
        <v>18.38</v>
      </c>
      <c r="CE149">
        <v>18.05</v>
      </c>
      <c r="CF149">
        <v>17.399999999999999</v>
      </c>
      <c r="CG149">
        <v>17.02</v>
      </c>
      <c r="CH149">
        <v>17.100000000000001</v>
      </c>
      <c r="CI149">
        <v>16.5</v>
      </c>
      <c r="CJ149">
        <v>16.22</v>
      </c>
      <c r="CK149">
        <v>16.46</v>
      </c>
      <c r="CL149">
        <v>16.41</v>
      </c>
      <c r="CM149">
        <v>16.34</v>
      </c>
      <c r="CN149">
        <v>16.7</v>
      </c>
      <c r="CO149">
        <v>17.16</v>
      </c>
      <c r="CP149">
        <v>1</v>
      </c>
      <c r="CQ149">
        <v>1</v>
      </c>
      <c r="CR149">
        <v>1</v>
      </c>
      <c r="CS149">
        <v>1</v>
      </c>
      <c r="CT149">
        <v>1</v>
      </c>
      <c r="CU149">
        <v>1</v>
      </c>
      <c r="CV149">
        <v>1</v>
      </c>
      <c r="CW149">
        <v>1</v>
      </c>
      <c r="CX149">
        <v>1</v>
      </c>
      <c r="CY149">
        <v>1</v>
      </c>
      <c r="CZ149">
        <v>1</v>
      </c>
      <c r="DA149">
        <v>1</v>
      </c>
      <c r="DB149">
        <v>1</v>
      </c>
      <c r="DC149">
        <v>1</v>
      </c>
      <c r="DD149">
        <v>7.8E-2</v>
      </c>
      <c r="DE149">
        <v>0.872</v>
      </c>
      <c r="DF149">
        <v>0.64400000000000002</v>
      </c>
      <c r="DG149">
        <v>0.9</v>
      </c>
      <c r="DH149">
        <v>1</v>
      </c>
      <c r="DI149">
        <v>1</v>
      </c>
      <c r="DJ149">
        <v>1</v>
      </c>
      <c r="DK149">
        <v>1</v>
      </c>
      <c r="DL149">
        <v>1</v>
      </c>
      <c r="DM149">
        <v>1</v>
      </c>
      <c r="DN149">
        <v>1</v>
      </c>
      <c r="DO149">
        <v>1</v>
      </c>
      <c r="DP149">
        <v>1</v>
      </c>
      <c r="DQ149">
        <v>1</v>
      </c>
      <c r="DR149">
        <v>0</v>
      </c>
      <c r="DS149">
        <v>0</v>
      </c>
      <c r="DT149">
        <v>0</v>
      </c>
      <c r="DU149">
        <v>0</v>
      </c>
      <c r="DV149">
        <v>0.58899999999999997</v>
      </c>
      <c r="DW149">
        <v>1</v>
      </c>
      <c r="DX149">
        <v>0.91700000000000004</v>
      </c>
      <c r="DY149">
        <v>1</v>
      </c>
      <c r="DZ149">
        <v>1</v>
      </c>
      <c r="EA149">
        <v>1</v>
      </c>
      <c r="EB149">
        <v>1</v>
      </c>
      <c r="EC149">
        <v>1</v>
      </c>
      <c r="ED149">
        <v>1</v>
      </c>
      <c r="EE149">
        <v>1</v>
      </c>
      <c r="EF149">
        <v>5.5519999999999996</v>
      </c>
      <c r="EG149">
        <v>4.351</v>
      </c>
      <c r="EH149">
        <v>6.0030000000000001</v>
      </c>
      <c r="EI149">
        <v>3.6030000000000002</v>
      </c>
      <c r="EJ149">
        <v>3.1509999999999998</v>
      </c>
      <c r="EK149">
        <v>3.2</v>
      </c>
      <c r="EL149">
        <v>3.4689999999999999</v>
      </c>
      <c r="EM149">
        <v>-3.1640000000000001</v>
      </c>
      <c r="EN149">
        <v>1.4510000000000001</v>
      </c>
      <c r="EO149">
        <v>0.30299999999999999</v>
      </c>
      <c r="EP149">
        <v>-3.6829999999999998</v>
      </c>
      <c r="EQ149">
        <v>3.5329999999999999</v>
      </c>
      <c r="ER149">
        <v>3.101</v>
      </c>
      <c r="ES149">
        <v>5.95</v>
      </c>
      <c r="ET149">
        <v>0</v>
      </c>
      <c r="EU149">
        <v>141.76531828076801</v>
      </c>
    </row>
    <row r="150" spans="1:151" x14ac:dyDescent="0.25">
      <c r="A150" t="s">
        <v>988</v>
      </c>
      <c r="B150" t="s">
        <v>1322</v>
      </c>
      <c r="C150" t="s">
        <v>595</v>
      </c>
      <c r="D150">
        <v>166</v>
      </c>
      <c r="E150" t="s">
        <v>839</v>
      </c>
      <c r="F150">
        <v>3</v>
      </c>
      <c r="G150">
        <v>2</v>
      </c>
      <c r="H150" t="s">
        <v>8</v>
      </c>
      <c r="I150" t="s">
        <v>7</v>
      </c>
      <c r="J150" t="s">
        <v>4</v>
      </c>
      <c r="K150" t="s">
        <v>606</v>
      </c>
      <c r="L150" t="s">
        <v>515</v>
      </c>
      <c r="M150" s="7">
        <v>0</v>
      </c>
      <c r="N150" s="7">
        <v>288.6270480620272</v>
      </c>
      <c r="O150" s="7">
        <f>M150*'Emission and cost factors'!$D$8+N150*'Emission and cost factors'!$E$8</f>
        <v>132.76844210853253</v>
      </c>
      <c r="P150" s="8">
        <f>M150*'Emission and cost factors'!$D$9+N150*'Emission and cost factors'!$E$9</f>
        <v>43.294057209304079</v>
      </c>
      <c r="Q150" s="7">
        <f t="shared" si="14"/>
        <v>18.529285714285713</v>
      </c>
      <c r="R150" s="2">
        <f t="shared" si="15"/>
        <v>14</v>
      </c>
      <c r="S150" s="2">
        <f t="shared" si="16"/>
        <v>10</v>
      </c>
      <c r="T150" s="2">
        <f t="shared" si="17"/>
        <v>4</v>
      </c>
      <c r="U150" s="7">
        <f t="shared" si="18"/>
        <v>0.95271428571428574</v>
      </c>
      <c r="V150" s="7">
        <f t="shared" si="19"/>
        <v>0.57342857142857151</v>
      </c>
      <c r="W150" s="7">
        <f t="shared" si="20"/>
        <v>0.12464285714285714</v>
      </c>
      <c r="X150">
        <v>19.72</v>
      </c>
      <c r="Y150">
        <v>19.170000000000002</v>
      </c>
      <c r="Z150">
        <v>19.48</v>
      </c>
      <c r="AA150">
        <v>19.239999999999998</v>
      </c>
      <c r="AB150">
        <v>18.72</v>
      </c>
      <c r="AC150">
        <v>18.559999999999999</v>
      </c>
      <c r="AD150">
        <v>18.649999999999999</v>
      </c>
      <c r="AE150">
        <v>18.05</v>
      </c>
      <c r="AF150">
        <v>17.61</v>
      </c>
      <c r="AG150">
        <v>17.809999999999999</v>
      </c>
      <c r="AH150">
        <v>17.88</v>
      </c>
      <c r="AI150">
        <v>17.600000000000001</v>
      </c>
      <c r="AJ150">
        <v>18.21</v>
      </c>
      <c r="AK150">
        <v>18.71</v>
      </c>
      <c r="AL150">
        <v>0.49399999999999999</v>
      </c>
      <c r="AM150">
        <v>1</v>
      </c>
      <c r="AN150">
        <v>0.84399999999999997</v>
      </c>
      <c r="AO150">
        <v>1</v>
      </c>
      <c r="AP150">
        <v>1</v>
      </c>
      <c r="AQ150">
        <v>1</v>
      </c>
      <c r="AR150">
        <v>1</v>
      </c>
      <c r="AS150">
        <v>1</v>
      </c>
      <c r="AT150">
        <v>1</v>
      </c>
      <c r="AU150">
        <v>1</v>
      </c>
      <c r="AV150">
        <v>1</v>
      </c>
      <c r="AW150">
        <v>1</v>
      </c>
      <c r="AX150">
        <v>1</v>
      </c>
      <c r="AY150">
        <v>1</v>
      </c>
      <c r="AZ150">
        <v>0</v>
      </c>
      <c r="BA150">
        <v>0</v>
      </c>
      <c r="BB150">
        <v>0</v>
      </c>
      <c r="BC150">
        <v>0</v>
      </c>
      <c r="BD150">
        <v>0.46700000000000003</v>
      </c>
      <c r="BE150">
        <v>0.61099999999999999</v>
      </c>
      <c r="BF150">
        <v>0.49399999999999999</v>
      </c>
      <c r="BG150">
        <v>1</v>
      </c>
      <c r="BH150">
        <v>1</v>
      </c>
      <c r="BI150">
        <v>1</v>
      </c>
      <c r="BJ150">
        <v>1</v>
      </c>
      <c r="BK150">
        <v>1</v>
      </c>
      <c r="BL150">
        <v>1</v>
      </c>
      <c r="BM150">
        <v>0.45600000000000002</v>
      </c>
      <c r="BN150">
        <v>0</v>
      </c>
      <c r="BO150">
        <v>0</v>
      </c>
      <c r="BP150">
        <v>0</v>
      </c>
      <c r="BQ150">
        <v>0</v>
      </c>
      <c r="BR150">
        <v>0</v>
      </c>
      <c r="BS150">
        <v>0</v>
      </c>
      <c r="BT150">
        <v>0</v>
      </c>
      <c r="BU150">
        <v>0</v>
      </c>
      <c r="BV150">
        <v>0.60599999999999998</v>
      </c>
      <c r="BW150">
        <v>0.28899999999999998</v>
      </c>
      <c r="BX150">
        <v>0.14399999999999999</v>
      </c>
      <c r="BY150">
        <v>0.70599999999999996</v>
      </c>
      <c r="BZ150">
        <v>0</v>
      </c>
      <c r="CA150">
        <v>0</v>
      </c>
      <c r="CB150">
        <v>18.809999999999999</v>
      </c>
      <c r="CC150">
        <v>17.97</v>
      </c>
      <c r="CD150">
        <v>18.2</v>
      </c>
      <c r="CE150">
        <v>17.84</v>
      </c>
      <c r="CF150">
        <v>17.170000000000002</v>
      </c>
      <c r="CG150">
        <v>16.75</v>
      </c>
      <c r="CH150">
        <v>16.8</v>
      </c>
      <c r="CI150">
        <v>16.23</v>
      </c>
      <c r="CJ150">
        <v>16.05</v>
      </c>
      <c r="CK150">
        <v>16.23</v>
      </c>
      <c r="CL150">
        <v>16.18</v>
      </c>
      <c r="CM150">
        <v>16.149999999999999</v>
      </c>
      <c r="CN150">
        <v>16.48</v>
      </c>
      <c r="CO150">
        <v>16.95</v>
      </c>
      <c r="CP150">
        <v>1</v>
      </c>
      <c r="CQ150">
        <v>1</v>
      </c>
      <c r="CR150">
        <v>1</v>
      </c>
      <c r="CS150">
        <v>1</v>
      </c>
      <c r="CT150">
        <v>1</v>
      </c>
      <c r="CU150">
        <v>1</v>
      </c>
      <c r="CV150">
        <v>1</v>
      </c>
      <c r="CW150">
        <v>1</v>
      </c>
      <c r="CX150">
        <v>1</v>
      </c>
      <c r="CY150">
        <v>1</v>
      </c>
      <c r="CZ150">
        <v>1</v>
      </c>
      <c r="DA150">
        <v>1</v>
      </c>
      <c r="DB150">
        <v>1</v>
      </c>
      <c r="DC150">
        <v>1</v>
      </c>
      <c r="DD150">
        <v>0.20599999999999999</v>
      </c>
      <c r="DE150">
        <v>1</v>
      </c>
      <c r="DF150">
        <v>0.85</v>
      </c>
      <c r="DG150">
        <v>1</v>
      </c>
      <c r="DH150">
        <v>1</v>
      </c>
      <c r="DI150">
        <v>1</v>
      </c>
      <c r="DJ150">
        <v>1</v>
      </c>
      <c r="DK150">
        <v>1</v>
      </c>
      <c r="DL150">
        <v>1</v>
      </c>
      <c r="DM150">
        <v>1</v>
      </c>
      <c r="DN150">
        <v>1</v>
      </c>
      <c r="DO150">
        <v>1</v>
      </c>
      <c r="DP150">
        <v>1</v>
      </c>
      <c r="DQ150">
        <v>1</v>
      </c>
      <c r="DR150">
        <v>0</v>
      </c>
      <c r="DS150">
        <v>3.3000000000000002E-2</v>
      </c>
      <c r="DT150">
        <v>0</v>
      </c>
      <c r="DU150">
        <v>0.161</v>
      </c>
      <c r="DV150">
        <v>0.80600000000000005</v>
      </c>
      <c r="DW150">
        <v>1</v>
      </c>
      <c r="DX150">
        <v>1</v>
      </c>
      <c r="DY150">
        <v>1</v>
      </c>
      <c r="DZ150">
        <v>1</v>
      </c>
      <c r="EA150">
        <v>1</v>
      </c>
      <c r="EB150">
        <v>1</v>
      </c>
      <c r="EC150">
        <v>1</v>
      </c>
      <c r="ED150">
        <v>1</v>
      </c>
      <c r="EE150">
        <v>1</v>
      </c>
      <c r="EF150">
        <v>5.5519999999999996</v>
      </c>
      <c r="EG150">
        <v>4.351</v>
      </c>
      <c r="EH150">
        <v>6.0030000000000001</v>
      </c>
      <c r="EI150">
        <v>3.6030000000000002</v>
      </c>
      <c r="EJ150">
        <v>3.1509999999999998</v>
      </c>
      <c r="EK150">
        <v>3.2</v>
      </c>
      <c r="EL150">
        <v>3.4689999999999999</v>
      </c>
      <c r="EM150">
        <v>-3.1640000000000001</v>
      </c>
      <c r="EN150">
        <v>1.4510000000000001</v>
      </c>
      <c r="EO150">
        <v>0.30299999999999999</v>
      </c>
      <c r="EP150">
        <v>-3.6829999999999998</v>
      </c>
      <c r="EQ150">
        <v>3.5329999999999999</v>
      </c>
      <c r="ER150">
        <v>3.101</v>
      </c>
      <c r="ES150">
        <v>5.95</v>
      </c>
      <c r="ET150">
        <v>0</v>
      </c>
      <c r="EU150">
        <v>134.69262242894601</v>
      </c>
    </row>
    <row r="151" spans="1:151" x14ac:dyDescent="0.25">
      <c r="A151" t="s">
        <v>989</v>
      </c>
      <c r="B151" t="s">
        <v>1322</v>
      </c>
      <c r="C151" t="s">
        <v>595</v>
      </c>
      <c r="D151">
        <v>167</v>
      </c>
      <c r="E151" t="s">
        <v>839</v>
      </c>
      <c r="F151">
        <v>3</v>
      </c>
      <c r="G151">
        <v>2</v>
      </c>
      <c r="H151" t="s">
        <v>8</v>
      </c>
      <c r="I151" t="s">
        <v>7</v>
      </c>
      <c r="J151" t="s">
        <v>5</v>
      </c>
      <c r="K151" t="s">
        <v>606</v>
      </c>
      <c r="L151" t="s">
        <v>516</v>
      </c>
      <c r="M151" s="7">
        <v>0</v>
      </c>
      <c r="N151" s="7">
        <v>303.78340795596216</v>
      </c>
      <c r="O151" s="7">
        <f>M151*'Emission and cost factors'!$D$8+N151*'Emission and cost factors'!$E$8</f>
        <v>139.74036765974259</v>
      </c>
      <c r="P151" s="8">
        <f>M151*'Emission and cost factors'!$D$9+N151*'Emission and cost factors'!$E$9</f>
        <v>45.567511193394324</v>
      </c>
      <c r="Q151" s="7">
        <f t="shared" si="14"/>
        <v>18.737142857142857</v>
      </c>
      <c r="R151" s="2">
        <f t="shared" si="15"/>
        <v>14</v>
      </c>
      <c r="S151" s="2">
        <f t="shared" si="16"/>
        <v>10</v>
      </c>
      <c r="T151" s="2">
        <f t="shared" si="17"/>
        <v>2</v>
      </c>
      <c r="U151" s="7">
        <f t="shared" si="18"/>
        <v>0.9107142857142857</v>
      </c>
      <c r="V151" s="7">
        <f t="shared" si="19"/>
        <v>0.41814285714285715</v>
      </c>
      <c r="W151" s="7">
        <f t="shared" si="20"/>
        <v>4.0499999999999994E-2</v>
      </c>
      <c r="X151">
        <v>19.82</v>
      </c>
      <c r="Y151">
        <v>19.29</v>
      </c>
      <c r="Z151">
        <v>19.63</v>
      </c>
      <c r="AA151">
        <v>19.399999999999999</v>
      </c>
      <c r="AB151">
        <v>18.899999999999999</v>
      </c>
      <c r="AC151">
        <v>18.78</v>
      </c>
      <c r="AD151">
        <v>18.899999999999999</v>
      </c>
      <c r="AE151">
        <v>18.309999999999999</v>
      </c>
      <c r="AF151">
        <v>17.850000000000001</v>
      </c>
      <c r="AG151">
        <v>18.059999999999999</v>
      </c>
      <c r="AH151">
        <v>18.14</v>
      </c>
      <c r="AI151">
        <v>17.84</v>
      </c>
      <c r="AJ151">
        <v>18.45</v>
      </c>
      <c r="AK151">
        <v>18.95</v>
      </c>
      <c r="AL151">
        <v>0.32800000000000001</v>
      </c>
      <c r="AM151">
        <v>1</v>
      </c>
      <c r="AN151">
        <v>0.6</v>
      </c>
      <c r="AO151">
        <v>0.82199999999999995</v>
      </c>
      <c r="AP151">
        <v>1</v>
      </c>
      <c r="AQ151">
        <v>1</v>
      </c>
      <c r="AR151">
        <v>1</v>
      </c>
      <c r="AS151">
        <v>1</v>
      </c>
      <c r="AT151">
        <v>1</v>
      </c>
      <c r="AU151">
        <v>1</v>
      </c>
      <c r="AV151">
        <v>1</v>
      </c>
      <c r="AW151">
        <v>1</v>
      </c>
      <c r="AX151">
        <v>1</v>
      </c>
      <c r="AY151">
        <v>1</v>
      </c>
      <c r="AZ151">
        <v>0</v>
      </c>
      <c r="BA151">
        <v>0</v>
      </c>
      <c r="BB151">
        <v>0</v>
      </c>
      <c r="BC151">
        <v>0</v>
      </c>
      <c r="BD151">
        <v>0.17799999999999999</v>
      </c>
      <c r="BE151">
        <v>0.29399999999999998</v>
      </c>
      <c r="BF151">
        <v>0.13300000000000001</v>
      </c>
      <c r="BG151">
        <v>0.68300000000000005</v>
      </c>
      <c r="BH151">
        <v>1</v>
      </c>
      <c r="BI151">
        <v>1</v>
      </c>
      <c r="BJ151">
        <v>0.78900000000000003</v>
      </c>
      <c r="BK151">
        <v>1</v>
      </c>
      <c r="BL151">
        <v>0.69399999999999995</v>
      </c>
      <c r="BM151">
        <v>8.3000000000000004E-2</v>
      </c>
      <c r="BN151">
        <v>0</v>
      </c>
      <c r="BO151">
        <v>0</v>
      </c>
      <c r="BP151">
        <v>0</v>
      </c>
      <c r="BQ151">
        <v>0</v>
      </c>
      <c r="BR151">
        <v>0</v>
      </c>
      <c r="BS151">
        <v>0</v>
      </c>
      <c r="BT151">
        <v>0</v>
      </c>
      <c r="BU151">
        <v>0</v>
      </c>
      <c r="BV151">
        <v>0.25</v>
      </c>
      <c r="BW151">
        <v>0</v>
      </c>
      <c r="BX151">
        <v>0</v>
      </c>
      <c r="BY151">
        <v>0.317</v>
      </c>
      <c r="BZ151">
        <v>0</v>
      </c>
      <c r="CA151">
        <v>0</v>
      </c>
      <c r="CB151">
        <v>18.93</v>
      </c>
      <c r="CC151">
        <v>18.13</v>
      </c>
      <c r="CD151">
        <v>18.38</v>
      </c>
      <c r="CE151">
        <v>18.05</v>
      </c>
      <c r="CF151">
        <v>17.399999999999999</v>
      </c>
      <c r="CG151">
        <v>17.02</v>
      </c>
      <c r="CH151">
        <v>17.100000000000001</v>
      </c>
      <c r="CI151">
        <v>16.5</v>
      </c>
      <c r="CJ151">
        <v>16.22</v>
      </c>
      <c r="CK151">
        <v>16.46</v>
      </c>
      <c r="CL151">
        <v>16.41</v>
      </c>
      <c r="CM151">
        <v>16.34</v>
      </c>
      <c r="CN151">
        <v>16.7</v>
      </c>
      <c r="CO151">
        <v>17.16</v>
      </c>
      <c r="CP151">
        <v>1</v>
      </c>
      <c r="CQ151">
        <v>1</v>
      </c>
      <c r="CR151">
        <v>1</v>
      </c>
      <c r="CS151">
        <v>1</v>
      </c>
      <c r="CT151">
        <v>1</v>
      </c>
      <c r="CU151">
        <v>1</v>
      </c>
      <c r="CV151">
        <v>1</v>
      </c>
      <c r="CW151">
        <v>1</v>
      </c>
      <c r="CX151">
        <v>1</v>
      </c>
      <c r="CY151">
        <v>1</v>
      </c>
      <c r="CZ151">
        <v>1</v>
      </c>
      <c r="DA151">
        <v>1</v>
      </c>
      <c r="DB151">
        <v>1</v>
      </c>
      <c r="DC151">
        <v>1</v>
      </c>
      <c r="DD151">
        <v>7.8E-2</v>
      </c>
      <c r="DE151">
        <v>0.872</v>
      </c>
      <c r="DF151">
        <v>0.64400000000000002</v>
      </c>
      <c r="DG151">
        <v>0.9</v>
      </c>
      <c r="DH151">
        <v>1</v>
      </c>
      <c r="DI151">
        <v>1</v>
      </c>
      <c r="DJ151">
        <v>1</v>
      </c>
      <c r="DK151">
        <v>1</v>
      </c>
      <c r="DL151">
        <v>1</v>
      </c>
      <c r="DM151">
        <v>1</v>
      </c>
      <c r="DN151">
        <v>1</v>
      </c>
      <c r="DO151">
        <v>1</v>
      </c>
      <c r="DP151">
        <v>1</v>
      </c>
      <c r="DQ151">
        <v>1</v>
      </c>
      <c r="DR151">
        <v>0</v>
      </c>
      <c r="DS151">
        <v>0</v>
      </c>
      <c r="DT151">
        <v>0</v>
      </c>
      <c r="DU151">
        <v>0</v>
      </c>
      <c r="DV151">
        <v>0.58899999999999997</v>
      </c>
      <c r="DW151">
        <v>1</v>
      </c>
      <c r="DX151">
        <v>0.91700000000000004</v>
      </c>
      <c r="DY151">
        <v>1</v>
      </c>
      <c r="DZ151">
        <v>1</v>
      </c>
      <c r="EA151">
        <v>1</v>
      </c>
      <c r="EB151">
        <v>1</v>
      </c>
      <c r="EC151">
        <v>1</v>
      </c>
      <c r="ED151">
        <v>1</v>
      </c>
      <c r="EE151">
        <v>1</v>
      </c>
      <c r="EF151">
        <v>5.5519999999999996</v>
      </c>
      <c r="EG151">
        <v>4.351</v>
      </c>
      <c r="EH151">
        <v>6.0030000000000001</v>
      </c>
      <c r="EI151">
        <v>3.6030000000000002</v>
      </c>
      <c r="EJ151">
        <v>3.1509999999999998</v>
      </c>
      <c r="EK151">
        <v>3.2</v>
      </c>
      <c r="EL151">
        <v>3.4689999999999999</v>
      </c>
      <c r="EM151">
        <v>-3.1640000000000001</v>
      </c>
      <c r="EN151">
        <v>1.4510000000000001</v>
      </c>
      <c r="EO151">
        <v>0.30299999999999999</v>
      </c>
      <c r="EP151">
        <v>-3.6829999999999998</v>
      </c>
      <c r="EQ151">
        <v>3.5329999999999999</v>
      </c>
      <c r="ER151">
        <v>3.101</v>
      </c>
      <c r="ES151">
        <v>5.95</v>
      </c>
      <c r="ET151">
        <v>0</v>
      </c>
      <c r="EU151">
        <v>141.76559037944901</v>
      </c>
    </row>
    <row r="152" spans="1:151" x14ac:dyDescent="0.25">
      <c r="A152" t="s">
        <v>990</v>
      </c>
      <c r="B152" t="s">
        <v>1322</v>
      </c>
      <c r="C152" t="s">
        <v>595</v>
      </c>
      <c r="D152">
        <v>168</v>
      </c>
      <c r="E152" t="s">
        <v>839</v>
      </c>
      <c r="F152">
        <v>3</v>
      </c>
      <c r="G152">
        <v>2</v>
      </c>
      <c r="H152" t="s">
        <v>8</v>
      </c>
      <c r="I152" t="s">
        <v>7</v>
      </c>
      <c r="J152" t="s">
        <v>5</v>
      </c>
      <c r="K152" t="s">
        <v>606</v>
      </c>
      <c r="L152" t="s">
        <v>515</v>
      </c>
      <c r="M152" s="7">
        <v>0</v>
      </c>
      <c r="N152" s="7">
        <v>288.62411729751858</v>
      </c>
      <c r="O152" s="7">
        <f>M152*'Emission and cost factors'!$D$8+N152*'Emission and cost factors'!$E$8</f>
        <v>132.76709395685856</v>
      </c>
      <c r="P152" s="8">
        <f>M152*'Emission and cost factors'!$D$9+N152*'Emission and cost factors'!$E$9</f>
        <v>43.293617594627783</v>
      </c>
      <c r="Q152" s="7">
        <f t="shared" si="14"/>
        <v>18.529285714285713</v>
      </c>
      <c r="R152" s="2">
        <f t="shared" si="15"/>
        <v>14</v>
      </c>
      <c r="S152" s="2">
        <f t="shared" si="16"/>
        <v>10</v>
      </c>
      <c r="T152" s="2">
        <f t="shared" si="17"/>
        <v>4</v>
      </c>
      <c r="U152" s="7">
        <f t="shared" si="18"/>
        <v>0.95271428571428574</v>
      </c>
      <c r="V152" s="7">
        <f t="shared" si="19"/>
        <v>0.57342857142857151</v>
      </c>
      <c r="W152" s="7">
        <f t="shared" si="20"/>
        <v>0.12464285714285714</v>
      </c>
      <c r="X152">
        <v>19.72</v>
      </c>
      <c r="Y152">
        <v>19.170000000000002</v>
      </c>
      <c r="Z152">
        <v>19.48</v>
      </c>
      <c r="AA152">
        <v>19.239999999999998</v>
      </c>
      <c r="AB152">
        <v>18.72</v>
      </c>
      <c r="AC152">
        <v>18.559999999999999</v>
      </c>
      <c r="AD152">
        <v>18.649999999999999</v>
      </c>
      <c r="AE152">
        <v>18.05</v>
      </c>
      <c r="AF152">
        <v>17.61</v>
      </c>
      <c r="AG152">
        <v>17.809999999999999</v>
      </c>
      <c r="AH152">
        <v>17.88</v>
      </c>
      <c r="AI152">
        <v>17.600000000000001</v>
      </c>
      <c r="AJ152">
        <v>18.21</v>
      </c>
      <c r="AK152">
        <v>18.71</v>
      </c>
      <c r="AL152">
        <v>0.49399999999999999</v>
      </c>
      <c r="AM152">
        <v>1</v>
      </c>
      <c r="AN152">
        <v>0.84399999999999997</v>
      </c>
      <c r="AO152">
        <v>1</v>
      </c>
      <c r="AP152">
        <v>1</v>
      </c>
      <c r="AQ152">
        <v>1</v>
      </c>
      <c r="AR152">
        <v>1</v>
      </c>
      <c r="AS152">
        <v>1</v>
      </c>
      <c r="AT152">
        <v>1</v>
      </c>
      <c r="AU152">
        <v>1</v>
      </c>
      <c r="AV152">
        <v>1</v>
      </c>
      <c r="AW152">
        <v>1</v>
      </c>
      <c r="AX152">
        <v>1</v>
      </c>
      <c r="AY152">
        <v>1</v>
      </c>
      <c r="AZ152">
        <v>0</v>
      </c>
      <c r="BA152">
        <v>0</v>
      </c>
      <c r="BB152">
        <v>0</v>
      </c>
      <c r="BC152">
        <v>0</v>
      </c>
      <c r="BD152">
        <v>0.46700000000000003</v>
      </c>
      <c r="BE152">
        <v>0.61099999999999999</v>
      </c>
      <c r="BF152">
        <v>0.49399999999999999</v>
      </c>
      <c r="BG152">
        <v>1</v>
      </c>
      <c r="BH152">
        <v>1</v>
      </c>
      <c r="BI152">
        <v>1</v>
      </c>
      <c r="BJ152">
        <v>1</v>
      </c>
      <c r="BK152">
        <v>1</v>
      </c>
      <c r="BL152">
        <v>1</v>
      </c>
      <c r="BM152">
        <v>0.45600000000000002</v>
      </c>
      <c r="BN152">
        <v>0</v>
      </c>
      <c r="BO152">
        <v>0</v>
      </c>
      <c r="BP152">
        <v>0</v>
      </c>
      <c r="BQ152">
        <v>0</v>
      </c>
      <c r="BR152">
        <v>0</v>
      </c>
      <c r="BS152">
        <v>0</v>
      </c>
      <c r="BT152">
        <v>0</v>
      </c>
      <c r="BU152">
        <v>0</v>
      </c>
      <c r="BV152">
        <v>0.60599999999999998</v>
      </c>
      <c r="BW152">
        <v>0.28899999999999998</v>
      </c>
      <c r="BX152">
        <v>0.14399999999999999</v>
      </c>
      <c r="BY152">
        <v>0.70599999999999996</v>
      </c>
      <c r="BZ152">
        <v>0</v>
      </c>
      <c r="CA152">
        <v>0</v>
      </c>
      <c r="CB152">
        <v>18.809999999999999</v>
      </c>
      <c r="CC152">
        <v>17.97</v>
      </c>
      <c r="CD152">
        <v>18.2</v>
      </c>
      <c r="CE152">
        <v>17.84</v>
      </c>
      <c r="CF152">
        <v>17.170000000000002</v>
      </c>
      <c r="CG152">
        <v>16.75</v>
      </c>
      <c r="CH152">
        <v>16.8</v>
      </c>
      <c r="CI152">
        <v>16.23</v>
      </c>
      <c r="CJ152">
        <v>16.05</v>
      </c>
      <c r="CK152">
        <v>16.23</v>
      </c>
      <c r="CL152">
        <v>16.18</v>
      </c>
      <c r="CM152">
        <v>16.149999999999999</v>
      </c>
      <c r="CN152">
        <v>16.48</v>
      </c>
      <c r="CO152">
        <v>16.95</v>
      </c>
      <c r="CP152">
        <v>1</v>
      </c>
      <c r="CQ152">
        <v>1</v>
      </c>
      <c r="CR152">
        <v>1</v>
      </c>
      <c r="CS152">
        <v>1</v>
      </c>
      <c r="CT152">
        <v>1</v>
      </c>
      <c r="CU152">
        <v>1</v>
      </c>
      <c r="CV152">
        <v>1</v>
      </c>
      <c r="CW152">
        <v>1</v>
      </c>
      <c r="CX152">
        <v>1</v>
      </c>
      <c r="CY152">
        <v>1</v>
      </c>
      <c r="CZ152">
        <v>1</v>
      </c>
      <c r="DA152">
        <v>1</v>
      </c>
      <c r="DB152">
        <v>1</v>
      </c>
      <c r="DC152">
        <v>1</v>
      </c>
      <c r="DD152">
        <v>0.20599999999999999</v>
      </c>
      <c r="DE152">
        <v>1</v>
      </c>
      <c r="DF152">
        <v>0.85</v>
      </c>
      <c r="DG152">
        <v>1</v>
      </c>
      <c r="DH152">
        <v>1</v>
      </c>
      <c r="DI152">
        <v>1</v>
      </c>
      <c r="DJ152">
        <v>1</v>
      </c>
      <c r="DK152">
        <v>1</v>
      </c>
      <c r="DL152">
        <v>1</v>
      </c>
      <c r="DM152">
        <v>1</v>
      </c>
      <c r="DN152">
        <v>1</v>
      </c>
      <c r="DO152">
        <v>1</v>
      </c>
      <c r="DP152">
        <v>1</v>
      </c>
      <c r="DQ152">
        <v>1</v>
      </c>
      <c r="DR152">
        <v>0</v>
      </c>
      <c r="DS152">
        <v>3.3000000000000002E-2</v>
      </c>
      <c r="DT152">
        <v>0</v>
      </c>
      <c r="DU152">
        <v>0.161</v>
      </c>
      <c r="DV152">
        <v>0.80600000000000005</v>
      </c>
      <c r="DW152">
        <v>1</v>
      </c>
      <c r="DX152">
        <v>1</v>
      </c>
      <c r="DY152">
        <v>1</v>
      </c>
      <c r="DZ152">
        <v>1</v>
      </c>
      <c r="EA152">
        <v>1</v>
      </c>
      <c r="EB152">
        <v>1</v>
      </c>
      <c r="EC152">
        <v>1</v>
      </c>
      <c r="ED152">
        <v>1</v>
      </c>
      <c r="EE152">
        <v>1</v>
      </c>
      <c r="EF152">
        <v>5.5519999999999996</v>
      </c>
      <c r="EG152">
        <v>4.351</v>
      </c>
      <c r="EH152">
        <v>6.0030000000000001</v>
      </c>
      <c r="EI152">
        <v>3.6030000000000002</v>
      </c>
      <c r="EJ152">
        <v>3.1509999999999998</v>
      </c>
      <c r="EK152">
        <v>3.2</v>
      </c>
      <c r="EL152">
        <v>3.4689999999999999</v>
      </c>
      <c r="EM152">
        <v>-3.1640000000000001</v>
      </c>
      <c r="EN152">
        <v>1.4510000000000001</v>
      </c>
      <c r="EO152">
        <v>0.30299999999999999</v>
      </c>
      <c r="EP152">
        <v>-3.6829999999999998</v>
      </c>
      <c r="EQ152">
        <v>3.5329999999999999</v>
      </c>
      <c r="ER152">
        <v>3.101</v>
      </c>
      <c r="ES152">
        <v>5.95</v>
      </c>
      <c r="ET152">
        <v>0</v>
      </c>
      <c r="EU152">
        <v>134.69125473884199</v>
      </c>
    </row>
    <row r="153" spans="1:151" x14ac:dyDescent="0.25">
      <c r="A153" t="s">
        <v>991</v>
      </c>
      <c r="B153" t="s">
        <v>1322</v>
      </c>
      <c r="C153" t="s">
        <v>595</v>
      </c>
      <c r="D153">
        <v>169</v>
      </c>
      <c r="E153" t="s">
        <v>839</v>
      </c>
      <c r="F153">
        <v>3</v>
      </c>
      <c r="G153">
        <v>2</v>
      </c>
      <c r="H153" t="s">
        <v>9</v>
      </c>
      <c r="I153" t="s">
        <v>3</v>
      </c>
      <c r="J153" t="s">
        <v>4</v>
      </c>
      <c r="K153" t="s">
        <v>606</v>
      </c>
      <c r="L153" t="s">
        <v>516</v>
      </c>
      <c r="M153" s="7">
        <v>0</v>
      </c>
      <c r="N153" s="7">
        <v>288.55423589050713</v>
      </c>
      <c r="O153" s="7">
        <f>M153*'Emission and cost factors'!$D$8+N153*'Emission and cost factors'!$E$8</f>
        <v>132.73494850963328</v>
      </c>
      <c r="P153" s="8">
        <f>M153*'Emission and cost factors'!$D$9+N153*'Emission and cost factors'!$E$9</f>
        <v>43.283135383576067</v>
      </c>
      <c r="Q153" s="7">
        <f t="shared" si="14"/>
        <v>18.896428571428576</v>
      </c>
      <c r="R153" s="2">
        <f t="shared" si="15"/>
        <v>14</v>
      </c>
      <c r="S153" s="2">
        <f t="shared" si="16"/>
        <v>8</v>
      </c>
      <c r="T153" s="2">
        <f t="shared" si="17"/>
        <v>0</v>
      </c>
      <c r="U153" s="7">
        <f t="shared" si="18"/>
        <v>0.76064285714285707</v>
      </c>
      <c r="V153" s="7">
        <f t="shared" si="19"/>
        <v>0.25235714285714289</v>
      </c>
      <c r="W153" s="7">
        <f t="shared" si="20"/>
        <v>0</v>
      </c>
      <c r="X153">
        <v>19.86</v>
      </c>
      <c r="Y153">
        <v>19.37</v>
      </c>
      <c r="Z153">
        <v>19.760000000000002</v>
      </c>
      <c r="AA153">
        <v>19.489999999999998</v>
      </c>
      <c r="AB153">
        <v>18.98</v>
      </c>
      <c r="AC153">
        <v>18.89</v>
      </c>
      <c r="AD153">
        <v>19.04</v>
      </c>
      <c r="AE153">
        <v>18.350000000000001</v>
      </c>
      <c r="AF153">
        <v>18.05</v>
      </c>
      <c r="AG153">
        <v>18.28</v>
      </c>
      <c r="AH153">
        <v>18.32</v>
      </c>
      <c r="AI153">
        <v>18.14</v>
      </c>
      <c r="AJ153">
        <v>18.739999999999998</v>
      </c>
      <c r="AK153">
        <v>19.28</v>
      </c>
      <c r="AL153">
        <v>0.2</v>
      </c>
      <c r="AM153">
        <v>0.64400000000000002</v>
      </c>
      <c r="AN153">
        <v>0.311</v>
      </c>
      <c r="AO153">
        <v>0.51700000000000002</v>
      </c>
      <c r="AP153">
        <v>0.872</v>
      </c>
      <c r="AQ153">
        <v>0.84399999999999997</v>
      </c>
      <c r="AR153">
        <v>0.75</v>
      </c>
      <c r="AS153">
        <v>1</v>
      </c>
      <c r="AT153">
        <v>1</v>
      </c>
      <c r="AU153">
        <v>1</v>
      </c>
      <c r="AV153">
        <v>0.95599999999999996</v>
      </c>
      <c r="AW153">
        <v>1</v>
      </c>
      <c r="AX153">
        <v>0.91100000000000003</v>
      </c>
      <c r="AY153">
        <v>0.64400000000000002</v>
      </c>
      <c r="AZ153">
        <v>0</v>
      </c>
      <c r="BA153">
        <v>0</v>
      </c>
      <c r="BB153">
        <v>0</v>
      </c>
      <c r="BC153">
        <v>0</v>
      </c>
      <c r="BD153">
        <v>2.1999999999999999E-2</v>
      </c>
      <c r="BE153">
        <v>0.1</v>
      </c>
      <c r="BF153">
        <v>0</v>
      </c>
      <c r="BG153">
        <v>0.48299999999999998</v>
      </c>
      <c r="BH153">
        <v>0.80600000000000005</v>
      </c>
      <c r="BI153">
        <v>0.6</v>
      </c>
      <c r="BJ153">
        <v>0.47199999999999998</v>
      </c>
      <c r="BK153">
        <v>0.82199999999999995</v>
      </c>
      <c r="BL153">
        <v>0.22800000000000001</v>
      </c>
      <c r="BM153">
        <v>0</v>
      </c>
      <c r="BN153">
        <v>0</v>
      </c>
      <c r="BO153">
        <v>0</v>
      </c>
      <c r="BP153">
        <v>0</v>
      </c>
      <c r="BQ153">
        <v>0</v>
      </c>
      <c r="BR153">
        <v>0</v>
      </c>
      <c r="BS153">
        <v>0</v>
      </c>
      <c r="BT153">
        <v>0</v>
      </c>
      <c r="BU153">
        <v>0</v>
      </c>
      <c r="BV153">
        <v>0</v>
      </c>
      <c r="BW153">
        <v>0</v>
      </c>
      <c r="BX153">
        <v>0</v>
      </c>
      <c r="BY153">
        <v>0</v>
      </c>
      <c r="BZ153">
        <v>0</v>
      </c>
      <c r="CA153">
        <v>0</v>
      </c>
      <c r="CB153">
        <v>18.78</v>
      </c>
      <c r="CC153">
        <v>18.05</v>
      </c>
      <c r="CD153">
        <v>18.43</v>
      </c>
      <c r="CE153">
        <v>18.05</v>
      </c>
      <c r="CF153">
        <v>17.399999999999999</v>
      </c>
      <c r="CG153">
        <v>17.05</v>
      </c>
      <c r="CH153">
        <v>17.170000000000002</v>
      </c>
      <c r="CI153">
        <v>16.440000000000001</v>
      </c>
      <c r="CJ153">
        <v>16.28</v>
      </c>
      <c r="CK153">
        <v>16.53</v>
      </c>
      <c r="CL153">
        <v>16.45</v>
      </c>
      <c r="CM153">
        <v>16.46</v>
      </c>
      <c r="CN153">
        <v>16.89</v>
      </c>
      <c r="CO153">
        <v>17.46</v>
      </c>
      <c r="CP153">
        <v>0.77800000000000002</v>
      </c>
      <c r="CQ153">
        <v>1</v>
      </c>
      <c r="CR153">
        <v>1</v>
      </c>
      <c r="CS153">
        <v>1</v>
      </c>
      <c r="CT153">
        <v>1</v>
      </c>
      <c r="CU153">
        <v>1</v>
      </c>
      <c r="CV153">
        <v>1</v>
      </c>
      <c r="CW153">
        <v>1</v>
      </c>
      <c r="CX153">
        <v>1</v>
      </c>
      <c r="CY153">
        <v>1</v>
      </c>
      <c r="CZ153">
        <v>1</v>
      </c>
      <c r="DA153">
        <v>1</v>
      </c>
      <c r="DB153">
        <v>1</v>
      </c>
      <c r="DC153">
        <v>1</v>
      </c>
      <c r="DD153">
        <v>0.17199999999999999</v>
      </c>
      <c r="DE153">
        <v>0.628</v>
      </c>
      <c r="DF153">
        <v>0.41099999999999998</v>
      </c>
      <c r="DG153">
        <v>0.58899999999999997</v>
      </c>
      <c r="DH153">
        <v>1</v>
      </c>
      <c r="DI153">
        <v>1</v>
      </c>
      <c r="DJ153">
        <v>1</v>
      </c>
      <c r="DK153">
        <v>1</v>
      </c>
      <c r="DL153">
        <v>1</v>
      </c>
      <c r="DM153">
        <v>1</v>
      </c>
      <c r="DN153">
        <v>1</v>
      </c>
      <c r="DO153">
        <v>1</v>
      </c>
      <c r="DP153">
        <v>1</v>
      </c>
      <c r="DQ153">
        <v>1</v>
      </c>
      <c r="DR153">
        <v>0</v>
      </c>
      <c r="DS153">
        <v>0</v>
      </c>
      <c r="DT153">
        <v>0</v>
      </c>
      <c r="DU153">
        <v>0</v>
      </c>
      <c r="DV153">
        <v>0.41099999999999998</v>
      </c>
      <c r="DW153">
        <v>0.622</v>
      </c>
      <c r="DX153">
        <v>0.55000000000000004</v>
      </c>
      <c r="DY153">
        <v>0.72799999999999998</v>
      </c>
      <c r="DZ153">
        <v>1</v>
      </c>
      <c r="EA153">
        <v>0.77200000000000002</v>
      </c>
      <c r="EB153">
        <v>0.69399999999999995</v>
      </c>
      <c r="EC153">
        <v>0.95</v>
      </c>
      <c r="ED153">
        <v>0.68899999999999995</v>
      </c>
      <c r="EE153">
        <v>0.41699999999999998</v>
      </c>
      <c r="EF153">
        <v>5.5519999999999996</v>
      </c>
      <c r="EG153">
        <v>4.351</v>
      </c>
      <c r="EH153">
        <v>6.0030000000000001</v>
      </c>
      <c r="EI153">
        <v>3.6030000000000002</v>
      </c>
      <c r="EJ153">
        <v>3.1509999999999998</v>
      </c>
      <c r="EK153">
        <v>3.2</v>
      </c>
      <c r="EL153">
        <v>3.4689999999999999</v>
      </c>
      <c r="EM153">
        <v>-3.1640000000000001</v>
      </c>
      <c r="EN153">
        <v>1.4510000000000001</v>
      </c>
      <c r="EO153">
        <v>0.30299999999999999</v>
      </c>
      <c r="EP153">
        <v>-3.6829999999999998</v>
      </c>
      <c r="EQ153">
        <v>3.5329999999999999</v>
      </c>
      <c r="ER153">
        <v>3.101</v>
      </c>
      <c r="ES153">
        <v>5.95</v>
      </c>
      <c r="ET153">
        <v>0</v>
      </c>
      <c r="EU153">
        <v>134.65864341557</v>
      </c>
    </row>
    <row r="154" spans="1:151" x14ac:dyDescent="0.25">
      <c r="A154" t="s">
        <v>992</v>
      </c>
      <c r="B154" t="s">
        <v>1322</v>
      </c>
      <c r="C154" t="s">
        <v>595</v>
      </c>
      <c r="D154">
        <v>170</v>
      </c>
      <c r="E154" t="s">
        <v>839</v>
      </c>
      <c r="F154">
        <v>3</v>
      </c>
      <c r="G154">
        <v>2</v>
      </c>
      <c r="H154" t="s">
        <v>9</v>
      </c>
      <c r="I154" t="s">
        <v>3</v>
      </c>
      <c r="J154" t="s">
        <v>4</v>
      </c>
      <c r="K154" t="s">
        <v>606</v>
      </c>
      <c r="L154" t="s">
        <v>515</v>
      </c>
      <c r="M154" s="7">
        <v>0</v>
      </c>
      <c r="N154" s="7">
        <v>276.99108896244644</v>
      </c>
      <c r="O154" s="7">
        <f>M154*'Emission and cost factors'!$D$8+N154*'Emission and cost factors'!$E$8</f>
        <v>127.41590092272537</v>
      </c>
      <c r="P154" s="8">
        <f>M154*'Emission and cost factors'!$D$9+N154*'Emission and cost factors'!$E$9</f>
        <v>41.548663344366965</v>
      </c>
      <c r="Q154" s="7">
        <f t="shared" si="14"/>
        <v>18.703571428571426</v>
      </c>
      <c r="R154" s="2">
        <f t="shared" si="15"/>
        <v>14</v>
      </c>
      <c r="S154" s="2">
        <f t="shared" si="16"/>
        <v>9</v>
      </c>
      <c r="T154" s="2">
        <f t="shared" si="17"/>
        <v>2</v>
      </c>
      <c r="U154" s="7">
        <f t="shared" si="18"/>
        <v>0.85399999999999998</v>
      </c>
      <c r="V154" s="7">
        <f t="shared" si="19"/>
        <v>0.36892857142857144</v>
      </c>
      <c r="W154" s="7">
        <f t="shared" si="20"/>
        <v>2.5785714285714283E-2</v>
      </c>
      <c r="X154">
        <v>19.760000000000002</v>
      </c>
      <c r="Y154">
        <v>19.239999999999998</v>
      </c>
      <c r="Z154">
        <v>19.62</v>
      </c>
      <c r="AA154">
        <v>19.32</v>
      </c>
      <c r="AB154">
        <v>18.8</v>
      </c>
      <c r="AC154">
        <v>18.690000000000001</v>
      </c>
      <c r="AD154">
        <v>18.850000000000001</v>
      </c>
      <c r="AE154">
        <v>18.14</v>
      </c>
      <c r="AF154">
        <v>17.829999999999998</v>
      </c>
      <c r="AG154">
        <v>18.04</v>
      </c>
      <c r="AH154">
        <v>18.07</v>
      </c>
      <c r="AI154">
        <v>17.91</v>
      </c>
      <c r="AJ154">
        <v>18.510000000000002</v>
      </c>
      <c r="AK154">
        <v>19.07</v>
      </c>
      <c r="AL154">
        <v>0.33300000000000002</v>
      </c>
      <c r="AM154">
        <v>0.77800000000000002</v>
      </c>
      <c r="AN154">
        <v>0.46700000000000003</v>
      </c>
      <c r="AO154">
        <v>0.66100000000000003</v>
      </c>
      <c r="AP154">
        <v>1</v>
      </c>
      <c r="AQ154">
        <v>1</v>
      </c>
      <c r="AR154">
        <v>0.91100000000000003</v>
      </c>
      <c r="AS154">
        <v>1</v>
      </c>
      <c r="AT154">
        <v>1</v>
      </c>
      <c r="AU154">
        <v>1</v>
      </c>
      <c r="AV154">
        <v>1</v>
      </c>
      <c r="AW154">
        <v>1</v>
      </c>
      <c r="AX154">
        <v>1</v>
      </c>
      <c r="AY154">
        <v>0.80600000000000005</v>
      </c>
      <c r="AZ154">
        <v>0</v>
      </c>
      <c r="BA154">
        <v>0</v>
      </c>
      <c r="BB154">
        <v>0</v>
      </c>
      <c r="BC154">
        <v>0</v>
      </c>
      <c r="BD154">
        <v>0.26100000000000001</v>
      </c>
      <c r="BE154">
        <v>0.29399999999999998</v>
      </c>
      <c r="BF154">
        <v>0.14399999999999999</v>
      </c>
      <c r="BG154">
        <v>0.628</v>
      </c>
      <c r="BH154">
        <v>1</v>
      </c>
      <c r="BI154">
        <v>0.77200000000000002</v>
      </c>
      <c r="BJ154">
        <v>0.622</v>
      </c>
      <c r="BK154">
        <v>1</v>
      </c>
      <c r="BL154">
        <v>0.44400000000000001</v>
      </c>
      <c r="BM154">
        <v>0</v>
      </c>
      <c r="BN154">
        <v>0</v>
      </c>
      <c r="BO154">
        <v>0</v>
      </c>
      <c r="BP154">
        <v>0</v>
      </c>
      <c r="BQ154">
        <v>0</v>
      </c>
      <c r="BR154">
        <v>0</v>
      </c>
      <c r="BS154">
        <v>0</v>
      </c>
      <c r="BT154">
        <v>0</v>
      </c>
      <c r="BU154">
        <v>0</v>
      </c>
      <c r="BV154">
        <v>0.217</v>
      </c>
      <c r="BW154">
        <v>0</v>
      </c>
      <c r="BX154">
        <v>0</v>
      </c>
      <c r="BY154">
        <v>0.14399999999999999</v>
      </c>
      <c r="BZ154">
        <v>0</v>
      </c>
      <c r="CA154">
        <v>0</v>
      </c>
      <c r="CB154">
        <v>18.670000000000002</v>
      </c>
      <c r="CC154">
        <v>17.89</v>
      </c>
      <c r="CD154">
        <v>18.25</v>
      </c>
      <c r="CE154">
        <v>17.84</v>
      </c>
      <c r="CF154">
        <v>17.170000000000002</v>
      </c>
      <c r="CG154">
        <v>16.809999999999999</v>
      </c>
      <c r="CH154">
        <v>16.95</v>
      </c>
      <c r="CI154">
        <v>16.2</v>
      </c>
      <c r="CJ154">
        <v>16.079999999999998</v>
      </c>
      <c r="CK154">
        <v>16.3</v>
      </c>
      <c r="CL154">
        <v>16.190000000000001</v>
      </c>
      <c r="CM154">
        <v>16.25</v>
      </c>
      <c r="CN154">
        <v>16.66</v>
      </c>
      <c r="CO154">
        <v>17.239999999999998</v>
      </c>
      <c r="CP154">
        <v>0.872</v>
      </c>
      <c r="CQ154">
        <v>1</v>
      </c>
      <c r="CR154">
        <v>1</v>
      </c>
      <c r="CS154">
        <v>1</v>
      </c>
      <c r="CT154">
        <v>1</v>
      </c>
      <c r="CU154">
        <v>1</v>
      </c>
      <c r="CV154">
        <v>1</v>
      </c>
      <c r="CW154">
        <v>1</v>
      </c>
      <c r="CX154">
        <v>1</v>
      </c>
      <c r="CY154">
        <v>1</v>
      </c>
      <c r="CZ154">
        <v>1</v>
      </c>
      <c r="DA154">
        <v>1</v>
      </c>
      <c r="DB154">
        <v>1</v>
      </c>
      <c r="DC154">
        <v>1</v>
      </c>
      <c r="DD154">
        <v>0.26100000000000001</v>
      </c>
      <c r="DE154">
        <v>0.73899999999999999</v>
      </c>
      <c r="DF154">
        <v>0.53900000000000003</v>
      </c>
      <c r="DG154">
        <v>0.71699999999999997</v>
      </c>
      <c r="DH154">
        <v>1</v>
      </c>
      <c r="DI154">
        <v>1</v>
      </c>
      <c r="DJ154">
        <v>1</v>
      </c>
      <c r="DK154">
        <v>1</v>
      </c>
      <c r="DL154">
        <v>1</v>
      </c>
      <c r="DM154">
        <v>1</v>
      </c>
      <c r="DN154">
        <v>1</v>
      </c>
      <c r="DO154">
        <v>1</v>
      </c>
      <c r="DP154">
        <v>1</v>
      </c>
      <c r="DQ154">
        <v>1</v>
      </c>
      <c r="DR154">
        <v>0</v>
      </c>
      <c r="DS154">
        <v>8.8999999999999996E-2</v>
      </c>
      <c r="DT154">
        <v>0</v>
      </c>
      <c r="DU154">
        <v>0.11700000000000001</v>
      </c>
      <c r="DV154">
        <v>0.55600000000000005</v>
      </c>
      <c r="DW154">
        <v>0.77800000000000002</v>
      </c>
      <c r="DX154">
        <v>0.69399999999999995</v>
      </c>
      <c r="DY154">
        <v>0.84399999999999997</v>
      </c>
      <c r="DZ154">
        <v>1</v>
      </c>
      <c r="EA154">
        <v>0.90600000000000003</v>
      </c>
      <c r="EB154">
        <v>0.80600000000000005</v>
      </c>
      <c r="EC154">
        <v>1</v>
      </c>
      <c r="ED154">
        <v>0.82799999999999996</v>
      </c>
      <c r="EE154">
        <v>0.57199999999999995</v>
      </c>
      <c r="EF154">
        <v>5.5519999999999996</v>
      </c>
      <c r="EG154">
        <v>4.351</v>
      </c>
      <c r="EH154">
        <v>6.0030000000000001</v>
      </c>
      <c r="EI154">
        <v>3.6030000000000002</v>
      </c>
      <c r="EJ154">
        <v>3.1509999999999998</v>
      </c>
      <c r="EK154">
        <v>3.2</v>
      </c>
      <c r="EL154">
        <v>3.4689999999999999</v>
      </c>
      <c r="EM154">
        <v>-3.1640000000000001</v>
      </c>
      <c r="EN154">
        <v>1.4510000000000001</v>
      </c>
      <c r="EO154">
        <v>0.30299999999999999</v>
      </c>
      <c r="EP154">
        <v>-3.6829999999999998</v>
      </c>
      <c r="EQ154">
        <v>3.5329999999999999</v>
      </c>
      <c r="ER154">
        <v>3.101</v>
      </c>
      <c r="ES154">
        <v>5.95</v>
      </c>
      <c r="ET154">
        <v>0</v>
      </c>
      <c r="EU154">
        <v>129.26250818247499</v>
      </c>
    </row>
    <row r="155" spans="1:151" x14ac:dyDescent="0.25">
      <c r="A155" t="s">
        <v>993</v>
      </c>
      <c r="B155" t="s">
        <v>1322</v>
      </c>
      <c r="C155" t="s">
        <v>595</v>
      </c>
      <c r="D155">
        <v>171</v>
      </c>
      <c r="E155" t="s">
        <v>839</v>
      </c>
      <c r="F155">
        <v>3</v>
      </c>
      <c r="G155">
        <v>2</v>
      </c>
      <c r="H155" t="s">
        <v>9</v>
      </c>
      <c r="I155" t="s">
        <v>3</v>
      </c>
      <c r="J155" t="s">
        <v>5</v>
      </c>
      <c r="K155" t="s">
        <v>606</v>
      </c>
      <c r="L155" t="s">
        <v>516</v>
      </c>
      <c r="M155" s="7">
        <v>0</v>
      </c>
      <c r="N155" s="7">
        <v>288.5540482073207</v>
      </c>
      <c r="O155" s="7">
        <f>M155*'Emission and cost factors'!$D$8+N155*'Emission and cost factors'!$E$8</f>
        <v>132.73486217536754</v>
      </c>
      <c r="P155" s="8">
        <f>M155*'Emission and cost factors'!$D$9+N155*'Emission and cost factors'!$E$9</f>
        <v>43.283107231098107</v>
      </c>
      <c r="Q155" s="7">
        <f t="shared" si="14"/>
        <v>18.896428571428576</v>
      </c>
      <c r="R155" s="2">
        <f t="shared" si="15"/>
        <v>14</v>
      </c>
      <c r="S155" s="2">
        <f t="shared" si="16"/>
        <v>8</v>
      </c>
      <c r="T155" s="2">
        <f t="shared" si="17"/>
        <v>0</v>
      </c>
      <c r="U155" s="7">
        <f t="shared" si="18"/>
        <v>0.76064285714285707</v>
      </c>
      <c r="V155" s="7">
        <f t="shared" si="19"/>
        <v>0.25235714285714289</v>
      </c>
      <c r="W155" s="7">
        <f t="shared" si="20"/>
        <v>0</v>
      </c>
      <c r="X155">
        <v>19.86</v>
      </c>
      <c r="Y155">
        <v>19.37</v>
      </c>
      <c r="Z155">
        <v>19.760000000000002</v>
      </c>
      <c r="AA155">
        <v>19.489999999999998</v>
      </c>
      <c r="AB155">
        <v>18.98</v>
      </c>
      <c r="AC155">
        <v>18.89</v>
      </c>
      <c r="AD155">
        <v>19.04</v>
      </c>
      <c r="AE155">
        <v>18.350000000000001</v>
      </c>
      <c r="AF155">
        <v>18.05</v>
      </c>
      <c r="AG155">
        <v>18.28</v>
      </c>
      <c r="AH155">
        <v>18.32</v>
      </c>
      <c r="AI155">
        <v>18.14</v>
      </c>
      <c r="AJ155">
        <v>18.739999999999998</v>
      </c>
      <c r="AK155">
        <v>19.28</v>
      </c>
      <c r="AL155">
        <v>0.2</v>
      </c>
      <c r="AM155">
        <v>0.64400000000000002</v>
      </c>
      <c r="AN155">
        <v>0.311</v>
      </c>
      <c r="AO155">
        <v>0.51700000000000002</v>
      </c>
      <c r="AP155">
        <v>0.872</v>
      </c>
      <c r="AQ155">
        <v>0.84399999999999997</v>
      </c>
      <c r="AR155">
        <v>0.75</v>
      </c>
      <c r="AS155">
        <v>1</v>
      </c>
      <c r="AT155">
        <v>1</v>
      </c>
      <c r="AU155">
        <v>1</v>
      </c>
      <c r="AV155">
        <v>0.95599999999999996</v>
      </c>
      <c r="AW155">
        <v>1</v>
      </c>
      <c r="AX155">
        <v>0.91100000000000003</v>
      </c>
      <c r="AY155">
        <v>0.64400000000000002</v>
      </c>
      <c r="AZ155">
        <v>0</v>
      </c>
      <c r="BA155">
        <v>0</v>
      </c>
      <c r="BB155">
        <v>0</v>
      </c>
      <c r="BC155">
        <v>0</v>
      </c>
      <c r="BD155">
        <v>2.1999999999999999E-2</v>
      </c>
      <c r="BE155">
        <v>0.1</v>
      </c>
      <c r="BF155">
        <v>0</v>
      </c>
      <c r="BG155">
        <v>0.48299999999999998</v>
      </c>
      <c r="BH155">
        <v>0.80600000000000005</v>
      </c>
      <c r="BI155">
        <v>0.6</v>
      </c>
      <c r="BJ155">
        <v>0.47199999999999998</v>
      </c>
      <c r="BK155">
        <v>0.82199999999999995</v>
      </c>
      <c r="BL155">
        <v>0.22800000000000001</v>
      </c>
      <c r="BM155">
        <v>0</v>
      </c>
      <c r="BN155">
        <v>0</v>
      </c>
      <c r="BO155">
        <v>0</v>
      </c>
      <c r="BP155">
        <v>0</v>
      </c>
      <c r="BQ155">
        <v>0</v>
      </c>
      <c r="BR155">
        <v>0</v>
      </c>
      <c r="BS155">
        <v>0</v>
      </c>
      <c r="BT155">
        <v>0</v>
      </c>
      <c r="BU155">
        <v>0</v>
      </c>
      <c r="BV155">
        <v>0</v>
      </c>
      <c r="BW155">
        <v>0</v>
      </c>
      <c r="BX155">
        <v>0</v>
      </c>
      <c r="BY155">
        <v>0</v>
      </c>
      <c r="BZ155">
        <v>0</v>
      </c>
      <c r="CA155">
        <v>0</v>
      </c>
      <c r="CB155">
        <v>18.78</v>
      </c>
      <c r="CC155">
        <v>18.05</v>
      </c>
      <c r="CD155">
        <v>18.43</v>
      </c>
      <c r="CE155">
        <v>18.05</v>
      </c>
      <c r="CF155">
        <v>17.399999999999999</v>
      </c>
      <c r="CG155">
        <v>17.05</v>
      </c>
      <c r="CH155">
        <v>17.170000000000002</v>
      </c>
      <c r="CI155">
        <v>16.440000000000001</v>
      </c>
      <c r="CJ155">
        <v>16.28</v>
      </c>
      <c r="CK155">
        <v>16.53</v>
      </c>
      <c r="CL155">
        <v>16.45</v>
      </c>
      <c r="CM155">
        <v>16.46</v>
      </c>
      <c r="CN155">
        <v>16.89</v>
      </c>
      <c r="CO155">
        <v>17.46</v>
      </c>
      <c r="CP155">
        <v>0.77800000000000002</v>
      </c>
      <c r="CQ155">
        <v>1</v>
      </c>
      <c r="CR155">
        <v>1</v>
      </c>
      <c r="CS155">
        <v>1</v>
      </c>
      <c r="CT155">
        <v>1</v>
      </c>
      <c r="CU155">
        <v>1</v>
      </c>
      <c r="CV155">
        <v>1</v>
      </c>
      <c r="CW155">
        <v>1</v>
      </c>
      <c r="CX155">
        <v>1</v>
      </c>
      <c r="CY155">
        <v>1</v>
      </c>
      <c r="CZ155">
        <v>1</v>
      </c>
      <c r="DA155">
        <v>1</v>
      </c>
      <c r="DB155">
        <v>1</v>
      </c>
      <c r="DC155">
        <v>1</v>
      </c>
      <c r="DD155">
        <v>0.17199999999999999</v>
      </c>
      <c r="DE155">
        <v>0.628</v>
      </c>
      <c r="DF155">
        <v>0.41099999999999998</v>
      </c>
      <c r="DG155">
        <v>0.58899999999999997</v>
      </c>
      <c r="DH155">
        <v>1</v>
      </c>
      <c r="DI155">
        <v>1</v>
      </c>
      <c r="DJ155">
        <v>1</v>
      </c>
      <c r="DK155">
        <v>1</v>
      </c>
      <c r="DL155">
        <v>1</v>
      </c>
      <c r="DM155">
        <v>1</v>
      </c>
      <c r="DN155">
        <v>1</v>
      </c>
      <c r="DO155">
        <v>1</v>
      </c>
      <c r="DP155">
        <v>1</v>
      </c>
      <c r="DQ155">
        <v>1</v>
      </c>
      <c r="DR155">
        <v>0</v>
      </c>
      <c r="DS155">
        <v>0</v>
      </c>
      <c r="DT155">
        <v>0</v>
      </c>
      <c r="DU155">
        <v>0</v>
      </c>
      <c r="DV155">
        <v>0.41099999999999998</v>
      </c>
      <c r="DW155">
        <v>0.622</v>
      </c>
      <c r="DX155">
        <v>0.55000000000000004</v>
      </c>
      <c r="DY155">
        <v>0.72799999999999998</v>
      </c>
      <c r="DZ155">
        <v>1</v>
      </c>
      <c r="EA155">
        <v>0.77200000000000002</v>
      </c>
      <c r="EB155">
        <v>0.69399999999999995</v>
      </c>
      <c r="EC155">
        <v>0.95</v>
      </c>
      <c r="ED155">
        <v>0.68899999999999995</v>
      </c>
      <c r="EE155">
        <v>0.41699999999999998</v>
      </c>
      <c r="EF155">
        <v>5.5519999999999996</v>
      </c>
      <c r="EG155">
        <v>4.351</v>
      </c>
      <c r="EH155">
        <v>6.0030000000000001</v>
      </c>
      <c r="EI155">
        <v>3.6030000000000002</v>
      </c>
      <c r="EJ155">
        <v>3.1509999999999998</v>
      </c>
      <c r="EK155">
        <v>3.2</v>
      </c>
      <c r="EL155">
        <v>3.4689999999999999</v>
      </c>
      <c r="EM155">
        <v>-3.1640000000000001</v>
      </c>
      <c r="EN155">
        <v>1.4510000000000001</v>
      </c>
      <c r="EO155">
        <v>0.30299999999999999</v>
      </c>
      <c r="EP155">
        <v>-3.6829999999999998</v>
      </c>
      <c r="EQ155">
        <v>3.5329999999999999</v>
      </c>
      <c r="ER155">
        <v>3.101</v>
      </c>
      <c r="ES155">
        <v>5.95</v>
      </c>
      <c r="ET155">
        <v>0</v>
      </c>
      <c r="EU155">
        <v>134.658555830083</v>
      </c>
    </row>
    <row r="156" spans="1:151" x14ac:dyDescent="0.25">
      <c r="A156" t="s">
        <v>994</v>
      </c>
      <c r="B156" t="s">
        <v>1322</v>
      </c>
      <c r="C156" t="s">
        <v>595</v>
      </c>
      <c r="D156">
        <v>172</v>
      </c>
      <c r="E156" t="s">
        <v>839</v>
      </c>
      <c r="F156">
        <v>3</v>
      </c>
      <c r="G156">
        <v>2</v>
      </c>
      <c r="H156" t="s">
        <v>9</v>
      </c>
      <c r="I156" t="s">
        <v>3</v>
      </c>
      <c r="J156" t="s">
        <v>5</v>
      </c>
      <c r="K156" t="s">
        <v>606</v>
      </c>
      <c r="L156" t="s">
        <v>515</v>
      </c>
      <c r="M156" s="7">
        <v>0</v>
      </c>
      <c r="N156" s="7">
        <v>276.91436073529928</v>
      </c>
      <c r="O156" s="7">
        <f>M156*'Emission and cost factors'!$D$8+N156*'Emission and cost factors'!$E$8</f>
        <v>127.38060593823768</v>
      </c>
      <c r="P156" s="8">
        <f>M156*'Emission and cost factors'!$D$9+N156*'Emission and cost factors'!$E$9</f>
        <v>41.537154110294892</v>
      </c>
      <c r="Q156" s="7">
        <f t="shared" si="14"/>
        <v>18.703571428571426</v>
      </c>
      <c r="R156" s="2">
        <f t="shared" si="15"/>
        <v>14</v>
      </c>
      <c r="S156" s="2">
        <f t="shared" si="16"/>
        <v>9</v>
      </c>
      <c r="T156" s="2">
        <f t="shared" si="17"/>
        <v>2</v>
      </c>
      <c r="U156" s="7">
        <f t="shared" si="18"/>
        <v>0.85399999999999998</v>
      </c>
      <c r="V156" s="7">
        <f t="shared" si="19"/>
        <v>0.36892857142857144</v>
      </c>
      <c r="W156" s="7">
        <f t="shared" si="20"/>
        <v>2.5785714285714283E-2</v>
      </c>
      <c r="X156">
        <v>19.760000000000002</v>
      </c>
      <c r="Y156">
        <v>19.239999999999998</v>
      </c>
      <c r="Z156">
        <v>19.62</v>
      </c>
      <c r="AA156">
        <v>19.32</v>
      </c>
      <c r="AB156">
        <v>18.8</v>
      </c>
      <c r="AC156">
        <v>18.690000000000001</v>
      </c>
      <c r="AD156">
        <v>18.850000000000001</v>
      </c>
      <c r="AE156">
        <v>18.14</v>
      </c>
      <c r="AF156">
        <v>17.829999999999998</v>
      </c>
      <c r="AG156">
        <v>18.04</v>
      </c>
      <c r="AH156">
        <v>18.07</v>
      </c>
      <c r="AI156">
        <v>17.91</v>
      </c>
      <c r="AJ156">
        <v>18.510000000000002</v>
      </c>
      <c r="AK156">
        <v>19.07</v>
      </c>
      <c r="AL156">
        <v>0.33300000000000002</v>
      </c>
      <c r="AM156">
        <v>0.77800000000000002</v>
      </c>
      <c r="AN156">
        <v>0.46700000000000003</v>
      </c>
      <c r="AO156">
        <v>0.66100000000000003</v>
      </c>
      <c r="AP156">
        <v>1</v>
      </c>
      <c r="AQ156">
        <v>1</v>
      </c>
      <c r="AR156">
        <v>0.91100000000000003</v>
      </c>
      <c r="AS156">
        <v>1</v>
      </c>
      <c r="AT156">
        <v>1</v>
      </c>
      <c r="AU156">
        <v>1</v>
      </c>
      <c r="AV156">
        <v>1</v>
      </c>
      <c r="AW156">
        <v>1</v>
      </c>
      <c r="AX156">
        <v>1</v>
      </c>
      <c r="AY156">
        <v>0.80600000000000005</v>
      </c>
      <c r="AZ156">
        <v>0</v>
      </c>
      <c r="BA156">
        <v>0</v>
      </c>
      <c r="BB156">
        <v>0</v>
      </c>
      <c r="BC156">
        <v>0</v>
      </c>
      <c r="BD156">
        <v>0.26100000000000001</v>
      </c>
      <c r="BE156">
        <v>0.29399999999999998</v>
      </c>
      <c r="BF156">
        <v>0.14399999999999999</v>
      </c>
      <c r="BG156">
        <v>0.628</v>
      </c>
      <c r="BH156">
        <v>1</v>
      </c>
      <c r="BI156">
        <v>0.77200000000000002</v>
      </c>
      <c r="BJ156">
        <v>0.622</v>
      </c>
      <c r="BK156">
        <v>1</v>
      </c>
      <c r="BL156">
        <v>0.44400000000000001</v>
      </c>
      <c r="BM156">
        <v>0</v>
      </c>
      <c r="BN156">
        <v>0</v>
      </c>
      <c r="BO156">
        <v>0</v>
      </c>
      <c r="BP156">
        <v>0</v>
      </c>
      <c r="BQ156">
        <v>0</v>
      </c>
      <c r="BR156">
        <v>0</v>
      </c>
      <c r="BS156">
        <v>0</v>
      </c>
      <c r="BT156">
        <v>0</v>
      </c>
      <c r="BU156">
        <v>0</v>
      </c>
      <c r="BV156">
        <v>0.217</v>
      </c>
      <c r="BW156">
        <v>0</v>
      </c>
      <c r="BX156">
        <v>0</v>
      </c>
      <c r="BY156">
        <v>0.14399999999999999</v>
      </c>
      <c r="BZ156">
        <v>0</v>
      </c>
      <c r="CA156">
        <v>0</v>
      </c>
      <c r="CB156">
        <v>18.670000000000002</v>
      </c>
      <c r="CC156">
        <v>17.89</v>
      </c>
      <c r="CD156">
        <v>18.25</v>
      </c>
      <c r="CE156">
        <v>17.84</v>
      </c>
      <c r="CF156">
        <v>17.170000000000002</v>
      </c>
      <c r="CG156">
        <v>16.809999999999999</v>
      </c>
      <c r="CH156">
        <v>16.95</v>
      </c>
      <c r="CI156">
        <v>16.2</v>
      </c>
      <c r="CJ156">
        <v>16.079999999999998</v>
      </c>
      <c r="CK156">
        <v>16.3</v>
      </c>
      <c r="CL156">
        <v>16.190000000000001</v>
      </c>
      <c r="CM156">
        <v>16.25</v>
      </c>
      <c r="CN156">
        <v>16.66</v>
      </c>
      <c r="CO156">
        <v>17.239999999999998</v>
      </c>
      <c r="CP156">
        <v>0.872</v>
      </c>
      <c r="CQ156">
        <v>1</v>
      </c>
      <c r="CR156">
        <v>1</v>
      </c>
      <c r="CS156">
        <v>1</v>
      </c>
      <c r="CT156">
        <v>1</v>
      </c>
      <c r="CU156">
        <v>1</v>
      </c>
      <c r="CV156">
        <v>1</v>
      </c>
      <c r="CW156">
        <v>1</v>
      </c>
      <c r="CX156">
        <v>1</v>
      </c>
      <c r="CY156">
        <v>1</v>
      </c>
      <c r="CZ156">
        <v>1</v>
      </c>
      <c r="DA156">
        <v>1</v>
      </c>
      <c r="DB156">
        <v>1</v>
      </c>
      <c r="DC156">
        <v>1</v>
      </c>
      <c r="DD156">
        <v>0.26100000000000001</v>
      </c>
      <c r="DE156">
        <v>0.73899999999999999</v>
      </c>
      <c r="DF156">
        <v>0.53900000000000003</v>
      </c>
      <c r="DG156">
        <v>0.71699999999999997</v>
      </c>
      <c r="DH156">
        <v>1</v>
      </c>
      <c r="DI156">
        <v>1</v>
      </c>
      <c r="DJ156">
        <v>1</v>
      </c>
      <c r="DK156">
        <v>1</v>
      </c>
      <c r="DL156">
        <v>1</v>
      </c>
      <c r="DM156">
        <v>1</v>
      </c>
      <c r="DN156">
        <v>1</v>
      </c>
      <c r="DO156">
        <v>1</v>
      </c>
      <c r="DP156">
        <v>1</v>
      </c>
      <c r="DQ156">
        <v>1</v>
      </c>
      <c r="DR156">
        <v>0</v>
      </c>
      <c r="DS156">
        <v>8.8999999999999996E-2</v>
      </c>
      <c r="DT156">
        <v>0</v>
      </c>
      <c r="DU156">
        <v>0.11700000000000001</v>
      </c>
      <c r="DV156">
        <v>0.55600000000000005</v>
      </c>
      <c r="DW156">
        <v>0.77800000000000002</v>
      </c>
      <c r="DX156">
        <v>0.69399999999999995</v>
      </c>
      <c r="DY156">
        <v>0.84399999999999997</v>
      </c>
      <c r="DZ156">
        <v>1</v>
      </c>
      <c r="EA156">
        <v>0.90600000000000003</v>
      </c>
      <c r="EB156">
        <v>0.80600000000000005</v>
      </c>
      <c r="EC156">
        <v>1</v>
      </c>
      <c r="ED156">
        <v>0.82799999999999996</v>
      </c>
      <c r="EE156">
        <v>0.57199999999999995</v>
      </c>
      <c r="EF156">
        <v>5.5519999999999996</v>
      </c>
      <c r="EG156">
        <v>4.351</v>
      </c>
      <c r="EH156">
        <v>6.0030000000000001</v>
      </c>
      <c r="EI156">
        <v>3.6030000000000002</v>
      </c>
      <c r="EJ156">
        <v>3.1509999999999998</v>
      </c>
      <c r="EK156">
        <v>3.2</v>
      </c>
      <c r="EL156">
        <v>3.4689999999999999</v>
      </c>
      <c r="EM156">
        <v>-3.1640000000000001</v>
      </c>
      <c r="EN156">
        <v>1.4510000000000001</v>
      </c>
      <c r="EO156">
        <v>0.30299999999999999</v>
      </c>
      <c r="EP156">
        <v>-3.6829999999999998</v>
      </c>
      <c r="EQ156">
        <v>3.5329999999999999</v>
      </c>
      <c r="ER156">
        <v>3.101</v>
      </c>
      <c r="ES156">
        <v>5.95</v>
      </c>
      <c r="ET156">
        <v>0</v>
      </c>
      <c r="EU156">
        <v>129.226701676473</v>
      </c>
    </row>
    <row r="157" spans="1:151" x14ac:dyDescent="0.25">
      <c r="A157" t="s">
        <v>995</v>
      </c>
      <c r="B157" t="s">
        <v>1322</v>
      </c>
      <c r="C157" t="s">
        <v>595</v>
      </c>
      <c r="D157">
        <v>173</v>
      </c>
      <c r="E157" t="s">
        <v>839</v>
      </c>
      <c r="F157">
        <v>3</v>
      </c>
      <c r="G157">
        <v>2</v>
      </c>
      <c r="H157" t="s">
        <v>9</v>
      </c>
      <c r="I157" t="s">
        <v>6</v>
      </c>
      <c r="J157" t="s">
        <v>4</v>
      </c>
      <c r="K157" t="s">
        <v>606</v>
      </c>
      <c r="L157" t="s">
        <v>516</v>
      </c>
      <c r="M157" s="7">
        <v>0</v>
      </c>
      <c r="N157" s="7">
        <v>293.83423943524718</v>
      </c>
      <c r="O157" s="7">
        <f>M157*'Emission and cost factors'!$D$8+N157*'Emission and cost factors'!$E$8</f>
        <v>135.16375014021372</v>
      </c>
      <c r="P157" s="8">
        <f>M157*'Emission and cost factors'!$D$9+N157*'Emission and cost factors'!$E$9</f>
        <v>44.075135915287078</v>
      </c>
      <c r="Q157" s="7">
        <f t="shared" si="14"/>
        <v>19.014285714285712</v>
      </c>
      <c r="R157" s="2">
        <f t="shared" si="15"/>
        <v>14</v>
      </c>
      <c r="S157" s="2">
        <f t="shared" si="16"/>
        <v>6</v>
      </c>
      <c r="T157" s="2">
        <f t="shared" si="17"/>
        <v>0</v>
      </c>
      <c r="U157" s="7">
        <f t="shared" si="18"/>
        <v>0.79921428571428577</v>
      </c>
      <c r="V157" s="7">
        <f t="shared" si="19"/>
        <v>0.27107142857142857</v>
      </c>
      <c r="W157" s="7">
        <f t="shared" si="20"/>
        <v>0</v>
      </c>
      <c r="X157">
        <v>19.97</v>
      </c>
      <c r="Y157">
        <v>19.5</v>
      </c>
      <c r="Z157">
        <v>19.86</v>
      </c>
      <c r="AA157">
        <v>19.600000000000001</v>
      </c>
      <c r="AB157">
        <v>19.12</v>
      </c>
      <c r="AC157">
        <v>19.05</v>
      </c>
      <c r="AD157">
        <v>19.190000000000001</v>
      </c>
      <c r="AE157">
        <v>18.579999999999998</v>
      </c>
      <c r="AF157">
        <v>18.18</v>
      </c>
      <c r="AG157">
        <v>18.39</v>
      </c>
      <c r="AH157">
        <v>18.48</v>
      </c>
      <c r="AI157">
        <v>18.190000000000001</v>
      </c>
      <c r="AJ157">
        <v>18.78</v>
      </c>
      <c r="AK157">
        <v>19.309999999999999</v>
      </c>
      <c r="AL157">
        <v>5.6000000000000001E-2</v>
      </c>
      <c r="AM157">
        <v>0.69399999999999995</v>
      </c>
      <c r="AN157">
        <v>0.22800000000000001</v>
      </c>
      <c r="AO157">
        <v>0.52200000000000002</v>
      </c>
      <c r="AP157">
        <v>1</v>
      </c>
      <c r="AQ157">
        <v>1</v>
      </c>
      <c r="AR157">
        <v>0.878</v>
      </c>
      <c r="AS157">
        <v>1</v>
      </c>
      <c r="AT157">
        <v>1</v>
      </c>
      <c r="AU157">
        <v>1</v>
      </c>
      <c r="AV157">
        <v>1</v>
      </c>
      <c r="AW157">
        <v>1</v>
      </c>
      <c r="AX157">
        <v>1</v>
      </c>
      <c r="AY157">
        <v>0.81100000000000005</v>
      </c>
      <c r="AZ157">
        <v>0</v>
      </c>
      <c r="BA157">
        <v>0</v>
      </c>
      <c r="BB157">
        <v>0</v>
      </c>
      <c r="BC157">
        <v>0</v>
      </c>
      <c r="BD157">
        <v>0</v>
      </c>
      <c r="BE157">
        <v>0</v>
      </c>
      <c r="BF157">
        <v>0</v>
      </c>
      <c r="BG157">
        <v>0.41099999999999998</v>
      </c>
      <c r="BH157">
        <v>1</v>
      </c>
      <c r="BI157">
        <v>0.66100000000000003</v>
      </c>
      <c r="BJ157">
        <v>0.46700000000000003</v>
      </c>
      <c r="BK157">
        <v>1</v>
      </c>
      <c r="BL157">
        <v>0.25600000000000001</v>
      </c>
      <c r="BM157">
        <v>0</v>
      </c>
      <c r="BN157">
        <v>0</v>
      </c>
      <c r="BO157">
        <v>0</v>
      </c>
      <c r="BP157">
        <v>0</v>
      </c>
      <c r="BQ157">
        <v>0</v>
      </c>
      <c r="BR157">
        <v>0</v>
      </c>
      <c r="BS157">
        <v>0</v>
      </c>
      <c r="BT157">
        <v>0</v>
      </c>
      <c r="BU157">
        <v>0</v>
      </c>
      <c r="BV157">
        <v>0</v>
      </c>
      <c r="BW157">
        <v>0</v>
      </c>
      <c r="BX157">
        <v>0</v>
      </c>
      <c r="BY157">
        <v>0</v>
      </c>
      <c r="BZ157">
        <v>0</v>
      </c>
      <c r="CA157">
        <v>0</v>
      </c>
      <c r="CB157">
        <v>19.03</v>
      </c>
      <c r="CC157">
        <v>18.309999999999999</v>
      </c>
      <c r="CD157">
        <v>18.63</v>
      </c>
      <c r="CE157">
        <v>18.29</v>
      </c>
      <c r="CF157">
        <v>17.66</v>
      </c>
      <c r="CG157">
        <v>17.3</v>
      </c>
      <c r="CH157">
        <v>17.399999999999999</v>
      </c>
      <c r="CI157">
        <v>16.77</v>
      </c>
      <c r="CJ157">
        <v>16.45</v>
      </c>
      <c r="CK157">
        <v>16.7</v>
      </c>
      <c r="CL157">
        <v>16.68</v>
      </c>
      <c r="CM157">
        <v>16.52</v>
      </c>
      <c r="CN157">
        <v>16.940000000000001</v>
      </c>
      <c r="CO157">
        <v>17.5</v>
      </c>
      <c r="CP157">
        <v>0.85</v>
      </c>
      <c r="CQ157">
        <v>1</v>
      </c>
      <c r="CR157">
        <v>1</v>
      </c>
      <c r="CS157">
        <v>1</v>
      </c>
      <c r="CT157">
        <v>1</v>
      </c>
      <c r="CU157">
        <v>1</v>
      </c>
      <c r="CV157">
        <v>1</v>
      </c>
      <c r="CW157">
        <v>1</v>
      </c>
      <c r="CX157">
        <v>1</v>
      </c>
      <c r="CY157">
        <v>1</v>
      </c>
      <c r="CZ157">
        <v>1</v>
      </c>
      <c r="DA157">
        <v>1</v>
      </c>
      <c r="DB157">
        <v>1</v>
      </c>
      <c r="DC157">
        <v>1</v>
      </c>
      <c r="DD157">
        <v>0</v>
      </c>
      <c r="DE157">
        <v>0.61699999999999999</v>
      </c>
      <c r="DF157">
        <v>0.35599999999999998</v>
      </c>
      <c r="DG157">
        <v>0.59399999999999997</v>
      </c>
      <c r="DH157">
        <v>1</v>
      </c>
      <c r="DI157">
        <v>1</v>
      </c>
      <c r="DJ157">
        <v>1</v>
      </c>
      <c r="DK157">
        <v>1</v>
      </c>
      <c r="DL157">
        <v>1</v>
      </c>
      <c r="DM157">
        <v>1</v>
      </c>
      <c r="DN157">
        <v>1</v>
      </c>
      <c r="DO157">
        <v>1</v>
      </c>
      <c r="DP157">
        <v>1</v>
      </c>
      <c r="DQ157">
        <v>1</v>
      </c>
      <c r="DR157">
        <v>0</v>
      </c>
      <c r="DS157">
        <v>0</v>
      </c>
      <c r="DT157">
        <v>0</v>
      </c>
      <c r="DU157">
        <v>0</v>
      </c>
      <c r="DV157">
        <v>0.311</v>
      </c>
      <c r="DW157">
        <v>0.622</v>
      </c>
      <c r="DX157">
        <v>0.53300000000000003</v>
      </c>
      <c r="DY157">
        <v>0.77800000000000002</v>
      </c>
      <c r="DZ157">
        <v>1</v>
      </c>
      <c r="EA157">
        <v>1</v>
      </c>
      <c r="EB157">
        <v>0.78300000000000003</v>
      </c>
      <c r="EC157">
        <v>1</v>
      </c>
      <c r="ED157">
        <v>0.90600000000000003</v>
      </c>
      <c r="EE157">
        <v>0.5</v>
      </c>
      <c r="EF157">
        <v>5.5519999999999996</v>
      </c>
      <c r="EG157">
        <v>4.351</v>
      </c>
      <c r="EH157">
        <v>6.0030000000000001</v>
      </c>
      <c r="EI157">
        <v>3.6030000000000002</v>
      </c>
      <c r="EJ157">
        <v>3.1509999999999998</v>
      </c>
      <c r="EK157">
        <v>3.2</v>
      </c>
      <c r="EL157">
        <v>3.4689999999999999</v>
      </c>
      <c r="EM157">
        <v>-3.1640000000000001</v>
      </c>
      <c r="EN157">
        <v>1.4510000000000001</v>
      </c>
      <c r="EO157">
        <v>0.30299999999999999</v>
      </c>
      <c r="EP157">
        <v>-3.6829999999999998</v>
      </c>
      <c r="EQ157">
        <v>3.5329999999999999</v>
      </c>
      <c r="ER157">
        <v>3.101</v>
      </c>
      <c r="ES157">
        <v>5.95</v>
      </c>
      <c r="ET157">
        <v>0</v>
      </c>
      <c r="EU157">
        <v>137.12264506978201</v>
      </c>
    </row>
    <row r="158" spans="1:151" x14ac:dyDescent="0.25">
      <c r="A158" t="s">
        <v>996</v>
      </c>
      <c r="B158" t="s">
        <v>1322</v>
      </c>
      <c r="C158" t="s">
        <v>595</v>
      </c>
      <c r="D158">
        <v>174</v>
      </c>
      <c r="E158" t="s">
        <v>839</v>
      </c>
      <c r="F158">
        <v>3</v>
      </c>
      <c r="G158">
        <v>2</v>
      </c>
      <c r="H158" t="s">
        <v>9</v>
      </c>
      <c r="I158" t="s">
        <v>6</v>
      </c>
      <c r="J158" t="s">
        <v>4</v>
      </c>
      <c r="K158" t="s">
        <v>606</v>
      </c>
      <c r="L158" t="s">
        <v>515</v>
      </c>
      <c r="M158" s="7">
        <v>0</v>
      </c>
      <c r="N158" s="7">
        <v>278.88133326505289</v>
      </c>
      <c r="O158" s="7">
        <f>M158*'Emission and cost factors'!$D$8+N158*'Emission and cost factors'!$E$8</f>
        <v>128.28541330192434</v>
      </c>
      <c r="P158" s="8">
        <f>M158*'Emission and cost factors'!$D$9+N158*'Emission and cost factors'!$E$9</f>
        <v>41.832199989757932</v>
      </c>
      <c r="Q158" s="7">
        <f t="shared" si="14"/>
        <v>18.82</v>
      </c>
      <c r="R158" s="2">
        <f t="shared" si="15"/>
        <v>14</v>
      </c>
      <c r="S158" s="2">
        <f t="shared" si="16"/>
        <v>9</v>
      </c>
      <c r="T158" s="2">
        <f t="shared" si="17"/>
        <v>2</v>
      </c>
      <c r="U158" s="7">
        <f t="shared" si="18"/>
        <v>0.87857142857142867</v>
      </c>
      <c r="V158" s="7">
        <f t="shared" si="19"/>
        <v>0.35585714285714287</v>
      </c>
      <c r="W158" s="7">
        <f t="shared" si="20"/>
        <v>1.1071428571428571E-2</v>
      </c>
      <c r="X158">
        <v>19.88</v>
      </c>
      <c r="Y158">
        <v>19.350000000000001</v>
      </c>
      <c r="Z158">
        <v>19.72</v>
      </c>
      <c r="AA158">
        <v>19.440000000000001</v>
      </c>
      <c r="AB158">
        <v>18.97</v>
      </c>
      <c r="AC158">
        <v>18.86</v>
      </c>
      <c r="AD158">
        <v>18.989999999999998</v>
      </c>
      <c r="AE158">
        <v>18.36</v>
      </c>
      <c r="AF158">
        <v>17.95</v>
      </c>
      <c r="AG158">
        <v>18.149999999999999</v>
      </c>
      <c r="AH158">
        <v>18.22</v>
      </c>
      <c r="AI158">
        <v>17.96</v>
      </c>
      <c r="AJ158">
        <v>18.559999999999999</v>
      </c>
      <c r="AK158">
        <v>19.07</v>
      </c>
      <c r="AL158">
        <v>0.22800000000000001</v>
      </c>
      <c r="AM158">
        <v>0.9</v>
      </c>
      <c r="AN158">
        <v>0.45</v>
      </c>
      <c r="AO158">
        <v>0.72199999999999998</v>
      </c>
      <c r="AP158">
        <v>1</v>
      </c>
      <c r="AQ158">
        <v>1</v>
      </c>
      <c r="AR158">
        <v>1</v>
      </c>
      <c r="AS158">
        <v>1</v>
      </c>
      <c r="AT158">
        <v>1</v>
      </c>
      <c r="AU158">
        <v>1</v>
      </c>
      <c r="AV158">
        <v>1</v>
      </c>
      <c r="AW158">
        <v>1</v>
      </c>
      <c r="AX158">
        <v>1</v>
      </c>
      <c r="AY158">
        <v>1</v>
      </c>
      <c r="AZ158">
        <v>0</v>
      </c>
      <c r="BA158">
        <v>0</v>
      </c>
      <c r="BB158">
        <v>0</v>
      </c>
      <c r="BC158">
        <v>0</v>
      </c>
      <c r="BD158">
        <v>0.05</v>
      </c>
      <c r="BE158">
        <v>0.17199999999999999</v>
      </c>
      <c r="BF158">
        <v>1.0999999999999999E-2</v>
      </c>
      <c r="BG158">
        <v>0.61099999999999999</v>
      </c>
      <c r="BH158">
        <v>1</v>
      </c>
      <c r="BI158">
        <v>0.93300000000000005</v>
      </c>
      <c r="BJ158">
        <v>0.67200000000000004</v>
      </c>
      <c r="BK158">
        <v>1</v>
      </c>
      <c r="BL158">
        <v>0.53300000000000003</v>
      </c>
      <c r="BM158">
        <v>0</v>
      </c>
      <c r="BN158">
        <v>0</v>
      </c>
      <c r="BO158">
        <v>0</v>
      </c>
      <c r="BP158">
        <v>0</v>
      </c>
      <c r="BQ158">
        <v>0</v>
      </c>
      <c r="BR158">
        <v>0</v>
      </c>
      <c r="BS158">
        <v>0</v>
      </c>
      <c r="BT158">
        <v>0</v>
      </c>
      <c r="BU158">
        <v>0</v>
      </c>
      <c r="BV158">
        <v>8.3000000000000004E-2</v>
      </c>
      <c r="BW158">
        <v>0</v>
      </c>
      <c r="BX158">
        <v>0</v>
      </c>
      <c r="BY158">
        <v>7.1999999999999995E-2</v>
      </c>
      <c r="BZ158">
        <v>0</v>
      </c>
      <c r="CA158">
        <v>0</v>
      </c>
      <c r="CB158">
        <v>18.93</v>
      </c>
      <c r="CC158">
        <v>18.149999999999999</v>
      </c>
      <c r="CD158">
        <v>18.440000000000001</v>
      </c>
      <c r="CE158">
        <v>18.079999999999998</v>
      </c>
      <c r="CF158">
        <v>17.440000000000001</v>
      </c>
      <c r="CG158">
        <v>17.07</v>
      </c>
      <c r="CH158">
        <v>17.16</v>
      </c>
      <c r="CI158">
        <v>16.5</v>
      </c>
      <c r="CJ158">
        <v>16.23</v>
      </c>
      <c r="CK158">
        <v>16.48</v>
      </c>
      <c r="CL158">
        <v>16.440000000000001</v>
      </c>
      <c r="CM158">
        <v>16.37</v>
      </c>
      <c r="CN158">
        <v>16.739999999999998</v>
      </c>
      <c r="CO158">
        <v>17.239999999999998</v>
      </c>
      <c r="CP158">
        <v>1</v>
      </c>
      <c r="CQ158">
        <v>1</v>
      </c>
      <c r="CR158">
        <v>1</v>
      </c>
      <c r="CS158">
        <v>1</v>
      </c>
      <c r="CT158">
        <v>1</v>
      </c>
      <c r="CU158">
        <v>1</v>
      </c>
      <c r="CV158">
        <v>1</v>
      </c>
      <c r="CW158">
        <v>1</v>
      </c>
      <c r="CX158">
        <v>1</v>
      </c>
      <c r="CY158">
        <v>1</v>
      </c>
      <c r="CZ158">
        <v>1</v>
      </c>
      <c r="DA158">
        <v>1</v>
      </c>
      <c r="DB158">
        <v>1</v>
      </c>
      <c r="DC158">
        <v>1</v>
      </c>
      <c r="DD158">
        <v>7.1999999999999995E-2</v>
      </c>
      <c r="DE158">
        <v>0.77200000000000002</v>
      </c>
      <c r="DF158">
        <v>0.53300000000000003</v>
      </c>
      <c r="DG158">
        <v>0.76700000000000002</v>
      </c>
      <c r="DH158">
        <v>1</v>
      </c>
      <c r="DI158">
        <v>1</v>
      </c>
      <c r="DJ158">
        <v>1</v>
      </c>
      <c r="DK158">
        <v>1</v>
      </c>
      <c r="DL158">
        <v>1</v>
      </c>
      <c r="DM158">
        <v>1</v>
      </c>
      <c r="DN158">
        <v>1</v>
      </c>
      <c r="DO158">
        <v>1</v>
      </c>
      <c r="DP158">
        <v>1</v>
      </c>
      <c r="DQ158">
        <v>1</v>
      </c>
      <c r="DR158">
        <v>0</v>
      </c>
      <c r="DS158">
        <v>0</v>
      </c>
      <c r="DT158">
        <v>0</v>
      </c>
      <c r="DU158">
        <v>0</v>
      </c>
      <c r="DV158">
        <v>0.50600000000000001</v>
      </c>
      <c r="DW158">
        <v>0.85</v>
      </c>
      <c r="DX158">
        <v>0.75600000000000001</v>
      </c>
      <c r="DY158">
        <v>1</v>
      </c>
      <c r="DZ158">
        <v>1</v>
      </c>
      <c r="EA158">
        <v>1</v>
      </c>
      <c r="EB158">
        <v>1</v>
      </c>
      <c r="EC158">
        <v>1</v>
      </c>
      <c r="ED158">
        <v>1</v>
      </c>
      <c r="EE158">
        <v>0.75600000000000001</v>
      </c>
      <c r="EF158">
        <v>5.5519999999999996</v>
      </c>
      <c r="EG158">
        <v>4.351</v>
      </c>
      <c r="EH158">
        <v>6.0030000000000001</v>
      </c>
      <c r="EI158">
        <v>3.6030000000000002</v>
      </c>
      <c r="EJ158">
        <v>3.1509999999999998</v>
      </c>
      <c r="EK158">
        <v>3.2</v>
      </c>
      <c r="EL158">
        <v>3.4689999999999999</v>
      </c>
      <c r="EM158">
        <v>-3.1640000000000001</v>
      </c>
      <c r="EN158">
        <v>1.4510000000000001</v>
      </c>
      <c r="EO158">
        <v>0.30299999999999999</v>
      </c>
      <c r="EP158">
        <v>-3.6829999999999998</v>
      </c>
      <c r="EQ158">
        <v>3.5329999999999999</v>
      </c>
      <c r="ER158">
        <v>3.101</v>
      </c>
      <c r="ES158">
        <v>5.95</v>
      </c>
      <c r="ET158">
        <v>0</v>
      </c>
      <c r="EU158">
        <v>130.14462219035801</v>
      </c>
    </row>
    <row r="159" spans="1:151" x14ac:dyDescent="0.25">
      <c r="A159" t="s">
        <v>997</v>
      </c>
      <c r="B159" t="s">
        <v>1322</v>
      </c>
      <c r="C159" t="s">
        <v>595</v>
      </c>
      <c r="D159">
        <v>175</v>
      </c>
      <c r="E159" t="s">
        <v>839</v>
      </c>
      <c r="F159">
        <v>3</v>
      </c>
      <c r="G159">
        <v>2</v>
      </c>
      <c r="H159" t="s">
        <v>9</v>
      </c>
      <c r="I159" t="s">
        <v>6</v>
      </c>
      <c r="J159" t="s">
        <v>5</v>
      </c>
      <c r="K159" t="s">
        <v>606</v>
      </c>
      <c r="L159" t="s">
        <v>516</v>
      </c>
      <c r="M159" s="7">
        <v>0</v>
      </c>
      <c r="N159" s="7">
        <v>293.79180474246641</v>
      </c>
      <c r="O159" s="7">
        <f>M159*'Emission and cost factors'!$D$8+N159*'Emission and cost factors'!$E$8</f>
        <v>135.14423018153457</v>
      </c>
      <c r="P159" s="8">
        <f>M159*'Emission and cost factors'!$D$9+N159*'Emission and cost factors'!$E$9</f>
        <v>44.068770711369957</v>
      </c>
      <c r="Q159" s="7">
        <f t="shared" si="14"/>
        <v>19.014285714285712</v>
      </c>
      <c r="R159" s="2">
        <f t="shared" si="15"/>
        <v>14</v>
      </c>
      <c r="S159" s="2">
        <f t="shared" si="16"/>
        <v>6</v>
      </c>
      <c r="T159" s="2">
        <f t="shared" si="17"/>
        <v>0</v>
      </c>
      <c r="U159" s="7">
        <f t="shared" si="18"/>
        <v>0.79921428571428577</v>
      </c>
      <c r="V159" s="7">
        <f t="shared" si="19"/>
        <v>0.27107142857142857</v>
      </c>
      <c r="W159" s="7">
        <f t="shared" si="20"/>
        <v>0</v>
      </c>
      <c r="X159">
        <v>19.97</v>
      </c>
      <c r="Y159">
        <v>19.5</v>
      </c>
      <c r="Z159">
        <v>19.86</v>
      </c>
      <c r="AA159">
        <v>19.600000000000001</v>
      </c>
      <c r="AB159">
        <v>19.12</v>
      </c>
      <c r="AC159">
        <v>19.05</v>
      </c>
      <c r="AD159">
        <v>19.190000000000001</v>
      </c>
      <c r="AE159">
        <v>18.579999999999998</v>
      </c>
      <c r="AF159">
        <v>18.18</v>
      </c>
      <c r="AG159">
        <v>18.39</v>
      </c>
      <c r="AH159">
        <v>18.48</v>
      </c>
      <c r="AI159">
        <v>18.190000000000001</v>
      </c>
      <c r="AJ159">
        <v>18.78</v>
      </c>
      <c r="AK159">
        <v>19.309999999999999</v>
      </c>
      <c r="AL159">
        <v>5.6000000000000001E-2</v>
      </c>
      <c r="AM159">
        <v>0.69399999999999995</v>
      </c>
      <c r="AN159">
        <v>0.22800000000000001</v>
      </c>
      <c r="AO159">
        <v>0.52200000000000002</v>
      </c>
      <c r="AP159">
        <v>1</v>
      </c>
      <c r="AQ159">
        <v>1</v>
      </c>
      <c r="AR159">
        <v>0.878</v>
      </c>
      <c r="AS159">
        <v>1</v>
      </c>
      <c r="AT159">
        <v>1</v>
      </c>
      <c r="AU159">
        <v>1</v>
      </c>
      <c r="AV159">
        <v>1</v>
      </c>
      <c r="AW159">
        <v>1</v>
      </c>
      <c r="AX159">
        <v>1</v>
      </c>
      <c r="AY159">
        <v>0.81100000000000005</v>
      </c>
      <c r="AZ159">
        <v>0</v>
      </c>
      <c r="BA159">
        <v>0</v>
      </c>
      <c r="BB159">
        <v>0</v>
      </c>
      <c r="BC159">
        <v>0</v>
      </c>
      <c r="BD159">
        <v>0</v>
      </c>
      <c r="BE159">
        <v>0</v>
      </c>
      <c r="BF159">
        <v>0</v>
      </c>
      <c r="BG159">
        <v>0.41099999999999998</v>
      </c>
      <c r="BH159">
        <v>1</v>
      </c>
      <c r="BI159">
        <v>0.66100000000000003</v>
      </c>
      <c r="BJ159">
        <v>0.46700000000000003</v>
      </c>
      <c r="BK159">
        <v>1</v>
      </c>
      <c r="BL159">
        <v>0.25600000000000001</v>
      </c>
      <c r="BM159">
        <v>0</v>
      </c>
      <c r="BN159">
        <v>0</v>
      </c>
      <c r="BO159">
        <v>0</v>
      </c>
      <c r="BP159">
        <v>0</v>
      </c>
      <c r="BQ159">
        <v>0</v>
      </c>
      <c r="BR159">
        <v>0</v>
      </c>
      <c r="BS159">
        <v>0</v>
      </c>
      <c r="BT159">
        <v>0</v>
      </c>
      <c r="BU159">
        <v>0</v>
      </c>
      <c r="BV159">
        <v>0</v>
      </c>
      <c r="BW159">
        <v>0</v>
      </c>
      <c r="BX159">
        <v>0</v>
      </c>
      <c r="BY159">
        <v>0</v>
      </c>
      <c r="BZ159">
        <v>0</v>
      </c>
      <c r="CA159">
        <v>0</v>
      </c>
      <c r="CB159">
        <v>19.03</v>
      </c>
      <c r="CC159">
        <v>18.309999999999999</v>
      </c>
      <c r="CD159">
        <v>18.63</v>
      </c>
      <c r="CE159">
        <v>18.29</v>
      </c>
      <c r="CF159">
        <v>17.66</v>
      </c>
      <c r="CG159">
        <v>17.3</v>
      </c>
      <c r="CH159">
        <v>17.399999999999999</v>
      </c>
      <c r="CI159">
        <v>16.77</v>
      </c>
      <c r="CJ159">
        <v>16.45</v>
      </c>
      <c r="CK159">
        <v>16.7</v>
      </c>
      <c r="CL159">
        <v>16.68</v>
      </c>
      <c r="CM159">
        <v>16.52</v>
      </c>
      <c r="CN159">
        <v>16.940000000000001</v>
      </c>
      <c r="CO159">
        <v>17.5</v>
      </c>
      <c r="CP159">
        <v>0.85</v>
      </c>
      <c r="CQ159">
        <v>1</v>
      </c>
      <c r="CR159">
        <v>1</v>
      </c>
      <c r="CS159">
        <v>1</v>
      </c>
      <c r="CT159">
        <v>1</v>
      </c>
      <c r="CU159">
        <v>1</v>
      </c>
      <c r="CV159">
        <v>1</v>
      </c>
      <c r="CW159">
        <v>1</v>
      </c>
      <c r="CX159">
        <v>1</v>
      </c>
      <c r="CY159">
        <v>1</v>
      </c>
      <c r="CZ159">
        <v>1</v>
      </c>
      <c r="DA159">
        <v>1</v>
      </c>
      <c r="DB159">
        <v>1</v>
      </c>
      <c r="DC159">
        <v>1</v>
      </c>
      <c r="DD159">
        <v>0</v>
      </c>
      <c r="DE159">
        <v>0.61699999999999999</v>
      </c>
      <c r="DF159">
        <v>0.35599999999999998</v>
      </c>
      <c r="DG159">
        <v>0.59399999999999997</v>
      </c>
      <c r="DH159">
        <v>1</v>
      </c>
      <c r="DI159">
        <v>1</v>
      </c>
      <c r="DJ159">
        <v>1</v>
      </c>
      <c r="DK159">
        <v>1</v>
      </c>
      <c r="DL159">
        <v>1</v>
      </c>
      <c r="DM159">
        <v>1</v>
      </c>
      <c r="DN159">
        <v>1</v>
      </c>
      <c r="DO159">
        <v>1</v>
      </c>
      <c r="DP159">
        <v>1</v>
      </c>
      <c r="DQ159">
        <v>1</v>
      </c>
      <c r="DR159">
        <v>0</v>
      </c>
      <c r="DS159">
        <v>0</v>
      </c>
      <c r="DT159">
        <v>0</v>
      </c>
      <c r="DU159">
        <v>0</v>
      </c>
      <c r="DV159">
        <v>0.311</v>
      </c>
      <c r="DW159">
        <v>0.622</v>
      </c>
      <c r="DX159">
        <v>0.53300000000000003</v>
      </c>
      <c r="DY159">
        <v>0.77800000000000002</v>
      </c>
      <c r="DZ159">
        <v>1</v>
      </c>
      <c r="EA159">
        <v>1</v>
      </c>
      <c r="EB159">
        <v>0.78300000000000003</v>
      </c>
      <c r="EC159">
        <v>1</v>
      </c>
      <c r="ED159">
        <v>0.90600000000000003</v>
      </c>
      <c r="EE159">
        <v>0.5</v>
      </c>
      <c r="EF159">
        <v>5.5519999999999996</v>
      </c>
      <c r="EG159">
        <v>4.351</v>
      </c>
      <c r="EH159">
        <v>6.0030000000000001</v>
      </c>
      <c r="EI159">
        <v>3.6030000000000002</v>
      </c>
      <c r="EJ159">
        <v>3.1509999999999998</v>
      </c>
      <c r="EK159">
        <v>3.2</v>
      </c>
      <c r="EL159">
        <v>3.4689999999999999</v>
      </c>
      <c r="EM159">
        <v>-3.1640000000000001</v>
      </c>
      <c r="EN159">
        <v>1.4510000000000001</v>
      </c>
      <c r="EO159">
        <v>0.30299999999999999</v>
      </c>
      <c r="EP159">
        <v>-3.6829999999999998</v>
      </c>
      <c r="EQ159">
        <v>3.5329999999999999</v>
      </c>
      <c r="ER159">
        <v>3.101</v>
      </c>
      <c r="ES159">
        <v>5.95</v>
      </c>
      <c r="ET159">
        <v>0</v>
      </c>
      <c r="EU159">
        <v>137.10284221315101</v>
      </c>
    </row>
    <row r="160" spans="1:151" x14ac:dyDescent="0.25">
      <c r="A160" t="s">
        <v>998</v>
      </c>
      <c r="B160" t="s">
        <v>1322</v>
      </c>
      <c r="C160" t="s">
        <v>595</v>
      </c>
      <c r="D160">
        <v>176</v>
      </c>
      <c r="E160" t="s">
        <v>839</v>
      </c>
      <c r="F160">
        <v>3</v>
      </c>
      <c r="G160">
        <v>2</v>
      </c>
      <c r="H160" t="s">
        <v>9</v>
      </c>
      <c r="I160" t="s">
        <v>6</v>
      </c>
      <c r="J160" t="s">
        <v>5</v>
      </c>
      <c r="K160" t="s">
        <v>606</v>
      </c>
      <c r="L160" t="s">
        <v>515</v>
      </c>
      <c r="M160" s="7">
        <v>0</v>
      </c>
      <c r="N160" s="7">
        <v>278.6676556396157</v>
      </c>
      <c r="O160" s="7">
        <f>M160*'Emission and cost factors'!$D$8+N160*'Emission and cost factors'!$E$8</f>
        <v>128.18712159422324</v>
      </c>
      <c r="P160" s="8">
        <f>M160*'Emission and cost factors'!$D$9+N160*'Emission and cost factors'!$E$9</f>
        <v>41.800148345942354</v>
      </c>
      <c r="Q160" s="7">
        <f t="shared" si="14"/>
        <v>18.82</v>
      </c>
      <c r="R160" s="2">
        <f t="shared" si="15"/>
        <v>14</v>
      </c>
      <c r="S160" s="2">
        <f t="shared" si="16"/>
        <v>9</v>
      </c>
      <c r="T160" s="2">
        <f t="shared" si="17"/>
        <v>2</v>
      </c>
      <c r="U160" s="7">
        <f t="shared" si="18"/>
        <v>0.87857142857142867</v>
      </c>
      <c r="V160" s="7">
        <f t="shared" si="19"/>
        <v>0.35585714285714287</v>
      </c>
      <c r="W160" s="7">
        <f t="shared" si="20"/>
        <v>1.1499999999999998E-2</v>
      </c>
      <c r="X160">
        <v>19.88</v>
      </c>
      <c r="Y160">
        <v>19.350000000000001</v>
      </c>
      <c r="Z160">
        <v>19.72</v>
      </c>
      <c r="AA160">
        <v>19.440000000000001</v>
      </c>
      <c r="AB160">
        <v>18.97</v>
      </c>
      <c r="AC160">
        <v>18.86</v>
      </c>
      <c r="AD160">
        <v>18.989999999999998</v>
      </c>
      <c r="AE160">
        <v>18.36</v>
      </c>
      <c r="AF160">
        <v>17.95</v>
      </c>
      <c r="AG160">
        <v>18.149999999999999</v>
      </c>
      <c r="AH160">
        <v>18.22</v>
      </c>
      <c r="AI160">
        <v>17.96</v>
      </c>
      <c r="AJ160">
        <v>18.559999999999999</v>
      </c>
      <c r="AK160">
        <v>19.07</v>
      </c>
      <c r="AL160">
        <v>0.22800000000000001</v>
      </c>
      <c r="AM160">
        <v>0.9</v>
      </c>
      <c r="AN160">
        <v>0.45</v>
      </c>
      <c r="AO160">
        <v>0.72199999999999998</v>
      </c>
      <c r="AP160">
        <v>1</v>
      </c>
      <c r="AQ160">
        <v>1</v>
      </c>
      <c r="AR160">
        <v>1</v>
      </c>
      <c r="AS160">
        <v>1</v>
      </c>
      <c r="AT160">
        <v>1</v>
      </c>
      <c r="AU160">
        <v>1</v>
      </c>
      <c r="AV160">
        <v>1</v>
      </c>
      <c r="AW160">
        <v>1</v>
      </c>
      <c r="AX160">
        <v>1</v>
      </c>
      <c r="AY160">
        <v>1</v>
      </c>
      <c r="AZ160">
        <v>0</v>
      </c>
      <c r="BA160">
        <v>0</v>
      </c>
      <c r="BB160">
        <v>0</v>
      </c>
      <c r="BC160">
        <v>0</v>
      </c>
      <c r="BD160">
        <v>0.05</v>
      </c>
      <c r="BE160">
        <v>0.17199999999999999</v>
      </c>
      <c r="BF160">
        <v>1.0999999999999999E-2</v>
      </c>
      <c r="BG160">
        <v>0.61099999999999999</v>
      </c>
      <c r="BH160">
        <v>1</v>
      </c>
      <c r="BI160">
        <v>0.93300000000000005</v>
      </c>
      <c r="BJ160">
        <v>0.67200000000000004</v>
      </c>
      <c r="BK160">
        <v>1</v>
      </c>
      <c r="BL160">
        <v>0.53300000000000003</v>
      </c>
      <c r="BM160">
        <v>0</v>
      </c>
      <c r="BN160">
        <v>0</v>
      </c>
      <c r="BO160">
        <v>0</v>
      </c>
      <c r="BP160">
        <v>0</v>
      </c>
      <c r="BQ160">
        <v>0</v>
      </c>
      <c r="BR160">
        <v>0</v>
      </c>
      <c r="BS160">
        <v>0</v>
      </c>
      <c r="BT160">
        <v>0</v>
      </c>
      <c r="BU160">
        <v>0</v>
      </c>
      <c r="BV160">
        <v>8.8999999999999996E-2</v>
      </c>
      <c r="BW160">
        <v>0</v>
      </c>
      <c r="BX160">
        <v>0</v>
      </c>
      <c r="BY160">
        <v>7.1999999999999995E-2</v>
      </c>
      <c r="BZ160">
        <v>0</v>
      </c>
      <c r="CA160">
        <v>0</v>
      </c>
      <c r="CB160">
        <v>18.93</v>
      </c>
      <c r="CC160">
        <v>18.149999999999999</v>
      </c>
      <c r="CD160">
        <v>18.440000000000001</v>
      </c>
      <c r="CE160">
        <v>18.079999999999998</v>
      </c>
      <c r="CF160">
        <v>17.440000000000001</v>
      </c>
      <c r="CG160">
        <v>17.07</v>
      </c>
      <c r="CH160">
        <v>17.16</v>
      </c>
      <c r="CI160">
        <v>16.5</v>
      </c>
      <c r="CJ160">
        <v>16.23</v>
      </c>
      <c r="CK160">
        <v>16.48</v>
      </c>
      <c r="CL160">
        <v>16.440000000000001</v>
      </c>
      <c r="CM160">
        <v>16.37</v>
      </c>
      <c r="CN160">
        <v>16.739999999999998</v>
      </c>
      <c r="CO160">
        <v>17.239999999999998</v>
      </c>
      <c r="CP160">
        <v>1</v>
      </c>
      <c r="CQ160">
        <v>1</v>
      </c>
      <c r="CR160">
        <v>1</v>
      </c>
      <c r="CS160">
        <v>1</v>
      </c>
      <c r="CT160">
        <v>1</v>
      </c>
      <c r="CU160">
        <v>1</v>
      </c>
      <c r="CV160">
        <v>1</v>
      </c>
      <c r="CW160">
        <v>1</v>
      </c>
      <c r="CX160">
        <v>1</v>
      </c>
      <c r="CY160">
        <v>1</v>
      </c>
      <c r="CZ160">
        <v>1</v>
      </c>
      <c r="DA160">
        <v>1</v>
      </c>
      <c r="DB160">
        <v>1</v>
      </c>
      <c r="DC160">
        <v>1</v>
      </c>
      <c r="DD160">
        <v>7.1999999999999995E-2</v>
      </c>
      <c r="DE160">
        <v>0.77200000000000002</v>
      </c>
      <c r="DF160">
        <v>0.53300000000000003</v>
      </c>
      <c r="DG160">
        <v>0.76700000000000002</v>
      </c>
      <c r="DH160">
        <v>1</v>
      </c>
      <c r="DI160">
        <v>1</v>
      </c>
      <c r="DJ160">
        <v>1</v>
      </c>
      <c r="DK160">
        <v>1</v>
      </c>
      <c r="DL160">
        <v>1</v>
      </c>
      <c r="DM160">
        <v>1</v>
      </c>
      <c r="DN160">
        <v>1</v>
      </c>
      <c r="DO160">
        <v>1</v>
      </c>
      <c r="DP160">
        <v>1</v>
      </c>
      <c r="DQ160">
        <v>1</v>
      </c>
      <c r="DR160">
        <v>0</v>
      </c>
      <c r="DS160">
        <v>0</v>
      </c>
      <c r="DT160">
        <v>0</v>
      </c>
      <c r="DU160">
        <v>0</v>
      </c>
      <c r="DV160">
        <v>0.50600000000000001</v>
      </c>
      <c r="DW160">
        <v>0.85</v>
      </c>
      <c r="DX160">
        <v>0.75600000000000001</v>
      </c>
      <c r="DY160">
        <v>1</v>
      </c>
      <c r="DZ160">
        <v>1</v>
      </c>
      <c r="EA160">
        <v>1</v>
      </c>
      <c r="EB160">
        <v>1</v>
      </c>
      <c r="EC160">
        <v>1</v>
      </c>
      <c r="ED160">
        <v>1</v>
      </c>
      <c r="EE160">
        <v>0.75600000000000001</v>
      </c>
      <c r="EF160">
        <v>5.5519999999999996</v>
      </c>
      <c r="EG160">
        <v>4.351</v>
      </c>
      <c r="EH160">
        <v>6.0030000000000001</v>
      </c>
      <c r="EI160">
        <v>3.6030000000000002</v>
      </c>
      <c r="EJ160">
        <v>3.1509999999999998</v>
      </c>
      <c r="EK160">
        <v>3.2</v>
      </c>
      <c r="EL160">
        <v>3.4689999999999999</v>
      </c>
      <c r="EM160">
        <v>-3.1640000000000001</v>
      </c>
      <c r="EN160">
        <v>1.4510000000000001</v>
      </c>
      <c r="EO160">
        <v>0.30299999999999999</v>
      </c>
      <c r="EP160">
        <v>-3.6829999999999998</v>
      </c>
      <c r="EQ160">
        <v>3.5329999999999999</v>
      </c>
      <c r="ER160">
        <v>3.101</v>
      </c>
      <c r="ES160">
        <v>5.95</v>
      </c>
      <c r="ET160">
        <v>0</v>
      </c>
      <c r="EU160">
        <v>130.04490596515399</v>
      </c>
    </row>
    <row r="161" spans="1:151" x14ac:dyDescent="0.25">
      <c r="A161" t="s">
        <v>999</v>
      </c>
      <c r="B161" t="s">
        <v>1322</v>
      </c>
      <c r="C161" t="s">
        <v>595</v>
      </c>
      <c r="D161">
        <v>178</v>
      </c>
      <c r="E161" t="s">
        <v>839</v>
      </c>
      <c r="F161">
        <v>3</v>
      </c>
      <c r="G161">
        <v>2</v>
      </c>
      <c r="H161" t="s">
        <v>9</v>
      </c>
      <c r="I161" t="s">
        <v>7</v>
      </c>
      <c r="J161" t="s">
        <v>4</v>
      </c>
      <c r="K161" t="s">
        <v>606</v>
      </c>
      <c r="L161" t="s">
        <v>515</v>
      </c>
      <c r="M161" s="7">
        <v>0</v>
      </c>
      <c r="N161" s="7">
        <v>280.60508862496926</v>
      </c>
      <c r="O161" s="7">
        <f>M161*'Emission and cost factors'!$D$8+N161*'Emission and cost factors'!$E$8</f>
        <v>129.07834076748586</v>
      </c>
      <c r="P161" s="8">
        <f>M161*'Emission and cost factors'!$D$9+N161*'Emission and cost factors'!$E$9</f>
        <v>42.09076329374539</v>
      </c>
      <c r="Q161" s="7">
        <f t="shared" si="14"/>
        <v>18.850000000000001</v>
      </c>
      <c r="R161" s="2">
        <f t="shared" si="15"/>
        <v>14</v>
      </c>
      <c r="S161" s="2">
        <f t="shared" si="16"/>
        <v>7</v>
      </c>
      <c r="T161" s="2">
        <f t="shared" si="17"/>
        <v>2</v>
      </c>
      <c r="U161" s="7">
        <f t="shared" si="18"/>
        <v>0.88807142857142851</v>
      </c>
      <c r="V161" s="7">
        <f t="shared" si="19"/>
        <v>0.36350000000000005</v>
      </c>
      <c r="W161" s="7">
        <f t="shared" si="20"/>
        <v>7.9285714285714272E-3</v>
      </c>
      <c r="X161">
        <v>19.91</v>
      </c>
      <c r="Y161">
        <v>19.39</v>
      </c>
      <c r="Z161">
        <v>19.739999999999998</v>
      </c>
      <c r="AA161">
        <v>19.48</v>
      </c>
      <c r="AB161">
        <v>19.03</v>
      </c>
      <c r="AC161">
        <v>18.920000000000002</v>
      </c>
      <c r="AD161">
        <v>19.03</v>
      </c>
      <c r="AE161">
        <v>18.45</v>
      </c>
      <c r="AF161">
        <v>17.989999999999998</v>
      </c>
      <c r="AG161">
        <v>18.170000000000002</v>
      </c>
      <c r="AH161">
        <v>18.25</v>
      </c>
      <c r="AI161">
        <v>17.96</v>
      </c>
      <c r="AJ161">
        <v>18.54</v>
      </c>
      <c r="AK161">
        <v>19.04</v>
      </c>
      <c r="AL161">
        <v>0.19400000000000001</v>
      </c>
      <c r="AM161">
        <v>1</v>
      </c>
      <c r="AN161">
        <v>0.47799999999999998</v>
      </c>
      <c r="AO161">
        <v>0.76100000000000001</v>
      </c>
      <c r="AP161">
        <v>1</v>
      </c>
      <c r="AQ161">
        <v>1</v>
      </c>
      <c r="AR161">
        <v>1</v>
      </c>
      <c r="AS161">
        <v>1</v>
      </c>
      <c r="AT161">
        <v>1</v>
      </c>
      <c r="AU161">
        <v>1</v>
      </c>
      <c r="AV161">
        <v>1</v>
      </c>
      <c r="AW161">
        <v>1</v>
      </c>
      <c r="AX161">
        <v>1</v>
      </c>
      <c r="AY161">
        <v>1</v>
      </c>
      <c r="AZ161">
        <v>0</v>
      </c>
      <c r="BA161">
        <v>0</v>
      </c>
      <c r="BB161">
        <v>0</v>
      </c>
      <c r="BC161">
        <v>0</v>
      </c>
      <c r="BD161">
        <v>0</v>
      </c>
      <c r="BE161">
        <v>0.122</v>
      </c>
      <c r="BF161">
        <v>0</v>
      </c>
      <c r="BG161">
        <v>0.60599999999999998</v>
      </c>
      <c r="BH161">
        <v>1</v>
      </c>
      <c r="BI161">
        <v>1</v>
      </c>
      <c r="BJ161">
        <v>0.73299999999999998</v>
      </c>
      <c r="BK161">
        <v>1</v>
      </c>
      <c r="BL161">
        <v>0.628</v>
      </c>
      <c r="BM161">
        <v>0</v>
      </c>
      <c r="BN161">
        <v>0</v>
      </c>
      <c r="BO161">
        <v>0</v>
      </c>
      <c r="BP161">
        <v>0</v>
      </c>
      <c r="BQ161">
        <v>0</v>
      </c>
      <c r="BR161">
        <v>0</v>
      </c>
      <c r="BS161">
        <v>0</v>
      </c>
      <c r="BT161">
        <v>0</v>
      </c>
      <c r="BU161">
        <v>0</v>
      </c>
      <c r="BV161">
        <v>2.1999999999999999E-2</v>
      </c>
      <c r="BW161">
        <v>0</v>
      </c>
      <c r="BX161">
        <v>0</v>
      </c>
      <c r="BY161">
        <v>8.8999999999999996E-2</v>
      </c>
      <c r="BZ161">
        <v>0</v>
      </c>
      <c r="CA161">
        <v>0</v>
      </c>
      <c r="CB161">
        <v>19.02</v>
      </c>
      <c r="CC161">
        <v>18.25</v>
      </c>
      <c r="CD161">
        <v>18.5</v>
      </c>
      <c r="CE161">
        <v>18.170000000000002</v>
      </c>
      <c r="CF161">
        <v>17.54</v>
      </c>
      <c r="CG161">
        <v>17.16</v>
      </c>
      <c r="CH161">
        <v>17.23</v>
      </c>
      <c r="CI161">
        <v>16.63</v>
      </c>
      <c r="CJ161">
        <v>16.27</v>
      </c>
      <c r="CK161">
        <v>16.510000000000002</v>
      </c>
      <c r="CL161">
        <v>16.47</v>
      </c>
      <c r="CM161">
        <v>16.37</v>
      </c>
      <c r="CN161">
        <v>16.73</v>
      </c>
      <c r="CO161">
        <v>17.22</v>
      </c>
      <c r="CP161">
        <v>1</v>
      </c>
      <c r="CQ161">
        <v>1</v>
      </c>
      <c r="CR161">
        <v>1</v>
      </c>
      <c r="CS161">
        <v>1</v>
      </c>
      <c r="CT161">
        <v>1</v>
      </c>
      <c r="CU161">
        <v>1</v>
      </c>
      <c r="CV161">
        <v>1</v>
      </c>
      <c r="CW161">
        <v>1</v>
      </c>
      <c r="CX161">
        <v>1</v>
      </c>
      <c r="CY161">
        <v>1</v>
      </c>
      <c r="CZ161">
        <v>1</v>
      </c>
      <c r="DA161">
        <v>1</v>
      </c>
      <c r="DB161">
        <v>1</v>
      </c>
      <c r="DC161">
        <v>1</v>
      </c>
      <c r="DD161">
        <v>0</v>
      </c>
      <c r="DE161">
        <v>0.78900000000000003</v>
      </c>
      <c r="DF161">
        <v>0.54400000000000004</v>
      </c>
      <c r="DG161">
        <v>0.81100000000000005</v>
      </c>
      <c r="DH161">
        <v>1</v>
      </c>
      <c r="DI161">
        <v>1</v>
      </c>
      <c r="DJ161">
        <v>1</v>
      </c>
      <c r="DK161">
        <v>1</v>
      </c>
      <c r="DL161">
        <v>1</v>
      </c>
      <c r="DM161">
        <v>1</v>
      </c>
      <c r="DN161">
        <v>1</v>
      </c>
      <c r="DO161">
        <v>1</v>
      </c>
      <c r="DP161">
        <v>1</v>
      </c>
      <c r="DQ161">
        <v>1</v>
      </c>
      <c r="DR161">
        <v>0</v>
      </c>
      <c r="DS161">
        <v>0</v>
      </c>
      <c r="DT161">
        <v>0</v>
      </c>
      <c r="DU161">
        <v>0</v>
      </c>
      <c r="DV161">
        <v>0.47799999999999998</v>
      </c>
      <c r="DW161">
        <v>0.91100000000000003</v>
      </c>
      <c r="DX161">
        <v>0.8</v>
      </c>
      <c r="DY161">
        <v>1</v>
      </c>
      <c r="DZ161">
        <v>1</v>
      </c>
      <c r="EA161">
        <v>1</v>
      </c>
      <c r="EB161">
        <v>1</v>
      </c>
      <c r="EC161">
        <v>1</v>
      </c>
      <c r="ED161">
        <v>1</v>
      </c>
      <c r="EE161">
        <v>1</v>
      </c>
      <c r="EF161">
        <v>5.5519999999999996</v>
      </c>
      <c r="EG161">
        <v>4.351</v>
      </c>
      <c r="EH161">
        <v>6.0030000000000001</v>
      </c>
      <c r="EI161">
        <v>3.6030000000000002</v>
      </c>
      <c r="EJ161">
        <v>3.1509999999999998</v>
      </c>
      <c r="EK161">
        <v>3.2</v>
      </c>
      <c r="EL161">
        <v>3.4689999999999999</v>
      </c>
      <c r="EM161">
        <v>-3.1640000000000001</v>
      </c>
      <c r="EN161">
        <v>1.4510000000000001</v>
      </c>
      <c r="EO161">
        <v>0.30299999999999999</v>
      </c>
      <c r="EP161">
        <v>-3.6829999999999998</v>
      </c>
      <c r="EQ161">
        <v>3.5329999999999999</v>
      </c>
      <c r="ER161">
        <v>3.101</v>
      </c>
      <c r="ES161">
        <v>5.95</v>
      </c>
      <c r="ET161">
        <v>0</v>
      </c>
      <c r="EU161">
        <v>130.94904135831899</v>
      </c>
    </row>
    <row r="162" spans="1:151" x14ac:dyDescent="0.25">
      <c r="A162" t="s">
        <v>1000</v>
      </c>
      <c r="B162" t="s">
        <v>1322</v>
      </c>
      <c r="C162" t="s">
        <v>595</v>
      </c>
      <c r="D162">
        <v>180</v>
      </c>
      <c r="E162" t="s">
        <v>839</v>
      </c>
      <c r="F162">
        <v>3</v>
      </c>
      <c r="G162">
        <v>2</v>
      </c>
      <c r="H162" t="s">
        <v>9</v>
      </c>
      <c r="I162" t="s">
        <v>7</v>
      </c>
      <c r="J162" t="s">
        <v>5</v>
      </c>
      <c r="K162" t="s">
        <v>606</v>
      </c>
      <c r="L162" t="s">
        <v>515</v>
      </c>
      <c r="M162" s="7">
        <v>0</v>
      </c>
      <c r="N162" s="7">
        <v>280.60554522369</v>
      </c>
      <c r="O162" s="7">
        <f>M162*'Emission and cost factors'!$D$8+N162*'Emission and cost factors'!$E$8</f>
        <v>129.07855080289741</v>
      </c>
      <c r="P162" s="8">
        <f>M162*'Emission and cost factors'!$D$9+N162*'Emission and cost factors'!$E$9</f>
        <v>42.090831783553497</v>
      </c>
      <c r="Q162" s="7">
        <f t="shared" si="14"/>
        <v>18.850000000000001</v>
      </c>
      <c r="R162" s="2">
        <f t="shared" si="15"/>
        <v>14</v>
      </c>
      <c r="S162" s="2">
        <f t="shared" si="16"/>
        <v>7</v>
      </c>
      <c r="T162" s="2">
        <f t="shared" si="17"/>
        <v>2</v>
      </c>
      <c r="U162" s="7">
        <f t="shared" si="18"/>
        <v>0.88807142857142851</v>
      </c>
      <c r="V162" s="7">
        <f t="shared" si="19"/>
        <v>0.36350000000000005</v>
      </c>
      <c r="W162" s="7">
        <f t="shared" si="20"/>
        <v>7.9285714285714272E-3</v>
      </c>
      <c r="X162">
        <v>19.91</v>
      </c>
      <c r="Y162">
        <v>19.39</v>
      </c>
      <c r="Z162">
        <v>19.739999999999998</v>
      </c>
      <c r="AA162">
        <v>19.48</v>
      </c>
      <c r="AB162">
        <v>19.03</v>
      </c>
      <c r="AC162">
        <v>18.920000000000002</v>
      </c>
      <c r="AD162">
        <v>19.03</v>
      </c>
      <c r="AE162">
        <v>18.45</v>
      </c>
      <c r="AF162">
        <v>17.989999999999998</v>
      </c>
      <c r="AG162">
        <v>18.170000000000002</v>
      </c>
      <c r="AH162">
        <v>18.25</v>
      </c>
      <c r="AI162">
        <v>17.96</v>
      </c>
      <c r="AJ162">
        <v>18.54</v>
      </c>
      <c r="AK162">
        <v>19.04</v>
      </c>
      <c r="AL162">
        <v>0.19400000000000001</v>
      </c>
      <c r="AM162">
        <v>1</v>
      </c>
      <c r="AN162">
        <v>0.47799999999999998</v>
      </c>
      <c r="AO162">
        <v>0.76100000000000001</v>
      </c>
      <c r="AP162">
        <v>1</v>
      </c>
      <c r="AQ162">
        <v>1</v>
      </c>
      <c r="AR162">
        <v>1</v>
      </c>
      <c r="AS162">
        <v>1</v>
      </c>
      <c r="AT162">
        <v>1</v>
      </c>
      <c r="AU162">
        <v>1</v>
      </c>
      <c r="AV162">
        <v>1</v>
      </c>
      <c r="AW162">
        <v>1</v>
      </c>
      <c r="AX162">
        <v>1</v>
      </c>
      <c r="AY162">
        <v>1</v>
      </c>
      <c r="AZ162">
        <v>0</v>
      </c>
      <c r="BA162">
        <v>0</v>
      </c>
      <c r="BB162">
        <v>0</v>
      </c>
      <c r="BC162">
        <v>0</v>
      </c>
      <c r="BD162">
        <v>0</v>
      </c>
      <c r="BE162">
        <v>0.122</v>
      </c>
      <c r="BF162">
        <v>0</v>
      </c>
      <c r="BG162">
        <v>0.60599999999999998</v>
      </c>
      <c r="BH162">
        <v>1</v>
      </c>
      <c r="BI162">
        <v>1</v>
      </c>
      <c r="BJ162">
        <v>0.73299999999999998</v>
      </c>
      <c r="BK162">
        <v>1</v>
      </c>
      <c r="BL162">
        <v>0.628</v>
      </c>
      <c r="BM162">
        <v>0</v>
      </c>
      <c r="BN162">
        <v>0</v>
      </c>
      <c r="BO162">
        <v>0</v>
      </c>
      <c r="BP162">
        <v>0</v>
      </c>
      <c r="BQ162">
        <v>0</v>
      </c>
      <c r="BR162">
        <v>0</v>
      </c>
      <c r="BS162">
        <v>0</v>
      </c>
      <c r="BT162">
        <v>0</v>
      </c>
      <c r="BU162">
        <v>0</v>
      </c>
      <c r="BV162">
        <v>2.1999999999999999E-2</v>
      </c>
      <c r="BW162">
        <v>0</v>
      </c>
      <c r="BX162">
        <v>0</v>
      </c>
      <c r="BY162">
        <v>8.8999999999999996E-2</v>
      </c>
      <c r="BZ162">
        <v>0</v>
      </c>
      <c r="CA162">
        <v>0</v>
      </c>
      <c r="CB162">
        <v>19.02</v>
      </c>
      <c r="CC162">
        <v>18.25</v>
      </c>
      <c r="CD162">
        <v>18.5</v>
      </c>
      <c r="CE162">
        <v>18.170000000000002</v>
      </c>
      <c r="CF162">
        <v>17.54</v>
      </c>
      <c r="CG162">
        <v>17.16</v>
      </c>
      <c r="CH162">
        <v>17.23</v>
      </c>
      <c r="CI162">
        <v>16.63</v>
      </c>
      <c r="CJ162">
        <v>16.27</v>
      </c>
      <c r="CK162">
        <v>16.510000000000002</v>
      </c>
      <c r="CL162">
        <v>16.47</v>
      </c>
      <c r="CM162">
        <v>16.37</v>
      </c>
      <c r="CN162">
        <v>16.73</v>
      </c>
      <c r="CO162">
        <v>17.22</v>
      </c>
      <c r="CP162">
        <v>1</v>
      </c>
      <c r="CQ162">
        <v>1</v>
      </c>
      <c r="CR162">
        <v>1</v>
      </c>
      <c r="CS162">
        <v>1</v>
      </c>
      <c r="CT162">
        <v>1</v>
      </c>
      <c r="CU162">
        <v>1</v>
      </c>
      <c r="CV162">
        <v>1</v>
      </c>
      <c r="CW162">
        <v>1</v>
      </c>
      <c r="CX162">
        <v>1</v>
      </c>
      <c r="CY162">
        <v>1</v>
      </c>
      <c r="CZ162">
        <v>1</v>
      </c>
      <c r="DA162">
        <v>1</v>
      </c>
      <c r="DB162">
        <v>1</v>
      </c>
      <c r="DC162">
        <v>1</v>
      </c>
      <c r="DD162">
        <v>0</v>
      </c>
      <c r="DE162">
        <v>0.78900000000000003</v>
      </c>
      <c r="DF162">
        <v>0.54400000000000004</v>
      </c>
      <c r="DG162">
        <v>0.81100000000000005</v>
      </c>
      <c r="DH162">
        <v>1</v>
      </c>
      <c r="DI162">
        <v>1</v>
      </c>
      <c r="DJ162">
        <v>1</v>
      </c>
      <c r="DK162">
        <v>1</v>
      </c>
      <c r="DL162">
        <v>1</v>
      </c>
      <c r="DM162">
        <v>1</v>
      </c>
      <c r="DN162">
        <v>1</v>
      </c>
      <c r="DO162">
        <v>1</v>
      </c>
      <c r="DP162">
        <v>1</v>
      </c>
      <c r="DQ162">
        <v>1</v>
      </c>
      <c r="DR162">
        <v>0</v>
      </c>
      <c r="DS162">
        <v>0</v>
      </c>
      <c r="DT162">
        <v>0</v>
      </c>
      <c r="DU162">
        <v>0</v>
      </c>
      <c r="DV162">
        <v>0.47799999999999998</v>
      </c>
      <c r="DW162">
        <v>0.91100000000000003</v>
      </c>
      <c r="DX162">
        <v>0.8</v>
      </c>
      <c r="DY162">
        <v>1</v>
      </c>
      <c r="DZ162">
        <v>1</v>
      </c>
      <c r="EA162">
        <v>1</v>
      </c>
      <c r="EB162">
        <v>1</v>
      </c>
      <c r="EC162">
        <v>1</v>
      </c>
      <c r="ED162">
        <v>1</v>
      </c>
      <c r="EE162">
        <v>1</v>
      </c>
      <c r="EF162">
        <v>5.5519999999999996</v>
      </c>
      <c r="EG162">
        <v>4.351</v>
      </c>
      <c r="EH162">
        <v>6.0030000000000001</v>
      </c>
      <c r="EI162">
        <v>3.6030000000000002</v>
      </c>
      <c r="EJ162">
        <v>3.1509999999999998</v>
      </c>
      <c r="EK162">
        <v>3.2</v>
      </c>
      <c r="EL162">
        <v>3.4689999999999999</v>
      </c>
      <c r="EM162">
        <v>-3.1640000000000001</v>
      </c>
      <c r="EN162">
        <v>1.4510000000000001</v>
      </c>
      <c r="EO162">
        <v>0.30299999999999999</v>
      </c>
      <c r="EP162">
        <v>-3.6829999999999998</v>
      </c>
      <c r="EQ162">
        <v>3.5329999999999999</v>
      </c>
      <c r="ER162">
        <v>3.101</v>
      </c>
      <c r="ES162">
        <v>5.95</v>
      </c>
      <c r="ET162">
        <v>0</v>
      </c>
      <c r="EU162">
        <v>130.949254437722</v>
      </c>
    </row>
    <row r="163" spans="1:151" x14ac:dyDescent="0.25">
      <c r="A163" t="s">
        <v>1166</v>
      </c>
      <c r="B163" t="s">
        <v>1322</v>
      </c>
      <c r="C163" t="s">
        <v>588</v>
      </c>
      <c r="D163">
        <v>1</v>
      </c>
      <c r="E163" t="s">
        <v>835</v>
      </c>
      <c r="F163">
        <v>1</v>
      </c>
      <c r="G163">
        <v>1</v>
      </c>
      <c r="H163" t="s">
        <v>2</v>
      </c>
      <c r="I163" t="s">
        <v>3</v>
      </c>
      <c r="J163" t="s">
        <v>609</v>
      </c>
      <c r="K163" t="s">
        <v>606</v>
      </c>
      <c r="L163" t="s">
        <v>515</v>
      </c>
      <c r="M163" s="7">
        <v>419.69759884207502</v>
      </c>
      <c r="N163" s="7">
        <v>242.85526408117715</v>
      </c>
      <c r="O163" s="7">
        <f>M163*'Emission and cost factors'!$D$8+N163*'Emission and cost factors'!$E$8</f>
        <v>199.84991723417727</v>
      </c>
      <c r="P163" s="8">
        <f>M163*'Emission and cost factors'!$D$9+N163*'Emission and cost factors'!$E$9</f>
        <v>53.21619356585957</v>
      </c>
      <c r="Q163" s="7">
        <f t="shared" si="14"/>
        <v>20.303571428571423</v>
      </c>
      <c r="R163" s="2">
        <f t="shared" si="15"/>
        <v>0</v>
      </c>
      <c r="S163" s="2">
        <f t="shared" si="16"/>
        <v>0</v>
      </c>
      <c r="T163" s="2">
        <f t="shared" si="17"/>
        <v>0</v>
      </c>
      <c r="U163" s="7">
        <f t="shared" si="18"/>
        <v>0</v>
      </c>
      <c r="V163" s="7">
        <f t="shared" si="19"/>
        <v>0</v>
      </c>
      <c r="W163" s="7">
        <f t="shared" si="20"/>
        <v>0</v>
      </c>
      <c r="X163">
        <v>20.36</v>
      </c>
      <c r="Y163">
        <v>20.350000000000001</v>
      </c>
      <c r="Z163">
        <v>20.52</v>
      </c>
      <c r="AA163">
        <v>20.47</v>
      </c>
      <c r="AB163">
        <v>20.239999999999998</v>
      </c>
      <c r="AC163">
        <v>20.27</v>
      </c>
      <c r="AD163">
        <v>20.38</v>
      </c>
      <c r="AE163">
        <v>20.16</v>
      </c>
      <c r="AF163">
        <v>20.11</v>
      </c>
      <c r="AG163">
        <v>20.29</v>
      </c>
      <c r="AH163">
        <v>20.170000000000002</v>
      </c>
      <c r="AI163">
        <v>20.14</v>
      </c>
      <c r="AJ163">
        <v>20.34</v>
      </c>
      <c r="AK163">
        <v>20.45</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19.649999999999999</v>
      </c>
      <c r="CC163">
        <v>19.64</v>
      </c>
      <c r="CD163">
        <v>20.100000000000001</v>
      </c>
      <c r="CE163">
        <v>19.75</v>
      </c>
      <c r="CF163">
        <v>19.489999999999998</v>
      </c>
      <c r="CG163">
        <v>19.3</v>
      </c>
      <c r="CH163">
        <v>19.41</v>
      </c>
      <c r="CI163">
        <v>19.28</v>
      </c>
      <c r="CJ163">
        <v>19.45</v>
      </c>
      <c r="CK163">
        <v>19.54</v>
      </c>
      <c r="CL163">
        <v>19.260000000000002</v>
      </c>
      <c r="CM163">
        <v>19.489999999999998</v>
      </c>
      <c r="CN163">
        <v>19.36</v>
      </c>
      <c r="CO163">
        <v>19.64</v>
      </c>
      <c r="CP163">
        <v>0.36699999999999999</v>
      </c>
      <c r="CQ163">
        <v>0.35</v>
      </c>
      <c r="CR163">
        <v>0</v>
      </c>
      <c r="CS163">
        <v>0.25</v>
      </c>
      <c r="CT163">
        <v>0.48299999999999998</v>
      </c>
      <c r="CU163">
        <v>0.75</v>
      </c>
      <c r="CV163">
        <v>0.63300000000000001</v>
      </c>
      <c r="CW163">
        <v>0.53300000000000003</v>
      </c>
      <c r="CX163">
        <v>0.433</v>
      </c>
      <c r="CY163">
        <v>0.38300000000000001</v>
      </c>
      <c r="CZ163">
        <v>0.55000000000000004</v>
      </c>
      <c r="DA163">
        <v>0.433</v>
      </c>
      <c r="DB163">
        <v>0.66700000000000004</v>
      </c>
      <c r="DC163">
        <v>0.4</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5.6929999999999996</v>
      </c>
      <c r="EG163">
        <v>4.4109999999999996</v>
      </c>
      <c r="EH163">
        <v>6.2030000000000003</v>
      </c>
      <c r="EI163">
        <v>3.794</v>
      </c>
      <c r="EJ163">
        <v>3.2010000000000001</v>
      </c>
      <c r="EK163">
        <v>3.4380000000000002</v>
      </c>
      <c r="EL163">
        <v>3.6120000000000001</v>
      </c>
      <c r="EM163">
        <v>-3.081</v>
      </c>
      <c r="EN163">
        <v>1.5009999999999999</v>
      </c>
      <c r="EO163">
        <v>0.503</v>
      </c>
      <c r="EP163">
        <v>-3.69</v>
      </c>
      <c r="EQ163">
        <v>3.4279999999999999</v>
      </c>
      <c r="ER163">
        <v>3.1920000000000002</v>
      </c>
      <c r="ES163">
        <v>5.9089999999999998</v>
      </c>
      <c r="ET163">
        <v>195.85887945963501</v>
      </c>
      <c r="EU163">
        <v>113.332456571216</v>
      </c>
    </row>
    <row r="164" spans="1:151" x14ac:dyDescent="0.25">
      <c r="A164" t="s">
        <v>1167</v>
      </c>
      <c r="B164" t="s">
        <v>1322</v>
      </c>
      <c r="C164" t="s">
        <v>588</v>
      </c>
      <c r="D164">
        <v>2</v>
      </c>
      <c r="E164" t="s">
        <v>835</v>
      </c>
      <c r="F164">
        <v>1</v>
      </c>
      <c r="G164">
        <v>1</v>
      </c>
      <c r="H164" t="s">
        <v>2</v>
      </c>
      <c r="I164" t="s">
        <v>3</v>
      </c>
      <c r="J164" t="s">
        <v>609</v>
      </c>
      <c r="K164" t="s">
        <v>606</v>
      </c>
      <c r="L164" t="s">
        <v>516</v>
      </c>
      <c r="M164" s="7">
        <v>200.15926349748881</v>
      </c>
      <c r="N164" s="7">
        <v>200.66323403409856</v>
      </c>
      <c r="O164" s="7">
        <f>M164*'Emission and cost factors'!$D$8+N164*'Emission and cost factors'!$E$8</f>
        <v>134.338532990158</v>
      </c>
      <c r="P164" s="8">
        <f>M164*'Emission and cost factors'!$D$9+N164*'Emission and cost factors'!$E$9</f>
        <v>38.105855645014337</v>
      </c>
      <c r="Q164" s="7">
        <f t="shared" si="14"/>
        <v>20.361428571428576</v>
      </c>
      <c r="R164" s="2">
        <f t="shared" si="15"/>
        <v>0</v>
      </c>
      <c r="S164" s="2">
        <f t="shared" si="16"/>
        <v>0</v>
      </c>
      <c r="T164" s="2">
        <f t="shared" si="17"/>
        <v>0</v>
      </c>
      <c r="U164" s="7">
        <f t="shared" si="18"/>
        <v>0</v>
      </c>
      <c r="V164" s="7">
        <f t="shared" si="19"/>
        <v>0</v>
      </c>
      <c r="W164" s="7">
        <f t="shared" si="20"/>
        <v>0</v>
      </c>
      <c r="X164">
        <v>20.5</v>
      </c>
      <c r="Y164">
        <v>20.399999999999999</v>
      </c>
      <c r="Z164">
        <v>20.6</v>
      </c>
      <c r="AA164">
        <v>20.47</v>
      </c>
      <c r="AB164">
        <v>20.39</v>
      </c>
      <c r="AC164">
        <v>20.3</v>
      </c>
      <c r="AD164">
        <v>20.39</v>
      </c>
      <c r="AE164">
        <v>20.27</v>
      </c>
      <c r="AF164">
        <v>20.13</v>
      </c>
      <c r="AG164">
        <v>20.39</v>
      </c>
      <c r="AH164">
        <v>20.14</v>
      </c>
      <c r="AI164">
        <v>20.190000000000001</v>
      </c>
      <c r="AJ164">
        <v>20.36</v>
      </c>
      <c r="AK164">
        <v>20.53</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19.89</v>
      </c>
      <c r="CC164">
        <v>20</v>
      </c>
      <c r="CD164">
        <v>20.38</v>
      </c>
      <c r="CE164">
        <v>20.22</v>
      </c>
      <c r="CF164">
        <v>19.739999999999998</v>
      </c>
      <c r="CG164">
        <v>19.73</v>
      </c>
      <c r="CH164">
        <v>19.86</v>
      </c>
      <c r="CI164">
        <v>19.93</v>
      </c>
      <c r="CJ164">
        <v>19.95</v>
      </c>
      <c r="CK164">
        <v>20.05</v>
      </c>
      <c r="CL164">
        <v>19.989999999999998</v>
      </c>
      <c r="CM164">
        <v>19.54</v>
      </c>
      <c r="CN164">
        <v>19.73</v>
      </c>
      <c r="CO164">
        <v>20.04</v>
      </c>
      <c r="CP164">
        <v>0.1</v>
      </c>
      <c r="CQ164">
        <v>0</v>
      </c>
      <c r="CR164">
        <v>0</v>
      </c>
      <c r="CS164">
        <v>0</v>
      </c>
      <c r="CT164">
        <v>0.23300000000000001</v>
      </c>
      <c r="CU164">
        <v>0.25</v>
      </c>
      <c r="CV164">
        <v>0.11700000000000001</v>
      </c>
      <c r="CW164">
        <v>3.3000000000000002E-2</v>
      </c>
      <c r="CX164">
        <v>3.3000000000000002E-2</v>
      </c>
      <c r="CY164">
        <v>0</v>
      </c>
      <c r="CZ164">
        <v>0</v>
      </c>
      <c r="DA164">
        <v>0.4</v>
      </c>
      <c r="DB164">
        <v>0.25</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0</v>
      </c>
      <c r="DZ164">
        <v>0</v>
      </c>
      <c r="EA164">
        <v>0</v>
      </c>
      <c r="EB164">
        <v>0</v>
      </c>
      <c r="EC164">
        <v>0</v>
      </c>
      <c r="ED164">
        <v>0</v>
      </c>
      <c r="EE164">
        <v>0</v>
      </c>
      <c r="EF164">
        <v>5.6929999999999996</v>
      </c>
      <c r="EG164">
        <v>4.4109999999999996</v>
      </c>
      <c r="EH164">
        <v>6.2030000000000003</v>
      </c>
      <c r="EI164">
        <v>3.794</v>
      </c>
      <c r="EJ164">
        <v>3.2010000000000001</v>
      </c>
      <c r="EK164">
        <v>3.4380000000000002</v>
      </c>
      <c r="EL164">
        <v>3.6120000000000001</v>
      </c>
      <c r="EM164">
        <v>-3.081</v>
      </c>
      <c r="EN164">
        <v>1.5009999999999999</v>
      </c>
      <c r="EO164">
        <v>0.503</v>
      </c>
      <c r="EP164">
        <v>-3.69</v>
      </c>
      <c r="EQ164">
        <v>3.4279999999999999</v>
      </c>
      <c r="ER164">
        <v>3.1920000000000002</v>
      </c>
      <c r="ES164">
        <v>5.9089999999999998</v>
      </c>
      <c r="ET164">
        <v>93.407656298828101</v>
      </c>
      <c r="EU164">
        <v>93.642842549245998</v>
      </c>
    </row>
    <row r="165" spans="1:151" x14ac:dyDescent="0.25">
      <c r="A165" t="s">
        <v>1168</v>
      </c>
      <c r="B165" t="s">
        <v>1322</v>
      </c>
      <c r="C165" t="s">
        <v>588</v>
      </c>
      <c r="D165">
        <v>3</v>
      </c>
      <c r="E165" t="s">
        <v>835</v>
      </c>
      <c r="F165">
        <v>1</v>
      </c>
      <c r="G165">
        <v>1</v>
      </c>
      <c r="H165" t="s">
        <v>2</v>
      </c>
      <c r="I165" t="s">
        <v>6</v>
      </c>
      <c r="J165" t="s">
        <v>609</v>
      </c>
      <c r="K165" t="s">
        <v>606</v>
      </c>
      <c r="L165" t="s">
        <v>515</v>
      </c>
      <c r="M165" s="7">
        <v>380.22239620535572</v>
      </c>
      <c r="N165" s="7">
        <v>264.09203106046499</v>
      </c>
      <c r="O165" s="7">
        <f>M165*'Emission and cost factors'!$D$8+N165*'Emission and cost factors'!$E$8</f>
        <v>201.32903749093862</v>
      </c>
      <c r="P165" s="8">
        <f>M165*'Emission and cost factors'!$D$9+N165*'Emission and cost factors'!$E$9</f>
        <v>54.822700507283983</v>
      </c>
      <c r="Q165" s="7">
        <f t="shared" si="14"/>
        <v>20.507857142857144</v>
      </c>
      <c r="R165" s="2">
        <f t="shared" si="15"/>
        <v>0</v>
      </c>
      <c r="S165" s="2">
        <f t="shared" si="16"/>
        <v>0</v>
      </c>
      <c r="T165" s="2">
        <f t="shared" si="17"/>
        <v>0</v>
      </c>
      <c r="U165" s="7">
        <f t="shared" si="18"/>
        <v>0</v>
      </c>
      <c r="V165" s="7">
        <f t="shared" si="19"/>
        <v>0</v>
      </c>
      <c r="W165" s="7">
        <f t="shared" si="20"/>
        <v>0</v>
      </c>
      <c r="X165">
        <v>20.53</v>
      </c>
      <c r="Y165">
        <v>20.54</v>
      </c>
      <c r="Z165">
        <v>20.73</v>
      </c>
      <c r="AA165">
        <v>20.64</v>
      </c>
      <c r="AB165">
        <v>20.440000000000001</v>
      </c>
      <c r="AC165">
        <v>20.49</v>
      </c>
      <c r="AD165">
        <v>20.58</v>
      </c>
      <c r="AE165">
        <v>20.38</v>
      </c>
      <c r="AF165">
        <v>20.34</v>
      </c>
      <c r="AG165">
        <v>20.46</v>
      </c>
      <c r="AH165">
        <v>20.399999999999999</v>
      </c>
      <c r="AI165">
        <v>20.37</v>
      </c>
      <c r="AJ165">
        <v>20.54</v>
      </c>
      <c r="AK165">
        <v>20.67</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19.850000000000001</v>
      </c>
      <c r="CC165">
        <v>19.84</v>
      </c>
      <c r="CD165">
        <v>20.149999999999999</v>
      </c>
      <c r="CE165">
        <v>19.989999999999998</v>
      </c>
      <c r="CF165">
        <v>19.72</v>
      </c>
      <c r="CG165">
        <v>19.5</v>
      </c>
      <c r="CH165">
        <v>19.63</v>
      </c>
      <c r="CI165">
        <v>19.55</v>
      </c>
      <c r="CJ165">
        <v>19.59</v>
      </c>
      <c r="CK165">
        <v>19.7</v>
      </c>
      <c r="CL165">
        <v>19.54</v>
      </c>
      <c r="CM165">
        <v>19.7</v>
      </c>
      <c r="CN165">
        <v>19.55</v>
      </c>
      <c r="CO165">
        <v>19.78</v>
      </c>
      <c r="CP165">
        <v>0.217</v>
      </c>
      <c r="CQ165">
        <v>0.217</v>
      </c>
      <c r="CR165">
        <v>0</v>
      </c>
      <c r="CS165">
        <v>1.7000000000000001E-2</v>
      </c>
      <c r="CT165">
        <v>0.36699999999999999</v>
      </c>
      <c r="CU165">
        <v>0.8</v>
      </c>
      <c r="CV165">
        <v>0.55000000000000004</v>
      </c>
      <c r="CW165">
        <v>0.48299999999999998</v>
      </c>
      <c r="CX165">
        <v>0.46700000000000003</v>
      </c>
      <c r="CY165">
        <v>0.35</v>
      </c>
      <c r="CZ165">
        <v>0.48299999999999998</v>
      </c>
      <c r="DA165">
        <v>0.36699999999999999</v>
      </c>
      <c r="DB165">
        <v>0.7</v>
      </c>
      <c r="DC165">
        <v>0.35</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0</v>
      </c>
      <c r="EB165">
        <v>0</v>
      </c>
      <c r="EC165">
        <v>0</v>
      </c>
      <c r="ED165">
        <v>0</v>
      </c>
      <c r="EE165">
        <v>0</v>
      </c>
      <c r="EF165">
        <v>5.6929999999999996</v>
      </c>
      <c r="EG165">
        <v>4.4109999999999996</v>
      </c>
      <c r="EH165">
        <v>6.2030000000000003</v>
      </c>
      <c r="EI165">
        <v>3.794</v>
      </c>
      <c r="EJ165">
        <v>3.2010000000000001</v>
      </c>
      <c r="EK165">
        <v>3.4380000000000002</v>
      </c>
      <c r="EL165">
        <v>3.6120000000000001</v>
      </c>
      <c r="EM165">
        <v>-3.081</v>
      </c>
      <c r="EN165">
        <v>1.5009999999999999</v>
      </c>
      <c r="EO165">
        <v>0.503</v>
      </c>
      <c r="EP165">
        <v>-3.69</v>
      </c>
      <c r="EQ165">
        <v>3.4279999999999999</v>
      </c>
      <c r="ER165">
        <v>3.1920000000000002</v>
      </c>
      <c r="ES165">
        <v>5.9089999999999998</v>
      </c>
      <c r="ET165">
        <v>177.437118229166</v>
      </c>
      <c r="EU165">
        <v>123.242947828217</v>
      </c>
    </row>
    <row r="166" spans="1:151" x14ac:dyDescent="0.25">
      <c r="A166" t="s">
        <v>1169</v>
      </c>
      <c r="B166" t="s">
        <v>1322</v>
      </c>
      <c r="C166" t="s">
        <v>588</v>
      </c>
      <c r="D166">
        <v>4</v>
      </c>
      <c r="E166" t="s">
        <v>835</v>
      </c>
      <c r="F166">
        <v>1</v>
      </c>
      <c r="G166">
        <v>1</v>
      </c>
      <c r="H166" t="s">
        <v>2</v>
      </c>
      <c r="I166" t="s">
        <v>6</v>
      </c>
      <c r="J166" t="s">
        <v>609</v>
      </c>
      <c r="K166" t="s">
        <v>606</v>
      </c>
      <c r="L166" t="s">
        <v>516</v>
      </c>
      <c r="M166" s="7">
        <v>223.40836157226428</v>
      </c>
      <c r="N166" s="7">
        <v>226.00763089430785</v>
      </c>
      <c r="O166" s="7">
        <f>M166*'Emission and cost factors'!$D$8+N166*'Emission and cost factors'!$E$8</f>
        <v>150.87926614155711</v>
      </c>
      <c r="P166" s="8">
        <f>M166*'Emission and cost factors'!$D$9+N166*'Emission and cost factors'!$E$9</f>
        <v>42.837479097036748</v>
      </c>
      <c r="Q166" s="7">
        <f t="shared" si="14"/>
        <v>20.509285714285713</v>
      </c>
      <c r="R166" s="2">
        <f t="shared" si="15"/>
        <v>0</v>
      </c>
      <c r="S166" s="2">
        <f t="shared" si="16"/>
        <v>0</v>
      </c>
      <c r="T166" s="2">
        <f t="shared" si="17"/>
        <v>0</v>
      </c>
      <c r="U166" s="7">
        <f t="shared" si="18"/>
        <v>0</v>
      </c>
      <c r="V166" s="7">
        <f t="shared" si="19"/>
        <v>0</v>
      </c>
      <c r="W166" s="7">
        <f t="shared" si="20"/>
        <v>0</v>
      </c>
      <c r="X166">
        <v>20.67</v>
      </c>
      <c r="Y166">
        <v>20.63</v>
      </c>
      <c r="Z166">
        <v>20.67</v>
      </c>
      <c r="AA166">
        <v>20.53</v>
      </c>
      <c r="AB166">
        <v>20.59</v>
      </c>
      <c r="AC166">
        <v>20.51</v>
      </c>
      <c r="AD166">
        <v>20.47</v>
      </c>
      <c r="AE166">
        <v>20.420000000000002</v>
      </c>
      <c r="AF166">
        <v>20.51</v>
      </c>
      <c r="AG166">
        <v>20.399999999999999</v>
      </c>
      <c r="AH166">
        <v>20.260000000000002</v>
      </c>
      <c r="AI166">
        <v>20.399999999999999</v>
      </c>
      <c r="AJ166">
        <v>20.47</v>
      </c>
      <c r="AK166">
        <v>20.6</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20.04</v>
      </c>
      <c r="CC166">
        <v>20.12</v>
      </c>
      <c r="CD166">
        <v>20.51</v>
      </c>
      <c r="CE166">
        <v>20.46</v>
      </c>
      <c r="CF166">
        <v>19.93</v>
      </c>
      <c r="CG166">
        <v>19.88</v>
      </c>
      <c r="CH166">
        <v>20.14</v>
      </c>
      <c r="CI166">
        <v>20.27</v>
      </c>
      <c r="CJ166">
        <v>19.98</v>
      </c>
      <c r="CK166">
        <v>20.36</v>
      </c>
      <c r="CL166">
        <v>20.09</v>
      </c>
      <c r="CM166">
        <v>19.75</v>
      </c>
      <c r="CN166">
        <v>20.05</v>
      </c>
      <c r="CO166">
        <v>20.25</v>
      </c>
      <c r="CP166">
        <v>0</v>
      </c>
      <c r="CQ166">
        <v>0</v>
      </c>
      <c r="CR166">
        <v>0</v>
      </c>
      <c r="CS166">
        <v>0</v>
      </c>
      <c r="CT166">
        <v>8.3000000000000004E-2</v>
      </c>
      <c r="CU166">
        <v>0.15</v>
      </c>
      <c r="CV166">
        <v>0</v>
      </c>
      <c r="CW166">
        <v>0</v>
      </c>
      <c r="CX166">
        <v>1.7000000000000001E-2</v>
      </c>
      <c r="CY166">
        <v>0</v>
      </c>
      <c r="CZ166">
        <v>0</v>
      </c>
      <c r="DA166">
        <v>0.3</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5.6929999999999996</v>
      </c>
      <c r="EG166">
        <v>4.4109999999999996</v>
      </c>
      <c r="EH166">
        <v>6.2030000000000003</v>
      </c>
      <c r="EI166">
        <v>3.794</v>
      </c>
      <c r="EJ166">
        <v>3.2010000000000001</v>
      </c>
      <c r="EK166">
        <v>3.4380000000000002</v>
      </c>
      <c r="EL166">
        <v>3.6120000000000001</v>
      </c>
      <c r="EM166">
        <v>-3.081</v>
      </c>
      <c r="EN166">
        <v>1.5009999999999999</v>
      </c>
      <c r="EO166">
        <v>0.503</v>
      </c>
      <c r="EP166">
        <v>-3.69</v>
      </c>
      <c r="EQ166">
        <v>3.4279999999999999</v>
      </c>
      <c r="ER166">
        <v>3.1920000000000002</v>
      </c>
      <c r="ES166">
        <v>5.9089999999999998</v>
      </c>
      <c r="ET166">
        <v>104.25723540039</v>
      </c>
      <c r="EU166">
        <v>105.470227750677</v>
      </c>
    </row>
    <row r="167" spans="1:151" x14ac:dyDescent="0.25">
      <c r="A167" t="s">
        <v>1170</v>
      </c>
      <c r="B167" t="s">
        <v>1322</v>
      </c>
      <c r="C167" t="s">
        <v>588</v>
      </c>
      <c r="D167">
        <v>5</v>
      </c>
      <c r="E167" t="s">
        <v>835</v>
      </c>
      <c r="F167">
        <v>1</v>
      </c>
      <c r="G167">
        <v>1</v>
      </c>
      <c r="H167" t="s">
        <v>2</v>
      </c>
      <c r="I167" t="s">
        <v>7</v>
      </c>
      <c r="J167" t="s">
        <v>609</v>
      </c>
      <c r="K167" t="s">
        <v>606</v>
      </c>
      <c r="L167" t="s">
        <v>515</v>
      </c>
      <c r="M167" s="7">
        <v>402.00573045130932</v>
      </c>
      <c r="N167" s="7">
        <v>275.5414761362357</v>
      </c>
      <c r="O167" s="7">
        <f>M167*'Emission and cost factors'!$D$8+N167*'Emission and cost factors'!$E$8</f>
        <v>211.17028241744339</v>
      </c>
      <c r="P167" s="8">
        <f>M167*'Emission and cost factors'!$D$9+N167*'Emission and cost factors'!$E$9</f>
        <v>57.411450638487729</v>
      </c>
      <c r="Q167" s="7">
        <f t="shared" si="14"/>
        <v>20.567857142857147</v>
      </c>
      <c r="R167" s="2">
        <f t="shared" si="15"/>
        <v>0</v>
      </c>
      <c r="S167" s="2">
        <f t="shared" si="16"/>
        <v>0</v>
      </c>
      <c r="T167" s="2">
        <f t="shared" si="17"/>
        <v>0</v>
      </c>
      <c r="U167" s="7">
        <f t="shared" si="18"/>
        <v>0</v>
      </c>
      <c r="V167" s="7">
        <f t="shared" si="19"/>
        <v>0</v>
      </c>
      <c r="W167" s="7">
        <f t="shared" si="20"/>
        <v>0</v>
      </c>
      <c r="X167">
        <v>20.58</v>
      </c>
      <c r="Y167">
        <v>20.6</v>
      </c>
      <c r="Z167">
        <v>20.79</v>
      </c>
      <c r="AA167">
        <v>20.69</v>
      </c>
      <c r="AB167">
        <v>20.52</v>
      </c>
      <c r="AC167">
        <v>20.56</v>
      </c>
      <c r="AD167">
        <v>20.63</v>
      </c>
      <c r="AE167">
        <v>20.45</v>
      </c>
      <c r="AF167">
        <v>20.41</v>
      </c>
      <c r="AG167">
        <v>20.5</v>
      </c>
      <c r="AH167">
        <v>20.46</v>
      </c>
      <c r="AI167">
        <v>20.440000000000001</v>
      </c>
      <c r="AJ167">
        <v>20.6</v>
      </c>
      <c r="AK167">
        <v>20.72</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19.93</v>
      </c>
      <c r="CC167">
        <v>19.97</v>
      </c>
      <c r="CD167">
        <v>20.23</v>
      </c>
      <c r="CE167">
        <v>20.059999999999999</v>
      </c>
      <c r="CF167">
        <v>19.82</v>
      </c>
      <c r="CG167">
        <v>19.600000000000001</v>
      </c>
      <c r="CH167">
        <v>19.68</v>
      </c>
      <c r="CI167">
        <v>19.600000000000001</v>
      </c>
      <c r="CJ167">
        <v>19.649999999999999</v>
      </c>
      <c r="CK167">
        <v>19.690000000000001</v>
      </c>
      <c r="CL167">
        <v>19.55</v>
      </c>
      <c r="CM167">
        <v>19.7</v>
      </c>
      <c r="CN167">
        <v>19.63</v>
      </c>
      <c r="CO167">
        <v>19.79</v>
      </c>
      <c r="CP167">
        <v>0.11700000000000001</v>
      </c>
      <c r="CQ167">
        <v>0.05</v>
      </c>
      <c r="CR167">
        <v>0</v>
      </c>
      <c r="CS167">
        <v>0</v>
      </c>
      <c r="CT167">
        <v>0.26700000000000002</v>
      </c>
      <c r="CU167">
        <v>0.73299999999999998</v>
      </c>
      <c r="CV167">
        <v>0.56699999999999995</v>
      </c>
      <c r="CW167">
        <v>0.5</v>
      </c>
      <c r="CX167">
        <v>0.48299999999999998</v>
      </c>
      <c r="CY167">
        <v>0.433</v>
      </c>
      <c r="CZ167">
        <v>0.56699999999999995</v>
      </c>
      <c r="DA167">
        <v>0.433</v>
      </c>
      <c r="DB167">
        <v>0.66700000000000004</v>
      </c>
      <c r="DC167">
        <v>0.4</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c r="EF167">
        <v>5.6929999999999996</v>
      </c>
      <c r="EG167">
        <v>4.4109999999999996</v>
      </c>
      <c r="EH167">
        <v>6.2030000000000003</v>
      </c>
      <c r="EI167">
        <v>3.794</v>
      </c>
      <c r="EJ167">
        <v>3.2010000000000001</v>
      </c>
      <c r="EK167">
        <v>3.4380000000000002</v>
      </c>
      <c r="EL167">
        <v>3.6120000000000001</v>
      </c>
      <c r="EM167">
        <v>-3.081</v>
      </c>
      <c r="EN167">
        <v>1.5009999999999999</v>
      </c>
      <c r="EO167">
        <v>0.503</v>
      </c>
      <c r="EP167">
        <v>-3.69</v>
      </c>
      <c r="EQ167">
        <v>3.4279999999999999</v>
      </c>
      <c r="ER167">
        <v>3.1920000000000002</v>
      </c>
      <c r="ES167">
        <v>5.9089999999999998</v>
      </c>
      <c r="ET167">
        <v>187.60267421061101</v>
      </c>
      <c r="EU167">
        <v>128.58602219690999</v>
      </c>
    </row>
    <row r="168" spans="1:151" x14ac:dyDescent="0.25">
      <c r="A168" t="s">
        <v>1171</v>
      </c>
      <c r="B168" t="s">
        <v>1322</v>
      </c>
      <c r="C168" t="s">
        <v>588</v>
      </c>
      <c r="D168">
        <v>6</v>
      </c>
      <c r="E168" t="s">
        <v>835</v>
      </c>
      <c r="F168">
        <v>1</v>
      </c>
      <c r="G168">
        <v>1</v>
      </c>
      <c r="H168" t="s">
        <v>2</v>
      </c>
      <c r="I168" t="s">
        <v>7</v>
      </c>
      <c r="J168" t="s">
        <v>609</v>
      </c>
      <c r="K168" t="s">
        <v>606</v>
      </c>
      <c r="L168" t="s">
        <v>516</v>
      </c>
      <c r="M168" s="7">
        <v>153.73656054687493</v>
      </c>
      <c r="N168" s="7">
        <v>234.53128758654</v>
      </c>
      <c r="O168" s="7">
        <f>M168*'Emission and cost factors'!$D$8+N168*'Emission and cost factors'!$E$8</f>
        <v>140.16907000465213</v>
      </c>
      <c r="P168" s="8">
        <f>M168*'Emission and cost factors'!$D$9+N168*'Emission and cost factors'!$E$9</f>
        <v>41.329155559855991</v>
      </c>
      <c r="Q168" s="7">
        <f t="shared" si="14"/>
        <v>20.572142857142861</v>
      </c>
      <c r="R168" s="2">
        <f t="shared" si="15"/>
        <v>0</v>
      </c>
      <c r="S168" s="2">
        <f t="shared" si="16"/>
        <v>0</v>
      </c>
      <c r="T168" s="2">
        <f t="shared" si="17"/>
        <v>0</v>
      </c>
      <c r="U168" s="7">
        <f t="shared" si="18"/>
        <v>0</v>
      </c>
      <c r="V168" s="7">
        <f t="shared" si="19"/>
        <v>0</v>
      </c>
      <c r="W168" s="7">
        <f t="shared" si="20"/>
        <v>0</v>
      </c>
      <c r="X168">
        <v>20.71</v>
      </c>
      <c r="Y168">
        <v>20.71</v>
      </c>
      <c r="Z168">
        <v>20.61</v>
      </c>
      <c r="AA168">
        <v>20.56</v>
      </c>
      <c r="AB168">
        <v>20.66</v>
      </c>
      <c r="AC168">
        <v>20.63</v>
      </c>
      <c r="AD168">
        <v>20.53</v>
      </c>
      <c r="AE168">
        <v>20.6</v>
      </c>
      <c r="AF168">
        <v>20.61</v>
      </c>
      <c r="AG168">
        <v>20.38</v>
      </c>
      <c r="AH168">
        <v>20.45</v>
      </c>
      <c r="AI168">
        <v>20.49</v>
      </c>
      <c r="AJ168">
        <v>20.53</v>
      </c>
      <c r="AK168">
        <v>20.54</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20.09</v>
      </c>
      <c r="CC168">
        <v>20.190000000000001</v>
      </c>
      <c r="CD168">
        <v>20.66</v>
      </c>
      <c r="CE168">
        <v>20.5</v>
      </c>
      <c r="CF168">
        <v>20.02</v>
      </c>
      <c r="CG168">
        <v>19.920000000000002</v>
      </c>
      <c r="CH168">
        <v>20.13</v>
      </c>
      <c r="CI168">
        <v>19.96</v>
      </c>
      <c r="CJ168">
        <v>19.98</v>
      </c>
      <c r="CK168">
        <v>20.32</v>
      </c>
      <c r="CL168">
        <v>20.170000000000002</v>
      </c>
      <c r="CM168">
        <v>19.79</v>
      </c>
      <c r="CN168">
        <v>20.07</v>
      </c>
      <c r="CO168">
        <v>20.260000000000002</v>
      </c>
      <c r="CP168">
        <v>0</v>
      </c>
      <c r="CQ168">
        <v>0</v>
      </c>
      <c r="CR168">
        <v>0</v>
      </c>
      <c r="CS168">
        <v>0</v>
      </c>
      <c r="CT168">
        <v>0</v>
      </c>
      <c r="CU168">
        <v>0.11700000000000001</v>
      </c>
      <c r="CV168">
        <v>0</v>
      </c>
      <c r="CW168">
        <v>3.3000000000000002E-2</v>
      </c>
      <c r="CX168">
        <v>1.7000000000000001E-2</v>
      </c>
      <c r="CY168">
        <v>0</v>
      </c>
      <c r="CZ168">
        <v>0</v>
      </c>
      <c r="DA168">
        <v>0.3</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0</v>
      </c>
      <c r="EC168">
        <v>0</v>
      </c>
      <c r="ED168">
        <v>0</v>
      </c>
      <c r="EE168">
        <v>0</v>
      </c>
      <c r="EF168">
        <v>5.6929999999999996</v>
      </c>
      <c r="EG168">
        <v>4.4109999999999996</v>
      </c>
      <c r="EH168">
        <v>6.2030000000000003</v>
      </c>
      <c r="EI168">
        <v>3.794</v>
      </c>
      <c r="EJ168">
        <v>3.2010000000000001</v>
      </c>
      <c r="EK168">
        <v>3.4380000000000002</v>
      </c>
      <c r="EL168">
        <v>3.6120000000000001</v>
      </c>
      <c r="EM168">
        <v>-3.081</v>
      </c>
      <c r="EN168">
        <v>1.5009999999999999</v>
      </c>
      <c r="EO168">
        <v>0.503</v>
      </c>
      <c r="EP168">
        <v>-3.69</v>
      </c>
      <c r="EQ168">
        <v>3.4279999999999999</v>
      </c>
      <c r="ER168">
        <v>3.1920000000000002</v>
      </c>
      <c r="ES168">
        <v>5.9089999999999998</v>
      </c>
      <c r="ET168">
        <v>71.743728255208296</v>
      </c>
      <c r="EU168">
        <v>109.447934207052</v>
      </c>
    </row>
    <row r="169" spans="1:151" x14ac:dyDescent="0.25">
      <c r="A169" t="s">
        <v>1172</v>
      </c>
      <c r="B169" t="s">
        <v>1322</v>
      </c>
      <c r="C169" t="s">
        <v>588</v>
      </c>
      <c r="D169">
        <v>7</v>
      </c>
      <c r="E169" t="s">
        <v>835</v>
      </c>
      <c r="F169">
        <v>1</v>
      </c>
      <c r="G169">
        <v>1</v>
      </c>
      <c r="H169" t="s">
        <v>8</v>
      </c>
      <c r="I169" t="s">
        <v>3</v>
      </c>
      <c r="J169" t="s">
        <v>609</v>
      </c>
      <c r="K169" t="s">
        <v>606</v>
      </c>
      <c r="L169" t="s">
        <v>515</v>
      </c>
      <c r="M169" s="7">
        <v>201.1216926618302</v>
      </c>
      <c r="N169" s="7">
        <v>117.42949852788364</v>
      </c>
      <c r="O169" s="7">
        <f>M169*'Emission and cost factors'!$D$8+N169*'Emission and cost factors'!$E$8</f>
        <v>96.253124781810811</v>
      </c>
      <c r="P169" s="8">
        <f>M169*'Emission and cost factors'!$D$9+N169*'Emission and cost factors'!$E$9</f>
        <v>25.659292485655754</v>
      </c>
      <c r="Q169" s="7">
        <f t="shared" si="14"/>
        <v>20.622142857142858</v>
      </c>
      <c r="R169" s="2">
        <f t="shared" si="15"/>
        <v>0</v>
      </c>
      <c r="S169" s="2">
        <f t="shared" si="16"/>
        <v>0</v>
      </c>
      <c r="T169" s="2">
        <f t="shared" si="17"/>
        <v>0</v>
      </c>
      <c r="U169" s="7">
        <f t="shared" si="18"/>
        <v>0</v>
      </c>
      <c r="V169" s="7">
        <f t="shared" si="19"/>
        <v>0</v>
      </c>
      <c r="W169" s="7">
        <f t="shared" si="20"/>
        <v>0</v>
      </c>
      <c r="X169">
        <v>20.51</v>
      </c>
      <c r="Y169">
        <v>20.48</v>
      </c>
      <c r="Z169">
        <v>20.99</v>
      </c>
      <c r="AA169">
        <v>20.92</v>
      </c>
      <c r="AB169">
        <v>20.46</v>
      </c>
      <c r="AC169">
        <v>20.45</v>
      </c>
      <c r="AD169">
        <v>20.47</v>
      </c>
      <c r="AE169">
        <v>20.83</v>
      </c>
      <c r="AF169">
        <v>20.46</v>
      </c>
      <c r="AG169">
        <v>20.6</v>
      </c>
      <c r="AH169">
        <v>20.46</v>
      </c>
      <c r="AI169">
        <v>20.78</v>
      </c>
      <c r="AJ169">
        <v>20.58</v>
      </c>
      <c r="AK169">
        <v>20.72</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20.7</v>
      </c>
      <c r="CC169">
        <v>20.68</v>
      </c>
      <c r="CD169">
        <v>20.399999999999999</v>
      </c>
      <c r="CE169">
        <v>20.37</v>
      </c>
      <c r="CF169">
        <v>20.61</v>
      </c>
      <c r="CG169">
        <v>20.14</v>
      </c>
      <c r="CH169">
        <v>20.56</v>
      </c>
      <c r="CI169">
        <v>20</v>
      </c>
      <c r="CJ169">
        <v>20.04</v>
      </c>
      <c r="CK169">
        <v>20.440000000000001</v>
      </c>
      <c r="CL169">
        <v>20.23</v>
      </c>
      <c r="CM169">
        <v>20.37</v>
      </c>
      <c r="CN169">
        <v>20.329999999999998</v>
      </c>
      <c r="CO169">
        <v>20.51</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5.6929999999999996</v>
      </c>
      <c r="EG169">
        <v>4.4109999999999996</v>
      </c>
      <c r="EH169">
        <v>6.2030000000000003</v>
      </c>
      <c r="EI169">
        <v>3.794</v>
      </c>
      <c r="EJ169">
        <v>3.2010000000000001</v>
      </c>
      <c r="EK169">
        <v>3.4380000000000002</v>
      </c>
      <c r="EL169">
        <v>3.6120000000000001</v>
      </c>
      <c r="EM169">
        <v>-3.081</v>
      </c>
      <c r="EN169">
        <v>1.5009999999999999</v>
      </c>
      <c r="EO169">
        <v>0.503</v>
      </c>
      <c r="EP169">
        <v>-3.69</v>
      </c>
      <c r="EQ169">
        <v>3.4279999999999999</v>
      </c>
      <c r="ER169">
        <v>3.1920000000000002</v>
      </c>
      <c r="ES169">
        <v>5.9089999999999998</v>
      </c>
      <c r="ET169">
        <v>93.856789908854097</v>
      </c>
      <c r="EU169">
        <v>54.800432646345698</v>
      </c>
    </row>
    <row r="170" spans="1:151" x14ac:dyDescent="0.25">
      <c r="A170" t="s">
        <v>1173</v>
      </c>
      <c r="B170" t="s">
        <v>1322</v>
      </c>
      <c r="C170" t="s">
        <v>588</v>
      </c>
      <c r="D170">
        <v>9</v>
      </c>
      <c r="E170" t="s">
        <v>835</v>
      </c>
      <c r="F170">
        <v>1</v>
      </c>
      <c r="G170">
        <v>1</v>
      </c>
      <c r="H170" t="s">
        <v>8</v>
      </c>
      <c r="I170" t="s">
        <v>6</v>
      </c>
      <c r="J170" t="s">
        <v>609</v>
      </c>
      <c r="K170" t="s">
        <v>606</v>
      </c>
      <c r="L170" t="s">
        <v>515</v>
      </c>
      <c r="M170" s="7">
        <v>236.02020642089786</v>
      </c>
      <c r="N170" s="7">
        <v>138.82371585701185</v>
      </c>
      <c r="O170" s="7">
        <f>M170*'Emission and cost factors'!$D$8+N170*'Emission and cost factors'!$E$8</f>
        <v>113.42315264261401</v>
      </c>
      <c r="P170" s="8">
        <f>M170*'Emission and cost factors'!$D$9+N170*'Emission and cost factors'!$E$9</f>
        <v>30.264365635387691</v>
      </c>
      <c r="Q170" s="7">
        <f t="shared" si="14"/>
        <v>20.866428571428575</v>
      </c>
      <c r="R170" s="2">
        <f t="shared" si="15"/>
        <v>0</v>
      </c>
      <c r="S170" s="2">
        <f t="shared" si="16"/>
        <v>0</v>
      </c>
      <c r="T170" s="2">
        <f t="shared" si="17"/>
        <v>0</v>
      </c>
      <c r="U170" s="7">
        <f t="shared" si="18"/>
        <v>0</v>
      </c>
      <c r="V170" s="7">
        <f t="shared" si="19"/>
        <v>0</v>
      </c>
      <c r="W170" s="7">
        <f t="shared" si="20"/>
        <v>0</v>
      </c>
      <c r="X170">
        <v>21.04</v>
      </c>
      <c r="Y170">
        <v>21.04</v>
      </c>
      <c r="Z170">
        <v>20.79</v>
      </c>
      <c r="AA170">
        <v>20.82</v>
      </c>
      <c r="AB170">
        <v>21.04</v>
      </c>
      <c r="AC170">
        <v>21.03</v>
      </c>
      <c r="AD170">
        <v>20.96</v>
      </c>
      <c r="AE170">
        <v>20.64</v>
      </c>
      <c r="AF170">
        <v>20.86</v>
      </c>
      <c r="AG170">
        <v>20.75</v>
      </c>
      <c r="AH170">
        <v>20.67</v>
      </c>
      <c r="AI170">
        <v>20.65</v>
      </c>
      <c r="AJ170">
        <v>20.93</v>
      </c>
      <c r="AK170">
        <v>20.91</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20.56</v>
      </c>
      <c r="CC170">
        <v>20.47</v>
      </c>
      <c r="CD170">
        <v>20.74</v>
      </c>
      <c r="CE170">
        <v>20.56</v>
      </c>
      <c r="CF170">
        <v>20.420000000000002</v>
      </c>
      <c r="CG170">
        <v>20.49</v>
      </c>
      <c r="CH170">
        <v>20.39</v>
      </c>
      <c r="CI170">
        <v>20.37</v>
      </c>
      <c r="CJ170">
        <v>20.440000000000001</v>
      </c>
      <c r="CK170">
        <v>20.36</v>
      </c>
      <c r="CL170">
        <v>20.54</v>
      </c>
      <c r="CM170">
        <v>20.71</v>
      </c>
      <c r="CN170">
        <v>20.39</v>
      </c>
      <c r="CO170">
        <v>20.49</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c r="EF170">
        <v>5.6929999999999996</v>
      </c>
      <c r="EG170">
        <v>4.4109999999999996</v>
      </c>
      <c r="EH170">
        <v>6.2030000000000003</v>
      </c>
      <c r="EI170">
        <v>3.794</v>
      </c>
      <c r="EJ170">
        <v>3.2010000000000001</v>
      </c>
      <c r="EK170">
        <v>3.4380000000000002</v>
      </c>
      <c r="EL170">
        <v>3.6120000000000001</v>
      </c>
      <c r="EM170">
        <v>-3.081</v>
      </c>
      <c r="EN170">
        <v>1.5009999999999999</v>
      </c>
      <c r="EO170">
        <v>0.503</v>
      </c>
      <c r="EP170">
        <v>-3.69</v>
      </c>
      <c r="EQ170">
        <v>3.4279999999999999</v>
      </c>
      <c r="ER170">
        <v>3.1920000000000002</v>
      </c>
      <c r="ES170">
        <v>5.9089999999999998</v>
      </c>
      <c r="ET170">
        <v>110.14276299641899</v>
      </c>
      <c r="EU170">
        <v>64.784400733272193</v>
      </c>
    </row>
    <row r="171" spans="1:151" x14ac:dyDescent="0.25">
      <c r="A171" t="s">
        <v>1174</v>
      </c>
      <c r="B171" t="s">
        <v>1322</v>
      </c>
      <c r="C171" t="s">
        <v>588</v>
      </c>
      <c r="D171">
        <v>10</v>
      </c>
      <c r="E171" t="s">
        <v>835</v>
      </c>
      <c r="F171">
        <v>1</v>
      </c>
      <c r="G171">
        <v>1</v>
      </c>
      <c r="H171" t="s">
        <v>8</v>
      </c>
      <c r="I171" t="s">
        <v>6</v>
      </c>
      <c r="J171" t="s">
        <v>609</v>
      </c>
      <c r="K171" t="s">
        <v>606</v>
      </c>
      <c r="L171" t="s">
        <v>516</v>
      </c>
      <c r="M171" s="7">
        <v>74.984010201590351</v>
      </c>
      <c r="N171" s="7">
        <v>127.44675107469642</v>
      </c>
      <c r="O171" s="7">
        <f>M171*'Emission and cost factors'!$D$8+N171*'Emission and cost factors'!$E$8</f>
        <v>74.372147636694322</v>
      </c>
      <c r="P171" s="8">
        <f>M171*'Emission and cost factors'!$D$9+N171*'Emission and cost factors'!$E$9</f>
        <v>22.116373069268079</v>
      </c>
      <c r="Q171" s="7">
        <f t="shared" si="14"/>
        <v>20.749285714285712</v>
      </c>
      <c r="R171" s="2">
        <f t="shared" si="15"/>
        <v>0</v>
      </c>
      <c r="S171" s="2">
        <f t="shared" si="16"/>
        <v>0</v>
      </c>
      <c r="T171" s="2">
        <f t="shared" si="17"/>
        <v>0</v>
      </c>
      <c r="U171" s="7">
        <f t="shared" si="18"/>
        <v>0</v>
      </c>
      <c r="V171" s="7">
        <f t="shared" si="19"/>
        <v>0</v>
      </c>
      <c r="W171" s="7">
        <f t="shared" si="20"/>
        <v>0</v>
      </c>
      <c r="X171">
        <v>20.81</v>
      </c>
      <c r="Y171">
        <v>20.78</v>
      </c>
      <c r="Z171">
        <v>20.7</v>
      </c>
      <c r="AA171">
        <v>20.66</v>
      </c>
      <c r="AB171">
        <v>20.74</v>
      </c>
      <c r="AC171">
        <v>20.85</v>
      </c>
      <c r="AD171">
        <v>20.79</v>
      </c>
      <c r="AE171">
        <v>20.52</v>
      </c>
      <c r="AF171">
        <v>20.71</v>
      </c>
      <c r="AG171">
        <v>20.58</v>
      </c>
      <c r="AH171">
        <v>20.88</v>
      </c>
      <c r="AI171">
        <v>20.97</v>
      </c>
      <c r="AJ171">
        <v>20.74</v>
      </c>
      <c r="AK171">
        <v>20.76</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20.58</v>
      </c>
      <c r="CC171">
        <v>20.6</v>
      </c>
      <c r="CD171">
        <v>20.91</v>
      </c>
      <c r="CE171">
        <v>20.85</v>
      </c>
      <c r="CF171">
        <v>20.63</v>
      </c>
      <c r="CG171">
        <v>20.48</v>
      </c>
      <c r="CH171">
        <v>20.59</v>
      </c>
      <c r="CI171">
        <v>20.71</v>
      </c>
      <c r="CJ171">
        <v>20.53</v>
      </c>
      <c r="CK171">
        <v>20.65</v>
      </c>
      <c r="CL171">
        <v>20.51</v>
      </c>
      <c r="CM171">
        <v>20.34</v>
      </c>
      <c r="CN171">
        <v>20.68</v>
      </c>
      <c r="CO171">
        <v>20.72</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5.6929999999999996</v>
      </c>
      <c r="EG171">
        <v>4.4109999999999996</v>
      </c>
      <c r="EH171">
        <v>6.2030000000000003</v>
      </c>
      <c r="EI171">
        <v>3.794</v>
      </c>
      <c r="EJ171">
        <v>3.2010000000000001</v>
      </c>
      <c r="EK171">
        <v>3.4380000000000002</v>
      </c>
      <c r="EL171">
        <v>3.6120000000000001</v>
      </c>
      <c r="EM171">
        <v>-3.081</v>
      </c>
      <c r="EN171">
        <v>1.5009999999999999</v>
      </c>
      <c r="EO171">
        <v>0.503</v>
      </c>
      <c r="EP171">
        <v>-3.69</v>
      </c>
      <c r="EQ171">
        <v>3.4279999999999999</v>
      </c>
      <c r="ER171">
        <v>3.1920000000000002</v>
      </c>
      <c r="ES171">
        <v>5.9089999999999998</v>
      </c>
      <c r="ET171">
        <v>34.992538094075499</v>
      </c>
      <c r="EU171">
        <v>59.475150501525</v>
      </c>
    </row>
    <row r="172" spans="1:151" x14ac:dyDescent="0.25">
      <c r="A172" t="s">
        <v>1175</v>
      </c>
      <c r="B172" t="s">
        <v>1322</v>
      </c>
      <c r="C172" t="s">
        <v>588</v>
      </c>
      <c r="D172">
        <v>11</v>
      </c>
      <c r="E172" t="s">
        <v>835</v>
      </c>
      <c r="F172">
        <v>1</v>
      </c>
      <c r="G172">
        <v>1</v>
      </c>
      <c r="H172" t="s">
        <v>8</v>
      </c>
      <c r="I172" t="s">
        <v>7</v>
      </c>
      <c r="J172" t="s">
        <v>609</v>
      </c>
      <c r="K172" t="s">
        <v>606</v>
      </c>
      <c r="L172" t="s">
        <v>515</v>
      </c>
      <c r="M172" s="7">
        <v>235.51563705008357</v>
      </c>
      <c r="N172" s="7">
        <v>141.37768884719466</v>
      </c>
      <c r="O172" s="7">
        <f>M172*'Emission and cost factors'!$D$8+N172*'Emission and cost factors'!$E$8</f>
        <v>114.49202065022709</v>
      </c>
      <c r="P172" s="8">
        <f>M172*'Emission and cost factors'!$D$9+N172*'Emission and cost factors'!$E$9</f>
        <v>30.62727880908254</v>
      </c>
      <c r="Q172" s="7">
        <f t="shared" si="14"/>
        <v>20.872857142857146</v>
      </c>
      <c r="R172" s="2">
        <f t="shared" si="15"/>
        <v>0</v>
      </c>
      <c r="S172" s="2">
        <f t="shared" si="16"/>
        <v>0</v>
      </c>
      <c r="T172" s="2">
        <f t="shared" si="17"/>
        <v>0</v>
      </c>
      <c r="U172" s="7">
        <f t="shared" si="18"/>
        <v>0</v>
      </c>
      <c r="V172" s="7">
        <f t="shared" si="19"/>
        <v>0</v>
      </c>
      <c r="W172" s="7">
        <f t="shared" si="20"/>
        <v>0</v>
      </c>
      <c r="X172">
        <v>20.78</v>
      </c>
      <c r="Y172">
        <v>20.95</v>
      </c>
      <c r="Z172">
        <v>20.91</v>
      </c>
      <c r="AA172">
        <v>20.99</v>
      </c>
      <c r="AB172">
        <v>20.93</v>
      </c>
      <c r="AC172">
        <v>20.93</v>
      </c>
      <c r="AD172">
        <v>21.03</v>
      </c>
      <c r="AE172">
        <v>20.88</v>
      </c>
      <c r="AF172">
        <v>20.64</v>
      </c>
      <c r="AG172">
        <v>20.97</v>
      </c>
      <c r="AH172">
        <v>20.52</v>
      </c>
      <c r="AI172">
        <v>20.61</v>
      </c>
      <c r="AJ172">
        <v>21.05</v>
      </c>
      <c r="AK172">
        <v>21.03</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20.85</v>
      </c>
      <c r="CC172">
        <v>20.66</v>
      </c>
      <c r="CD172">
        <v>20.73</v>
      </c>
      <c r="CE172">
        <v>20.49</v>
      </c>
      <c r="CF172">
        <v>20.65</v>
      </c>
      <c r="CG172">
        <v>20.69</v>
      </c>
      <c r="CH172">
        <v>20.62</v>
      </c>
      <c r="CI172">
        <v>20.329999999999998</v>
      </c>
      <c r="CJ172">
        <v>20.72</v>
      </c>
      <c r="CK172">
        <v>20.39</v>
      </c>
      <c r="CL172">
        <v>20.76</v>
      </c>
      <c r="CM172">
        <v>20.87</v>
      </c>
      <c r="CN172">
        <v>20.55</v>
      </c>
      <c r="CO172">
        <v>20.59</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c r="EF172">
        <v>5.6929999999999996</v>
      </c>
      <c r="EG172">
        <v>4.4109999999999996</v>
      </c>
      <c r="EH172">
        <v>6.2030000000000003</v>
      </c>
      <c r="EI172">
        <v>3.794</v>
      </c>
      <c r="EJ172">
        <v>3.2010000000000001</v>
      </c>
      <c r="EK172">
        <v>3.4380000000000002</v>
      </c>
      <c r="EL172">
        <v>3.6120000000000001</v>
      </c>
      <c r="EM172">
        <v>-3.081</v>
      </c>
      <c r="EN172">
        <v>1.5009999999999999</v>
      </c>
      <c r="EO172">
        <v>0.503</v>
      </c>
      <c r="EP172">
        <v>-3.69</v>
      </c>
      <c r="EQ172">
        <v>3.4279999999999999</v>
      </c>
      <c r="ER172">
        <v>3.1920000000000002</v>
      </c>
      <c r="ES172">
        <v>5.9089999999999998</v>
      </c>
      <c r="ET172">
        <v>109.907297290039</v>
      </c>
      <c r="EU172">
        <v>65.976254795357505</v>
      </c>
    </row>
    <row r="173" spans="1:151" x14ac:dyDescent="0.25">
      <c r="A173" t="s">
        <v>1176</v>
      </c>
      <c r="B173" t="s">
        <v>1322</v>
      </c>
      <c r="C173" t="s">
        <v>588</v>
      </c>
      <c r="D173">
        <v>13</v>
      </c>
      <c r="E173" t="s">
        <v>835</v>
      </c>
      <c r="F173">
        <v>1</v>
      </c>
      <c r="G173">
        <v>1</v>
      </c>
      <c r="H173" t="s">
        <v>9</v>
      </c>
      <c r="I173" t="s">
        <v>3</v>
      </c>
      <c r="J173" t="s">
        <v>609</v>
      </c>
      <c r="K173" t="s">
        <v>606</v>
      </c>
      <c r="L173" t="s">
        <v>515</v>
      </c>
      <c r="M173" s="7">
        <v>185.43476858956456</v>
      </c>
      <c r="N173" s="7">
        <v>106.13006562251186</v>
      </c>
      <c r="O173" s="7">
        <f>M173*'Emission and cost factors'!$D$8+N173*'Emission and cost factors'!$E$8</f>
        <v>87.761131590164013</v>
      </c>
      <c r="P173" s="8">
        <f>M173*'Emission and cost factors'!$D$9+N173*'Emission and cost factors'!$E$9</f>
        <v>23.336900586959363</v>
      </c>
      <c r="Q173" s="7">
        <f t="shared" si="14"/>
        <v>20.690714285714289</v>
      </c>
      <c r="R173" s="2">
        <f t="shared" si="15"/>
        <v>0</v>
      </c>
      <c r="S173" s="2">
        <f t="shared" si="16"/>
        <v>0</v>
      </c>
      <c r="T173" s="2">
        <f t="shared" si="17"/>
        <v>0</v>
      </c>
      <c r="U173" s="7">
        <f t="shared" si="18"/>
        <v>0</v>
      </c>
      <c r="V173" s="7">
        <f t="shared" si="19"/>
        <v>0</v>
      </c>
      <c r="W173" s="7">
        <f t="shared" si="20"/>
        <v>0</v>
      </c>
      <c r="X173">
        <v>20.6</v>
      </c>
      <c r="Y173">
        <v>20.64</v>
      </c>
      <c r="Z173">
        <v>21</v>
      </c>
      <c r="AA173">
        <v>20.98</v>
      </c>
      <c r="AB173">
        <v>20.67</v>
      </c>
      <c r="AC173">
        <v>20.48</v>
      </c>
      <c r="AD173">
        <v>20.61</v>
      </c>
      <c r="AE173">
        <v>20.78</v>
      </c>
      <c r="AF173">
        <v>20.38</v>
      </c>
      <c r="AG173">
        <v>20.83</v>
      </c>
      <c r="AH173">
        <v>20.46</v>
      </c>
      <c r="AI173">
        <v>20.68</v>
      </c>
      <c r="AJ173">
        <v>20.7</v>
      </c>
      <c r="AK173">
        <v>20.86</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20.65</v>
      </c>
      <c r="CC173">
        <v>20.6</v>
      </c>
      <c r="CD173">
        <v>20.36</v>
      </c>
      <c r="CE173">
        <v>20.329999999999998</v>
      </c>
      <c r="CF173">
        <v>20.52</v>
      </c>
      <c r="CG173">
        <v>20.66</v>
      </c>
      <c r="CH173">
        <v>20.55</v>
      </c>
      <c r="CI173">
        <v>20</v>
      </c>
      <c r="CJ173">
        <v>20.55</v>
      </c>
      <c r="CK173">
        <v>20.329999999999998</v>
      </c>
      <c r="CL173">
        <v>20.34</v>
      </c>
      <c r="CM173">
        <v>20.23</v>
      </c>
      <c r="CN173">
        <v>20.46</v>
      </c>
      <c r="CO173">
        <v>20.49</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5.6929999999999996</v>
      </c>
      <c r="EG173">
        <v>4.4109999999999996</v>
      </c>
      <c r="EH173">
        <v>6.2030000000000003</v>
      </c>
      <c r="EI173">
        <v>3.794</v>
      </c>
      <c r="EJ173">
        <v>3.2010000000000001</v>
      </c>
      <c r="EK173">
        <v>3.4380000000000002</v>
      </c>
      <c r="EL173">
        <v>3.6120000000000001</v>
      </c>
      <c r="EM173">
        <v>-3.081</v>
      </c>
      <c r="EN173">
        <v>1.5009999999999999</v>
      </c>
      <c r="EO173">
        <v>0.503</v>
      </c>
      <c r="EP173">
        <v>-3.69</v>
      </c>
      <c r="EQ173">
        <v>3.4279999999999999</v>
      </c>
      <c r="ER173">
        <v>3.1920000000000002</v>
      </c>
      <c r="ES173">
        <v>5.9089999999999998</v>
      </c>
      <c r="ET173">
        <v>86.536225341796793</v>
      </c>
      <c r="EU173">
        <v>49.527363957172199</v>
      </c>
    </row>
    <row r="174" spans="1:151" x14ac:dyDescent="0.25">
      <c r="A174" t="s">
        <v>1177</v>
      </c>
      <c r="B174" t="s">
        <v>1322</v>
      </c>
      <c r="C174" t="s">
        <v>588</v>
      </c>
      <c r="D174">
        <v>15</v>
      </c>
      <c r="E174" t="s">
        <v>835</v>
      </c>
      <c r="F174">
        <v>1</v>
      </c>
      <c r="G174">
        <v>1</v>
      </c>
      <c r="H174" t="s">
        <v>9</v>
      </c>
      <c r="I174" t="s">
        <v>6</v>
      </c>
      <c r="J174" t="s">
        <v>609</v>
      </c>
      <c r="K174" t="s">
        <v>606</v>
      </c>
      <c r="L174" t="s">
        <v>515</v>
      </c>
      <c r="M174" s="7">
        <v>193.41911694335937</v>
      </c>
      <c r="N174" s="7">
        <v>130.63839611869821</v>
      </c>
      <c r="O174" s="7">
        <f>M174*'Emission and cost factors'!$D$8+N174*'Emission and cost factors'!$E$8</f>
        <v>100.71167677270665</v>
      </c>
      <c r="P174" s="8">
        <f>M174*'Emission and cost factors'!$D$9+N174*'Emission and cost factors'!$E$9</f>
        <v>27.332524095539107</v>
      </c>
      <c r="Q174" s="7">
        <f t="shared" si="14"/>
        <v>20.857142857142861</v>
      </c>
      <c r="R174" s="2">
        <f t="shared" si="15"/>
        <v>0</v>
      </c>
      <c r="S174" s="2">
        <f t="shared" si="16"/>
        <v>0</v>
      </c>
      <c r="T174" s="2">
        <f t="shared" si="17"/>
        <v>0</v>
      </c>
      <c r="U174" s="7">
        <f t="shared" si="18"/>
        <v>0</v>
      </c>
      <c r="V174" s="7">
        <f t="shared" si="19"/>
        <v>0</v>
      </c>
      <c r="W174" s="7">
        <f t="shared" si="20"/>
        <v>0</v>
      </c>
      <c r="X174">
        <v>21.02</v>
      </c>
      <c r="Y174">
        <v>20.96</v>
      </c>
      <c r="Z174">
        <v>20.77</v>
      </c>
      <c r="AA174">
        <v>20.77</v>
      </c>
      <c r="AB174">
        <v>20.94</v>
      </c>
      <c r="AC174">
        <v>20.99</v>
      </c>
      <c r="AD174">
        <v>20.92</v>
      </c>
      <c r="AE174">
        <v>20.55</v>
      </c>
      <c r="AF174">
        <v>20.95</v>
      </c>
      <c r="AG174">
        <v>20.75</v>
      </c>
      <c r="AH174">
        <v>20.8</v>
      </c>
      <c r="AI174">
        <v>20.84</v>
      </c>
      <c r="AJ174">
        <v>20.88</v>
      </c>
      <c r="AK174">
        <v>20.86</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20.47</v>
      </c>
      <c r="CC174">
        <v>20.43</v>
      </c>
      <c r="CD174">
        <v>20.87</v>
      </c>
      <c r="CE174">
        <v>20.72</v>
      </c>
      <c r="CF174">
        <v>20.39</v>
      </c>
      <c r="CG174">
        <v>20.420000000000002</v>
      </c>
      <c r="CH174">
        <v>20.420000000000002</v>
      </c>
      <c r="CI174">
        <v>20.61</v>
      </c>
      <c r="CJ174">
        <v>20.34</v>
      </c>
      <c r="CK174">
        <v>20.38</v>
      </c>
      <c r="CL174">
        <v>20.51</v>
      </c>
      <c r="CM174">
        <v>20.65</v>
      </c>
      <c r="CN174">
        <v>20.48</v>
      </c>
      <c r="CO174">
        <v>20.56</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5.6929999999999996</v>
      </c>
      <c r="EG174">
        <v>4.4109999999999996</v>
      </c>
      <c r="EH174">
        <v>6.2030000000000003</v>
      </c>
      <c r="EI174">
        <v>3.794</v>
      </c>
      <c r="EJ174">
        <v>3.2010000000000001</v>
      </c>
      <c r="EK174">
        <v>3.4380000000000002</v>
      </c>
      <c r="EL174">
        <v>3.6120000000000001</v>
      </c>
      <c r="EM174">
        <v>-3.081</v>
      </c>
      <c r="EN174">
        <v>1.5009999999999999</v>
      </c>
      <c r="EO174">
        <v>0.503</v>
      </c>
      <c r="EP174">
        <v>-3.69</v>
      </c>
      <c r="EQ174">
        <v>3.4279999999999999</v>
      </c>
      <c r="ER174">
        <v>3.1920000000000002</v>
      </c>
      <c r="ES174">
        <v>5.9089999999999998</v>
      </c>
      <c r="ET174">
        <v>90.262254573567702</v>
      </c>
      <c r="EU174">
        <v>60.964584855392502</v>
      </c>
    </row>
    <row r="175" spans="1:151" x14ac:dyDescent="0.25">
      <c r="A175" t="s">
        <v>1178</v>
      </c>
      <c r="B175" t="s">
        <v>1322</v>
      </c>
      <c r="C175" t="s">
        <v>588</v>
      </c>
      <c r="D175">
        <v>16</v>
      </c>
      <c r="E175" t="s">
        <v>835</v>
      </c>
      <c r="F175">
        <v>1</v>
      </c>
      <c r="G175">
        <v>1</v>
      </c>
      <c r="H175" t="s">
        <v>9</v>
      </c>
      <c r="I175" t="s">
        <v>6</v>
      </c>
      <c r="J175" t="s">
        <v>609</v>
      </c>
      <c r="K175" t="s">
        <v>606</v>
      </c>
      <c r="L175" t="s">
        <v>516</v>
      </c>
      <c r="M175" s="7">
        <v>72.233542079380499</v>
      </c>
      <c r="N175" s="7">
        <v>119.12111978357464</v>
      </c>
      <c r="O175" s="7">
        <f>M175*'Emission and cost factors'!$D$8+N175*'Emission and cost factors'!$E$8</f>
        <v>69.96475893711424</v>
      </c>
      <c r="P175" s="8">
        <f>M175*'Emission and cost factors'!$D$9+N175*'Emission and cost factors'!$E$9</f>
        <v>20.757509650711416</v>
      </c>
      <c r="Q175" s="7">
        <f t="shared" si="14"/>
        <v>20.733571428571427</v>
      </c>
      <c r="R175" s="2">
        <f t="shared" si="15"/>
        <v>0</v>
      </c>
      <c r="S175" s="2">
        <f t="shared" si="16"/>
        <v>0</v>
      </c>
      <c r="T175" s="2">
        <f t="shared" si="17"/>
        <v>0</v>
      </c>
      <c r="U175" s="7">
        <f t="shared" si="18"/>
        <v>0</v>
      </c>
      <c r="V175" s="7">
        <f t="shared" si="19"/>
        <v>0</v>
      </c>
      <c r="W175" s="7">
        <f t="shared" si="20"/>
        <v>0</v>
      </c>
      <c r="X175">
        <v>20.77</v>
      </c>
      <c r="Y175">
        <v>20.77</v>
      </c>
      <c r="Z175">
        <v>20.72</v>
      </c>
      <c r="AA175">
        <v>20.67</v>
      </c>
      <c r="AB175">
        <v>20.71</v>
      </c>
      <c r="AC175">
        <v>20.82</v>
      </c>
      <c r="AD175">
        <v>20.76</v>
      </c>
      <c r="AE175">
        <v>20.56</v>
      </c>
      <c r="AF175">
        <v>20.65</v>
      </c>
      <c r="AG175">
        <v>20.57</v>
      </c>
      <c r="AH175">
        <v>20.9</v>
      </c>
      <c r="AI175">
        <v>20.88</v>
      </c>
      <c r="AJ175">
        <v>20.72</v>
      </c>
      <c r="AK175">
        <v>20.77</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20.71</v>
      </c>
      <c r="CC175">
        <v>20.7</v>
      </c>
      <c r="CD175">
        <v>20.88</v>
      </c>
      <c r="CE175">
        <v>20.89</v>
      </c>
      <c r="CF175">
        <v>20.72</v>
      </c>
      <c r="CG175">
        <v>20.54</v>
      </c>
      <c r="CH175">
        <v>20.66</v>
      </c>
      <c r="CI175">
        <v>20.71</v>
      </c>
      <c r="CJ175">
        <v>20.66</v>
      </c>
      <c r="CK175">
        <v>20.83</v>
      </c>
      <c r="CL175">
        <v>20.41</v>
      </c>
      <c r="CM175">
        <v>20.39</v>
      </c>
      <c r="CN175">
        <v>20.73</v>
      </c>
      <c r="CO175">
        <v>20.8</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5.6929999999999996</v>
      </c>
      <c r="EG175">
        <v>4.4109999999999996</v>
      </c>
      <c r="EH175">
        <v>6.2030000000000003</v>
      </c>
      <c r="EI175">
        <v>3.794</v>
      </c>
      <c r="EJ175">
        <v>3.2010000000000001</v>
      </c>
      <c r="EK175">
        <v>3.4380000000000002</v>
      </c>
      <c r="EL175">
        <v>3.6120000000000001</v>
      </c>
      <c r="EM175">
        <v>-3.081</v>
      </c>
      <c r="EN175">
        <v>1.5009999999999999</v>
      </c>
      <c r="EO175">
        <v>0.503</v>
      </c>
      <c r="EP175">
        <v>-3.69</v>
      </c>
      <c r="EQ175">
        <v>3.4279999999999999</v>
      </c>
      <c r="ER175">
        <v>3.1920000000000002</v>
      </c>
      <c r="ES175">
        <v>5.9089999999999998</v>
      </c>
      <c r="ET175">
        <v>33.708986303710901</v>
      </c>
      <c r="EU175">
        <v>55.589855899001499</v>
      </c>
    </row>
    <row r="176" spans="1:151" x14ac:dyDescent="0.25">
      <c r="A176" t="s">
        <v>1179</v>
      </c>
      <c r="B176" t="s">
        <v>1322</v>
      </c>
      <c r="C176" t="s">
        <v>588</v>
      </c>
      <c r="D176">
        <v>17</v>
      </c>
      <c r="E176" t="s">
        <v>835</v>
      </c>
      <c r="F176">
        <v>1</v>
      </c>
      <c r="G176">
        <v>1</v>
      </c>
      <c r="H176" t="s">
        <v>9</v>
      </c>
      <c r="I176" t="s">
        <v>7</v>
      </c>
      <c r="J176" t="s">
        <v>609</v>
      </c>
      <c r="K176" t="s">
        <v>606</v>
      </c>
      <c r="L176" t="s">
        <v>515</v>
      </c>
      <c r="M176" s="7">
        <v>184.7551994280133</v>
      </c>
      <c r="N176" s="7">
        <v>135.67995304328164</v>
      </c>
      <c r="O176" s="7">
        <f>M176*'Emission and cost factors'!$D$8+N176*'Emission and cost factors'!$E$8</f>
        <v>101.21137027979235</v>
      </c>
      <c r="P176" s="8">
        <f>M176*'Emission and cost factors'!$D$9+N176*'Emission and cost factors'!$E$9</f>
        <v>27.742200933612779</v>
      </c>
      <c r="Q176" s="7">
        <f t="shared" si="14"/>
        <v>20.910714285714281</v>
      </c>
      <c r="R176" s="2">
        <f t="shared" si="15"/>
        <v>0</v>
      </c>
      <c r="S176" s="2">
        <f t="shared" si="16"/>
        <v>0</v>
      </c>
      <c r="T176" s="2">
        <f t="shared" si="17"/>
        <v>0</v>
      </c>
      <c r="U176" s="7">
        <f t="shared" si="18"/>
        <v>0</v>
      </c>
      <c r="V176" s="7">
        <f t="shared" si="19"/>
        <v>0</v>
      </c>
      <c r="W176" s="7">
        <f t="shared" si="20"/>
        <v>0</v>
      </c>
      <c r="X176">
        <v>20.97</v>
      </c>
      <c r="Y176">
        <v>21.02</v>
      </c>
      <c r="Z176">
        <v>20.91</v>
      </c>
      <c r="AA176">
        <v>20.93</v>
      </c>
      <c r="AB176">
        <v>21.02</v>
      </c>
      <c r="AC176">
        <v>21.02</v>
      </c>
      <c r="AD176">
        <v>21.04</v>
      </c>
      <c r="AE176">
        <v>20.79</v>
      </c>
      <c r="AF176">
        <v>20.85</v>
      </c>
      <c r="AG176">
        <v>20.96</v>
      </c>
      <c r="AH176">
        <v>20.59</v>
      </c>
      <c r="AI176">
        <v>20.63</v>
      </c>
      <c r="AJ176">
        <v>21.02</v>
      </c>
      <c r="AK176">
        <v>21</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20.76</v>
      </c>
      <c r="CC176">
        <v>20.67</v>
      </c>
      <c r="CD176">
        <v>20.7</v>
      </c>
      <c r="CE176">
        <v>20.52</v>
      </c>
      <c r="CF176">
        <v>20.64</v>
      </c>
      <c r="CG176">
        <v>20.67</v>
      </c>
      <c r="CH176">
        <v>20.6</v>
      </c>
      <c r="CI176">
        <v>20.36</v>
      </c>
      <c r="CJ176">
        <v>20.57</v>
      </c>
      <c r="CK176">
        <v>20.41</v>
      </c>
      <c r="CL176">
        <v>20.8</v>
      </c>
      <c r="CM176">
        <v>20.87</v>
      </c>
      <c r="CN176">
        <v>20.53</v>
      </c>
      <c r="CO176">
        <v>20.57</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5.6929999999999996</v>
      </c>
      <c r="EG176">
        <v>4.4109999999999996</v>
      </c>
      <c r="EH176">
        <v>6.2030000000000003</v>
      </c>
      <c r="EI176">
        <v>3.794</v>
      </c>
      <c r="EJ176">
        <v>3.2010000000000001</v>
      </c>
      <c r="EK176">
        <v>3.4380000000000002</v>
      </c>
      <c r="EL176">
        <v>3.6120000000000001</v>
      </c>
      <c r="EM176">
        <v>-3.081</v>
      </c>
      <c r="EN176">
        <v>1.5009999999999999</v>
      </c>
      <c r="EO176">
        <v>0.503</v>
      </c>
      <c r="EP176">
        <v>-3.69</v>
      </c>
      <c r="EQ176">
        <v>3.4279999999999999</v>
      </c>
      <c r="ER176">
        <v>3.1920000000000002</v>
      </c>
      <c r="ES176">
        <v>5.9089999999999998</v>
      </c>
      <c r="ET176">
        <v>86.219093066406202</v>
      </c>
      <c r="EU176">
        <v>63.317311420198102</v>
      </c>
    </row>
    <row r="177" spans="1:151" x14ac:dyDescent="0.25">
      <c r="A177" t="s">
        <v>1180</v>
      </c>
      <c r="B177" t="s">
        <v>1322</v>
      </c>
      <c r="C177" t="s">
        <v>588</v>
      </c>
      <c r="D177">
        <v>18</v>
      </c>
      <c r="E177" t="s">
        <v>835</v>
      </c>
      <c r="F177">
        <v>1</v>
      </c>
      <c r="G177">
        <v>1</v>
      </c>
      <c r="H177" t="s">
        <v>9</v>
      </c>
      <c r="I177" t="s">
        <v>7</v>
      </c>
      <c r="J177" t="s">
        <v>609</v>
      </c>
      <c r="K177" t="s">
        <v>606</v>
      </c>
      <c r="L177" t="s">
        <v>516</v>
      </c>
      <c r="M177" s="7">
        <v>75.188962297711925</v>
      </c>
      <c r="N177" s="7">
        <v>126.40905648626249</v>
      </c>
      <c r="O177" s="7">
        <f>M177*'Emission and cost factors'!$D$8+N177*'Emission and cost factors'!$E$8</f>
        <v>73.937848066200246</v>
      </c>
      <c r="P177" s="8">
        <f>M177*'Emission and cost factors'!$D$9+N177*'Emission and cost factors'!$E$9</f>
        <v>21.96891696484785</v>
      </c>
      <c r="Q177" s="7">
        <f t="shared" si="14"/>
        <v>20.869285714285716</v>
      </c>
      <c r="R177" s="2">
        <f t="shared" si="15"/>
        <v>0</v>
      </c>
      <c r="S177" s="2">
        <f t="shared" si="16"/>
        <v>0</v>
      </c>
      <c r="T177" s="2">
        <f t="shared" si="17"/>
        <v>0</v>
      </c>
      <c r="U177" s="7">
        <f t="shared" si="18"/>
        <v>0</v>
      </c>
      <c r="V177" s="7">
        <f t="shared" si="19"/>
        <v>0</v>
      </c>
      <c r="W177" s="7">
        <f t="shared" si="20"/>
        <v>0</v>
      </c>
      <c r="X177">
        <v>20.96</v>
      </c>
      <c r="Y177">
        <v>20.94</v>
      </c>
      <c r="Z177">
        <v>20.86</v>
      </c>
      <c r="AA177">
        <v>20.83</v>
      </c>
      <c r="AB177">
        <v>20.91</v>
      </c>
      <c r="AC177">
        <v>20.97</v>
      </c>
      <c r="AD177">
        <v>20.92</v>
      </c>
      <c r="AE177">
        <v>20.61</v>
      </c>
      <c r="AF177">
        <v>20.93</v>
      </c>
      <c r="AG177">
        <v>20.8</v>
      </c>
      <c r="AH177">
        <v>20.6</v>
      </c>
      <c r="AI177">
        <v>21.03</v>
      </c>
      <c r="AJ177">
        <v>20.89</v>
      </c>
      <c r="AK177">
        <v>20.92</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20.51</v>
      </c>
      <c r="CC177">
        <v>20.52</v>
      </c>
      <c r="CD177">
        <v>20.9</v>
      </c>
      <c r="CE177">
        <v>20.8</v>
      </c>
      <c r="CF177">
        <v>20.49</v>
      </c>
      <c r="CG177">
        <v>20.49</v>
      </c>
      <c r="CH177">
        <v>20.49</v>
      </c>
      <c r="CI177">
        <v>20.79</v>
      </c>
      <c r="CJ177">
        <v>20.41</v>
      </c>
      <c r="CK177">
        <v>20.67</v>
      </c>
      <c r="CL177">
        <v>20.75</v>
      </c>
      <c r="CM177">
        <v>20.54</v>
      </c>
      <c r="CN177">
        <v>20.5</v>
      </c>
      <c r="CO177">
        <v>20.59</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5.6929999999999996</v>
      </c>
      <c r="EG177">
        <v>4.4109999999999996</v>
      </c>
      <c r="EH177">
        <v>6.2030000000000003</v>
      </c>
      <c r="EI177">
        <v>3.794</v>
      </c>
      <c r="EJ177">
        <v>3.2010000000000001</v>
      </c>
      <c r="EK177">
        <v>3.4380000000000002</v>
      </c>
      <c r="EL177">
        <v>3.6120000000000001</v>
      </c>
      <c r="EM177">
        <v>-3.081</v>
      </c>
      <c r="EN177">
        <v>1.5009999999999999</v>
      </c>
      <c r="EO177">
        <v>0.503</v>
      </c>
      <c r="EP177">
        <v>-3.69</v>
      </c>
      <c r="EQ177">
        <v>3.4279999999999999</v>
      </c>
      <c r="ER177">
        <v>3.1920000000000002</v>
      </c>
      <c r="ES177">
        <v>5.9089999999999998</v>
      </c>
      <c r="ET177">
        <v>35.0881824055989</v>
      </c>
      <c r="EU177">
        <v>58.9908930269225</v>
      </c>
    </row>
    <row r="178" spans="1:151" x14ac:dyDescent="0.25">
      <c r="A178" t="s">
        <v>1181</v>
      </c>
      <c r="B178" t="s">
        <v>1322</v>
      </c>
      <c r="C178" t="s">
        <v>588</v>
      </c>
      <c r="D178">
        <v>19</v>
      </c>
      <c r="E178" t="s">
        <v>836</v>
      </c>
      <c r="F178">
        <v>2</v>
      </c>
      <c r="G178">
        <v>1</v>
      </c>
      <c r="H178" t="s">
        <v>2</v>
      </c>
      <c r="I178" t="s">
        <v>3</v>
      </c>
      <c r="J178" t="s">
        <v>609</v>
      </c>
      <c r="K178" t="s">
        <v>606</v>
      </c>
      <c r="L178" t="s">
        <v>515</v>
      </c>
      <c r="M178" s="7">
        <v>398.38656107003141</v>
      </c>
      <c r="N178" s="7">
        <v>255.74889793552285</v>
      </c>
      <c r="O178" s="7">
        <f>M178*'Emission and cost factors'!$D$8+N178*'Emission and cost factors'!$E$8</f>
        <v>201.3056708750471</v>
      </c>
      <c r="P178" s="8">
        <f>M178*'Emission and cost factors'!$D$9+N178*'Emission and cost factors'!$E$9</f>
        <v>54.297797133129677</v>
      </c>
      <c r="Q178" s="7">
        <f t="shared" si="14"/>
        <v>19.521428571428572</v>
      </c>
      <c r="R178" s="2">
        <f t="shared" si="15"/>
        <v>14</v>
      </c>
      <c r="S178" s="2">
        <f t="shared" si="16"/>
        <v>0</v>
      </c>
      <c r="T178" s="2">
        <f t="shared" si="17"/>
        <v>0</v>
      </c>
      <c r="U178" s="7">
        <f t="shared" si="18"/>
        <v>0.29528571428571432</v>
      </c>
      <c r="V178" s="7">
        <f t="shared" si="19"/>
        <v>0</v>
      </c>
      <c r="W178" s="7">
        <f t="shared" si="20"/>
        <v>0</v>
      </c>
      <c r="X178">
        <v>19.7</v>
      </c>
      <c r="Y178">
        <v>19.66</v>
      </c>
      <c r="Z178">
        <v>19.95</v>
      </c>
      <c r="AA178">
        <v>19.78</v>
      </c>
      <c r="AB178">
        <v>19.48</v>
      </c>
      <c r="AC178">
        <v>19.489999999999998</v>
      </c>
      <c r="AD178">
        <v>19.64</v>
      </c>
      <c r="AE178">
        <v>19.149999999999999</v>
      </c>
      <c r="AF178">
        <v>19.21</v>
      </c>
      <c r="AG178">
        <v>19.399999999999999</v>
      </c>
      <c r="AH178">
        <v>19.14</v>
      </c>
      <c r="AI178">
        <v>19.32</v>
      </c>
      <c r="AJ178">
        <v>19.57</v>
      </c>
      <c r="AK178">
        <v>19.809999999999999</v>
      </c>
      <c r="AL178">
        <v>0.24199999999999999</v>
      </c>
      <c r="AM178">
        <v>0.25800000000000001</v>
      </c>
      <c r="AN178">
        <v>0.05</v>
      </c>
      <c r="AO178">
        <v>0.16700000000000001</v>
      </c>
      <c r="AP178">
        <v>0.35</v>
      </c>
      <c r="AQ178">
        <v>0.33300000000000002</v>
      </c>
      <c r="AR178">
        <v>0.24199999999999999</v>
      </c>
      <c r="AS178">
        <v>0.42499999999999999</v>
      </c>
      <c r="AT178">
        <v>0.442</v>
      </c>
      <c r="AU178">
        <v>0.34200000000000003</v>
      </c>
      <c r="AV178">
        <v>0.42499999999999999</v>
      </c>
      <c r="AW178">
        <v>0.42499999999999999</v>
      </c>
      <c r="AX178">
        <v>0.28299999999999997</v>
      </c>
      <c r="AY178">
        <v>0.15</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18.79</v>
      </c>
      <c r="CC178">
        <v>18.73</v>
      </c>
      <c r="CD178">
        <v>19.260000000000002</v>
      </c>
      <c r="CE178">
        <v>18.850000000000001</v>
      </c>
      <c r="CF178">
        <v>18.489999999999998</v>
      </c>
      <c r="CG178">
        <v>18.309999999999999</v>
      </c>
      <c r="CH178">
        <v>18.46</v>
      </c>
      <c r="CI178">
        <v>18</v>
      </c>
      <c r="CJ178">
        <v>18.29</v>
      </c>
      <c r="CK178">
        <v>18.38</v>
      </c>
      <c r="CL178">
        <v>17.97</v>
      </c>
      <c r="CM178">
        <v>18.440000000000001</v>
      </c>
      <c r="CN178">
        <v>18.41</v>
      </c>
      <c r="CO178">
        <v>18.760000000000002</v>
      </c>
      <c r="CP178">
        <v>0.68300000000000005</v>
      </c>
      <c r="CQ178">
        <v>0.68300000000000005</v>
      </c>
      <c r="CR178">
        <v>0.45</v>
      </c>
      <c r="CS178">
        <v>0.625</v>
      </c>
      <c r="CT178">
        <v>0.75</v>
      </c>
      <c r="CU178">
        <v>0.9</v>
      </c>
      <c r="CV178">
        <v>0.83299999999999996</v>
      </c>
      <c r="CW178">
        <v>0.78300000000000003</v>
      </c>
      <c r="CX178">
        <v>0.72499999999999998</v>
      </c>
      <c r="CY178">
        <v>0.70799999999999996</v>
      </c>
      <c r="CZ178">
        <v>0.79200000000000004</v>
      </c>
      <c r="DA178">
        <v>0.71699999999999997</v>
      </c>
      <c r="DB178">
        <v>0.84199999999999997</v>
      </c>
      <c r="DC178">
        <v>0.71699999999999997</v>
      </c>
      <c r="DD178">
        <v>0.125</v>
      </c>
      <c r="DE178">
        <v>0.158</v>
      </c>
      <c r="DF178">
        <v>0</v>
      </c>
      <c r="DG178">
        <v>8.3000000000000004E-2</v>
      </c>
      <c r="DH178">
        <v>0.26700000000000002</v>
      </c>
      <c r="DI178">
        <v>0.36699999999999999</v>
      </c>
      <c r="DJ178">
        <v>0.3</v>
      </c>
      <c r="DK178">
        <v>0.4</v>
      </c>
      <c r="DL178">
        <v>0.32500000000000001</v>
      </c>
      <c r="DM178">
        <v>0.28299999999999997</v>
      </c>
      <c r="DN178">
        <v>0.41699999999999998</v>
      </c>
      <c r="DO178">
        <v>0.27500000000000002</v>
      </c>
      <c r="DP178">
        <v>0.317</v>
      </c>
      <c r="DQ178">
        <v>0.15</v>
      </c>
      <c r="DR178">
        <v>0</v>
      </c>
      <c r="DS178">
        <v>0</v>
      </c>
      <c r="DT178">
        <v>0</v>
      </c>
      <c r="DU178">
        <v>0</v>
      </c>
      <c r="DV178">
        <v>0</v>
      </c>
      <c r="DW178">
        <v>0</v>
      </c>
      <c r="DX178">
        <v>0</v>
      </c>
      <c r="DY178">
        <v>0</v>
      </c>
      <c r="DZ178">
        <v>0</v>
      </c>
      <c r="EA178">
        <v>0</v>
      </c>
      <c r="EB178">
        <v>8.0000000000000002E-3</v>
      </c>
      <c r="EC178">
        <v>0</v>
      </c>
      <c r="ED178">
        <v>0</v>
      </c>
      <c r="EE178">
        <v>0</v>
      </c>
      <c r="EF178">
        <v>5.5519999999999996</v>
      </c>
      <c r="EG178">
        <v>4.351</v>
      </c>
      <c r="EH178">
        <v>6.0030000000000001</v>
      </c>
      <c r="EI178">
        <v>3.6030000000000002</v>
      </c>
      <c r="EJ178">
        <v>3.1509999999999998</v>
      </c>
      <c r="EK178">
        <v>3.1309999999999998</v>
      </c>
      <c r="EL178">
        <v>3.4569999999999999</v>
      </c>
      <c r="EM178">
        <v>-3.1880000000000002</v>
      </c>
      <c r="EN178">
        <v>1.4510000000000001</v>
      </c>
      <c r="EO178">
        <v>0.30299999999999999</v>
      </c>
      <c r="EP178">
        <v>-3.6949999999999998</v>
      </c>
      <c r="EQ178">
        <v>3.5089999999999999</v>
      </c>
      <c r="ER178">
        <v>3.101</v>
      </c>
      <c r="ES178">
        <v>5.95</v>
      </c>
      <c r="ET178">
        <v>185.913728499348</v>
      </c>
      <c r="EU178">
        <v>119.349485703244</v>
      </c>
    </row>
    <row r="179" spans="1:151" x14ac:dyDescent="0.25">
      <c r="A179" t="s">
        <v>1182</v>
      </c>
      <c r="B179" t="s">
        <v>1322</v>
      </c>
      <c r="C179" t="s">
        <v>588</v>
      </c>
      <c r="D179">
        <v>21</v>
      </c>
      <c r="E179" t="s">
        <v>836</v>
      </c>
      <c r="F179">
        <v>2</v>
      </c>
      <c r="G179">
        <v>1</v>
      </c>
      <c r="H179" t="s">
        <v>2</v>
      </c>
      <c r="I179" t="s">
        <v>6</v>
      </c>
      <c r="J179" t="s">
        <v>609</v>
      </c>
      <c r="K179" t="s">
        <v>606</v>
      </c>
      <c r="L179" t="s">
        <v>515</v>
      </c>
      <c r="M179" s="7">
        <v>410.88413701520574</v>
      </c>
      <c r="N179" s="7">
        <v>264.87815694794574</v>
      </c>
      <c r="O179" s="7">
        <f>M179*'Emission and cost factors'!$D$8+N179*'Emission and cost factors'!$E$8</f>
        <v>208.12962096924826</v>
      </c>
      <c r="P179" s="8">
        <f>M179*'Emission and cost factors'!$D$9+N179*'Emission and cost factors'!$E$9</f>
        <v>56.167089022800084</v>
      </c>
      <c r="Q179" s="7">
        <f t="shared" si="14"/>
        <v>19.910714285714281</v>
      </c>
      <c r="R179" s="2">
        <f t="shared" si="15"/>
        <v>8</v>
      </c>
      <c r="S179" s="2">
        <f t="shared" si="16"/>
        <v>0</v>
      </c>
      <c r="T179" s="2">
        <f t="shared" si="17"/>
        <v>0</v>
      </c>
      <c r="U179" s="7">
        <f t="shared" si="18"/>
        <v>0.10064285714285715</v>
      </c>
      <c r="V179" s="7">
        <f t="shared" si="19"/>
        <v>0</v>
      </c>
      <c r="W179" s="7">
        <f t="shared" si="20"/>
        <v>0</v>
      </c>
      <c r="X179">
        <v>20.02</v>
      </c>
      <c r="Y179">
        <v>20.02</v>
      </c>
      <c r="Z179">
        <v>20.28</v>
      </c>
      <c r="AA179">
        <v>20.12</v>
      </c>
      <c r="AB179">
        <v>19.87</v>
      </c>
      <c r="AC179">
        <v>19.899999999999999</v>
      </c>
      <c r="AD179">
        <v>20.010000000000002</v>
      </c>
      <c r="AE179">
        <v>19.61</v>
      </c>
      <c r="AF179">
        <v>19.64</v>
      </c>
      <c r="AG179">
        <v>19.79</v>
      </c>
      <c r="AH179">
        <v>19.63</v>
      </c>
      <c r="AI179">
        <v>19.73</v>
      </c>
      <c r="AJ179">
        <v>19.96</v>
      </c>
      <c r="AK179">
        <v>20.170000000000002</v>
      </c>
      <c r="AL179">
        <v>0</v>
      </c>
      <c r="AM179">
        <v>0</v>
      </c>
      <c r="AN179">
        <v>0</v>
      </c>
      <c r="AO179">
        <v>0</v>
      </c>
      <c r="AP179">
        <v>0.11700000000000001</v>
      </c>
      <c r="AQ179">
        <v>8.3000000000000004E-2</v>
      </c>
      <c r="AR179">
        <v>0</v>
      </c>
      <c r="AS179">
        <v>0.26700000000000002</v>
      </c>
      <c r="AT179">
        <v>0.26700000000000002</v>
      </c>
      <c r="AU179">
        <v>0.16700000000000001</v>
      </c>
      <c r="AV179">
        <v>0.25</v>
      </c>
      <c r="AW179">
        <v>0.22500000000000001</v>
      </c>
      <c r="AX179">
        <v>3.3000000000000002E-2</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19.21</v>
      </c>
      <c r="CC179">
        <v>19.16</v>
      </c>
      <c r="CD179">
        <v>19.54</v>
      </c>
      <c r="CE179">
        <v>19.3</v>
      </c>
      <c r="CF179">
        <v>18.96</v>
      </c>
      <c r="CG179">
        <v>18.79</v>
      </c>
      <c r="CH179">
        <v>18.93</v>
      </c>
      <c r="CI179">
        <v>18.600000000000001</v>
      </c>
      <c r="CJ179">
        <v>18.75</v>
      </c>
      <c r="CK179">
        <v>18.86</v>
      </c>
      <c r="CL179">
        <v>18.600000000000001</v>
      </c>
      <c r="CM179">
        <v>18.86</v>
      </c>
      <c r="CN179">
        <v>18.829999999999998</v>
      </c>
      <c r="CO179">
        <v>19.14</v>
      </c>
      <c r="CP179">
        <v>0.60799999999999998</v>
      </c>
      <c r="CQ179">
        <v>0.61699999999999999</v>
      </c>
      <c r="CR179">
        <v>0.375</v>
      </c>
      <c r="CS179">
        <v>0.51700000000000002</v>
      </c>
      <c r="CT179">
        <v>0.70799999999999996</v>
      </c>
      <c r="CU179">
        <v>0.89200000000000002</v>
      </c>
      <c r="CV179">
        <v>0.79200000000000004</v>
      </c>
      <c r="CW179">
        <v>0.75</v>
      </c>
      <c r="CX179">
        <v>0.72499999999999998</v>
      </c>
      <c r="CY179">
        <v>0.68300000000000005</v>
      </c>
      <c r="CZ179">
        <v>0.74199999999999999</v>
      </c>
      <c r="DA179">
        <v>0.71699999999999997</v>
      </c>
      <c r="DB179">
        <v>0.86699999999999999</v>
      </c>
      <c r="DC179">
        <v>0.69199999999999995</v>
      </c>
      <c r="DD179">
        <v>0</v>
      </c>
      <c r="DE179">
        <v>0</v>
      </c>
      <c r="DF179">
        <v>0</v>
      </c>
      <c r="DG179">
        <v>0</v>
      </c>
      <c r="DH179">
        <v>2.5000000000000001E-2</v>
      </c>
      <c r="DI179">
        <v>0.15</v>
      </c>
      <c r="DJ179">
        <v>0.05</v>
      </c>
      <c r="DK179">
        <v>0.217</v>
      </c>
      <c r="DL179">
        <v>0.15</v>
      </c>
      <c r="DM179">
        <v>8.3000000000000004E-2</v>
      </c>
      <c r="DN179">
        <v>0.217</v>
      </c>
      <c r="DO179">
        <v>9.1999999999999998E-2</v>
      </c>
      <c r="DP179">
        <v>0.125</v>
      </c>
      <c r="DQ179">
        <v>0</v>
      </c>
      <c r="DR179">
        <v>0</v>
      </c>
      <c r="DS179">
        <v>0</v>
      </c>
      <c r="DT179">
        <v>0</v>
      </c>
      <c r="DU179">
        <v>0</v>
      </c>
      <c r="DV179">
        <v>0</v>
      </c>
      <c r="DW179">
        <v>0</v>
      </c>
      <c r="DX179">
        <v>0</v>
      </c>
      <c r="DY179">
        <v>0</v>
      </c>
      <c r="DZ179">
        <v>0</v>
      </c>
      <c r="EA179">
        <v>0</v>
      </c>
      <c r="EB179">
        <v>0</v>
      </c>
      <c r="EC179">
        <v>0</v>
      </c>
      <c r="ED179">
        <v>0</v>
      </c>
      <c r="EE179">
        <v>0</v>
      </c>
      <c r="EF179">
        <v>5.5519999999999996</v>
      </c>
      <c r="EG179">
        <v>4.351</v>
      </c>
      <c r="EH179">
        <v>6.0030000000000001</v>
      </c>
      <c r="EI179">
        <v>3.6030000000000002</v>
      </c>
      <c r="EJ179">
        <v>3.1509999999999998</v>
      </c>
      <c r="EK179">
        <v>3.1309999999999998</v>
      </c>
      <c r="EL179">
        <v>3.4569999999999999</v>
      </c>
      <c r="EM179">
        <v>-3.1880000000000002</v>
      </c>
      <c r="EN179">
        <v>1.4510000000000001</v>
      </c>
      <c r="EO179">
        <v>0.30299999999999999</v>
      </c>
      <c r="EP179">
        <v>-3.6949999999999998</v>
      </c>
      <c r="EQ179">
        <v>3.5089999999999999</v>
      </c>
      <c r="ER179">
        <v>3.101</v>
      </c>
      <c r="ES179">
        <v>5.95</v>
      </c>
      <c r="ET179">
        <v>191.745930607096</v>
      </c>
      <c r="EU179">
        <v>123.60980657570801</v>
      </c>
    </row>
    <row r="180" spans="1:151" x14ac:dyDescent="0.25">
      <c r="A180" t="s">
        <v>1183</v>
      </c>
      <c r="B180" t="s">
        <v>1322</v>
      </c>
      <c r="C180" t="s">
        <v>588</v>
      </c>
      <c r="D180">
        <v>22</v>
      </c>
      <c r="E180" t="s">
        <v>836</v>
      </c>
      <c r="F180">
        <v>2</v>
      </c>
      <c r="G180">
        <v>1</v>
      </c>
      <c r="H180" t="s">
        <v>2</v>
      </c>
      <c r="I180" t="s">
        <v>6</v>
      </c>
      <c r="J180" t="s">
        <v>609</v>
      </c>
      <c r="K180" t="s">
        <v>606</v>
      </c>
      <c r="L180" t="s">
        <v>516</v>
      </c>
      <c r="M180" s="7">
        <v>150.09217604282915</v>
      </c>
      <c r="N180" s="7">
        <v>224.53703251272643</v>
      </c>
      <c r="O180" s="7">
        <f>M180*'Emission and cost factors'!$D$8+N180*'Emission and cost factors'!$E$8</f>
        <v>134.8063919248483</v>
      </c>
      <c r="P180" s="8">
        <f>M180*'Emission and cost factors'!$D$9+N180*'Emission and cost factors'!$E$9</f>
        <v>39.684241918622128</v>
      </c>
      <c r="Q180" s="7">
        <f t="shared" si="14"/>
        <v>19.945</v>
      </c>
      <c r="R180" s="2">
        <f t="shared" si="15"/>
        <v>8</v>
      </c>
      <c r="S180" s="2">
        <f t="shared" si="16"/>
        <v>0</v>
      </c>
      <c r="T180" s="2">
        <f t="shared" si="17"/>
        <v>0</v>
      </c>
      <c r="U180" s="7">
        <f t="shared" si="18"/>
        <v>8.0999999999999989E-2</v>
      </c>
      <c r="V180" s="7">
        <f t="shared" si="19"/>
        <v>0</v>
      </c>
      <c r="W180" s="7">
        <f t="shared" si="20"/>
        <v>0</v>
      </c>
      <c r="X180">
        <v>20.149999999999999</v>
      </c>
      <c r="Y180">
        <v>20.100000000000001</v>
      </c>
      <c r="Z180">
        <v>20.260000000000002</v>
      </c>
      <c r="AA180">
        <v>20.04</v>
      </c>
      <c r="AB180">
        <v>20.02</v>
      </c>
      <c r="AC180">
        <v>19.940000000000001</v>
      </c>
      <c r="AD180">
        <v>19.940000000000001</v>
      </c>
      <c r="AE180">
        <v>19.66</v>
      </c>
      <c r="AF180">
        <v>19.809999999999999</v>
      </c>
      <c r="AG180">
        <v>19.739999999999998</v>
      </c>
      <c r="AH180">
        <v>19.73</v>
      </c>
      <c r="AI180">
        <v>19.78</v>
      </c>
      <c r="AJ180">
        <v>19.920000000000002</v>
      </c>
      <c r="AK180">
        <v>20.14</v>
      </c>
      <c r="AL180">
        <v>0</v>
      </c>
      <c r="AM180">
        <v>0</v>
      </c>
      <c r="AN180">
        <v>0</v>
      </c>
      <c r="AO180">
        <v>0</v>
      </c>
      <c r="AP180">
        <v>0</v>
      </c>
      <c r="AQ180">
        <v>0.05</v>
      </c>
      <c r="AR180">
        <v>0.05</v>
      </c>
      <c r="AS180">
        <v>0.24199999999999999</v>
      </c>
      <c r="AT180">
        <v>0.14199999999999999</v>
      </c>
      <c r="AU180">
        <v>0.217</v>
      </c>
      <c r="AV180">
        <v>0.183</v>
      </c>
      <c r="AW180">
        <v>0.183</v>
      </c>
      <c r="AX180">
        <v>6.7000000000000004E-2</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19.39</v>
      </c>
      <c r="CC180">
        <v>19.46</v>
      </c>
      <c r="CD180">
        <v>19.89</v>
      </c>
      <c r="CE180">
        <v>19.760000000000002</v>
      </c>
      <c r="CF180">
        <v>19.23</v>
      </c>
      <c r="CG180">
        <v>19.14</v>
      </c>
      <c r="CH180">
        <v>19.37</v>
      </c>
      <c r="CI180">
        <v>19.239999999999998</v>
      </c>
      <c r="CJ180">
        <v>19.100000000000001</v>
      </c>
      <c r="CK180">
        <v>19.43</v>
      </c>
      <c r="CL180">
        <v>19.16</v>
      </c>
      <c r="CM180">
        <v>18.97</v>
      </c>
      <c r="CN180">
        <v>19.309999999999999</v>
      </c>
      <c r="CO180">
        <v>19.559999999999999</v>
      </c>
      <c r="CP180">
        <v>0.46700000000000003</v>
      </c>
      <c r="CQ180">
        <v>0.39200000000000002</v>
      </c>
      <c r="CR180">
        <v>8.3000000000000004E-2</v>
      </c>
      <c r="CS180">
        <v>0.16700000000000001</v>
      </c>
      <c r="CT180">
        <v>0.51700000000000002</v>
      </c>
      <c r="CU180">
        <v>0.57499999999999996</v>
      </c>
      <c r="CV180">
        <v>0.42499999999999999</v>
      </c>
      <c r="CW180">
        <v>0.375</v>
      </c>
      <c r="CX180">
        <v>0.51700000000000002</v>
      </c>
      <c r="CY180">
        <v>0.317</v>
      </c>
      <c r="CZ180">
        <v>0.41699999999999998</v>
      </c>
      <c r="DA180">
        <v>0.65800000000000003</v>
      </c>
      <c r="DB180">
        <v>0.45800000000000002</v>
      </c>
      <c r="DC180">
        <v>0.32500000000000001</v>
      </c>
      <c r="DD180">
        <v>0</v>
      </c>
      <c r="DE180">
        <v>0</v>
      </c>
      <c r="DF180">
        <v>0</v>
      </c>
      <c r="DG180">
        <v>0</v>
      </c>
      <c r="DH180">
        <v>0</v>
      </c>
      <c r="DI180">
        <v>0</v>
      </c>
      <c r="DJ180">
        <v>0</v>
      </c>
      <c r="DK180">
        <v>0</v>
      </c>
      <c r="DL180">
        <v>0</v>
      </c>
      <c r="DM180">
        <v>0</v>
      </c>
      <c r="DN180">
        <v>0</v>
      </c>
      <c r="DO180">
        <v>1.7000000000000001E-2</v>
      </c>
      <c r="DP180">
        <v>0</v>
      </c>
      <c r="DQ180">
        <v>0</v>
      </c>
      <c r="DR180">
        <v>0</v>
      </c>
      <c r="DS180">
        <v>0</v>
      </c>
      <c r="DT180">
        <v>0</v>
      </c>
      <c r="DU180">
        <v>0</v>
      </c>
      <c r="DV180">
        <v>0</v>
      </c>
      <c r="DW180">
        <v>0</v>
      </c>
      <c r="DX180">
        <v>0</v>
      </c>
      <c r="DY180">
        <v>0</v>
      </c>
      <c r="DZ180">
        <v>0</v>
      </c>
      <c r="EA180">
        <v>0</v>
      </c>
      <c r="EB180">
        <v>0</v>
      </c>
      <c r="EC180">
        <v>0</v>
      </c>
      <c r="ED180">
        <v>0</v>
      </c>
      <c r="EE180">
        <v>0</v>
      </c>
      <c r="EF180">
        <v>5.5519999999999996</v>
      </c>
      <c r="EG180">
        <v>4.351</v>
      </c>
      <c r="EH180">
        <v>6.0030000000000001</v>
      </c>
      <c r="EI180">
        <v>3.6030000000000002</v>
      </c>
      <c r="EJ180">
        <v>3.1509999999999998</v>
      </c>
      <c r="EK180">
        <v>3.1309999999999998</v>
      </c>
      <c r="EL180">
        <v>3.4569999999999999</v>
      </c>
      <c r="EM180">
        <v>-3.1880000000000002</v>
      </c>
      <c r="EN180">
        <v>1.4510000000000001</v>
      </c>
      <c r="EO180">
        <v>0.30299999999999999</v>
      </c>
      <c r="EP180">
        <v>-3.6949999999999998</v>
      </c>
      <c r="EQ180">
        <v>3.5089999999999999</v>
      </c>
      <c r="ER180">
        <v>3.101</v>
      </c>
      <c r="ES180">
        <v>5.95</v>
      </c>
      <c r="ET180">
        <v>70.043015486653601</v>
      </c>
      <c r="EU180">
        <v>104.78394850593899</v>
      </c>
    </row>
    <row r="181" spans="1:151" x14ac:dyDescent="0.25">
      <c r="A181" t="s">
        <v>1184</v>
      </c>
      <c r="B181" t="s">
        <v>1322</v>
      </c>
      <c r="C181" t="s">
        <v>588</v>
      </c>
      <c r="D181">
        <v>23</v>
      </c>
      <c r="E181" t="s">
        <v>836</v>
      </c>
      <c r="F181">
        <v>2</v>
      </c>
      <c r="G181">
        <v>1</v>
      </c>
      <c r="H181" t="s">
        <v>2</v>
      </c>
      <c r="I181" t="s">
        <v>7</v>
      </c>
      <c r="J181" t="s">
        <v>609</v>
      </c>
      <c r="K181" t="s">
        <v>606</v>
      </c>
      <c r="L181" t="s">
        <v>515</v>
      </c>
      <c r="M181" s="7">
        <v>384.46800420270637</v>
      </c>
      <c r="N181" s="7">
        <v>278.23652235023786</v>
      </c>
      <c r="O181" s="7">
        <f>M181*'Emission and cost factors'!$D$8+N181*'Emission and cost factors'!$E$8</f>
        <v>208.72708116367775</v>
      </c>
      <c r="P181" s="8">
        <f>M181*'Emission and cost factors'!$D$9+N181*'Emission and cost factors'!$E$9</f>
        <v>57.114198520643939</v>
      </c>
      <c r="Q181" s="7">
        <f t="shared" si="14"/>
        <v>20.044285714285714</v>
      </c>
      <c r="R181" s="2">
        <f t="shared" si="15"/>
        <v>5</v>
      </c>
      <c r="S181" s="2">
        <f t="shared" si="16"/>
        <v>0</v>
      </c>
      <c r="T181" s="2">
        <f t="shared" si="17"/>
        <v>0</v>
      </c>
      <c r="U181" s="7">
        <f t="shared" si="18"/>
        <v>4.8857142857142856E-2</v>
      </c>
      <c r="V181" s="7">
        <f t="shared" si="19"/>
        <v>0</v>
      </c>
      <c r="W181" s="7">
        <f t="shared" si="20"/>
        <v>0</v>
      </c>
      <c r="X181">
        <v>20.13</v>
      </c>
      <c r="Y181">
        <v>20.14</v>
      </c>
      <c r="Z181">
        <v>20.39</v>
      </c>
      <c r="AA181">
        <v>20.239999999999998</v>
      </c>
      <c r="AB181">
        <v>20.010000000000002</v>
      </c>
      <c r="AC181">
        <v>20.04</v>
      </c>
      <c r="AD181">
        <v>20.14</v>
      </c>
      <c r="AE181">
        <v>19.78</v>
      </c>
      <c r="AF181">
        <v>19.8</v>
      </c>
      <c r="AG181">
        <v>19.920000000000002</v>
      </c>
      <c r="AH181">
        <v>19.79</v>
      </c>
      <c r="AI181">
        <v>19.87</v>
      </c>
      <c r="AJ181">
        <v>20.09</v>
      </c>
      <c r="AK181">
        <v>20.28</v>
      </c>
      <c r="AL181">
        <v>0</v>
      </c>
      <c r="AM181">
        <v>0</v>
      </c>
      <c r="AN181">
        <v>0</v>
      </c>
      <c r="AO181">
        <v>0</v>
      </c>
      <c r="AP181">
        <v>0</v>
      </c>
      <c r="AQ181">
        <v>0</v>
      </c>
      <c r="AR181">
        <v>0</v>
      </c>
      <c r="AS181">
        <v>0.17499999999999999</v>
      </c>
      <c r="AT181">
        <v>0.16700000000000001</v>
      </c>
      <c r="AU181">
        <v>6.7000000000000004E-2</v>
      </c>
      <c r="AV181">
        <v>0.158</v>
      </c>
      <c r="AW181">
        <v>0.11700000000000001</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19.36</v>
      </c>
      <c r="CC181">
        <v>19.329999999999998</v>
      </c>
      <c r="CD181">
        <v>19.649999999999999</v>
      </c>
      <c r="CE181">
        <v>19.440000000000001</v>
      </c>
      <c r="CF181">
        <v>19.13</v>
      </c>
      <c r="CG181">
        <v>18.97</v>
      </c>
      <c r="CH181">
        <v>19.100000000000001</v>
      </c>
      <c r="CI181">
        <v>18.829999999999998</v>
      </c>
      <c r="CJ181">
        <v>18.91</v>
      </c>
      <c r="CK181">
        <v>18.98</v>
      </c>
      <c r="CL181">
        <v>18.72</v>
      </c>
      <c r="CM181">
        <v>18.989999999999998</v>
      </c>
      <c r="CN181">
        <v>18.989999999999998</v>
      </c>
      <c r="CO181">
        <v>19.28</v>
      </c>
      <c r="CP181">
        <v>0.55800000000000005</v>
      </c>
      <c r="CQ181">
        <v>0.56699999999999995</v>
      </c>
      <c r="CR181">
        <v>0.33300000000000002</v>
      </c>
      <c r="CS181">
        <v>0.46700000000000003</v>
      </c>
      <c r="CT181">
        <v>0.67500000000000004</v>
      </c>
      <c r="CU181">
        <v>0.86699999999999999</v>
      </c>
      <c r="CV181">
        <v>0.76700000000000002</v>
      </c>
      <c r="CW181">
        <v>0.71699999999999997</v>
      </c>
      <c r="CX181">
        <v>0.73299999999999998</v>
      </c>
      <c r="CY181">
        <v>0.7</v>
      </c>
      <c r="CZ181">
        <v>0.79200000000000004</v>
      </c>
      <c r="DA181">
        <v>0.73299999999999998</v>
      </c>
      <c r="DB181">
        <v>0.86699999999999999</v>
      </c>
      <c r="DC181">
        <v>0.66700000000000004</v>
      </c>
      <c r="DD181">
        <v>0</v>
      </c>
      <c r="DE181">
        <v>0</v>
      </c>
      <c r="DF181">
        <v>0</v>
      </c>
      <c r="DG181">
        <v>0</v>
      </c>
      <c r="DH181">
        <v>0</v>
      </c>
      <c r="DI181">
        <v>1.7000000000000001E-2</v>
      </c>
      <c r="DJ181">
        <v>0</v>
      </c>
      <c r="DK181">
        <v>0.1</v>
      </c>
      <c r="DL181">
        <v>5.8000000000000003E-2</v>
      </c>
      <c r="DM181">
        <v>8.0000000000000002E-3</v>
      </c>
      <c r="DN181">
        <v>0.17499999999999999</v>
      </c>
      <c r="DO181">
        <v>0</v>
      </c>
      <c r="DP181">
        <v>8.0000000000000002E-3</v>
      </c>
      <c r="DQ181">
        <v>0</v>
      </c>
      <c r="DR181">
        <v>0</v>
      </c>
      <c r="DS181">
        <v>0</v>
      </c>
      <c r="DT181">
        <v>0</v>
      </c>
      <c r="DU181">
        <v>0</v>
      </c>
      <c r="DV181">
        <v>0</v>
      </c>
      <c r="DW181">
        <v>0</v>
      </c>
      <c r="DX181">
        <v>0</v>
      </c>
      <c r="DY181">
        <v>0</v>
      </c>
      <c r="DZ181">
        <v>0</v>
      </c>
      <c r="EA181">
        <v>0</v>
      </c>
      <c r="EB181">
        <v>0</v>
      </c>
      <c r="EC181">
        <v>0</v>
      </c>
      <c r="ED181">
        <v>0</v>
      </c>
      <c r="EE181">
        <v>0</v>
      </c>
      <c r="EF181">
        <v>5.5519999999999996</v>
      </c>
      <c r="EG181">
        <v>4.351</v>
      </c>
      <c r="EH181">
        <v>6.0030000000000001</v>
      </c>
      <c r="EI181">
        <v>3.6030000000000002</v>
      </c>
      <c r="EJ181">
        <v>3.1509999999999998</v>
      </c>
      <c r="EK181">
        <v>3.1309999999999998</v>
      </c>
      <c r="EL181">
        <v>3.4569999999999999</v>
      </c>
      <c r="EM181">
        <v>-3.1880000000000002</v>
      </c>
      <c r="EN181">
        <v>1.4510000000000001</v>
      </c>
      <c r="EO181">
        <v>0.30299999999999999</v>
      </c>
      <c r="EP181">
        <v>-3.6949999999999998</v>
      </c>
      <c r="EQ181">
        <v>3.5089999999999999</v>
      </c>
      <c r="ER181">
        <v>3.101</v>
      </c>
      <c r="ES181">
        <v>5.95</v>
      </c>
      <c r="ET181">
        <v>179.41840196126299</v>
      </c>
      <c r="EU181">
        <v>129.843710430111</v>
      </c>
    </row>
    <row r="182" spans="1:151" x14ac:dyDescent="0.25">
      <c r="A182" t="s">
        <v>1185</v>
      </c>
      <c r="B182" t="s">
        <v>1322</v>
      </c>
      <c r="C182" t="s">
        <v>588</v>
      </c>
      <c r="D182">
        <v>24</v>
      </c>
      <c r="E182" t="s">
        <v>836</v>
      </c>
      <c r="F182">
        <v>2</v>
      </c>
      <c r="G182">
        <v>1</v>
      </c>
      <c r="H182" t="s">
        <v>2</v>
      </c>
      <c r="I182" t="s">
        <v>7</v>
      </c>
      <c r="J182" t="s">
        <v>609</v>
      </c>
      <c r="K182" t="s">
        <v>606</v>
      </c>
      <c r="L182" t="s">
        <v>516</v>
      </c>
      <c r="M182" s="7">
        <v>206.37748843819736</v>
      </c>
      <c r="N182" s="7">
        <v>234.09669745142997</v>
      </c>
      <c r="O182" s="7">
        <f>M182*'Emission and cost factors'!$D$8+N182*'Emission and cost factors'!$E$8</f>
        <v>151.02375339967924</v>
      </c>
      <c r="P182" s="8">
        <f>M182*'Emission and cost factors'!$D$9+N182*'Emission and cost factors'!$E$9</f>
        <v>43.369604155242385</v>
      </c>
      <c r="Q182" s="7">
        <f t="shared" si="14"/>
        <v>20.053571428571427</v>
      </c>
      <c r="R182" s="2">
        <f t="shared" si="15"/>
        <v>4</v>
      </c>
      <c r="S182" s="2">
        <f t="shared" si="16"/>
        <v>0</v>
      </c>
      <c r="T182" s="2">
        <f t="shared" si="17"/>
        <v>0</v>
      </c>
      <c r="U182" s="7">
        <f t="shared" si="18"/>
        <v>4.1571428571428579E-2</v>
      </c>
      <c r="V182" s="7">
        <f t="shared" si="19"/>
        <v>0</v>
      </c>
      <c r="W182" s="7">
        <f t="shared" si="20"/>
        <v>0</v>
      </c>
      <c r="X182">
        <v>20.260000000000002</v>
      </c>
      <c r="Y182">
        <v>20.25</v>
      </c>
      <c r="Z182">
        <v>20.25</v>
      </c>
      <c r="AA182">
        <v>20.13</v>
      </c>
      <c r="AB182">
        <v>20.16</v>
      </c>
      <c r="AC182">
        <v>20.12</v>
      </c>
      <c r="AD182">
        <v>20.059999999999999</v>
      </c>
      <c r="AE182">
        <v>19.690000000000001</v>
      </c>
      <c r="AF182">
        <v>20</v>
      </c>
      <c r="AG182">
        <v>19.89</v>
      </c>
      <c r="AH182">
        <v>19.8</v>
      </c>
      <c r="AI182">
        <v>19.940000000000001</v>
      </c>
      <c r="AJ182">
        <v>20.05</v>
      </c>
      <c r="AK182">
        <v>20.149999999999999</v>
      </c>
      <c r="AL182">
        <v>0</v>
      </c>
      <c r="AM182">
        <v>0</v>
      </c>
      <c r="AN182">
        <v>0</v>
      </c>
      <c r="AO182">
        <v>0</v>
      </c>
      <c r="AP182">
        <v>0</v>
      </c>
      <c r="AQ182">
        <v>0</v>
      </c>
      <c r="AR182">
        <v>0</v>
      </c>
      <c r="AS182">
        <v>0.25800000000000001</v>
      </c>
      <c r="AT182">
        <v>0</v>
      </c>
      <c r="AU182">
        <v>0.108</v>
      </c>
      <c r="AV182">
        <v>0.158</v>
      </c>
      <c r="AW182">
        <v>5.8000000000000003E-2</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19.52</v>
      </c>
      <c r="CC182">
        <v>19.57</v>
      </c>
      <c r="CD182">
        <v>20.059999999999999</v>
      </c>
      <c r="CE182">
        <v>19.89</v>
      </c>
      <c r="CF182">
        <v>19.399999999999999</v>
      </c>
      <c r="CG182">
        <v>19.28</v>
      </c>
      <c r="CH182">
        <v>19.510000000000002</v>
      </c>
      <c r="CI182">
        <v>19.46</v>
      </c>
      <c r="CJ182">
        <v>19.21</v>
      </c>
      <c r="CK182">
        <v>19.54</v>
      </c>
      <c r="CL182">
        <v>19.28</v>
      </c>
      <c r="CM182">
        <v>19.09</v>
      </c>
      <c r="CN182">
        <v>19.440000000000001</v>
      </c>
      <c r="CO182">
        <v>19.72</v>
      </c>
      <c r="CP182">
        <v>0.42499999999999999</v>
      </c>
      <c r="CQ182">
        <v>0.35</v>
      </c>
      <c r="CR182">
        <v>0</v>
      </c>
      <c r="CS182">
        <v>8.3000000000000004E-2</v>
      </c>
      <c r="CT182">
        <v>0.46700000000000003</v>
      </c>
      <c r="CU182">
        <v>0.55800000000000005</v>
      </c>
      <c r="CV182">
        <v>0.38300000000000001</v>
      </c>
      <c r="CW182">
        <v>0.308</v>
      </c>
      <c r="CX182">
        <v>0.52500000000000002</v>
      </c>
      <c r="CY182">
        <v>0.3</v>
      </c>
      <c r="CZ182">
        <v>0.40799999999999997</v>
      </c>
      <c r="DA182">
        <v>0.66700000000000004</v>
      </c>
      <c r="DB182">
        <v>0.433</v>
      </c>
      <c r="DC182">
        <v>0.24199999999999999</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5.5519999999999996</v>
      </c>
      <c r="EG182">
        <v>4.351</v>
      </c>
      <c r="EH182">
        <v>6.0030000000000001</v>
      </c>
      <c r="EI182">
        <v>3.6030000000000002</v>
      </c>
      <c r="EJ182">
        <v>3.1509999999999998</v>
      </c>
      <c r="EK182">
        <v>3.1309999999999998</v>
      </c>
      <c r="EL182">
        <v>3.4569999999999999</v>
      </c>
      <c r="EM182">
        <v>-3.1880000000000002</v>
      </c>
      <c r="EN182">
        <v>1.4510000000000001</v>
      </c>
      <c r="EO182">
        <v>0.30299999999999999</v>
      </c>
      <c r="EP182">
        <v>-3.6949999999999998</v>
      </c>
      <c r="EQ182">
        <v>3.5089999999999999</v>
      </c>
      <c r="ER182">
        <v>3.101</v>
      </c>
      <c r="ES182">
        <v>5.95</v>
      </c>
      <c r="ET182">
        <v>96.309494604492102</v>
      </c>
      <c r="EU182">
        <v>109.245125477334</v>
      </c>
    </row>
    <row r="183" spans="1:151" x14ac:dyDescent="0.25">
      <c r="A183" t="s">
        <v>1186</v>
      </c>
      <c r="B183" t="s">
        <v>1322</v>
      </c>
      <c r="C183" t="s">
        <v>588</v>
      </c>
      <c r="D183">
        <v>25</v>
      </c>
      <c r="E183" t="s">
        <v>836</v>
      </c>
      <c r="F183">
        <v>2</v>
      </c>
      <c r="G183">
        <v>1</v>
      </c>
      <c r="H183" t="s">
        <v>8</v>
      </c>
      <c r="I183" t="s">
        <v>3</v>
      </c>
      <c r="J183" t="s">
        <v>609</v>
      </c>
      <c r="K183" t="s">
        <v>606</v>
      </c>
      <c r="L183" t="s">
        <v>515</v>
      </c>
      <c r="M183" s="7">
        <v>171.84616856166281</v>
      </c>
      <c r="N183" s="7">
        <v>114.95716252391422</v>
      </c>
      <c r="O183" s="7">
        <f>M183*'Emission and cost factors'!$D$8+N183*'Emission and cost factors'!$E$8</f>
        <v>88.967990158949732</v>
      </c>
      <c r="P183" s="8">
        <f>M183*'Emission and cost factors'!$D$9+N183*'Emission and cost factors'!$E$9</f>
        <v>24.117421121053646</v>
      </c>
      <c r="Q183" s="7">
        <f t="shared" si="14"/>
        <v>20.173571428571428</v>
      </c>
      <c r="R183" s="2">
        <f t="shared" si="15"/>
        <v>3</v>
      </c>
      <c r="S183" s="2">
        <f t="shared" si="16"/>
        <v>0</v>
      </c>
      <c r="T183" s="2">
        <f t="shared" si="17"/>
        <v>0</v>
      </c>
      <c r="U183" s="7">
        <f t="shared" si="18"/>
        <v>1.4857142857142859E-2</v>
      </c>
      <c r="V183" s="7">
        <f t="shared" si="19"/>
        <v>0</v>
      </c>
      <c r="W183" s="7">
        <f t="shared" si="20"/>
        <v>0</v>
      </c>
      <c r="X183">
        <v>20.170000000000002</v>
      </c>
      <c r="Y183">
        <v>20.14</v>
      </c>
      <c r="Z183">
        <v>20.62</v>
      </c>
      <c r="AA183">
        <v>20.49</v>
      </c>
      <c r="AB183">
        <v>20.100000000000001</v>
      </c>
      <c r="AC183">
        <v>20.04</v>
      </c>
      <c r="AD183">
        <v>20.100000000000001</v>
      </c>
      <c r="AE183">
        <v>20.18</v>
      </c>
      <c r="AF183">
        <v>19.940000000000001</v>
      </c>
      <c r="AG183">
        <v>19.97</v>
      </c>
      <c r="AH183">
        <v>19.87</v>
      </c>
      <c r="AI183">
        <v>20.27</v>
      </c>
      <c r="AJ183">
        <v>20.170000000000002</v>
      </c>
      <c r="AK183">
        <v>20.37</v>
      </c>
      <c r="AL183">
        <v>0</v>
      </c>
      <c r="AM183">
        <v>0</v>
      </c>
      <c r="AN183">
        <v>0</v>
      </c>
      <c r="AO183">
        <v>0</v>
      </c>
      <c r="AP183">
        <v>0</v>
      </c>
      <c r="AQ183">
        <v>0</v>
      </c>
      <c r="AR183">
        <v>0</v>
      </c>
      <c r="AS183">
        <v>0</v>
      </c>
      <c r="AT183">
        <v>5.8000000000000003E-2</v>
      </c>
      <c r="AU183">
        <v>3.3000000000000002E-2</v>
      </c>
      <c r="AV183">
        <v>0.11700000000000001</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19.98</v>
      </c>
      <c r="CC183">
        <v>19.940000000000001</v>
      </c>
      <c r="CD183">
        <v>19.82</v>
      </c>
      <c r="CE183">
        <v>19.71</v>
      </c>
      <c r="CF183">
        <v>19.829999999999998</v>
      </c>
      <c r="CG183">
        <v>19.46</v>
      </c>
      <c r="CH183">
        <v>19.78</v>
      </c>
      <c r="CI183">
        <v>19.12</v>
      </c>
      <c r="CJ183">
        <v>19.47</v>
      </c>
      <c r="CK183">
        <v>19.579999999999998</v>
      </c>
      <c r="CL183">
        <v>19.32</v>
      </c>
      <c r="CM183">
        <v>19.579999999999998</v>
      </c>
      <c r="CN183">
        <v>19.71</v>
      </c>
      <c r="CO183">
        <v>19.86</v>
      </c>
      <c r="CP183">
        <v>8.0000000000000002E-3</v>
      </c>
      <c r="CQ183">
        <v>3.3000000000000002E-2</v>
      </c>
      <c r="CR183">
        <v>0.16700000000000001</v>
      </c>
      <c r="CS183">
        <v>0.23300000000000001</v>
      </c>
      <c r="CT183">
        <v>0.11700000000000001</v>
      </c>
      <c r="CU183">
        <v>0.375</v>
      </c>
      <c r="CV183">
        <v>0.15</v>
      </c>
      <c r="CW183">
        <v>0.49199999999999999</v>
      </c>
      <c r="CX183">
        <v>0.317</v>
      </c>
      <c r="CY183">
        <v>0.25</v>
      </c>
      <c r="CZ183">
        <v>0.36699999999999999</v>
      </c>
      <c r="DA183">
        <v>0.27500000000000002</v>
      </c>
      <c r="DB183">
        <v>0.2</v>
      </c>
      <c r="DC183">
        <v>0.108</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5.5519999999999996</v>
      </c>
      <c r="EG183">
        <v>4.351</v>
      </c>
      <c r="EH183">
        <v>6.0030000000000001</v>
      </c>
      <c r="EI183">
        <v>3.6030000000000002</v>
      </c>
      <c r="EJ183">
        <v>3.1509999999999998</v>
      </c>
      <c r="EK183">
        <v>3.1309999999999998</v>
      </c>
      <c r="EL183">
        <v>3.4569999999999999</v>
      </c>
      <c r="EM183">
        <v>-3.1880000000000002</v>
      </c>
      <c r="EN183">
        <v>1.4510000000000001</v>
      </c>
      <c r="EO183">
        <v>0.30299999999999999</v>
      </c>
      <c r="EP183">
        <v>-3.6949999999999998</v>
      </c>
      <c r="EQ183">
        <v>3.5089999999999999</v>
      </c>
      <c r="ER183">
        <v>3.101</v>
      </c>
      <c r="ES183">
        <v>5.95</v>
      </c>
      <c r="ET183">
        <v>80.194878662109303</v>
      </c>
      <c r="EU183">
        <v>53.646675844493302</v>
      </c>
    </row>
    <row r="184" spans="1:151" x14ac:dyDescent="0.25">
      <c r="A184" t="s">
        <v>1187</v>
      </c>
      <c r="B184" t="s">
        <v>1322</v>
      </c>
      <c r="C184" t="s">
        <v>588</v>
      </c>
      <c r="D184">
        <v>26</v>
      </c>
      <c r="E184" t="s">
        <v>836</v>
      </c>
      <c r="F184">
        <v>2</v>
      </c>
      <c r="G184">
        <v>1</v>
      </c>
      <c r="H184" t="s">
        <v>8</v>
      </c>
      <c r="I184" t="s">
        <v>3</v>
      </c>
      <c r="J184" t="s">
        <v>609</v>
      </c>
      <c r="K184" t="s">
        <v>606</v>
      </c>
      <c r="L184" t="s">
        <v>516</v>
      </c>
      <c r="M184" s="7">
        <v>79.585349905831279</v>
      </c>
      <c r="N184" s="7">
        <v>120.29908222024565</v>
      </c>
      <c r="O184" s="7">
        <f>M184*'Emission and cost factors'!$D$8+N184*'Emission and cost factors'!$E$8</f>
        <v>72.050501301537565</v>
      </c>
      <c r="P184" s="8">
        <f>M184*'Emission and cost factors'!$D$9+N184*'Emission and cost factors'!$E$9</f>
        <v>21.228276329270098</v>
      </c>
      <c r="Q184" s="7">
        <f t="shared" si="14"/>
        <v>20.321428571428573</v>
      </c>
      <c r="R184" s="2">
        <f t="shared" si="15"/>
        <v>2</v>
      </c>
      <c r="S184" s="2">
        <f t="shared" si="16"/>
        <v>0</v>
      </c>
      <c r="T184" s="2">
        <f t="shared" si="17"/>
        <v>0</v>
      </c>
      <c r="U184" s="7">
        <f t="shared" si="18"/>
        <v>1.9071428571428573E-2</v>
      </c>
      <c r="V184" s="7">
        <f t="shared" si="19"/>
        <v>0</v>
      </c>
      <c r="W184" s="7">
        <f t="shared" si="20"/>
        <v>0</v>
      </c>
      <c r="X184">
        <v>20.51</v>
      </c>
      <c r="Y184">
        <v>20.5</v>
      </c>
      <c r="Z184">
        <v>20.56</v>
      </c>
      <c r="AA184">
        <v>20.45</v>
      </c>
      <c r="AB184">
        <v>20.46</v>
      </c>
      <c r="AC184">
        <v>20.329999999999998</v>
      </c>
      <c r="AD184">
        <v>20.440000000000001</v>
      </c>
      <c r="AE184">
        <v>19.95</v>
      </c>
      <c r="AF184">
        <v>20.29</v>
      </c>
      <c r="AG184">
        <v>20.25</v>
      </c>
      <c r="AH184">
        <v>19.77</v>
      </c>
      <c r="AI184">
        <v>20.05</v>
      </c>
      <c r="AJ184">
        <v>20.41</v>
      </c>
      <c r="AK184">
        <v>20.53</v>
      </c>
      <c r="AL184">
        <v>0</v>
      </c>
      <c r="AM184">
        <v>0</v>
      </c>
      <c r="AN184">
        <v>0</v>
      </c>
      <c r="AO184">
        <v>0</v>
      </c>
      <c r="AP184">
        <v>0</v>
      </c>
      <c r="AQ184">
        <v>0</v>
      </c>
      <c r="AR184">
        <v>0</v>
      </c>
      <c r="AS184">
        <v>4.2000000000000003E-2</v>
      </c>
      <c r="AT184">
        <v>0</v>
      </c>
      <c r="AU184">
        <v>0</v>
      </c>
      <c r="AV184">
        <v>0.22500000000000001</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19.760000000000002</v>
      </c>
      <c r="CC184">
        <v>19.68</v>
      </c>
      <c r="CD184">
        <v>19.78</v>
      </c>
      <c r="CE184">
        <v>19.62</v>
      </c>
      <c r="CF184">
        <v>19.55</v>
      </c>
      <c r="CG184">
        <v>19.649999999999999</v>
      </c>
      <c r="CH184">
        <v>19.63</v>
      </c>
      <c r="CI184">
        <v>19.239999999999998</v>
      </c>
      <c r="CJ184">
        <v>19.36</v>
      </c>
      <c r="CK184">
        <v>19.29</v>
      </c>
      <c r="CL184">
        <v>19.53</v>
      </c>
      <c r="CM184">
        <v>19.75</v>
      </c>
      <c r="CN184">
        <v>19.54</v>
      </c>
      <c r="CO184">
        <v>19.73</v>
      </c>
      <c r="CP184">
        <v>0.2</v>
      </c>
      <c r="CQ184">
        <v>0.25</v>
      </c>
      <c r="CR184">
        <v>0.20799999999999999</v>
      </c>
      <c r="CS184">
        <v>0.317</v>
      </c>
      <c r="CT184">
        <v>0.34200000000000003</v>
      </c>
      <c r="CU184">
        <v>0.24199999999999999</v>
      </c>
      <c r="CV184">
        <v>0.27500000000000002</v>
      </c>
      <c r="CW184">
        <v>0.42499999999999999</v>
      </c>
      <c r="CX184">
        <v>0.40799999999999997</v>
      </c>
      <c r="CY184">
        <v>0.45800000000000002</v>
      </c>
      <c r="CZ184">
        <v>0.25</v>
      </c>
      <c r="DA184">
        <v>0.16700000000000001</v>
      </c>
      <c r="DB184">
        <v>0.34200000000000003</v>
      </c>
      <c r="DC184">
        <v>0.23300000000000001</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5.5519999999999996</v>
      </c>
      <c r="EG184">
        <v>4.351</v>
      </c>
      <c r="EH184">
        <v>6.0030000000000001</v>
      </c>
      <c r="EI184">
        <v>3.6030000000000002</v>
      </c>
      <c r="EJ184">
        <v>3.1509999999999998</v>
      </c>
      <c r="EK184">
        <v>3.1309999999999998</v>
      </c>
      <c r="EL184">
        <v>3.4569999999999999</v>
      </c>
      <c r="EM184">
        <v>-3.1880000000000002</v>
      </c>
      <c r="EN184">
        <v>1.4510000000000001</v>
      </c>
      <c r="EO184">
        <v>0.30299999999999999</v>
      </c>
      <c r="EP184">
        <v>-3.6949999999999998</v>
      </c>
      <c r="EQ184">
        <v>3.5089999999999999</v>
      </c>
      <c r="ER184">
        <v>3.101</v>
      </c>
      <c r="ES184">
        <v>5.95</v>
      </c>
      <c r="ET184">
        <v>37.139829956054598</v>
      </c>
      <c r="EU184">
        <v>56.139571702781303</v>
      </c>
    </row>
    <row r="185" spans="1:151" x14ac:dyDescent="0.25">
      <c r="A185" t="s">
        <v>1188</v>
      </c>
      <c r="B185" t="s">
        <v>1322</v>
      </c>
      <c r="C185" t="s">
        <v>588</v>
      </c>
      <c r="D185">
        <v>27</v>
      </c>
      <c r="E185" t="s">
        <v>836</v>
      </c>
      <c r="F185">
        <v>2</v>
      </c>
      <c r="G185">
        <v>1</v>
      </c>
      <c r="H185" t="s">
        <v>8</v>
      </c>
      <c r="I185" t="s">
        <v>6</v>
      </c>
      <c r="J185" t="s">
        <v>609</v>
      </c>
      <c r="K185" t="s">
        <v>606</v>
      </c>
      <c r="L185" t="s">
        <v>515</v>
      </c>
      <c r="M185" s="7">
        <v>209.18416467285149</v>
      </c>
      <c r="N185" s="7">
        <v>138.49796982540408</v>
      </c>
      <c r="O185" s="7">
        <f>M185*'Emission and cost factors'!$D$8+N185*'Emission and cost factors'!$E$8</f>
        <v>107.63774070098469</v>
      </c>
      <c r="P185" s="8">
        <f>M185*'Emission and cost factors'!$D$9+N185*'Emission and cost factors'!$E$9</f>
        <v>29.142062060724673</v>
      </c>
      <c r="Q185" s="7">
        <f t="shared" si="14"/>
        <v>20.509999999999998</v>
      </c>
      <c r="R185" s="2">
        <f t="shared" si="15"/>
        <v>0</v>
      </c>
      <c r="S185" s="2">
        <f t="shared" si="16"/>
        <v>0</v>
      </c>
      <c r="T185" s="2">
        <f t="shared" si="17"/>
        <v>0</v>
      </c>
      <c r="U185" s="7">
        <f t="shared" si="18"/>
        <v>0</v>
      </c>
      <c r="V185" s="7">
        <f t="shared" si="19"/>
        <v>0</v>
      </c>
      <c r="W185" s="7">
        <f t="shared" si="20"/>
        <v>0</v>
      </c>
      <c r="X185">
        <v>20.72</v>
      </c>
      <c r="Y185">
        <v>20.69</v>
      </c>
      <c r="Z185">
        <v>20.54</v>
      </c>
      <c r="AA185">
        <v>20.5</v>
      </c>
      <c r="AB185">
        <v>20.66</v>
      </c>
      <c r="AC185">
        <v>20.66</v>
      </c>
      <c r="AD185">
        <v>20.61</v>
      </c>
      <c r="AE185">
        <v>20.16</v>
      </c>
      <c r="AF185">
        <v>20.47</v>
      </c>
      <c r="AG185">
        <v>20.39</v>
      </c>
      <c r="AH185">
        <v>20.23</v>
      </c>
      <c r="AI185">
        <v>20.32</v>
      </c>
      <c r="AJ185">
        <v>20.57</v>
      </c>
      <c r="AK185">
        <v>20.62</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20.059999999999999</v>
      </c>
      <c r="CC185">
        <v>19.96</v>
      </c>
      <c r="CD185">
        <v>20.29</v>
      </c>
      <c r="CE185">
        <v>20.09</v>
      </c>
      <c r="CF185">
        <v>19.87</v>
      </c>
      <c r="CG185">
        <v>19.93</v>
      </c>
      <c r="CH185">
        <v>19.87</v>
      </c>
      <c r="CI185">
        <v>19.8</v>
      </c>
      <c r="CJ185">
        <v>19.8</v>
      </c>
      <c r="CK185">
        <v>19.690000000000001</v>
      </c>
      <c r="CL185">
        <v>19.850000000000001</v>
      </c>
      <c r="CM185">
        <v>20.11</v>
      </c>
      <c r="CN185">
        <v>19.86</v>
      </c>
      <c r="CO185">
        <v>20.04</v>
      </c>
      <c r="CP185">
        <v>0</v>
      </c>
      <c r="CQ185">
        <v>3.3000000000000002E-2</v>
      </c>
      <c r="CR185">
        <v>0</v>
      </c>
      <c r="CS185">
        <v>0</v>
      </c>
      <c r="CT185">
        <v>0.125</v>
      </c>
      <c r="CU185">
        <v>5.8000000000000003E-2</v>
      </c>
      <c r="CV185">
        <v>0.125</v>
      </c>
      <c r="CW185">
        <v>0.15</v>
      </c>
      <c r="CX185">
        <v>0.17499999999999999</v>
      </c>
      <c r="CY185">
        <v>0.26700000000000002</v>
      </c>
      <c r="CZ185">
        <v>0.108</v>
      </c>
      <c r="DA185">
        <v>0</v>
      </c>
      <c r="DB185">
        <v>0.13300000000000001</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5.5519999999999996</v>
      </c>
      <c r="EG185">
        <v>4.351</v>
      </c>
      <c r="EH185">
        <v>6.0030000000000001</v>
      </c>
      <c r="EI185">
        <v>3.6030000000000002</v>
      </c>
      <c r="EJ185">
        <v>3.1509999999999998</v>
      </c>
      <c r="EK185">
        <v>3.1309999999999998</v>
      </c>
      <c r="EL185">
        <v>3.4569999999999999</v>
      </c>
      <c r="EM185">
        <v>-3.1880000000000002</v>
      </c>
      <c r="EN185">
        <v>1.4510000000000001</v>
      </c>
      <c r="EO185">
        <v>0.30299999999999999</v>
      </c>
      <c r="EP185">
        <v>-3.6949999999999998</v>
      </c>
      <c r="EQ185">
        <v>3.5089999999999999</v>
      </c>
      <c r="ER185">
        <v>3.101</v>
      </c>
      <c r="ES185">
        <v>5.95</v>
      </c>
      <c r="ET185">
        <v>97.619276847330696</v>
      </c>
      <c r="EU185">
        <v>64.632385918521905</v>
      </c>
    </row>
    <row r="186" spans="1:151" x14ac:dyDescent="0.25">
      <c r="A186" t="s">
        <v>1189</v>
      </c>
      <c r="B186" t="s">
        <v>1322</v>
      </c>
      <c r="C186" t="s">
        <v>588</v>
      </c>
      <c r="D186">
        <v>28</v>
      </c>
      <c r="E186" t="s">
        <v>836</v>
      </c>
      <c r="F186">
        <v>2</v>
      </c>
      <c r="G186">
        <v>1</v>
      </c>
      <c r="H186" t="s">
        <v>8</v>
      </c>
      <c r="I186" t="s">
        <v>6</v>
      </c>
      <c r="J186" t="s">
        <v>609</v>
      </c>
      <c r="K186" t="s">
        <v>606</v>
      </c>
      <c r="L186" t="s">
        <v>516</v>
      </c>
      <c r="M186" s="7">
        <v>67.431549037388351</v>
      </c>
      <c r="N186" s="7">
        <v>125.20662674739366</v>
      </c>
      <c r="O186" s="7">
        <f>M186*'Emission and cost factors'!$D$8+N186*'Emission and cost factors'!$E$8</f>
        <v>71.755673601652632</v>
      </c>
      <c r="P186" s="8">
        <f>M186*'Emission and cost factors'!$D$9+N186*'Emission and cost factors'!$E$9</f>
        <v>21.478255973604583</v>
      </c>
      <c r="Q186" s="7">
        <f t="shared" si="14"/>
        <v>20.411428571428566</v>
      </c>
      <c r="R186" s="2">
        <f t="shared" si="15"/>
        <v>0</v>
      </c>
      <c r="S186" s="2">
        <f t="shared" si="16"/>
        <v>0</v>
      </c>
      <c r="T186" s="2">
        <f t="shared" si="17"/>
        <v>0</v>
      </c>
      <c r="U186" s="7">
        <f t="shared" si="18"/>
        <v>0</v>
      </c>
      <c r="V186" s="7">
        <f t="shared" si="19"/>
        <v>0</v>
      </c>
      <c r="W186" s="7">
        <f t="shared" si="20"/>
        <v>0</v>
      </c>
      <c r="X186">
        <v>20.52</v>
      </c>
      <c r="Y186">
        <v>20.47</v>
      </c>
      <c r="Z186">
        <v>20.47</v>
      </c>
      <c r="AA186">
        <v>20.38</v>
      </c>
      <c r="AB186">
        <v>20.41</v>
      </c>
      <c r="AC186">
        <v>20.5</v>
      </c>
      <c r="AD186">
        <v>20.47</v>
      </c>
      <c r="AE186">
        <v>20.11</v>
      </c>
      <c r="AF186">
        <v>20.350000000000001</v>
      </c>
      <c r="AG186">
        <v>20.2</v>
      </c>
      <c r="AH186">
        <v>20.37</v>
      </c>
      <c r="AI186">
        <v>20.57</v>
      </c>
      <c r="AJ186">
        <v>20.43</v>
      </c>
      <c r="AK186">
        <v>20.51</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20.100000000000001</v>
      </c>
      <c r="CC186">
        <v>20.100000000000001</v>
      </c>
      <c r="CD186">
        <v>20.420000000000002</v>
      </c>
      <c r="CE186">
        <v>20.32</v>
      </c>
      <c r="CF186">
        <v>20.09</v>
      </c>
      <c r="CG186">
        <v>19.940000000000001</v>
      </c>
      <c r="CH186">
        <v>20.07</v>
      </c>
      <c r="CI186">
        <v>19.989999999999998</v>
      </c>
      <c r="CJ186">
        <v>19.84</v>
      </c>
      <c r="CK186">
        <v>20.05</v>
      </c>
      <c r="CL186">
        <v>19.75</v>
      </c>
      <c r="CM186">
        <v>19.79</v>
      </c>
      <c r="CN186">
        <v>20.12</v>
      </c>
      <c r="CO186">
        <v>20.239999999999998</v>
      </c>
      <c r="CP186">
        <v>0</v>
      </c>
      <c r="CQ186">
        <v>0</v>
      </c>
      <c r="CR186">
        <v>0</v>
      </c>
      <c r="CS186">
        <v>0</v>
      </c>
      <c r="CT186">
        <v>0</v>
      </c>
      <c r="CU186">
        <v>5.8000000000000003E-2</v>
      </c>
      <c r="CV186">
        <v>0</v>
      </c>
      <c r="CW186">
        <v>0</v>
      </c>
      <c r="CX186">
        <v>0.13300000000000001</v>
      </c>
      <c r="CY186">
        <v>0</v>
      </c>
      <c r="CZ186">
        <v>0.17499999999999999</v>
      </c>
      <c r="DA186">
        <v>0.2</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5.5519999999999996</v>
      </c>
      <c r="EG186">
        <v>4.351</v>
      </c>
      <c r="EH186">
        <v>6.0030000000000001</v>
      </c>
      <c r="EI186">
        <v>3.6030000000000002</v>
      </c>
      <c r="EJ186">
        <v>3.1509999999999998</v>
      </c>
      <c r="EK186">
        <v>3.1309999999999998</v>
      </c>
      <c r="EL186">
        <v>3.4569999999999999</v>
      </c>
      <c r="EM186">
        <v>-3.1880000000000002</v>
      </c>
      <c r="EN186">
        <v>1.4510000000000001</v>
      </c>
      <c r="EO186">
        <v>0.30299999999999999</v>
      </c>
      <c r="EP186">
        <v>-3.6949999999999998</v>
      </c>
      <c r="EQ186">
        <v>3.5089999999999999</v>
      </c>
      <c r="ER186">
        <v>3.101</v>
      </c>
      <c r="ES186">
        <v>5.95</v>
      </c>
      <c r="ET186">
        <v>31.468056217447899</v>
      </c>
      <c r="EU186">
        <v>58.429759148783702</v>
      </c>
    </row>
    <row r="187" spans="1:151" x14ac:dyDescent="0.25">
      <c r="A187" t="s">
        <v>1190</v>
      </c>
      <c r="B187" t="s">
        <v>1322</v>
      </c>
      <c r="C187" t="s">
        <v>588</v>
      </c>
      <c r="D187">
        <v>29</v>
      </c>
      <c r="E187" t="s">
        <v>836</v>
      </c>
      <c r="F187">
        <v>2</v>
      </c>
      <c r="G187">
        <v>1</v>
      </c>
      <c r="H187" t="s">
        <v>8</v>
      </c>
      <c r="I187" t="s">
        <v>7</v>
      </c>
      <c r="J187" t="s">
        <v>609</v>
      </c>
      <c r="K187" t="s">
        <v>606</v>
      </c>
      <c r="L187" t="s">
        <v>515</v>
      </c>
      <c r="M187" s="7">
        <v>224.8795442592064</v>
      </c>
      <c r="N187" s="7">
        <v>142.68063600632078</v>
      </c>
      <c r="O187" s="7">
        <f>M187*'Emission and cost factors'!$D$8+N187*'Emission and cost factors'!$E$8</f>
        <v>112.8577968573409</v>
      </c>
      <c r="P187" s="8">
        <f>M187*'Emission and cost factors'!$D$9+N187*'Emission and cost factors'!$E$9</f>
        <v>30.397277171316375</v>
      </c>
      <c r="Q187" s="7">
        <f t="shared" si="14"/>
        <v>20.564285714285713</v>
      </c>
      <c r="R187" s="2">
        <f t="shared" si="15"/>
        <v>0</v>
      </c>
      <c r="S187" s="2">
        <f t="shared" si="16"/>
        <v>0</v>
      </c>
      <c r="T187" s="2">
        <f t="shared" si="17"/>
        <v>0</v>
      </c>
      <c r="U187" s="7">
        <f t="shared" si="18"/>
        <v>0</v>
      </c>
      <c r="V187" s="7">
        <f t="shared" si="19"/>
        <v>0</v>
      </c>
      <c r="W187" s="7">
        <f t="shared" si="20"/>
        <v>0</v>
      </c>
      <c r="X187">
        <v>20.54</v>
      </c>
      <c r="Y187">
        <v>20.66</v>
      </c>
      <c r="Z187">
        <v>20.69</v>
      </c>
      <c r="AA187">
        <v>20.69</v>
      </c>
      <c r="AB187">
        <v>20.6</v>
      </c>
      <c r="AC187">
        <v>20.63</v>
      </c>
      <c r="AD187">
        <v>20.74</v>
      </c>
      <c r="AE187">
        <v>20.43</v>
      </c>
      <c r="AF187">
        <v>20.350000000000001</v>
      </c>
      <c r="AG187">
        <v>20.6</v>
      </c>
      <c r="AH187">
        <v>20.149999999999999</v>
      </c>
      <c r="AI187">
        <v>20.309999999999999</v>
      </c>
      <c r="AJ187">
        <v>20.74</v>
      </c>
      <c r="AK187">
        <v>20.77</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20.38</v>
      </c>
      <c r="CC187">
        <v>20.25</v>
      </c>
      <c r="CD187">
        <v>20.239999999999998</v>
      </c>
      <c r="CE187">
        <v>20.059999999999999</v>
      </c>
      <c r="CF187">
        <v>20.21</v>
      </c>
      <c r="CG187">
        <v>20.2</v>
      </c>
      <c r="CH187">
        <v>20.14</v>
      </c>
      <c r="CI187">
        <v>19.72</v>
      </c>
      <c r="CJ187">
        <v>20.149999999999999</v>
      </c>
      <c r="CK187">
        <v>19.86</v>
      </c>
      <c r="CL187">
        <v>20.11</v>
      </c>
      <c r="CM187">
        <v>20.350000000000001</v>
      </c>
      <c r="CN187">
        <v>20.079999999999998</v>
      </c>
      <c r="CO187">
        <v>20.170000000000002</v>
      </c>
      <c r="CP187">
        <v>0</v>
      </c>
      <c r="CQ187">
        <v>0</v>
      </c>
      <c r="CR187">
        <v>0</v>
      </c>
      <c r="CS187">
        <v>0</v>
      </c>
      <c r="CT187">
        <v>0</v>
      </c>
      <c r="CU187">
        <v>0</v>
      </c>
      <c r="CV187">
        <v>0</v>
      </c>
      <c r="CW187">
        <v>0.24199999999999999</v>
      </c>
      <c r="CX187">
        <v>0</v>
      </c>
      <c r="CY187">
        <v>0.13300000000000001</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5.5519999999999996</v>
      </c>
      <c r="EG187">
        <v>4.351</v>
      </c>
      <c r="EH187">
        <v>6.0030000000000001</v>
      </c>
      <c r="EI187">
        <v>3.6030000000000002</v>
      </c>
      <c r="EJ187">
        <v>3.1509999999999998</v>
      </c>
      <c r="EK187">
        <v>3.1309999999999998</v>
      </c>
      <c r="EL187">
        <v>3.4569999999999999</v>
      </c>
      <c r="EM187">
        <v>-3.1880000000000002</v>
      </c>
      <c r="EN187">
        <v>1.4510000000000001</v>
      </c>
      <c r="EO187">
        <v>0.30299999999999999</v>
      </c>
      <c r="EP187">
        <v>-3.6949999999999998</v>
      </c>
      <c r="EQ187">
        <v>3.5089999999999999</v>
      </c>
      <c r="ER187">
        <v>3.101</v>
      </c>
      <c r="ES187">
        <v>5.95</v>
      </c>
      <c r="ET187">
        <v>104.943787320963</v>
      </c>
      <c r="EU187">
        <v>66.584296802949694</v>
      </c>
    </row>
    <row r="188" spans="1:151" x14ac:dyDescent="0.25">
      <c r="A188" t="s">
        <v>1191</v>
      </c>
      <c r="B188" t="s">
        <v>1322</v>
      </c>
      <c r="C188" t="s">
        <v>588</v>
      </c>
      <c r="D188">
        <v>30</v>
      </c>
      <c r="E188" t="s">
        <v>836</v>
      </c>
      <c r="F188">
        <v>2</v>
      </c>
      <c r="G188">
        <v>1</v>
      </c>
      <c r="H188" t="s">
        <v>8</v>
      </c>
      <c r="I188" t="s">
        <v>7</v>
      </c>
      <c r="J188" t="s">
        <v>609</v>
      </c>
      <c r="K188" t="s">
        <v>606</v>
      </c>
      <c r="L188" t="s">
        <v>516</v>
      </c>
      <c r="M188" s="7">
        <v>107.74121622140058</v>
      </c>
      <c r="N188" s="7">
        <v>136.52306883788827</v>
      </c>
      <c r="O188" s="7">
        <f>M188*'Emission and cost factors'!$D$8+N188*'Emission and cost factors'!$E$8</f>
        <v>85.426267071922737</v>
      </c>
      <c r="P188" s="8">
        <f>M188*'Emission and cost factors'!$D$9+N188*'Emission and cost factors'!$E$9</f>
        <v>24.788108974539263</v>
      </c>
      <c r="Q188" s="7">
        <f t="shared" si="14"/>
        <v>20.56642857142857</v>
      </c>
      <c r="R188" s="2">
        <f t="shared" si="15"/>
        <v>0</v>
      </c>
      <c r="S188" s="2">
        <f t="shared" si="16"/>
        <v>0</v>
      </c>
      <c r="T188" s="2">
        <f t="shared" si="17"/>
        <v>0</v>
      </c>
      <c r="U188" s="7">
        <f t="shared" si="18"/>
        <v>0</v>
      </c>
      <c r="V188" s="7">
        <f t="shared" si="19"/>
        <v>0</v>
      </c>
      <c r="W188" s="7">
        <f t="shared" si="20"/>
        <v>0</v>
      </c>
      <c r="X188">
        <v>20.74</v>
      </c>
      <c r="Y188">
        <v>20.68</v>
      </c>
      <c r="Z188">
        <v>20.63</v>
      </c>
      <c r="AA188">
        <v>20.57</v>
      </c>
      <c r="AB188">
        <v>20.63</v>
      </c>
      <c r="AC188">
        <v>20.68</v>
      </c>
      <c r="AD188">
        <v>20.64</v>
      </c>
      <c r="AE188">
        <v>20.23</v>
      </c>
      <c r="AF188">
        <v>20.58</v>
      </c>
      <c r="AG188">
        <v>20.43</v>
      </c>
      <c r="AH188">
        <v>20.18</v>
      </c>
      <c r="AI188">
        <v>20.64</v>
      </c>
      <c r="AJ188">
        <v>20.62</v>
      </c>
      <c r="AK188">
        <v>20.68</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20.11</v>
      </c>
      <c r="CC188">
        <v>20.05</v>
      </c>
      <c r="CD188">
        <v>20.440000000000001</v>
      </c>
      <c r="CE188">
        <v>20.28</v>
      </c>
      <c r="CF188">
        <v>19.98</v>
      </c>
      <c r="CG188">
        <v>20.02</v>
      </c>
      <c r="CH188">
        <v>20.010000000000002</v>
      </c>
      <c r="CI188">
        <v>20.11</v>
      </c>
      <c r="CJ188">
        <v>19.850000000000001</v>
      </c>
      <c r="CK188">
        <v>19.93</v>
      </c>
      <c r="CL188">
        <v>20.16</v>
      </c>
      <c r="CM188">
        <v>20.100000000000001</v>
      </c>
      <c r="CN188">
        <v>19.989999999999998</v>
      </c>
      <c r="CO188">
        <v>20.13</v>
      </c>
      <c r="CP188">
        <v>0</v>
      </c>
      <c r="CQ188">
        <v>0</v>
      </c>
      <c r="CR188">
        <v>0</v>
      </c>
      <c r="CS188">
        <v>0</v>
      </c>
      <c r="CT188">
        <v>1.7000000000000001E-2</v>
      </c>
      <c r="CU188">
        <v>0</v>
      </c>
      <c r="CV188">
        <v>0</v>
      </c>
      <c r="CW188">
        <v>0</v>
      </c>
      <c r="CX188">
        <v>0.15</v>
      </c>
      <c r="CY188">
        <v>6.7000000000000004E-2</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5.5519999999999996</v>
      </c>
      <c r="EG188">
        <v>4.351</v>
      </c>
      <c r="EH188">
        <v>6.0030000000000001</v>
      </c>
      <c r="EI188">
        <v>3.6030000000000002</v>
      </c>
      <c r="EJ188">
        <v>3.1509999999999998</v>
      </c>
      <c r="EK188">
        <v>3.1309999999999998</v>
      </c>
      <c r="EL188">
        <v>3.4569999999999999</v>
      </c>
      <c r="EM188">
        <v>-3.1880000000000002</v>
      </c>
      <c r="EN188">
        <v>1.4510000000000001</v>
      </c>
      <c r="EO188">
        <v>0.30299999999999999</v>
      </c>
      <c r="EP188">
        <v>-3.6949999999999998</v>
      </c>
      <c r="EQ188">
        <v>3.5089999999999999</v>
      </c>
      <c r="ER188">
        <v>3.101</v>
      </c>
      <c r="ES188">
        <v>5.95</v>
      </c>
      <c r="ET188">
        <v>50.2792342366536</v>
      </c>
      <c r="EU188">
        <v>63.710765457681198</v>
      </c>
    </row>
    <row r="189" spans="1:151" x14ac:dyDescent="0.25">
      <c r="A189" t="s">
        <v>1192</v>
      </c>
      <c r="B189" t="s">
        <v>1322</v>
      </c>
      <c r="C189" t="s">
        <v>588</v>
      </c>
      <c r="D189">
        <v>31</v>
      </c>
      <c r="E189" t="s">
        <v>836</v>
      </c>
      <c r="F189">
        <v>2</v>
      </c>
      <c r="G189">
        <v>1</v>
      </c>
      <c r="H189" t="s">
        <v>9</v>
      </c>
      <c r="I189" t="s">
        <v>3</v>
      </c>
      <c r="J189" t="s">
        <v>609</v>
      </c>
      <c r="K189" t="s">
        <v>606</v>
      </c>
      <c r="L189" t="s">
        <v>515</v>
      </c>
      <c r="M189" s="7">
        <v>163.21001763044077</v>
      </c>
      <c r="N189" s="7">
        <v>104.04654715661808</v>
      </c>
      <c r="O189" s="7">
        <f>M189*'Emission and cost factors'!$D$8+N189*'Emission and cost factors'!$E$8</f>
        <v>82.135515394436879</v>
      </c>
      <c r="P189" s="8">
        <f>M189*'Emission and cost factors'!$D$9+N189*'Emission and cost factors'!$E$9</f>
        <v>22.135382778710344</v>
      </c>
      <c r="Q189" s="7">
        <f t="shared" si="14"/>
        <v>20.277142857142856</v>
      </c>
      <c r="R189" s="2">
        <f t="shared" si="15"/>
        <v>2</v>
      </c>
      <c r="S189" s="2">
        <f t="shared" si="16"/>
        <v>0</v>
      </c>
      <c r="T189" s="2">
        <f t="shared" si="17"/>
        <v>0</v>
      </c>
      <c r="U189" s="7">
        <f t="shared" si="18"/>
        <v>6.5714285714285709E-3</v>
      </c>
      <c r="V189" s="7">
        <f t="shared" si="19"/>
        <v>0</v>
      </c>
      <c r="W189" s="7">
        <f t="shared" si="20"/>
        <v>0</v>
      </c>
      <c r="X189">
        <v>20.28</v>
      </c>
      <c r="Y189">
        <v>20.3</v>
      </c>
      <c r="Z189">
        <v>20.65</v>
      </c>
      <c r="AA189">
        <v>20.57</v>
      </c>
      <c r="AB189">
        <v>20.329999999999998</v>
      </c>
      <c r="AC189">
        <v>20.12</v>
      </c>
      <c r="AD189">
        <v>20.239999999999998</v>
      </c>
      <c r="AE189">
        <v>20.170000000000002</v>
      </c>
      <c r="AF189">
        <v>19.97</v>
      </c>
      <c r="AG189">
        <v>20.260000000000002</v>
      </c>
      <c r="AH189">
        <v>19.940000000000001</v>
      </c>
      <c r="AI189">
        <v>20.21</v>
      </c>
      <c r="AJ189">
        <v>20.329999999999998</v>
      </c>
      <c r="AK189">
        <v>20.51</v>
      </c>
      <c r="AL189">
        <v>0</v>
      </c>
      <c r="AM189">
        <v>0</v>
      </c>
      <c r="AN189">
        <v>0</v>
      </c>
      <c r="AO189">
        <v>0</v>
      </c>
      <c r="AP189">
        <v>0</v>
      </c>
      <c r="AQ189">
        <v>0</v>
      </c>
      <c r="AR189">
        <v>0</v>
      </c>
      <c r="AS189">
        <v>0</v>
      </c>
      <c r="AT189">
        <v>4.2000000000000003E-2</v>
      </c>
      <c r="AU189">
        <v>0</v>
      </c>
      <c r="AV189">
        <v>0.05</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19.98</v>
      </c>
      <c r="CC189">
        <v>19.920000000000002</v>
      </c>
      <c r="CD189">
        <v>19.82</v>
      </c>
      <c r="CE189">
        <v>19.72</v>
      </c>
      <c r="CF189">
        <v>19.78</v>
      </c>
      <c r="CG189">
        <v>19.899999999999999</v>
      </c>
      <c r="CH189">
        <v>19.829999999999998</v>
      </c>
      <c r="CI189">
        <v>19.16</v>
      </c>
      <c r="CJ189">
        <v>19.62</v>
      </c>
      <c r="CK189">
        <v>19.54</v>
      </c>
      <c r="CL189">
        <v>19.420000000000002</v>
      </c>
      <c r="CM189">
        <v>19.61</v>
      </c>
      <c r="CN189">
        <v>19.73</v>
      </c>
      <c r="CO189">
        <v>19.88</v>
      </c>
      <c r="CP189">
        <v>8.0000000000000002E-3</v>
      </c>
      <c r="CQ189">
        <v>5.8000000000000003E-2</v>
      </c>
      <c r="CR189">
        <v>0.17499999999999999</v>
      </c>
      <c r="CS189">
        <v>0.24199999999999999</v>
      </c>
      <c r="CT189">
        <v>0.16700000000000001</v>
      </c>
      <c r="CU189">
        <v>6.7000000000000004E-2</v>
      </c>
      <c r="CV189">
        <v>0.11700000000000001</v>
      </c>
      <c r="CW189">
        <v>0.5</v>
      </c>
      <c r="CX189">
        <v>0.24199999999999999</v>
      </c>
      <c r="CY189">
        <v>0.3</v>
      </c>
      <c r="CZ189">
        <v>0.32500000000000001</v>
      </c>
      <c r="DA189">
        <v>0.27500000000000002</v>
      </c>
      <c r="DB189">
        <v>0.2</v>
      </c>
      <c r="DC189">
        <v>0.1</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5.5519999999999996</v>
      </c>
      <c r="EG189">
        <v>4.351</v>
      </c>
      <c r="EH189">
        <v>6.0030000000000001</v>
      </c>
      <c r="EI189">
        <v>3.6030000000000002</v>
      </c>
      <c r="EJ189">
        <v>3.1509999999999998</v>
      </c>
      <c r="EK189">
        <v>3.1309999999999998</v>
      </c>
      <c r="EL189">
        <v>3.4569999999999999</v>
      </c>
      <c r="EM189">
        <v>-3.1880000000000002</v>
      </c>
      <c r="EN189">
        <v>1.4510000000000001</v>
      </c>
      <c r="EO189">
        <v>0.30299999999999999</v>
      </c>
      <c r="EP189">
        <v>-3.6949999999999998</v>
      </c>
      <c r="EQ189">
        <v>3.5089999999999999</v>
      </c>
      <c r="ER189">
        <v>3.101</v>
      </c>
      <c r="ES189">
        <v>5.95</v>
      </c>
      <c r="ET189">
        <v>76.164674894205703</v>
      </c>
      <c r="EU189">
        <v>48.5550553397551</v>
      </c>
    </row>
    <row r="190" spans="1:151" x14ac:dyDescent="0.25">
      <c r="A190" t="s">
        <v>1193</v>
      </c>
      <c r="B190" t="s">
        <v>1322</v>
      </c>
      <c r="C190" t="s">
        <v>588</v>
      </c>
      <c r="D190">
        <v>32</v>
      </c>
      <c r="E190" t="s">
        <v>836</v>
      </c>
      <c r="F190">
        <v>2</v>
      </c>
      <c r="G190">
        <v>1</v>
      </c>
      <c r="H190" t="s">
        <v>9</v>
      </c>
      <c r="I190" t="s">
        <v>3</v>
      </c>
      <c r="J190" t="s">
        <v>609</v>
      </c>
      <c r="K190" t="s">
        <v>606</v>
      </c>
      <c r="L190" t="s">
        <v>516</v>
      </c>
      <c r="M190" s="7">
        <v>75.630961757114775</v>
      </c>
      <c r="N190" s="7">
        <v>110.48176512982414</v>
      </c>
      <c r="O190" s="7">
        <f>M190*'Emission and cost factors'!$D$8+N190*'Emission and cost factors'!$E$8</f>
        <v>66.704113928713213</v>
      </c>
      <c r="P190" s="8">
        <f>M190*'Emission and cost factors'!$D$9+N190*'Emission and cost factors'!$E$9</f>
        <v>19.597503239758211</v>
      </c>
      <c r="Q190" s="7">
        <f t="shared" si="14"/>
        <v>20.383571428571429</v>
      </c>
      <c r="R190" s="2">
        <f t="shared" si="15"/>
        <v>1</v>
      </c>
      <c r="S190" s="2">
        <f t="shared" si="16"/>
        <v>0</v>
      </c>
      <c r="T190" s="2">
        <f t="shared" si="17"/>
        <v>0</v>
      </c>
      <c r="U190" s="7">
        <f t="shared" si="18"/>
        <v>1.3071428571428571E-2</v>
      </c>
      <c r="V190" s="7">
        <f t="shared" si="19"/>
        <v>0</v>
      </c>
      <c r="W190" s="7">
        <f t="shared" si="20"/>
        <v>0</v>
      </c>
      <c r="X190">
        <v>20.59</v>
      </c>
      <c r="Y190">
        <v>20.56</v>
      </c>
      <c r="Z190">
        <v>20.6</v>
      </c>
      <c r="AA190">
        <v>20.49</v>
      </c>
      <c r="AB190">
        <v>20.49</v>
      </c>
      <c r="AC190">
        <v>20.45</v>
      </c>
      <c r="AD190">
        <v>20.48</v>
      </c>
      <c r="AE190">
        <v>20.03</v>
      </c>
      <c r="AF190">
        <v>20.32</v>
      </c>
      <c r="AG190">
        <v>20.239999999999998</v>
      </c>
      <c r="AH190">
        <v>19.829999999999998</v>
      </c>
      <c r="AI190">
        <v>20.3</v>
      </c>
      <c r="AJ190">
        <v>20.43</v>
      </c>
      <c r="AK190">
        <v>20.56</v>
      </c>
      <c r="AL190">
        <v>0</v>
      </c>
      <c r="AM190">
        <v>0</v>
      </c>
      <c r="AN190">
        <v>0</v>
      </c>
      <c r="AO190">
        <v>0</v>
      </c>
      <c r="AP190">
        <v>0</v>
      </c>
      <c r="AQ190">
        <v>0</v>
      </c>
      <c r="AR190">
        <v>0</v>
      </c>
      <c r="AS190">
        <v>0</v>
      </c>
      <c r="AT190">
        <v>0</v>
      </c>
      <c r="AU190">
        <v>0</v>
      </c>
      <c r="AV190">
        <v>0.183</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19.77</v>
      </c>
      <c r="CC190">
        <v>19.71</v>
      </c>
      <c r="CD190">
        <v>19.850000000000001</v>
      </c>
      <c r="CE190">
        <v>19.71</v>
      </c>
      <c r="CF190">
        <v>19.579999999999998</v>
      </c>
      <c r="CG190">
        <v>19.690000000000001</v>
      </c>
      <c r="CH190">
        <v>19.670000000000002</v>
      </c>
      <c r="CI190">
        <v>19.34</v>
      </c>
      <c r="CJ190">
        <v>19.37</v>
      </c>
      <c r="CK190">
        <v>19.420000000000002</v>
      </c>
      <c r="CL190">
        <v>19.52</v>
      </c>
      <c r="CM190">
        <v>19.71</v>
      </c>
      <c r="CN190">
        <v>19.579999999999998</v>
      </c>
      <c r="CO190">
        <v>19.760000000000002</v>
      </c>
      <c r="CP190">
        <v>0.2</v>
      </c>
      <c r="CQ190">
        <v>0.25</v>
      </c>
      <c r="CR190">
        <v>0.15</v>
      </c>
      <c r="CS190">
        <v>0.25</v>
      </c>
      <c r="CT190">
        <v>0.34200000000000003</v>
      </c>
      <c r="CU190">
        <v>0.23300000000000001</v>
      </c>
      <c r="CV190">
        <v>0.25800000000000001</v>
      </c>
      <c r="CW190">
        <v>0.39200000000000002</v>
      </c>
      <c r="CX190">
        <v>0.433</v>
      </c>
      <c r="CY190">
        <v>0.4</v>
      </c>
      <c r="CZ190">
        <v>0.26700000000000002</v>
      </c>
      <c r="DA190">
        <v>0.20799999999999999</v>
      </c>
      <c r="DB190">
        <v>0.33300000000000002</v>
      </c>
      <c r="DC190">
        <v>0.22500000000000001</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5.5519999999999996</v>
      </c>
      <c r="EG190">
        <v>4.351</v>
      </c>
      <c r="EH190">
        <v>6.0030000000000001</v>
      </c>
      <c r="EI190">
        <v>3.6030000000000002</v>
      </c>
      <c r="EJ190">
        <v>3.1509999999999998</v>
      </c>
      <c r="EK190">
        <v>3.1309999999999998</v>
      </c>
      <c r="EL190">
        <v>3.4569999999999999</v>
      </c>
      <c r="EM190">
        <v>-3.1880000000000002</v>
      </c>
      <c r="EN190">
        <v>1.4510000000000001</v>
      </c>
      <c r="EO190">
        <v>0.30299999999999999</v>
      </c>
      <c r="EP190">
        <v>-3.6949999999999998</v>
      </c>
      <c r="EQ190">
        <v>3.5089999999999999</v>
      </c>
      <c r="ER190">
        <v>3.101</v>
      </c>
      <c r="ES190">
        <v>5.95</v>
      </c>
      <c r="ET190">
        <v>35.294448819986897</v>
      </c>
      <c r="EU190">
        <v>51.558157060584598</v>
      </c>
    </row>
    <row r="191" spans="1:151" x14ac:dyDescent="0.25">
      <c r="A191" t="s">
        <v>1194</v>
      </c>
      <c r="B191" t="s">
        <v>1322</v>
      </c>
      <c r="C191" t="s">
        <v>588</v>
      </c>
      <c r="D191">
        <v>33</v>
      </c>
      <c r="E191" t="s">
        <v>836</v>
      </c>
      <c r="F191">
        <v>2</v>
      </c>
      <c r="G191">
        <v>1</v>
      </c>
      <c r="H191" t="s">
        <v>9</v>
      </c>
      <c r="I191" t="s">
        <v>6</v>
      </c>
      <c r="J191" t="s">
        <v>609</v>
      </c>
      <c r="K191" t="s">
        <v>606</v>
      </c>
      <c r="L191" t="s">
        <v>515</v>
      </c>
      <c r="M191" s="7">
        <v>170.74562557547421</v>
      </c>
      <c r="N191" s="7">
        <v>130.12031814524701</v>
      </c>
      <c r="O191" s="7">
        <f>M191*'Emission and cost factors'!$D$8+N191*'Emission and cost factors'!$E$8</f>
        <v>95.711927717663201</v>
      </c>
      <c r="P191" s="8">
        <f>M191*'Emission and cost factors'!$D$9+N191*'Emission and cost factors'!$E$9</f>
        <v>26.347872744806022</v>
      </c>
      <c r="Q191" s="7">
        <f t="shared" si="14"/>
        <v>20.520714285714284</v>
      </c>
      <c r="R191" s="2">
        <f t="shared" si="15"/>
        <v>0</v>
      </c>
      <c r="S191" s="2">
        <f t="shared" si="16"/>
        <v>0</v>
      </c>
      <c r="T191" s="2">
        <f t="shared" si="17"/>
        <v>0</v>
      </c>
      <c r="U191" s="7">
        <f t="shared" si="18"/>
        <v>0</v>
      </c>
      <c r="V191" s="7">
        <f t="shared" si="19"/>
        <v>0</v>
      </c>
      <c r="W191" s="7">
        <f t="shared" si="20"/>
        <v>0</v>
      </c>
      <c r="X191">
        <v>20.72</v>
      </c>
      <c r="Y191">
        <v>20.65</v>
      </c>
      <c r="Z191">
        <v>20.55</v>
      </c>
      <c r="AA191">
        <v>20.49</v>
      </c>
      <c r="AB191">
        <v>20.6</v>
      </c>
      <c r="AC191">
        <v>20.65</v>
      </c>
      <c r="AD191">
        <v>20.6</v>
      </c>
      <c r="AE191">
        <v>20.149999999999999</v>
      </c>
      <c r="AF191">
        <v>20.54</v>
      </c>
      <c r="AG191">
        <v>20.37</v>
      </c>
      <c r="AH191">
        <v>20.29</v>
      </c>
      <c r="AI191">
        <v>20.51</v>
      </c>
      <c r="AJ191">
        <v>20.56</v>
      </c>
      <c r="AK191">
        <v>20.61</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20.010000000000002</v>
      </c>
      <c r="CC191">
        <v>19.96</v>
      </c>
      <c r="CD191">
        <v>20.43</v>
      </c>
      <c r="CE191">
        <v>20.23</v>
      </c>
      <c r="CF191">
        <v>19.89</v>
      </c>
      <c r="CG191">
        <v>19.899999999999999</v>
      </c>
      <c r="CH191">
        <v>19.93</v>
      </c>
      <c r="CI191">
        <v>19.940000000000001</v>
      </c>
      <c r="CJ191">
        <v>19.82</v>
      </c>
      <c r="CK191">
        <v>19.82</v>
      </c>
      <c r="CL191">
        <v>19.829999999999998</v>
      </c>
      <c r="CM191">
        <v>20.09</v>
      </c>
      <c r="CN191">
        <v>19.97</v>
      </c>
      <c r="CO191">
        <v>20.13</v>
      </c>
      <c r="CP191">
        <v>0</v>
      </c>
      <c r="CQ191">
        <v>4.2000000000000003E-2</v>
      </c>
      <c r="CR191">
        <v>0</v>
      </c>
      <c r="CS191">
        <v>0</v>
      </c>
      <c r="CT191">
        <v>0.108</v>
      </c>
      <c r="CU191">
        <v>0.1</v>
      </c>
      <c r="CV191">
        <v>6.7000000000000004E-2</v>
      </c>
      <c r="CW191">
        <v>4.2000000000000003E-2</v>
      </c>
      <c r="CX191">
        <v>0.158</v>
      </c>
      <c r="CY191">
        <v>0.158</v>
      </c>
      <c r="CZ191">
        <v>0.125</v>
      </c>
      <c r="DA191">
        <v>0</v>
      </c>
      <c r="DB191">
        <v>2.5000000000000001E-2</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5.5519999999999996</v>
      </c>
      <c r="EG191">
        <v>4.351</v>
      </c>
      <c r="EH191">
        <v>6.0030000000000001</v>
      </c>
      <c r="EI191">
        <v>3.6030000000000002</v>
      </c>
      <c r="EJ191">
        <v>3.1509999999999998</v>
      </c>
      <c r="EK191">
        <v>3.1309999999999998</v>
      </c>
      <c r="EL191">
        <v>3.4569999999999999</v>
      </c>
      <c r="EM191">
        <v>-3.1880000000000002</v>
      </c>
      <c r="EN191">
        <v>1.4510000000000001</v>
      </c>
      <c r="EO191">
        <v>0.30299999999999999</v>
      </c>
      <c r="EP191">
        <v>-3.6949999999999998</v>
      </c>
      <c r="EQ191">
        <v>3.5089999999999999</v>
      </c>
      <c r="ER191">
        <v>3.101</v>
      </c>
      <c r="ES191">
        <v>5.95</v>
      </c>
      <c r="ET191">
        <v>79.681291935221296</v>
      </c>
      <c r="EU191">
        <v>60.722815134448602</v>
      </c>
    </row>
    <row r="192" spans="1:151" x14ac:dyDescent="0.25">
      <c r="A192" t="s">
        <v>1195</v>
      </c>
      <c r="B192" t="s">
        <v>1322</v>
      </c>
      <c r="C192" t="s">
        <v>588</v>
      </c>
      <c r="D192">
        <v>34</v>
      </c>
      <c r="E192" t="s">
        <v>836</v>
      </c>
      <c r="F192">
        <v>2</v>
      </c>
      <c r="G192">
        <v>1</v>
      </c>
      <c r="H192" t="s">
        <v>9</v>
      </c>
      <c r="I192" t="s">
        <v>6</v>
      </c>
      <c r="J192" t="s">
        <v>609</v>
      </c>
      <c r="K192" t="s">
        <v>606</v>
      </c>
      <c r="L192" t="s">
        <v>516</v>
      </c>
      <c r="M192" s="7">
        <v>56.677972534179638</v>
      </c>
      <c r="N192" s="7">
        <v>119.0325617125815</v>
      </c>
      <c r="O192" s="7">
        <f>M192*'Emission and cost factors'!$D$8+N192*'Emission and cost factors'!$E$8</f>
        <v>66.657352619965209</v>
      </c>
      <c r="P192" s="8">
        <f>M192*'Emission and cost factors'!$D$9+N192*'Emission and cost factors'!$E$9</f>
        <v>20.122003158254412</v>
      </c>
      <c r="Q192" s="7">
        <f t="shared" si="14"/>
        <v>20.435714285714287</v>
      </c>
      <c r="R192" s="2">
        <f t="shared" si="15"/>
        <v>0</v>
      </c>
      <c r="S192" s="2">
        <f t="shared" si="16"/>
        <v>0</v>
      </c>
      <c r="T192" s="2">
        <f t="shared" si="17"/>
        <v>0</v>
      </c>
      <c r="U192" s="7">
        <f t="shared" si="18"/>
        <v>0</v>
      </c>
      <c r="V192" s="7">
        <f t="shared" si="19"/>
        <v>0</v>
      </c>
      <c r="W192" s="7">
        <f t="shared" si="20"/>
        <v>0</v>
      </c>
      <c r="X192">
        <v>20.51</v>
      </c>
      <c r="Y192">
        <v>20.49</v>
      </c>
      <c r="Z192">
        <v>20.51</v>
      </c>
      <c r="AA192">
        <v>20.420000000000002</v>
      </c>
      <c r="AB192">
        <v>20.41</v>
      </c>
      <c r="AC192">
        <v>20.5</v>
      </c>
      <c r="AD192">
        <v>20.48</v>
      </c>
      <c r="AE192">
        <v>20.190000000000001</v>
      </c>
      <c r="AF192">
        <v>20.399999999999999</v>
      </c>
      <c r="AG192">
        <v>20.260000000000002</v>
      </c>
      <c r="AH192">
        <v>20.440000000000001</v>
      </c>
      <c r="AI192">
        <v>20.52</v>
      </c>
      <c r="AJ192">
        <v>20.43</v>
      </c>
      <c r="AK192">
        <v>20.54</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20.239999999999998</v>
      </c>
      <c r="CC192">
        <v>20.22</v>
      </c>
      <c r="CD192">
        <v>20.420000000000002</v>
      </c>
      <c r="CE192">
        <v>20.37</v>
      </c>
      <c r="CF192">
        <v>20.2</v>
      </c>
      <c r="CG192">
        <v>20.02</v>
      </c>
      <c r="CH192">
        <v>20.149999999999999</v>
      </c>
      <c r="CI192">
        <v>20</v>
      </c>
      <c r="CJ192">
        <v>19.98</v>
      </c>
      <c r="CK192">
        <v>20.190000000000001</v>
      </c>
      <c r="CL192">
        <v>19.77</v>
      </c>
      <c r="CM192">
        <v>19.89</v>
      </c>
      <c r="CN192">
        <v>20.2</v>
      </c>
      <c r="CO192">
        <v>20.329999999999998</v>
      </c>
      <c r="CP192">
        <v>0</v>
      </c>
      <c r="CQ192">
        <v>0</v>
      </c>
      <c r="CR192">
        <v>0</v>
      </c>
      <c r="CS192">
        <v>0</v>
      </c>
      <c r="CT192">
        <v>0</v>
      </c>
      <c r="CU192">
        <v>0</v>
      </c>
      <c r="CV192">
        <v>0</v>
      </c>
      <c r="CW192">
        <v>0</v>
      </c>
      <c r="CX192">
        <v>1.7000000000000001E-2</v>
      </c>
      <c r="CY192">
        <v>0</v>
      </c>
      <c r="CZ192">
        <v>0.17499999999999999</v>
      </c>
      <c r="DA192">
        <v>0.1</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c r="ED192">
        <v>0</v>
      </c>
      <c r="EE192">
        <v>0</v>
      </c>
      <c r="EF192">
        <v>5.5519999999999996</v>
      </c>
      <c r="EG192">
        <v>4.351</v>
      </c>
      <c r="EH192">
        <v>6.0030000000000001</v>
      </c>
      <c r="EI192">
        <v>3.6030000000000002</v>
      </c>
      <c r="EJ192">
        <v>3.1509999999999998</v>
      </c>
      <c r="EK192">
        <v>3.1309999999999998</v>
      </c>
      <c r="EL192">
        <v>3.4569999999999999</v>
      </c>
      <c r="EM192">
        <v>-3.1880000000000002</v>
      </c>
      <c r="EN192">
        <v>1.4510000000000001</v>
      </c>
      <c r="EO192">
        <v>0.30299999999999999</v>
      </c>
      <c r="EP192">
        <v>-3.6949999999999998</v>
      </c>
      <c r="EQ192">
        <v>3.5089999999999999</v>
      </c>
      <c r="ER192">
        <v>3.101</v>
      </c>
      <c r="ES192">
        <v>5.95</v>
      </c>
      <c r="ET192">
        <v>26.449720515950499</v>
      </c>
      <c r="EU192">
        <v>55.548528799204703</v>
      </c>
    </row>
    <row r="193" spans="1:151" x14ac:dyDescent="0.25">
      <c r="A193" t="s">
        <v>1196</v>
      </c>
      <c r="B193" t="s">
        <v>1322</v>
      </c>
      <c r="C193" t="s">
        <v>588</v>
      </c>
      <c r="D193">
        <v>35</v>
      </c>
      <c r="E193" t="s">
        <v>836</v>
      </c>
      <c r="F193">
        <v>2</v>
      </c>
      <c r="G193">
        <v>1</v>
      </c>
      <c r="H193" t="s">
        <v>9</v>
      </c>
      <c r="I193" t="s">
        <v>7</v>
      </c>
      <c r="J193" t="s">
        <v>609</v>
      </c>
      <c r="K193" t="s">
        <v>606</v>
      </c>
      <c r="L193" t="s">
        <v>515</v>
      </c>
      <c r="M193" s="7">
        <v>179.14275941685258</v>
      </c>
      <c r="N193" s="7">
        <v>132.278482353036</v>
      </c>
      <c r="O193" s="7">
        <f>M193*'Emission and cost factors'!$D$8+N193*'Emission and cost factors'!$E$8</f>
        <v>98.46808135993561</v>
      </c>
      <c r="P193" s="8">
        <f>M193*'Emission and cost factors'!$D$9+N193*'Emission and cost factors'!$E$9</f>
        <v>27.007482729629501</v>
      </c>
      <c r="Q193" s="7">
        <f t="shared" si="14"/>
        <v>20.637142857142855</v>
      </c>
      <c r="R193" s="2">
        <f t="shared" si="15"/>
        <v>0</v>
      </c>
      <c r="S193" s="2">
        <f t="shared" si="16"/>
        <v>0</v>
      </c>
      <c r="T193" s="2">
        <f t="shared" si="17"/>
        <v>0</v>
      </c>
      <c r="U193" s="7">
        <f t="shared" si="18"/>
        <v>0</v>
      </c>
      <c r="V193" s="7">
        <f t="shared" si="19"/>
        <v>0</v>
      </c>
      <c r="W193" s="7">
        <f t="shared" si="20"/>
        <v>0</v>
      </c>
      <c r="X193">
        <v>20.73</v>
      </c>
      <c r="Y193">
        <v>20.77</v>
      </c>
      <c r="Z193">
        <v>20.7</v>
      </c>
      <c r="AA193">
        <v>20.67</v>
      </c>
      <c r="AB193">
        <v>20.74</v>
      </c>
      <c r="AC193">
        <v>20.73</v>
      </c>
      <c r="AD193">
        <v>20.76</v>
      </c>
      <c r="AE193">
        <v>20.440000000000001</v>
      </c>
      <c r="AF193">
        <v>20.65</v>
      </c>
      <c r="AG193">
        <v>20.6</v>
      </c>
      <c r="AH193">
        <v>20.2</v>
      </c>
      <c r="AI193">
        <v>20.43</v>
      </c>
      <c r="AJ193">
        <v>20.73</v>
      </c>
      <c r="AK193">
        <v>20.77</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20.329999999999998</v>
      </c>
      <c r="CC193">
        <v>20.23</v>
      </c>
      <c r="CD193">
        <v>20.3</v>
      </c>
      <c r="CE193">
        <v>20.13</v>
      </c>
      <c r="CF193">
        <v>20.16</v>
      </c>
      <c r="CG193">
        <v>20.2</v>
      </c>
      <c r="CH193">
        <v>20.149999999999999</v>
      </c>
      <c r="CI193">
        <v>19.760000000000002</v>
      </c>
      <c r="CJ193">
        <v>20.09</v>
      </c>
      <c r="CK193">
        <v>19.940000000000001</v>
      </c>
      <c r="CL193">
        <v>20.2</v>
      </c>
      <c r="CM193">
        <v>20.3</v>
      </c>
      <c r="CN193">
        <v>20.09</v>
      </c>
      <c r="CO193">
        <v>20.18</v>
      </c>
      <c r="CP193">
        <v>0</v>
      </c>
      <c r="CQ193">
        <v>0</v>
      </c>
      <c r="CR193">
        <v>0</v>
      </c>
      <c r="CS193">
        <v>0</v>
      </c>
      <c r="CT193">
        <v>0</v>
      </c>
      <c r="CU193">
        <v>0</v>
      </c>
      <c r="CV193">
        <v>0</v>
      </c>
      <c r="CW193">
        <v>0.217</v>
      </c>
      <c r="CX193">
        <v>0</v>
      </c>
      <c r="CY193">
        <v>0.05</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5.5519999999999996</v>
      </c>
      <c r="EG193">
        <v>4.351</v>
      </c>
      <c r="EH193">
        <v>6.0030000000000001</v>
      </c>
      <c r="EI193">
        <v>3.6030000000000002</v>
      </c>
      <c r="EJ193">
        <v>3.1509999999999998</v>
      </c>
      <c r="EK193">
        <v>3.1309999999999998</v>
      </c>
      <c r="EL193">
        <v>3.4569999999999999</v>
      </c>
      <c r="EM193">
        <v>-3.1880000000000002</v>
      </c>
      <c r="EN193">
        <v>1.4510000000000001</v>
      </c>
      <c r="EO193">
        <v>0.30299999999999999</v>
      </c>
      <c r="EP193">
        <v>-3.6949999999999998</v>
      </c>
      <c r="EQ193">
        <v>3.5089999999999999</v>
      </c>
      <c r="ER193">
        <v>3.101</v>
      </c>
      <c r="ES193">
        <v>5.95</v>
      </c>
      <c r="ET193">
        <v>83.599954394531196</v>
      </c>
      <c r="EU193">
        <v>61.729958431416797</v>
      </c>
    </row>
    <row r="194" spans="1:151" x14ac:dyDescent="0.25">
      <c r="A194" t="s">
        <v>1197</v>
      </c>
      <c r="B194" t="s">
        <v>1322</v>
      </c>
      <c r="C194" t="s">
        <v>588</v>
      </c>
      <c r="D194">
        <v>36</v>
      </c>
      <c r="E194" t="s">
        <v>836</v>
      </c>
      <c r="F194">
        <v>2</v>
      </c>
      <c r="G194">
        <v>1</v>
      </c>
      <c r="H194" t="s">
        <v>9</v>
      </c>
      <c r="I194" t="s">
        <v>7</v>
      </c>
      <c r="J194" t="s">
        <v>609</v>
      </c>
      <c r="K194" t="s">
        <v>606</v>
      </c>
      <c r="L194" t="s">
        <v>516</v>
      </c>
      <c r="M194" s="7">
        <v>78.156116995675077</v>
      </c>
      <c r="N194" s="7">
        <v>126.08013158700065</v>
      </c>
      <c r="O194" s="7">
        <f>M194*'Emission and cost factors'!$D$8+N194*'Emission and cost factors'!$E$8</f>
        <v>74.409645099112069</v>
      </c>
      <c r="P194" s="8">
        <f>M194*'Emission and cost factors'!$D$9+N194*'Emission and cost factors'!$E$9</f>
        <v>22.038264417877102</v>
      </c>
      <c r="Q194" s="7">
        <f t="shared" si="14"/>
        <v>20.578571428571426</v>
      </c>
      <c r="R194" s="2">
        <f t="shared" si="15"/>
        <v>0</v>
      </c>
      <c r="S194" s="2">
        <f t="shared" si="16"/>
        <v>0</v>
      </c>
      <c r="T194" s="2">
        <f t="shared" si="17"/>
        <v>0</v>
      </c>
      <c r="U194" s="7">
        <f t="shared" si="18"/>
        <v>0</v>
      </c>
      <c r="V194" s="7">
        <f t="shared" si="19"/>
        <v>0</v>
      </c>
      <c r="W194" s="7">
        <f t="shared" si="20"/>
        <v>0</v>
      </c>
      <c r="X194">
        <v>20.71</v>
      </c>
      <c r="Y194">
        <v>20.68</v>
      </c>
      <c r="Z194">
        <v>20.66</v>
      </c>
      <c r="AA194">
        <v>20.59</v>
      </c>
      <c r="AB194">
        <v>20.62</v>
      </c>
      <c r="AC194">
        <v>20.68</v>
      </c>
      <c r="AD194">
        <v>20.65</v>
      </c>
      <c r="AE194">
        <v>20.260000000000002</v>
      </c>
      <c r="AF194">
        <v>20.48</v>
      </c>
      <c r="AG194">
        <v>20.440000000000001</v>
      </c>
      <c r="AH194">
        <v>20.27</v>
      </c>
      <c r="AI194">
        <v>20.74</v>
      </c>
      <c r="AJ194">
        <v>20.62</v>
      </c>
      <c r="AK194">
        <v>20.7</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20.12</v>
      </c>
      <c r="CC194">
        <v>20.11</v>
      </c>
      <c r="CD194">
        <v>20.52</v>
      </c>
      <c r="CE194">
        <v>20.38</v>
      </c>
      <c r="CF194">
        <v>20.05</v>
      </c>
      <c r="CG194">
        <v>20.04</v>
      </c>
      <c r="CH194">
        <v>20.059999999999999</v>
      </c>
      <c r="CI194">
        <v>20.190000000000001</v>
      </c>
      <c r="CJ194">
        <v>20.03</v>
      </c>
      <c r="CK194">
        <v>20.100000000000001</v>
      </c>
      <c r="CL194">
        <v>20.16</v>
      </c>
      <c r="CM194">
        <v>20.07</v>
      </c>
      <c r="CN194">
        <v>20.059999999999999</v>
      </c>
      <c r="CO194">
        <v>20.21</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c r="EF194">
        <v>5.5519999999999996</v>
      </c>
      <c r="EG194">
        <v>4.351</v>
      </c>
      <c r="EH194">
        <v>6.0030000000000001</v>
      </c>
      <c r="EI194">
        <v>3.6030000000000002</v>
      </c>
      <c r="EJ194">
        <v>3.1509999999999998</v>
      </c>
      <c r="EK194">
        <v>3.1309999999999998</v>
      </c>
      <c r="EL194">
        <v>3.4569999999999999</v>
      </c>
      <c r="EM194">
        <v>-3.1880000000000002</v>
      </c>
      <c r="EN194">
        <v>1.4510000000000001</v>
      </c>
      <c r="EO194">
        <v>0.30299999999999999</v>
      </c>
      <c r="EP194">
        <v>-3.6949999999999998</v>
      </c>
      <c r="EQ194">
        <v>3.5089999999999999</v>
      </c>
      <c r="ER194">
        <v>3.101</v>
      </c>
      <c r="ES194">
        <v>5.95</v>
      </c>
      <c r="ET194">
        <v>36.472854597981701</v>
      </c>
      <c r="EU194">
        <v>58.837394740600303</v>
      </c>
    </row>
    <row r="195" spans="1:151" x14ac:dyDescent="0.25">
      <c r="A195" t="s">
        <v>1198</v>
      </c>
      <c r="B195" t="s">
        <v>1322</v>
      </c>
      <c r="C195" t="s">
        <v>588</v>
      </c>
      <c r="D195">
        <v>37</v>
      </c>
      <c r="E195" t="s">
        <v>837</v>
      </c>
      <c r="F195">
        <v>3</v>
      </c>
      <c r="G195">
        <v>1</v>
      </c>
      <c r="H195" t="s">
        <v>2</v>
      </c>
      <c r="I195" t="s">
        <v>3</v>
      </c>
      <c r="J195" t="s">
        <v>609</v>
      </c>
      <c r="K195" t="s">
        <v>606</v>
      </c>
      <c r="L195" t="s">
        <v>515</v>
      </c>
      <c r="M195" s="7">
        <v>342.90679888044002</v>
      </c>
      <c r="N195" s="7">
        <v>273.47970500934429</v>
      </c>
      <c r="O195" s="7">
        <f>M195*'Emission and cost factors'!$D$8+N195*'Emission and cost factors'!$E$8</f>
        <v>197.81109206919078</v>
      </c>
      <c r="P195" s="8">
        <f>M195*'Emission and cost factors'!$D$9+N195*'Emission and cost factors'!$E$9</f>
        <v>54.738227706619242</v>
      </c>
      <c r="Q195" s="7">
        <f t="shared" ref="Q195:Q243" si="21">AVERAGE(X195:AK195)</f>
        <v>19.167857142857141</v>
      </c>
      <c r="R195" s="2">
        <f t="shared" ref="R195:R243" si="22">COUNTIF(X195:AK195,"&lt;20")</f>
        <v>14</v>
      </c>
      <c r="S195" s="2">
        <f t="shared" ref="S195:S243" si="23">COUNTIF(X195:AK195,"&lt;19")</f>
        <v>4</v>
      </c>
      <c r="T195" s="2">
        <f t="shared" ref="T195:T243" si="24">COUNTIF(X195:AK195,"&lt;18")</f>
        <v>0</v>
      </c>
      <c r="U195" s="7">
        <f t="shared" ref="U195:U243" si="25">SUM(AL195:AY195)/14</f>
        <v>0.56957142857142851</v>
      </c>
      <c r="V195" s="7">
        <f t="shared" ref="V195:V243" si="26">SUM(AZ195:BM195)/14</f>
        <v>3.8714285714285715E-2</v>
      </c>
      <c r="W195" s="7">
        <f t="shared" ref="W195:W243" si="27">SUM(BN195:CA195)/14</f>
        <v>0</v>
      </c>
      <c r="X195">
        <v>19.39</v>
      </c>
      <c r="Y195">
        <v>19.34</v>
      </c>
      <c r="Z195">
        <v>19.649999999999999</v>
      </c>
      <c r="AA195">
        <v>19.45</v>
      </c>
      <c r="AB195">
        <v>19.13</v>
      </c>
      <c r="AC195">
        <v>19.170000000000002</v>
      </c>
      <c r="AD195">
        <v>19.32</v>
      </c>
      <c r="AE195">
        <v>18.72</v>
      </c>
      <c r="AF195">
        <v>18.8</v>
      </c>
      <c r="AG195">
        <v>19.010000000000002</v>
      </c>
      <c r="AH195">
        <v>18.7</v>
      </c>
      <c r="AI195">
        <v>18.93</v>
      </c>
      <c r="AJ195">
        <v>19.25</v>
      </c>
      <c r="AK195">
        <v>19.489999999999998</v>
      </c>
      <c r="AL195">
        <v>0.52500000000000002</v>
      </c>
      <c r="AM195">
        <v>0.53300000000000003</v>
      </c>
      <c r="AN195">
        <v>0.36699999999999999</v>
      </c>
      <c r="AO195">
        <v>0.45</v>
      </c>
      <c r="AP195">
        <v>0.625</v>
      </c>
      <c r="AQ195">
        <v>0.58299999999999996</v>
      </c>
      <c r="AR195">
        <v>0.50800000000000001</v>
      </c>
      <c r="AS195">
        <v>0.68300000000000005</v>
      </c>
      <c r="AT195">
        <v>0.71699999999999997</v>
      </c>
      <c r="AU195">
        <v>0.60799999999999998</v>
      </c>
      <c r="AV195">
        <v>0.68300000000000005</v>
      </c>
      <c r="AW195">
        <v>0.7</v>
      </c>
      <c r="AX195">
        <v>0.54200000000000004</v>
      </c>
      <c r="AY195">
        <v>0.45</v>
      </c>
      <c r="AZ195">
        <v>0</v>
      </c>
      <c r="BA195">
        <v>0</v>
      </c>
      <c r="BB195">
        <v>0</v>
      </c>
      <c r="BC195">
        <v>0</v>
      </c>
      <c r="BD195">
        <v>0</v>
      </c>
      <c r="BE195">
        <v>0</v>
      </c>
      <c r="BF195">
        <v>0</v>
      </c>
      <c r="BG195">
        <v>0.16700000000000001</v>
      </c>
      <c r="BH195">
        <v>0.14199999999999999</v>
      </c>
      <c r="BI195">
        <v>0</v>
      </c>
      <c r="BJ195">
        <v>0.17499999999999999</v>
      </c>
      <c r="BK195">
        <v>5.8000000000000003E-2</v>
      </c>
      <c r="BL195">
        <v>0</v>
      </c>
      <c r="BM195">
        <v>0</v>
      </c>
      <c r="BN195">
        <v>0</v>
      </c>
      <c r="BO195">
        <v>0</v>
      </c>
      <c r="BP195">
        <v>0</v>
      </c>
      <c r="BQ195">
        <v>0</v>
      </c>
      <c r="BR195">
        <v>0</v>
      </c>
      <c r="BS195">
        <v>0</v>
      </c>
      <c r="BT195">
        <v>0</v>
      </c>
      <c r="BU195">
        <v>0</v>
      </c>
      <c r="BV195">
        <v>0</v>
      </c>
      <c r="BW195">
        <v>0</v>
      </c>
      <c r="BX195">
        <v>0</v>
      </c>
      <c r="BY195">
        <v>0</v>
      </c>
      <c r="BZ195">
        <v>0</v>
      </c>
      <c r="CA195">
        <v>0</v>
      </c>
      <c r="CB195">
        <v>18.45</v>
      </c>
      <c r="CC195">
        <v>18.329999999999998</v>
      </c>
      <c r="CD195">
        <v>18.91</v>
      </c>
      <c r="CE195">
        <v>18.440000000000001</v>
      </c>
      <c r="CF195">
        <v>18.09</v>
      </c>
      <c r="CG195">
        <v>17.93</v>
      </c>
      <c r="CH195">
        <v>18.12</v>
      </c>
      <c r="CI195">
        <v>17.57</v>
      </c>
      <c r="CJ195">
        <v>17.77</v>
      </c>
      <c r="CK195">
        <v>17.940000000000001</v>
      </c>
      <c r="CL195">
        <v>17.510000000000002</v>
      </c>
      <c r="CM195">
        <v>17.940000000000001</v>
      </c>
      <c r="CN195">
        <v>18.02</v>
      </c>
      <c r="CO195">
        <v>18.45</v>
      </c>
      <c r="CP195">
        <v>0.91700000000000004</v>
      </c>
      <c r="CQ195">
        <v>0.94199999999999995</v>
      </c>
      <c r="CR195">
        <v>0.68300000000000005</v>
      </c>
      <c r="CS195">
        <v>0.88300000000000001</v>
      </c>
      <c r="CT195">
        <v>1</v>
      </c>
      <c r="CU195">
        <v>1</v>
      </c>
      <c r="CV195">
        <v>1</v>
      </c>
      <c r="CW195">
        <v>0.98299999999999998</v>
      </c>
      <c r="CX195">
        <v>1</v>
      </c>
      <c r="CY195">
        <v>0.94199999999999995</v>
      </c>
      <c r="CZ195">
        <v>1</v>
      </c>
      <c r="DA195">
        <v>0.99199999999999999</v>
      </c>
      <c r="DB195">
        <v>1</v>
      </c>
      <c r="DC195">
        <v>0.94199999999999995</v>
      </c>
      <c r="DD195">
        <v>0.35799999999999998</v>
      </c>
      <c r="DE195">
        <v>0.40799999999999997</v>
      </c>
      <c r="DF195">
        <v>5.8000000000000003E-2</v>
      </c>
      <c r="DG195">
        <v>0.34200000000000003</v>
      </c>
      <c r="DH195">
        <v>0.50800000000000001</v>
      </c>
      <c r="DI195">
        <v>0.6</v>
      </c>
      <c r="DJ195">
        <v>0.51700000000000002</v>
      </c>
      <c r="DK195">
        <v>0.60799999999999998</v>
      </c>
      <c r="DL195">
        <v>0.58299999999999996</v>
      </c>
      <c r="DM195">
        <v>0.51700000000000002</v>
      </c>
      <c r="DN195">
        <v>0.63300000000000001</v>
      </c>
      <c r="DO195">
        <v>0.55000000000000004</v>
      </c>
      <c r="DP195">
        <v>0.56699999999999995</v>
      </c>
      <c r="DQ195">
        <v>0.36699999999999999</v>
      </c>
      <c r="DR195">
        <v>0</v>
      </c>
      <c r="DS195">
        <v>0</v>
      </c>
      <c r="DT195">
        <v>0</v>
      </c>
      <c r="DU195">
        <v>0</v>
      </c>
      <c r="DV195">
        <v>0</v>
      </c>
      <c r="DW195">
        <v>4.2000000000000003E-2</v>
      </c>
      <c r="DX195">
        <v>0</v>
      </c>
      <c r="DY195">
        <v>0.192</v>
      </c>
      <c r="DZ195">
        <v>0.11700000000000001</v>
      </c>
      <c r="EA195">
        <v>2.5000000000000001E-2</v>
      </c>
      <c r="EB195">
        <v>0.22500000000000001</v>
      </c>
      <c r="EC195">
        <v>3.3000000000000002E-2</v>
      </c>
      <c r="ED195">
        <v>0</v>
      </c>
      <c r="EE195">
        <v>0</v>
      </c>
      <c r="EF195">
        <v>5.5519999999999996</v>
      </c>
      <c r="EG195">
        <v>4.351</v>
      </c>
      <c r="EH195">
        <v>6.0030000000000001</v>
      </c>
      <c r="EI195">
        <v>3.6030000000000002</v>
      </c>
      <c r="EJ195">
        <v>3.1509999999999998</v>
      </c>
      <c r="EK195">
        <v>3.1309999999999998</v>
      </c>
      <c r="EL195">
        <v>3.4569999999999999</v>
      </c>
      <c r="EM195">
        <v>-3.1880000000000002</v>
      </c>
      <c r="EN195">
        <v>1.4510000000000001</v>
      </c>
      <c r="EO195">
        <v>0.30299999999999999</v>
      </c>
      <c r="EP195">
        <v>-3.6949999999999998</v>
      </c>
      <c r="EQ195">
        <v>3.5089999999999999</v>
      </c>
      <c r="ER195">
        <v>3.101</v>
      </c>
      <c r="ES195">
        <v>5.95</v>
      </c>
      <c r="ET195">
        <v>160.02317281087201</v>
      </c>
      <c r="EU195">
        <v>127.62386233769401</v>
      </c>
    </row>
    <row r="196" spans="1:151" x14ac:dyDescent="0.25">
      <c r="A196" t="s">
        <v>1199</v>
      </c>
      <c r="B196" t="s">
        <v>1322</v>
      </c>
      <c r="C196" t="s">
        <v>588</v>
      </c>
      <c r="D196">
        <v>38</v>
      </c>
      <c r="E196" t="s">
        <v>837</v>
      </c>
      <c r="F196">
        <v>3</v>
      </c>
      <c r="G196">
        <v>1</v>
      </c>
      <c r="H196" t="s">
        <v>2</v>
      </c>
      <c r="I196" t="s">
        <v>3</v>
      </c>
      <c r="J196" t="s">
        <v>609</v>
      </c>
      <c r="K196" t="s">
        <v>606</v>
      </c>
      <c r="L196" t="s">
        <v>516</v>
      </c>
      <c r="M196" s="7">
        <v>203.8582932652063</v>
      </c>
      <c r="N196" s="7">
        <v>230.46988255515217</v>
      </c>
      <c r="O196" s="7">
        <f>M196*'Emission and cost factors'!$D$8+N196*'Emission and cost factors'!$E$8</f>
        <v>148.82638756106331</v>
      </c>
      <c r="P196" s="8">
        <f>M196*'Emission and cost factors'!$D$9+N196*'Emission and cost factors'!$E$9</f>
        <v>42.724814113881081</v>
      </c>
      <c r="Q196" s="7">
        <f t="shared" si="21"/>
        <v>19.226428571428574</v>
      </c>
      <c r="R196" s="2">
        <f t="shared" si="22"/>
        <v>14</v>
      </c>
      <c r="S196" s="2">
        <f t="shared" si="23"/>
        <v>4</v>
      </c>
      <c r="T196" s="2">
        <f t="shared" si="24"/>
        <v>0</v>
      </c>
      <c r="U196" s="7">
        <f t="shared" si="25"/>
        <v>0.54349999999999998</v>
      </c>
      <c r="V196" s="7">
        <f t="shared" si="26"/>
        <v>3.2142857142857147E-2</v>
      </c>
      <c r="W196" s="7">
        <f t="shared" si="27"/>
        <v>0</v>
      </c>
      <c r="X196">
        <v>19.510000000000002</v>
      </c>
      <c r="Y196">
        <v>19.39</v>
      </c>
      <c r="Z196">
        <v>19.7</v>
      </c>
      <c r="AA196">
        <v>19.5</v>
      </c>
      <c r="AB196">
        <v>19.27</v>
      </c>
      <c r="AC196">
        <v>19.21</v>
      </c>
      <c r="AD196">
        <v>19.36</v>
      </c>
      <c r="AE196">
        <v>18.760000000000002</v>
      </c>
      <c r="AF196">
        <v>18.850000000000001</v>
      </c>
      <c r="AG196">
        <v>19.079999999999998</v>
      </c>
      <c r="AH196">
        <v>18.7</v>
      </c>
      <c r="AI196">
        <v>18.989999999999998</v>
      </c>
      <c r="AJ196">
        <v>19.309999999999999</v>
      </c>
      <c r="AK196">
        <v>19.54</v>
      </c>
      <c r="AL196">
        <v>0.433</v>
      </c>
      <c r="AM196">
        <v>0.51700000000000002</v>
      </c>
      <c r="AN196">
        <v>0.317</v>
      </c>
      <c r="AO196">
        <v>0.433</v>
      </c>
      <c r="AP196">
        <v>0.53300000000000003</v>
      </c>
      <c r="AQ196">
        <v>0.57499999999999996</v>
      </c>
      <c r="AR196">
        <v>0.5</v>
      </c>
      <c r="AS196">
        <v>0.69199999999999995</v>
      </c>
      <c r="AT196">
        <v>0.7</v>
      </c>
      <c r="AU196">
        <v>0.58299999999999996</v>
      </c>
      <c r="AV196">
        <v>0.71699999999999997</v>
      </c>
      <c r="AW196">
        <v>0.67500000000000004</v>
      </c>
      <c r="AX196">
        <v>0.51700000000000002</v>
      </c>
      <c r="AY196">
        <v>0.41699999999999998</v>
      </c>
      <c r="AZ196">
        <v>0</v>
      </c>
      <c r="BA196">
        <v>0</v>
      </c>
      <c r="BB196">
        <v>0</v>
      </c>
      <c r="BC196">
        <v>0</v>
      </c>
      <c r="BD196">
        <v>0</v>
      </c>
      <c r="BE196">
        <v>0</v>
      </c>
      <c r="BF196">
        <v>0</v>
      </c>
      <c r="BG196">
        <v>0.15</v>
      </c>
      <c r="BH196">
        <v>0.108</v>
      </c>
      <c r="BI196">
        <v>0</v>
      </c>
      <c r="BJ196">
        <v>0.192</v>
      </c>
      <c r="BK196">
        <v>0</v>
      </c>
      <c r="BL196">
        <v>0</v>
      </c>
      <c r="BM196">
        <v>0</v>
      </c>
      <c r="BN196">
        <v>0</v>
      </c>
      <c r="BO196">
        <v>0</v>
      </c>
      <c r="BP196">
        <v>0</v>
      </c>
      <c r="BQ196">
        <v>0</v>
      </c>
      <c r="BR196">
        <v>0</v>
      </c>
      <c r="BS196">
        <v>0</v>
      </c>
      <c r="BT196">
        <v>0</v>
      </c>
      <c r="BU196">
        <v>0</v>
      </c>
      <c r="BV196">
        <v>0</v>
      </c>
      <c r="BW196">
        <v>0</v>
      </c>
      <c r="BX196">
        <v>0</v>
      </c>
      <c r="BY196">
        <v>0</v>
      </c>
      <c r="BZ196">
        <v>0</v>
      </c>
      <c r="CA196">
        <v>0</v>
      </c>
      <c r="CB196">
        <v>18.649999999999999</v>
      </c>
      <c r="CC196">
        <v>18.63</v>
      </c>
      <c r="CD196">
        <v>19.18</v>
      </c>
      <c r="CE196">
        <v>18.88</v>
      </c>
      <c r="CF196">
        <v>18.350000000000001</v>
      </c>
      <c r="CG196">
        <v>18.3</v>
      </c>
      <c r="CH196">
        <v>18.510000000000002</v>
      </c>
      <c r="CI196">
        <v>18.09</v>
      </c>
      <c r="CJ196">
        <v>17.829999999999998</v>
      </c>
      <c r="CK196">
        <v>18.09</v>
      </c>
      <c r="CL196">
        <v>17.95</v>
      </c>
      <c r="CM196">
        <v>18.010000000000002</v>
      </c>
      <c r="CN196">
        <v>18.36</v>
      </c>
      <c r="CO196">
        <v>18.850000000000001</v>
      </c>
      <c r="CP196">
        <v>0.79200000000000004</v>
      </c>
      <c r="CQ196">
        <v>0.75</v>
      </c>
      <c r="CR196">
        <v>0.50800000000000001</v>
      </c>
      <c r="CS196">
        <v>0.61699999999999999</v>
      </c>
      <c r="CT196">
        <v>0.85799999999999998</v>
      </c>
      <c r="CU196">
        <v>0.86699999999999999</v>
      </c>
      <c r="CV196">
        <v>0.79200000000000004</v>
      </c>
      <c r="CW196">
        <v>0.74199999999999999</v>
      </c>
      <c r="CX196">
        <v>0.98299999999999998</v>
      </c>
      <c r="CY196">
        <v>0.875</v>
      </c>
      <c r="CZ196">
        <v>0.79200000000000004</v>
      </c>
      <c r="DA196">
        <v>0.97499999999999998</v>
      </c>
      <c r="DB196">
        <v>0.85</v>
      </c>
      <c r="DC196">
        <v>0.66700000000000004</v>
      </c>
      <c r="DD196">
        <v>0.22500000000000001</v>
      </c>
      <c r="DE196">
        <v>0.217</v>
      </c>
      <c r="DF196">
        <v>0</v>
      </c>
      <c r="DG196">
        <v>6.7000000000000004E-2</v>
      </c>
      <c r="DH196">
        <v>0.36699999999999999</v>
      </c>
      <c r="DI196">
        <v>0.38300000000000001</v>
      </c>
      <c r="DJ196">
        <v>0.28299999999999997</v>
      </c>
      <c r="DK196">
        <v>0.375</v>
      </c>
      <c r="DL196">
        <v>0.56699999999999995</v>
      </c>
      <c r="DM196">
        <v>0.45</v>
      </c>
      <c r="DN196">
        <v>0.433</v>
      </c>
      <c r="DO196">
        <v>0.52500000000000002</v>
      </c>
      <c r="DP196">
        <v>0.35799999999999998</v>
      </c>
      <c r="DQ196">
        <v>0.1</v>
      </c>
      <c r="DR196">
        <v>0</v>
      </c>
      <c r="DS196">
        <v>0</v>
      </c>
      <c r="DT196">
        <v>0</v>
      </c>
      <c r="DU196">
        <v>0</v>
      </c>
      <c r="DV196">
        <v>0</v>
      </c>
      <c r="DW196">
        <v>0</v>
      </c>
      <c r="DX196">
        <v>0</v>
      </c>
      <c r="DY196">
        <v>0</v>
      </c>
      <c r="DZ196">
        <v>8.3000000000000004E-2</v>
      </c>
      <c r="EA196">
        <v>0</v>
      </c>
      <c r="EB196">
        <v>1.7000000000000001E-2</v>
      </c>
      <c r="EC196">
        <v>0</v>
      </c>
      <c r="ED196">
        <v>0</v>
      </c>
      <c r="EE196">
        <v>0</v>
      </c>
      <c r="EF196">
        <v>5.5519999999999996</v>
      </c>
      <c r="EG196">
        <v>4.351</v>
      </c>
      <c r="EH196">
        <v>6.0030000000000001</v>
      </c>
      <c r="EI196">
        <v>3.6030000000000002</v>
      </c>
      <c r="EJ196">
        <v>3.1509999999999998</v>
      </c>
      <c r="EK196">
        <v>3.1309999999999998</v>
      </c>
      <c r="EL196">
        <v>3.4569999999999999</v>
      </c>
      <c r="EM196">
        <v>-3.1880000000000002</v>
      </c>
      <c r="EN196">
        <v>1.4510000000000001</v>
      </c>
      <c r="EO196">
        <v>0.30299999999999999</v>
      </c>
      <c r="EP196">
        <v>-3.6949999999999998</v>
      </c>
      <c r="EQ196">
        <v>3.5089999999999999</v>
      </c>
      <c r="ER196">
        <v>3.101</v>
      </c>
      <c r="ES196">
        <v>5.95</v>
      </c>
      <c r="ET196">
        <v>95.133870190429604</v>
      </c>
      <c r="EU196">
        <v>107.55261185907101</v>
      </c>
    </row>
    <row r="197" spans="1:151" x14ac:dyDescent="0.25">
      <c r="A197" t="s">
        <v>1200</v>
      </c>
      <c r="B197" t="s">
        <v>1322</v>
      </c>
      <c r="C197" t="s">
        <v>588</v>
      </c>
      <c r="D197">
        <v>39</v>
      </c>
      <c r="E197" t="s">
        <v>837</v>
      </c>
      <c r="F197">
        <v>3</v>
      </c>
      <c r="G197">
        <v>1</v>
      </c>
      <c r="H197" t="s">
        <v>2</v>
      </c>
      <c r="I197" t="s">
        <v>6</v>
      </c>
      <c r="J197" t="s">
        <v>609</v>
      </c>
      <c r="K197" t="s">
        <v>606</v>
      </c>
      <c r="L197" t="s">
        <v>515</v>
      </c>
      <c r="M197" s="7">
        <v>370.57898604910713</v>
      </c>
      <c r="N197" s="7">
        <v>285.4320846058414</v>
      </c>
      <c r="O197" s="7">
        <f>M197*'Emission and cost factors'!$D$8+N197*'Emission and cost factors'!$E$8</f>
        <v>209.12034598899953</v>
      </c>
      <c r="P197" s="8">
        <f>M197*'Emission and cost factors'!$D$9+N197*'Emission and cost factors'!$E$9</f>
        <v>57.637972132840495</v>
      </c>
      <c r="Q197" s="7">
        <f t="shared" si="21"/>
        <v>19.623571428571431</v>
      </c>
      <c r="R197" s="2">
        <f t="shared" si="22"/>
        <v>13</v>
      </c>
      <c r="S197" s="2">
        <f t="shared" si="23"/>
        <v>0</v>
      </c>
      <c r="T197" s="2">
        <f t="shared" si="24"/>
        <v>0</v>
      </c>
      <c r="U197" s="7">
        <f t="shared" si="25"/>
        <v>0.32257142857142856</v>
      </c>
      <c r="V197" s="7">
        <f t="shared" si="26"/>
        <v>0</v>
      </c>
      <c r="W197" s="7">
        <f t="shared" si="27"/>
        <v>0</v>
      </c>
      <c r="X197">
        <v>19.760000000000002</v>
      </c>
      <c r="Y197">
        <v>19.75</v>
      </c>
      <c r="Z197">
        <v>20.04</v>
      </c>
      <c r="AA197">
        <v>19.86</v>
      </c>
      <c r="AB197">
        <v>19.579999999999998</v>
      </c>
      <c r="AC197">
        <v>19.64</v>
      </c>
      <c r="AD197">
        <v>19.760000000000002</v>
      </c>
      <c r="AE197">
        <v>19.28</v>
      </c>
      <c r="AF197">
        <v>19.3</v>
      </c>
      <c r="AG197">
        <v>19.47</v>
      </c>
      <c r="AH197">
        <v>19.28</v>
      </c>
      <c r="AI197">
        <v>19.41</v>
      </c>
      <c r="AJ197">
        <v>19.690000000000001</v>
      </c>
      <c r="AK197">
        <v>19.91</v>
      </c>
      <c r="AL197">
        <v>0.27500000000000002</v>
      </c>
      <c r="AM197">
        <v>0.26700000000000002</v>
      </c>
      <c r="AN197">
        <v>0</v>
      </c>
      <c r="AO197">
        <v>0.15</v>
      </c>
      <c r="AP197">
        <v>0.4</v>
      </c>
      <c r="AQ197">
        <v>0.33300000000000002</v>
      </c>
      <c r="AR197">
        <v>0.22500000000000001</v>
      </c>
      <c r="AS197">
        <v>0.50800000000000001</v>
      </c>
      <c r="AT197">
        <v>0.54200000000000004</v>
      </c>
      <c r="AU197">
        <v>0.433</v>
      </c>
      <c r="AV197">
        <v>0.5</v>
      </c>
      <c r="AW197">
        <v>0.50800000000000001</v>
      </c>
      <c r="AX197">
        <v>0.28299999999999997</v>
      </c>
      <c r="AY197">
        <v>9.1999999999999998E-2</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18.940000000000001</v>
      </c>
      <c r="CC197">
        <v>18.91</v>
      </c>
      <c r="CD197">
        <v>19.309999999999999</v>
      </c>
      <c r="CE197">
        <v>19</v>
      </c>
      <c r="CF197">
        <v>18.649999999999999</v>
      </c>
      <c r="CG197">
        <v>18.489999999999998</v>
      </c>
      <c r="CH197">
        <v>18.62</v>
      </c>
      <c r="CI197">
        <v>18.190000000000001</v>
      </c>
      <c r="CJ197">
        <v>18.36</v>
      </c>
      <c r="CK197">
        <v>18.54</v>
      </c>
      <c r="CL197">
        <v>18.21</v>
      </c>
      <c r="CM197">
        <v>18.52</v>
      </c>
      <c r="CN197">
        <v>18.54</v>
      </c>
      <c r="CO197">
        <v>18.850000000000001</v>
      </c>
      <c r="CP197">
        <v>0.84199999999999997</v>
      </c>
      <c r="CQ197">
        <v>0.82499999999999996</v>
      </c>
      <c r="CR197">
        <v>0.59199999999999997</v>
      </c>
      <c r="CS197">
        <v>0.75800000000000001</v>
      </c>
      <c r="CT197">
        <v>0.95</v>
      </c>
      <c r="CU197">
        <v>1</v>
      </c>
      <c r="CV197">
        <v>1</v>
      </c>
      <c r="CW197">
        <v>0.99199999999999999</v>
      </c>
      <c r="CX197">
        <v>0.98299999999999998</v>
      </c>
      <c r="CY197">
        <v>0.89200000000000002</v>
      </c>
      <c r="CZ197">
        <v>0.96699999999999997</v>
      </c>
      <c r="DA197">
        <v>0.95799999999999996</v>
      </c>
      <c r="DB197">
        <v>1</v>
      </c>
      <c r="DC197">
        <v>0.94199999999999995</v>
      </c>
      <c r="DD197">
        <v>0.05</v>
      </c>
      <c r="DE197">
        <v>7.4999999999999997E-2</v>
      </c>
      <c r="DF197">
        <v>0</v>
      </c>
      <c r="DG197">
        <v>0</v>
      </c>
      <c r="DH197">
        <v>0.25800000000000001</v>
      </c>
      <c r="DI197">
        <v>0.375</v>
      </c>
      <c r="DJ197">
        <v>0.3</v>
      </c>
      <c r="DK197">
        <v>0.45800000000000002</v>
      </c>
      <c r="DL197">
        <v>0.40799999999999997</v>
      </c>
      <c r="DM197">
        <v>0.3</v>
      </c>
      <c r="DN197">
        <v>0.442</v>
      </c>
      <c r="DO197">
        <v>0.33300000000000002</v>
      </c>
      <c r="DP197">
        <v>0.35</v>
      </c>
      <c r="DQ197">
        <v>0.125</v>
      </c>
      <c r="DR197">
        <v>0</v>
      </c>
      <c r="DS197">
        <v>0</v>
      </c>
      <c r="DT197">
        <v>0</v>
      </c>
      <c r="DU197">
        <v>0</v>
      </c>
      <c r="DV197">
        <v>0</v>
      </c>
      <c r="DW197">
        <v>0</v>
      </c>
      <c r="DX197">
        <v>0</v>
      </c>
      <c r="DY197">
        <v>0</v>
      </c>
      <c r="DZ197">
        <v>0</v>
      </c>
      <c r="EA197">
        <v>0</v>
      </c>
      <c r="EB197">
        <v>0</v>
      </c>
      <c r="EC197">
        <v>0</v>
      </c>
      <c r="ED197">
        <v>0</v>
      </c>
      <c r="EE197">
        <v>0</v>
      </c>
      <c r="EF197">
        <v>5.5519999999999996</v>
      </c>
      <c r="EG197">
        <v>4.351</v>
      </c>
      <c r="EH197">
        <v>6.0030000000000001</v>
      </c>
      <c r="EI197">
        <v>3.6030000000000002</v>
      </c>
      <c r="EJ197">
        <v>3.1509999999999998</v>
      </c>
      <c r="EK197">
        <v>3.1309999999999998</v>
      </c>
      <c r="EL197">
        <v>3.4569999999999999</v>
      </c>
      <c r="EM197">
        <v>-3.1880000000000002</v>
      </c>
      <c r="EN197">
        <v>1.4510000000000001</v>
      </c>
      <c r="EO197">
        <v>0.30299999999999999</v>
      </c>
      <c r="EP197">
        <v>-3.6949999999999998</v>
      </c>
      <c r="EQ197">
        <v>3.5089999999999999</v>
      </c>
      <c r="ER197">
        <v>3.101</v>
      </c>
      <c r="ES197">
        <v>5.95</v>
      </c>
      <c r="ET197">
        <v>172.93686015624999</v>
      </c>
      <c r="EU197">
        <v>133.20163948272599</v>
      </c>
    </row>
    <row r="198" spans="1:151" x14ac:dyDescent="0.25">
      <c r="A198" t="s">
        <v>1201</v>
      </c>
      <c r="B198" t="s">
        <v>1322</v>
      </c>
      <c r="C198" t="s">
        <v>588</v>
      </c>
      <c r="D198">
        <v>40</v>
      </c>
      <c r="E198" t="s">
        <v>837</v>
      </c>
      <c r="F198">
        <v>3</v>
      </c>
      <c r="G198">
        <v>1</v>
      </c>
      <c r="H198" t="s">
        <v>2</v>
      </c>
      <c r="I198" t="s">
        <v>6</v>
      </c>
      <c r="J198" t="s">
        <v>609</v>
      </c>
      <c r="K198" t="s">
        <v>606</v>
      </c>
      <c r="L198" t="s">
        <v>516</v>
      </c>
      <c r="M198" s="7">
        <v>221.61252124023432</v>
      </c>
      <c r="N198" s="7">
        <v>247.24742792515713</v>
      </c>
      <c r="O198" s="7">
        <f>M198*'Emission and cost factors'!$D$8+N198*'Emission and cost factors'!$E$8</f>
        <v>160.27244630602149</v>
      </c>
      <c r="P198" s="8">
        <f>M198*'Emission and cost factors'!$D$9+N198*'Emission and cost factors'!$E$9</f>
        <v>45.95161503838294</v>
      </c>
      <c r="Q198" s="7">
        <f t="shared" si="21"/>
        <v>19.674285714285713</v>
      </c>
      <c r="R198" s="2">
        <f t="shared" si="22"/>
        <v>13</v>
      </c>
      <c r="S198" s="2">
        <f t="shared" si="23"/>
        <v>0</v>
      </c>
      <c r="T198" s="2">
        <f t="shared" si="24"/>
        <v>0</v>
      </c>
      <c r="U198" s="7">
        <f t="shared" si="25"/>
        <v>0.2922142857142857</v>
      </c>
      <c r="V198" s="7">
        <f t="shared" si="26"/>
        <v>0</v>
      </c>
      <c r="W198" s="7">
        <f t="shared" si="27"/>
        <v>0</v>
      </c>
      <c r="X198">
        <v>19.89</v>
      </c>
      <c r="Y198">
        <v>19.809999999999999</v>
      </c>
      <c r="Z198">
        <v>20.07</v>
      </c>
      <c r="AA198">
        <v>19.829999999999998</v>
      </c>
      <c r="AB198">
        <v>19.72</v>
      </c>
      <c r="AC198">
        <v>19.64</v>
      </c>
      <c r="AD198">
        <v>19.71</v>
      </c>
      <c r="AE198">
        <v>19.37</v>
      </c>
      <c r="AF198">
        <v>19.46</v>
      </c>
      <c r="AG198">
        <v>19.53</v>
      </c>
      <c r="AH198">
        <v>19.329999999999998</v>
      </c>
      <c r="AI198">
        <v>19.47</v>
      </c>
      <c r="AJ198">
        <v>19.670000000000002</v>
      </c>
      <c r="AK198">
        <v>19.940000000000001</v>
      </c>
      <c r="AL198">
        <v>0.125</v>
      </c>
      <c r="AM198">
        <v>0.20799999999999999</v>
      </c>
      <c r="AN198">
        <v>0</v>
      </c>
      <c r="AO198">
        <v>0.2</v>
      </c>
      <c r="AP198">
        <v>0.27500000000000002</v>
      </c>
      <c r="AQ198">
        <v>0.35</v>
      </c>
      <c r="AR198">
        <v>0.3</v>
      </c>
      <c r="AS198">
        <v>0.45800000000000002</v>
      </c>
      <c r="AT198">
        <v>0.433</v>
      </c>
      <c r="AU198">
        <v>0.4</v>
      </c>
      <c r="AV198">
        <v>0.48299999999999998</v>
      </c>
      <c r="AW198">
        <v>0.46700000000000003</v>
      </c>
      <c r="AX198">
        <v>0.32500000000000001</v>
      </c>
      <c r="AY198">
        <v>6.7000000000000004E-2</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19.11</v>
      </c>
      <c r="CC198">
        <v>19.18</v>
      </c>
      <c r="CD198">
        <v>19.59</v>
      </c>
      <c r="CE198">
        <v>19.39</v>
      </c>
      <c r="CF198">
        <v>18.920000000000002</v>
      </c>
      <c r="CG198">
        <v>18.88</v>
      </c>
      <c r="CH198">
        <v>19.03</v>
      </c>
      <c r="CI198">
        <v>18.77</v>
      </c>
      <c r="CJ198">
        <v>18.71</v>
      </c>
      <c r="CK198">
        <v>18.88</v>
      </c>
      <c r="CL198">
        <v>18.670000000000002</v>
      </c>
      <c r="CM198">
        <v>18.61</v>
      </c>
      <c r="CN198">
        <v>18.989999999999998</v>
      </c>
      <c r="CO198">
        <v>19.260000000000002</v>
      </c>
      <c r="CP198">
        <v>0.7</v>
      </c>
      <c r="CQ198">
        <v>0.60799999999999998</v>
      </c>
      <c r="CR198">
        <v>0.34200000000000003</v>
      </c>
      <c r="CS198">
        <v>0.442</v>
      </c>
      <c r="CT198">
        <v>0.75</v>
      </c>
      <c r="CU198">
        <v>0.76700000000000002</v>
      </c>
      <c r="CV198">
        <v>0.68300000000000005</v>
      </c>
      <c r="CW198">
        <v>0.63300000000000001</v>
      </c>
      <c r="CX198">
        <v>0.75800000000000001</v>
      </c>
      <c r="CY198">
        <v>0.66700000000000004</v>
      </c>
      <c r="CZ198">
        <v>0.68300000000000005</v>
      </c>
      <c r="DA198">
        <v>0.90800000000000003</v>
      </c>
      <c r="DB198">
        <v>0.69199999999999995</v>
      </c>
      <c r="DC198">
        <v>0.58299999999999996</v>
      </c>
      <c r="DD198">
        <v>0</v>
      </c>
      <c r="DE198">
        <v>0</v>
      </c>
      <c r="DF198">
        <v>0</v>
      </c>
      <c r="DG198">
        <v>0</v>
      </c>
      <c r="DH198">
        <v>5.8000000000000003E-2</v>
      </c>
      <c r="DI198">
        <v>8.3000000000000004E-2</v>
      </c>
      <c r="DJ198">
        <v>0</v>
      </c>
      <c r="DK198">
        <v>0.125</v>
      </c>
      <c r="DL198">
        <v>0.183</v>
      </c>
      <c r="DM198">
        <v>7.4999999999999997E-2</v>
      </c>
      <c r="DN198">
        <v>0.17499999999999999</v>
      </c>
      <c r="DO198">
        <v>0.27500000000000002</v>
      </c>
      <c r="DP198">
        <v>0</v>
      </c>
      <c r="DQ198">
        <v>0</v>
      </c>
      <c r="DR198">
        <v>0</v>
      </c>
      <c r="DS198">
        <v>0</v>
      </c>
      <c r="DT198">
        <v>0</v>
      </c>
      <c r="DU198">
        <v>0</v>
      </c>
      <c r="DV198">
        <v>0</v>
      </c>
      <c r="DW198">
        <v>0</v>
      </c>
      <c r="DX198">
        <v>0</v>
      </c>
      <c r="DY198">
        <v>0</v>
      </c>
      <c r="DZ198">
        <v>0</v>
      </c>
      <c r="EA198">
        <v>0</v>
      </c>
      <c r="EB198">
        <v>0</v>
      </c>
      <c r="EC198">
        <v>0</v>
      </c>
      <c r="ED198">
        <v>0</v>
      </c>
      <c r="EE198">
        <v>0</v>
      </c>
      <c r="EF198">
        <v>5.5519999999999996</v>
      </c>
      <c r="EG198">
        <v>4.351</v>
      </c>
      <c r="EH198">
        <v>6.0030000000000001</v>
      </c>
      <c r="EI198">
        <v>3.6030000000000002</v>
      </c>
      <c r="EJ198">
        <v>3.1509999999999998</v>
      </c>
      <c r="EK198">
        <v>3.1309999999999998</v>
      </c>
      <c r="EL198">
        <v>3.4569999999999999</v>
      </c>
      <c r="EM198">
        <v>-3.1880000000000002</v>
      </c>
      <c r="EN198">
        <v>1.4510000000000001</v>
      </c>
      <c r="EO198">
        <v>0.30299999999999999</v>
      </c>
      <c r="EP198">
        <v>-3.6949999999999998</v>
      </c>
      <c r="EQ198">
        <v>3.5089999999999999</v>
      </c>
      <c r="ER198">
        <v>3.101</v>
      </c>
      <c r="ES198">
        <v>5.95</v>
      </c>
      <c r="ET198">
        <v>103.419176578776</v>
      </c>
      <c r="EU198">
        <v>115.38213303174</v>
      </c>
    </row>
    <row r="199" spans="1:151" x14ac:dyDescent="0.25">
      <c r="A199" t="s">
        <v>1202</v>
      </c>
      <c r="B199" t="s">
        <v>1322</v>
      </c>
      <c r="C199" t="s">
        <v>588</v>
      </c>
      <c r="D199">
        <v>41</v>
      </c>
      <c r="E199" t="s">
        <v>837</v>
      </c>
      <c r="F199">
        <v>3</v>
      </c>
      <c r="G199">
        <v>1</v>
      </c>
      <c r="H199" t="s">
        <v>2</v>
      </c>
      <c r="I199" t="s">
        <v>7</v>
      </c>
      <c r="J199" t="s">
        <v>609</v>
      </c>
      <c r="K199" t="s">
        <v>606</v>
      </c>
      <c r="L199" t="s">
        <v>515</v>
      </c>
      <c r="M199" s="7">
        <v>368.49837339564647</v>
      </c>
      <c r="N199" s="7">
        <v>297.13382240586424</v>
      </c>
      <c r="O199" s="7">
        <f>M199*'Emission and cost factors'!$D$8+N199*'Emission and cost factors'!$E$8</f>
        <v>214.06621671978331</v>
      </c>
      <c r="P199" s="8">
        <f>M199*'Emission and cost factors'!$D$9+N199*'Emission and cost factors'!$E$9</f>
        <v>59.31000829670549</v>
      </c>
      <c r="Q199" s="7">
        <f t="shared" si="21"/>
        <v>19.786428571428569</v>
      </c>
      <c r="R199" s="2">
        <f t="shared" si="22"/>
        <v>11</v>
      </c>
      <c r="S199" s="2">
        <f t="shared" si="23"/>
        <v>0</v>
      </c>
      <c r="T199" s="2">
        <f t="shared" si="24"/>
        <v>0</v>
      </c>
      <c r="U199" s="7">
        <f t="shared" si="25"/>
        <v>0.21435714285714283</v>
      </c>
      <c r="V199" s="7">
        <f t="shared" si="26"/>
        <v>0</v>
      </c>
      <c r="W199" s="7">
        <f t="shared" si="27"/>
        <v>0</v>
      </c>
      <c r="X199">
        <v>19.899999999999999</v>
      </c>
      <c r="Y199">
        <v>19.899999999999999</v>
      </c>
      <c r="Z199">
        <v>20.18</v>
      </c>
      <c r="AA199">
        <v>20</v>
      </c>
      <c r="AB199">
        <v>19.75</v>
      </c>
      <c r="AC199">
        <v>19.8</v>
      </c>
      <c r="AD199">
        <v>19.91</v>
      </c>
      <c r="AE199">
        <v>19.47</v>
      </c>
      <c r="AF199">
        <v>19.5</v>
      </c>
      <c r="AG199">
        <v>19.62</v>
      </c>
      <c r="AH199">
        <v>19.47</v>
      </c>
      <c r="AI199">
        <v>19.59</v>
      </c>
      <c r="AJ199">
        <v>19.850000000000001</v>
      </c>
      <c r="AK199">
        <v>20.07</v>
      </c>
      <c r="AL199">
        <v>0.125</v>
      </c>
      <c r="AM199">
        <v>0.11700000000000001</v>
      </c>
      <c r="AN199">
        <v>0</v>
      </c>
      <c r="AO199">
        <v>0</v>
      </c>
      <c r="AP199">
        <v>0.27500000000000002</v>
      </c>
      <c r="AQ199">
        <v>0.2</v>
      </c>
      <c r="AR199">
        <v>9.1999999999999998E-2</v>
      </c>
      <c r="AS199">
        <v>0.42499999999999999</v>
      </c>
      <c r="AT199">
        <v>0.442</v>
      </c>
      <c r="AU199">
        <v>0.35</v>
      </c>
      <c r="AV199">
        <v>0.41699999999999998</v>
      </c>
      <c r="AW199">
        <v>0.4</v>
      </c>
      <c r="AX199">
        <v>0.158</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19.12</v>
      </c>
      <c r="CC199">
        <v>19.12</v>
      </c>
      <c r="CD199">
        <v>19.46</v>
      </c>
      <c r="CE199">
        <v>19.2</v>
      </c>
      <c r="CF199">
        <v>18.89</v>
      </c>
      <c r="CG199">
        <v>18.72</v>
      </c>
      <c r="CH199">
        <v>18.82</v>
      </c>
      <c r="CI199">
        <v>18.440000000000001</v>
      </c>
      <c r="CJ199">
        <v>18.59</v>
      </c>
      <c r="CK199">
        <v>18.670000000000002</v>
      </c>
      <c r="CL199">
        <v>18.399999999999999</v>
      </c>
      <c r="CM199">
        <v>18.71</v>
      </c>
      <c r="CN199">
        <v>18.739999999999998</v>
      </c>
      <c r="CO199">
        <v>19.010000000000002</v>
      </c>
      <c r="CP199">
        <v>0.79200000000000004</v>
      </c>
      <c r="CQ199">
        <v>0.75800000000000001</v>
      </c>
      <c r="CR199">
        <v>0.53300000000000003</v>
      </c>
      <c r="CS199">
        <v>0.7</v>
      </c>
      <c r="CT199">
        <v>0.89200000000000002</v>
      </c>
      <c r="CU199">
        <v>1</v>
      </c>
      <c r="CV199">
        <v>1</v>
      </c>
      <c r="CW199">
        <v>0.98299999999999998</v>
      </c>
      <c r="CX199">
        <v>0.95799999999999996</v>
      </c>
      <c r="CY199">
        <v>0.93300000000000005</v>
      </c>
      <c r="CZ199">
        <v>1</v>
      </c>
      <c r="DA199">
        <v>0.95</v>
      </c>
      <c r="DB199">
        <v>1</v>
      </c>
      <c r="DC199">
        <v>0.94199999999999995</v>
      </c>
      <c r="DD199">
        <v>0</v>
      </c>
      <c r="DE199">
        <v>0</v>
      </c>
      <c r="DF199">
        <v>0</v>
      </c>
      <c r="DG199">
        <v>0</v>
      </c>
      <c r="DH199">
        <v>9.1999999999999998E-2</v>
      </c>
      <c r="DI199">
        <v>0.23300000000000001</v>
      </c>
      <c r="DJ199">
        <v>0.158</v>
      </c>
      <c r="DK199">
        <v>0.36699999999999999</v>
      </c>
      <c r="DL199">
        <v>0.29199999999999998</v>
      </c>
      <c r="DM199">
        <v>0.24199999999999999</v>
      </c>
      <c r="DN199">
        <v>0.38300000000000001</v>
      </c>
      <c r="DO199">
        <v>0.22500000000000001</v>
      </c>
      <c r="DP199">
        <v>0.217</v>
      </c>
      <c r="DQ199">
        <v>0</v>
      </c>
      <c r="DR199">
        <v>0</v>
      </c>
      <c r="DS199">
        <v>0</v>
      </c>
      <c r="DT199">
        <v>0</v>
      </c>
      <c r="DU199">
        <v>0</v>
      </c>
      <c r="DV199">
        <v>0</v>
      </c>
      <c r="DW199">
        <v>0</v>
      </c>
      <c r="DX199">
        <v>0</v>
      </c>
      <c r="DY199">
        <v>0</v>
      </c>
      <c r="DZ199">
        <v>0</v>
      </c>
      <c r="EA199">
        <v>0</v>
      </c>
      <c r="EB199">
        <v>0</v>
      </c>
      <c r="EC199">
        <v>0</v>
      </c>
      <c r="ED199">
        <v>0</v>
      </c>
      <c r="EE199">
        <v>0</v>
      </c>
      <c r="EF199">
        <v>5.5519999999999996</v>
      </c>
      <c r="EG199">
        <v>4.351</v>
      </c>
      <c r="EH199">
        <v>6.0030000000000001</v>
      </c>
      <c r="EI199">
        <v>3.6030000000000002</v>
      </c>
      <c r="EJ199">
        <v>3.1509999999999998</v>
      </c>
      <c r="EK199">
        <v>3.1309999999999998</v>
      </c>
      <c r="EL199">
        <v>3.4569999999999999</v>
      </c>
      <c r="EM199">
        <v>-3.1880000000000002</v>
      </c>
      <c r="EN199">
        <v>1.4510000000000001</v>
      </c>
      <c r="EO199">
        <v>0.30299999999999999</v>
      </c>
      <c r="EP199">
        <v>-3.6949999999999998</v>
      </c>
      <c r="EQ199">
        <v>3.5089999999999999</v>
      </c>
      <c r="ER199">
        <v>3.101</v>
      </c>
      <c r="ES199">
        <v>5.95</v>
      </c>
      <c r="ET199">
        <v>171.965907584635</v>
      </c>
      <c r="EU199">
        <v>138.66245045606999</v>
      </c>
    </row>
    <row r="200" spans="1:151" x14ac:dyDescent="0.25">
      <c r="A200" t="s">
        <v>1203</v>
      </c>
      <c r="B200" t="s">
        <v>1322</v>
      </c>
      <c r="C200" t="s">
        <v>588</v>
      </c>
      <c r="D200">
        <v>42</v>
      </c>
      <c r="E200" t="s">
        <v>837</v>
      </c>
      <c r="F200">
        <v>3</v>
      </c>
      <c r="G200">
        <v>1</v>
      </c>
      <c r="H200" t="s">
        <v>2</v>
      </c>
      <c r="I200" t="s">
        <v>7</v>
      </c>
      <c r="J200" t="s">
        <v>609</v>
      </c>
      <c r="K200" t="s">
        <v>606</v>
      </c>
      <c r="L200" t="s">
        <v>516</v>
      </c>
      <c r="M200" s="7">
        <v>168.55994175502221</v>
      </c>
      <c r="N200" s="7">
        <v>248.98176619534073</v>
      </c>
      <c r="O200" s="7">
        <f>M200*'Emission and cost factors'!$D$8+N200*'Emission and cost factors'!$E$8</f>
        <v>149.92920021841141</v>
      </c>
      <c r="P200" s="8">
        <f>M200*'Emission and cost factors'!$D$9+N200*'Emission and cost factors'!$E$9</f>
        <v>44.089662599501992</v>
      </c>
      <c r="Q200" s="7">
        <f t="shared" si="21"/>
        <v>19.80142857142857</v>
      </c>
      <c r="R200" s="2">
        <f t="shared" si="22"/>
        <v>10</v>
      </c>
      <c r="S200" s="2">
        <f t="shared" si="23"/>
        <v>0</v>
      </c>
      <c r="T200" s="2">
        <f t="shared" si="24"/>
        <v>0</v>
      </c>
      <c r="U200" s="7">
        <f t="shared" si="25"/>
        <v>0.20121428571428573</v>
      </c>
      <c r="V200" s="7">
        <f t="shared" si="26"/>
        <v>0</v>
      </c>
      <c r="W200" s="7">
        <f t="shared" si="27"/>
        <v>0</v>
      </c>
      <c r="X200">
        <v>20.02</v>
      </c>
      <c r="Y200">
        <v>20</v>
      </c>
      <c r="Z200">
        <v>20.11</v>
      </c>
      <c r="AA200">
        <v>19.91</v>
      </c>
      <c r="AB200">
        <v>19.89</v>
      </c>
      <c r="AC200">
        <v>19.84</v>
      </c>
      <c r="AD200">
        <v>19.809999999999999</v>
      </c>
      <c r="AE200">
        <v>19.45</v>
      </c>
      <c r="AF200">
        <v>19.68</v>
      </c>
      <c r="AG200">
        <v>19.55</v>
      </c>
      <c r="AH200">
        <v>19.5</v>
      </c>
      <c r="AI200">
        <v>19.66</v>
      </c>
      <c r="AJ200">
        <v>19.79</v>
      </c>
      <c r="AK200">
        <v>20.010000000000002</v>
      </c>
      <c r="AL200">
        <v>0</v>
      </c>
      <c r="AM200">
        <v>0</v>
      </c>
      <c r="AN200">
        <v>0</v>
      </c>
      <c r="AO200">
        <v>0.11700000000000001</v>
      </c>
      <c r="AP200">
        <v>0.11700000000000001</v>
      </c>
      <c r="AQ200">
        <v>0.17499999999999999</v>
      </c>
      <c r="AR200">
        <v>0.217</v>
      </c>
      <c r="AS200">
        <v>0.45800000000000002</v>
      </c>
      <c r="AT200">
        <v>0.29199999999999998</v>
      </c>
      <c r="AU200">
        <v>0.45</v>
      </c>
      <c r="AV200">
        <v>0.40799999999999997</v>
      </c>
      <c r="AW200">
        <v>0.35</v>
      </c>
      <c r="AX200">
        <v>0.23300000000000001</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19.27</v>
      </c>
      <c r="CC200">
        <v>19.350000000000001</v>
      </c>
      <c r="CD200">
        <v>19.78</v>
      </c>
      <c r="CE200">
        <v>19.559999999999999</v>
      </c>
      <c r="CF200">
        <v>19.11</v>
      </c>
      <c r="CG200">
        <v>19.07</v>
      </c>
      <c r="CH200">
        <v>19.27</v>
      </c>
      <c r="CI200">
        <v>18.95</v>
      </c>
      <c r="CJ200">
        <v>18.829999999999998</v>
      </c>
      <c r="CK200">
        <v>19.239999999999998</v>
      </c>
      <c r="CL200">
        <v>18.61</v>
      </c>
      <c r="CM200">
        <v>18.82</v>
      </c>
      <c r="CN200">
        <v>19.18</v>
      </c>
      <c r="CO200">
        <v>19.43</v>
      </c>
      <c r="CP200">
        <v>0.65800000000000003</v>
      </c>
      <c r="CQ200">
        <v>0.55000000000000004</v>
      </c>
      <c r="CR200">
        <v>0.20799999999999999</v>
      </c>
      <c r="CS200">
        <v>0.36699999999999999</v>
      </c>
      <c r="CT200">
        <v>0.70799999999999996</v>
      </c>
      <c r="CU200">
        <v>0.73299999999999998</v>
      </c>
      <c r="CV200">
        <v>0.58299999999999996</v>
      </c>
      <c r="CW200">
        <v>0.625</v>
      </c>
      <c r="CX200">
        <v>0.8</v>
      </c>
      <c r="CY200">
        <v>0.5</v>
      </c>
      <c r="CZ200">
        <v>0.84199999999999997</v>
      </c>
      <c r="DA200">
        <v>0.88300000000000001</v>
      </c>
      <c r="DB200">
        <v>0.64200000000000002</v>
      </c>
      <c r="DC200">
        <v>0.5</v>
      </c>
      <c r="DD200">
        <v>0</v>
      </c>
      <c r="DE200">
        <v>0</v>
      </c>
      <c r="DF200">
        <v>0</v>
      </c>
      <c r="DG200">
        <v>0</v>
      </c>
      <c r="DH200">
        <v>0</v>
      </c>
      <c r="DI200">
        <v>0</v>
      </c>
      <c r="DJ200">
        <v>0</v>
      </c>
      <c r="DK200">
        <v>3.3000000000000002E-2</v>
      </c>
      <c r="DL200">
        <v>0.125</v>
      </c>
      <c r="DM200">
        <v>0</v>
      </c>
      <c r="DN200">
        <v>0.25</v>
      </c>
      <c r="DO200">
        <v>0.14199999999999999</v>
      </c>
      <c r="DP200">
        <v>0</v>
      </c>
      <c r="DQ200">
        <v>0</v>
      </c>
      <c r="DR200">
        <v>0</v>
      </c>
      <c r="DS200">
        <v>0</v>
      </c>
      <c r="DT200">
        <v>0</v>
      </c>
      <c r="DU200">
        <v>0</v>
      </c>
      <c r="DV200">
        <v>0</v>
      </c>
      <c r="DW200">
        <v>0</v>
      </c>
      <c r="DX200">
        <v>0</v>
      </c>
      <c r="DY200">
        <v>0</v>
      </c>
      <c r="DZ200">
        <v>0</v>
      </c>
      <c r="EA200">
        <v>0</v>
      </c>
      <c r="EB200">
        <v>0</v>
      </c>
      <c r="EC200">
        <v>0</v>
      </c>
      <c r="ED200">
        <v>0</v>
      </c>
      <c r="EE200">
        <v>0</v>
      </c>
      <c r="EF200">
        <v>5.5519999999999996</v>
      </c>
      <c r="EG200">
        <v>4.351</v>
      </c>
      <c r="EH200">
        <v>6.0030000000000001</v>
      </c>
      <c r="EI200">
        <v>3.6030000000000002</v>
      </c>
      <c r="EJ200">
        <v>3.1509999999999998</v>
      </c>
      <c r="EK200">
        <v>3.1309999999999998</v>
      </c>
      <c r="EL200">
        <v>3.4569999999999999</v>
      </c>
      <c r="EM200">
        <v>-3.1880000000000002</v>
      </c>
      <c r="EN200">
        <v>1.4510000000000001</v>
      </c>
      <c r="EO200">
        <v>0.30299999999999999</v>
      </c>
      <c r="EP200">
        <v>-3.6949999999999998</v>
      </c>
      <c r="EQ200">
        <v>3.5089999999999999</v>
      </c>
      <c r="ER200">
        <v>3.101</v>
      </c>
      <c r="ES200">
        <v>5.95</v>
      </c>
      <c r="ET200">
        <v>78.661306152343698</v>
      </c>
      <c r="EU200">
        <v>116.19149089115901</v>
      </c>
    </row>
    <row r="201" spans="1:151" x14ac:dyDescent="0.25">
      <c r="A201" t="s">
        <v>1204</v>
      </c>
      <c r="B201" t="s">
        <v>1322</v>
      </c>
      <c r="C201" t="s">
        <v>588</v>
      </c>
      <c r="D201">
        <v>43</v>
      </c>
      <c r="E201" t="s">
        <v>837</v>
      </c>
      <c r="F201">
        <v>3</v>
      </c>
      <c r="G201">
        <v>1</v>
      </c>
      <c r="H201" t="s">
        <v>8</v>
      </c>
      <c r="I201" t="s">
        <v>3</v>
      </c>
      <c r="J201" t="s">
        <v>609</v>
      </c>
      <c r="K201" t="s">
        <v>606</v>
      </c>
      <c r="L201" t="s">
        <v>515</v>
      </c>
      <c r="M201" s="7">
        <v>206.76497337123322</v>
      </c>
      <c r="N201" s="7">
        <v>123.08406287210485</v>
      </c>
      <c r="O201" s="7">
        <f>M201*'Emission and cost factors'!$D$8+N201*'Emission and cost factors'!$E$8</f>
        <v>100.03931332912721</v>
      </c>
      <c r="P201" s="8">
        <f>M201*'Emission and cost factors'!$D$9+N201*'Emission and cost factors'!$E$9</f>
        <v>26.733208365665057</v>
      </c>
      <c r="Q201" s="7">
        <f t="shared" si="21"/>
        <v>19.977857142857147</v>
      </c>
      <c r="R201" s="2">
        <f t="shared" si="22"/>
        <v>9</v>
      </c>
      <c r="S201" s="2">
        <f t="shared" si="23"/>
        <v>0</v>
      </c>
      <c r="T201" s="2">
        <f t="shared" si="24"/>
        <v>0</v>
      </c>
      <c r="U201" s="7">
        <f t="shared" si="25"/>
        <v>9.521428571428571E-2</v>
      </c>
      <c r="V201" s="7">
        <f t="shared" si="26"/>
        <v>0</v>
      </c>
      <c r="W201" s="7">
        <f t="shared" si="27"/>
        <v>0</v>
      </c>
      <c r="X201">
        <v>19.989999999999998</v>
      </c>
      <c r="Y201">
        <v>19.989999999999998</v>
      </c>
      <c r="Z201">
        <v>20.38</v>
      </c>
      <c r="AA201">
        <v>20.28</v>
      </c>
      <c r="AB201">
        <v>19.95</v>
      </c>
      <c r="AC201">
        <v>19.91</v>
      </c>
      <c r="AD201">
        <v>19.989999999999998</v>
      </c>
      <c r="AE201">
        <v>19.760000000000002</v>
      </c>
      <c r="AF201">
        <v>19.71</v>
      </c>
      <c r="AG201">
        <v>19.93</v>
      </c>
      <c r="AH201">
        <v>19.55</v>
      </c>
      <c r="AI201">
        <v>20</v>
      </c>
      <c r="AJ201">
        <v>20.010000000000002</v>
      </c>
      <c r="AK201">
        <v>20.239999999999998</v>
      </c>
      <c r="AL201">
        <v>1.7000000000000001E-2</v>
      </c>
      <c r="AM201">
        <v>8.0000000000000002E-3</v>
      </c>
      <c r="AN201">
        <v>0</v>
      </c>
      <c r="AO201">
        <v>0</v>
      </c>
      <c r="AP201">
        <v>7.4999999999999997E-2</v>
      </c>
      <c r="AQ201">
        <v>0.11700000000000001</v>
      </c>
      <c r="AR201">
        <v>8.0000000000000002E-3</v>
      </c>
      <c r="AS201">
        <v>0.23300000000000001</v>
      </c>
      <c r="AT201">
        <v>0.34200000000000003</v>
      </c>
      <c r="AU201">
        <v>7.4999999999999997E-2</v>
      </c>
      <c r="AV201">
        <v>0.45800000000000002</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19.66</v>
      </c>
      <c r="CC201">
        <v>19.57</v>
      </c>
      <c r="CD201">
        <v>19.510000000000002</v>
      </c>
      <c r="CE201">
        <v>19.350000000000001</v>
      </c>
      <c r="CF201">
        <v>19.420000000000002</v>
      </c>
      <c r="CG201">
        <v>19.16</v>
      </c>
      <c r="CH201">
        <v>19.47</v>
      </c>
      <c r="CI201">
        <v>18.739999999999998</v>
      </c>
      <c r="CJ201">
        <v>18.91</v>
      </c>
      <c r="CK201">
        <v>19.13</v>
      </c>
      <c r="CL201">
        <v>18.96</v>
      </c>
      <c r="CM201">
        <v>19.239999999999998</v>
      </c>
      <c r="CN201">
        <v>19.38</v>
      </c>
      <c r="CO201">
        <v>19.57</v>
      </c>
      <c r="CP201">
        <v>0.27500000000000002</v>
      </c>
      <c r="CQ201">
        <v>0.33300000000000002</v>
      </c>
      <c r="CR201">
        <v>0.47499999999999998</v>
      </c>
      <c r="CS201">
        <v>0.54200000000000004</v>
      </c>
      <c r="CT201">
        <v>0.42499999999999999</v>
      </c>
      <c r="CU201">
        <v>0.625</v>
      </c>
      <c r="CV201">
        <v>0.39200000000000002</v>
      </c>
      <c r="CW201">
        <v>0.75800000000000001</v>
      </c>
      <c r="CX201">
        <v>0.71699999999999997</v>
      </c>
      <c r="CY201">
        <v>0.55800000000000005</v>
      </c>
      <c r="CZ201">
        <v>0.57499999999999996</v>
      </c>
      <c r="DA201">
        <v>0.53300000000000003</v>
      </c>
      <c r="DB201">
        <v>0.442</v>
      </c>
      <c r="DC201">
        <v>0.375</v>
      </c>
      <c r="DD201">
        <v>0</v>
      </c>
      <c r="DE201">
        <v>0</v>
      </c>
      <c r="DF201">
        <v>0</v>
      </c>
      <c r="DG201">
        <v>0</v>
      </c>
      <c r="DH201">
        <v>0</v>
      </c>
      <c r="DI201">
        <v>0</v>
      </c>
      <c r="DJ201">
        <v>0</v>
      </c>
      <c r="DK201">
        <v>0.17499999999999999</v>
      </c>
      <c r="DL201">
        <v>6.7000000000000004E-2</v>
      </c>
      <c r="DM201">
        <v>0</v>
      </c>
      <c r="DN201">
        <v>1.7000000000000001E-2</v>
      </c>
      <c r="DO201">
        <v>0</v>
      </c>
      <c r="DP201">
        <v>0</v>
      </c>
      <c r="DQ201">
        <v>0</v>
      </c>
      <c r="DR201">
        <v>0</v>
      </c>
      <c r="DS201">
        <v>0</v>
      </c>
      <c r="DT201">
        <v>0</v>
      </c>
      <c r="DU201">
        <v>0</v>
      </c>
      <c r="DV201">
        <v>0</v>
      </c>
      <c r="DW201">
        <v>0</v>
      </c>
      <c r="DX201">
        <v>0</v>
      </c>
      <c r="DY201">
        <v>0</v>
      </c>
      <c r="DZ201">
        <v>0</v>
      </c>
      <c r="EA201">
        <v>0</v>
      </c>
      <c r="EB201">
        <v>0</v>
      </c>
      <c r="EC201">
        <v>0</v>
      </c>
      <c r="ED201">
        <v>0</v>
      </c>
      <c r="EE201">
        <v>0</v>
      </c>
      <c r="EF201">
        <v>5.5519999999999996</v>
      </c>
      <c r="EG201">
        <v>4.351</v>
      </c>
      <c r="EH201">
        <v>6.0030000000000001</v>
      </c>
      <c r="EI201">
        <v>3.6030000000000002</v>
      </c>
      <c r="EJ201">
        <v>3.1509999999999998</v>
      </c>
      <c r="EK201">
        <v>3.1309999999999998</v>
      </c>
      <c r="EL201">
        <v>3.4569999999999999</v>
      </c>
      <c r="EM201">
        <v>-3.1880000000000002</v>
      </c>
      <c r="EN201">
        <v>1.4510000000000001</v>
      </c>
      <c r="EO201">
        <v>0.30299999999999999</v>
      </c>
      <c r="EP201">
        <v>-3.6949999999999998</v>
      </c>
      <c r="EQ201">
        <v>3.5089999999999999</v>
      </c>
      <c r="ER201">
        <v>3.101</v>
      </c>
      <c r="ES201">
        <v>5.95</v>
      </c>
      <c r="ET201">
        <v>96.490320906575505</v>
      </c>
      <c r="EU201">
        <v>57.439229340315599</v>
      </c>
    </row>
    <row r="202" spans="1:151" x14ac:dyDescent="0.25">
      <c r="A202" t="s">
        <v>1205</v>
      </c>
      <c r="B202" t="s">
        <v>1322</v>
      </c>
      <c r="C202" t="s">
        <v>588</v>
      </c>
      <c r="D202">
        <v>45</v>
      </c>
      <c r="E202" t="s">
        <v>837</v>
      </c>
      <c r="F202">
        <v>3</v>
      </c>
      <c r="G202">
        <v>1</v>
      </c>
      <c r="H202" t="s">
        <v>8</v>
      </c>
      <c r="I202" t="s">
        <v>6</v>
      </c>
      <c r="J202" t="s">
        <v>609</v>
      </c>
      <c r="K202" t="s">
        <v>606</v>
      </c>
      <c r="L202" t="s">
        <v>515</v>
      </c>
      <c r="M202" s="7">
        <v>223.28301613071855</v>
      </c>
      <c r="N202" s="7">
        <v>136.58529759333277</v>
      </c>
      <c r="O202" s="7">
        <f>M202*'Emission and cost factors'!$D$8+N202*'Emission and cost factors'!$E$8</f>
        <v>109.71867028038398</v>
      </c>
      <c r="P202" s="8">
        <f>M202*'Emission and cost factors'!$D$9+N202*'Emission and cost factors'!$E$9</f>
        <v>29.41911528422866</v>
      </c>
      <c r="Q202" s="7">
        <f t="shared" si="21"/>
        <v>20.283571428571427</v>
      </c>
      <c r="R202" s="2">
        <f t="shared" si="22"/>
        <v>1</v>
      </c>
      <c r="S202" s="2">
        <f t="shared" si="23"/>
        <v>0</v>
      </c>
      <c r="T202" s="2">
        <f t="shared" si="24"/>
        <v>0</v>
      </c>
      <c r="U202" s="7">
        <f t="shared" si="25"/>
        <v>1.4285714285714287E-2</v>
      </c>
      <c r="V202" s="7">
        <f t="shared" si="26"/>
        <v>0</v>
      </c>
      <c r="W202" s="7">
        <f t="shared" si="27"/>
        <v>0</v>
      </c>
      <c r="X202">
        <v>20.54</v>
      </c>
      <c r="Y202">
        <v>20.45</v>
      </c>
      <c r="Z202">
        <v>20.350000000000001</v>
      </c>
      <c r="AA202">
        <v>20.28</v>
      </c>
      <c r="AB202">
        <v>20.39</v>
      </c>
      <c r="AC202">
        <v>20.43</v>
      </c>
      <c r="AD202">
        <v>20.38</v>
      </c>
      <c r="AE202">
        <v>19.86</v>
      </c>
      <c r="AF202">
        <v>20.239999999999998</v>
      </c>
      <c r="AG202">
        <v>20.12</v>
      </c>
      <c r="AH202">
        <v>20.04</v>
      </c>
      <c r="AI202">
        <v>20.18</v>
      </c>
      <c r="AJ202">
        <v>20.309999999999999</v>
      </c>
      <c r="AK202">
        <v>20.399999999999999</v>
      </c>
      <c r="AL202">
        <v>0</v>
      </c>
      <c r="AM202">
        <v>0</v>
      </c>
      <c r="AN202">
        <v>0</v>
      </c>
      <c r="AO202">
        <v>0</v>
      </c>
      <c r="AP202">
        <v>0</v>
      </c>
      <c r="AQ202">
        <v>0</v>
      </c>
      <c r="AR202">
        <v>0</v>
      </c>
      <c r="AS202">
        <v>0.2</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19.79</v>
      </c>
      <c r="CC202">
        <v>19.690000000000001</v>
      </c>
      <c r="CD202">
        <v>20.190000000000001</v>
      </c>
      <c r="CE202">
        <v>19.96</v>
      </c>
      <c r="CF202">
        <v>19.600000000000001</v>
      </c>
      <c r="CG202">
        <v>19.62</v>
      </c>
      <c r="CH202">
        <v>19.68</v>
      </c>
      <c r="CI202">
        <v>19.559999999999999</v>
      </c>
      <c r="CJ202">
        <v>19.510000000000002</v>
      </c>
      <c r="CK202">
        <v>19.600000000000001</v>
      </c>
      <c r="CL202">
        <v>19.45</v>
      </c>
      <c r="CM202">
        <v>19.8</v>
      </c>
      <c r="CN202">
        <v>19.739999999999998</v>
      </c>
      <c r="CO202">
        <v>19.93</v>
      </c>
      <c r="CP202">
        <v>0.24199999999999999</v>
      </c>
      <c r="CQ202">
        <v>0.34200000000000003</v>
      </c>
      <c r="CR202">
        <v>0</v>
      </c>
      <c r="CS202">
        <v>4.2000000000000003E-2</v>
      </c>
      <c r="CT202">
        <v>0.40799999999999997</v>
      </c>
      <c r="CU202">
        <v>0.38300000000000001</v>
      </c>
      <c r="CV202">
        <v>0.32500000000000001</v>
      </c>
      <c r="CW202">
        <v>0.33300000000000002</v>
      </c>
      <c r="CX202">
        <v>0.42499999999999999</v>
      </c>
      <c r="CY202">
        <v>0.35</v>
      </c>
      <c r="CZ202">
        <v>0.41699999999999998</v>
      </c>
      <c r="DA202">
        <v>0.183</v>
      </c>
      <c r="DB202">
        <v>0.25800000000000001</v>
      </c>
      <c r="DC202">
        <v>8.3000000000000004E-2</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5.5519999999999996</v>
      </c>
      <c r="EG202">
        <v>4.351</v>
      </c>
      <c r="EH202">
        <v>6.0030000000000001</v>
      </c>
      <c r="EI202">
        <v>3.6030000000000002</v>
      </c>
      <c r="EJ202">
        <v>3.1509999999999998</v>
      </c>
      <c r="EK202">
        <v>3.1309999999999998</v>
      </c>
      <c r="EL202">
        <v>3.4569999999999999</v>
      </c>
      <c r="EM202">
        <v>-3.1880000000000002</v>
      </c>
      <c r="EN202">
        <v>1.4510000000000001</v>
      </c>
      <c r="EO202">
        <v>0.30299999999999999</v>
      </c>
      <c r="EP202">
        <v>-3.6949999999999998</v>
      </c>
      <c r="EQ202">
        <v>3.5089999999999999</v>
      </c>
      <c r="ER202">
        <v>3.101</v>
      </c>
      <c r="ES202">
        <v>5.95</v>
      </c>
      <c r="ET202">
        <v>104.19874086100199</v>
      </c>
      <c r="EU202">
        <v>63.739805543555299</v>
      </c>
    </row>
    <row r="203" spans="1:151" x14ac:dyDescent="0.25">
      <c r="A203" t="s">
        <v>1206</v>
      </c>
      <c r="B203" t="s">
        <v>1322</v>
      </c>
      <c r="C203" t="s">
        <v>588</v>
      </c>
      <c r="D203">
        <v>46</v>
      </c>
      <c r="E203" t="s">
        <v>837</v>
      </c>
      <c r="F203">
        <v>3</v>
      </c>
      <c r="G203">
        <v>1</v>
      </c>
      <c r="H203" t="s">
        <v>8</v>
      </c>
      <c r="I203" t="s">
        <v>6</v>
      </c>
      <c r="J203" t="s">
        <v>609</v>
      </c>
      <c r="K203" t="s">
        <v>606</v>
      </c>
      <c r="L203" t="s">
        <v>516</v>
      </c>
      <c r="M203" s="7">
        <v>84.983781529017861</v>
      </c>
      <c r="N203" s="7">
        <v>131.34346665359229</v>
      </c>
      <c r="O203" s="7">
        <f>M203*'Emission and cost factors'!$D$8+N203*'Emission and cost factors'!$E$8</f>
        <v>78.264588781746198</v>
      </c>
      <c r="P203" s="8">
        <f>M203*'Emission and cost factors'!$D$9+N203*'Emission and cost factors'!$E$9</f>
        <v>23.100871259199558</v>
      </c>
      <c r="Q203" s="7">
        <f t="shared" si="21"/>
        <v>20.209285714285716</v>
      </c>
      <c r="R203" s="2">
        <f t="shared" si="22"/>
        <v>1</v>
      </c>
      <c r="S203" s="2">
        <f t="shared" si="23"/>
        <v>0</v>
      </c>
      <c r="T203" s="2">
        <f t="shared" si="24"/>
        <v>0</v>
      </c>
      <c r="U203" s="7">
        <f t="shared" si="25"/>
        <v>1.2142857142857144E-3</v>
      </c>
      <c r="V203" s="7">
        <f t="shared" si="26"/>
        <v>0</v>
      </c>
      <c r="W203" s="7">
        <f t="shared" si="27"/>
        <v>0</v>
      </c>
      <c r="X203">
        <v>20.32</v>
      </c>
      <c r="Y203">
        <v>20.27</v>
      </c>
      <c r="Z203">
        <v>20.32</v>
      </c>
      <c r="AA203">
        <v>20.2</v>
      </c>
      <c r="AB203">
        <v>20.18</v>
      </c>
      <c r="AC203">
        <v>20.27</v>
      </c>
      <c r="AD203">
        <v>20.260000000000002</v>
      </c>
      <c r="AE203">
        <v>19.989999999999998</v>
      </c>
      <c r="AF203">
        <v>20.12</v>
      </c>
      <c r="AG203">
        <v>20</v>
      </c>
      <c r="AH203">
        <v>20.079999999999998</v>
      </c>
      <c r="AI203">
        <v>20.329999999999998</v>
      </c>
      <c r="AJ203">
        <v>20.23</v>
      </c>
      <c r="AK203">
        <v>20.36</v>
      </c>
      <c r="AL203">
        <v>0</v>
      </c>
      <c r="AM203">
        <v>0</v>
      </c>
      <c r="AN203">
        <v>0</v>
      </c>
      <c r="AO203">
        <v>0</v>
      </c>
      <c r="AP203">
        <v>0</v>
      </c>
      <c r="AQ203">
        <v>0</v>
      </c>
      <c r="AR203">
        <v>0</v>
      </c>
      <c r="AS203">
        <v>1.7000000000000001E-2</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19.95</v>
      </c>
      <c r="CC203">
        <v>19.940000000000001</v>
      </c>
      <c r="CD203">
        <v>20.149999999999999</v>
      </c>
      <c r="CE203">
        <v>20.079999999999998</v>
      </c>
      <c r="CF203">
        <v>19.899999999999999</v>
      </c>
      <c r="CG203">
        <v>19.78</v>
      </c>
      <c r="CH203">
        <v>19.89</v>
      </c>
      <c r="CI203">
        <v>19.600000000000001</v>
      </c>
      <c r="CJ203">
        <v>19.47</v>
      </c>
      <c r="CK203">
        <v>19.78</v>
      </c>
      <c r="CL203">
        <v>19.399999999999999</v>
      </c>
      <c r="CM203">
        <v>19.53</v>
      </c>
      <c r="CN203">
        <v>19.89</v>
      </c>
      <c r="CO203">
        <v>20.079999999999998</v>
      </c>
      <c r="CP203">
        <v>0.05</v>
      </c>
      <c r="CQ203">
        <v>5.8000000000000003E-2</v>
      </c>
      <c r="CR203">
        <v>0</v>
      </c>
      <c r="CS203">
        <v>0</v>
      </c>
      <c r="CT203">
        <v>0.1</v>
      </c>
      <c r="CU203">
        <v>0.20799999999999999</v>
      </c>
      <c r="CV203">
        <v>0.108</v>
      </c>
      <c r="CW203">
        <v>0.3</v>
      </c>
      <c r="CX203">
        <v>0.46700000000000003</v>
      </c>
      <c r="CY203">
        <v>0.183</v>
      </c>
      <c r="CZ203">
        <v>0.45</v>
      </c>
      <c r="DA203">
        <v>0.45800000000000002</v>
      </c>
      <c r="DB203">
        <v>0.1</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5.5519999999999996</v>
      </c>
      <c r="EG203">
        <v>4.351</v>
      </c>
      <c r="EH203">
        <v>6.0030000000000001</v>
      </c>
      <c r="EI203">
        <v>3.6030000000000002</v>
      </c>
      <c r="EJ203">
        <v>3.1509999999999998</v>
      </c>
      <c r="EK203">
        <v>3.1309999999999998</v>
      </c>
      <c r="EL203">
        <v>3.4569999999999999</v>
      </c>
      <c r="EM203">
        <v>-3.1880000000000002</v>
      </c>
      <c r="EN203">
        <v>1.4510000000000001</v>
      </c>
      <c r="EO203">
        <v>0.30299999999999999</v>
      </c>
      <c r="EP203">
        <v>-3.6949999999999998</v>
      </c>
      <c r="EQ203">
        <v>3.5089999999999999</v>
      </c>
      <c r="ER203">
        <v>3.101</v>
      </c>
      <c r="ES203">
        <v>5.95</v>
      </c>
      <c r="ET203">
        <v>39.659098046875002</v>
      </c>
      <c r="EU203">
        <v>61.293617771676402</v>
      </c>
    </row>
    <row r="204" spans="1:151" x14ac:dyDescent="0.25">
      <c r="A204" t="s">
        <v>1207</v>
      </c>
      <c r="B204" t="s">
        <v>1322</v>
      </c>
      <c r="C204" t="s">
        <v>588</v>
      </c>
      <c r="D204">
        <v>47</v>
      </c>
      <c r="E204" t="s">
        <v>837</v>
      </c>
      <c r="F204">
        <v>3</v>
      </c>
      <c r="G204">
        <v>1</v>
      </c>
      <c r="H204" t="s">
        <v>8</v>
      </c>
      <c r="I204" t="s">
        <v>7</v>
      </c>
      <c r="J204" t="s">
        <v>609</v>
      </c>
      <c r="K204" t="s">
        <v>606</v>
      </c>
      <c r="L204" t="s">
        <v>515</v>
      </c>
      <c r="M204" s="7">
        <v>218.39502516392145</v>
      </c>
      <c r="N204" s="7">
        <v>143.69512860088972</v>
      </c>
      <c r="O204" s="7">
        <f>M204*'Emission and cost factors'!$D$8+N204*'Emission and cost factors'!$E$8</f>
        <v>111.96271444083277</v>
      </c>
      <c r="P204" s="8">
        <f>M204*'Emission and cost factors'!$D$9+N204*'Emission and cost factors'!$E$9</f>
        <v>30.290070296690317</v>
      </c>
      <c r="Q204" s="7">
        <f t="shared" si="21"/>
        <v>20.39142857142857</v>
      </c>
      <c r="R204" s="2">
        <f t="shared" si="22"/>
        <v>1</v>
      </c>
      <c r="S204" s="2">
        <f t="shared" si="23"/>
        <v>0</v>
      </c>
      <c r="T204" s="2">
        <f t="shared" si="24"/>
        <v>0</v>
      </c>
      <c r="U204" s="7">
        <f t="shared" si="25"/>
        <v>6.5714285714285709E-3</v>
      </c>
      <c r="V204" s="7">
        <f t="shared" si="26"/>
        <v>0</v>
      </c>
      <c r="W204" s="7">
        <f t="shared" si="27"/>
        <v>0</v>
      </c>
      <c r="X204">
        <v>20.47</v>
      </c>
      <c r="Y204">
        <v>20.56</v>
      </c>
      <c r="Z204">
        <v>20.51</v>
      </c>
      <c r="AA204">
        <v>20.49</v>
      </c>
      <c r="AB204">
        <v>20.52</v>
      </c>
      <c r="AC204">
        <v>20.52</v>
      </c>
      <c r="AD204">
        <v>20.58</v>
      </c>
      <c r="AE204">
        <v>20.13</v>
      </c>
      <c r="AF204">
        <v>20.190000000000001</v>
      </c>
      <c r="AG204">
        <v>20.34</v>
      </c>
      <c r="AH204">
        <v>19.940000000000001</v>
      </c>
      <c r="AI204">
        <v>20.14</v>
      </c>
      <c r="AJ204">
        <v>20.52</v>
      </c>
      <c r="AK204">
        <v>20.57</v>
      </c>
      <c r="AL204">
        <v>0</v>
      </c>
      <c r="AM204">
        <v>0</v>
      </c>
      <c r="AN204">
        <v>0</v>
      </c>
      <c r="AO204">
        <v>0</v>
      </c>
      <c r="AP204">
        <v>0</v>
      </c>
      <c r="AQ204">
        <v>0</v>
      </c>
      <c r="AR204">
        <v>0</v>
      </c>
      <c r="AS204">
        <v>0</v>
      </c>
      <c r="AT204">
        <v>0</v>
      </c>
      <c r="AU204">
        <v>0</v>
      </c>
      <c r="AV204">
        <v>9.1999999999999998E-2</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20.12</v>
      </c>
      <c r="CC204">
        <v>19.940000000000001</v>
      </c>
      <c r="CD204">
        <v>20.27</v>
      </c>
      <c r="CE204">
        <v>19.87</v>
      </c>
      <c r="CF204">
        <v>19.850000000000001</v>
      </c>
      <c r="CG204">
        <v>19.93</v>
      </c>
      <c r="CH204">
        <v>19.89</v>
      </c>
      <c r="CI204">
        <v>19.54</v>
      </c>
      <c r="CJ204">
        <v>19.86</v>
      </c>
      <c r="CK204">
        <v>19.64</v>
      </c>
      <c r="CL204">
        <v>19.84</v>
      </c>
      <c r="CM204">
        <v>20.07</v>
      </c>
      <c r="CN204">
        <v>19.79</v>
      </c>
      <c r="CO204">
        <v>19.93</v>
      </c>
      <c r="CP204">
        <v>0</v>
      </c>
      <c r="CQ204">
        <v>7.4999999999999997E-2</v>
      </c>
      <c r="CR204">
        <v>0</v>
      </c>
      <c r="CS204">
        <v>0.158</v>
      </c>
      <c r="CT204">
        <v>0.183</v>
      </c>
      <c r="CU204">
        <v>7.4999999999999997E-2</v>
      </c>
      <c r="CV204">
        <v>0.125</v>
      </c>
      <c r="CW204">
        <v>0.40799999999999997</v>
      </c>
      <c r="CX204">
        <v>0.14199999999999999</v>
      </c>
      <c r="CY204">
        <v>0.36699999999999999</v>
      </c>
      <c r="CZ204">
        <v>0.125</v>
      </c>
      <c r="DA204">
        <v>0</v>
      </c>
      <c r="DB204">
        <v>0.23300000000000001</v>
      </c>
      <c r="DC204">
        <v>0.1</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5.5519999999999996</v>
      </c>
      <c r="EG204">
        <v>4.351</v>
      </c>
      <c r="EH204">
        <v>6.0030000000000001</v>
      </c>
      <c r="EI204">
        <v>3.6030000000000002</v>
      </c>
      <c r="EJ204">
        <v>3.1509999999999998</v>
      </c>
      <c r="EK204">
        <v>3.1309999999999998</v>
      </c>
      <c r="EL204">
        <v>3.4569999999999999</v>
      </c>
      <c r="EM204">
        <v>-3.1880000000000002</v>
      </c>
      <c r="EN204">
        <v>1.4510000000000001</v>
      </c>
      <c r="EO204">
        <v>0.30299999999999999</v>
      </c>
      <c r="EP204">
        <v>-3.6949999999999998</v>
      </c>
      <c r="EQ204">
        <v>3.5089999999999999</v>
      </c>
      <c r="ER204">
        <v>3.101</v>
      </c>
      <c r="ES204">
        <v>5.95</v>
      </c>
      <c r="ET204">
        <v>101.91767840983</v>
      </c>
      <c r="EU204">
        <v>67.0577266804152</v>
      </c>
    </row>
    <row r="205" spans="1:151" x14ac:dyDescent="0.25">
      <c r="A205" t="s">
        <v>1208</v>
      </c>
      <c r="B205" t="s">
        <v>1322</v>
      </c>
      <c r="C205" t="s">
        <v>588</v>
      </c>
      <c r="D205">
        <v>48</v>
      </c>
      <c r="E205" t="s">
        <v>837</v>
      </c>
      <c r="F205">
        <v>3</v>
      </c>
      <c r="G205">
        <v>1</v>
      </c>
      <c r="H205" t="s">
        <v>8</v>
      </c>
      <c r="I205" t="s">
        <v>7</v>
      </c>
      <c r="J205" t="s">
        <v>609</v>
      </c>
      <c r="K205" t="s">
        <v>606</v>
      </c>
      <c r="L205" t="s">
        <v>516</v>
      </c>
      <c r="M205" s="7">
        <v>84.795358415875938</v>
      </c>
      <c r="N205" s="7">
        <v>141.18958102637058</v>
      </c>
      <c r="O205" s="7">
        <f>M205*'Emission and cost factors'!$D$8+N205*'Emission and cost factors'!$E$8</f>
        <v>82.754232539464411</v>
      </c>
      <c r="P205" s="8">
        <f>M205*'Emission and cost factors'!$D$9+N205*'Emission and cost factors'!$E$9</f>
        <v>24.570251490590621</v>
      </c>
      <c r="Q205" s="7">
        <f t="shared" si="21"/>
        <v>20.377857142857142</v>
      </c>
      <c r="R205" s="2">
        <f t="shared" si="22"/>
        <v>0</v>
      </c>
      <c r="S205" s="2">
        <f t="shared" si="23"/>
        <v>0</v>
      </c>
      <c r="T205" s="2">
        <f t="shared" si="24"/>
        <v>0</v>
      </c>
      <c r="U205" s="7">
        <f t="shared" si="25"/>
        <v>0</v>
      </c>
      <c r="V205" s="7">
        <f t="shared" si="26"/>
        <v>0</v>
      </c>
      <c r="W205" s="7">
        <f t="shared" si="27"/>
        <v>0</v>
      </c>
      <c r="X205">
        <v>20.54</v>
      </c>
      <c r="Y205">
        <v>20.48</v>
      </c>
      <c r="Z205">
        <v>20.48</v>
      </c>
      <c r="AA205">
        <v>20.399999999999999</v>
      </c>
      <c r="AB205">
        <v>20.41</v>
      </c>
      <c r="AC205">
        <v>20.46</v>
      </c>
      <c r="AD205">
        <v>20.440000000000001</v>
      </c>
      <c r="AE205">
        <v>20.010000000000002</v>
      </c>
      <c r="AF205">
        <v>20.350000000000001</v>
      </c>
      <c r="AG205">
        <v>20.25</v>
      </c>
      <c r="AH205">
        <v>20.059999999999999</v>
      </c>
      <c r="AI205">
        <v>20.49</v>
      </c>
      <c r="AJ205">
        <v>20.399999999999999</v>
      </c>
      <c r="AK205">
        <v>20.52</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19.89</v>
      </c>
      <c r="CC205">
        <v>19.89</v>
      </c>
      <c r="CD205">
        <v>20.3</v>
      </c>
      <c r="CE205">
        <v>20.149999999999999</v>
      </c>
      <c r="CF205">
        <v>19.809999999999999</v>
      </c>
      <c r="CG205">
        <v>19.77</v>
      </c>
      <c r="CH205">
        <v>19.84</v>
      </c>
      <c r="CI205">
        <v>19.850000000000001</v>
      </c>
      <c r="CJ205">
        <v>19.63</v>
      </c>
      <c r="CK205">
        <v>19.75</v>
      </c>
      <c r="CL205">
        <v>19.739999999999998</v>
      </c>
      <c r="CM205">
        <v>19.82</v>
      </c>
      <c r="CN205">
        <v>19.850000000000001</v>
      </c>
      <c r="CO205">
        <v>20.03</v>
      </c>
      <c r="CP205">
        <v>0.14199999999999999</v>
      </c>
      <c r="CQ205">
        <v>0.14199999999999999</v>
      </c>
      <c r="CR205">
        <v>0</v>
      </c>
      <c r="CS205">
        <v>0</v>
      </c>
      <c r="CT205">
        <v>0.217</v>
      </c>
      <c r="CU205">
        <v>0.25800000000000001</v>
      </c>
      <c r="CV205">
        <v>0.192</v>
      </c>
      <c r="CW205">
        <v>0.125</v>
      </c>
      <c r="CX205">
        <v>0.38300000000000001</v>
      </c>
      <c r="CY205">
        <v>0.25</v>
      </c>
      <c r="CZ205">
        <v>0.217</v>
      </c>
      <c r="DA205">
        <v>0.192</v>
      </c>
      <c r="DB205">
        <v>0.17499999999999999</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5.5519999999999996</v>
      </c>
      <c r="EG205">
        <v>4.351</v>
      </c>
      <c r="EH205">
        <v>6.0030000000000001</v>
      </c>
      <c r="EI205">
        <v>3.6030000000000002</v>
      </c>
      <c r="EJ205">
        <v>3.1509999999999998</v>
      </c>
      <c r="EK205">
        <v>3.1309999999999998</v>
      </c>
      <c r="EL205">
        <v>3.4569999999999999</v>
      </c>
      <c r="EM205">
        <v>-3.1880000000000002</v>
      </c>
      <c r="EN205">
        <v>1.4510000000000001</v>
      </c>
      <c r="EO205">
        <v>0.30299999999999999</v>
      </c>
      <c r="EP205">
        <v>-3.6949999999999998</v>
      </c>
      <c r="EQ205">
        <v>3.5089999999999999</v>
      </c>
      <c r="ER205">
        <v>3.101</v>
      </c>
      <c r="ES205">
        <v>5.95</v>
      </c>
      <c r="ET205">
        <v>39.571167260742101</v>
      </c>
      <c r="EU205">
        <v>65.888471145639599</v>
      </c>
    </row>
    <row r="206" spans="1:151" x14ac:dyDescent="0.25">
      <c r="A206" t="s">
        <v>1209</v>
      </c>
      <c r="B206" t="s">
        <v>1322</v>
      </c>
      <c r="C206" t="s">
        <v>588</v>
      </c>
      <c r="D206">
        <v>49</v>
      </c>
      <c r="E206" t="s">
        <v>837</v>
      </c>
      <c r="F206">
        <v>3</v>
      </c>
      <c r="G206">
        <v>1</v>
      </c>
      <c r="H206" t="s">
        <v>9</v>
      </c>
      <c r="I206" t="s">
        <v>3</v>
      </c>
      <c r="J206" t="s">
        <v>609</v>
      </c>
      <c r="K206" t="s">
        <v>606</v>
      </c>
      <c r="L206" t="s">
        <v>515</v>
      </c>
      <c r="M206" s="7">
        <v>179.45794815499434</v>
      </c>
      <c r="N206" s="7">
        <v>106.05437893500235</v>
      </c>
      <c r="O206" s="7">
        <f>M206*'Emission and cost factors'!$D$8+N206*'Emission and cost factors'!$E$8</f>
        <v>86.471183422649887</v>
      </c>
      <c r="P206" s="8">
        <f>M206*'Emission and cost factors'!$D$9+N206*'Emission and cost factors'!$E$9</f>
        <v>23.086474766450124</v>
      </c>
      <c r="Q206" s="7">
        <f t="shared" si="21"/>
        <v>20.081428571428571</v>
      </c>
      <c r="R206" s="2">
        <f t="shared" si="22"/>
        <v>5</v>
      </c>
      <c r="S206" s="2">
        <f t="shared" si="23"/>
        <v>0</v>
      </c>
      <c r="T206" s="2">
        <f t="shared" si="24"/>
        <v>0</v>
      </c>
      <c r="U206" s="7">
        <f t="shared" si="25"/>
        <v>7.4999999999999997E-2</v>
      </c>
      <c r="V206" s="7">
        <f t="shared" si="26"/>
        <v>0</v>
      </c>
      <c r="W206" s="7">
        <f t="shared" si="27"/>
        <v>0</v>
      </c>
      <c r="X206">
        <v>20.2</v>
      </c>
      <c r="Y206">
        <v>20.190000000000001</v>
      </c>
      <c r="Z206">
        <v>20.41</v>
      </c>
      <c r="AA206">
        <v>20.309999999999999</v>
      </c>
      <c r="AB206">
        <v>20.16</v>
      </c>
      <c r="AC206">
        <v>19.989999999999998</v>
      </c>
      <c r="AD206">
        <v>20.149999999999999</v>
      </c>
      <c r="AE206">
        <v>19.809999999999999</v>
      </c>
      <c r="AF206">
        <v>19.739999999999998</v>
      </c>
      <c r="AG206">
        <v>20.11</v>
      </c>
      <c r="AH206">
        <v>19.66</v>
      </c>
      <c r="AI206">
        <v>19.95</v>
      </c>
      <c r="AJ206">
        <v>20.13</v>
      </c>
      <c r="AK206">
        <v>20.329999999999998</v>
      </c>
      <c r="AL206">
        <v>0</v>
      </c>
      <c r="AM206">
        <v>0</v>
      </c>
      <c r="AN206">
        <v>0</v>
      </c>
      <c r="AO206">
        <v>0</v>
      </c>
      <c r="AP206">
        <v>0</v>
      </c>
      <c r="AQ206">
        <v>1.7000000000000001E-2</v>
      </c>
      <c r="AR206">
        <v>0</v>
      </c>
      <c r="AS206">
        <v>0.20799999999999999</v>
      </c>
      <c r="AT206">
        <v>0.36699999999999999</v>
      </c>
      <c r="AU206">
        <v>0</v>
      </c>
      <c r="AV206">
        <v>0.375</v>
      </c>
      <c r="AW206">
        <v>8.3000000000000004E-2</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19.63</v>
      </c>
      <c r="CC206">
        <v>19.57</v>
      </c>
      <c r="CD206">
        <v>19.559999999999999</v>
      </c>
      <c r="CE206">
        <v>19.39</v>
      </c>
      <c r="CF206">
        <v>19.420000000000002</v>
      </c>
      <c r="CG206">
        <v>19.53</v>
      </c>
      <c r="CH206">
        <v>19.510000000000002</v>
      </c>
      <c r="CI206">
        <v>18.87</v>
      </c>
      <c r="CJ206">
        <v>19.36</v>
      </c>
      <c r="CK206">
        <v>19.149999999999999</v>
      </c>
      <c r="CL206">
        <v>19</v>
      </c>
      <c r="CM206">
        <v>19.27</v>
      </c>
      <c r="CN206">
        <v>19.420000000000002</v>
      </c>
      <c r="CO206">
        <v>19.59</v>
      </c>
      <c r="CP206">
        <v>0.32500000000000001</v>
      </c>
      <c r="CQ206">
        <v>0.36699999999999999</v>
      </c>
      <c r="CR206">
        <v>0.45</v>
      </c>
      <c r="CS206">
        <v>0.54200000000000004</v>
      </c>
      <c r="CT206">
        <v>0.45800000000000002</v>
      </c>
      <c r="CU206">
        <v>0.34200000000000003</v>
      </c>
      <c r="CV206">
        <v>0.39200000000000002</v>
      </c>
      <c r="CW206">
        <v>0.71699999999999997</v>
      </c>
      <c r="CX206">
        <v>0.41699999999999998</v>
      </c>
      <c r="CY206">
        <v>0.6</v>
      </c>
      <c r="CZ206">
        <v>0.58299999999999996</v>
      </c>
      <c r="DA206">
        <v>0.54200000000000004</v>
      </c>
      <c r="DB206">
        <v>0.45</v>
      </c>
      <c r="DC206">
        <v>0.38300000000000001</v>
      </c>
      <c r="DD206">
        <v>0</v>
      </c>
      <c r="DE206">
        <v>0</v>
      </c>
      <c r="DF206">
        <v>0</v>
      </c>
      <c r="DG206">
        <v>0</v>
      </c>
      <c r="DH206">
        <v>0</v>
      </c>
      <c r="DI206">
        <v>0</v>
      </c>
      <c r="DJ206">
        <v>0</v>
      </c>
      <c r="DK206">
        <v>9.1999999999999998E-2</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5.5519999999999996</v>
      </c>
      <c r="EG206">
        <v>4.351</v>
      </c>
      <c r="EH206">
        <v>6.0030000000000001</v>
      </c>
      <c r="EI206">
        <v>3.6030000000000002</v>
      </c>
      <c r="EJ206">
        <v>3.1509999999999998</v>
      </c>
      <c r="EK206">
        <v>3.1309999999999998</v>
      </c>
      <c r="EL206">
        <v>3.4569999999999999</v>
      </c>
      <c r="EM206">
        <v>-3.1880000000000002</v>
      </c>
      <c r="EN206">
        <v>1.4510000000000001</v>
      </c>
      <c r="EO206">
        <v>0.30299999999999999</v>
      </c>
      <c r="EP206">
        <v>-3.6949999999999998</v>
      </c>
      <c r="EQ206">
        <v>3.5089999999999999</v>
      </c>
      <c r="ER206">
        <v>3.101</v>
      </c>
      <c r="ES206">
        <v>5.95</v>
      </c>
      <c r="ET206">
        <v>83.747042472330705</v>
      </c>
      <c r="EU206">
        <v>49.492043503001099</v>
      </c>
    </row>
    <row r="207" spans="1:151" x14ac:dyDescent="0.25">
      <c r="A207" t="s">
        <v>1210</v>
      </c>
      <c r="B207" t="s">
        <v>1322</v>
      </c>
      <c r="C207" t="s">
        <v>588</v>
      </c>
      <c r="D207">
        <v>50</v>
      </c>
      <c r="E207" t="s">
        <v>837</v>
      </c>
      <c r="F207">
        <v>3</v>
      </c>
      <c r="G207">
        <v>1</v>
      </c>
      <c r="H207" t="s">
        <v>9</v>
      </c>
      <c r="I207" t="s">
        <v>3</v>
      </c>
      <c r="J207" t="s">
        <v>609</v>
      </c>
      <c r="K207" t="s">
        <v>606</v>
      </c>
      <c r="L207" t="s">
        <v>516</v>
      </c>
      <c r="M207" s="7">
        <v>64.536494559151706</v>
      </c>
      <c r="N207" s="7">
        <v>109.32255336667072</v>
      </c>
      <c r="O207" s="7">
        <f>M207*'Emission and cost factors'!$D$8+N207*'Emission and cost factors'!$E$8</f>
        <v>63.841038406090391</v>
      </c>
      <c r="P207" s="8">
        <f>M207*'Emission and cost factors'!$D$9+N207*'Emission and cost factors'!$E$9</f>
        <v>18.979842787366675</v>
      </c>
      <c r="Q207" s="7">
        <f t="shared" si="21"/>
        <v>20.154285714285713</v>
      </c>
      <c r="R207" s="2">
        <f t="shared" si="22"/>
        <v>3</v>
      </c>
      <c r="S207" s="2">
        <f t="shared" si="23"/>
        <v>0</v>
      </c>
      <c r="T207" s="2">
        <f t="shared" si="24"/>
        <v>0</v>
      </c>
      <c r="U207" s="7">
        <f t="shared" si="25"/>
        <v>4.8214285714285716E-2</v>
      </c>
      <c r="V207" s="7">
        <f t="shared" si="26"/>
        <v>0</v>
      </c>
      <c r="W207" s="7">
        <f t="shared" si="27"/>
        <v>0</v>
      </c>
      <c r="X207">
        <v>20.36</v>
      </c>
      <c r="Y207">
        <v>20.309999999999999</v>
      </c>
      <c r="Z207">
        <v>20.37</v>
      </c>
      <c r="AA207">
        <v>20.23</v>
      </c>
      <c r="AB207">
        <v>20.2</v>
      </c>
      <c r="AC207">
        <v>20.22</v>
      </c>
      <c r="AD207">
        <v>20.27</v>
      </c>
      <c r="AE207">
        <v>19.7</v>
      </c>
      <c r="AF207">
        <v>20.04</v>
      </c>
      <c r="AG207">
        <v>19.96</v>
      </c>
      <c r="AH207">
        <v>19.739999999999998</v>
      </c>
      <c r="AI207">
        <v>20.12</v>
      </c>
      <c r="AJ207">
        <v>20.25</v>
      </c>
      <c r="AK207">
        <v>20.39</v>
      </c>
      <c r="AL207">
        <v>0</v>
      </c>
      <c r="AM207">
        <v>0</v>
      </c>
      <c r="AN207">
        <v>0</v>
      </c>
      <c r="AO207">
        <v>0</v>
      </c>
      <c r="AP207">
        <v>0</v>
      </c>
      <c r="AQ207">
        <v>0</v>
      </c>
      <c r="AR207">
        <v>0</v>
      </c>
      <c r="AS207">
        <v>0.34200000000000003</v>
      </c>
      <c r="AT207">
        <v>0</v>
      </c>
      <c r="AU207">
        <v>0.05</v>
      </c>
      <c r="AV207">
        <v>0.28299999999999997</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19.48</v>
      </c>
      <c r="CC207">
        <v>19.399999999999999</v>
      </c>
      <c r="CD207">
        <v>19.600000000000001</v>
      </c>
      <c r="CE207">
        <v>19.46</v>
      </c>
      <c r="CF207">
        <v>19.28</v>
      </c>
      <c r="CG207">
        <v>19.38</v>
      </c>
      <c r="CH207">
        <v>19.37</v>
      </c>
      <c r="CI207">
        <v>19.18</v>
      </c>
      <c r="CJ207">
        <v>19.07</v>
      </c>
      <c r="CK207">
        <v>19.100000000000001</v>
      </c>
      <c r="CL207">
        <v>19.059999999999999</v>
      </c>
      <c r="CM207">
        <v>19.350000000000001</v>
      </c>
      <c r="CN207">
        <v>19.29</v>
      </c>
      <c r="CO207">
        <v>19.559999999999999</v>
      </c>
      <c r="CP207">
        <v>0.49199999999999999</v>
      </c>
      <c r="CQ207">
        <v>0.54200000000000004</v>
      </c>
      <c r="CR207">
        <v>0.41699999999999998</v>
      </c>
      <c r="CS207">
        <v>0.48299999999999998</v>
      </c>
      <c r="CT207">
        <v>0.60799999999999998</v>
      </c>
      <c r="CU207">
        <v>0.49199999999999999</v>
      </c>
      <c r="CV207">
        <v>0.54200000000000004</v>
      </c>
      <c r="CW207">
        <v>0.5</v>
      </c>
      <c r="CX207">
        <v>0.68300000000000005</v>
      </c>
      <c r="CY207">
        <v>0.64200000000000002</v>
      </c>
      <c r="CZ207">
        <v>0.55800000000000005</v>
      </c>
      <c r="DA207">
        <v>0.49199999999999999</v>
      </c>
      <c r="DB207">
        <v>0.59199999999999997</v>
      </c>
      <c r="DC207">
        <v>0.433</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5.5519999999999996</v>
      </c>
      <c r="EG207">
        <v>4.351</v>
      </c>
      <c r="EH207">
        <v>6.0030000000000001</v>
      </c>
      <c r="EI207">
        <v>3.6030000000000002</v>
      </c>
      <c r="EJ207">
        <v>3.1509999999999998</v>
      </c>
      <c r="EK207">
        <v>3.1309999999999998</v>
      </c>
      <c r="EL207">
        <v>3.4569999999999999</v>
      </c>
      <c r="EM207">
        <v>-3.1880000000000002</v>
      </c>
      <c r="EN207">
        <v>1.4510000000000001</v>
      </c>
      <c r="EO207">
        <v>0.30299999999999999</v>
      </c>
      <c r="EP207">
        <v>-3.6949999999999998</v>
      </c>
      <c r="EQ207">
        <v>3.5089999999999999</v>
      </c>
      <c r="ER207">
        <v>3.101</v>
      </c>
      <c r="ES207">
        <v>5.95</v>
      </c>
      <c r="ET207">
        <v>30.1170307942708</v>
      </c>
      <c r="EU207">
        <v>51.017191571113003</v>
      </c>
    </row>
    <row r="208" spans="1:151" x14ac:dyDescent="0.25">
      <c r="A208" t="s">
        <v>1211</v>
      </c>
      <c r="B208" t="s">
        <v>1322</v>
      </c>
      <c r="C208" t="s">
        <v>588</v>
      </c>
      <c r="D208">
        <v>51</v>
      </c>
      <c r="E208" t="s">
        <v>837</v>
      </c>
      <c r="F208">
        <v>3</v>
      </c>
      <c r="G208">
        <v>1</v>
      </c>
      <c r="H208" t="s">
        <v>9</v>
      </c>
      <c r="I208" t="s">
        <v>6</v>
      </c>
      <c r="J208" t="s">
        <v>609</v>
      </c>
      <c r="K208" t="s">
        <v>606</v>
      </c>
      <c r="L208" t="s">
        <v>515</v>
      </c>
      <c r="M208" s="7">
        <v>184.24386101422991</v>
      </c>
      <c r="N208" s="7">
        <v>128.31108568256957</v>
      </c>
      <c r="O208" s="7">
        <f>M208*'Emission and cost factors'!$D$8+N208*'Emission and cost factors'!$E$8</f>
        <v>97.714310226970284</v>
      </c>
      <c r="P208" s="8">
        <f>M208*'Emission and cost factors'!$D$9+N208*'Emission and cost factors'!$E$9</f>
        <v>26.61641729295463</v>
      </c>
      <c r="Q208" s="7">
        <f t="shared" si="21"/>
        <v>20.32</v>
      </c>
      <c r="R208" s="2">
        <f t="shared" si="22"/>
        <v>1</v>
      </c>
      <c r="S208" s="2">
        <f t="shared" si="23"/>
        <v>0</v>
      </c>
      <c r="T208" s="2">
        <f t="shared" si="24"/>
        <v>0</v>
      </c>
      <c r="U208" s="7">
        <f t="shared" si="25"/>
        <v>1.0714285714285714E-2</v>
      </c>
      <c r="V208" s="7">
        <f t="shared" si="26"/>
        <v>0</v>
      </c>
      <c r="W208" s="7">
        <f t="shared" si="27"/>
        <v>0</v>
      </c>
      <c r="X208">
        <v>20.49</v>
      </c>
      <c r="Y208">
        <v>20.43</v>
      </c>
      <c r="Z208">
        <v>20.39</v>
      </c>
      <c r="AA208">
        <v>20.3</v>
      </c>
      <c r="AB208">
        <v>20.350000000000001</v>
      </c>
      <c r="AC208">
        <v>20.420000000000002</v>
      </c>
      <c r="AD208">
        <v>20.38</v>
      </c>
      <c r="AE208">
        <v>19.899999999999999</v>
      </c>
      <c r="AF208">
        <v>20.3</v>
      </c>
      <c r="AG208">
        <v>20.13</v>
      </c>
      <c r="AH208">
        <v>20.23</v>
      </c>
      <c r="AI208">
        <v>20.41</v>
      </c>
      <c r="AJ208">
        <v>20.32</v>
      </c>
      <c r="AK208">
        <v>20.43</v>
      </c>
      <c r="AL208">
        <v>0</v>
      </c>
      <c r="AM208">
        <v>0</v>
      </c>
      <c r="AN208">
        <v>0</v>
      </c>
      <c r="AO208">
        <v>0</v>
      </c>
      <c r="AP208">
        <v>0</v>
      </c>
      <c r="AQ208">
        <v>0</v>
      </c>
      <c r="AR208">
        <v>0</v>
      </c>
      <c r="AS208">
        <v>0.15</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19.79</v>
      </c>
      <c r="CC208">
        <v>19.760000000000002</v>
      </c>
      <c r="CD208">
        <v>20.23</v>
      </c>
      <c r="CE208">
        <v>20.079999999999998</v>
      </c>
      <c r="CF208">
        <v>19.73</v>
      </c>
      <c r="CG208">
        <v>19.670000000000002</v>
      </c>
      <c r="CH208">
        <v>19.78</v>
      </c>
      <c r="CI208">
        <v>19.690000000000001</v>
      </c>
      <c r="CJ208">
        <v>19.5</v>
      </c>
      <c r="CK208">
        <v>19.72</v>
      </c>
      <c r="CL208">
        <v>19.5</v>
      </c>
      <c r="CM208">
        <v>19.72</v>
      </c>
      <c r="CN208">
        <v>19.84</v>
      </c>
      <c r="CO208">
        <v>20.02</v>
      </c>
      <c r="CP208">
        <v>0.25800000000000001</v>
      </c>
      <c r="CQ208">
        <v>0.28299999999999997</v>
      </c>
      <c r="CR208">
        <v>0</v>
      </c>
      <c r="CS208">
        <v>0</v>
      </c>
      <c r="CT208">
        <v>0.29199999999999998</v>
      </c>
      <c r="CU208">
        <v>0.35</v>
      </c>
      <c r="CV208">
        <v>0.23300000000000001</v>
      </c>
      <c r="CW208">
        <v>0.24199999999999999</v>
      </c>
      <c r="CX208">
        <v>0.48299999999999998</v>
      </c>
      <c r="CY208">
        <v>0.25</v>
      </c>
      <c r="CZ208">
        <v>0.4</v>
      </c>
      <c r="DA208">
        <v>0.29199999999999998</v>
      </c>
      <c r="DB208">
        <v>0.158</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5.5519999999999996</v>
      </c>
      <c r="EG208">
        <v>4.351</v>
      </c>
      <c r="EH208">
        <v>6.0030000000000001</v>
      </c>
      <c r="EI208">
        <v>3.6030000000000002</v>
      </c>
      <c r="EJ208">
        <v>3.1509999999999998</v>
      </c>
      <c r="EK208">
        <v>3.1309999999999998</v>
      </c>
      <c r="EL208">
        <v>3.4569999999999999</v>
      </c>
      <c r="EM208">
        <v>-3.1880000000000002</v>
      </c>
      <c r="EN208">
        <v>1.4510000000000001</v>
      </c>
      <c r="EO208">
        <v>0.30299999999999999</v>
      </c>
      <c r="EP208">
        <v>-3.6949999999999998</v>
      </c>
      <c r="EQ208">
        <v>3.5089999999999999</v>
      </c>
      <c r="ER208">
        <v>3.101</v>
      </c>
      <c r="ES208">
        <v>5.95</v>
      </c>
      <c r="ET208">
        <v>85.980468473307297</v>
      </c>
      <c r="EU208">
        <v>59.878506651865798</v>
      </c>
    </row>
    <row r="209" spans="1:151" x14ac:dyDescent="0.25">
      <c r="A209" t="s">
        <v>1212</v>
      </c>
      <c r="B209" t="s">
        <v>1322</v>
      </c>
      <c r="C209" t="s">
        <v>588</v>
      </c>
      <c r="D209">
        <v>52</v>
      </c>
      <c r="E209" t="s">
        <v>837</v>
      </c>
      <c r="F209">
        <v>3</v>
      </c>
      <c r="G209">
        <v>1</v>
      </c>
      <c r="H209" t="s">
        <v>9</v>
      </c>
      <c r="I209" t="s">
        <v>6</v>
      </c>
      <c r="J209" t="s">
        <v>609</v>
      </c>
      <c r="K209" t="s">
        <v>606</v>
      </c>
      <c r="L209" t="s">
        <v>516</v>
      </c>
      <c r="M209" s="7">
        <v>84.115819928850428</v>
      </c>
      <c r="N209" s="7">
        <v>118.55384931550179</v>
      </c>
      <c r="O209" s="7">
        <f>M209*'Emission and cost factors'!$D$8+N209*'Emission and cost factors'!$E$8</f>
        <v>72.199092870189418</v>
      </c>
      <c r="P209" s="8">
        <f>M209*'Emission and cost factors'!$D$9+N209*'Emission and cost factors'!$E$9</f>
        <v>21.147710194479284</v>
      </c>
      <c r="Q209" s="7">
        <f t="shared" si="21"/>
        <v>20.255000000000003</v>
      </c>
      <c r="R209" s="2">
        <f t="shared" si="22"/>
        <v>0</v>
      </c>
      <c r="S209" s="2">
        <f t="shared" si="23"/>
        <v>0</v>
      </c>
      <c r="T209" s="2">
        <f t="shared" si="24"/>
        <v>0</v>
      </c>
      <c r="U209" s="7">
        <f t="shared" si="25"/>
        <v>0</v>
      </c>
      <c r="V209" s="7">
        <f t="shared" si="26"/>
        <v>0</v>
      </c>
      <c r="W209" s="7">
        <f t="shared" si="27"/>
        <v>0</v>
      </c>
      <c r="X209">
        <v>20.34</v>
      </c>
      <c r="Y209">
        <v>20.309999999999999</v>
      </c>
      <c r="Z209">
        <v>20.37</v>
      </c>
      <c r="AA209">
        <v>20.260000000000002</v>
      </c>
      <c r="AB209">
        <v>20.22</v>
      </c>
      <c r="AC209">
        <v>20.29</v>
      </c>
      <c r="AD209">
        <v>20.3</v>
      </c>
      <c r="AE209">
        <v>20.149999999999999</v>
      </c>
      <c r="AF209">
        <v>20.13</v>
      </c>
      <c r="AG209">
        <v>20.05</v>
      </c>
      <c r="AH209">
        <v>20.149999999999999</v>
      </c>
      <c r="AI209">
        <v>20.309999999999999</v>
      </c>
      <c r="AJ209">
        <v>20.260000000000002</v>
      </c>
      <c r="AK209">
        <v>20.43</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20.079999999999998</v>
      </c>
      <c r="CC209">
        <v>20.05</v>
      </c>
      <c r="CD209">
        <v>20.170000000000002</v>
      </c>
      <c r="CE209">
        <v>20.09</v>
      </c>
      <c r="CF209">
        <v>20</v>
      </c>
      <c r="CG209">
        <v>19.86</v>
      </c>
      <c r="CH209">
        <v>19.98</v>
      </c>
      <c r="CI209">
        <v>19.61</v>
      </c>
      <c r="CJ209">
        <v>19.760000000000002</v>
      </c>
      <c r="CK209">
        <v>19.940000000000001</v>
      </c>
      <c r="CL209">
        <v>19.47</v>
      </c>
      <c r="CM209">
        <v>19.690000000000001</v>
      </c>
      <c r="CN209">
        <v>19.98</v>
      </c>
      <c r="CO209">
        <v>20.18</v>
      </c>
      <c r="CP209">
        <v>0</v>
      </c>
      <c r="CQ209">
        <v>0</v>
      </c>
      <c r="CR209">
        <v>0</v>
      </c>
      <c r="CS209">
        <v>0</v>
      </c>
      <c r="CT209">
        <v>0</v>
      </c>
      <c r="CU209">
        <v>0.14199999999999999</v>
      </c>
      <c r="CV209">
        <v>1.7000000000000001E-2</v>
      </c>
      <c r="CW209">
        <v>0.308</v>
      </c>
      <c r="CX209">
        <v>0.217</v>
      </c>
      <c r="CY209">
        <v>4.2000000000000003E-2</v>
      </c>
      <c r="CZ209">
        <v>0.42499999999999999</v>
      </c>
      <c r="DA209">
        <v>0.317</v>
      </c>
      <c r="DB209">
        <v>1.7000000000000001E-2</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5.5519999999999996</v>
      </c>
      <c r="EG209">
        <v>4.351</v>
      </c>
      <c r="EH209">
        <v>6.0030000000000001</v>
      </c>
      <c r="EI209">
        <v>3.6030000000000002</v>
      </c>
      <c r="EJ209">
        <v>3.1509999999999998</v>
      </c>
      <c r="EK209">
        <v>3.1309999999999998</v>
      </c>
      <c r="EL209">
        <v>3.4569999999999999</v>
      </c>
      <c r="EM209">
        <v>-3.1880000000000002</v>
      </c>
      <c r="EN209">
        <v>1.4510000000000001</v>
      </c>
      <c r="EO209">
        <v>0.30299999999999999</v>
      </c>
      <c r="EP209">
        <v>-3.6949999999999998</v>
      </c>
      <c r="EQ209">
        <v>3.5089999999999999</v>
      </c>
      <c r="ER209">
        <v>3.101</v>
      </c>
      <c r="ES209">
        <v>5.95</v>
      </c>
      <c r="ET209">
        <v>39.254049300130198</v>
      </c>
      <c r="EU209">
        <v>55.3251296805675</v>
      </c>
    </row>
    <row r="210" spans="1:151" x14ac:dyDescent="0.25">
      <c r="A210" t="s">
        <v>1213</v>
      </c>
      <c r="B210" t="s">
        <v>1322</v>
      </c>
      <c r="C210" t="s">
        <v>588</v>
      </c>
      <c r="D210">
        <v>53</v>
      </c>
      <c r="E210" t="s">
        <v>837</v>
      </c>
      <c r="F210">
        <v>3</v>
      </c>
      <c r="G210">
        <v>1</v>
      </c>
      <c r="H210" t="s">
        <v>9</v>
      </c>
      <c r="I210" t="s">
        <v>7</v>
      </c>
      <c r="J210" t="s">
        <v>609</v>
      </c>
      <c r="K210" t="s">
        <v>606</v>
      </c>
      <c r="L210" t="s">
        <v>515</v>
      </c>
      <c r="M210" s="7">
        <v>183.7624863106862</v>
      </c>
      <c r="N210" s="7">
        <v>131.63056331505666</v>
      </c>
      <c r="O210" s="7">
        <f>M210*'Emission and cost factors'!$D$8+N210*'Emission and cost factors'!$E$8</f>
        <v>99.140181250170173</v>
      </c>
      <c r="P210" s="8">
        <f>M210*'Emission and cost factors'!$D$9+N210*'Emission and cost factors'!$E$9</f>
        <v>27.095083949685947</v>
      </c>
      <c r="Q210" s="7">
        <f t="shared" si="21"/>
        <v>20.455714285714283</v>
      </c>
      <c r="R210" s="2">
        <f t="shared" si="22"/>
        <v>0</v>
      </c>
      <c r="S210" s="2">
        <f t="shared" si="23"/>
        <v>0</v>
      </c>
      <c r="T210" s="2">
        <f t="shared" si="24"/>
        <v>0</v>
      </c>
      <c r="U210" s="7">
        <f t="shared" si="25"/>
        <v>0</v>
      </c>
      <c r="V210" s="7">
        <f t="shared" si="26"/>
        <v>0</v>
      </c>
      <c r="W210" s="7">
        <f t="shared" si="27"/>
        <v>0</v>
      </c>
      <c r="X210">
        <v>20.63</v>
      </c>
      <c r="Y210">
        <v>20.62</v>
      </c>
      <c r="Z210">
        <v>20.55</v>
      </c>
      <c r="AA210">
        <v>20.49</v>
      </c>
      <c r="AB210">
        <v>20.58</v>
      </c>
      <c r="AC210">
        <v>20.6</v>
      </c>
      <c r="AD210">
        <v>20.57</v>
      </c>
      <c r="AE210">
        <v>20.16</v>
      </c>
      <c r="AF210">
        <v>20.37</v>
      </c>
      <c r="AG210">
        <v>20.350000000000001</v>
      </c>
      <c r="AH210">
        <v>20.04</v>
      </c>
      <c r="AI210">
        <v>20.32</v>
      </c>
      <c r="AJ210">
        <v>20.51</v>
      </c>
      <c r="AK210">
        <v>20.59</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20.079999999999998</v>
      </c>
      <c r="CC210">
        <v>19.989999999999998</v>
      </c>
      <c r="CD210">
        <v>20.27</v>
      </c>
      <c r="CE210">
        <v>20.010000000000002</v>
      </c>
      <c r="CF210">
        <v>19.89</v>
      </c>
      <c r="CG210">
        <v>19.95</v>
      </c>
      <c r="CH210">
        <v>19.899999999999999</v>
      </c>
      <c r="CI210">
        <v>19.600000000000001</v>
      </c>
      <c r="CJ210">
        <v>19.79</v>
      </c>
      <c r="CK210">
        <v>19.78</v>
      </c>
      <c r="CL210">
        <v>19.850000000000001</v>
      </c>
      <c r="CM210">
        <v>20.03</v>
      </c>
      <c r="CN210">
        <v>19.829999999999998</v>
      </c>
      <c r="CO210">
        <v>19.98</v>
      </c>
      <c r="CP210">
        <v>0</v>
      </c>
      <c r="CQ210">
        <v>1.7000000000000001E-2</v>
      </c>
      <c r="CR210">
        <v>0</v>
      </c>
      <c r="CS210">
        <v>0</v>
      </c>
      <c r="CT210">
        <v>0.125</v>
      </c>
      <c r="CU210">
        <v>5.8000000000000003E-2</v>
      </c>
      <c r="CV210">
        <v>0.11700000000000001</v>
      </c>
      <c r="CW210">
        <v>0.36699999999999999</v>
      </c>
      <c r="CX210">
        <v>0.217</v>
      </c>
      <c r="CY210">
        <v>0.22500000000000001</v>
      </c>
      <c r="CZ210">
        <v>0.13300000000000001</v>
      </c>
      <c r="DA210">
        <v>0</v>
      </c>
      <c r="DB210">
        <v>0.20799999999999999</v>
      </c>
      <c r="DC210">
        <v>1.7000000000000001E-2</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5.5519999999999996</v>
      </c>
      <c r="EG210">
        <v>4.351</v>
      </c>
      <c r="EH210">
        <v>6.0030000000000001</v>
      </c>
      <c r="EI210">
        <v>3.6030000000000002</v>
      </c>
      <c r="EJ210">
        <v>3.1509999999999998</v>
      </c>
      <c r="EK210">
        <v>3.1309999999999998</v>
      </c>
      <c r="EL210">
        <v>3.4569999999999999</v>
      </c>
      <c r="EM210">
        <v>-3.1880000000000002</v>
      </c>
      <c r="EN210">
        <v>1.4510000000000001</v>
      </c>
      <c r="EO210">
        <v>0.30299999999999999</v>
      </c>
      <c r="EP210">
        <v>-3.6949999999999998</v>
      </c>
      <c r="EQ210">
        <v>3.5089999999999999</v>
      </c>
      <c r="ER210">
        <v>3.101</v>
      </c>
      <c r="ES210">
        <v>5.95</v>
      </c>
      <c r="ET210">
        <v>85.755826944986893</v>
      </c>
      <c r="EU210">
        <v>61.4275962136931</v>
      </c>
    </row>
    <row r="211" spans="1:151" x14ac:dyDescent="0.25">
      <c r="A211" t="s">
        <v>1214</v>
      </c>
      <c r="B211" t="s">
        <v>1322</v>
      </c>
      <c r="C211" t="s">
        <v>588</v>
      </c>
      <c r="D211">
        <v>54</v>
      </c>
      <c r="E211" t="s">
        <v>837</v>
      </c>
      <c r="F211">
        <v>3</v>
      </c>
      <c r="G211">
        <v>1</v>
      </c>
      <c r="H211" t="s">
        <v>9</v>
      </c>
      <c r="I211" t="s">
        <v>7</v>
      </c>
      <c r="J211" t="s">
        <v>609</v>
      </c>
      <c r="K211" t="s">
        <v>606</v>
      </c>
      <c r="L211" t="s">
        <v>516</v>
      </c>
      <c r="M211" s="7">
        <v>55.265315272739784</v>
      </c>
      <c r="N211" s="7">
        <v>129.80724195377229</v>
      </c>
      <c r="O211" s="7">
        <f>M211*'Emission and cost factors'!$D$8+N211*'Emission and cost factors'!$E$8</f>
        <v>71.31704750601061</v>
      </c>
      <c r="P211" s="8">
        <f>M211*'Emission and cost factors'!$D$9+N211*'Emission and cost factors'!$E$9</f>
        <v>21.681698903975434</v>
      </c>
      <c r="Q211" s="7">
        <f t="shared" si="21"/>
        <v>20.401428571428571</v>
      </c>
      <c r="R211" s="2">
        <f t="shared" si="22"/>
        <v>0</v>
      </c>
      <c r="S211" s="2">
        <f t="shared" si="23"/>
        <v>0</v>
      </c>
      <c r="T211" s="2">
        <f t="shared" si="24"/>
        <v>0</v>
      </c>
      <c r="U211" s="7">
        <f t="shared" si="25"/>
        <v>0</v>
      </c>
      <c r="V211" s="7">
        <f t="shared" si="26"/>
        <v>0</v>
      </c>
      <c r="W211" s="7">
        <f t="shared" si="27"/>
        <v>0</v>
      </c>
      <c r="X211">
        <v>20.53</v>
      </c>
      <c r="Y211">
        <v>20.5</v>
      </c>
      <c r="Z211">
        <v>20.52</v>
      </c>
      <c r="AA211">
        <v>20.440000000000001</v>
      </c>
      <c r="AB211">
        <v>20.43</v>
      </c>
      <c r="AC211">
        <v>20.48</v>
      </c>
      <c r="AD211">
        <v>20.48</v>
      </c>
      <c r="AE211">
        <v>20.05</v>
      </c>
      <c r="AF211">
        <v>20.34</v>
      </c>
      <c r="AG211">
        <v>20.260000000000002</v>
      </c>
      <c r="AH211">
        <v>20.059999999999999</v>
      </c>
      <c r="AI211">
        <v>20.53</v>
      </c>
      <c r="AJ211">
        <v>20.43</v>
      </c>
      <c r="AK211">
        <v>20.57</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19.95</v>
      </c>
      <c r="CC211">
        <v>19.989999999999998</v>
      </c>
      <c r="CD211">
        <v>20.38</v>
      </c>
      <c r="CE211">
        <v>20.239999999999998</v>
      </c>
      <c r="CF211">
        <v>19.93</v>
      </c>
      <c r="CG211">
        <v>19.829999999999998</v>
      </c>
      <c r="CH211">
        <v>19.93</v>
      </c>
      <c r="CI211">
        <v>19.98</v>
      </c>
      <c r="CJ211">
        <v>19.7</v>
      </c>
      <c r="CK211">
        <v>19.920000000000002</v>
      </c>
      <c r="CL211">
        <v>19.78</v>
      </c>
      <c r="CM211">
        <v>19.82</v>
      </c>
      <c r="CN211">
        <v>19.940000000000001</v>
      </c>
      <c r="CO211">
        <v>20.14</v>
      </c>
      <c r="CP211">
        <v>5.8000000000000003E-2</v>
      </c>
      <c r="CQ211">
        <v>8.0000000000000002E-3</v>
      </c>
      <c r="CR211">
        <v>0</v>
      </c>
      <c r="CS211">
        <v>0</v>
      </c>
      <c r="CT211">
        <v>9.1999999999999998E-2</v>
      </c>
      <c r="CU211">
        <v>0.20799999999999999</v>
      </c>
      <c r="CV211">
        <v>9.1999999999999998E-2</v>
      </c>
      <c r="CW211">
        <v>1.7000000000000001E-2</v>
      </c>
      <c r="CX211">
        <v>0.317</v>
      </c>
      <c r="CY211">
        <v>8.3000000000000004E-2</v>
      </c>
      <c r="CZ211">
        <v>0.192</v>
      </c>
      <c r="DA211">
        <v>0.217</v>
      </c>
      <c r="DB211">
        <v>6.7000000000000004E-2</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5.5519999999999996</v>
      </c>
      <c r="EG211">
        <v>4.351</v>
      </c>
      <c r="EH211">
        <v>6.0030000000000001</v>
      </c>
      <c r="EI211">
        <v>3.6030000000000002</v>
      </c>
      <c r="EJ211">
        <v>3.1509999999999998</v>
      </c>
      <c r="EK211">
        <v>3.1309999999999998</v>
      </c>
      <c r="EL211">
        <v>3.4569999999999999</v>
      </c>
      <c r="EM211">
        <v>-3.1880000000000002</v>
      </c>
      <c r="EN211">
        <v>1.4510000000000001</v>
      </c>
      <c r="EO211">
        <v>0.30299999999999999</v>
      </c>
      <c r="EP211">
        <v>-3.6949999999999998</v>
      </c>
      <c r="EQ211">
        <v>3.5089999999999999</v>
      </c>
      <c r="ER211">
        <v>3.101</v>
      </c>
      <c r="ES211">
        <v>5.95</v>
      </c>
      <c r="ET211">
        <v>25.790480460611899</v>
      </c>
      <c r="EU211">
        <v>60.576712911760403</v>
      </c>
    </row>
    <row r="212" spans="1:151" x14ac:dyDescent="0.25">
      <c r="A212" t="s">
        <v>1215</v>
      </c>
      <c r="B212" t="s">
        <v>1322</v>
      </c>
      <c r="C212" t="s">
        <v>588</v>
      </c>
      <c r="D212">
        <v>55</v>
      </c>
      <c r="E212" t="s">
        <v>838</v>
      </c>
      <c r="F212">
        <v>2</v>
      </c>
      <c r="G212">
        <v>2</v>
      </c>
      <c r="H212" t="s">
        <v>2</v>
      </c>
      <c r="I212" t="s">
        <v>3</v>
      </c>
      <c r="J212" t="s">
        <v>609</v>
      </c>
      <c r="K212" t="s">
        <v>606</v>
      </c>
      <c r="L212" t="s">
        <v>515</v>
      </c>
      <c r="M212" s="7">
        <v>420.14246644810072</v>
      </c>
      <c r="N212" s="7">
        <v>296.51856104999354</v>
      </c>
      <c r="O212" s="7">
        <f>M212*'Emission and cost factors'!$D$8+N212*'Emission and cost factors'!$E$8</f>
        <v>224.62845603709818</v>
      </c>
      <c r="P212" s="8">
        <f>M212*'Emission and cost factors'!$D$9+N212*'Emission and cost factors'!$E$9</f>
        <v>61.283482815423056</v>
      </c>
      <c r="Q212" s="7">
        <f t="shared" si="21"/>
        <v>20.146428571428572</v>
      </c>
      <c r="R212" s="2">
        <f t="shared" si="22"/>
        <v>5</v>
      </c>
      <c r="S212" s="2">
        <f t="shared" si="23"/>
        <v>0</v>
      </c>
      <c r="T212" s="2">
        <f t="shared" si="24"/>
        <v>0</v>
      </c>
      <c r="U212" s="7">
        <f t="shared" si="25"/>
        <v>2.5000000000000001E-2</v>
      </c>
      <c r="V212" s="7">
        <f t="shared" si="26"/>
        <v>0</v>
      </c>
      <c r="W212" s="7">
        <f t="shared" si="27"/>
        <v>0</v>
      </c>
      <c r="X212">
        <v>20.34</v>
      </c>
      <c r="Y212">
        <v>20.309999999999999</v>
      </c>
      <c r="Z212">
        <v>20.59</v>
      </c>
      <c r="AA212">
        <v>20.39</v>
      </c>
      <c r="AB212">
        <v>20.16</v>
      </c>
      <c r="AC212">
        <v>20.14</v>
      </c>
      <c r="AD212">
        <v>20.239999999999998</v>
      </c>
      <c r="AE212">
        <v>19.75</v>
      </c>
      <c r="AF212">
        <v>19.84</v>
      </c>
      <c r="AG212">
        <v>19.98</v>
      </c>
      <c r="AH212">
        <v>19.75</v>
      </c>
      <c r="AI212">
        <v>19.95</v>
      </c>
      <c r="AJ212">
        <v>20.190000000000001</v>
      </c>
      <c r="AK212">
        <v>20.420000000000002</v>
      </c>
      <c r="AL212">
        <v>0</v>
      </c>
      <c r="AM212">
        <v>0</v>
      </c>
      <c r="AN212">
        <v>0</v>
      </c>
      <c r="AO212">
        <v>0</v>
      </c>
      <c r="AP212">
        <v>0</v>
      </c>
      <c r="AQ212">
        <v>0</v>
      </c>
      <c r="AR212">
        <v>0</v>
      </c>
      <c r="AS212">
        <v>0.11700000000000001</v>
      </c>
      <c r="AT212">
        <v>8.3000000000000004E-2</v>
      </c>
      <c r="AU212">
        <v>8.0000000000000002E-3</v>
      </c>
      <c r="AV212">
        <v>0.11700000000000001</v>
      </c>
      <c r="AW212">
        <v>2.5000000000000001E-2</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19.510000000000002</v>
      </c>
      <c r="CC212">
        <v>19.45</v>
      </c>
      <c r="CD212">
        <v>19.78</v>
      </c>
      <c r="CE212">
        <v>19.52</v>
      </c>
      <c r="CF212">
        <v>19.25</v>
      </c>
      <c r="CG212">
        <v>19.059999999999999</v>
      </c>
      <c r="CH212">
        <v>19.149999999999999</v>
      </c>
      <c r="CI212">
        <v>18.68</v>
      </c>
      <c r="CJ212">
        <v>18.98</v>
      </c>
      <c r="CK212">
        <v>19.05</v>
      </c>
      <c r="CL212">
        <v>18.670000000000002</v>
      </c>
      <c r="CM212">
        <v>19.13</v>
      </c>
      <c r="CN212">
        <v>19.100000000000001</v>
      </c>
      <c r="CO212">
        <v>19.350000000000001</v>
      </c>
      <c r="CP212">
        <v>0.25800000000000001</v>
      </c>
      <c r="CQ212">
        <v>0.27500000000000002</v>
      </c>
      <c r="CR212">
        <v>0.13300000000000001</v>
      </c>
      <c r="CS212">
        <v>0.25</v>
      </c>
      <c r="CT212">
        <v>0.35</v>
      </c>
      <c r="CU212">
        <v>0.442</v>
      </c>
      <c r="CV212">
        <v>0.41699999999999998</v>
      </c>
      <c r="CW212">
        <v>0.49199999999999999</v>
      </c>
      <c r="CX212">
        <v>0.40799999999999997</v>
      </c>
      <c r="CY212">
        <v>0.39200000000000002</v>
      </c>
      <c r="CZ212">
        <v>0.49199999999999999</v>
      </c>
      <c r="DA212">
        <v>0.375</v>
      </c>
      <c r="DB212">
        <v>0.433</v>
      </c>
      <c r="DC212">
        <v>0.36699999999999999</v>
      </c>
      <c r="DD212">
        <v>0</v>
      </c>
      <c r="DE212">
        <v>0</v>
      </c>
      <c r="DF212">
        <v>0</v>
      </c>
      <c r="DG212">
        <v>0</v>
      </c>
      <c r="DH212">
        <v>0</v>
      </c>
      <c r="DI212">
        <v>0</v>
      </c>
      <c r="DJ212">
        <v>0</v>
      </c>
      <c r="DK212">
        <v>0.125</v>
      </c>
      <c r="DL212">
        <v>8.0000000000000002E-3</v>
      </c>
      <c r="DM212">
        <v>0</v>
      </c>
      <c r="DN212">
        <v>0.125</v>
      </c>
      <c r="DO212">
        <v>0</v>
      </c>
      <c r="DP212">
        <v>0</v>
      </c>
      <c r="DQ212">
        <v>0</v>
      </c>
      <c r="DR212">
        <v>0</v>
      </c>
      <c r="DS212">
        <v>0</v>
      </c>
      <c r="DT212">
        <v>0</v>
      </c>
      <c r="DU212">
        <v>0</v>
      </c>
      <c r="DV212">
        <v>0</v>
      </c>
      <c r="DW212">
        <v>0</v>
      </c>
      <c r="DX212">
        <v>0</v>
      </c>
      <c r="DY212">
        <v>0</v>
      </c>
      <c r="DZ212">
        <v>0</v>
      </c>
      <c r="EA212">
        <v>0</v>
      </c>
      <c r="EB212">
        <v>0</v>
      </c>
      <c r="EC212">
        <v>0</v>
      </c>
      <c r="ED212">
        <v>0</v>
      </c>
      <c r="EE212">
        <v>0</v>
      </c>
      <c r="EF212">
        <v>5.5519999999999996</v>
      </c>
      <c r="EG212">
        <v>4.351</v>
      </c>
      <c r="EH212">
        <v>6.0030000000000001</v>
      </c>
      <c r="EI212">
        <v>3.6030000000000002</v>
      </c>
      <c r="EJ212">
        <v>3.1509999999999998</v>
      </c>
      <c r="EK212">
        <v>3.1309999999999998</v>
      </c>
      <c r="EL212">
        <v>3.4569999999999999</v>
      </c>
      <c r="EM212">
        <v>-3.1880000000000002</v>
      </c>
      <c r="EN212">
        <v>1.4510000000000001</v>
      </c>
      <c r="EO212">
        <v>0.30299999999999999</v>
      </c>
      <c r="EP212">
        <v>-3.6949999999999998</v>
      </c>
      <c r="EQ212">
        <v>3.5089999999999999</v>
      </c>
      <c r="ER212">
        <v>3.101</v>
      </c>
      <c r="ES212">
        <v>5.95</v>
      </c>
      <c r="ET212">
        <v>196.06648434244701</v>
      </c>
      <c r="EU212">
        <v>138.375328489997</v>
      </c>
    </row>
    <row r="213" spans="1:151" x14ac:dyDescent="0.25">
      <c r="A213" t="s">
        <v>1216</v>
      </c>
      <c r="B213" t="s">
        <v>1322</v>
      </c>
      <c r="C213" t="s">
        <v>588</v>
      </c>
      <c r="D213">
        <v>56</v>
      </c>
      <c r="E213" t="s">
        <v>838</v>
      </c>
      <c r="F213">
        <v>2</v>
      </c>
      <c r="G213">
        <v>2</v>
      </c>
      <c r="H213" t="s">
        <v>2</v>
      </c>
      <c r="I213" t="s">
        <v>3</v>
      </c>
      <c r="J213" t="s">
        <v>609</v>
      </c>
      <c r="K213" t="s">
        <v>606</v>
      </c>
      <c r="L213" t="s">
        <v>516</v>
      </c>
      <c r="M213" s="7">
        <v>135.53854352678573</v>
      </c>
      <c r="N213" s="7">
        <v>266.16508956865283</v>
      </c>
      <c r="O213" s="7">
        <f>M213*'Emission and cost factors'!$D$8+N213*'Emission and cost factors'!$E$8</f>
        <v>150.89903534220531</v>
      </c>
      <c r="P213" s="8">
        <f>M213*'Emission and cost factors'!$D$9+N213*'Emission and cost factors'!$E$9</f>
        <v>45.346305176369356</v>
      </c>
      <c r="Q213" s="7">
        <f t="shared" si="21"/>
        <v>20.24285714285714</v>
      </c>
      <c r="R213" s="2">
        <f t="shared" si="22"/>
        <v>3</v>
      </c>
      <c r="S213" s="2">
        <f t="shared" si="23"/>
        <v>0</v>
      </c>
      <c r="T213" s="2">
        <f t="shared" si="24"/>
        <v>0</v>
      </c>
      <c r="U213" s="7">
        <f t="shared" si="25"/>
        <v>5.3571428571428581E-3</v>
      </c>
      <c r="V213" s="7">
        <f t="shared" si="26"/>
        <v>0</v>
      </c>
      <c r="W213" s="7">
        <f t="shared" si="27"/>
        <v>0</v>
      </c>
      <c r="X213">
        <v>20.420000000000002</v>
      </c>
      <c r="Y213">
        <v>20.37</v>
      </c>
      <c r="Z213">
        <v>20.66</v>
      </c>
      <c r="AA213">
        <v>20.45</v>
      </c>
      <c r="AB213">
        <v>20.239999999999998</v>
      </c>
      <c r="AC213">
        <v>20.2</v>
      </c>
      <c r="AD213">
        <v>20.3</v>
      </c>
      <c r="AE213">
        <v>19.940000000000001</v>
      </c>
      <c r="AF213">
        <v>19.97</v>
      </c>
      <c r="AG213">
        <v>20.14</v>
      </c>
      <c r="AH213">
        <v>19.91</v>
      </c>
      <c r="AI213">
        <v>20.059999999999999</v>
      </c>
      <c r="AJ213">
        <v>20.25</v>
      </c>
      <c r="AK213">
        <v>20.49</v>
      </c>
      <c r="AL213">
        <v>0</v>
      </c>
      <c r="AM213">
        <v>0</v>
      </c>
      <c r="AN213">
        <v>0</v>
      </c>
      <c r="AO213">
        <v>0</v>
      </c>
      <c r="AP213">
        <v>0</v>
      </c>
      <c r="AQ213">
        <v>0</v>
      </c>
      <c r="AR213">
        <v>0</v>
      </c>
      <c r="AS213">
        <v>2.5000000000000001E-2</v>
      </c>
      <c r="AT213">
        <v>8.0000000000000002E-3</v>
      </c>
      <c r="AU213">
        <v>0</v>
      </c>
      <c r="AV213">
        <v>4.2000000000000003E-2</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19.61</v>
      </c>
      <c r="CC213">
        <v>19.57</v>
      </c>
      <c r="CD213">
        <v>19.89</v>
      </c>
      <c r="CE213">
        <v>19.649999999999999</v>
      </c>
      <c r="CF213">
        <v>19.38</v>
      </c>
      <c r="CG213">
        <v>19.18</v>
      </c>
      <c r="CH213">
        <v>19.28</v>
      </c>
      <c r="CI213">
        <v>18.95</v>
      </c>
      <c r="CJ213">
        <v>19.149999999999999</v>
      </c>
      <c r="CK213">
        <v>19.25</v>
      </c>
      <c r="CL213">
        <v>18.84</v>
      </c>
      <c r="CM213">
        <v>19.25</v>
      </c>
      <c r="CN213">
        <v>19.170000000000002</v>
      </c>
      <c r="CO213">
        <v>19.489999999999998</v>
      </c>
      <c r="CP213">
        <v>0.20799999999999999</v>
      </c>
      <c r="CQ213">
        <v>0.22500000000000001</v>
      </c>
      <c r="CR213">
        <v>5.8000000000000003E-2</v>
      </c>
      <c r="CS213">
        <v>0.183</v>
      </c>
      <c r="CT213">
        <v>0.29199999999999998</v>
      </c>
      <c r="CU213">
        <v>0.39200000000000002</v>
      </c>
      <c r="CV213">
        <v>0.35799999999999998</v>
      </c>
      <c r="CW213">
        <v>0.39200000000000002</v>
      </c>
      <c r="CX213">
        <v>0.35</v>
      </c>
      <c r="CY213">
        <v>0.308</v>
      </c>
      <c r="CZ213">
        <v>0.42499999999999999</v>
      </c>
      <c r="DA213">
        <v>0.33300000000000002</v>
      </c>
      <c r="DB213">
        <v>0.40799999999999997</v>
      </c>
      <c r="DC213">
        <v>0.28299999999999997</v>
      </c>
      <c r="DD213">
        <v>0</v>
      </c>
      <c r="DE213">
        <v>0</v>
      </c>
      <c r="DF213">
        <v>0</v>
      </c>
      <c r="DG213">
        <v>0</v>
      </c>
      <c r="DH213">
        <v>0</v>
      </c>
      <c r="DI213">
        <v>0</v>
      </c>
      <c r="DJ213">
        <v>0</v>
      </c>
      <c r="DK213">
        <v>1.7000000000000001E-2</v>
      </c>
      <c r="DL213">
        <v>0</v>
      </c>
      <c r="DM213">
        <v>0</v>
      </c>
      <c r="DN213">
        <v>5.8000000000000003E-2</v>
      </c>
      <c r="DO213">
        <v>0</v>
      </c>
      <c r="DP213">
        <v>0</v>
      </c>
      <c r="DQ213">
        <v>0</v>
      </c>
      <c r="DR213">
        <v>0</v>
      </c>
      <c r="DS213">
        <v>0</v>
      </c>
      <c r="DT213">
        <v>0</v>
      </c>
      <c r="DU213">
        <v>0</v>
      </c>
      <c r="DV213">
        <v>0</v>
      </c>
      <c r="DW213">
        <v>0</v>
      </c>
      <c r="DX213">
        <v>0</v>
      </c>
      <c r="DY213">
        <v>0</v>
      </c>
      <c r="DZ213">
        <v>0</v>
      </c>
      <c r="EA213">
        <v>0</v>
      </c>
      <c r="EB213">
        <v>0</v>
      </c>
      <c r="EC213">
        <v>0</v>
      </c>
      <c r="ED213">
        <v>0</v>
      </c>
      <c r="EE213">
        <v>0</v>
      </c>
      <c r="EF213">
        <v>5.5519999999999996</v>
      </c>
      <c r="EG213">
        <v>4.351</v>
      </c>
      <c r="EH213">
        <v>6.0030000000000001</v>
      </c>
      <c r="EI213">
        <v>3.6030000000000002</v>
      </c>
      <c r="EJ213">
        <v>3.1509999999999998</v>
      </c>
      <c r="EK213">
        <v>3.1309999999999998</v>
      </c>
      <c r="EL213">
        <v>3.4569999999999999</v>
      </c>
      <c r="EM213">
        <v>-3.1880000000000002</v>
      </c>
      <c r="EN213">
        <v>1.4510000000000001</v>
      </c>
      <c r="EO213">
        <v>0.30299999999999999</v>
      </c>
      <c r="EP213">
        <v>-3.6949999999999998</v>
      </c>
      <c r="EQ213">
        <v>3.5089999999999999</v>
      </c>
      <c r="ER213">
        <v>3.101</v>
      </c>
      <c r="ES213">
        <v>5.95</v>
      </c>
      <c r="ET213">
        <v>63.251320312499999</v>
      </c>
      <c r="EU213">
        <v>124.210375132038</v>
      </c>
    </row>
    <row r="214" spans="1:151" x14ac:dyDescent="0.25">
      <c r="A214" t="s">
        <v>1217</v>
      </c>
      <c r="B214" t="s">
        <v>1322</v>
      </c>
      <c r="C214" t="s">
        <v>588</v>
      </c>
      <c r="D214">
        <v>57</v>
      </c>
      <c r="E214" t="s">
        <v>838</v>
      </c>
      <c r="F214">
        <v>2</v>
      </c>
      <c r="G214">
        <v>2</v>
      </c>
      <c r="H214" t="s">
        <v>2</v>
      </c>
      <c r="I214" t="s">
        <v>6</v>
      </c>
      <c r="J214" t="s">
        <v>609</v>
      </c>
      <c r="K214" t="s">
        <v>606</v>
      </c>
      <c r="L214" t="s">
        <v>515</v>
      </c>
      <c r="M214" s="7">
        <v>395.08375385393356</v>
      </c>
      <c r="N214" s="7">
        <v>309.54635413507924</v>
      </c>
      <c r="O214" s="7">
        <f>M214*'Emission and cost factors'!$D$8+N214*'Emission and cost factors'!$E$8</f>
        <v>225.3589112114625</v>
      </c>
      <c r="P214" s="8">
        <f>M214*'Emission and cost factors'!$D$9+N214*'Emission and cost factors'!$E$9</f>
        <v>62.23530327441923</v>
      </c>
      <c r="Q214" s="7">
        <f t="shared" si="21"/>
        <v>20.544285714285714</v>
      </c>
      <c r="R214" s="2">
        <f t="shared" si="22"/>
        <v>0</v>
      </c>
      <c r="S214" s="2">
        <f t="shared" si="23"/>
        <v>0</v>
      </c>
      <c r="T214" s="2">
        <f t="shared" si="24"/>
        <v>0</v>
      </c>
      <c r="U214" s="7">
        <f t="shared" si="25"/>
        <v>0</v>
      </c>
      <c r="V214" s="7">
        <f t="shared" si="26"/>
        <v>0</v>
      </c>
      <c r="W214" s="7">
        <f t="shared" si="27"/>
        <v>0</v>
      </c>
      <c r="X214">
        <v>20.61</v>
      </c>
      <c r="Y214">
        <v>20.72</v>
      </c>
      <c r="Z214">
        <v>20.93</v>
      </c>
      <c r="AA214">
        <v>20.78</v>
      </c>
      <c r="AB214">
        <v>20.6</v>
      </c>
      <c r="AC214">
        <v>20.6</v>
      </c>
      <c r="AD214">
        <v>20.68</v>
      </c>
      <c r="AE214">
        <v>20.3</v>
      </c>
      <c r="AF214">
        <v>20.100000000000001</v>
      </c>
      <c r="AG214">
        <v>20.420000000000002</v>
      </c>
      <c r="AH214">
        <v>20.29</v>
      </c>
      <c r="AI214">
        <v>20.149999999999999</v>
      </c>
      <c r="AJ214">
        <v>20.64</v>
      </c>
      <c r="AK214">
        <v>20.8</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19.850000000000001</v>
      </c>
      <c r="CC214">
        <v>19.98</v>
      </c>
      <c r="CD214">
        <v>20.22</v>
      </c>
      <c r="CE214">
        <v>19.98</v>
      </c>
      <c r="CF214">
        <v>19.760000000000002</v>
      </c>
      <c r="CG214">
        <v>19.600000000000001</v>
      </c>
      <c r="CH214">
        <v>19.670000000000002</v>
      </c>
      <c r="CI214">
        <v>19.329999999999998</v>
      </c>
      <c r="CJ214">
        <v>19.23</v>
      </c>
      <c r="CK214">
        <v>19.55</v>
      </c>
      <c r="CL214">
        <v>19.350000000000001</v>
      </c>
      <c r="CM214">
        <v>19.34</v>
      </c>
      <c r="CN214">
        <v>19.62</v>
      </c>
      <c r="CO214">
        <v>19.809999999999999</v>
      </c>
      <c r="CP214">
        <v>0.108</v>
      </c>
      <c r="CQ214">
        <v>8.0000000000000002E-3</v>
      </c>
      <c r="CR214">
        <v>0</v>
      </c>
      <c r="CS214">
        <v>8.0000000000000002E-3</v>
      </c>
      <c r="CT214">
        <v>0.15</v>
      </c>
      <c r="CU214">
        <v>0.25</v>
      </c>
      <c r="CV214">
        <v>0.217</v>
      </c>
      <c r="CW214">
        <v>0.33300000000000002</v>
      </c>
      <c r="CX214">
        <v>0.42499999999999999</v>
      </c>
      <c r="CY214">
        <v>0.25</v>
      </c>
      <c r="CZ214">
        <v>0.317</v>
      </c>
      <c r="DA214">
        <v>0.39200000000000002</v>
      </c>
      <c r="DB214">
        <v>0.25</v>
      </c>
      <c r="DC214">
        <v>0.14199999999999999</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5.5519999999999996</v>
      </c>
      <c r="EG214">
        <v>4.351</v>
      </c>
      <c r="EH214">
        <v>6.0030000000000001</v>
      </c>
      <c r="EI214">
        <v>3.6030000000000002</v>
      </c>
      <c r="EJ214">
        <v>3.1509999999999998</v>
      </c>
      <c r="EK214">
        <v>3.1309999999999998</v>
      </c>
      <c r="EL214">
        <v>3.4569999999999999</v>
      </c>
      <c r="EM214">
        <v>-3.1880000000000002</v>
      </c>
      <c r="EN214">
        <v>1.4510000000000001</v>
      </c>
      <c r="EO214">
        <v>0.30299999999999999</v>
      </c>
      <c r="EP214">
        <v>-3.6949999999999998</v>
      </c>
      <c r="EQ214">
        <v>3.5089999999999999</v>
      </c>
      <c r="ER214">
        <v>3.101</v>
      </c>
      <c r="ES214">
        <v>5.95</v>
      </c>
      <c r="ET214">
        <v>184.37241846516901</v>
      </c>
      <c r="EU214">
        <v>144.454965263037</v>
      </c>
    </row>
    <row r="215" spans="1:151" x14ac:dyDescent="0.25">
      <c r="A215" t="s">
        <v>1218</v>
      </c>
      <c r="B215" t="s">
        <v>1322</v>
      </c>
      <c r="C215" t="s">
        <v>588</v>
      </c>
      <c r="D215">
        <v>58</v>
      </c>
      <c r="E215" t="s">
        <v>838</v>
      </c>
      <c r="F215">
        <v>2</v>
      </c>
      <c r="G215">
        <v>2</v>
      </c>
      <c r="H215" t="s">
        <v>2</v>
      </c>
      <c r="I215" t="s">
        <v>6</v>
      </c>
      <c r="J215" t="s">
        <v>609</v>
      </c>
      <c r="K215" t="s">
        <v>606</v>
      </c>
      <c r="L215" t="s">
        <v>516</v>
      </c>
      <c r="M215" s="7">
        <v>186.13071693638381</v>
      </c>
      <c r="N215" s="7">
        <v>279.27532638647142</v>
      </c>
      <c r="O215" s="7">
        <f>M215*'Emission and cost factors'!$D$8+N215*'Emission and cost factors'!$E$8</f>
        <v>167.55410069441746</v>
      </c>
      <c r="P215" s="8">
        <f>M215*'Emission and cost factors'!$D$9+N215*'Emission and cost factors'!$E$9</f>
        <v>49.336527635426066</v>
      </c>
      <c r="Q215" s="7">
        <f t="shared" si="21"/>
        <v>20.682857142857141</v>
      </c>
      <c r="R215" s="2">
        <f t="shared" si="22"/>
        <v>0</v>
      </c>
      <c r="S215" s="2">
        <f t="shared" si="23"/>
        <v>0</v>
      </c>
      <c r="T215" s="2">
        <f t="shared" si="24"/>
        <v>0</v>
      </c>
      <c r="U215" s="7">
        <f t="shared" si="25"/>
        <v>0</v>
      </c>
      <c r="V215" s="7">
        <f t="shared" si="26"/>
        <v>0</v>
      </c>
      <c r="W215" s="7">
        <f t="shared" si="27"/>
        <v>0</v>
      </c>
      <c r="X215">
        <v>20.78</v>
      </c>
      <c r="Y215">
        <v>20.78</v>
      </c>
      <c r="Z215">
        <v>21.01</v>
      </c>
      <c r="AA215">
        <v>20.83</v>
      </c>
      <c r="AB215">
        <v>20.66</v>
      </c>
      <c r="AC215">
        <v>20.65</v>
      </c>
      <c r="AD215">
        <v>20.73</v>
      </c>
      <c r="AE215">
        <v>20.46</v>
      </c>
      <c r="AF215">
        <v>20.48</v>
      </c>
      <c r="AG215">
        <v>20.62</v>
      </c>
      <c r="AH215">
        <v>20.46</v>
      </c>
      <c r="AI215">
        <v>20.53</v>
      </c>
      <c r="AJ215">
        <v>20.69</v>
      </c>
      <c r="AK215">
        <v>20.88</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20.059999999999999</v>
      </c>
      <c r="CC215">
        <v>20.07</v>
      </c>
      <c r="CD215">
        <v>20.34</v>
      </c>
      <c r="CE215">
        <v>20.16</v>
      </c>
      <c r="CF215">
        <v>19.87</v>
      </c>
      <c r="CG215">
        <v>19.73</v>
      </c>
      <c r="CH215">
        <v>19.82</v>
      </c>
      <c r="CI215">
        <v>19.600000000000001</v>
      </c>
      <c r="CJ215">
        <v>19.690000000000001</v>
      </c>
      <c r="CK215">
        <v>19.79</v>
      </c>
      <c r="CL215">
        <v>19.53</v>
      </c>
      <c r="CM215">
        <v>19.78</v>
      </c>
      <c r="CN215">
        <v>19.82</v>
      </c>
      <c r="CO215">
        <v>19.989999999999998</v>
      </c>
      <c r="CP215">
        <v>0</v>
      </c>
      <c r="CQ215">
        <v>0</v>
      </c>
      <c r="CR215">
        <v>0</v>
      </c>
      <c r="CS215">
        <v>0</v>
      </c>
      <c r="CT215">
        <v>8.3000000000000004E-2</v>
      </c>
      <c r="CU215">
        <v>0.16700000000000001</v>
      </c>
      <c r="CV215">
        <v>0.11700000000000001</v>
      </c>
      <c r="CW215">
        <v>0.2</v>
      </c>
      <c r="CX215">
        <v>0.16700000000000001</v>
      </c>
      <c r="CY215">
        <v>0.11700000000000001</v>
      </c>
      <c r="CZ215">
        <v>0.23300000000000001</v>
      </c>
      <c r="DA215">
        <v>0.13300000000000001</v>
      </c>
      <c r="DB215">
        <v>0.11700000000000001</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5.5519999999999996</v>
      </c>
      <c r="EG215">
        <v>4.351</v>
      </c>
      <c r="EH215">
        <v>6.0030000000000001</v>
      </c>
      <c r="EI215">
        <v>3.6030000000000002</v>
      </c>
      <c r="EJ215">
        <v>3.1509999999999998</v>
      </c>
      <c r="EK215">
        <v>3.1309999999999998</v>
      </c>
      <c r="EL215">
        <v>3.4569999999999999</v>
      </c>
      <c r="EM215">
        <v>-3.1880000000000002</v>
      </c>
      <c r="EN215">
        <v>1.4510000000000001</v>
      </c>
      <c r="EO215">
        <v>0.30299999999999999</v>
      </c>
      <c r="EP215">
        <v>-3.6949999999999998</v>
      </c>
      <c r="EQ215">
        <v>3.5089999999999999</v>
      </c>
      <c r="ER215">
        <v>3.101</v>
      </c>
      <c r="ES215">
        <v>5.95</v>
      </c>
      <c r="ET215">
        <v>86.861001236979106</v>
      </c>
      <c r="EU215">
        <v>130.32848564701999</v>
      </c>
    </row>
    <row r="216" spans="1:151" x14ac:dyDescent="0.25">
      <c r="A216" t="s">
        <v>1219</v>
      </c>
      <c r="B216" t="s">
        <v>1322</v>
      </c>
      <c r="C216" t="s">
        <v>588</v>
      </c>
      <c r="D216">
        <v>59</v>
      </c>
      <c r="E216" t="s">
        <v>838</v>
      </c>
      <c r="F216">
        <v>2</v>
      </c>
      <c r="G216">
        <v>2</v>
      </c>
      <c r="H216" t="s">
        <v>2</v>
      </c>
      <c r="I216" t="s">
        <v>7</v>
      </c>
      <c r="J216" t="s">
        <v>609</v>
      </c>
      <c r="K216" t="s">
        <v>606</v>
      </c>
      <c r="L216" t="s">
        <v>515</v>
      </c>
      <c r="M216" s="7">
        <v>397.74113792201354</v>
      </c>
      <c r="N216" s="7">
        <v>318.61442157082286</v>
      </c>
      <c r="O216" s="7">
        <f>M216*'Emission and cost factors'!$D$8+N216*'Emission and cost factors'!$E$8</f>
        <v>230.08827288620137</v>
      </c>
      <c r="P216" s="8">
        <f>M216*'Emission and cost factors'!$D$9+N216*'Emission and cost factors'!$E$9</f>
        <v>63.701808752503965</v>
      </c>
      <c r="Q216" s="7">
        <f t="shared" si="21"/>
        <v>20.642142857142861</v>
      </c>
      <c r="R216" s="2">
        <f t="shared" si="22"/>
        <v>0</v>
      </c>
      <c r="S216" s="2">
        <f t="shared" si="23"/>
        <v>0</v>
      </c>
      <c r="T216" s="2">
        <f t="shared" si="24"/>
        <v>0</v>
      </c>
      <c r="U216" s="7">
        <f t="shared" si="25"/>
        <v>0</v>
      </c>
      <c r="V216" s="7">
        <f t="shared" si="26"/>
        <v>0</v>
      </c>
      <c r="W216" s="7">
        <f t="shared" si="27"/>
        <v>0</v>
      </c>
      <c r="X216">
        <v>20.58</v>
      </c>
      <c r="Y216">
        <v>20.81</v>
      </c>
      <c r="Z216">
        <v>21.06</v>
      </c>
      <c r="AA216">
        <v>20.92</v>
      </c>
      <c r="AB216">
        <v>20.68</v>
      </c>
      <c r="AC216">
        <v>20.72</v>
      </c>
      <c r="AD216">
        <v>20.83</v>
      </c>
      <c r="AE216">
        <v>20.47</v>
      </c>
      <c r="AF216">
        <v>20.05</v>
      </c>
      <c r="AG216">
        <v>20.5</v>
      </c>
      <c r="AH216">
        <v>20.49</v>
      </c>
      <c r="AI216">
        <v>20.14</v>
      </c>
      <c r="AJ216">
        <v>20.79</v>
      </c>
      <c r="AK216">
        <v>20.95</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19.829999999999998</v>
      </c>
      <c r="CC216">
        <v>20.09</v>
      </c>
      <c r="CD216">
        <v>20.36</v>
      </c>
      <c r="CE216">
        <v>20.190000000000001</v>
      </c>
      <c r="CF216">
        <v>19.84</v>
      </c>
      <c r="CG216">
        <v>19.73</v>
      </c>
      <c r="CH216">
        <v>19.88</v>
      </c>
      <c r="CI216">
        <v>19.57</v>
      </c>
      <c r="CJ216">
        <v>19.2</v>
      </c>
      <c r="CK216">
        <v>19.62</v>
      </c>
      <c r="CL216">
        <v>19.53</v>
      </c>
      <c r="CM216">
        <v>19.3</v>
      </c>
      <c r="CN216">
        <v>19.77</v>
      </c>
      <c r="CO216">
        <v>20.03</v>
      </c>
      <c r="CP216">
        <v>0.13300000000000001</v>
      </c>
      <c r="CQ216">
        <v>0</v>
      </c>
      <c r="CR216">
        <v>0</v>
      </c>
      <c r="CS216">
        <v>0</v>
      </c>
      <c r="CT216">
        <v>0.11700000000000001</v>
      </c>
      <c r="CU216">
        <v>0.2</v>
      </c>
      <c r="CV216">
        <v>8.3000000000000004E-2</v>
      </c>
      <c r="CW216">
        <v>0.24199999999999999</v>
      </c>
      <c r="CX216">
        <v>0.51700000000000002</v>
      </c>
      <c r="CY216">
        <v>0.24199999999999999</v>
      </c>
      <c r="CZ216">
        <v>0.26700000000000002</v>
      </c>
      <c r="DA216">
        <v>0.49199999999999999</v>
      </c>
      <c r="DB216">
        <v>0.16700000000000001</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5.5519999999999996</v>
      </c>
      <c r="EG216">
        <v>4.351</v>
      </c>
      <c r="EH216">
        <v>6.0030000000000001</v>
      </c>
      <c r="EI216">
        <v>3.6030000000000002</v>
      </c>
      <c r="EJ216">
        <v>3.1509999999999998</v>
      </c>
      <c r="EK216">
        <v>3.1309999999999998</v>
      </c>
      <c r="EL216">
        <v>3.4569999999999999</v>
      </c>
      <c r="EM216">
        <v>-3.1880000000000002</v>
      </c>
      <c r="EN216">
        <v>1.4510000000000001</v>
      </c>
      <c r="EO216">
        <v>0.30299999999999999</v>
      </c>
      <c r="EP216">
        <v>-3.6949999999999998</v>
      </c>
      <c r="EQ216">
        <v>3.5089999999999999</v>
      </c>
      <c r="ER216">
        <v>3.101</v>
      </c>
      <c r="ES216">
        <v>5.95</v>
      </c>
      <c r="ET216">
        <v>185.612531030273</v>
      </c>
      <c r="EU216">
        <v>148.686730066384</v>
      </c>
    </row>
    <row r="217" spans="1:151" x14ac:dyDescent="0.25">
      <c r="A217" t="s">
        <v>1220</v>
      </c>
      <c r="B217" t="s">
        <v>1322</v>
      </c>
      <c r="C217" t="s">
        <v>588</v>
      </c>
      <c r="D217">
        <v>60</v>
      </c>
      <c r="E217" t="s">
        <v>838</v>
      </c>
      <c r="F217">
        <v>2</v>
      </c>
      <c r="G217">
        <v>2</v>
      </c>
      <c r="H217" t="s">
        <v>2</v>
      </c>
      <c r="I217" t="s">
        <v>7</v>
      </c>
      <c r="J217" t="s">
        <v>609</v>
      </c>
      <c r="K217" t="s">
        <v>606</v>
      </c>
      <c r="L217" t="s">
        <v>516</v>
      </c>
      <c r="M217" s="7">
        <v>188.20226724679114</v>
      </c>
      <c r="N217" s="7">
        <v>291.36033367887001</v>
      </c>
      <c r="O217" s="7">
        <f>M217*'Emission and cost factors'!$D$8+N217*'Emission and cost factors'!$E$8</f>
        <v>173.54822961410636</v>
      </c>
      <c r="P217" s="8">
        <f>M217*'Emission and cost factors'!$D$9+N217*'Emission and cost factors'!$E$9</f>
        <v>51.232140741702146</v>
      </c>
      <c r="Q217" s="7">
        <f t="shared" si="21"/>
        <v>20.84714285714286</v>
      </c>
      <c r="R217" s="2">
        <f t="shared" si="22"/>
        <v>0</v>
      </c>
      <c r="S217" s="2">
        <f t="shared" si="23"/>
        <v>0</v>
      </c>
      <c r="T217" s="2">
        <f t="shared" si="24"/>
        <v>0</v>
      </c>
      <c r="U217" s="7">
        <f t="shared" si="25"/>
        <v>0</v>
      </c>
      <c r="V217" s="7">
        <f t="shared" si="26"/>
        <v>0</v>
      </c>
      <c r="W217" s="7">
        <f t="shared" si="27"/>
        <v>0</v>
      </c>
      <c r="X217">
        <v>20.95</v>
      </c>
      <c r="Y217">
        <v>20.92</v>
      </c>
      <c r="Z217">
        <v>21.13</v>
      </c>
      <c r="AA217">
        <v>20.98</v>
      </c>
      <c r="AB217">
        <v>20.82</v>
      </c>
      <c r="AC217">
        <v>20.83</v>
      </c>
      <c r="AD217">
        <v>20.9</v>
      </c>
      <c r="AE217">
        <v>20.64</v>
      </c>
      <c r="AF217">
        <v>20.67</v>
      </c>
      <c r="AG217">
        <v>20.79</v>
      </c>
      <c r="AH217">
        <v>20.65</v>
      </c>
      <c r="AI217">
        <v>20.69</v>
      </c>
      <c r="AJ217">
        <v>20.86</v>
      </c>
      <c r="AK217">
        <v>21.03</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20.25</v>
      </c>
      <c r="CC217">
        <v>20.2</v>
      </c>
      <c r="CD217">
        <v>20.440000000000001</v>
      </c>
      <c r="CE217">
        <v>20.309999999999999</v>
      </c>
      <c r="CF217">
        <v>20.05</v>
      </c>
      <c r="CG217">
        <v>19.899999999999999</v>
      </c>
      <c r="CH217">
        <v>20.04</v>
      </c>
      <c r="CI217">
        <v>19.78</v>
      </c>
      <c r="CJ217">
        <v>19.89</v>
      </c>
      <c r="CK217">
        <v>20.010000000000002</v>
      </c>
      <c r="CL217">
        <v>19.71</v>
      </c>
      <c r="CM217">
        <v>19.91</v>
      </c>
      <c r="CN217">
        <v>19.98</v>
      </c>
      <c r="CO217">
        <v>20.170000000000002</v>
      </c>
      <c r="CP217">
        <v>0</v>
      </c>
      <c r="CQ217">
        <v>0</v>
      </c>
      <c r="CR217">
        <v>0</v>
      </c>
      <c r="CS217">
        <v>0</v>
      </c>
      <c r="CT217">
        <v>0</v>
      </c>
      <c r="CU217">
        <v>7.4999999999999997E-2</v>
      </c>
      <c r="CV217">
        <v>0</v>
      </c>
      <c r="CW217">
        <v>0.125</v>
      </c>
      <c r="CX217">
        <v>6.7000000000000004E-2</v>
      </c>
      <c r="CY217">
        <v>0</v>
      </c>
      <c r="CZ217">
        <v>0.158</v>
      </c>
      <c r="DA217">
        <v>5.8000000000000003E-2</v>
      </c>
      <c r="DB217">
        <v>8.0000000000000002E-3</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5.5519999999999996</v>
      </c>
      <c r="EG217">
        <v>4.351</v>
      </c>
      <c r="EH217">
        <v>6.0030000000000001</v>
      </c>
      <c r="EI217">
        <v>3.6030000000000002</v>
      </c>
      <c r="EJ217">
        <v>3.1509999999999998</v>
      </c>
      <c r="EK217">
        <v>3.1309999999999998</v>
      </c>
      <c r="EL217">
        <v>3.4569999999999999</v>
      </c>
      <c r="EM217">
        <v>-3.1880000000000002</v>
      </c>
      <c r="EN217">
        <v>1.4510000000000001</v>
      </c>
      <c r="EO217">
        <v>0.30299999999999999</v>
      </c>
      <c r="EP217">
        <v>-3.6949999999999998</v>
      </c>
      <c r="EQ217">
        <v>3.5089999999999999</v>
      </c>
      <c r="ER217">
        <v>3.101</v>
      </c>
      <c r="ES217">
        <v>5.95</v>
      </c>
      <c r="ET217">
        <v>87.827724715169197</v>
      </c>
      <c r="EU217">
        <v>135.968155716806</v>
      </c>
    </row>
    <row r="218" spans="1:151" x14ac:dyDescent="0.25">
      <c r="A218" t="s">
        <v>1221</v>
      </c>
      <c r="B218" t="s">
        <v>1322</v>
      </c>
      <c r="C218" t="s">
        <v>588</v>
      </c>
      <c r="D218">
        <v>61</v>
      </c>
      <c r="E218" t="s">
        <v>838</v>
      </c>
      <c r="F218">
        <v>2</v>
      </c>
      <c r="G218">
        <v>2</v>
      </c>
      <c r="H218" t="s">
        <v>8</v>
      </c>
      <c r="I218" t="s">
        <v>3</v>
      </c>
      <c r="J218" t="s">
        <v>609</v>
      </c>
      <c r="K218" t="s">
        <v>606</v>
      </c>
      <c r="L218" t="s">
        <v>515</v>
      </c>
      <c r="M218" s="7">
        <v>214.47578410993287</v>
      </c>
      <c r="N218" s="7">
        <v>140.29022777022641</v>
      </c>
      <c r="O218" s="7">
        <f>M218*'Emission and cost factors'!$D$8+N218*'Emission and cost factors'!$E$8</f>
        <v>109.57341943739004</v>
      </c>
      <c r="P218" s="8">
        <f>M218*'Emission and cost factors'!$D$9+N218*'Emission and cost factors'!$E$9</f>
        <v>29.622565529931272</v>
      </c>
      <c r="Q218" s="7">
        <f t="shared" si="21"/>
        <v>20.961428571428574</v>
      </c>
      <c r="R218" s="2">
        <f t="shared" si="22"/>
        <v>0</v>
      </c>
      <c r="S218" s="2">
        <f t="shared" si="23"/>
        <v>0</v>
      </c>
      <c r="T218" s="2">
        <f t="shared" si="24"/>
        <v>0</v>
      </c>
      <c r="U218" s="7">
        <f t="shared" si="25"/>
        <v>0</v>
      </c>
      <c r="V218" s="7">
        <f t="shared" si="26"/>
        <v>0</v>
      </c>
      <c r="W218" s="7">
        <f t="shared" si="27"/>
        <v>0</v>
      </c>
      <c r="X218">
        <v>21.06</v>
      </c>
      <c r="Y218">
        <v>20.97</v>
      </c>
      <c r="Z218">
        <v>21.34</v>
      </c>
      <c r="AA218">
        <v>21.16</v>
      </c>
      <c r="AB218">
        <v>20.91</v>
      </c>
      <c r="AC218">
        <v>20.93</v>
      </c>
      <c r="AD218">
        <v>21.05</v>
      </c>
      <c r="AE218">
        <v>20.79</v>
      </c>
      <c r="AF218">
        <v>20.64</v>
      </c>
      <c r="AG218">
        <v>21</v>
      </c>
      <c r="AH218">
        <v>20.48</v>
      </c>
      <c r="AI218">
        <v>20.88</v>
      </c>
      <c r="AJ218">
        <v>21.02</v>
      </c>
      <c r="AK218">
        <v>21.23</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20.47</v>
      </c>
      <c r="CC218">
        <v>20.52</v>
      </c>
      <c r="CD218">
        <v>20.59</v>
      </c>
      <c r="CE218">
        <v>20.59</v>
      </c>
      <c r="CF218">
        <v>20.41</v>
      </c>
      <c r="CG218">
        <v>20.22</v>
      </c>
      <c r="CH218">
        <v>20.36</v>
      </c>
      <c r="CI218">
        <v>19.84</v>
      </c>
      <c r="CJ218">
        <v>20.37</v>
      </c>
      <c r="CK218">
        <v>20.260000000000002</v>
      </c>
      <c r="CL218">
        <v>19.79</v>
      </c>
      <c r="CM218">
        <v>20.02</v>
      </c>
      <c r="CN218">
        <v>20.25</v>
      </c>
      <c r="CO218">
        <v>20.64</v>
      </c>
      <c r="CP218">
        <v>0</v>
      </c>
      <c r="CQ218">
        <v>0</v>
      </c>
      <c r="CR218">
        <v>0</v>
      </c>
      <c r="CS218">
        <v>0</v>
      </c>
      <c r="CT218">
        <v>0</v>
      </c>
      <c r="CU218">
        <v>0</v>
      </c>
      <c r="CV218">
        <v>0</v>
      </c>
      <c r="CW218">
        <v>8.3000000000000004E-2</v>
      </c>
      <c r="CX218">
        <v>0</v>
      </c>
      <c r="CY218">
        <v>0</v>
      </c>
      <c r="CZ218">
        <v>0.108</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5.5519999999999996</v>
      </c>
      <c r="EG218">
        <v>4.351</v>
      </c>
      <c r="EH218">
        <v>6.0030000000000001</v>
      </c>
      <c r="EI218">
        <v>3.6030000000000002</v>
      </c>
      <c r="EJ218">
        <v>3.1509999999999998</v>
      </c>
      <c r="EK218">
        <v>3.1309999999999998</v>
      </c>
      <c r="EL218">
        <v>3.4569999999999999</v>
      </c>
      <c r="EM218">
        <v>-3.1880000000000002</v>
      </c>
      <c r="EN218">
        <v>1.4510000000000001</v>
      </c>
      <c r="EO218">
        <v>0.30299999999999999</v>
      </c>
      <c r="EP218">
        <v>-3.6949999999999998</v>
      </c>
      <c r="EQ218">
        <v>3.5089999999999999</v>
      </c>
      <c r="ER218">
        <v>3.101</v>
      </c>
      <c r="ES218">
        <v>5.95</v>
      </c>
      <c r="ET218">
        <v>100.088699251302</v>
      </c>
      <c r="EU218">
        <v>65.468772959438994</v>
      </c>
    </row>
    <row r="219" spans="1:151" x14ac:dyDescent="0.25">
      <c r="A219" t="s">
        <v>1222</v>
      </c>
      <c r="B219" t="s">
        <v>1322</v>
      </c>
      <c r="C219" t="s">
        <v>588</v>
      </c>
      <c r="D219">
        <v>62</v>
      </c>
      <c r="E219" t="s">
        <v>838</v>
      </c>
      <c r="F219">
        <v>2</v>
      </c>
      <c r="G219">
        <v>2</v>
      </c>
      <c r="H219" t="s">
        <v>8</v>
      </c>
      <c r="I219" t="s">
        <v>3</v>
      </c>
      <c r="J219" t="s">
        <v>609</v>
      </c>
      <c r="K219" t="s">
        <v>606</v>
      </c>
      <c r="L219" t="s">
        <v>516</v>
      </c>
      <c r="M219" s="7">
        <v>83.07721468680235</v>
      </c>
      <c r="N219" s="7">
        <v>141.79604729518562</v>
      </c>
      <c r="O219" s="7">
        <f>M219*'Emission and cost factors'!$D$8+N219*'Emission and cost factors'!$E$8</f>
        <v>82.672396840013874</v>
      </c>
      <c r="P219" s="8">
        <f>M219*'Emission and cost factors'!$D$9+N219*'Emission and cost factors'!$E$9</f>
        <v>24.592495681749934</v>
      </c>
      <c r="Q219" s="7">
        <f t="shared" si="21"/>
        <v>20.929285714285719</v>
      </c>
      <c r="R219" s="2">
        <f t="shared" si="22"/>
        <v>0</v>
      </c>
      <c r="S219" s="2">
        <f t="shared" si="23"/>
        <v>0</v>
      </c>
      <c r="T219" s="2">
        <f t="shared" si="24"/>
        <v>0</v>
      </c>
      <c r="U219" s="7">
        <f t="shared" si="25"/>
        <v>0</v>
      </c>
      <c r="V219" s="7">
        <f t="shared" si="26"/>
        <v>0</v>
      </c>
      <c r="W219" s="7">
        <f t="shared" si="27"/>
        <v>0</v>
      </c>
      <c r="X219">
        <v>21.19</v>
      </c>
      <c r="Y219">
        <v>21.07</v>
      </c>
      <c r="Z219">
        <v>21.15</v>
      </c>
      <c r="AA219">
        <v>20.98</v>
      </c>
      <c r="AB219">
        <v>21</v>
      </c>
      <c r="AC219">
        <v>20.94</v>
      </c>
      <c r="AD219">
        <v>20.89</v>
      </c>
      <c r="AE219">
        <v>20.89</v>
      </c>
      <c r="AF219">
        <v>20.86</v>
      </c>
      <c r="AG219">
        <v>20.67</v>
      </c>
      <c r="AH219">
        <v>20.74</v>
      </c>
      <c r="AI219">
        <v>20.85</v>
      </c>
      <c r="AJ219">
        <v>20.82</v>
      </c>
      <c r="AK219">
        <v>20.96</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20.56</v>
      </c>
      <c r="CC219">
        <v>20.420000000000002</v>
      </c>
      <c r="CD219">
        <v>20.83</v>
      </c>
      <c r="CE219">
        <v>20.75</v>
      </c>
      <c r="CF219">
        <v>20.38</v>
      </c>
      <c r="CG219">
        <v>20.56</v>
      </c>
      <c r="CH219">
        <v>20.399999999999999</v>
      </c>
      <c r="CI219">
        <v>20.149999999999999</v>
      </c>
      <c r="CJ219">
        <v>20.3</v>
      </c>
      <c r="CK219">
        <v>20.5</v>
      </c>
      <c r="CL219">
        <v>19.93</v>
      </c>
      <c r="CM219">
        <v>20.41</v>
      </c>
      <c r="CN219">
        <v>20.28</v>
      </c>
      <c r="CO219">
        <v>20.72</v>
      </c>
      <c r="CP219">
        <v>0</v>
      </c>
      <c r="CQ219">
        <v>0</v>
      </c>
      <c r="CR219">
        <v>0</v>
      </c>
      <c r="CS219">
        <v>0</v>
      </c>
      <c r="CT219">
        <v>0</v>
      </c>
      <c r="CU219">
        <v>0</v>
      </c>
      <c r="CV219">
        <v>0</v>
      </c>
      <c r="CW219">
        <v>0</v>
      </c>
      <c r="CX219">
        <v>0</v>
      </c>
      <c r="CY219">
        <v>0</v>
      </c>
      <c r="CZ219">
        <v>3.3000000000000002E-2</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5.5519999999999996</v>
      </c>
      <c r="EG219">
        <v>4.351</v>
      </c>
      <c r="EH219">
        <v>6.0030000000000001</v>
      </c>
      <c r="EI219">
        <v>3.6030000000000002</v>
      </c>
      <c r="EJ219">
        <v>3.1509999999999998</v>
      </c>
      <c r="EK219">
        <v>3.1309999999999998</v>
      </c>
      <c r="EL219">
        <v>3.4569999999999999</v>
      </c>
      <c r="EM219">
        <v>-3.1880000000000002</v>
      </c>
      <c r="EN219">
        <v>1.4510000000000001</v>
      </c>
      <c r="EO219">
        <v>0.30299999999999999</v>
      </c>
      <c r="EP219">
        <v>-3.6949999999999998</v>
      </c>
      <c r="EQ219">
        <v>3.5089999999999999</v>
      </c>
      <c r="ER219">
        <v>3.101</v>
      </c>
      <c r="ES219">
        <v>5.95</v>
      </c>
      <c r="ET219">
        <v>38.769366853841099</v>
      </c>
      <c r="EU219">
        <v>66.171488737753293</v>
      </c>
    </row>
    <row r="220" spans="1:151" x14ac:dyDescent="0.25">
      <c r="A220" t="s">
        <v>1223</v>
      </c>
      <c r="B220" t="s">
        <v>1322</v>
      </c>
      <c r="C220" t="s">
        <v>588</v>
      </c>
      <c r="D220">
        <v>63</v>
      </c>
      <c r="E220" t="s">
        <v>838</v>
      </c>
      <c r="F220">
        <v>2</v>
      </c>
      <c r="G220">
        <v>2</v>
      </c>
      <c r="H220" t="s">
        <v>8</v>
      </c>
      <c r="I220" t="s">
        <v>6</v>
      </c>
      <c r="J220" t="s">
        <v>609</v>
      </c>
      <c r="K220" t="s">
        <v>606</v>
      </c>
      <c r="L220" t="s">
        <v>515</v>
      </c>
      <c r="M220" s="7">
        <v>221.28758121163497</v>
      </c>
      <c r="N220" s="7">
        <v>177.8156249218153</v>
      </c>
      <c r="O220" s="7">
        <f>M220*'Emission and cost factors'!$D$8+N220*'Emission and cost factors'!$E$8</f>
        <v>128.26557951847838</v>
      </c>
      <c r="P220" s="8">
        <f>M220*'Emission and cost factors'!$D$9+N220*'Emission and cost factors'!$E$9</f>
        <v>35.523846986737695</v>
      </c>
      <c r="Q220" s="7">
        <f t="shared" si="21"/>
        <v>21.175714285714285</v>
      </c>
      <c r="R220" s="2">
        <f t="shared" si="22"/>
        <v>0</v>
      </c>
      <c r="S220" s="2">
        <f t="shared" si="23"/>
        <v>0</v>
      </c>
      <c r="T220" s="2">
        <f t="shared" si="24"/>
        <v>0</v>
      </c>
      <c r="U220" s="7">
        <f t="shared" si="25"/>
        <v>0</v>
      </c>
      <c r="V220" s="7">
        <f t="shared" si="26"/>
        <v>0</v>
      </c>
      <c r="W220" s="7">
        <f t="shared" si="27"/>
        <v>0</v>
      </c>
      <c r="X220">
        <v>21.34</v>
      </c>
      <c r="Y220">
        <v>21.35</v>
      </c>
      <c r="Z220">
        <v>21.25</v>
      </c>
      <c r="AA220">
        <v>21.2</v>
      </c>
      <c r="AB220">
        <v>21.3</v>
      </c>
      <c r="AC220">
        <v>21.18</v>
      </c>
      <c r="AD220">
        <v>21.12</v>
      </c>
      <c r="AE220">
        <v>20.84</v>
      </c>
      <c r="AF220">
        <v>21.2</v>
      </c>
      <c r="AG220">
        <v>21.04</v>
      </c>
      <c r="AH220">
        <v>21.19</v>
      </c>
      <c r="AI220">
        <v>21.16</v>
      </c>
      <c r="AJ220">
        <v>21.08</v>
      </c>
      <c r="AK220">
        <v>21.21</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20.68</v>
      </c>
      <c r="CC220">
        <v>20.75</v>
      </c>
      <c r="CD220">
        <v>21.22</v>
      </c>
      <c r="CE220">
        <v>21.02</v>
      </c>
      <c r="CF220">
        <v>20.63</v>
      </c>
      <c r="CG220">
        <v>20.6</v>
      </c>
      <c r="CH220">
        <v>20.76</v>
      </c>
      <c r="CI220">
        <v>20.76</v>
      </c>
      <c r="CJ220">
        <v>20.58</v>
      </c>
      <c r="CK220">
        <v>20.92</v>
      </c>
      <c r="CL220">
        <v>20.59</v>
      </c>
      <c r="CM220">
        <v>20.54</v>
      </c>
      <c r="CN220">
        <v>20.73</v>
      </c>
      <c r="CO220">
        <v>20.93</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5.5519999999999996</v>
      </c>
      <c r="EG220">
        <v>4.351</v>
      </c>
      <c r="EH220">
        <v>6.0030000000000001</v>
      </c>
      <c r="EI220">
        <v>3.6030000000000002</v>
      </c>
      <c r="EJ220">
        <v>3.1509999999999998</v>
      </c>
      <c r="EK220">
        <v>3.1309999999999998</v>
      </c>
      <c r="EL220">
        <v>3.4569999999999999</v>
      </c>
      <c r="EM220">
        <v>-3.1880000000000002</v>
      </c>
      <c r="EN220">
        <v>1.4510000000000001</v>
      </c>
      <c r="EO220">
        <v>0.30299999999999999</v>
      </c>
      <c r="EP220">
        <v>-3.6949999999999998</v>
      </c>
      <c r="EQ220">
        <v>3.5089999999999999</v>
      </c>
      <c r="ER220">
        <v>3.101</v>
      </c>
      <c r="ES220">
        <v>5.95</v>
      </c>
      <c r="ET220">
        <v>103.267537898763</v>
      </c>
      <c r="EU220">
        <v>82.980624963513804</v>
      </c>
    </row>
    <row r="221" spans="1:151" x14ac:dyDescent="0.25">
      <c r="A221" t="s">
        <v>1224</v>
      </c>
      <c r="B221" t="s">
        <v>1322</v>
      </c>
      <c r="C221" t="s">
        <v>588</v>
      </c>
      <c r="D221">
        <v>65</v>
      </c>
      <c r="E221" t="s">
        <v>838</v>
      </c>
      <c r="F221">
        <v>2</v>
      </c>
      <c r="G221">
        <v>2</v>
      </c>
      <c r="H221" t="s">
        <v>8</v>
      </c>
      <c r="I221" t="s">
        <v>7</v>
      </c>
      <c r="J221" t="s">
        <v>609</v>
      </c>
      <c r="K221" t="s">
        <v>606</v>
      </c>
      <c r="L221" t="s">
        <v>515</v>
      </c>
      <c r="M221" s="7">
        <v>218.80880051967</v>
      </c>
      <c r="N221" s="7">
        <v>190.93884400896513</v>
      </c>
      <c r="O221" s="7">
        <f>M221*'Emission and cost factors'!$D$8+N221*'Emission and cost factors'!$E$8</f>
        <v>133.78171635325467</v>
      </c>
      <c r="P221" s="8">
        <f>M221*'Emission and cost factors'!$D$9+N221*'Emission and cost factors'!$E$9</f>
        <v>37.393178622131572</v>
      </c>
      <c r="Q221" s="7">
        <f t="shared" si="21"/>
        <v>21.329285714285714</v>
      </c>
      <c r="R221" s="2">
        <f t="shared" si="22"/>
        <v>0</v>
      </c>
      <c r="S221" s="2">
        <f t="shared" si="23"/>
        <v>0</v>
      </c>
      <c r="T221" s="2">
        <f t="shared" si="24"/>
        <v>0</v>
      </c>
      <c r="U221" s="7">
        <f t="shared" si="25"/>
        <v>0</v>
      </c>
      <c r="V221" s="7">
        <f t="shared" si="26"/>
        <v>0</v>
      </c>
      <c r="W221" s="7">
        <f t="shared" si="27"/>
        <v>0</v>
      </c>
      <c r="X221">
        <v>21.4</v>
      </c>
      <c r="Y221">
        <v>21.44</v>
      </c>
      <c r="Z221">
        <v>21.45</v>
      </c>
      <c r="AA221">
        <v>21.43</v>
      </c>
      <c r="AB221">
        <v>21.39</v>
      </c>
      <c r="AC221">
        <v>21.4</v>
      </c>
      <c r="AD221">
        <v>21.38</v>
      </c>
      <c r="AE221">
        <v>21.11</v>
      </c>
      <c r="AF221">
        <v>21.28</v>
      </c>
      <c r="AG221">
        <v>21.3</v>
      </c>
      <c r="AH221">
        <v>21.07</v>
      </c>
      <c r="AI221">
        <v>21.26</v>
      </c>
      <c r="AJ221">
        <v>21.34</v>
      </c>
      <c r="AK221">
        <v>21.36</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20.75</v>
      </c>
      <c r="CC221">
        <v>20.83</v>
      </c>
      <c r="CD221">
        <v>21.21</v>
      </c>
      <c r="CE221">
        <v>21.03</v>
      </c>
      <c r="CF221">
        <v>20.72</v>
      </c>
      <c r="CG221">
        <v>20.66</v>
      </c>
      <c r="CH221">
        <v>20.79</v>
      </c>
      <c r="CI221">
        <v>20.78</v>
      </c>
      <c r="CJ221">
        <v>20.7</v>
      </c>
      <c r="CK221">
        <v>21</v>
      </c>
      <c r="CL221">
        <v>20.98</v>
      </c>
      <c r="CM221">
        <v>20.74</v>
      </c>
      <c r="CN221">
        <v>20.78</v>
      </c>
      <c r="CO221">
        <v>21.01</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5.5519999999999996</v>
      </c>
      <c r="EG221">
        <v>4.351</v>
      </c>
      <c r="EH221">
        <v>6.0030000000000001</v>
      </c>
      <c r="EI221">
        <v>3.6030000000000002</v>
      </c>
      <c r="EJ221">
        <v>3.1509999999999998</v>
      </c>
      <c r="EK221">
        <v>3.1309999999999998</v>
      </c>
      <c r="EL221">
        <v>3.4569999999999999</v>
      </c>
      <c r="EM221">
        <v>-3.1880000000000002</v>
      </c>
      <c r="EN221">
        <v>1.4510000000000001</v>
      </c>
      <c r="EO221">
        <v>0.30299999999999999</v>
      </c>
      <c r="EP221">
        <v>-3.6949999999999998</v>
      </c>
      <c r="EQ221">
        <v>3.5089999999999999</v>
      </c>
      <c r="ER221">
        <v>3.101</v>
      </c>
      <c r="ES221">
        <v>5.95</v>
      </c>
      <c r="ET221">
        <v>102.110773575846</v>
      </c>
      <c r="EU221">
        <v>89.104793870850401</v>
      </c>
    </row>
    <row r="222" spans="1:151" x14ac:dyDescent="0.25">
      <c r="A222" t="s">
        <v>1225</v>
      </c>
      <c r="B222" t="s">
        <v>1322</v>
      </c>
      <c r="C222" t="s">
        <v>588</v>
      </c>
      <c r="D222">
        <v>66</v>
      </c>
      <c r="E222" t="s">
        <v>838</v>
      </c>
      <c r="F222">
        <v>2</v>
      </c>
      <c r="G222">
        <v>2</v>
      </c>
      <c r="H222" t="s">
        <v>8</v>
      </c>
      <c r="I222" t="s">
        <v>7</v>
      </c>
      <c r="J222" t="s">
        <v>609</v>
      </c>
      <c r="K222" t="s">
        <v>606</v>
      </c>
      <c r="L222" t="s">
        <v>516</v>
      </c>
      <c r="M222" s="7">
        <v>79.850448922293438</v>
      </c>
      <c r="N222" s="7">
        <v>178.4896811088538</v>
      </c>
      <c r="O222" s="7">
        <f>M222*'Emission and cost factors'!$D$8+N222*'Emission and cost factors'!$E$8</f>
        <v>98.873847583754383</v>
      </c>
      <c r="P222" s="8">
        <f>M222*'Emission and cost factors'!$D$9+N222*'Emission and cost factors'!$E$9</f>
        <v>29.967470123219808</v>
      </c>
      <c r="Q222" s="7">
        <f t="shared" si="21"/>
        <v>21.324285714285711</v>
      </c>
      <c r="R222" s="2">
        <f t="shared" si="22"/>
        <v>0</v>
      </c>
      <c r="S222" s="2">
        <f t="shared" si="23"/>
        <v>0</v>
      </c>
      <c r="T222" s="2">
        <f t="shared" si="24"/>
        <v>0</v>
      </c>
      <c r="U222" s="7">
        <f t="shared" si="25"/>
        <v>0</v>
      </c>
      <c r="V222" s="7">
        <f t="shared" si="26"/>
        <v>0</v>
      </c>
      <c r="W222" s="7">
        <f t="shared" si="27"/>
        <v>0</v>
      </c>
      <c r="X222">
        <v>21.37</v>
      </c>
      <c r="Y222">
        <v>21.27</v>
      </c>
      <c r="Z222">
        <v>21.52</v>
      </c>
      <c r="AA222">
        <v>21.42</v>
      </c>
      <c r="AB222">
        <v>21.2</v>
      </c>
      <c r="AC222">
        <v>21.2</v>
      </c>
      <c r="AD222">
        <v>21.29</v>
      </c>
      <c r="AE222">
        <v>21.33</v>
      </c>
      <c r="AF222">
        <v>21.19</v>
      </c>
      <c r="AG222">
        <v>21.23</v>
      </c>
      <c r="AH222">
        <v>21.36</v>
      </c>
      <c r="AI222">
        <v>21.35</v>
      </c>
      <c r="AJ222">
        <v>21.35</v>
      </c>
      <c r="AK222">
        <v>21.46</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21.07</v>
      </c>
      <c r="CC222">
        <v>21.2</v>
      </c>
      <c r="CD222">
        <v>21.25</v>
      </c>
      <c r="CE222">
        <v>21.21</v>
      </c>
      <c r="CF222">
        <v>21.09</v>
      </c>
      <c r="CG222">
        <v>21</v>
      </c>
      <c r="CH222">
        <v>21.07</v>
      </c>
      <c r="CI222">
        <v>20.9</v>
      </c>
      <c r="CJ222">
        <v>20.83</v>
      </c>
      <c r="CK222">
        <v>21.05</v>
      </c>
      <c r="CL222">
        <v>20.73</v>
      </c>
      <c r="CM222">
        <v>20.77</v>
      </c>
      <c r="CN222">
        <v>20.98</v>
      </c>
      <c r="CO222">
        <v>21.17</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5.5519999999999996</v>
      </c>
      <c r="EG222">
        <v>4.351</v>
      </c>
      <c r="EH222">
        <v>6.0030000000000001</v>
      </c>
      <c r="EI222">
        <v>3.6030000000000002</v>
      </c>
      <c r="EJ222">
        <v>3.1509999999999998</v>
      </c>
      <c r="EK222">
        <v>3.1309999999999998</v>
      </c>
      <c r="EL222">
        <v>3.4569999999999999</v>
      </c>
      <c r="EM222">
        <v>-3.1880000000000002</v>
      </c>
      <c r="EN222">
        <v>1.4510000000000001</v>
      </c>
      <c r="EO222">
        <v>0.30299999999999999</v>
      </c>
      <c r="EP222">
        <v>-3.6949999999999998</v>
      </c>
      <c r="EQ222">
        <v>3.5089999999999999</v>
      </c>
      <c r="ER222">
        <v>3.101</v>
      </c>
      <c r="ES222">
        <v>5.95</v>
      </c>
      <c r="ET222">
        <v>37.263542830403601</v>
      </c>
      <c r="EU222">
        <v>83.295184517465103</v>
      </c>
    </row>
    <row r="223" spans="1:151" x14ac:dyDescent="0.25">
      <c r="A223" t="s">
        <v>1226</v>
      </c>
      <c r="B223" t="s">
        <v>1322</v>
      </c>
      <c r="C223" t="s">
        <v>588</v>
      </c>
      <c r="D223">
        <v>67</v>
      </c>
      <c r="E223" t="s">
        <v>838</v>
      </c>
      <c r="F223">
        <v>2</v>
      </c>
      <c r="G223">
        <v>2</v>
      </c>
      <c r="H223" t="s">
        <v>9</v>
      </c>
      <c r="I223" t="s">
        <v>3</v>
      </c>
      <c r="J223" t="s">
        <v>609</v>
      </c>
      <c r="K223" t="s">
        <v>606</v>
      </c>
      <c r="L223" t="s">
        <v>515</v>
      </c>
      <c r="M223" s="7">
        <v>194.18594644600992</v>
      </c>
      <c r="N223" s="7">
        <v>136.43657953518556</v>
      </c>
      <c r="O223" s="7">
        <f>M223*'Emission and cost factors'!$D$8+N223*'Emission and cost factors'!$E$8</f>
        <v>103.53987533984744</v>
      </c>
      <c r="P223" s="8">
        <f>M223*'Emission and cost factors'!$D$9+N223*'Emission and cost factors'!$E$9</f>
        <v>28.232924788118233</v>
      </c>
      <c r="Q223" s="7">
        <f t="shared" si="21"/>
        <v>21.037857142857145</v>
      </c>
      <c r="R223" s="2">
        <f t="shared" si="22"/>
        <v>0</v>
      </c>
      <c r="S223" s="2">
        <f t="shared" si="23"/>
        <v>0</v>
      </c>
      <c r="T223" s="2">
        <f t="shared" si="24"/>
        <v>0</v>
      </c>
      <c r="U223" s="7">
        <f t="shared" si="25"/>
        <v>0</v>
      </c>
      <c r="V223" s="7">
        <f t="shared" si="26"/>
        <v>0</v>
      </c>
      <c r="W223" s="7">
        <f t="shared" si="27"/>
        <v>0</v>
      </c>
      <c r="X223">
        <v>21.02</v>
      </c>
      <c r="Y223">
        <v>21.06</v>
      </c>
      <c r="Z223">
        <v>21.24</v>
      </c>
      <c r="AA223">
        <v>21.21</v>
      </c>
      <c r="AB223">
        <v>21.03</v>
      </c>
      <c r="AC223">
        <v>21.09</v>
      </c>
      <c r="AD223">
        <v>21.18</v>
      </c>
      <c r="AE223">
        <v>20.68</v>
      </c>
      <c r="AF223">
        <v>20.9</v>
      </c>
      <c r="AG223">
        <v>20.99</v>
      </c>
      <c r="AH223">
        <v>20.8</v>
      </c>
      <c r="AI223">
        <v>20.99</v>
      </c>
      <c r="AJ223">
        <v>21.13</v>
      </c>
      <c r="AK223">
        <v>21.21</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20.7</v>
      </c>
      <c r="CC223">
        <v>20.68</v>
      </c>
      <c r="CD223">
        <v>20.75</v>
      </c>
      <c r="CE223">
        <v>20.47</v>
      </c>
      <c r="CF223">
        <v>20.57</v>
      </c>
      <c r="CG223">
        <v>20.41</v>
      </c>
      <c r="CH223">
        <v>20.61</v>
      </c>
      <c r="CI223">
        <v>20.18</v>
      </c>
      <c r="CJ223">
        <v>20.45</v>
      </c>
      <c r="CK223">
        <v>20.100000000000001</v>
      </c>
      <c r="CL223">
        <v>20</v>
      </c>
      <c r="CM223">
        <v>20.2</v>
      </c>
      <c r="CN223">
        <v>20.5</v>
      </c>
      <c r="CO223">
        <v>20.84</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5.5519999999999996</v>
      </c>
      <c r="EG223">
        <v>4.351</v>
      </c>
      <c r="EH223">
        <v>6.0030000000000001</v>
      </c>
      <c r="EI223">
        <v>3.6030000000000002</v>
      </c>
      <c r="EJ223">
        <v>3.1509999999999998</v>
      </c>
      <c r="EK223">
        <v>3.1309999999999998</v>
      </c>
      <c r="EL223">
        <v>3.4569999999999999</v>
      </c>
      <c r="EM223">
        <v>-3.1880000000000002</v>
      </c>
      <c r="EN223">
        <v>1.4510000000000001</v>
      </c>
      <c r="EO223">
        <v>0.30299999999999999</v>
      </c>
      <c r="EP223">
        <v>-3.6949999999999998</v>
      </c>
      <c r="EQ223">
        <v>3.5089999999999999</v>
      </c>
      <c r="ER223">
        <v>3.101</v>
      </c>
      <c r="ES223">
        <v>5.95</v>
      </c>
      <c r="ET223">
        <v>90.620108341471294</v>
      </c>
      <c r="EU223">
        <v>63.670403783086599</v>
      </c>
    </row>
    <row r="224" spans="1:151" x14ac:dyDescent="0.25">
      <c r="A224" t="s">
        <v>1227</v>
      </c>
      <c r="B224" t="s">
        <v>1322</v>
      </c>
      <c r="C224" t="s">
        <v>588</v>
      </c>
      <c r="D224">
        <v>68</v>
      </c>
      <c r="E224" t="s">
        <v>838</v>
      </c>
      <c r="F224">
        <v>2</v>
      </c>
      <c r="G224">
        <v>2</v>
      </c>
      <c r="H224" t="s">
        <v>9</v>
      </c>
      <c r="I224" t="s">
        <v>3</v>
      </c>
      <c r="J224" t="s">
        <v>609</v>
      </c>
      <c r="K224" t="s">
        <v>606</v>
      </c>
      <c r="L224" t="s">
        <v>516</v>
      </c>
      <c r="M224" s="7">
        <v>76.199475655691785</v>
      </c>
      <c r="N224" s="7">
        <v>139.07286937842107</v>
      </c>
      <c r="O224" s="7">
        <f>M224*'Emission and cost factors'!$D$8+N224*'Emission and cost factors'!$E$8</f>
        <v>79.975409801768976</v>
      </c>
      <c r="P224" s="8">
        <f>M224*'Emission and cost factors'!$D$9+N224*'Emission and cost factors'!$E$9</f>
        <v>23.908909432990832</v>
      </c>
      <c r="Q224" s="7">
        <f t="shared" si="21"/>
        <v>21</v>
      </c>
      <c r="R224" s="2">
        <f t="shared" si="22"/>
        <v>0</v>
      </c>
      <c r="S224" s="2">
        <f t="shared" si="23"/>
        <v>0</v>
      </c>
      <c r="T224" s="2">
        <f t="shared" si="24"/>
        <v>0</v>
      </c>
      <c r="U224" s="7">
        <f t="shared" si="25"/>
        <v>0</v>
      </c>
      <c r="V224" s="7">
        <f t="shared" si="26"/>
        <v>0</v>
      </c>
      <c r="W224" s="7">
        <f t="shared" si="27"/>
        <v>0</v>
      </c>
      <c r="X224">
        <v>21.11</v>
      </c>
      <c r="Y224">
        <v>21</v>
      </c>
      <c r="Z224">
        <v>21.34</v>
      </c>
      <c r="AA224">
        <v>21.21</v>
      </c>
      <c r="AB224">
        <v>20.9</v>
      </c>
      <c r="AC224">
        <v>20.92</v>
      </c>
      <c r="AD224">
        <v>20.92</v>
      </c>
      <c r="AE224">
        <v>21.04</v>
      </c>
      <c r="AF224">
        <v>20.94</v>
      </c>
      <c r="AG224">
        <v>20.88</v>
      </c>
      <c r="AH224">
        <v>20.76</v>
      </c>
      <c r="AI224">
        <v>21.06</v>
      </c>
      <c r="AJ224">
        <v>20.87</v>
      </c>
      <c r="AK224">
        <v>21.05</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20.56</v>
      </c>
      <c r="CC224">
        <v>20.76</v>
      </c>
      <c r="CD224">
        <v>20.8</v>
      </c>
      <c r="CE224">
        <v>20.7</v>
      </c>
      <c r="CF224">
        <v>20.71</v>
      </c>
      <c r="CG224">
        <v>20.39</v>
      </c>
      <c r="CH224">
        <v>20.73</v>
      </c>
      <c r="CI224">
        <v>20.04</v>
      </c>
      <c r="CJ224">
        <v>20.39</v>
      </c>
      <c r="CK224">
        <v>20.54</v>
      </c>
      <c r="CL224">
        <v>20.13</v>
      </c>
      <c r="CM224">
        <v>20.5</v>
      </c>
      <c r="CN224">
        <v>20.59</v>
      </c>
      <c r="CO224">
        <v>20.88</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5.5519999999999996</v>
      </c>
      <c r="EG224">
        <v>4.351</v>
      </c>
      <c r="EH224">
        <v>6.0030000000000001</v>
      </c>
      <c r="EI224">
        <v>3.6030000000000002</v>
      </c>
      <c r="EJ224">
        <v>3.1509999999999998</v>
      </c>
      <c r="EK224">
        <v>3.1309999999999998</v>
      </c>
      <c r="EL224">
        <v>3.4569999999999999</v>
      </c>
      <c r="EM224">
        <v>-3.1880000000000002</v>
      </c>
      <c r="EN224">
        <v>1.4510000000000001</v>
      </c>
      <c r="EO224">
        <v>0.30299999999999999</v>
      </c>
      <c r="EP224">
        <v>-3.6949999999999998</v>
      </c>
      <c r="EQ224">
        <v>3.5089999999999999</v>
      </c>
      <c r="ER224">
        <v>3.101</v>
      </c>
      <c r="ES224">
        <v>5.95</v>
      </c>
      <c r="ET224">
        <v>35.559755305989498</v>
      </c>
      <c r="EU224">
        <v>64.900672376596503</v>
      </c>
    </row>
    <row r="225" spans="1:151" x14ac:dyDescent="0.25">
      <c r="A225" t="s">
        <v>1228</v>
      </c>
      <c r="B225" t="s">
        <v>1322</v>
      </c>
      <c r="C225" t="s">
        <v>588</v>
      </c>
      <c r="D225">
        <v>69</v>
      </c>
      <c r="E225" t="s">
        <v>838</v>
      </c>
      <c r="F225">
        <v>2</v>
      </c>
      <c r="G225">
        <v>2</v>
      </c>
      <c r="H225" t="s">
        <v>9</v>
      </c>
      <c r="I225" t="s">
        <v>6</v>
      </c>
      <c r="J225" t="s">
        <v>609</v>
      </c>
      <c r="K225" t="s">
        <v>606</v>
      </c>
      <c r="L225" t="s">
        <v>515</v>
      </c>
      <c r="M225" s="7">
        <v>209.6427557373045</v>
      </c>
      <c r="N225" s="7">
        <v>162.30284067879023</v>
      </c>
      <c r="O225" s="7">
        <f>M225*'Emission and cost factors'!$D$8+N225*'Emission and cost factors'!$E$8</f>
        <v>118.68428541707745</v>
      </c>
      <c r="P225" s="8">
        <f>M225*'Emission and cost factors'!$D$9+N225*'Emission and cost factors'!$E$9</f>
        <v>32.731136331310715</v>
      </c>
      <c r="Q225" s="7">
        <f t="shared" si="21"/>
        <v>21.254999999999999</v>
      </c>
      <c r="R225" s="2">
        <f t="shared" si="22"/>
        <v>0</v>
      </c>
      <c r="S225" s="2">
        <f t="shared" si="23"/>
        <v>0</v>
      </c>
      <c r="T225" s="2">
        <f t="shared" si="24"/>
        <v>0</v>
      </c>
      <c r="U225" s="7">
        <f t="shared" si="25"/>
        <v>0</v>
      </c>
      <c r="V225" s="7">
        <f t="shared" si="26"/>
        <v>0</v>
      </c>
      <c r="W225" s="7">
        <f t="shared" si="27"/>
        <v>0</v>
      </c>
      <c r="X225">
        <v>21.4</v>
      </c>
      <c r="Y225">
        <v>21.34</v>
      </c>
      <c r="Z225">
        <v>21.41</v>
      </c>
      <c r="AA225">
        <v>21.24</v>
      </c>
      <c r="AB225">
        <v>21.28</v>
      </c>
      <c r="AC225">
        <v>21.12</v>
      </c>
      <c r="AD225">
        <v>21.16</v>
      </c>
      <c r="AE225">
        <v>21.19</v>
      </c>
      <c r="AF225">
        <v>21.22</v>
      </c>
      <c r="AG225">
        <v>21.02</v>
      </c>
      <c r="AH225">
        <v>21.31</v>
      </c>
      <c r="AI225">
        <v>21.26</v>
      </c>
      <c r="AJ225">
        <v>21.23</v>
      </c>
      <c r="AK225">
        <v>21.39</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20.81</v>
      </c>
      <c r="CC225">
        <v>20.92</v>
      </c>
      <c r="CD225">
        <v>21.22</v>
      </c>
      <c r="CE225">
        <v>21.14</v>
      </c>
      <c r="CF225">
        <v>20.81</v>
      </c>
      <c r="CG225">
        <v>20.8</v>
      </c>
      <c r="CH225">
        <v>20.89</v>
      </c>
      <c r="CI225">
        <v>20.79</v>
      </c>
      <c r="CJ225">
        <v>20.82</v>
      </c>
      <c r="CK225">
        <v>21.05</v>
      </c>
      <c r="CL225">
        <v>20.48</v>
      </c>
      <c r="CM225">
        <v>20.58</v>
      </c>
      <c r="CN225">
        <v>20.82</v>
      </c>
      <c r="CO225">
        <v>21</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5.5519999999999996</v>
      </c>
      <c r="EG225">
        <v>4.351</v>
      </c>
      <c r="EH225">
        <v>6.0030000000000001</v>
      </c>
      <c r="EI225">
        <v>3.6030000000000002</v>
      </c>
      <c r="EJ225">
        <v>3.1509999999999998</v>
      </c>
      <c r="EK225">
        <v>3.1309999999999998</v>
      </c>
      <c r="EL225">
        <v>3.4569999999999999</v>
      </c>
      <c r="EM225">
        <v>-3.1880000000000002</v>
      </c>
      <c r="EN225">
        <v>1.4510000000000001</v>
      </c>
      <c r="EO225">
        <v>0.30299999999999999</v>
      </c>
      <c r="EP225">
        <v>-3.6949999999999998</v>
      </c>
      <c r="EQ225">
        <v>3.5089999999999999</v>
      </c>
      <c r="ER225">
        <v>3.101</v>
      </c>
      <c r="ES225">
        <v>5.95</v>
      </c>
      <c r="ET225">
        <v>97.8332860107421</v>
      </c>
      <c r="EU225">
        <v>75.741325650102098</v>
      </c>
    </row>
    <row r="226" spans="1:151" x14ac:dyDescent="0.25">
      <c r="A226" t="s">
        <v>1229</v>
      </c>
      <c r="B226" t="s">
        <v>1322</v>
      </c>
      <c r="C226" t="s">
        <v>588</v>
      </c>
      <c r="D226">
        <v>70</v>
      </c>
      <c r="E226" t="s">
        <v>838</v>
      </c>
      <c r="F226">
        <v>2</v>
      </c>
      <c r="G226">
        <v>2</v>
      </c>
      <c r="H226" t="s">
        <v>9</v>
      </c>
      <c r="I226" t="s">
        <v>6</v>
      </c>
      <c r="J226" t="s">
        <v>609</v>
      </c>
      <c r="K226" t="s">
        <v>606</v>
      </c>
      <c r="L226" t="s">
        <v>516</v>
      </c>
      <c r="M226" s="7">
        <v>82.535628121512218</v>
      </c>
      <c r="N226" s="7">
        <v>161.94472163548542</v>
      </c>
      <c r="O226" s="7">
        <f>M226*'Emission and cost factors'!$D$8+N226*'Emission and cost factors'!$E$8</f>
        <v>91.827053857840866</v>
      </c>
      <c r="P226" s="8">
        <f>M226*'Emission and cost factors'!$D$9+N226*'Emission and cost factors'!$E$9</f>
        <v>27.593133370183303</v>
      </c>
      <c r="Q226" s="7">
        <f t="shared" si="21"/>
        <v>21.357142857142858</v>
      </c>
      <c r="R226" s="2">
        <f t="shared" si="22"/>
        <v>0</v>
      </c>
      <c r="S226" s="2">
        <f t="shared" si="23"/>
        <v>0</v>
      </c>
      <c r="T226" s="2">
        <f t="shared" si="24"/>
        <v>0</v>
      </c>
      <c r="U226" s="7">
        <f t="shared" si="25"/>
        <v>0</v>
      </c>
      <c r="V226" s="7">
        <f t="shared" si="26"/>
        <v>0</v>
      </c>
      <c r="W226" s="7">
        <f t="shared" si="27"/>
        <v>0</v>
      </c>
      <c r="X226">
        <v>21.34</v>
      </c>
      <c r="Y226">
        <v>21.42</v>
      </c>
      <c r="Z226">
        <v>21.59</v>
      </c>
      <c r="AA226">
        <v>21.58</v>
      </c>
      <c r="AB226">
        <v>21.43</v>
      </c>
      <c r="AC226">
        <v>21.41</v>
      </c>
      <c r="AD226">
        <v>21.47</v>
      </c>
      <c r="AE226">
        <v>21.05</v>
      </c>
      <c r="AF226">
        <v>21.22</v>
      </c>
      <c r="AG226">
        <v>21.44</v>
      </c>
      <c r="AH226">
        <v>20.9</v>
      </c>
      <c r="AI226">
        <v>21.12</v>
      </c>
      <c r="AJ226">
        <v>21.45</v>
      </c>
      <c r="AK226">
        <v>21.58</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21.14</v>
      </c>
      <c r="CC226">
        <v>21.06</v>
      </c>
      <c r="CD226">
        <v>20.92</v>
      </c>
      <c r="CE226">
        <v>20.81</v>
      </c>
      <c r="CF226">
        <v>20.99</v>
      </c>
      <c r="CG226">
        <v>20.96</v>
      </c>
      <c r="CH226">
        <v>21.03</v>
      </c>
      <c r="CI226">
        <v>20.71</v>
      </c>
      <c r="CJ226">
        <v>20.92</v>
      </c>
      <c r="CK226">
        <v>20.66</v>
      </c>
      <c r="CL226">
        <v>20.84</v>
      </c>
      <c r="CM226">
        <v>20.9</v>
      </c>
      <c r="CN226">
        <v>21</v>
      </c>
      <c r="CO226">
        <v>21.15</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5.5519999999999996</v>
      </c>
      <c r="EG226">
        <v>4.351</v>
      </c>
      <c r="EH226">
        <v>6.0030000000000001</v>
      </c>
      <c r="EI226">
        <v>3.6030000000000002</v>
      </c>
      <c r="EJ226">
        <v>3.1509999999999998</v>
      </c>
      <c r="EK226">
        <v>3.1309999999999998</v>
      </c>
      <c r="EL226">
        <v>3.4569999999999999</v>
      </c>
      <c r="EM226">
        <v>-3.1880000000000002</v>
      </c>
      <c r="EN226">
        <v>1.4510000000000001</v>
      </c>
      <c r="EO226">
        <v>0.30299999999999999</v>
      </c>
      <c r="EP226">
        <v>-3.6949999999999998</v>
      </c>
      <c r="EQ226">
        <v>3.5089999999999999</v>
      </c>
      <c r="ER226">
        <v>3.101</v>
      </c>
      <c r="ES226">
        <v>5.95</v>
      </c>
      <c r="ET226">
        <v>38.516626456705701</v>
      </c>
      <c r="EU226">
        <v>75.574203429893203</v>
      </c>
    </row>
    <row r="227" spans="1:151" x14ac:dyDescent="0.25">
      <c r="A227" t="s">
        <v>1230</v>
      </c>
      <c r="B227" t="s">
        <v>1322</v>
      </c>
      <c r="C227" t="s">
        <v>588</v>
      </c>
      <c r="D227">
        <v>71</v>
      </c>
      <c r="E227" t="s">
        <v>838</v>
      </c>
      <c r="F227">
        <v>2</v>
      </c>
      <c r="G227">
        <v>2</v>
      </c>
      <c r="H227" t="s">
        <v>9</v>
      </c>
      <c r="I227" t="s">
        <v>7</v>
      </c>
      <c r="J227" t="s">
        <v>609</v>
      </c>
      <c r="K227" t="s">
        <v>606</v>
      </c>
      <c r="L227" t="s">
        <v>515</v>
      </c>
      <c r="M227" s="7">
        <v>196.7139278738839</v>
      </c>
      <c r="N227" s="7">
        <v>172.63363934617112</v>
      </c>
      <c r="O227" s="7">
        <f>M227*'Emission and cost factors'!$D$8+N227*'Emission and cost factors'!$E$8</f>
        <v>120.72139895275433</v>
      </c>
      <c r="P227" s="8">
        <f>M227*'Emission and cost factors'!$D$9+N227*'Emission and cost factors'!$E$9</f>
        <v>33.763603016881021</v>
      </c>
      <c r="Q227" s="7">
        <f t="shared" si="21"/>
        <v>21.347142857142853</v>
      </c>
      <c r="R227" s="2">
        <f t="shared" si="22"/>
        <v>0</v>
      </c>
      <c r="S227" s="2">
        <f t="shared" si="23"/>
        <v>0</v>
      </c>
      <c r="T227" s="2">
        <f t="shared" si="24"/>
        <v>0</v>
      </c>
      <c r="U227" s="7">
        <f t="shared" si="25"/>
        <v>0</v>
      </c>
      <c r="V227" s="7">
        <f t="shared" si="26"/>
        <v>0</v>
      </c>
      <c r="W227" s="7">
        <f t="shared" si="27"/>
        <v>0</v>
      </c>
      <c r="X227">
        <v>21.48</v>
      </c>
      <c r="Y227">
        <v>21.5</v>
      </c>
      <c r="Z227">
        <v>21.39</v>
      </c>
      <c r="AA227">
        <v>21.36</v>
      </c>
      <c r="AB227">
        <v>21.46</v>
      </c>
      <c r="AC227">
        <v>21.37</v>
      </c>
      <c r="AD227">
        <v>21.32</v>
      </c>
      <c r="AE227">
        <v>21.04</v>
      </c>
      <c r="AF227">
        <v>21.39</v>
      </c>
      <c r="AG227">
        <v>21.29</v>
      </c>
      <c r="AH227">
        <v>21.32</v>
      </c>
      <c r="AI227">
        <v>21.35</v>
      </c>
      <c r="AJ227">
        <v>21.26</v>
      </c>
      <c r="AK227">
        <v>21.33</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20.85</v>
      </c>
      <c r="CC227">
        <v>20.93</v>
      </c>
      <c r="CD227">
        <v>21.36</v>
      </c>
      <c r="CE227">
        <v>21.23</v>
      </c>
      <c r="CF227">
        <v>20.87</v>
      </c>
      <c r="CG227">
        <v>20.83</v>
      </c>
      <c r="CH227">
        <v>20.97</v>
      </c>
      <c r="CI227">
        <v>21.08</v>
      </c>
      <c r="CJ227">
        <v>20.87</v>
      </c>
      <c r="CK227">
        <v>21.04</v>
      </c>
      <c r="CL227">
        <v>20.91</v>
      </c>
      <c r="CM227">
        <v>20.74</v>
      </c>
      <c r="CN227">
        <v>20.96</v>
      </c>
      <c r="CO227">
        <v>21.17</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5.5519999999999996</v>
      </c>
      <c r="EG227">
        <v>4.351</v>
      </c>
      <c r="EH227">
        <v>6.0030000000000001</v>
      </c>
      <c r="EI227">
        <v>3.6030000000000002</v>
      </c>
      <c r="EJ227">
        <v>3.1509999999999998</v>
      </c>
      <c r="EK227">
        <v>3.1309999999999998</v>
      </c>
      <c r="EL227">
        <v>3.4569999999999999</v>
      </c>
      <c r="EM227">
        <v>-3.1880000000000002</v>
      </c>
      <c r="EN227">
        <v>1.4510000000000001</v>
      </c>
      <c r="EO227">
        <v>0.30299999999999999</v>
      </c>
      <c r="EP227">
        <v>-3.6949999999999998</v>
      </c>
      <c r="EQ227">
        <v>3.5089999999999999</v>
      </c>
      <c r="ER227">
        <v>3.101</v>
      </c>
      <c r="ES227">
        <v>5.95</v>
      </c>
      <c r="ET227">
        <v>91.799833007812495</v>
      </c>
      <c r="EU227">
        <v>80.562365028213193</v>
      </c>
    </row>
    <row r="228" spans="1:151" x14ac:dyDescent="0.25">
      <c r="A228" t="s">
        <v>1231</v>
      </c>
      <c r="B228" t="s">
        <v>1322</v>
      </c>
      <c r="C228" t="s">
        <v>588</v>
      </c>
      <c r="D228">
        <v>73</v>
      </c>
      <c r="E228" t="s">
        <v>839</v>
      </c>
      <c r="F228">
        <v>3</v>
      </c>
      <c r="G228">
        <v>2</v>
      </c>
      <c r="H228" t="s">
        <v>2</v>
      </c>
      <c r="I228" t="s">
        <v>3</v>
      </c>
      <c r="J228" t="s">
        <v>609</v>
      </c>
      <c r="K228" t="s">
        <v>606</v>
      </c>
      <c r="L228" t="s">
        <v>515</v>
      </c>
      <c r="M228" s="7">
        <v>371.71457915387788</v>
      </c>
      <c r="N228" s="7">
        <v>304.74916445446496</v>
      </c>
      <c r="O228" s="7">
        <f>M228*'Emission and cost factors'!$D$8+N228*'Emission and cost factors'!$E$8</f>
        <v>218.24467727136823</v>
      </c>
      <c r="P228" s="8">
        <f>M228*'Emission and cost factors'!$D$9+N228*'Emission and cost factors'!$E$9</f>
        <v>60.580957834324863</v>
      </c>
      <c r="Q228" s="7">
        <f t="shared" si="21"/>
        <v>19.424285714285713</v>
      </c>
      <c r="R228" s="2">
        <f t="shared" si="22"/>
        <v>13</v>
      </c>
      <c r="S228" s="2">
        <f t="shared" si="23"/>
        <v>2</v>
      </c>
      <c r="T228" s="2">
        <f t="shared" si="24"/>
        <v>0</v>
      </c>
      <c r="U228" s="7">
        <f t="shared" si="25"/>
        <v>0.25835714285714284</v>
      </c>
      <c r="V228" s="7">
        <f t="shared" si="26"/>
        <v>8.3571428571428564E-3</v>
      </c>
      <c r="W228" s="7">
        <f t="shared" si="27"/>
        <v>0</v>
      </c>
      <c r="X228">
        <v>19.71</v>
      </c>
      <c r="Y228">
        <v>19.649999999999999</v>
      </c>
      <c r="Z228">
        <v>20.010000000000002</v>
      </c>
      <c r="AA228">
        <v>19.739999999999998</v>
      </c>
      <c r="AB228">
        <v>19.46</v>
      </c>
      <c r="AC228">
        <v>19.440000000000001</v>
      </c>
      <c r="AD228">
        <v>19.55</v>
      </c>
      <c r="AE228">
        <v>18.86</v>
      </c>
      <c r="AF228">
        <v>19.010000000000002</v>
      </c>
      <c r="AG228">
        <v>19.190000000000001</v>
      </c>
      <c r="AH228">
        <v>18.850000000000001</v>
      </c>
      <c r="AI228">
        <v>19.190000000000001</v>
      </c>
      <c r="AJ228">
        <v>19.489999999999998</v>
      </c>
      <c r="AK228">
        <v>19.79</v>
      </c>
      <c r="AL228">
        <v>0.17799999999999999</v>
      </c>
      <c r="AM228">
        <v>0.19400000000000001</v>
      </c>
      <c r="AN228">
        <v>0</v>
      </c>
      <c r="AO228">
        <v>0.15</v>
      </c>
      <c r="AP228">
        <v>0.27800000000000002</v>
      </c>
      <c r="AQ228">
        <v>0.26100000000000001</v>
      </c>
      <c r="AR228">
        <v>0.217</v>
      </c>
      <c r="AS228">
        <v>0.42199999999999999</v>
      </c>
      <c r="AT228">
        <v>0.41099999999999998</v>
      </c>
      <c r="AU228">
        <v>0.35</v>
      </c>
      <c r="AV228">
        <v>0.42799999999999999</v>
      </c>
      <c r="AW228">
        <v>0.372</v>
      </c>
      <c r="AX228">
        <v>0.23899999999999999</v>
      </c>
      <c r="AY228">
        <v>0.11700000000000001</v>
      </c>
      <c r="AZ228">
        <v>0</v>
      </c>
      <c r="BA228">
        <v>0</v>
      </c>
      <c r="BB228">
        <v>0</v>
      </c>
      <c r="BC228">
        <v>0</v>
      </c>
      <c r="BD228">
        <v>0</v>
      </c>
      <c r="BE228">
        <v>0</v>
      </c>
      <c r="BF228">
        <v>0</v>
      </c>
      <c r="BG228">
        <v>5.6000000000000001E-2</v>
      </c>
      <c r="BH228">
        <v>0</v>
      </c>
      <c r="BI228">
        <v>0</v>
      </c>
      <c r="BJ228">
        <v>6.0999999999999999E-2</v>
      </c>
      <c r="BK228">
        <v>0</v>
      </c>
      <c r="BL228">
        <v>0</v>
      </c>
      <c r="BM228">
        <v>0</v>
      </c>
      <c r="BN228">
        <v>0</v>
      </c>
      <c r="BO228">
        <v>0</v>
      </c>
      <c r="BP228">
        <v>0</v>
      </c>
      <c r="BQ228">
        <v>0</v>
      </c>
      <c r="BR228">
        <v>0</v>
      </c>
      <c r="BS228">
        <v>0</v>
      </c>
      <c r="BT228">
        <v>0</v>
      </c>
      <c r="BU228">
        <v>0</v>
      </c>
      <c r="BV228">
        <v>0</v>
      </c>
      <c r="BW228">
        <v>0</v>
      </c>
      <c r="BX228">
        <v>0</v>
      </c>
      <c r="BY228">
        <v>0</v>
      </c>
      <c r="BZ228">
        <v>0</v>
      </c>
      <c r="CA228">
        <v>0</v>
      </c>
      <c r="CB228">
        <v>18.75</v>
      </c>
      <c r="CC228">
        <v>18.63</v>
      </c>
      <c r="CD228">
        <v>19.05</v>
      </c>
      <c r="CE228">
        <v>18.690000000000001</v>
      </c>
      <c r="CF228">
        <v>18.39</v>
      </c>
      <c r="CG228">
        <v>18.22</v>
      </c>
      <c r="CH228">
        <v>18.36</v>
      </c>
      <c r="CI228">
        <v>17.64</v>
      </c>
      <c r="CJ228">
        <v>17.93</v>
      </c>
      <c r="CK228">
        <v>18.07</v>
      </c>
      <c r="CL228">
        <v>17.57</v>
      </c>
      <c r="CM228">
        <v>18.149999999999999</v>
      </c>
      <c r="CN228">
        <v>18.27</v>
      </c>
      <c r="CO228">
        <v>18.63</v>
      </c>
      <c r="CP228">
        <v>0.49399999999999999</v>
      </c>
      <c r="CQ228">
        <v>0.51700000000000002</v>
      </c>
      <c r="CR228">
        <v>0.41699999999999998</v>
      </c>
      <c r="CS228">
        <v>0.5</v>
      </c>
      <c r="CT228">
        <v>0.56100000000000005</v>
      </c>
      <c r="CU228">
        <v>0.622</v>
      </c>
      <c r="CV228">
        <v>0.6</v>
      </c>
      <c r="CW228">
        <v>0.64400000000000002</v>
      </c>
      <c r="CX228">
        <v>0.61699999999999999</v>
      </c>
      <c r="CY228">
        <v>0.59399999999999997</v>
      </c>
      <c r="CZ228">
        <v>0.65600000000000003</v>
      </c>
      <c r="DA228">
        <v>0.6</v>
      </c>
      <c r="DB228">
        <v>0.61699999999999999</v>
      </c>
      <c r="DC228">
        <v>0.56100000000000005</v>
      </c>
      <c r="DD228">
        <v>0.111</v>
      </c>
      <c r="DE228">
        <v>0.156</v>
      </c>
      <c r="DF228">
        <v>0</v>
      </c>
      <c r="DG228">
        <v>0.13300000000000001</v>
      </c>
      <c r="DH228">
        <v>0.23300000000000001</v>
      </c>
      <c r="DI228">
        <v>0.3</v>
      </c>
      <c r="DJ228">
        <v>0.25600000000000001</v>
      </c>
      <c r="DK228">
        <v>0.4</v>
      </c>
      <c r="DL228">
        <v>0.35</v>
      </c>
      <c r="DM228">
        <v>0.311</v>
      </c>
      <c r="DN228">
        <v>0.41699999999999998</v>
      </c>
      <c r="DO228">
        <v>0.30599999999999999</v>
      </c>
      <c r="DP228">
        <v>0.28299999999999997</v>
      </c>
      <c r="DQ228">
        <v>0.17199999999999999</v>
      </c>
      <c r="DR228">
        <v>0</v>
      </c>
      <c r="DS228">
        <v>0</v>
      </c>
      <c r="DT228">
        <v>0</v>
      </c>
      <c r="DU228">
        <v>0</v>
      </c>
      <c r="DV228">
        <v>0</v>
      </c>
      <c r="DW228">
        <v>0</v>
      </c>
      <c r="DX228">
        <v>0</v>
      </c>
      <c r="DY228">
        <v>0.111</v>
      </c>
      <c r="DZ228">
        <v>2.1999999999999999E-2</v>
      </c>
      <c r="EA228">
        <v>0</v>
      </c>
      <c r="EB228">
        <v>0.13300000000000001</v>
      </c>
      <c r="EC228">
        <v>0</v>
      </c>
      <c r="ED228">
        <v>0</v>
      </c>
      <c r="EE228">
        <v>0</v>
      </c>
      <c r="EF228">
        <v>5.5519999999999996</v>
      </c>
      <c r="EG228">
        <v>4.351</v>
      </c>
      <c r="EH228">
        <v>6.0030000000000001</v>
      </c>
      <c r="EI228">
        <v>3.6030000000000002</v>
      </c>
      <c r="EJ228">
        <v>3.1509999999999998</v>
      </c>
      <c r="EK228">
        <v>3.2</v>
      </c>
      <c r="EL228">
        <v>3.4689999999999999</v>
      </c>
      <c r="EM228">
        <v>-3.1640000000000001</v>
      </c>
      <c r="EN228">
        <v>1.4510000000000001</v>
      </c>
      <c r="EO228">
        <v>0.30299999999999999</v>
      </c>
      <c r="EP228">
        <v>-3.6829999999999998</v>
      </c>
      <c r="EQ228">
        <v>3.5329999999999999</v>
      </c>
      <c r="ER228">
        <v>3.101</v>
      </c>
      <c r="ES228">
        <v>5.95</v>
      </c>
      <c r="ET228">
        <v>173.46680360514301</v>
      </c>
      <c r="EU228">
        <v>142.21627674541699</v>
      </c>
    </row>
    <row r="229" spans="1:151" x14ac:dyDescent="0.25">
      <c r="A229" t="s">
        <v>1232</v>
      </c>
      <c r="B229" t="s">
        <v>1322</v>
      </c>
      <c r="C229" t="s">
        <v>588</v>
      </c>
      <c r="D229">
        <v>75</v>
      </c>
      <c r="E229" t="s">
        <v>839</v>
      </c>
      <c r="F229">
        <v>3</v>
      </c>
      <c r="G229">
        <v>2</v>
      </c>
      <c r="H229" t="s">
        <v>2</v>
      </c>
      <c r="I229" t="s">
        <v>6</v>
      </c>
      <c r="J229" t="s">
        <v>609</v>
      </c>
      <c r="K229" t="s">
        <v>606</v>
      </c>
      <c r="L229" t="s">
        <v>515</v>
      </c>
      <c r="M229" s="7">
        <v>405.22711945451999</v>
      </c>
      <c r="N229" s="7">
        <v>316.15400302057714</v>
      </c>
      <c r="O229" s="7">
        <f>M229*'Emission and cost factors'!$D$8+N229*'Emission and cost factors'!$E$8</f>
        <v>230.52853647491469</v>
      </c>
      <c r="P229" s="8">
        <f>M229*'Emission and cost factors'!$D$9+N229*'Emission and cost factors'!$E$9</f>
        <v>63.632185231267371</v>
      </c>
      <c r="Q229" s="7">
        <f t="shared" si="21"/>
        <v>19.95928571428572</v>
      </c>
      <c r="R229" s="2">
        <f t="shared" si="22"/>
        <v>5</v>
      </c>
      <c r="S229" s="2">
        <f t="shared" si="23"/>
        <v>0</v>
      </c>
      <c r="T229" s="2">
        <f t="shared" si="24"/>
        <v>0</v>
      </c>
      <c r="U229" s="7">
        <f t="shared" si="25"/>
        <v>7.4642857142857136E-2</v>
      </c>
      <c r="V229" s="7">
        <f t="shared" si="26"/>
        <v>0</v>
      </c>
      <c r="W229" s="7">
        <f t="shared" si="27"/>
        <v>0</v>
      </c>
      <c r="X229">
        <v>20.11</v>
      </c>
      <c r="Y229">
        <v>20.170000000000002</v>
      </c>
      <c r="Z229">
        <v>20.45</v>
      </c>
      <c r="AA229">
        <v>20.239999999999998</v>
      </c>
      <c r="AB229">
        <v>20.010000000000002</v>
      </c>
      <c r="AC229">
        <v>20.010000000000002</v>
      </c>
      <c r="AD229">
        <v>20.100000000000001</v>
      </c>
      <c r="AE229">
        <v>19.57</v>
      </c>
      <c r="AF229">
        <v>19.489999999999998</v>
      </c>
      <c r="AG229">
        <v>19.78</v>
      </c>
      <c r="AH229">
        <v>19.559999999999999</v>
      </c>
      <c r="AI229">
        <v>19.61</v>
      </c>
      <c r="AJ229">
        <v>20.04</v>
      </c>
      <c r="AK229">
        <v>20.29</v>
      </c>
      <c r="AL229">
        <v>0</v>
      </c>
      <c r="AM229">
        <v>0</v>
      </c>
      <c r="AN229">
        <v>0</v>
      </c>
      <c r="AO229">
        <v>0</v>
      </c>
      <c r="AP229">
        <v>0</v>
      </c>
      <c r="AQ229">
        <v>0</v>
      </c>
      <c r="AR229">
        <v>0</v>
      </c>
      <c r="AS229">
        <v>0.20599999999999999</v>
      </c>
      <c r="AT229">
        <v>0.27800000000000002</v>
      </c>
      <c r="AU229">
        <v>0.11700000000000001</v>
      </c>
      <c r="AV229">
        <v>0.21099999999999999</v>
      </c>
      <c r="AW229">
        <v>0.23300000000000001</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19.27</v>
      </c>
      <c r="CC229">
        <v>19.29</v>
      </c>
      <c r="CD229">
        <v>19.59</v>
      </c>
      <c r="CE229">
        <v>19.329999999999998</v>
      </c>
      <c r="CF229">
        <v>19.05</v>
      </c>
      <c r="CG229">
        <v>18.899999999999999</v>
      </c>
      <c r="CH229">
        <v>19</v>
      </c>
      <c r="CI229">
        <v>18.489999999999998</v>
      </c>
      <c r="CJ229">
        <v>18.510000000000002</v>
      </c>
      <c r="CK229">
        <v>18.809999999999999</v>
      </c>
      <c r="CL229">
        <v>18.45</v>
      </c>
      <c r="CM229">
        <v>18.649999999999999</v>
      </c>
      <c r="CN229">
        <v>18.91</v>
      </c>
      <c r="CO229">
        <v>19.21</v>
      </c>
      <c r="CP229">
        <v>0.378</v>
      </c>
      <c r="CQ229">
        <v>0.35</v>
      </c>
      <c r="CR229">
        <v>0.23300000000000001</v>
      </c>
      <c r="CS229">
        <v>0.33300000000000002</v>
      </c>
      <c r="CT229">
        <v>0.433</v>
      </c>
      <c r="CU229">
        <v>0.50600000000000001</v>
      </c>
      <c r="CV229">
        <v>0.47799999999999998</v>
      </c>
      <c r="CW229">
        <v>0.53900000000000003</v>
      </c>
      <c r="CX229">
        <v>0.58899999999999997</v>
      </c>
      <c r="CY229">
        <v>0.47799999999999998</v>
      </c>
      <c r="CZ229">
        <v>0.55000000000000004</v>
      </c>
      <c r="DA229">
        <v>0.57799999999999996</v>
      </c>
      <c r="DB229">
        <v>0.50600000000000001</v>
      </c>
      <c r="DC229">
        <v>0.42799999999999999</v>
      </c>
      <c r="DD229">
        <v>0</v>
      </c>
      <c r="DE229">
        <v>0</v>
      </c>
      <c r="DF229">
        <v>0</v>
      </c>
      <c r="DG229">
        <v>0</v>
      </c>
      <c r="DH229">
        <v>0</v>
      </c>
      <c r="DI229">
        <v>0.05</v>
      </c>
      <c r="DJ229">
        <v>0</v>
      </c>
      <c r="DK229">
        <v>0.19400000000000001</v>
      </c>
      <c r="DL229">
        <v>0.21099999999999999</v>
      </c>
      <c r="DM229">
        <v>8.3000000000000004E-2</v>
      </c>
      <c r="DN229">
        <v>0.20599999999999999</v>
      </c>
      <c r="DO229">
        <v>0.161</v>
      </c>
      <c r="DP229">
        <v>4.3999999999999997E-2</v>
      </c>
      <c r="DQ229">
        <v>0</v>
      </c>
      <c r="DR229">
        <v>0</v>
      </c>
      <c r="DS229">
        <v>0</v>
      </c>
      <c r="DT229">
        <v>0</v>
      </c>
      <c r="DU229">
        <v>0</v>
      </c>
      <c r="DV229">
        <v>0</v>
      </c>
      <c r="DW229">
        <v>0</v>
      </c>
      <c r="DX229">
        <v>0</v>
      </c>
      <c r="DY229">
        <v>0</v>
      </c>
      <c r="DZ229">
        <v>0</v>
      </c>
      <c r="EA229">
        <v>0</v>
      </c>
      <c r="EB229">
        <v>0</v>
      </c>
      <c r="EC229">
        <v>0</v>
      </c>
      <c r="ED229">
        <v>0</v>
      </c>
      <c r="EE229">
        <v>0</v>
      </c>
      <c r="EF229">
        <v>5.5519999999999996</v>
      </c>
      <c r="EG229">
        <v>4.351</v>
      </c>
      <c r="EH229">
        <v>6.0030000000000001</v>
      </c>
      <c r="EI229">
        <v>3.6030000000000002</v>
      </c>
      <c r="EJ229">
        <v>3.1509999999999998</v>
      </c>
      <c r="EK229">
        <v>3.2</v>
      </c>
      <c r="EL229">
        <v>3.4689999999999999</v>
      </c>
      <c r="EM229">
        <v>-3.1640000000000001</v>
      </c>
      <c r="EN229">
        <v>1.4510000000000001</v>
      </c>
      <c r="EO229">
        <v>0.30299999999999999</v>
      </c>
      <c r="EP229">
        <v>-3.6829999999999998</v>
      </c>
      <c r="EQ229">
        <v>3.5329999999999999</v>
      </c>
      <c r="ER229">
        <v>3.101</v>
      </c>
      <c r="ES229">
        <v>5.95</v>
      </c>
      <c r="ET229">
        <v>189.10598907877599</v>
      </c>
      <c r="EU229">
        <v>147.53853474293601</v>
      </c>
    </row>
    <row r="230" spans="1:151" x14ac:dyDescent="0.25">
      <c r="A230" t="s">
        <v>1233</v>
      </c>
      <c r="B230" t="s">
        <v>1322</v>
      </c>
      <c r="C230" t="s">
        <v>588</v>
      </c>
      <c r="D230">
        <v>76</v>
      </c>
      <c r="E230" t="s">
        <v>839</v>
      </c>
      <c r="F230">
        <v>3</v>
      </c>
      <c r="G230">
        <v>2</v>
      </c>
      <c r="H230" t="s">
        <v>2</v>
      </c>
      <c r="I230" t="s">
        <v>6</v>
      </c>
      <c r="J230" t="s">
        <v>609</v>
      </c>
      <c r="K230" t="s">
        <v>606</v>
      </c>
      <c r="L230" t="s">
        <v>516</v>
      </c>
      <c r="M230" s="7">
        <v>145.36522270856571</v>
      </c>
      <c r="N230" s="7">
        <v>282.94292392075283</v>
      </c>
      <c r="O230" s="7">
        <f>M230*'Emission and cost factors'!$D$8+N230*'Emission and cost factors'!$E$8</f>
        <v>160.68044177234509</v>
      </c>
      <c r="P230" s="8">
        <f>M230*'Emission and cost factors'!$D$9+N230*'Emission and cost factors'!$E$9</f>
        <v>48.256047496455551</v>
      </c>
      <c r="Q230" s="7">
        <f t="shared" si="21"/>
        <v>20.084285714285716</v>
      </c>
      <c r="R230" s="2">
        <f t="shared" si="22"/>
        <v>5</v>
      </c>
      <c r="S230" s="2">
        <f t="shared" si="23"/>
        <v>0</v>
      </c>
      <c r="T230" s="2">
        <f t="shared" si="24"/>
        <v>0</v>
      </c>
      <c r="U230" s="7">
        <f t="shared" si="25"/>
        <v>3.2571428571428571E-2</v>
      </c>
      <c r="V230" s="7">
        <f t="shared" si="26"/>
        <v>0</v>
      </c>
      <c r="W230" s="7">
        <f t="shared" si="27"/>
        <v>0</v>
      </c>
      <c r="X230">
        <v>20.260000000000002</v>
      </c>
      <c r="Y230">
        <v>20.23</v>
      </c>
      <c r="Z230">
        <v>20.52</v>
      </c>
      <c r="AA230">
        <v>20.29</v>
      </c>
      <c r="AB230">
        <v>20.079999999999998</v>
      </c>
      <c r="AC230">
        <v>20.07</v>
      </c>
      <c r="AD230">
        <v>20.16</v>
      </c>
      <c r="AE230">
        <v>19.73</v>
      </c>
      <c r="AF230">
        <v>19.8</v>
      </c>
      <c r="AG230">
        <v>19.97</v>
      </c>
      <c r="AH230">
        <v>19.7</v>
      </c>
      <c r="AI230">
        <v>19.899999999999999</v>
      </c>
      <c r="AJ230">
        <v>20.11</v>
      </c>
      <c r="AK230">
        <v>20.36</v>
      </c>
      <c r="AL230">
        <v>0</v>
      </c>
      <c r="AM230">
        <v>0</v>
      </c>
      <c r="AN230">
        <v>0</v>
      </c>
      <c r="AO230">
        <v>0</v>
      </c>
      <c r="AP230">
        <v>0</v>
      </c>
      <c r="AQ230">
        <v>0</v>
      </c>
      <c r="AR230">
        <v>0</v>
      </c>
      <c r="AS230">
        <v>0.128</v>
      </c>
      <c r="AT230">
        <v>0.111</v>
      </c>
      <c r="AU230">
        <v>1.7000000000000001E-2</v>
      </c>
      <c r="AV230">
        <v>0.14399999999999999</v>
      </c>
      <c r="AW230">
        <v>5.6000000000000001E-2</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19.440000000000001</v>
      </c>
      <c r="CC230">
        <v>19.399999999999999</v>
      </c>
      <c r="CD230">
        <v>19.71</v>
      </c>
      <c r="CE230">
        <v>19.53</v>
      </c>
      <c r="CF230">
        <v>19.2</v>
      </c>
      <c r="CG230">
        <v>19.03</v>
      </c>
      <c r="CH230">
        <v>19.149999999999999</v>
      </c>
      <c r="CI230">
        <v>18.72</v>
      </c>
      <c r="CJ230">
        <v>18.86</v>
      </c>
      <c r="CK230">
        <v>18.989999999999998</v>
      </c>
      <c r="CL230">
        <v>18.600000000000001</v>
      </c>
      <c r="CM230">
        <v>19.010000000000002</v>
      </c>
      <c r="CN230">
        <v>19.12</v>
      </c>
      <c r="CO230">
        <v>19.39</v>
      </c>
      <c r="CP230">
        <v>0.29399999999999998</v>
      </c>
      <c r="CQ230">
        <v>0.30599999999999999</v>
      </c>
      <c r="CR230">
        <v>0.16700000000000001</v>
      </c>
      <c r="CS230">
        <v>0.23899999999999999</v>
      </c>
      <c r="CT230">
        <v>0.372</v>
      </c>
      <c r="CU230">
        <v>0.45</v>
      </c>
      <c r="CV230">
        <v>0.41099999999999998</v>
      </c>
      <c r="CW230">
        <v>0.46100000000000002</v>
      </c>
      <c r="CX230">
        <v>0.45600000000000002</v>
      </c>
      <c r="CY230">
        <v>0.40600000000000003</v>
      </c>
      <c r="CZ230">
        <v>0.5</v>
      </c>
      <c r="DA230">
        <v>0.42799999999999999</v>
      </c>
      <c r="DB230">
        <v>0.41099999999999998</v>
      </c>
      <c r="DC230">
        <v>0.33300000000000002</v>
      </c>
      <c r="DD230">
        <v>0</v>
      </c>
      <c r="DE230">
        <v>0</v>
      </c>
      <c r="DF230">
        <v>0</v>
      </c>
      <c r="DG230">
        <v>0</v>
      </c>
      <c r="DH230">
        <v>0</v>
      </c>
      <c r="DI230">
        <v>0</v>
      </c>
      <c r="DJ230">
        <v>0</v>
      </c>
      <c r="DK230">
        <v>0.106</v>
      </c>
      <c r="DL230">
        <v>5.6000000000000001E-2</v>
      </c>
      <c r="DM230">
        <v>0</v>
      </c>
      <c r="DN230">
        <v>0.15</v>
      </c>
      <c r="DO230">
        <v>0</v>
      </c>
      <c r="DP230">
        <v>0</v>
      </c>
      <c r="DQ230">
        <v>0</v>
      </c>
      <c r="DR230">
        <v>0</v>
      </c>
      <c r="DS230">
        <v>0</v>
      </c>
      <c r="DT230">
        <v>0</v>
      </c>
      <c r="DU230">
        <v>0</v>
      </c>
      <c r="DV230">
        <v>0</v>
      </c>
      <c r="DW230">
        <v>0</v>
      </c>
      <c r="DX230">
        <v>0</v>
      </c>
      <c r="DY230">
        <v>0</v>
      </c>
      <c r="DZ230">
        <v>0</v>
      </c>
      <c r="EA230">
        <v>0</v>
      </c>
      <c r="EB230">
        <v>0</v>
      </c>
      <c r="EC230">
        <v>0</v>
      </c>
      <c r="ED230">
        <v>0</v>
      </c>
      <c r="EE230">
        <v>0</v>
      </c>
      <c r="EF230">
        <v>5.5519999999999996</v>
      </c>
      <c r="EG230">
        <v>4.351</v>
      </c>
      <c r="EH230">
        <v>6.0030000000000001</v>
      </c>
      <c r="EI230">
        <v>3.6030000000000002</v>
      </c>
      <c r="EJ230">
        <v>3.1509999999999998</v>
      </c>
      <c r="EK230">
        <v>3.2</v>
      </c>
      <c r="EL230">
        <v>3.4689999999999999</v>
      </c>
      <c r="EM230">
        <v>-3.1640000000000001</v>
      </c>
      <c r="EN230">
        <v>1.4510000000000001</v>
      </c>
      <c r="EO230">
        <v>0.30299999999999999</v>
      </c>
      <c r="EP230">
        <v>-3.6829999999999998</v>
      </c>
      <c r="EQ230">
        <v>3.5329999999999999</v>
      </c>
      <c r="ER230">
        <v>3.101</v>
      </c>
      <c r="ES230">
        <v>5.95</v>
      </c>
      <c r="ET230">
        <v>67.837103930664</v>
      </c>
      <c r="EU230">
        <v>132.040031163018</v>
      </c>
    </row>
    <row r="231" spans="1:151" x14ac:dyDescent="0.25">
      <c r="A231" t="s">
        <v>1234</v>
      </c>
      <c r="B231" t="s">
        <v>1322</v>
      </c>
      <c r="C231" t="s">
        <v>588</v>
      </c>
      <c r="D231">
        <v>77</v>
      </c>
      <c r="E231" t="s">
        <v>839</v>
      </c>
      <c r="F231">
        <v>3</v>
      </c>
      <c r="G231">
        <v>2</v>
      </c>
      <c r="H231" t="s">
        <v>2</v>
      </c>
      <c r="I231" t="s">
        <v>7</v>
      </c>
      <c r="J231" t="s">
        <v>609</v>
      </c>
      <c r="K231" t="s">
        <v>606</v>
      </c>
      <c r="L231" t="s">
        <v>515</v>
      </c>
      <c r="M231" s="7">
        <v>371.24357892717433</v>
      </c>
      <c r="N231" s="7">
        <v>322.21306088954356</v>
      </c>
      <c r="O231" s="7">
        <f>M231*'Emission and cost factors'!$D$8+N231*'Emission and cost factors'!$E$8</f>
        <v>226.17915958389665</v>
      </c>
      <c r="P231" s="8">
        <f>M231*'Emission and cost factors'!$D$9+N231*'Emission and cost factors'!$E$9</f>
        <v>63.181702290518501</v>
      </c>
      <c r="Q231" s="7">
        <f t="shared" si="21"/>
        <v>20.129285714285714</v>
      </c>
      <c r="R231" s="2">
        <f t="shared" si="22"/>
        <v>5</v>
      </c>
      <c r="S231" s="2">
        <f t="shared" si="23"/>
        <v>0</v>
      </c>
      <c r="T231" s="2">
        <f t="shared" si="24"/>
        <v>0</v>
      </c>
      <c r="U231" s="7">
        <f t="shared" si="25"/>
        <v>5.0785714285714281E-2</v>
      </c>
      <c r="V231" s="7">
        <f t="shared" si="26"/>
        <v>0</v>
      </c>
      <c r="W231" s="7">
        <f t="shared" si="27"/>
        <v>0</v>
      </c>
      <c r="X231">
        <v>20.149999999999999</v>
      </c>
      <c r="Y231">
        <v>20.34</v>
      </c>
      <c r="Z231">
        <v>20.62</v>
      </c>
      <c r="AA231">
        <v>20.43</v>
      </c>
      <c r="AB231">
        <v>20.18</v>
      </c>
      <c r="AC231">
        <v>20.21</v>
      </c>
      <c r="AD231">
        <v>20.32</v>
      </c>
      <c r="AE231">
        <v>19.829999999999998</v>
      </c>
      <c r="AF231">
        <v>19.59</v>
      </c>
      <c r="AG231">
        <v>19.940000000000001</v>
      </c>
      <c r="AH231">
        <v>19.82</v>
      </c>
      <c r="AI231">
        <v>19.649999999999999</v>
      </c>
      <c r="AJ231">
        <v>20.25</v>
      </c>
      <c r="AK231">
        <v>20.48</v>
      </c>
      <c r="AL231">
        <v>0</v>
      </c>
      <c r="AM231">
        <v>0</v>
      </c>
      <c r="AN231">
        <v>0</v>
      </c>
      <c r="AO231">
        <v>0</v>
      </c>
      <c r="AP231">
        <v>0</v>
      </c>
      <c r="AQ231">
        <v>0</v>
      </c>
      <c r="AR231">
        <v>0</v>
      </c>
      <c r="AS231">
        <v>8.8999999999999996E-2</v>
      </c>
      <c r="AT231">
        <v>0.25600000000000001</v>
      </c>
      <c r="AU231">
        <v>3.3000000000000002E-2</v>
      </c>
      <c r="AV231">
        <v>9.4E-2</v>
      </c>
      <c r="AW231">
        <v>0.23899999999999999</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19.34</v>
      </c>
      <c r="CC231">
        <v>19.510000000000002</v>
      </c>
      <c r="CD231">
        <v>19.82</v>
      </c>
      <c r="CE231">
        <v>19.600000000000001</v>
      </c>
      <c r="CF231">
        <v>19.260000000000002</v>
      </c>
      <c r="CG231">
        <v>19.149999999999999</v>
      </c>
      <c r="CH231">
        <v>19.29</v>
      </c>
      <c r="CI231">
        <v>18.809999999999999</v>
      </c>
      <c r="CJ231">
        <v>18.64</v>
      </c>
      <c r="CK231">
        <v>18.96</v>
      </c>
      <c r="CL231">
        <v>18.72</v>
      </c>
      <c r="CM231">
        <v>18.72</v>
      </c>
      <c r="CN231">
        <v>19.170000000000002</v>
      </c>
      <c r="CO231">
        <v>19.48</v>
      </c>
      <c r="CP231">
        <v>0.38900000000000001</v>
      </c>
      <c r="CQ231">
        <v>0.27800000000000002</v>
      </c>
      <c r="CR231">
        <v>0.11700000000000001</v>
      </c>
      <c r="CS231">
        <v>0.222</v>
      </c>
      <c r="CT231">
        <v>0.38300000000000001</v>
      </c>
      <c r="CU231">
        <v>0.44400000000000001</v>
      </c>
      <c r="CV231">
        <v>0.38300000000000001</v>
      </c>
      <c r="CW231">
        <v>0.48299999999999998</v>
      </c>
      <c r="CX231">
        <v>0.61699999999999999</v>
      </c>
      <c r="CY231">
        <v>0.47199999999999998</v>
      </c>
      <c r="CZ231">
        <v>0.51100000000000001</v>
      </c>
      <c r="DA231">
        <v>0.628</v>
      </c>
      <c r="DB231">
        <v>0.433</v>
      </c>
      <c r="DC231">
        <v>0.317</v>
      </c>
      <c r="DD231">
        <v>0</v>
      </c>
      <c r="DE231">
        <v>0</v>
      </c>
      <c r="DF231">
        <v>0</v>
      </c>
      <c r="DG231">
        <v>0</v>
      </c>
      <c r="DH231">
        <v>0</v>
      </c>
      <c r="DI231">
        <v>0</v>
      </c>
      <c r="DJ231">
        <v>0</v>
      </c>
      <c r="DK231">
        <v>7.8E-2</v>
      </c>
      <c r="DL231">
        <v>0.17799999999999999</v>
      </c>
      <c r="DM231">
        <v>1.7000000000000001E-2</v>
      </c>
      <c r="DN231">
        <v>0.11700000000000001</v>
      </c>
      <c r="DO231">
        <v>0.15</v>
      </c>
      <c r="DP231">
        <v>0</v>
      </c>
      <c r="DQ231">
        <v>0</v>
      </c>
      <c r="DR231">
        <v>0</v>
      </c>
      <c r="DS231">
        <v>0</v>
      </c>
      <c r="DT231">
        <v>0</v>
      </c>
      <c r="DU231">
        <v>0</v>
      </c>
      <c r="DV231">
        <v>0</v>
      </c>
      <c r="DW231">
        <v>0</v>
      </c>
      <c r="DX231">
        <v>0</v>
      </c>
      <c r="DY231">
        <v>0</v>
      </c>
      <c r="DZ231">
        <v>0</v>
      </c>
      <c r="EA231">
        <v>0</v>
      </c>
      <c r="EB231">
        <v>0</v>
      </c>
      <c r="EC231">
        <v>0</v>
      </c>
      <c r="ED231">
        <v>0</v>
      </c>
      <c r="EE231">
        <v>0</v>
      </c>
      <c r="EF231">
        <v>5.5519999999999996</v>
      </c>
      <c r="EG231">
        <v>4.351</v>
      </c>
      <c r="EH231">
        <v>6.0030000000000001</v>
      </c>
      <c r="EI231">
        <v>3.6030000000000002</v>
      </c>
      <c r="EJ231">
        <v>3.1509999999999998</v>
      </c>
      <c r="EK231">
        <v>3.2</v>
      </c>
      <c r="EL231">
        <v>3.4689999999999999</v>
      </c>
      <c r="EM231">
        <v>-3.1640000000000001</v>
      </c>
      <c r="EN231">
        <v>1.4510000000000001</v>
      </c>
      <c r="EO231">
        <v>0.30299999999999999</v>
      </c>
      <c r="EP231">
        <v>-3.6829999999999998</v>
      </c>
      <c r="EQ231">
        <v>3.5329999999999999</v>
      </c>
      <c r="ER231">
        <v>3.101</v>
      </c>
      <c r="ES231">
        <v>5.95</v>
      </c>
      <c r="ET231">
        <v>173.24700349934801</v>
      </c>
      <c r="EU231">
        <v>150.36609508178699</v>
      </c>
    </row>
    <row r="232" spans="1:151" x14ac:dyDescent="0.25">
      <c r="A232" t="s">
        <v>1235</v>
      </c>
      <c r="B232" t="s">
        <v>1322</v>
      </c>
      <c r="C232" t="s">
        <v>588</v>
      </c>
      <c r="D232">
        <v>78</v>
      </c>
      <c r="E232" t="s">
        <v>839</v>
      </c>
      <c r="F232">
        <v>3</v>
      </c>
      <c r="G232">
        <v>2</v>
      </c>
      <c r="H232" t="s">
        <v>2</v>
      </c>
      <c r="I232" t="s">
        <v>7</v>
      </c>
      <c r="J232" t="s">
        <v>609</v>
      </c>
      <c r="K232" t="s">
        <v>606</v>
      </c>
      <c r="L232" t="s">
        <v>516</v>
      </c>
      <c r="M232" s="7">
        <v>175.91954586356013</v>
      </c>
      <c r="N232" s="7">
        <v>290.95367052805074</v>
      </c>
      <c r="O232" s="7">
        <f>M232*'Emission and cost factors'!$D$8+N232*'Emission and cost factors'!$E$8</f>
        <v>170.78179307425097</v>
      </c>
      <c r="P232" s="8">
        <f>M232*'Emission and cost factors'!$D$9+N232*'Emission and cost factors'!$E$9</f>
        <v>50.679832413750013</v>
      </c>
      <c r="Q232" s="7">
        <f t="shared" si="21"/>
        <v>20.300714285714285</v>
      </c>
      <c r="R232" s="2">
        <f t="shared" si="22"/>
        <v>1</v>
      </c>
      <c r="S232" s="2">
        <f t="shared" si="23"/>
        <v>0</v>
      </c>
      <c r="T232" s="2">
        <f t="shared" si="24"/>
        <v>0</v>
      </c>
      <c r="U232" s="7">
        <f t="shared" si="25"/>
        <v>2.3571428571428571E-3</v>
      </c>
      <c r="V232" s="7">
        <f t="shared" si="26"/>
        <v>0</v>
      </c>
      <c r="W232" s="7">
        <f t="shared" si="27"/>
        <v>0</v>
      </c>
      <c r="X232">
        <v>20.46</v>
      </c>
      <c r="Y232">
        <v>20.420000000000002</v>
      </c>
      <c r="Z232">
        <v>20.69</v>
      </c>
      <c r="AA232">
        <v>20.49</v>
      </c>
      <c r="AB232">
        <v>20.3</v>
      </c>
      <c r="AC232">
        <v>20.28</v>
      </c>
      <c r="AD232">
        <v>20.37</v>
      </c>
      <c r="AE232">
        <v>20</v>
      </c>
      <c r="AF232">
        <v>20.05</v>
      </c>
      <c r="AG232">
        <v>20.190000000000001</v>
      </c>
      <c r="AH232">
        <v>19.940000000000001</v>
      </c>
      <c r="AI232">
        <v>20.13</v>
      </c>
      <c r="AJ232">
        <v>20.329999999999998</v>
      </c>
      <c r="AK232">
        <v>20.56</v>
      </c>
      <c r="AL232">
        <v>0</v>
      </c>
      <c r="AM232">
        <v>0</v>
      </c>
      <c r="AN232">
        <v>0</v>
      </c>
      <c r="AO232">
        <v>0</v>
      </c>
      <c r="AP232">
        <v>0</v>
      </c>
      <c r="AQ232">
        <v>0</v>
      </c>
      <c r="AR232">
        <v>0</v>
      </c>
      <c r="AS232">
        <v>0</v>
      </c>
      <c r="AT232">
        <v>0</v>
      </c>
      <c r="AU232">
        <v>0</v>
      </c>
      <c r="AV232">
        <v>3.3000000000000002E-2</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19.690000000000001</v>
      </c>
      <c r="CC232">
        <v>19.62</v>
      </c>
      <c r="CD232">
        <v>19.91</v>
      </c>
      <c r="CE232">
        <v>19.75</v>
      </c>
      <c r="CF232">
        <v>19.43</v>
      </c>
      <c r="CG232">
        <v>19.260000000000002</v>
      </c>
      <c r="CH232">
        <v>19.39</v>
      </c>
      <c r="CI232">
        <v>19.07</v>
      </c>
      <c r="CJ232">
        <v>19.149999999999999</v>
      </c>
      <c r="CK232">
        <v>19.260000000000002</v>
      </c>
      <c r="CL232">
        <v>18.850000000000001</v>
      </c>
      <c r="CM232">
        <v>19.25</v>
      </c>
      <c r="CN232">
        <v>19.37</v>
      </c>
      <c r="CO232">
        <v>19.63</v>
      </c>
      <c r="CP232">
        <v>0.17799999999999999</v>
      </c>
      <c r="CQ232">
        <v>0.217</v>
      </c>
      <c r="CR232">
        <v>5.6000000000000001E-2</v>
      </c>
      <c r="CS232">
        <v>0.13900000000000001</v>
      </c>
      <c r="CT232">
        <v>0.3</v>
      </c>
      <c r="CU232">
        <v>0.38900000000000001</v>
      </c>
      <c r="CV232">
        <v>0.33300000000000002</v>
      </c>
      <c r="CW232">
        <v>0.378</v>
      </c>
      <c r="CX232">
        <v>0.38300000000000001</v>
      </c>
      <c r="CY232">
        <v>0.33900000000000002</v>
      </c>
      <c r="CZ232">
        <v>0.46700000000000003</v>
      </c>
      <c r="DA232">
        <v>0.36699999999999999</v>
      </c>
      <c r="DB232">
        <v>0.33900000000000002</v>
      </c>
      <c r="DC232">
        <v>0.23300000000000001</v>
      </c>
      <c r="DD232">
        <v>0</v>
      </c>
      <c r="DE232">
        <v>0</v>
      </c>
      <c r="DF232">
        <v>0</v>
      </c>
      <c r="DG232">
        <v>0</v>
      </c>
      <c r="DH232">
        <v>0</v>
      </c>
      <c r="DI232">
        <v>0</v>
      </c>
      <c r="DJ232">
        <v>0</v>
      </c>
      <c r="DK232">
        <v>0</v>
      </c>
      <c r="DL232">
        <v>0</v>
      </c>
      <c r="DM232">
        <v>0</v>
      </c>
      <c r="DN232">
        <v>6.0999999999999999E-2</v>
      </c>
      <c r="DO232">
        <v>0</v>
      </c>
      <c r="DP232">
        <v>0</v>
      </c>
      <c r="DQ232">
        <v>0</v>
      </c>
      <c r="DR232">
        <v>0</v>
      </c>
      <c r="DS232">
        <v>0</v>
      </c>
      <c r="DT232">
        <v>0</v>
      </c>
      <c r="DU232">
        <v>0</v>
      </c>
      <c r="DV232">
        <v>0</v>
      </c>
      <c r="DW232">
        <v>0</v>
      </c>
      <c r="DX232">
        <v>0</v>
      </c>
      <c r="DY232">
        <v>0</v>
      </c>
      <c r="DZ232">
        <v>0</v>
      </c>
      <c r="EA232">
        <v>0</v>
      </c>
      <c r="EB232">
        <v>0</v>
      </c>
      <c r="EC232">
        <v>0</v>
      </c>
      <c r="ED232">
        <v>0</v>
      </c>
      <c r="EE232">
        <v>0</v>
      </c>
      <c r="EF232">
        <v>5.5519999999999996</v>
      </c>
      <c r="EG232">
        <v>4.351</v>
      </c>
      <c r="EH232">
        <v>6.0030000000000001</v>
      </c>
      <c r="EI232">
        <v>3.6030000000000002</v>
      </c>
      <c r="EJ232">
        <v>3.1509999999999998</v>
      </c>
      <c r="EK232">
        <v>3.2</v>
      </c>
      <c r="EL232">
        <v>3.4689999999999999</v>
      </c>
      <c r="EM232">
        <v>-3.1640000000000001</v>
      </c>
      <c r="EN232">
        <v>1.4510000000000001</v>
      </c>
      <c r="EO232">
        <v>0.30299999999999999</v>
      </c>
      <c r="EP232">
        <v>-3.6829999999999998</v>
      </c>
      <c r="EQ232">
        <v>3.5329999999999999</v>
      </c>
      <c r="ER232">
        <v>3.101</v>
      </c>
      <c r="ES232">
        <v>5.95</v>
      </c>
      <c r="ET232">
        <v>82.095788069661396</v>
      </c>
      <c r="EU232">
        <v>135.778379579757</v>
      </c>
    </row>
    <row r="233" spans="1:151" x14ac:dyDescent="0.25">
      <c r="A233" t="s">
        <v>1236</v>
      </c>
      <c r="B233" t="s">
        <v>1322</v>
      </c>
      <c r="C233" t="s">
        <v>588</v>
      </c>
      <c r="D233">
        <v>79</v>
      </c>
      <c r="E233" t="s">
        <v>839</v>
      </c>
      <c r="F233">
        <v>3</v>
      </c>
      <c r="G233">
        <v>2</v>
      </c>
      <c r="H233" t="s">
        <v>8</v>
      </c>
      <c r="I233" t="s">
        <v>3</v>
      </c>
      <c r="J233" t="s">
        <v>609</v>
      </c>
      <c r="K233" t="s">
        <v>606</v>
      </c>
      <c r="L233" t="s">
        <v>515</v>
      </c>
      <c r="M233" s="7">
        <v>242.90722830636</v>
      </c>
      <c r="N233" s="7">
        <v>143.39990548177758</v>
      </c>
      <c r="O233" s="7">
        <f>M233*'Emission and cost factors'!$D$8+N233*'Emission and cost factors'!$E$8</f>
        <v>116.97447446595328</v>
      </c>
      <c r="P233" s="8">
        <f>M233*'Emission and cost factors'!$D$9+N233*'Emission and cost factors'!$E$9</f>
        <v>31.226274954521038</v>
      </c>
      <c r="Q233" s="7">
        <f t="shared" si="21"/>
        <v>20.472857142857144</v>
      </c>
      <c r="R233" s="2">
        <f t="shared" si="22"/>
        <v>0</v>
      </c>
      <c r="S233" s="2">
        <f t="shared" si="23"/>
        <v>0</v>
      </c>
      <c r="T233" s="2">
        <f t="shared" si="24"/>
        <v>0</v>
      </c>
      <c r="U233" s="7">
        <f t="shared" si="25"/>
        <v>0</v>
      </c>
      <c r="V233" s="7">
        <f t="shared" si="26"/>
        <v>0</v>
      </c>
      <c r="W233" s="7">
        <f t="shared" si="27"/>
        <v>0</v>
      </c>
      <c r="X233">
        <v>20.61</v>
      </c>
      <c r="Y233">
        <v>20.53</v>
      </c>
      <c r="Z233">
        <v>20.8</v>
      </c>
      <c r="AA233">
        <v>20.73</v>
      </c>
      <c r="AB233">
        <v>20.45</v>
      </c>
      <c r="AC233">
        <v>20.49</v>
      </c>
      <c r="AD233">
        <v>20.59</v>
      </c>
      <c r="AE233">
        <v>20.07</v>
      </c>
      <c r="AF233">
        <v>20.13</v>
      </c>
      <c r="AG233">
        <v>20.28</v>
      </c>
      <c r="AH233">
        <v>20.28</v>
      </c>
      <c r="AI233">
        <v>20.38</v>
      </c>
      <c r="AJ233">
        <v>20.55</v>
      </c>
      <c r="AK233">
        <v>20.73</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19.88</v>
      </c>
      <c r="CC233">
        <v>19.96</v>
      </c>
      <c r="CD233">
        <v>20.07</v>
      </c>
      <c r="CE233">
        <v>19.88</v>
      </c>
      <c r="CF233">
        <v>19.79</v>
      </c>
      <c r="CG233">
        <v>19.649999999999999</v>
      </c>
      <c r="CH233">
        <v>19.760000000000002</v>
      </c>
      <c r="CI233">
        <v>19.2</v>
      </c>
      <c r="CJ233">
        <v>19.62</v>
      </c>
      <c r="CK233">
        <v>19.64</v>
      </c>
      <c r="CL233">
        <v>19.16</v>
      </c>
      <c r="CM233">
        <v>19.38</v>
      </c>
      <c r="CN233">
        <v>19.649999999999999</v>
      </c>
      <c r="CO233">
        <v>20.079999999999998</v>
      </c>
      <c r="CP233">
        <v>6.7000000000000004E-2</v>
      </c>
      <c r="CQ233">
        <v>2.1999999999999999E-2</v>
      </c>
      <c r="CR233">
        <v>0</v>
      </c>
      <c r="CS233">
        <v>7.1999999999999995E-2</v>
      </c>
      <c r="CT233">
        <v>0.106</v>
      </c>
      <c r="CU233">
        <v>0.17799999999999999</v>
      </c>
      <c r="CV233">
        <v>0.122</v>
      </c>
      <c r="CW233">
        <v>0.317</v>
      </c>
      <c r="CX233">
        <v>0.16700000000000001</v>
      </c>
      <c r="CY233">
        <v>0.156</v>
      </c>
      <c r="CZ233">
        <v>0.33900000000000002</v>
      </c>
      <c r="DA233">
        <v>0.311</v>
      </c>
      <c r="DB233">
        <v>0.17799999999999999</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5.5519999999999996</v>
      </c>
      <c r="EG233">
        <v>4.351</v>
      </c>
      <c r="EH233">
        <v>6.0030000000000001</v>
      </c>
      <c r="EI233">
        <v>3.6030000000000002</v>
      </c>
      <c r="EJ233">
        <v>3.1509999999999998</v>
      </c>
      <c r="EK233">
        <v>3.2</v>
      </c>
      <c r="EL233">
        <v>3.4689999999999999</v>
      </c>
      <c r="EM233">
        <v>-3.1640000000000001</v>
      </c>
      <c r="EN233">
        <v>1.4510000000000001</v>
      </c>
      <c r="EO233">
        <v>0.30299999999999999</v>
      </c>
      <c r="EP233">
        <v>-3.6829999999999998</v>
      </c>
      <c r="EQ233">
        <v>3.5329999999999999</v>
      </c>
      <c r="ER233">
        <v>3.101</v>
      </c>
      <c r="ES233">
        <v>5.95</v>
      </c>
      <c r="ET233">
        <v>113.356706542968</v>
      </c>
      <c r="EU233">
        <v>66.919955891496201</v>
      </c>
    </row>
    <row r="234" spans="1:151" x14ac:dyDescent="0.25">
      <c r="A234" t="s">
        <v>1237</v>
      </c>
      <c r="B234" t="s">
        <v>1322</v>
      </c>
      <c r="C234" t="s">
        <v>588</v>
      </c>
      <c r="D234">
        <v>80</v>
      </c>
      <c r="E234" t="s">
        <v>839</v>
      </c>
      <c r="F234">
        <v>3</v>
      </c>
      <c r="G234">
        <v>2</v>
      </c>
      <c r="H234" t="s">
        <v>8</v>
      </c>
      <c r="I234" t="s">
        <v>3</v>
      </c>
      <c r="J234" t="s">
        <v>609</v>
      </c>
      <c r="K234" t="s">
        <v>606</v>
      </c>
      <c r="L234" t="s">
        <v>516</v>
      </c>
      <c r="M234" s="7">
        <v>79.474629568917209</v>
      </c>
      <c r="N234" s="7">
        <v>145.69246864529165</v>
      </c>
      <c r="O234" s="7">
        <f>M234*'Emission and cost factors'!$D$8+N234*'Emission and cost factors'!$E$8</f>
        <v>83.708207786306787</v>
      </c>
      <c r="P234" s="8">
        <f>M234*'Emission and cost factors'!$D$9+N234*'Emission and cost factors'!$E$9</f>
        <v>25.032855479550435</v>
      </c>
      <c r="Q234" s="7">
        <f t="shared" si="21"/>
        <v>20.465714285714284</v>
      </c>
      <c r="R234" s="2">
        <f t="shared" si="22"/>
        <v>0</v>
      </c>
      <c r="S234" s="2">
        <f t="shared" si="23"/>
        <v>0</v>
      </c>
      <c r="T234" s="2">
        <f t="shared" si="24"/>
        <v>0</v>
      </c>
      <c r="U234" s="7">
        <f t="shared" si="25"/>
        <v>0</v>
      </c>
      <c r="V234" s="7">
        <f t="shared" si="26"/>
        <v>0</v>
      </c>
      <c r="W234" s="7">
        <f t="shared" si="27"/>
        <v>0</v>
      </c>
      <c r="X234">
        <v>20.71</v>
      </c>
      <c r="Y234">
        <v>20.55</v>
      </c>
      <c r="Z234">
        <v>20.91</v>
      </c>
      <c r="AA234">
        <v>20.72</v>
      </c>
      <c r="AB234">
        <v>20.440000000000001</v>
      </c>
      <c r="AC234">
        <v>20.39</v>
      </c>
      <c r="AD234">
        <v>20.399999999999999</v>
      </c>
      <c r="AE234">
        <v>20.36</v>
      </c>
      <c r="AF234">
        <v>20.29</v>
      </c>
      <c r="AG234">
        <v>20.21</v>
      </c>
      <c r="AH234">
        <v>20.079999999999998</v>
      </c>
      <c r="AI234">
        <v>20.39</v>
      </c>
      <c r="AJ234">
        <v>20.420000000000002</v>
      </c>
      <c r="AK234">
        <v>20.65</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19.940000000000001</v>
      </c>
      <c r="CC234">
        <v>20</v>
      </c>
      <c r="CD234">
        <v>20.170000000000002</v>
      </c>
      <c r="CE234">
        <v>20.010000000000002</v>
      </c>
      <c r="CF234">
        <v>19.809999999999999</v>
      </c>
      <c r="CG234">
        <v>19.690000000000001</v>
      </c>
      <c r="CH234">
        <v>19.84</v>
      </c>
      <c r="CI234">
        <v>19.260000000000002</v>
      </c>
      <c r="CJ234">
        <v>19.559999999999999</v>
      </c>
      <c r="CK234">
        <v>19.73</v>
      </c>
      <c r="CL234">
        <v>19.18</v>
      </c>
      <c r="CM234">
        <v>19.72</v>
      </c>
      <c r="CN234">
        <v>19.8</v>
      </c>
      <c r="CO234">
        <v>20.170000000000002</v>
      </c>
      <c r="CP234">
        <v>3.3000000000000002E-2</v>
      </c>
      <c r="CQ234">
        <v>0</v>
      </c>
      <c r="CR234">
        <v>0</v>
      </c>
      <c r="CS234">
        <v>0</v>
      </c>
      <c r="CT234">
        <v>0.1</v>
      </c>
      <c r="CU234">
        <v>0.161</v>
      </c>
      <c r="CV234">
        <v>8.3000000000000004E-2</v>
      </c>
      <c r="CW234">
        <v>0.30599999999999999</v>
      </c>
      <c r="CX234">
        <v>0.2</v>
      </c>
      <c r="CY234">
        <v>0.11700000000000001</v>
      </c>
      <c r="CZ234">
        <v>0.32800000000000001</v>
      </c>
      <c r="DA234">
        <v>0.13900000000000001</v>
      </c>
      <c r="DB234">
        <v>0.1</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5.5519999999999996</v>
      </c>
      <c r="EG234">
        <v>4.351</v>
      </c>
      <c r="EH234">
        <v>6.0030000000000001</v>
      </c>
      <c r="EI234">
        <v>3.6030000000000002</v>
      </c>
      <c r="EJ234">
        <v>3.1509999999999998</v>
      </c>
      <c r="EK234">
        <v>3.2</v>
      </c>
      <c r="EL234">
        <v>3.4689999999999999</v>
      </c>
      <c r="EM234">
        <v>-3.1640000000000001</v>
      </c>
      <c r="EN234">
        <v>1.4510000000000001</v>
      </c>
      <c r="EO234">
        <v>0.30299999999999999</v>
      </c>
      <c r="EP234">
        <v>-3.6829999999999998</v>
      </c>
      <c r="EQ234">
        <v>3.5329999999999999</v>
      </c>
      <c r="ER234">
        <v>3.101</v>
      </c>
      <c r="ES234">
        <v>5.95</v>
      </c>
      <c r="ET234">
        <v>37.088160465494703</v>
      </c>
      <c r="EU234">
        <v>67.989818701136102</v>
      </c>
    </row>
    <row r="235" spans="1:151" x14ac:dyDescent="0.25">
      <c r="A235" t="s">
        <v>1238</v>
      </c>
      <c r="B235" t="s">
        <v>1322</v>
      </c>
      <c r="C235" t="s">
        <v>588</v>
      </c>
      <c r="D235">
        <v>81</v>
      </c>
      <c r="E235" t="s">
        <v>839</v>
      </c>
      <c r="F235">
        <v>3</v>
      </c>
      <c r="G235">
        <v>2</v>
      </c>
      <c r="H235" t="s">
        <v>8</v>
      </c>
      <c r="I235" t="s">
        <v>6</v>
      </c>
      <c r="J235" t="s">
        <v>609</v>
      </c>
      <c r="K235" t="s">
        <v>606</v>
      </c>
      <c r="L235" t="s">
        <v>515</v>
      </c>
      <c r="M235" s="7">
        <v>215.22687182617074</v>
      </c>
      <c r="N235" s="7">
        <v>175.97918353852563</v>
      </c>
      <c r="O235" s="7">
        <f>M235*'Emission and cost factors'!$D$8+N235*'Emission and cost factors'!$E$8</f>
        <v>126.14806751121765</v>
      </c>
      <c r="P235" s="8">
        <f>M235*'Emission and cost factors'!$D$9+N235*'Emission and cost factors'!$E$9</f>
        <v>35.005952403825674</v>
      </c>
      <c r="Q235" s="7">
        <f t="shared" si="21"/>
        <v>20.78142857142857</v>
      </c>
      <c r="R235" s="2">
        <f t="shared" si="22"/>
        <v>0</v>
      </c>
      <c r="S235" s="2">
        <f t="shared" si="23"/>
        <v>0</v>
      </c>
      <c r="T235" s="2">
        <f t="shared" si="24"/>
        <v>0</v>
      </c>
      <c r="U235" s="7">
        <f t="shared" si="25"/>
        <v>0</v>
      </c>
      <c r="V235" s="7">
        <f t="shared" si="26"/>
        <v>0</v>
      </c>
      <c r="W235" s="7">
        <f t="shared" si="27"/>
        <v>0</v>
      </c>
      <c r="X235">
        <v>20.96</v>
      </c>
      <c r="Y235">
        <v>20.96</v>
      </c>
      <c r="Z235">
        <v>20.96</v>
      </c>
      <c r="AA235">
        <v>20.84</v>
      </c>
      <c r="AB235">
        <v>20.89</v>
      </c>
      <c r="AC235">
        <v>20.74</v>
      </c>
      <c r="AD235">
        <v>20.73</v>
      </c>
      <c r="AE235">
        <v>20.49</v>
      </c>
      <c r="AF235">
        <v>20.74</v>
      </c>
      <c r="AG235">
        <v>20.59</v>
      </c>
      <c r="AH235">
        <v>20.63</v>
      </c>
      <c r="AI235">
        <v>20.75</v>
      </c>
      <c r="AJ235">
        <v>20.71</v>
      </c>
      <c r="AK235">
        <v>20.95</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20.22</v>
      </c>
      <c r="CC235">
        <v>20.29</v>
      </c>
      <c r="CD235">
        <v>20.74</v>
      </c>
      <c r="CE235">
        <v>20.53</v>
      </c>
      <c r="CF235">
        <v>20.149999999999999</v>
      </c>
      <c r="CG235">
        <v>20.16</v>
      </c>
      <c r="CH235">
        <v>20.28</v>
      </c>
      <c r="CI235">
        <v>20.100000000000001</v>
      </c>
      <c r="CJ235">
        <v>20.12</v>
      </c>
      <c r="CK235">
        <v>20.29</v>
      </c>
      <c r="CL235">
        <v>19.73</v>
      </c>
      <c r="CM235">
        <v>20.059999999999999</v>
      </c>
      <c r="CN235">
        <v>20.23</v>
      </c>
      <c r="CO235">
        <v>20.48</v>
      </c>
      <c r="CP235">
        <v>0</v>
      </c>
      <c r="CQ235">
        <v>0</v>
      </c>
      <c r="CR235">
        <v>0</v>
      </c>
      <c r="CS235">
        <v>0</v>
      </c>
      <c r="CT235">
        <v>0</v>
      </c>
      <c r="CU235">
        <v>0</v>
      </c>
      <c r="CV235">
        <v>0</v>
      </c>
      <c r="CW235">
        <v>0</v>
      </c>
      <c r="CX235">
        <v>0</v>
      </c>
      <c r="CY235">
        <v>0</v>
      </c>
      <c r="CZ235">
        <v>0.14399999999999999</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5.5519999999999996</v>
      </c>
      <c r="EG235">
        <v>4.351</v>
      </c>
      <c r="EH235">
        <v>6.0030000000000001</v>
      </c>
      <c r="EI235">
        <v>3.6030000000000002</v>
      </c>
      <c r="EJ235">
        <v>3.1509999999999998</v>
      </c>
      <c r="EK235">
        <v>3.2</v>
      </c>
      <c r="EL235">
        <v>3.4689999999999999</v>
      </c>
      <c r="EM235">
        <v>-3.1640000000000001</v>
      </c>
      <c r="EN235">
        <v>1.4510000000000001</v>
      </c>
      <c r="EO235">
        <v>0.30299999999999999</v>
      </c>
      <c r="EP235">
        <v>-3.6829999999999998</v>
      </c>
      <c r="EQ235">
        <v>3.5329999999999999</v>
      </c>
      <c r="ER235">
        <v>3.101</v>
      </c>
      <c r="ES235">
        <v>5.95</v>
      </c>
      <c r="ET235">
        <v>100.439206852213</v>
      </c>
      <c r="EU235">
        <v>82.123618984645304</v>
      </c>
    </row>
    <row r="236" spans="1:151" x14ac:dyDescent="0.25">
      <c r="A236" t="s">
        <v>1239</v>
      </c>
      <c r="B236" t="s">
        <v>1322</v>
      </c>
      <c r="C236" t="s">
        <v>588</v>
      </c>
      <c r="D236">
        <v>83</v>
      </c>
      <c r="E236" t="s">
        <v>839</v>
      </c>
      <c r="F236">
        <v>3</v>
      </c>
      <c r="G236">
        <v>2</v>
      </c>
      <c r="H236" t="s">
        <v>8</v>
      </c>
      <c r="I236" t="s">
        <v>7</v>
      </c>
      <c r="J236" t="s">
        <v>609</v>
      </c>
      <c r="K236" t="s">
        <v>606</v>
      </c>
      <c r="L236" t="s">
        <v>515</v>
      </c>
      <c r="M236" s="7">
        <v>229.98135273088715</v>
      </c>
      <c r="N236" s="7">
        <v>193.40828709895479</v>
      </c>
      <c r="O236" s="7">
        <f>M236*'Emission and cost factors'!$D$8+N236*'Emission and cost factors'!$E$8</f>
        <v>137.26389613900551</v>
      </c>
      <c r="P236" s="8">
        <f>M236*'Emission and cost factors'!$D$9+N236*'Emission and cost factors'!$E$9</f>
        <v>38.210497174078704</v>
      </c>
      <c r="Q236" s="7">
        <f t="shared" si="21"/>
        <v>20.956428571428571</v>
      </c>
      <c r="R236" s="2">
        <f t="shared" si="22"/>
        <v>0</v>
      </c>
      <c r="S236" s="2">
        <f t="shared" si="23"/>
        <v>0</v>
      </c>
      <c r="T236" s="2">
        <f t="shared" si="24"/>
        <v>0</v>
      </c>
      <c r="U236" s="7">
        <f t="shared" si="25"/>
        <v>0</v>
      </c>
      <c r="V236" s="7">
        <f t="shared" si="26"/>
        <v>0</v>
      </c>
      <c r="W236" s="7">
        <f t="shared" si="27"/>
        <v>0</v>
      </c>
      <c r="X236">
        <v>21.06</v>
      </c>
      <c r="Y236">
        <v>21.09</v>
      </c>
      <c r="Z236">
        <v>21.13</v>
      </c>
      <c r="AA236">
        <v>21.07</v>
      </c>
      <c r="AB236">
        <v>21.03</v>
      </c>
      <c r="AC236">
        <v>21.01</v>
      </c>
      <c r="AD236">
        <v>20.98</v>
      </c>
      <c r="AE236">
        <v>20.61</v>
      </c>
      <c r="AF236">
        <v>20.88</v>
      </c>
      <c r="AG236">
        <v>20.87</v>
      </c>
      <c r="AH236">
        <v>20.82</v>
      </c>
      <c r="AI236">
        <v>20.89</v>
      </c>
      <c r="AJ236">
        <v>20.93</v>
      </c>
      <c r="AK236">
        <v>21.02</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20.350000000000001</v>
      </c>
      <c r="CC236">
        <v>20.41</v>
      </c>
      <c r="CD236">
        <v>20.83</v>
      </c>
      <c r="CE236">
        <v>20.61</v>
      </c>
      <c r="CF236">
        <v>20.29</v>
      </c>
      <c r="CG236">
        <v>20.260000000000002</v>
      </c>
      <c r="CH236">
        <v>20.399999999999999</v>
      </c>
      <c r="CI236">
        <v>20.3</v>
      </c>
      <c r="CJ236">
        <v>20.25</v>
      </c>
      <c r="CK236">
        <v>20.47</v>
      </c>
      <c r="CL236">
        <v>20.190000000000001</v>
      </c>
      <c r="CM236">
        <v>20.3</v>
      </c>
      <c r="CN236">
        <v>20.39</v>
      </c>
      <c r="CO236">
        <v>20.65</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5.5519999999999996</v>
      </c>
      <c r="EG236">
        <v>4.351</v>
      </c>
      <c r="EH236">
        <v>6.0030000000000001</v>
      </c>
      <c r="EI236">
        <v>3.6030000000000002</v>
      </c>
      <c r="EJ236">
        <v>3.1509999999999998</v>
      </c>
      <c r="EK236">
        <v>3.2</v>
      </c>
      <c r="EL236">
        <v>3.4689999999999999</v>
      </c>
      <c r="EM236">
        <v>-3.1640000000000001</v>
      </c>
      <c r="EN236">
        <v>1.4510000000000001</v>
      </c>
      <c r="EO236">
        <v>0.30299999999999999</v>
      </c>
      <c r="EP236">
        <v>-3.6829999999999998</v>
      </c>
      <c r="EQ236">
        <v>3.5329999999999999</v>
      </c>
      <c r="ER236">
        <v>3.101</v>
      </c>
      <c r="ES236">
        <v>5.95</v>
      </c>
      <c r="ET236">
        <v>107.324631274414</v>
      </c>
      <c r="EU236">
        <v>90.257200646178902</v>
      </c>
    </row>
    <row r="237" spans="1:151" x14ac:dyDescent="0.25">
      <c r="A237" t="s">
        <v>1240</v>
      </c>
      <c r="B237" t="s">
        <v>1322</v>
      </c>
      <c r="C237" t="s">
        <v>588</v>
      </c>
      <c r="D237">
        <v>84</v>
      </c>
      <c r="E237" t="s">
        <v>839</v>
      </c>
      <c r="F237">
        <v>3</v>
      </c>
      <c r="G237">
        <v>2</v>
      </c>
      <c r="H237" t="s">
        <v>8</v>
      </c>
      <c r="I237" t="s">
        <v>7</v>
      </c>
      <c r="J237" t="s">
        <v>609</v>
      </c>
      <c r="K237" t="s">
        <v>606</v>
      </c>
      <c r="L237" t="s">
        <v>516</v>
      </c>
      <c r="M237" s="7">
        <v>91.114086565290009</v>
      </c>
      <c r="N237" s="7">
        <v>181.2828761256448</v>
      </c>
      <c r="O237" s="7">
        <f>M237*'Emission and cost factors'!$D$8+N237*'Emission and cost factors'!$E$8</f>
        <v>102.52408119650751</v>
      </c>
      <c r="P237" s="8">
        <f>M237*'Emission and cost factors'!$D$9+N237*'Emission and cost factors'!$E$9</f>
        <v>30.83699488145832</v>
      </c>
      <c r="Q237" s="7">
        <f t="shared" si="21"/>
        <v>20.977142857142859</v>
      </c>
      <c r="R237" s="2">
        <f t="shared" si="22"/>
        <v>0</v>
      </c>
      <c r="S237" s="2">
        <f t="shared" si="23"/>
        <v>0</v>
      </c>
      <c r="T237" s="2">
        <f t="shared" si="24"/>
        <v>0</v>
      </c>
      <c r="U237" s="7">
        <f t="shared" si="25"/>
        <v>0</v>
      </c>
      <c r="V237" s="7">
        <f t="shared" si="26"/>
        <v>0</v>
      </c>
      <c r="W237" s="7">
        <f t="shared" si="27"/>
        <v>0</v>
      </c>
      <c r="X237">
        <v>21.03</v>
      </c>
      <c r="Y237">
        <v>20.94</v>
      </c>
      <c r="Z237">
        <v>21.28</v>
      </c>
      <c r="AA237">
        <v>21.16</v>
      </c>
      <c r="AB237">
        <v>20.87</v>
      </c>
      <c r="AC237">
        <v>20.89</v>
      </c>
      <c r="AD237">
        <v>20.98</v>
      </c>
      <c r="AE237">
        <v>20.95</v>
      </c>
      <c r="AF237">
        <v>20.78</v>
      </c>
      <c r="AG237">
        <v>20.88</v>
      </c>
      <c r="AH237">
        <v>20.78</v>
      </c>
      <c r="AI237">
        <v>20.96</v>
      </c>
      <c r="AJ237">
        <v>21.01</v>
      </c>
      <c r="AK237">
        <v>21.17</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20.64</v>
      </c>
      <c r="CC237">
        <v>20.76</v>
      </c>
      <c r="CD237">
        <v>20.78</v>
      </c>
      <c r="CE237">
        <v>20.68</v>
      </c>
      <c r="CF237">
        <v>20.62</v>
      </c>
      <c r="CG237">
        <v>20.55</v>
      </c>
      <c r="CH237">
        <v>20.63</v>
      </c>
      <c r="CI237">
        <v>20.100000000000001</v>
      </c>
      <c r="CJ237">
        <v>20.350000000000001</v>
      </c>
      <c r="CK237">
        <v>20.420000000000002</v>
      </c>
      <c r="CL237">
        <v>20.16</v>
      </c>
      <c r="CM237">
        <v>20.350000000000001</v>
      </c>
      <c r="CN237">
        <v>20.55</v>
      </c>
      <c r="CO237">
        <v>20.77</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5.5519999999999996</v>
      </c>
      <c r="EG237">
        <v>4.351</v>
      </c>
      <c r="EH237">
        <v>6.0030000000000001</v>
      </c>
      <c r="EI237">
        <v>3.6030000000000002</v>
      </c>
      <c r="EJ237">
        <v>3.1509999999999998</v>
      </c>
      <c r="EK237">
        <v>3.2</v>
      </c>
      <c r="EL237">
        <v>3.4689999999999999</v>
      </c>
      <c r="EM237">
        <v>-3.1640000000000001</v>
      </c>
      <c r="EN237">
        <v>1.4510000000000001</v>
      </c>
      <c r="EO237">
        <v>0.30299999999999999</v>
      </c>
      <c r="EP237">
        <v>-3.6829999999999998</v>
      </c>
      <c r="EQ237">
        <v>3.5329999999999999</v>
      </c>
      <c r="ER237">
        <v>3.101</v>
      </c>
      <c r="ES237">
        <v>5.95</v>
      </c>
      <c r="ET237">
        <v>42.519907063802002</v>
      </c>
      <c r="EU237">
        <v>84.598675525300905</v>
      </c>
    </row>
    <row r="238" spans="1:151" x14ac:dyDescent="0.25">
      <c r="A238" t="s">
        <v>1241</v>
      </c>
      <c r="B238" t="s">
        <v>1322</v>
      </c>
      <c r="C238" t="s">
        <v>588</v>
      </c>
      <c r="D238">
        <v>85</v>
      </c>
      <c r="E238" t="s">
        <v>839</v>
      </c>
      <c r="F238">
        <v>3</v>
      </c>
      <c r="G238">
        <v>2</v>
      </c>
      <c r="H238" t="s">
        <v>9</v>
      </c>
      <c r="I238" t="s">
        <v>3</v>
      </c>
      <c r="J238" t="s">
        <v>609</v>
      </c>
      <c r="K238" t="s">
        <v>606</v>
      </c>
      <c r="L238" t="s">
        <v>515</v>
      </c>
      <c r="M238" s="7">
        <v>195.21815274483814</v>
      </c>
      <c r="N238" s="7">
        <v>136.5897187316385</v>
      </c>
      <c r="O238" s="7">
        <f>M238*'Emission and cost factors'!$D$8+N238*'Emission and cost factors'!$E$8</f>
        <v>103.82708269296973</v>
      </c>
      <c r="P238" s="8">
        <f>M238*'Emission and cost factors'!$D$9+N238*'Emission and cost factors'!$E$9</f>
        <v>28.2971839195393</v>
      </c>
      <c r="Q238" s="7">
        <f t="shared" si="21"/>
        <v>20.560714285714283</v>
      </c>
      <c r="R238" s="2">
        <f t="shared" si="22"/>
        <v>0</v>
      </c>
      <c r="S238" s="2">
        <f t="shared" si="23"/>
        <v>0</v>
      </c>
      <c r="T238" s="2">
        <f t="shared" si="24"/>
        <v>0</v>
      </c>
      <c r="U238" s="7">
        <f t="shared" si="25"/>
        <v>0</v>
      </c>
      <c r="V238" s="7">
        <f t="shared" si="26"/>
        <v>0</v>
      </c>
      <c r="W238" s="7">
        <f t="shared" si="27"/>
        <v>0</v>
      </c>
      <c r="X238">
        <v>20.64</v>
      </c>
      <c r="Y238">
        <v>20.71</v>
      </c>
      <c r="Z238">
        <v>20.77</v>
      </c>
      <c r="AA238">
        <v>20.68</v>
      </c>
      <c r="AB238">
        <v>20.64</v>
      </c>
      <c r="AC238">
        <v>20.66</v>
      </c>
      <c r="AD238">
        <v>20.71</v>
      </c>
      <c r="AE238">
        <v>20.059999999999999</v>
      </c>
      <c r="AF238">
        <v>20.45</v>
      </c>
      <c r="AG238">
        <v>20.39</v>
      </c>
      <c r="AH238">
        <v>20.32</v>
      </c>
      <c r="AI238">
        <v>20.52</v>
      </c>
      <c r="AJ238">
        <v>20.61</v>
      </c>
      <c r="AK238">
        <v>20.69</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20.079999999999998</v>
      </c>
      <c r="CC238">
        <v>20.04</v>
      </c>
      <c r="CD238">
        <v>20.37</v>
      </c>
      <c r="CE238">
        <v>20.09</v>
      </c>
      <c r="CF238">
        <v>19.940000000000001</v>
      </c>
      <c r="CG238">
        <v>19.89</v>
      </c>
      <c r="CH238">
        <v>19.989999999999998</v>
      </c>
      <c r="CI238">
        <v>19.510000000000002</v>
      </c>
      <c r="CJ238">
        <v>19.66</v>
      </c>
      <c r="CK238">
        <v>19.53</v>
      </c>
      <c r="CL238">
        <v>19.149999999999999</v>
      </c>
      <c r="CM238">
        <v>19.61</v>
      </c>
      <c r="CN238">
        <v>19.95</v>
      </c>
      <c r="CO238">
        <v>20.14</v>
      </c>
      <c r="CP238">
        <v>0</v>
      </c>
      <c r="CQ238">
        <v>0</v>
      </c>
      <c r="CR238">
        <v>0</v>
      </c>
      <c r="CS238">
        <v>0</v>
      </c>
      <c r="CT238">
        <v>3.3000000000000002E-2</v>
      </c>
      <c r="CU238">
        <v>5.6000000000000001E-2</v>
      </c>
      <c r="CV238">
        <v>6.0000000000000001E-3</v>
      </c>
      <c r="CW238">
        <v>0.2</v>
      </c>
      <c r="CX238">
        <v>0.161</v>
      </c>
      <c r="CY238">
        <v>0.222</v>
      </c>
      <c r="CZ238">
        <v>0.36699999999999999</v>
      </c>
      <c r="DA238">
        <v>0.20599999999999999</v>
      </c>
      <c r="DB238">
        <v>2.1999999999999999E-2</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5.5519999999999996</v>
      </c>
      <c r="EG238">
        <v>4.351</v>
      </c>
      <c r="EH238">
        <v>6.0030000000000001</v>
      </c>
      <c r="EI238">
        <v>3.6030000000000002</v>
      </c>
      <c r="EJ238">
        <v>3.1509999999999998</v>
      </c>
      <c r="EK238">
        <v>3.2</v>
      </c>
      <c r="EL238">
        <v>3.4689999999999999</v>
      </c>
      <c r="EM238">
        <v>-3.1640000000000001</v>
      </c>
      <c r="EN238">
        <v>1.4510000000000001</v>
      </c>
      <c r="EO238">
        <v>0.30299999999999999</v>
      </c>
      <c r="EP238">
        <v>-3.6829999999999998</v>
      </c>
      <c r="EQ238">
        <v>3.5329999999999999</v>
      </c>
      <c r="ER238">
        <v>3.101</v>
      </c>
      <c r="ES238">
        <v>5.95</v>
      </c>
      <c r="ET238">
        <v>91.101804614257802</v>
      </c>
      <c r="EU238">
        <v>63.741868741431297</v>
      </c>
    </row>
    <row r="239" spans="1:151" x14ac:dyDescent="0.25">
      <c r="A239" t="s">
        <v>1242</v>
      </c>
      <c r="B239" t="s">
        <v>1322</v>
      </c>
      <c r="C239" t="s">
        <v>588</v>
      </c>
      <c r="D239">
        <v>86</v>
      </c>
      <c r="E239" t="s">
        <v>839</v>
      </c>
      <c r="F239">
        <v>3</v>
      </c>
      <c r="G239">
        <v>2</v>
      </c>
      <c r="H239" t="s">
        <v>9</v>
      </c>
      <c r="I239" t="s">
        <v>3</v>
      </c>
      <c r="J239" t="s">
        <v>609</v>
      </c>
      <c r="K239" t="s">
        <v>606</v>
      </c>
      <c r="L239" t="s">
        <v>516</v>
      </c>
      <c r="M239" s="7">
        <v>70.216163888113712</v>
      </c>
      <c r="N239" s="7">
        <v>143.77562641879115</v>
      </c>
      <c r="O239" s="7">
        <f>M239*'Emission and cost factors'!$D$8+N239*'Emission and cost factors'!$E$8</f>
        <v>80.882182569147815</v>
      </c>
      <c r="P239" s="8">
        <f>M239*'Emission and cost factors'!$D$9+N239*'Emission and cost factors'!$E$9</f>
        <v>24.374990518343218</v>
      </c>
      <c r="Q239" s="7">
        <f t="shared" si="21"/>
        <v>20.56642857142857</v>
      </c>
      <c r="R239" s="2">
        <f t="shared" si="22"/>
        <v>0</v>
      </c>
      <c r="S239" s="2">
        <f t="shared" si="23"/>
        <v>0</v>
      </c>
      <c r="T239" s="2">
        <f t="shared" si="24"/>
        <v>0</v>
      </c>
      <c r="U239" s="7">
        <f t="shared" si="25"/>
        <v>0</v>
      </c>
      <c r="V239" s="7">
        <f t="shared" si="26"/>
        <v>0</v>
      </c>
      <c r="W239" s="7">
        <f t="shared" si="27"/>
        <v>0</v>
      </c>
      <c r="X239">
        <v>20.67</v>
      </c>
      <c r="Y239">
        <v>20.57</v>
      </c>
      <c r="Z239">
        <v>21.02</v>
      </c>
      <c r="AA239">
        <v>20.87</v>
      </c>
      <c r="AB239">
        <v>20.52</v>
      </c>
      <c r="AC239">
        <v>20.45</v>
      </c>
      <c r="AD239">
        <v>20.54</v>
      </c>
      <c r="AE239">
        <v>20.420000000000002</v>
      </c>
      <c r="AF239">
        <v>20.32</v>
      </c>
      <c r="AG239">
        <v>20.46</v>
      </c>
      <c r="AH239">
        <v>20.11</v>
      </c>
      <c r="AI239">
        <v>20.59</v>
      </c>
      <c r="AJ239">
        <v>20.58</v>
      </c>
      <c r="AK239">
        <v>20.81</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20.079999999999998</v>
      </c>
      <c r="CC239">
        <v>20.190000000000001</v>
      </c>
      <c r="CD239">
        <v>20.2</v>
      </c>
      <c r="CE239">
        <v>20.03</v>
      </c>
      <c r="CF239">
        <v>20.07</v>
      </c>
      <c r="CG239">
        <v>19.989999999999998</v>
      </c>
      <c r="CH239">
        <v>20.09</v>
      </c>
      <c r="CI239">
        <v>19.28</v>
      </c>
      <c r="CJ239">
        <v>19.670000000000002</v>
      </c>
      <c r="CK239">
        <v>19.77</v>
      </c>
      <c r="CL239">
        <v>19.37</v>
      </c>
      <c r="CM239">
        <v>19.829999999999998</v>
      </c>
      <c r="CN239">
        <v>20</v>
      </c>
      <c r="CO239">
        <v>20.21</v>
      </c>
      <c r="CP239">
        <v>0</v>
      </c>
      <c r="CQ239">
        <v>0</v>
      </c>
      <c r="CR239">
        <v>0</v>
      </c>
      <c r="CS239">
        <v>0</v>
      </c>
      <c r="CT239">
        <v>0</v>
      </c>
      <c r="CU239">
        <v>6.0000000000000001E-3</v>
      </c>
      <c r="CV239">
        <v>0</v>
      </c>
      <c r="CW239">
        <v>0.317</v>
      </c>
      <c r="CX239">
        <v>0.156</v>
      </c>
      <c r="CY239">
        <v>0.106</v>
      </c>
      <c r="CZ239">
        <v>0.26700000000000002</v>
      </c>
      <c r="DA239">
        <v>8.8999999999999996E-2</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5.5519999999999996</v>
      </c>
      <c r="EG239">
        <v>4.351</v>
      </c>
      <c r="EH239">
        <v>6.0030000000000001</v>
      </c>
      <c r="EI239">
        <v>3.6030000000000002</v>
      </c>
      <c r="EJ239">
        <v>3.1509999999999998</v>
      </c>
      <c r="EK239">
        <v>3.2</v>
      </c>
      <c r="EL239">
        <v>3.4689999999999999</v>
      </c>
      <c r="EM239">
        <v>-3.1640000000000001</v>
      </c>
      <c r="EN239">
        <v>1.4510000000000001</v>
      </c>
      <c r="EO239">
        <v>0.30299999999999999</v>
      </c>
      <c r="EP239">
        <v>-3.6829999999999998</v>
      </c>
      <c r="EQ239">
        <v>3.5329999999999999</v>
      </c>
      <c r="ER239">
        <v>3.101</v>
      </c>
      <c r="ES239">
        <v>5.95</v>
      </c>
      <c r="ET239">
        <v>32.767543147786398</v>
      </c>
      <c r="EU239">
        <v>67.095292328769204</v>
      </c>
    </row>
    <row r="240" spans="1:151" x14ac:dyDescent="0.25">
      <c r="A240" t="s">
        <v>1243</v>
      </c>
      <c r="B240" t="s">
        <v>1322</v>
      </c>
      <c r="C240" t="s">
        <v>588</v>
      </c>
      <c r="D240">
        <v>87</v>
      </c>
      <c r="E240" t="s">
        <v>839</v>
      </c>
      <c r="F240">
        <v>3</v>
      </c>
      <c r="G240">
        <v>2</v>
      </c>
      <c r="H240" t="s">
        <v>9</v>
      </c>
      <c r="I240" t="s">
        <v>6</v>
      </c>
      <c r="J240" t="s">
        <v>609</v>
      </c>
      <c r="K240" t="s">
        <v>606</v>
      </c>
      <c r="L240" t="s">
        <v>515</v>
      </c>
      <c r="M240" s="7">
        <v>196.41647185407365</v>
      </c>
      <c r="N240" s="7">
        <v>164.87808309505755</v>
      </c>
      <c r="O240" s="7">
        <f>M240*'Emission and cost factors'!$D$8+N240*'Emission and cost factors'!$E$8</f>
        <v>117.09137731308195</v>
      </c>
      <c r="P240" s="8">
        <f>M240*'Emission and cost factors'!$D$9+N240*'Emission and cost factors'!$E$9</f>
        <v>32.588371338421581</v>
      </c>
      <c r="Q240" s="7">
        <f t="shared" si="21"/>
        <v>20.884999999999998</v>
      </c>
      <c r="R240" s="2">
        <f t="shared" si="22"/>
        <v>0</v>
      </c>
      <c r="S240" s="2">
        <f t="shared" si="23"/>
        <v>0</v>
      </c>
      <c r="T240" s="2">
        <f t="shared" si="24"/>
        <v>0</v>
      </c>
      <c r="U240" s="7">
        <f t="shared" si="25"/>
        <v>0</v>
      </c>
      <c r="V240" s="7">
        <f t="shared" si="26"/>
        <v>0</v>
      </c>
      <c r="W240" s="7">
        <f t="shared" si="27"/>
        <v>0</v>
      </c>
      <c r="X240">
        <v>21.04</v>
      </c>
      <c r="Y240">
        <v>20.98</v>
      </c>
      <c r="Z240">
        <v>21.18</v>
      </c>
      <c r="AA240">
        <v>20.98</v>
      </c>
      <c r="AB240">
        <v>20.88</v>
      </c>
      <c r="AC240">
        <v>20.78</v>
      </c>
      <c r="AD240">
        <v>20.85</v>
      </c>
      <c r="AE240">
        <v>20.78</v>
      </c>
      <c r="AF240">
        <v>20.77</v>
      </c>
      <c r="AG240">
        <v>20.64</v>
      </c>
      <c r="AH240">
        <v>20.65</v>
      </c>
      <c r="AI240">
        <v>20.86</v>
      </c>
      <c r="AJ240">
        <v>20.91</v>
      </c>
      <c r="AK240">
        <v>21.09</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20.36</v>
      </c>
      <c r="CC240">
        <v>20.47</v>
      </c>
      <c r="CD240">
        <v>20.7</v>
      </c>
      <c r="CE240">
        <v>20.62</v>
      </c>
      <c r="CF240">
        <v>20.36</v>
      </c>
      <c r="CG240">
        <v>20.32</v>
      </c>
      <c r="CH240">
        <v>20.41</v>
      </c>
      <c r="CI240">
        <v>20.079999999999998</v>
      </c>
      <c r="CJ240">
        <v>20.2</v>
      </c>
      <c r="CK240">
        <v>20.43</v>
      </c>
      <c r="CL240">
        <v>19.829999999999998</v>
      </c>
      <c r="CM240">
        <v>20.079999999999998</v>
      </c>
      <c r="CN240">
        <v>20.34</v>
      </c>
      <c r="CO240">
        <v>20.58</v>
      </c>
      <c r="CP240">
        <v>0</v>
      </c>
      <c r="CQ240">
        <v>0</v>
      </c>
      <c r="CR240">
        <v>0</v>
      </c>
      <c r="CS240">
        <v>0</v>
      </c>
      <c r="CT240">
        <v>0</v>
      </c>
      <c r="CU240">
        <v>0</v>
      </c>
      <c r="CV240">
        <v>0</v>
      </c>
      <c r="CW240">
        <v>0</v>
      </c>
      <c r="CX240">
        <v>0</v>
      </c>
      <c r="CY240">
        <v>0</v>
      </c>
      <c r="CZ240">
        <v>8.8999999999999996E-2</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5.5519999999999996</v>
      </c>
      <c r="EG240">
        <v>4.351</v>
      </c>
      <c r="EH240">
        <v>6.0030000000000001</v>
      </c>
      <c r="EI240">
        <v>3.6030000000000002</v>
      </c>
      <c r="EJ240">
        <v>3.1509999999999998</v>
      </c>
      <c r="EK240">
        <v>3.2</v>
      </c>
      <c r="EL240">
        <v>3.4689999999999999</v>
      </c>
      <c r="EM240">
        <v>-3.1640000000000001</v>
      </c>
      <c r="EN240">
        <v>1.4510000000000001</v>
      </c>
      <c r="EO240">
        <v>0.30299999999999999</v>
      </c>
      <c r="EP240">
        <v>-3.6829999999999998</v>
      </c>
      <c r="EQ240">
        <v>3.5329999999999999</v>
      </c>
      <c r="ER240">
        <v>3.101</v>
      </c>
      <c r="ES240">
        <v>5.95</v>
      </c>
      <c r="ET240">
        <v>91.661020198567698</v>
      </c>
      <c r="EU240">
        <v>76.943105444360199</v>
      </c>
    </row>
    <row r="241" spans="1:151" x14ac:dyDescent="0.25">
      <c r="A241" t="s">
        <v>1244</v>
      </c>
      <c r="B241" t="s">
        <v>1322</v>
      </c>
      <c r="C241" t="s">
        <v>588</v>
      </c>
      <c r="D241">
        <v>88</v>
      </c>
      <c r="E241" t="s">
        <v>839</v>
      </c>
      <c r="F241">
        <v>3</v>
      </c>
      <c r="G241">
        <v>2</v>
      </c>
      <c r="H241" t="s">
        <v>9</v>
      </c>
      <c r="I241" t="s">
        <v>6</v>
      </c>
      <c r="J241" t="s">
        <v>609</v>
      </c>
      <c r="K241" t="s">
        <v>606</v>
      </c>
      <c r="L241" t="s">
        <v>516</v>
      </c>
      <c r="M241" s="7">
        <v>67.200963553292354</v>
      </c>
      <c r="N241" s="7">
        <v>163.52949119612506</v>
      </c>
      <c r="O241" s="7">
        <f>M241*'Emission and cost factors'!$D$8+N241*'Emission and cost factors'!$E$8</f>
        <v>89.335768296408929</v>
      </c>
      <c r="P241" s="8">
        <f>M241*'Emission and cost factors'!$D$9+N241*'Emission and cost factors'!$E$9</f>
        <v>27.217462221550452</v>
      </c>
      <c r="Q241" s="7">
        <f t="shared" si="21"/>
        <v>20.989285714285707</v>
      </c>
      <c r="R241" s="2">
        <f t="shared" si="22"/>
        <v>0</v>
      </c>
      <c r="S241" s="2">
        <f t="shared" si="23"/>
        <v>0</v>
      </c>
      <c r="T241" s="2">
        <f t="shared" si="24"/>
        <v>0</v>
      </c>
      <c r="U241" s="7">
        <f t="shared" si="25"/>
        <v>0</v>
      </c>
      <c r="V241" s="7">
        <f t="shared" si="26"/>
        <v>0</v>
      </c>
      <c r="W241" s="7">
        <f t="shared" si="27"/>
        <v>0</v>
      </c>
      <c r="X241">
        <v>21.05</v>
      </c>
      <c r="Y241">
        <v>21.12</v>
      </c>
      <c r="Z241">
        <v>21.22</v>
      </c>
      <c r="AA241">
        <v>21.15</v>
      </c>
      <c r="AB241">
        <v>21.1</v>
      </c>
      <c r="AC241">
        <v>21.04</v>
      </c>
      <c r="AD241">
        <v>21.11</v>
      </c>
      <c r="AE241">
        <v>20.55</v>
      </c>
      <c r="AF241">
        <v>20.79</v>
      </c>
      <c r="AG241">
        <v>21.04</v>
      </c>
      <c r="AH241">
        <v>20.58</v>
      </c>
      <c r="AI241">
        <v>20.76</v>
      </c>
      <c r="AJ241">
        <v>21.09</v>
      </c>
      <c r="AK241">
        <v>21.25</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20.61</v>
      </c>
      <c r="CC241">
        <v>20.51</v>
      </c>
      <c r="CD241">
        <v>20.54</v>
      </c>
      <c r="CE241">
        <v>20.350000000000001</v>
      </c>
      <c r="CF241">
        <v>20.41</v>
      </c>
      <c r="CG241">
        <v>20.45</v>
      </c>
      <c r="CH241">
        <v>20.51</v>
      </c>
      <c r="CI241">
        <v>20.11</v>
      </c>
      <c r="CJ241">
        <v>20.27</v>
      </c>
      <c r="CK241">
        <v>20.11</v>
      </c>
      <c r="CL241">
        <v>20.16</v>
      </c>
      <c r="CM241">
        <v>20.39</v>
      </c>
      <c r="CN241">
        <v>20.49</v>
      </c>
      <c r="CO241">
        <v>20.62</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5.5519999999999996</v>
      </c>
      <c r="EG241">
        <v>4.351</v>
      </c>
      <c r="EH241">
        <v>6.0030000000000001</v>
      </c>
      <c r="EI241">
        <v>3.6030000000000002</v>
      </c>
      <c r="EJ241">
        <v>3.1509999999999998</v>
      </c>
      <c r="EK241">
        <v>3.2</v>
      </c>
      <c r="EL241">
        <v>3.4689999999999999</v>
      </c>
      <c r="EM241">
        <v>-3.1640000000000001</v>
      </c>
      <c r="EN241">
        <v>1.4510000000000001</v>
      </c>
      <c r="EO241">
        <v>0.30299999999999999</v>
      </c>
      <c r="EP241">
        <v>-3.6829999999999998</v>
      </c>
      <c r="EQ241">
        <v>3.5329999999999999</v>
      </c>
      <c r="ER241">
        <v>3.101</v>
      </c>
      <c r="ES241">
        <v>5.95</v>
      </c>
      <c r="ET241">
        <v>31.360449658203098</v>
      </c>
      <c r="EU241">
        <v>76.313762558191698</v>
      </c>
    </row>
    <row r="242" spans="1:151" x14ac:dyDescent="0.25">
      <c r="A242" t="s">
        <v>1245</v>
      </c>
      <c r="B242" t="s">
        <v>1322</v>
      </c>
      <c r="C242" t="s">
        <v>588</v>
      </c>
      <c r="D242">
        <v>89</v>
      </c>
      <c r="E242" t="s">
        <v>839</v>
      </c>
      <c r="F242">
        <v>3</v>
      </c>
      <c r="G242">
        <v>2</v>
      </c>
      <c r="H242" t="s">
        <v>9</v>
      </c>
      <c r="I242" t="s">
        <v>7</v>
      </c>
      <c r="J242" t="s">
        <v>609</v>
      </c>
      <c r="K242" t="s">
        <v>606</v>
      </c>
      <c r="L242" t="s">
        <v>515</v>
      </c>
      <c r="M242" s="7">
        <v>228.19986301966929</v>
      </c>
      <c r="N242" s="7">
        <v>179.34662518949037</v>
      </c>
      <c r="O242" s="7">
        <f>M242*'Emission and cost factors'!$D$8+N242*'Emission and cost factors'!$E$8</f>
        <v>130.42141882129613</v>
      </c>
      <c r="P242" s="8">
        <f>M242*'Emission and cost factors'!$D$9+N242*'Emission and cost factors'!$E$9</f>
        <v>36.029988299210331</v>
      </c>
      <c r="Q242" s="7">
        <f t="shared" si="21"/>
        <v>21.000714285714285</v>
      </c>
      <c r="R242" s="2">
        <f t="shared" si="22"/>
        <v>0</v>
      </c>
      <c r="S242" s="2">
        <f t="shared" si="23"/>
        <v>0</v>
      </c>
      <c r="T242" s="2">
        <f t="shared" si="24"/>
        <v>0</v>
      </c>
      <c r="U242" s="7">
        <f t="shared" si="25"/>
        <v>0</v>
      </c>
      <c r="V242" s="7">
        <f t="shared" si="26"/>
        <v>0</v>
      </c>
      <c r="W242" s="7">
        <f t="shared" si="27"/>
        <v>0</v>
      </c>
      <c r="X242">
        <v>21.15</v>
      </c>
      <c r="Y242">
        <v>21.17</v>
      </c>
      <c r="Z242">
        <v>21.12</v>
      </c>
      <c r="AA242">
        <v>21.03</v>
      </c>
      <c r="AB242">
        <v>21.1</v>
      </c>
      <c r="AC242">
        <v>21</v>
      </c>
      <c r="AD242">
        <v>20.97</v>
      </c>
      <c r="AE242">
        <v>20.65</v>
      </c>
      <c r="AF242">
        <v>20.99</v>
      </c>
      <c r="AG242">
        <v>20.88</v>
      </c>
      <c r="AH242">
        <v>20.99</v>
      </c>
      <c r="AI242">
        <v>20.98</v>
      </c>
      <c r="AJ242">
        <v>20.92</v>
      </c>
      <c r="AK242">
        <v>21.06</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20.46</v>
      </c>
      <c r="CC242">
        <v>20.54</v>
      </c>
      <c r="CD242">
        <v>20.96</v>
      </c>
      <c r="CE242">
        <v>20.82</v>
      </c>
      <c r="CF242">
        <v>20.46</v>
      </c>
      <c r="CG242">
        <v>20.45</v>
      </c>
      <c r="CH242">
        <v>20.57</v>
      </c>
      <c r="CI242">
        <v>20.5</v>
      </c>
      <c r="CJ242">
        <v>20.45</v>
      </c>
      <c r="CK242">
        <v>20.58</v>
      </c>
      <c r="CL242">
        <v>20.149999999999999</v>
      </c>
      <c r="CM242">
        <v>20.28</v>
      </c>
      <c r="CN242">
        <v>20.55</v>
      </c>
      <c r="CO242">
        <v>20.78</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c r="EF242">
        <v>5.5519999999999996</v>
      </c>
      <c r="EG242">
        <v>4.351</v>
      </c>
      <c r="EH242">
        <v>6.0030000000000001</v>
      </c>
      <c r="EI242">
        <v>3.6030000000000002</v>
      </c>
      <c r="EJ242">
        <v>3.1509999999999998</v>
      </c>
      <c r="EK242">
        <v>3.2</v>
      </c>
      <c r="EL242">
        <v>3.4689999999999999</v>
      </c>
      <c r="EM242">
        <v>-3.1640000000000001</v>
      </c>
      <c r="EN242">
        <v>1.4510000000000001</v>
      </c>
      <c r="EO242">
        <v>0.30299999999999999</v>
      </c>
      <c r="EP242">
        <v>-3.6829999999999998</v>
      </c>
      <c r="EQ242">
        <v>3.5329999999999999</v>
      </c>
      <c r="ER242">
        <v>3.101</v>
      </c>
      <c r="ES242">
        <v>5.95</v>
      </c>
      <c r="ET242">
        <v>106.49326940917901</v>
      </c>
      <c r="EU242">
        <v>83.695091755095504</v>
      </c>
    </row>
    <row r="243" spans="1:151" x14ac:dyDescent="0.25">
      <c r="A243" t="s">
        <v>1246</v>
      </c>
      <c r="B243" t="s">
        <v>1322</v>
      </c>
      <c r="C243" t="s">
        <v>588</v>
      </c>
      <c r="D243">
        <v>90</v>
      </c>
      <c r="E243" t="s">
        <v>839</v>
      </c>
      <c r="F243">
        <v>3</v>
      </c>
      <c r="G243">
        <v>2</v>
      </c>
      <c r="H243" t="s">
        <v>9</v>
      </c>
      <c r="I243" t="s">
        <v>7</v>
      </c>
      <c r="J243" t="s">
        <v>609</v>
      </c>
      <c r="K243" t="s">
        <v>606</v>
      </c>
      <c r="L243" t="s">
        <v>516</v>
      </c>
      <c r="M243" s="7">
        <v>71.044321376255567</v>
      </c>
      <c r="N243" s="7">
        <v>173.86757644788472</v>
      </c>
      <c r="O243" s="7">
        <f>M243*'Emission and cost factors'!$D$8+N243*'Emission and cost factors'!$E$8</f>
        <v>94.898392655040652</v>
      </c>
      <c r="P243" s="8">
        <f>M243*'Emission and cost factors'!$D$9+N243*'Emission and cost factors'!$E$9</f>
        <v>28.921909322232931</v>
      </c>
      <c r="Q243" s="7">
        <f t="shared" si="21"/>
        <v>21.052142857142858</v>
      </c>
      <c r="R243" s="2">
        <f t="shared" si="22"/>
        <v>0</v>
      </c>
      <c r="S243" s="2">
        <f t="shared" si="23"/>
        <v>0</v>
      </c>
      <c r="T243" s="2">
        <f t="shared" si="24"/>
        <v>0</v>
      </c>
      <c r="U243" s="7">
        <f t="shared" si="25"/>
        <v>0</v>
      </c>
      <c r="V243" s="7">
        <f t="shared" si="26"/>
        <v>0</v>
      </c>
      <c r="W243" s="7">
        <f t="shared" si="27"/>
        <v>0</v>
      </c>
      <c r="X243">
        <v>21</v>
      </c>
      <c r="Y243">
        <v>21.01</v>
      </c>
      <c r="Z243">
        <v>21.39</v>
      </c>
      <c r="AA243">
        <v>21.3</v>
      </c>
      <c r="AB243">
        <v>21.03</v>
      </c>
      <c r="AC243">
        <v>21.04</v>
      </c>
      <c r="AD243">
        <v>21.11</v>
      </c>
      <c r="AE243">
        <v>20.92</v>
      </c>
      <c r="AF243">
        <v>20.8</v>
      </c>
      <c r="AG243">
        <v>21</v>
      </c>
      <c r="AH243">
        <v>20.73</v>
      </c>
      <c r="AI243">
        <v>20.99</v>
      </c>
      <c r="AJ243">
        <v>21.12</v>
      </c>
      <c r="AK243">
        <v>21.29</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20.82</v>
      </c>
      <c r="CC243">
        <v>20.85</v>
      </c>
      <c r="CD243">
        <v>20.77</v>
      </c>
      <c r="CE243">
        <v>20.66</v>
      </c>
      <c r="CF243">
        <v>20.72</v>
      </c>
      <c r="CG243">
        <v>20.66</v>
      </c>
      <c r="CH243">
        <v>20.72</v>
      </c>
      <c r="CI243">
        <v>20.09</v>
      </c>
      <c r="CJ243">
        <v>20.57</v>
      </c>
      <c r="CK243">
        <v>20.54</v>
      </c>
      <c r="CL243">
        <v>20.28</v>
      </c>
      <c r="CM243">
        <v>20.53</v>
      </c>
      <c r="CN243">
        <v>20.66</v>
      </c>
      <c r="CO243">
        <v>20.84</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5.5519999999999996</v>
      </c>
      <c r="EG243">
        <v>4.351</v>
      </c>
      <c r="EH243">
        <v>6.0030000000000001</v>
      </c>
      <c r="EI243">
        <v>3.6030000000000002</v>
      </c>
      <c r="EJ243">
        <v>3.1509999999999998</v>
      </c>
      <c r="EK243">
        <v>3.2</v>
      </c>
      <c r="EL243">
        <v>3.4689999999999999</v>
      </c>
      <c r="EM243">
        <v>-3.1640000000000001</v>
      </c>
      <c r="EN243">
        <v>1.4510000000000001</v>
      </c>
      <c r="EO243">
        <v>0.30299999999999999</v>
      </c>
      <c r="EP243">
        <v>-3.6829999999999998</v>
      </c>
      <c r="EQ243">
        <v>3.5329999999999999</v>
      </c>
      <c r="ER243">
        <v>3.101</v>
      </c>
      <c r="ES243">
        <v>5.95</v>
      </c>
      <c r="ET243">
        <v>33.1540166422526</v>
      </c>
      <c r="EU243">
        <v>81.138202342346204</v>
      </c>
    </row>
  </sheetData>
  <autoFilter ref="B1:L24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E11"/>
  <sheetViews>
    <sheetView workbookViewId="0">
      <selection activeCell="J19" sqref="J19"/>
    </sheetView>
    <sheetView workbookViewId="1"/>
  </sheetViews>
  <sheetFormatPr defaultRowHeight="15" x14ac:dyDescent="0.25"/>
  <cols>
    <col min="2" max="2" width="18.85546875" bestFit="1" customWidth="1"/>
    <col min="3" max="3" width="13.42578125" bestFit="1" customWidth="1"/>
    <col min="4" max="5" width="10.28515625" customWidth="1"/>
  </cols>
  <sheetData>
    <row r="7" spans="2:5" x14ac:dyDescent="0.25">
      <c r="B7" s="9"/>
      <c r="C7" s="9"/>
      <c r="D7" s="9" t="s">
        <v>1625</v>
      </c>
      <c r="E7" s="9" t="s">
        <v>1624</v>
      </c>
    </row>
    <row r="8" spans="2:5" x14ac:dyDescent="0.25">
      <c r="B8" s="9" t="s">
        <v>1626</v>
      </c>
      <c r="C8" s="9" t="s">
        <v>1630</v>
      </c>
      <c r="D8" s="17">
        <v>0.21</v>
      </c>
      <c r="E8" s="17">
        <v>0.46</v>
      </c>
    </row>
    <row r="9" spans="2:5" x14ac:dyDescent="0.25">
      <c r="B9" s="9" t="s">
        <v>1627</v>
      </c>
      <c r="C9" s="9" t="s">
        <v>1628</v>
      </c>
      <c r="D9" s="17">
        <v>0.04</v>
      </c>
      <c r="E9" s="17">
        <v>0.15</v>
      </c>
    </row>
    <row r="11" spans="2:5" x14ac:dyDescent="0.25">
      <c r="B11" t="s">
        <v>1632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77"/>
  <sheetViews>
    <sheetView workbookViewId="0">
      <selection activeCell="I12" sqref="I12"/>
    </sheetView>
    <sheetView workbookViewId="1"/>
  </sheetViews>
  <sheetFormatPr defaultRowHeight="15" x14ac:dyDescent="0.25"/>
  <sheetData>
    <row r="1" spans="1:23" s="19" customFormat="1" ht="120" x14ac:dyDescent="0.25">
      <c r="A1" s="4" t="s">
        <v>594</v>
      </c>
      <c r="B1" s="4" t="s">
        <v>593</v>
      </c>
      <c r="C1" s="4" t="s">
        <v>592</v>
      </c>
      <c r="D1" s="4" t="s">
        <v>597</v>
      </c>
      <c r="E1" s="4" t="s">
        <v>603</v>
      </c>
      <c r="F1" s="4" t="s">
        <v>604</v>
      </c>
      <c r="G1" s="4" t="s">
        <v>605</v>
      </c>
      <c r="H1" s="4" t="s">
        <v>598</v>
      </c>
      <c r="I1" s="4" t="s">
        <v>599</v>
      </c>
      <c r="J1" s="4" t="s">
        <v>600</v>
      </c>
      <c r="K1" s="4" t="s">
        <v>601</v>
      </c>
      <c r="L1" s="4" t="s">
        <v>602</v>
      </c>
      <c r="M1" s="5" t="s">
        <v>14</v>
      </c>
      <c r="N1" s="5" t="s">
        <v>15</v>
      </c>
      <c r="O1" s="5" t="s">
        <v>1631</v>
      </c>
      <c r="P1" s="5" t="s">
        <v>1629</v>
      </c>
      <c r="Q1" s="5" t="s">
        <v>1323</v>
      </c>
      <c r="R1" s="5" t="s">
        <v>1324</v>
      </c>
      <c r="S1" s="5" t="s">
        <v>1325</v>
      </c>
      <c r="T1" s="5" t="s">
        <v>1329</v>
      </c>
      <c r="U1" s="5" t="s">
        <v>1326</v>
      </c>
      <c r="V1" s="5" t="s">
        <v>1327</v>
      </c>
      <c r="W1" s="5" t="s">
        <v>1328</v>
      </c>
    </row>
    <row r="2" spans="1:23" s="17" customFormat="1" x14ac:dyDescent="0.25">
      <c r="A2" s="17" t="s">
        <v>278</v>
      </c>
      <c r="B2" s="17" t="s">
        <v>589</v>
      </c>
      <c r="C2" s="17" t="s">
        <v>595</v>
      </c>
      <c r="D2" s="17">
        <v>2</v>
      </c>
      <c r="E2" s="17" t="s">
        <v>1</v>
      </c>
      <c r="F2" s="17">
        <f>IF(E2="HHg",1,IF(E2="HHh",2,IF(E2="Hhi",3,IF(E2="HHj",2,IF(E2="HHk",3,"NA")))))</f>
        <v>1</v>
      </c>
      <c r="G2" s="17">
        <f>IF(E2="HHg",1,IF(E2="HHh",1,IF(E2="Hhi",1,IF(E2="HHj",2,IF(E2="HHk",2,"NA")))))</f>
        <v>1</v>
      </c>
      <c r="H2" s="17" t="s">
        <v>2</v>
      </c>
      <c r="I2" s="17" t="s">
        <v>3</v>
      </c>
      <c r="J2" s="17" t="s">
        <v>4</v>
      </c>
      <c r="K2" s="17" t="s">
        <v>596</v>
      </c>
      <c r="L2" s="17" t="s">
        <v>515</v>
      </c>
      <c r="M2" s="7">
        <v>0</v>
      </c>
      <c r="N2" s="7">
        <v>170.25654830774201</v>
      </c>
      <c r="O2" s="7">
        <f>M2*'Emission and cost factors'!$D$8+N2*'Emission and cost factors'!$E$8</f>
        <v>78.318012221561332</v>
      </c>
      <c r="P2" s="8">
        <f>M2*'Emission and cost factors'!$D$9+N2*'Emission and cost factors'!$E$9</f>
        <v>25.538482246161301</v>
      </c>
      <c r="Q2" s="7">
        <v>20.579000000000004</v>
      </c>
      <c r="R2" s="17">
        <v>1</v>
      </c>
      <c r="S2" s="17">
        <v>0</v>
      </c>
      <c r="T2" s="17">
        <v>0</v>
      </c>
      <c r="U2" s="7">
        <v>7.7666666666666674E-3</v>
      </c>
      <c r="V2" s="7">
        <v>0</v>
      </c>
      <c r="W2" s="7">
        <v>0</v>
      </c>
    </row>
    <row r="3" spans="1:23" s="17" customFormat="1" x14ac:dyDescent="0.25">
      <c r="A3" s="17" t="s">
        <v>279</v>
      </c>
      <c r="B3" s="17" t="s">
        <v>589</v>
      </c>
      <c r="C3" s="17" t="s">
        <v>595</v>
      </c>
      <c r="D3" s="17">
        <v>3</v>
      </c>
      <c r="E3" s="17" t="s">
        <v>1</v>
      </c>
      <c r="F3" s="17">
        <f t="shared" ref="F3:F66" si="0">IF(E3="HHg",1,IF(E3="HHh",2,IF(E3="Hhi",3,IF(E3="HHj",2,IF(E3="HHk",3,"NA")))))</f>
        <v>1</v>
      </c>
      <c r="G3" s="17">
        <f t="shared" ref="G3:G66" si="1">IF(E3="HHg",1,IF(E3="HHh",1,IF(E3="Hhi",1,IF(E3="HHj",2,IF(E3="HHk",2,"NA")))))</f>
        <v>1</v>
      </c>
      <c r="H3" s="17" t="s">
        <v>2</v>
      </c>
      <c r="I3" s="17" t="s">
        <v>3</v>
      </c>
      <c r="J3" s="17" t="s">
        <v>5</v>
      </c>
      <c r="K3" s="17" t="s">
        <v>596</v>
      </c>
      <c r="L3" s="17" t="s">
        <v>516</v>
      </c>
      <c r="M3" s="7">
        <v>0</v>
      </c>
      <c r="N3" s="7">
        <v>172.73008766897601</v>
      </c>
      <c r="O3" s="7">
        <f>M3*'Emission and cost factors'!$D$8+N3*'Emission and cost factors'!$E$8</f>
        <v>79.455840327728964</v>
      </c>
      <c r="P3" s="8">
        <f>M3*'Emission and cost factors'!$D$9+N3*'Emission and cost factors'!$E$9</f>
        <v>25.909513150346402</v>
      </c>
      <c r="Q3" s="7">
        <v>20.605333333333341</v>
      </c>
      <c r="R3" s="17">
        <v>0</v>
      </c>
      <c r="S3" s="17">
        <v>0</v>
      </c>
      <c r="T3" s="17">
        <v>0</v>
      </c>
      <c r="U3" s="7">
        <v>0</v>
      </c>
      <c r="V3" s="7">
        <v>0</v>
      </c>
      <c r="W3" s="7">
        <v>0</v>
      </c>
    </row>
    <row r="4" spans="1:23" s="17" customFormat="1" x14ac:dyDescent="0.25">
      <c r="A4" s="17" t="s">
        <v>280</v>
      </c>
      <c r="B4" s="17" t="s">
        <v>589</v>
      </c>
      <c r="C4" s="17" t="s">
        <v>595</v>
      </c>
      <c r="D4" s="17">
        <v>4</v>
      </c>
      <c r="E4" s="17" t="s">
        <v>1</v>
      </c>
      <c r="F4" s="17">
        <f t="shared" si="0"/>
        <v>1</v>
      </c>
      <c r="G4" s="17">
        <f t="shared" si="1"/>
        <v>1</v>
      </c>
      <c r="H4" s="17" t="s">
        <v>2</v>
      </c>
      <c r="I4" s="17" t="s">
        <v>3</v>
      </c>
      <c r="J4" s="17" t="s">
        <v>5</v>
      </c>
      <c r="K4" s="17" t="s">
        <v>596</v>
      </c>
      <c r="L4" s="17" t="s">
        <v>515</v>
      </c>
      <c r="M4" s="7">
        <v>0</v>
      </c>
      <c r="N4" s="7">
        <v>170.25784051346901</v>
      </c>
      <c r="O4" s="7">
        <f>M4*'Emission and cost factors'!$D$8+N4*'Emission and cost factors'!$E$8</f>
        <v>78.318606636195753</v>
      </c>
      <c r="P4" s="8">
        <f>M4*'Emission and cost factors'!$D$9+N4*'Emission and cost factors'!$E$9</f>
        <v>25.538676077020352</v>
      </c>
      <c r="Q4" s="7">
        <v>20.579333333333338</v>
      </c>
      <c r="R4" s="17">
        <v>1</v>
      </c>
      <c r="S4" s="17">
        <v>0</v>
      </c>
      <c r="T4" s="17">
        <v>0</v>
      </c>
      <c r="U4" s="7">
        <v>7.7666666666666674E-3</v>
      </c>
      <c r="V4" s="7">
        <v>0</v>
      </c>
      <c r="W4" s="7">
        <v>0</v>
      </c>
    </row>
    <row r="5" spans="1:23" s="17" customFormat="1" x14ac:dyDescent="0.25">
      <c r="A5" s="17" t="s">
        <v>281</v>
      </c>
      <c r="B5" s="17" t="s">
        <v>589</v>
      </c>
      <c r="C5" s="17" t="s">
        <v>595</v>
      </c>
      <c r="D5" s="17">
        <v>5</v>
      </c>
      <c r="E5" s="17" t="s">
        <v>1</v>
      </c>
      <c r="F5" s="17">
        <f t="shared" si="0"/>
        <v>1</v>
      </c>
      <c r="G5" s="17">
        <f t="shared" si="1"/>
        <v>1</v>
      </c>
      <c r="H5" s="17" t="s">
        <v>2</v>
      </c>
      <c r="I5" s="17" t="s">
        <v>6</v>
      </c>
      <c r="J5" s="17" t="s">
        <v>4</v>
      </c>
      <c r="K5" s="17" t="s">
        <v>596</v>
      </c>
      <c r="L5" s="17" t="s">
        <v>516</v>
      </c>
      <c r="M5" s="7">
        <v>0</v>
      </c>
      <c r="N5" s="7">
        <v>184.468976115093</v>
      </c>
      <c r="O5" s="7">
        <f>M5*'Emission and cost factors'!$D$8+N5*'Emission and cost factors'!$E$8</f>
        <v>84.855729012942788</v>
      </c>
      <c r="P5" s="8">
        <f>M5*'Emission and cost factors'!$D$9+N5*'Emission and cost factors'!$E$9</f>
        <v>27.67034641726395</v>
      </c>
      <c r="Q5" s="7">
        <v>20.674666666666663</v>
      </c>
      <c r="R5" s="17">
        <v>0</v>
      </c>
      <c r="S5" s="17">
        <v>0</v>
      </c>
      <c r="T5" s="17">
        <v>0</v>
      </c>
      <c r="U5" s="7">
        <v>0</v>
      </c>
      <c r="V5" s="7">
        <v>0</v>
      </c>
      <c r="W5" s="7">
        <v>0</v>
      </c>
    </row>
    <row r="6" spans="1:23" s="17" customFormat="1" x14ac:dyDescent="0.25">
      <c r="A6" s="17" t="s">
        <v>282</v>
      </c>
      <c r="B6" s="17" t="s">
        <v>589</v>
      </c>
      <c r="C6" s="17" t="s">
        <v>595</v>
      </c>
      <c r="D6" s="17">
        <v>6</v>
      </c>
      <c r="E6" s="17" t="s">
        <v>1</v>
      </c>
      <c r="F6" s="17">
        <f t="shared" si="0"/>
        <v>1</v>
      </c>
      <c r="G6" s="17">
        <f t="shared" si="1"/>
        <v>1</v>
      </c>
      <c r="H6" s="17" t="s">
        <v>2</v>
      </c>
      <c r="I6" s="17" t="s">
        <v>6</v>
      </c>
      <c r="J6" s="17" t="s">
        <v>4</v>
      </c>
      <c r="K6" s="17" t="s">
        <v>596</v>
      </c>
      <c r="L6" s="17" t="s">
        <v>515</v>
      </c>
      <c r="M6" s="7">
        <v>0</v>
      </c>
      <c r="N6" s="7">
        <v>183.066890719067</v>
      </c>
      <c r="O6" s="7">
        <f>M6*'Emission and cost factors'!$D$8+N6*'Emission and cost factors'!$E$8</f>
        <v>84.210769730770821</v>
      </c>
      <c r="P6" s="8">
        <f>M6*'Emission and cost factors'!$D$9+N6*'Emission and cost factors'!$E$9</f>
        <v>27.460033607860051</v>
      </c>
      <c r="Q6" s="7">
        <v>20.633333333333329</v>
      </c>
      <c r="R6" s="17">
        <v>1</v>
      </c>
      <c r="S6" s="17">
        <v>0</v>
      </c>
      <c r="T6" s="17">
        <v>0</v>
      </c>
      <c r="U6" s="7">
        <v>8.3333333333333332E-3</v>
      </c>
      <c r="V6" s="7">
        <v>0</v>
      </c>
      <c r="W6" s="7">
        <v>0</v>
      </c>
    </row>
    <row r="7" spans="1:23" s="17" customFormat="1" x14ac:dyDescent="0.25">
      <c r="A7" s="17" t="s">
        <v>283</v>
      </c>
      <c r="B7" s="17" t="s">
        <v>589</v>
      </c>
      <c r="C7" s="17" t="s">
        <v>595</v>
      </c>
      <c r="D7" s="17">
        <v>7</v>
      </c>
      <c r="E7" s="17" t="s">
        <v>1</v>
      </c>
      <c r="F7" s="17">
        <f t="shared" si="0"/>
        <v>1</v>
      </c>
      <c r="G7" s="17">
        <f t="shared" si="1"/>
        <v>1</v>
      </c>
      <c r="H7" s="17" t="s">
        <v>2</v>
      </c>
      <c r="I7" s="17" t="s">
        <v>6</v>
      </c>
      <c r="J7" s="17" t="s">
        <v>5</v>
      </c>
      <c r="K7" s="17" t="s">
        <v>596</v>
      </c>
      <c r="L7" s="17" t="s">
        <v>516</v>
      </c>
      <c r="M7" s="7">
        <v>0</v>
      </c>
      <c r="N7" s="7">
        <v>184.49371817024999</v>
      </c>
      <c r="O7" s="7">
        <f>M7*'Emission and cost factors'!$D$8+N7*'Emission and cost factors'!$E$8</f>
        <v>84.867110358315003</v>
      </c>
      <c r="P7" s="8">
        <f>M7*'Emission and cost factors'!$D$9+N7*'Emission and cost factors'!$E$9</f>
        <v>27.674057725537498</v>
      </c>
      <c r="Q7" s="7">
        <v>20.674666666666663</v>
      </c>
      <c r="R7" s="17">
        <v>0</v>
      </c>
      <c r="S7" s="17">
        <v>0</v>
      </c>
      <c r="T7" s="17">
        <v>0</v>
      </c>
      <c r="U7" s="7">
        <v>0</v>
      </c>
      <c r="V7" s="7">
        <v>0</v>
      </c>
      <c r="W7" s="7">
        <v>0</v>
      </c>
    </row>
    <row r="8" spans="1:23" s="17" customFormat="1" x14ac:dyDescent="0.25">
      <c r="A8" s="17" t="s">
        <v>284</v>
      </c>
      <c r="B8" s="17" t="s">
        <v>589</v>
      </c>
      <c r="C8" s="17" t="s">
        <v>595</v>
      </c>
      <c r="D8" s="17">
        <v>8</v>
      </c>
      <c r="E8" s="17" t="s">
        <v>1</v>
      </c>
      <c r="F8" s="17">
        <f t="shared" si="0"/>
        <v>1</v>
      </c>
      <c r="G8" s="17">
        <f t="shared" si="1"/>
        <v>1</v>
      </c>
      <c r="H8" s="17" t="s">
        <v>2</v>
      </c>
      <c r="I8" s="17" t="s">
        <v>6</v>
      </c>
      <c r="J8" s="17" t="s">
        <v>5</v>
      </c>
      <c r="K8" s="17" t="s">
        <v>596</v>
      </c>
      <c r="L8" s="17" t="s">
        <v>515</v>
      </c>
      <c r="M8" s="7">
        <v>0</v>
      </c>
      <c r="N8" s="7">
        <v>183.057815337926</v>
      </c>
      <c r="O8" s="7">
        <f>M8*'Emission and cost factors'!$D$8+N8*'Emission and cost factors'!$E$8</f>
        <v>84.206595055445959</v>
      </c>
      <c r="P8" s="8">
        <f>M8*'Emission and cost factors'!$D$9+N8*'Emission and cost factors'!$E$9</f>
        <v>27.4586723006889</v>
      </c>
      <c r="Q8" s="7">
        <v>20.633333333333329</v>
      </c>
      <c r="R8" s="17">
        <v>1</v>
      </c>
      <c r="S8" s="17">
        <v>0</v>
      </c>
      <c r="T8" s="17">
        <v>0</v>
      </c>
      <c r="U8" s="7">
        <v>8.3333333333333332E-3</v>
      </c>
      <c r="V8" s="7">
        <v>0</v>
      </c>
      <c r="W8" s="7">
        <v>0</v>
      </c>
    </row>
    <row r="9" spans="1:23" s="17" customFormat="1" x14ac:dyDescent="0.25">
      <c r="A9" s="17" t="s">
        <v>285</v>
      </c>
      <c r="B9" s="17" t="s">
        <v>589</v>
      </c>
      <c r="C9" s="17" t="s">
        <v>595</v>
      </c>
      <c r="D9" s="17">
        <v>9</v>
      </c>
      <c r="E9" s="17" t="s">
        <v>1</v>
      </c>
      <c r="F9" s="17">
        <f t="shared" si="0"/>
        <v>1</v>
      </c>
      <c r="G9" s="17">
        <f t="shared" si="1"/>
        <v>1</v>
      </c>
      <c r="H9" s="17" t="s">
        <v>2</v>
      </c>
      <c r="I9" s="17" t="s">
        <v>7</v>
      </c>
      <c r="J9" s="17" t="s">
        <v>4</v>
      </c>
      <c r="K9" s="17" t="s">
        <v>596</v>
      </c>
      <c r="L9" s="17" t="s">
        <v>516</v>
      </c>
      <c r="M9" s="7">
        <v>0</v>
      </c>
      <c r="N9" s="7">
        <v>190.51775257013099</v>
      </c>
      <c r="O9" s="7">
        <f>M9*'Emission and cost factors'!$D$8+N9*'Emission and cost factors'!$E$8</f>
        <v>87.638166182260264</v>
      </c>
      <c r="P9" s="8">
        <f>M9*'Emission and cost factors'!$D$9+N9*'Emission and cost factors'!$E$9</f>
        <v>28.577662885519647</v>
      </c>
      <c r="Q9" s="7">
        <v>20.698333333333331</v>
      </c>
      <c r="R9" s="17">
        <v>0</v>
      </c>
      <c r="S9" s="17">
        <v>0</v>
      </c>
      <c r="T9" s="17">
        <v>0</v>
      </c>
      <c r="U9" s="7">
        <v>0</v>
      </c>
      <c r="V9" s="7">
        <v>0</v>
      </c>
      <c r="W9" s="7">
        <v>0</v>
      </c>
    </row>
    <row r="10" spans="1:23" s="17" customFormat="1" x14ac:dyDescent="0.25">
      <c r="A10" s="17" t="s">
        <v>286</v>
      </c>
      <c r="B10" s="17" t="s">
        <v>589</v>
      </c>
      <c r="C10" s="17" t="s">
        <v>595</v>
      </c>
      <c r="D10" s="17">
        <v>10</v>
      </c>
      <c r="E10" s="17" t="s">
        <v>1</v>
      </c>
      <c r="F10" s="17">
        <f t="shared" si="0"/>
        <v>1</v>
      </c>
      <c r="G10" s="17">
        <f t="shared" si="1"/>
        <v>1</v>
      </c>
      <c r="H10" s="17" t="s">
        <v>2</v>
      </c>
      <c r="I10" s="17" t="s">
        <v>7</v>
      </c>
      <c r="J10" s="17" t="s">
        <v>4</v>
      </c>
      <c r="K10" s="17" t="s">
        <v>596</v>
      </c>
      <c r="L10" s="17" t="s">
        <v>515</v>
      </c>
      <c r="M10" s="7">
        <v>0</v>
      </c>
      <c r="N10" s="7">
        <v>187.69522537787699</v>
      </c>
      <c r="O10" s="7">
        <f>M10*'Emission and cost factors'!$D$8+N10*'Emission and cost factors'!$E$8</f>
        <v>86.339803673823425</v>
      </c>
      <c r="P10" s="8">
        <f>M10*'Emission and cost factors'!$D$9+N10*'Emission and cost factors'!$E$9</f>
        <v>28.154283806681548</v>
      </c>
      <c r="Q10" s="7">
        <v>20.650666666666666</v>
      </c>
      <c r="R10" s="17">
        <v>2</v>
      </c>
      <c r="S10" s="17">
        <v>0</v>
      </c>
      <c r="T10" s="17">
        <v>0</v>
      </c>
      <c r="U10" s="7">
        <v>1.2233333333333334E-2</v>
      </c>
      <c r="V10" s="7">
        <v>0</v>
      </c>
      <c r="W10" s="7">
        <v>0</v>
      </c>
    </row>
    <row r="11" spans="1:23" s="17" customFormat="1" x14ac:dyDescent="0.25">
      <c r="A11" s="17" t="s">
        <v>287</v>
      </c>
      <c r="B11" s="17" t="s">
        <v>589</v>
      </c>
      <c r="C11" s="17" t="s">
        <v>595</v>
      </c>
      <c r="D11" s="17">
        <v>11</v>
      </c>
      <c r="E11" s="17" t="s">
        <v>1</v>
      </c>
      <c r="F11" s="17">
        <f t="shared" si="0"/>
        <v>1</v>
      </c>
      <c r="G11" s="17">
        <f t="shared" si="1"/>
        <v>1</v>
      </c>
      <c r="H11" s="17" t="s">
        <v>2</v>
      </c>
      <c r="I11" s="17" t="s">
        <v>7</v>
      </c>
      <c r="J11" s="17" t="s">
        <v>5</v>
      </c>
      <c r="K11" s="17" t="s">
        <v>596</v>
      </c>
      <c r="L11" s="17" t="s">
        <v>516</v>
      </c>
      <c r="M11" s="7">
        <v>0</v>
      </c>
      <c r="N11" s="7">
        <v>190.52908172343501</v>
      </c>
      <c r="O11" s="7">
        <f>M11*'Emission and cost factors'!$D$8+N11*'Emission and cost factors'!$E$8</f>
        <v>87.643377592780112</v>
      </c>
      <c r="P11" s="8">
        <f>M11*'Emission and cost factors'!$D$9+N11*'Emission and cost factors'!$E$9</f>
        <v>28.57936225851525</v>
      </c>
      <c r="Q11" s="7">
        <v>20.698333333333331</v>
      </c>
      <c r="R11" s="17">
        <v>0</v>
      </c>
      <c r="S11" s="17">
        <v>0</v>
      </c>
      <c r="T11" s="17">
        <v>0</v>
      </c>
      <c r="U11" s="7">
        <v>0</v>
      </c>
      <c r="V11" s="7">
        <v>0</v>
      </c>
      <c r="W11" s="7">
        <v>0</v>
      </c>
    </row>
    <row r="12" spans="1:23" s="17" customFormat="1" x14ac:dyDescent="0.25">
      <c r="A12" s="17" t="s">
        <v>288</v>
      </c>
      <c r="B12" s="17" t="s">
        <v>589</v>
      </c>
      <c r="C12" s="17" t="s">
        <v>595</v>
      </c>
      <c r="D12" s="17">
        <v>12</v>
      </c>
      <c r="E12" s="17" t="s">
        <v>1</v>
      </c>
      <c r="F12" s="17">
        <f t="shared" si="0"/>
        <v>1</v>
      </c>
      <c r="G12" s="17">
        <f t="shared" si="1"/>
        <v>1</v>
      </c>
      <c r="H12" s="17" t="s">
        <v>2</v>
      </c>
      <c r="I12" s="17" t="s">
        <v>7</v>
      </c>
      <c r="J12" s="17" t="s">
        <v>5</v>
      </c>
      <c r="K12" s="17" t="s">
        <v>596</v>
      </c>
      <c r="L12" s="17" t="s">
        <v>515</v>
      </c>
      <c r="M12" s="7">
        <v>0</v>
      </c>
      <c r="N12" s="7">
        <v>187.54399280780899</v>
      </c>
      <c r="O12" s="7">
        <f>M12*'Emission and cost factors'!$D$8+N12*'Emission and cost factors'!$E$8</f>
        <v>86.270236691592146</v>
      </c>
      <c r="P12" s="8">
        <f>M12*'Emission and cost factors'!$D$9+N12*'Emission and cost factors'!$E$9</f>
        <v>28.131598921171349</v>
      </c>
      <c r="Q12" s="7">
        <v>20.650666666666666</v>
      </c>
      <c r="R12" s="17">
        <v>2</v>
      </c>
      <c r="S12" s="17">
        <v>0</v>
      </c>
      <c r="T12" s="17">
        <v>0</v>
      </c>
      <c r="U12" s="7">
        <v>1.2233333333333334E-2</v>
      </c>
      <c r="V12" s="7">
        <v>0</v>
      </c>
      <c r="W12" s="7">
        <v>0</v>
      </c>
    </row>
    <row r="13" spans="1:23" s="17" customFormat="1" x14ac:dyDescent="0.25">
      <c r="A13" s="17" t="s">
        <v>289</v>
      </c>
      <c r="B13" s="17" t="s">
        <v>589</v>
      </c>
      <c r="C13" s="17" t="s">
        <v>595</v>
      </c>
      <c r="D13" s="17">
        <v>13</v>
      </c>
      <c r="E13" s="17" t="s">
        <v>1</v>
      </c>
      <c r="F13" s="17">
        <f t="shared" si="0"/>
        <v>1</v>
      </c>
      <c r="G13" s="17">
        <f t="shared" si="1"/>
        <v>1</v>
      </c>
      <c r="H13" s="17" t="s">
        <v>8</v>
      </c>
      <c r="I13" s="17" t="s">
        <v>3</v>
      </c>
      <c r="J13" s="17" t="s">
        <v>4</v>
      </c>
      <c r="K13" s="17" t="s">
        <v>596</v>
      </c>
      <c r="L13" s="17" t="s">
        <v>516</v>
      </c>
      <c r="M13" s="7">
        <v>0</v>
      </c>
      <c r="N13" s="7">
        <v>78.9842842309735</v>
      </c>
      <c r="O13" s="7">
        <f>M13*'Emission and cost factors'!$D$8+N13*'Emission and cost factors'!$E$8</f>
        <v>36.33277074624781</v>
      </c>
      <c r="P13" s="8">
        <f>M13*'Emission and cost factors'!$D$9+N13*'Emission and cost factors'!$E$9</f>
        <v>11.847642634646025</v>
      </c>
      <c r="Q13" s="7">
        <v>20.853999999999992</v>
      </c>
      <c r="R13" s="17">
        <v>0</v>
      </c>
      <c r="S13" s="17">
        <v>0</v>
      </c>
      <c r="T13" s="17">
        <v>0</v>
      </c>
      <c r="U13" s="7">
        <v>0</v>
      </c>
      <c r="V13" s="7">
        <v>0</v>
      </c>
      <c r="W13" s="7">
        <v>0</v>
      </c>
    </row>
    <row r="14" spans="1:23" s="17" customFormat="1" x14ac:dyDescent="0.25">
      <c r="A14" s="17" t="s">
        <v>290</v>
      </c>
      <c r="B14" s="17" t="s">
        <v>589</v>
      </c>
      <c r="C14" s="17" t="s">
        <v>595</v>
      </c>
      <c r="D14" s="17">
        <v>14</v>
      </c>
      <c r="E14" s="17" t="s">
        <v>1</v>
      </c>
      <c r="F14" s="17">
        <f t="shared" si="0"/>
        <v>1</v>
      </c>
      <c r="G14" s="17">
        <f t="shared" si="1"/>
        <v>1</v>
      </c>
      <c r="H14" s="17" t="s">
        <v>8</v>
      </c>
      <c r="I14" s="17" t="s">
        <v>3</v>
      </c>
      <c r="J14" s="17" t="s">
        <v>4</v>
      </c>
      <c r="K14" s="17" t="s">
        <v>596</v>
      </c>
      <c r="L14" s="17" t="s">
        <v>515</v>
      </c>
      <c r="M14" s="7">
        <v>0</v>
      </c>
      <c r="N14" s="7">
        <v>75.425910881316895</v>
      </c>
      <c r="O14" s="7">
        <f>M14*'Emission and cost factors'!$D$8+N14*'Emission and cost factors'!$E$8</f>
        <v>34.69591900540577</v>
      </c>
      <c r="P14" s="8">
        <f>M14*'Emission and cost factors'!$D$9+N14*'Emission and cost factors'!$E$9</f>
        <v>11.313886632197534</v>
      </c>
      <c r="Q14" s="7">
        <v>20.852333333333327</v>
      </c>
      <c r="R14" s="17">
        <v>0</v>
      </c>
      <c r="S14" s="17">
        <v>0</v>
      </c>
      <c r="T14" s="17">
        <v>0</v>
      </c>
      <c r="U14" s="7">
        <v>0</v>
      </c>
      <c r="V14" s="7">
        <v>0</v>
      </c>
      <c r="W14" s="7">
        <v>0</v>
      </c>
    </row>
    <row r="15" spans="1:23" s="17" customFormat="1" x14ac:dyDescent="0.25">
      <c r="A15" s="17" t="s">
        <v>291</v>
      </c>
      <c r="B15" s="17" t="s">
        <v>589</v>
      </c>
      <c r="C15" s="17" t="s">
        <v>595</v>
      </c>
      <c r="D15" s="17">
        <v>16</v>
      </c>
      <c r="E15" s="17" t="s">
        <v>1</v>
      </c>
      <c r="F15" s="17">
        <f t="shared" si="0"/>
        <v>1</v>
      </c>
      <c r="G15" s="17">
        <f t="shared" si="1"/>
        <v>1</v>
      </c>
      <c r="H15" s="17" t="s">
        <v>8</v>
      </c>
      <c r="I15" s="17" t="s">
        <v>3</v>
      </c>
      <c r="J15" s="17" t="s">
        <v>5</v>
      </c>
      <c r="K15" s="17" t="s">
        <v>596</v>
      </c>
      <c r="L15" s="17" t="s">
        <v>515</v>
      </c>
      <c r="M15" s="7">
        <v>0</v>
      </c>
      <c r="N15" s="7">
        <v>75.882760502056499</v>
      </c>
      <c r="O15" s="7">
        <f>M15*'Emission and cost factors'!$D$8+N15*'Emission and cost factors'!$E$8</f>
        <v>34.906069830945988</v>
      </c>
      <c r="P15" s="8">
        <f>M15*'Emission and cost factors'!$D$9+N15*'Emission and cost factors'!$E$9</f>
        <v>11.382414075308475</v>
      </c>
      <c r="Q15" s="7">
        <v>20.852333333333327</v>
      </c>
      <c r="R15" s="17">
        <v>0</v>
      </c>
      <c r="S15" s="17">
        <v>0</v>
      </c>
      <c r="T15" s="17">
        <v>0</v>
      </c>
      <c r="U15" s="7">
        <v>0</v>
      </c>
      <c r="V15" s="7">
        <v>0</v>
      </c>
      <c r="W15" s="7">
        <v>0</v>
      </c>
    </row>
    <row r="16" spans="1:23" s="17" customFormat="1" x14ac:dyDescent="0.25">
      <c r="A16" s="17" t="s">
        <v>292</v>
      </c>
      <c r="B16" s="17" t="s">
        <v>589</v>
      </c>
      <c r="C16" s="17" t="s">
        <v>595</v>
      </c>
      <c r="D16" s="17">
        <v>17</v>
      </c>
      <c r="E16" s="17" t="s">
        <v>1</v>
      </c>
      <c r="F16" s="17">
        <f t="shared" si="0"/>
        <v>1</v>
      </c>
      <c r="G16" s="17">
        <f t="shared" si="1"/>
        <v>1</v>
      </c>
      <c r="H16" s="17" t="s">
        <v>8</v>
      </c>
      <c r="I16" s="17" t="s">
        <v>6</v>
      </c>
      <c r="J16" s="17" t="s">
        <v>4</v>
      </c>
      <c r="K16" s="17" t="s">
        <v>596</v>
      </c>
      <c r="L16" s="17" t="s">
        <v>516</v>
      </c>
      <c r="M16" s="7">
        <v>0</v>
      </c>
      <c r="N16" s="7">
        <v>88.341034685882406</v>
      </c>
      <c r="O16" s="7">
        <f>M16*'Emission and cost factors'!$D$8+N16*'Emission and cost factors'!$E$8</f>
        <v>40.636875955505907</v>
      </c>
      <c r="P16" s="8">
        <f>M16*'Emission and cost factors'!$D$9+N16*'Emission and cost factors'!$E$9</f>
        <v>13.25115520288236</v>
      </c>
      <c r="Q16" s="7">
        <v>20.949999999999992</v>
      </c>
      <c r="R16" s="17">
        <v>0</v>
      </c>
      <c r="S16" s="17">
        <v>0</v>
      </c>
      <c r="T16" s="17">
        <v>0</v>
      </c>
      <c r="U16" s="7">
        <v>0</v>
      </c>
      <c r="V16" s="7">
        <v>0</v>
      </c>
      <c r="W16" s="7">
        <v>0</v>
      </c>
    </row>
    <row r="17" spans="1:23" s="17" customFormat="1" x14ac:dyDescent="0.25">
      <c r="A17" s="17" t="s">
        <v>293</v>
      </c>
      <c r="B17" s="17" t="s">
        <v>589</v>
      </c>
      <c r="C17" s="17" t="s">
        <v>595</v>
      </c>
      <c r="D17" s="17">
        <v>18</v>
      </c>
      <c r="E17" s="17" t="s">
        <v>1</v>
      </c>
      <c r="F17" s="17">
        <f t="shared" si="0"/>
        <v>1</v>
      </c>
      <c r="G17" s="17">
        <f t="shared" si="1"/>
        <v>1</v>
      </c>
      <c r="H17" s="17" t="s">
        <v>8</v>
      </c>
      <c r="I17" s="17" t="s">
        <v>6</v>
      </c>
      <c r="J17" s="17" t="s">
        <v>4</v>
      </c>
      <c r="K17" s="17" t="s">
        <v>596</v>
      </c>
      <c r="L17" s="17" t="s">
        <v>515</v>
      </c>
      <c r="M17" s="7">
        <v>0</v>
      </c>
      <c r="N17" s="7">
        <v>86.1998207939167</v>
      </c>
      <c r="O17" s="7">
        <f>M17*'Emission and cost factors'!$D$8+N17*'Emission and cost factors'!$E$8</f>
        <v>39.651917565201686</v>
      </c>
      <c r="P17" s="8">
        <f>M17*'Emission and cost factors'!$D$9+N17*'Emission and cost factors'!$E$9</f>
        <v>12.929973119087505</v>
      </c>
      <c r="Q17" s="7">
        <v>20.948999999999991</v>
      </c>
      <c r="R17" s="17">
        <v>0</v>
      </c>
      <c r="S17" s="17">
        <v>0</v>
      </c>
      <c r="T17" s="17">
        <v>0</v>
      </c>
      <c r="U17" s="7">
        <v>0</v>
      </c>
      <c r="V17" s="7">
        <v>0</v>
      </c>
      <c r="W17" s="7">
        <v>0</v>
      </c>
    </row>
    <row r="18" spans="1:23" s="17" customFormat="1" x14ac:dyDescent="0.25">
      <c r="A18" s="17" t="s">
        <v>294</v>
      </c>
      <c r="B18" s="17" t="s">
        <v>589</v>
      </c>
      <c r="C18" s="17" t="s">
        <v>595</v>
      </c>
      <c r="D18" s="17">
        <v>19</v>
      </c>
      <c r="E18" s="17" t="s">
        <v>1</v>
      </c>
      <c r="F18" s="17">
        <f t="shared" si="0"/>
        <v>1</v>
      </c>
      <c r="G18" s="17">
        <f t="shared" si="1"/>
        <v>1</v>
      </c>
      <c r="H18" s="17" t="s">
        <v>8</v>
      </c>
      <c r="I18" s="17" t="s">
        <v>6</v>
      </c>
      <c r="J18" s="17" t="s">
        <v>5</v>
      </c>
      <c r="K18" s="17" t="s">
        <v>596</v>
      </c>
      <c r="L18" s="17" t="s">
        <v>516</v>
      </c>
      <c r="M18" s="7">
        <v>0</v>
      </c>
      <c r="N18" s="7">
        <v>88.602741213825794</v>
      </c>
      <c r="O18" s="7">
        <f>M18*'Emission and cost factors'!$D$8+N18*'Emission and cost factors'!$E$8</f>
        <v>40.757260958359865</v>
      </c>
      <c r="P18" s="8">
        <f>M18*'Emission and cost factors'!$D$9+N18*'Emission and cost factors'!$E$9</f>
        <v>13.29041118207387</v>
      </c>
      <c r="Q18" s="7">
        <v>20.949999999999992</v>
      </c>
      <c r="R18" s="17">
        <v>0</v>
      </c>
      <c r="S18" s="17">
        <v>0</v>
      </c>
      <c r="T18" s="17">
        <v>0</v>
      </c>
      <c r="U18" s="7">
        <v>0</v>
      </c>
      <c r="V18" s="7">
        <v>0</v>
      </c>
      <c r="W18" s="7">
        <v>0</v>
      </c>
    </row>
    <row r="19" spans="1:23" s="17" customFormat="1" x14ac:dyDescent="0.25">
      <c r="A19" s="17" t="s">
        <v>295</v>
      </c>
      <c r="B19" s="17" t="s">
        <v>589</v>
      </c>
      <c r="C19" s="17" t="s">
        <v>595</v>
      </c>
      <c r="D19" s="17">
        <v>20</v>
      </c>
      <c r="E19" s="17" t="s">
        <v>1</v>
      </c>
      <c r="F19" s="17">
        <f t="shared" si="0"/>
        <v>1</v>
      </c>
      <c r="G19" s="17">
        <f t="shared" si="1"/>
        <v>1</v>
      </c>
      <c r="H19" s="17" t="s">
        <v>8</v>
      </c>
      <c r="I19" s="17" t="s">
        <v>6</v>
      </c>
      <c r="J19" s="17" t="s">
        <v>5</v>
      </c>
      <c r="K19" s="17" t="s">
        <v>596</v>
      </c>
      <c r="L19" s="17" t="s">
        <v>515</v>
      </c>
      <c r="M19" s="7">
        <v>0</v>
      </c>
      <c r="N19" s="7">
        <v>86.255331392741397</v>
      </c>
      <c r="O19" s="7">
        <f>M19*'Emission and cost factors'!$D$8+N19*'Emission and cost factors'!$E$8</f>
        <v>39.677452440661042</v>
      </c>
      <c r="P19" s="8">
        <f>M19*'Emission and cost factors'!$D$9+N19*'Emission and cost factors'!$E$9</f>
        <v>12.93829970891121</v>
      </c>
      <c r="Q19" s="7">
        <v>20.948999999999991</v>
      </c>
      <c r="R19" s="17">
        <v>0</v>
      </c>
      <c r="S19" s="17">
        <v>0</v>
      </c>
      <c r="T19" s="17">
        <v>0</v>
      </c>
      <c r="U19" s="7">
        <v>0</v>
      </c>
      <c r="V19" s="7">
        <v>0</v>
      </c>
      <c r="W19" s="7">
        <v>0</v>
      </c>
    </row>
    <row r="20" spans="1:23" s="17" customFormat="1" x14ac:dyDescent="0.25">
      <c r="A20" s="17" t="s">
        <v>296</v>
      </c>
      <c r="B20" s="17" t="s">
        <v>589</v>
      </c>
      <c r="C20" s="17" t="s">
        <v>595</v>
      </c>
      <c r="D20" s="17">
        <v>21</v>
      </c>
      <c r="E20" s="17" t="s">
        <v>1</v>
      </c>
      <c r="F20" s="17">
        <f t="shared" si="0"/>
        <v>1</v>
      </c>
      <c r="G20" s="17">
        <f t="shared" si="1"/>
        <v>1</v>
      </c>
      <c r="H20" s="17" t="s">
        <v>8</v>
      </c>
      <c r="I20" s="17" t="s">
        <v>7</v>
      </c>
      <c r="J20" s="17" t="s">
        <v>4</v>
      </c>
      <c r="K20" s="17" t="s">
        <v>596</v>
      </c>
      <c r="L20" s="17" t="s">
        <v>516</v>
      </c>
      <c r="M20" s="7">
        <v>0</v>
      </c>
      <c r="N20" s="7">
        <v>89.947040195980406</v>
      </c>
      <c r="O20" s="7">
        <f>M20*'Emission and cost factors'!$D$8+N20*'Emission and cost factors'!$E$8</f>
        <v>41.37563849015099</v>
      </c>
      <c r="P20" s="8">
        <f>M20*'Emission and cost factors'!$D$9+N20*'Emission and cost factors'!$E$9</f>
        <v>13.492056029397061</v>
      </c>
      <c r="Q20" s="7">
        <v>20.955666666666669</v>
      </c>
      <c r="R20" s="17">
        <v>0</v>
      </c>
      <c r="S20" s="17">
        <v>0</v>
      </c>
      <c r="T20" s="17">
        <v>0</v>
      </c>
      <c r="U20" s="7">
        <v>0</v>
      </c>
      <c r="V20" s="7">
        <v>0</v>
      </c>
      <c r="W20" s="7">
        <v>0</v>
      </c>
    </row>
    <row r="21" spans="1:23" s="17" customFormat="1" x14ac:dyDescent="0.25">
      <c r="A21" s="17" t="s">
        <v>297</v>
      </c>
      <c r="B21" s="17" t="s">
        <v>589</v>
      </c>
      <c r="C21" s="17" t="s">
        <v>595</v>
      </c>
      <c r="D21" s="17">
        <v>22</v>
      </c>
      <c r="E21" s="17" t="s">
        <v>1</v>
      </c>
      <c r="F21" s="17">
        <f t="shared" si="0"/>
        <v>1</v>
      </c>
      <c r="G21" s="17">
        <f t="shared" si="1"/>
        <v>1</v>
      </c>
      <c r="H21" s="17" t="s">
        <v>8</v>
      </c>
      <c r="I21" s="17" t="s">
        <v>7</v>
      </c>
      <c r="J21" s="17" t="s">
        <v>4</v>
      </c>
      <c r="K21" s="17" t="s">
        <v>596</v>
      </c>
      <c r="L21" s="17" t="s">
        <v>515</v>
      </c>
      <c r="M21" s="7">
        <v>0</v>
      </c>
      <c r="N21" s="7">
        <v>89.739201352714204</v>
      </c>
      <c r="O21" s="7">
        <f>M21*'Emission and cost factors'!$D$8+N21*'Emission and cost factors'!$E$8</f>
        <v>41.280032622248534</v>
      </c>
      <c r="P21" s="8">
        <f>M21*'Emission and cost factors'!$D$9+N21*'Emission and cost factors'!$E$9</f>
        <v>13.460880202907131</v>
      </c>
      <c r="Q21" s="7">
        <v>20.954666666666672</v>
      </c>
      <c r="R21" s="17">
        <v>0</v>
      </c>
      <c r="S21" s="17">
        <v>0</v>
      </c>
      <c r="T21" s="17">
        <v>0</v>
      </c>
      <c r="U21" s="7">
        <v>0</v>
      </c>
      <c r="V21" s="7">
        <v>0</v>
      </c>
      <c r="W21" s="7">
        <v>0</v>
      </c>
    </row>
    <row r="22" spans="1:23" s="17" customFormat="1" x14ac:dyDescent="0.25">
      <c r="A22" s="17" t="s">
        <v>298</v>
      </c>
      <c r="B22" s="17" t="s">
        <v>589</v>
      </c>
      <c r="C22" s="17" t="s">
        <v>595</v>
      </c>
      <c r="D22" s="17">
        <v>23</v>
      </c>
      <c r="E22" s="17" t="s">
        <v>1</v>
      </c>
      <c r="F22" s="17">
        <f t="shared" si="0"/>
        <v>1</v>
      </c>
      <c r="G22" s="17">
        <f t="shared" si="1"/>
        <v>1</v>
      </c>
      <c r="H22" s="17" t="s">
        <v>8</v>
      </c>
      <c r="I22" s="17" t="s">
        <v>7</v>
      </c>
      <c r="J22" s="17" t="s">
        <v>5</v>
      </c>
      <c r="K22" s="17" t="s">
        <v>596</v>
      </c>
      <c r="L22" s="17" t="s">
        <v>516</v>
      </c>
      <c r="M22" s="7">
        <v>0</v>
      </c>
      <c r="N22" s="7">
        <v>89.573726448664999</v>
      </c>
      <c r="O22" s="7">
        <f>M22*'Emission and cost factors'!$D$8+N22*'Emission and cost factors'!$E$8</f>
        <v>41.2039141663859</v>
      </c>
      <c r="P22" s="8">
        <f>M22*'Emission and cost factors'!$D$9+N22*'Emission and cost factors'!$E$9</f>
        <v>13.436058967299749</v>
      </c>
      <c r="Q22" s="7">
        <v>20.955666666666669</v>
      </c>
      <c r="R22" s="17">
        <v>0</v>
      </c>
      <c r="S22" s="17">
        <v>0</v>
      </c>
      <c r="T22" s="17">
        <v>0</v>
      </c>
      <c r="U22" s="7">
        <v>0</v>
      </c>
      <c r="V22" s="7">
        <v>0</v>
      </c>
      <c r="W22" s="7">
        <v>0</v>
      </c>
    </row>
    <row r="23" spans="1:23" s="17" customFormat="1" x14ac:dyDescent="0.25">
      <c r="A23" s="17" t="s">
        <v>299</v>
      </c>
      <c r="B23" s="17" t="s">
        <v>589</v>
      </c>
      <c r="C23" s="17" t="s">
        <v>595</v>
      </c>
      <c r="D23" s="17">
        <v>24</v>
      </c>
      <c r="E23" s="17" t="s">
        <v>1</v>
      </c>
      <c r="F23" s="17">
        <f t="shared" si="0"/>
        <v>1</v>
      </c>
      <c r="G23" s="17">
        <f t="shared" si="1"/>
        <v>1</v>
      </c>
      <c r="H23" s="17" t="s">
        <v>8</v>
      </c>
      <c r="I23" s="17" t="s">
        <v>7</v>
      </c>
      <c r="J23" s="17" t="s">
        <v>5</v>
      </c>
      <c r="K23" s="17" t="s">
        <v>596</v>
      </c>
      <c r="L23" s="17" t="s">
        <v>515</v>
      </c>
      <c r="M23" s="7">
        <v>0</v>
      </c>
      <c r="N23" s="7">
        <v>89.850873999359706</v>
      </c>
      <c r="O23" s="7">
        <f>M23*'Emission and cost factors'!$D$8+N23*'Emission and cost factors'!$E$8</f>
        <v>41.331402039705466</v>
      </c>
      <c r="P23" s="8">
        <f>M23*'Emission and cost factors'!$D$9+N23*'Emission and cost factors'!$E$9</f>
        <v>13.477631099903956</v>
      </c>
      <c r="Q23" s="7">
        <v>20.954666666666672</v>
      </c>
      <c r="R23" s="17">
        <v>0</v>
      </c>
      <c r="S23" s="17">
        <v>0</v>
      </c>
      <c r="T23" s="17">
        <v>0</v>
      </c>
      <c r="U23" s="7">
        <v>0</v>
      </c>
      <c r="V23" s="7">
        <v>0</v>
      </c>
      <c r="W23" s="7">
        <v>0</v>
      </c>
    </row>
    <row r="24" spans="1:23" s="17" customFormat="1" x14ac:dyDescent="0.25">
      <c r="A24" s="17" t="s">
        <v>300</v>
      </c>
      <c r="B24" s="17" t="s">
        <v>589</v>
      </c>
      <c r="C24" s="17" t="s">
        <v>595</v>
      </c>
      <c r="D24" s="17">
        <v>38</v>
      </c>
      <c r="E24" s="17" t="s">
        <v>1</v>
      </c>
      <c r="F24" s="17">
        <f t="shared" si="0"/>
        <v>1</v>
      </c>
      <c r="G24" s="17">
        <f t="shared" si="1"/>
        <v>1</v>
      </c>
      <c r="H24" s="17" t="s">
        <v>9</v>
      </c>
      <c r="I24" s="17" t="s">
        <v>3</v>
      </c>
      <c r="J24" s="17" t="s">
        <v>4</v>
      </c>
      <c r="K24" s="17" t="s">
        <v>596</v>
      </c>
      <c r="L24" s="17" t="s">
        <v>515</v>
      </c>
      <c r="M24" s="7">
        <v>0</v>
      </c>
      <c r="N24" s="7">
        <v>80.432896983685595</v>
      </c>
      <c r="O24" s="7">
        <f>M24*'Emission and cost factors'!$D$8+N24*'Emission and cost factors'!$E$8</f>
        <v>36.999132612495373</v>
      </c>
      <c r="P24" s="8">
        <f>M24*'Emission and cost factors'!$D$9+N24*'Emission and cost factors'!$E$9</f>
        <v>12.06493454755284</v>
      </c>
      <c r="Q24" s="7">
        <v>20.827666666666666</v>
      </c>
      <c r="R24" s="17">
        <v>0</v>
      </c>
      <c r="S24" s="17">
        <v>0</v>
      </c>
      <c r="T24" s="17">
        <v>0</v>
      </c>
      <c r="U24" s="7">
        <v>0</v>
      </c>
      <c r="V24" s="7">
        <v>0</v>
      </c>
      <c r="W24" s="7">
        <v>0</v>
      </c>
    </row>
    <row r="25" spans="1:23" s="17" customFormat="1" x14ac:dyDescent="0.25">
      <c r="A25" s="17" t="s">
        <v>301</v>
      </c>
      <c r="B25" s="17" t="s">
        <v>589</v>
      </c>
      <c r="C25" s="17" t="s">
        <v>595</v>
      </c>
      <c r="D25" s="17">
        <v>49</v>
      </c>
      <c r="E25" s="17" t="s">
        <v>1</v>
      </c>
      <c r="F25" s="17">
        <f t="shared" si="0"/>
        <v>1</v>
      </c>
      <c r="G25" s="17">
        <f t="shared" si="1"/>
        <v>1</v>
      </c>
      <c r="H25" s="17" t="s">
        <v>9</v>
      </c>
      <c r="I25" s="17" t="s">
        <v>3</v>
      </c>
      <c r="J25" s="17" t="s">
        <v>4</v>
      </c>
      <c r="K25" s="17" t="s">
        <v>596</v>
      </c>
      <c r="L25" s="17" t="s">
        <v>516</v>
      </c>
      <c r="M25" s="7">
        <v>0</v>
      </c>
      <c r="N25" s="7">
        <v>80.432896983685595</v>
      </c>
      <c r="O25" s="7">
        <f>M25*'Emission and cost factors'!$D$8+N25*'Emission and cost factors'!$E$8</f>
        <v>36.999132612495373</v>
      </c>
      <c r="P25" s="8">
        <f>M25*'Emission and cost factors'!$D$9+N25*'Emission and cost factors'!$E$9</f>
        <v>12.06493454755284</v>
      </c>
      <c r="Q25" s="7">
        <v>20.827666666666666</v>
      </c>
      <c r="R25" s="17">
        <v>0</v>
      </c>
      <c r="S25" s="17">
        <v>0</v>
      </c>
      <c r="T25" s="17">
        <v>0</v>
      </c>
      <c r="U25" s="7">
        <v>0</v>
      </c>
      <c r="V25" s="7">
        <v>0</v>
      </c>
      <c r="W25" s="7">
        <v>0</v>
      </c>
    </row>
    <row r="26" spans="1:23" s="17" customFormat="1" x14ac:dyDescent="0.25">
      <c r="A26" s="17" t="s">
        <v>302</v>
      </c>
      <c r="B26" s="17" t="s">
        <v>589</v>
      </c>
      <c r="C26" s="17" t="s">
        <v>595</v>
      </c>
      <c r="D26" s="17">
        <v>50</v>
      </c>
      <c r="E26" s="17" t="s">
        <v>1</v>
      </c>
      <c r="F26" s="17">
        <f t="shared" si="0"/>
        <v>1</v>
      </c>
      <c r="G26" s="17">
        <f t="shared" si="1"/>
        <v>1</v>
      </c>
      <c r="H26" s="17" t="s">
        <v>9</v>
      </c>
      <c r="I26" s="17" t="s">
        <v>3</v>
      </c>
      <c r="J26" s="17" t="s">
        <v>4</v>
      </c>
      <c r="K26" s="17" t="s">
        <v>596</v>
      </c>
      <c r="L26" s="17" t="s">
        <v>515</v>
      </c>
      <c r="M26" s="7">
        <v>0</v>
      </c>
      <c r="N26" s="7">
        <v>68.044996310397906</v>
      </c>
      <c r="O26" s="7">
        <f>M26*'Emission and cost factors'!$D$8+N26*'Emission and cost factors'!$E$8</f>
        <v>31.300698302783037</v>
      </c>
      <c r="P26" s="8">
        <f>M26*'Emission and cost factors'!$D$9+N26*'Emission and cost factors'!$E$9</f>
        <v>10.206749446559686</v>
      </c>
      <c r="Q26" s="7">
        <v>20.907999999999998</v>
      </c>
      <c r="R26" s="17">
        <v>0</v>
      </c>
      <c r="S26" s="17">
        <v>0</v>
      </c>
      <c r="T26" s="17">
        <v>0</v>
      </c>
      <c r="U26" s="7">
        <v>0</v>
      </c>
      <c r="V26" s="7">
        <v>0</v>
      </c>
      <c r="W26" s="7">
        <v>0</v>
      </c>
    </row>
    <row r="27" spans="1:23" s="17" customFormat="1" x14ac:dyDescent="0.25">
      <c r="A27" s="17" t="s">
        <v>303</v>
      </c>
      <c r="B27" s="17" t="s">
        <v>589</v>
      </c>
      <c r="C27" s="17" t="s">
        <v>595</v>
      </c>
      <c r="D27" s="17">
        <v>51</v>
      </c>
      <c r="E27" s="17" t="s">
        <v>1</v>
      </c>
      <c r="F27" s="17">
        <f t="shared" si="0"/>
        <v>1</v>
      </c>
      <c r="G27" s="17">
        <f t="shared" si="1"/>
        <v>1</v>
      </c>
      <c r="H27" s="17" t="s">
        <v>9</v>
      </c>
      <c r="I27" s="17" t="s">
        <v>3</v>
      </c>
      <c r="J27" s="17" t="s">
        <v>5</v>
      </c>
      <c r="K27" s="17" t="s">
        <v>596</v>
      </c>
      <c r="L27" s="17" t="s">
        <v>516</v>
      </c>
      <c r="M27" s="7">
        <v>0</v>
      </c>
      <c r="N27" s="7">
        <v>71.150995709281403</v>
      </c>
      <c r="O27" s="7">
        <f>M27*'Emission and cost factors'!$D$8+N27*'Emission and cost factors'!$E$8</f>
        <v>32.729458026269448</v>
      </c>
      <c r="P27" s="8">
        <f>M27*'Emission and cost factors'!$D$9+N27*'Emission and cost factors'!$E$9</f>
        <v>10.67264935639221</v>
      </c>
      <c r="Q27" s="7">
        <v>20.909666666666666</v>
      </c>
      <c r="R27" s="17">
        <v>0</v>
      </c>
      <c r="S27" s="17">
        <v>0</v>
      </c>
      <c r="T27" s="17">
        <v>0</v>
      </c>
      <c r="U27" s="7">
        <v>0</v>
      </c>
      <c r="V27" s="7">
        <v>0</v>
      </c>
      <c r="W27" s="7">
        <v>0</v>
      </c>
    </row>
    <row r="28" spans="1:23" s="17" customFormat="1" x14ac:dyDescent="0.25">
      <c r="A28" s="17" t="s">
        <v>304</v>
      </c>
      <c r="B28" s="17" t="s">
        <v>589</v>
      </c>
      <c r="C28" s="17" t="s">
        <v>595</v>
      </c>
      <c r="D28" s="17">
        <v>52</v>
      </c>
      <c r="E28" s="17" t="s">
        <v>1</v>
      </c>
      <c r="F28" s="17">
        <f t="shared" si="0"/>
        <v>1</v>
      </c>
      <c r="G28" s="17">
        <f t="shared" si="1"/>
        <v>1</v>
      </c>
      <c r="H28" s="17" t="s">
        <v>9</v>
      </c>
      <c r="I28" s="17" t="s">
        <v>3</v>
      </c>
      <c r="J28" s="17" t="s">
        <v>5</v>
      </c>
      <c r="K28" s="17" t="s">
        <v>596</v>
      </c>
      <c r="L28" s="17" t="s">
        <v>515</v>
      </c>
      <c r="M28" s="7">
        <v>0</v>
      </c>
      <c r="N28" s="7">
        <v>67.977918298542505</v>
      </c>
      <c r="O28" s="7">
        <f>M28*'Emission and cost factors'!$D$8+N28*'Emission and cost factors'!$E$8</f>
        <v>31.269842417329553</v>
      </c>
      <c r="P28" s="8">
        <f>M28*'Emission and cost factors'!$D$9+N28*'Emission and cost factors'!$E$9</f>
        <v>10.196687744781375</v>
      </c>
      <c r="Q28" s="7">
        <v>20.907999999999998</v>
      </c>
      <c r="R28" s="17">
        <v>0</v>
      </c>
      <c r="S28" s="17">
        <v>0</v>
      </c>
      <c r="T28" s="17">
        <v>0</v>
      </c>
      <c r="U28" s="7">
        <v>0</v>
      </c>
      <c r="V28" s="7">
        <v>0</v>
      </c>
      <c r="W28" s="7">
        <v>0</v>
      </c>
    </row>
    <row r="29" spans="1:23" s="17" customFormat="1" x14ac:dyDescent="0.25">
      <c r="A29" s="17" t="s">
        <v>305</v>
      </c>
      <c r="B29" s="17" t="s">
        <v>589</v>
      </c>
      <c r="C29" s="17" t="s">
        <v>595</v>
      </c>
      <c r="D29" s="17">
        <v>53</v>
      </c>
      <c r="E29" s="17" t="s">
        <v>1</v>
      </c>
      <c r="F29" s="17">
        <f t="shared" si="0"/>
        <v>1</v>
      </c>
      <c r="G29" s="17">
        <f t="shared" si="1"/>
        <v>1</v>
      </c>
      <c r="H29" s="17" t="s">
        <v>9</v>
      </c>
      <c r="I29" s="17" t="s">
        <v>6</v>
      </c>
      <c r="J29" s="17" t="s">
        <v>4</v>
      </c>
      <c r="K29" s="17" t="s">
        <v>596</v>
      </c>
      <c r="L29" s="17" t="s">
        <v>516</v>
      </c>
      <c r="M29" s="7">
        <v>0</v>
      </c>
      <c r="N29" s="7">
        <v>77.862511742083896</v>
      </c>
      <c r="O29" s="7">
        <f>M29*'Emission and cost factors'!$D$8+N29*'Emission and cost factors'!$E$8</f>
        <v>35.816755401358591</v>
      </c>
      <c r="P29" s="8">
        <f>M29*'Emission and cost factors'!$D$9+N29*'Emission and cost factors'!$E$9</f>
        <v>11.679376761312584</v>
      </c>
      <c r="Q29" s="7">
        <v>20.970333333333336</v>
      </c>
      <c r="R29" s="17">
        <v>0</v>
      </c>
      <c r="S29" s="17">
        <v>0</v>
      </c>
      <c r="T29" s="17">
        <v>0</v>
      </c>
      <c r="U29" s="7">
        <v>0</v>
      </c>
      <c r="V29" s="7">
        <v>0</v>
      </c>
      <c r="W29" s="7">
        <v>0</v>
      </c>
    </row>
    <row r="30" spans="1:23" s="17" customFormat="1" x14ac:dyDescent="0.25">
      <c r="A30" s="17" t="s">
        <v>306</v>
      </c>
      <c r="B30" s="17" t="s">
        <v>589</v>
      </c>
      <c r="C30" s="17" t="s">
        <v>595</v>
      </c>
      <c r="D30" s="17">
        <v>54</v>
      </c>
      <c r="E30" s="17" t="s">
        <v>1</v>
      </c>
      <c r="F30" s="17">
        <f t="shared" si="0"/>
        <v>1</v>
      </c>
      <c r="G30" s="17">
        <f t="shared" si="1"/>
        <v>1</v>
      </c>
      <c r="H30" s="17" t="s">
        <v>9</v>
      </c>
      <c r="I30" s="17" t="s">
        <v>6</v>
      </c>
      <c r="J30" s="17" t="s">
        <v>4</v>
      </c>
      <c r="K30" s="17" t="s">
        <v>596</v>
      </c>
      <c r="L30" s="17" t="s">
        <v>515</v>
      </c>
      <c r="M30" s="7">
        <v>0</v>
      </c>
      <c r="N30" s="7">
        <v>76.134530510194594</v>
      </c>
      <c r="O30" s="7">
        <f>M30*'Emission and cost factors'!$D$8+N30*'Emission and cost factors'!$E$8</f>
        <v>35.021884034689513</v>
      </c>
      <c r="P30" s="8">
        <f>M30*'Emission and cost factors'!$D$9+N30*'Emission and cost factors'!$E$9</f>
        <v>11.420179576529188</v>
      </c>
      <c r="Q30" s="7">
        <v>20.97666666666667</v>
      </c>
      <c r="R30" s="17">
        <v>0</v>
      </c>
      <c r="S30" s="17">
        <v>0</v>
      </c>
      <c r="T30" s="17">
        <v>0</v>
      </c>
      <c r="U30" s="7">
        <v>0</v>
      </c>
      <c r="V30" s="7">
        <v>0</v>
      </c>
      <c r="W30" s="7">
        <v>0</v>
      </c>
    </row>
    <row r="31" spans="1:23" s="17" customFormat="1" x14ac:dyDescent="0.25">
      <c r="A31" s="17" t="s">
        <v>307</v>
      </c>
      <c r="B31" s="17" t="s">
        <v>589</v>
      </c>
      <c r="C31" s="17" t="s">
        <v>595</v>
      </c>
      <c r="D31" s="17">
        <v>56</v>
      </c>
      <c r="E31" s="17" t="s">
        <v>1</v>
      </c>
      <c r="F31" s="17">
        <f t="shared" si="0"/>
        <v>1</v>
      </c>
      <c r="G31" s="17">
        <f t="shared" si="1"/>
        <v>1</v>
      </c>
      <c r="H31" s="17" t="s">
        <v>9</v>
      </c>
      <c r="I31" s="17" t="s">
        <v>6</v>
      </c>
      <c r="J31" s="17" t="s">
        <v>5</v>
      </c>
      <c r="K31" s="17" t="s">
        <v>596</v>
      </c>
      <c r="L31" s="17" t="s">
        <v>515</v>
      </c>
      <c r="M31" s="7">
        <v>0</v>
      </c>
      <c r="N31" s="7">
        <v>76.153601860223901</v>
      </c>
      <c r="O31" s="7">
        <f>M31*'Emission and cost factors'!$D$8+N31*'Emission and cost factors'!$E$8</f>
        <v>35.030656855702993</v>
      </c>
      <c r="P31" s="8">
        <f>M31*'Emission and cost factors'!$D$9+N31*'Emission and cost factors'!$E$9</f>
        <v>11.423040279033584</v>
      </c>
      <c r="Q31" s="7">
        <v>20.97666666666667</v>
      </c>
      <c r="R31" s="17">
        <v>0</v>
      </c>
      <c r="S31" s="17">
        <v>0</v>
      </c>
      <c r="T31" s="17">
        <v>0</v>
      </c>
      <c r="U31" s="7">
        <v>0</v>
      </c>
      <c r="V31" s="7">
        <v>0</v>
      </c>
      <c r="W31" s="7">
        <v>0</v>
      </c>
    </row>
    <row r="32" spans="1:23" s="17" customFormat="1" x14ac:dyDescent="0.25">
      <c r="A32" s="17" t="s">
        <v>308</v>
      </c>
      <c r="B32" s="17" t="s">
        <v>589</v>
      </c>
      <c r="C32" s="17" t="s">
        <v>595</v>
      </c>
      <c r="D32" s="17">
        <v>57</v>
      </c>
      <c r="E32" s="17" t="s">
        <v>1</v>
      </c>
      <c r="F32" s="17">
        <f t="shared" si="0"/>
        <v>1</v>
      </c>
      <c r="G32" s="17">
        <f t="shared" si="1"/>
        <v>1</v>
      </c>
      <c r="H32" s="17" t="s">
        <v>9</v>
      </c>
      <c r="I32" s="17" t="s">
        <v>7</v>
      </c>
      <c r="J32" s="17" t="s">
        <v>4</v>
      </c>
      <c r="K32" s="17" t="s">
        <v>596</v>
      </c>
      <c r="L32" s="17" t="s">
        <v>516</v>
      </c>
      <c r="M32" s="7">
        <v>0</v>
      </c>
      <c r="N32" s="7">
        <v>80.409412976695805</v>
      </c>
      <c r="O32" s="7">
        <f>M32*'Emission and cost factors'!$D$8+N32*'Emission and cost factors'!$E$8</f>
        <v>36.988329969280073</v>
      </c>
      <c r="P32" s="8">
        <f>M32*'Emission and cost factors'!$D$9+N32*'Emission and cost factors'!$E$9</f>
        <v>12.06141194650437</v>
      </c>
      <c r="Q32" s="7">
        <v>20.996333333333336</v>
      </c>
      <c r="R32" s="17">
        <v>0</v>
      </c>
      <c r="S32" s="17">
        <v>0</v>
      </c>
      <c r="T32" s="17">
        <v>0</v>
      </c>
      <c r="U32" s="7">
        <v>0</v>
      </c>
      <c r="V32" s="7">
        <v>0</v>
      </c>
      <c r="W32" s="7">
        <v>0</v>
      </c>
    </row>
    <row r="33" spans="1:23" s="17" customFormat="1" x14ac:dyDescent="0.25">
      <c r="A33" s="17" t="s">
        <v>309</v>
      </c>
      <c r="B33" s="17" t="s">
        <v>589</v>
      </c>
      <c r="C33" s="17" t="s">
        <v>595</v>
      </c>
      <c r="D33" s="17">
        <v>58</v>
      </c>
      <c r="E33" s="17" t="s">
        <v>1</v>
      </c>
      <c r="F33" s="17">
        <f t="shared" si="0"/>
        <v>1</v>
      </c>
      <c r="G33" s="17">
        <f t="shared" si="1"/>
        <v>1</v>
      </c>
      <c r="H33" s="17" t="s">
        <v>9</v>
      </c>
      <c r="I33" s="17" t="s">
        <v>7</v>
      </c>
      <c r="J33" s="17" t="s">
        <v>4</v>
      </c>
      <c r="K33" s="17" t="s">
        <v>596</v>
      </c>
      <c r="L33" s="17" t="s">
        <v>515</v>
      </c>
      <c r="M33" s="7">
        <v>0</v>
      </c>
      <c r="N33" s="7">
        <v>78.911873489804506</v>
      </c>
      <c r="O33" s="7">
        <f>M33*'Emission and cost factors'!$D$8+N33*'Emission and cost factors'!$E$8</f>
        <v>36.299461805310074</v>
      </c>
      <c r="P33" s="8">
        <f>M33*'Emission and cost factors'!$D$9+N33*'Emission and cost factors'!$E$9</f>
        <v>11.836781023470676</v>
      </c>
      <c r="Q33" s="7">
        <v>20.992666666666665</v>
      </c>
      <c r="R33" s="17">
        <v>0</v>
      </c>
      <c r="S33" s="17">
        <v>0</v>
      </c>
      <c r="T33" s="17">
        <v>0</v>
      </c>
      <c r="U33" s="7">
        <v>0</v>
      </c>
      <c r="V33" s="7">
        <v>0</v>
      </c>
      <c r="W33" s="7">
        <v>0</v>
      </c>
    </row>
    <row r="34" spans="1:23" s="17" customFormat="1" x14ac:dyDescent="0.25">
      <c r="A34" s="17" t="s">
        <v>310</v>
      </c>
      <c r="B34" s="17" t="s">
        <v>589</v>
      </c>
      <c r="C34" s="17" t="s">
        <v>595</v>
      </c>
      <c r="D34" s="17">
        <v>59</v>
      </c>
      <c r="E34" s="17" t="s">
        <v>1</v>
      </c>
      <c r="F34" s="17">
        <f t="shared" si="0"/>
        <v>1</v>
      </c>
      <c r="G34" s="17">
        <f t="shared" si="1"/>
        <v>1</v>
      </c>
      <c r="H34" s="17" t="s">
        <v>9</v>
      </c>
      <c r="I34" s="17" t="s">
        <v>7</v>
      </c>
      <c r="J34" s="17" t="s">
        <v>5</v>
      </c>
      <c r="K34" s="17" t="s">
        <v>596</v>
      </c>
      <c r="L34" s="17" t="s">
        <v>516</v>
      </c>
      <c r="M34" s="7">
        <v>0</v>
      </c>
      <c r="N34" s="7">
        <v>80.309206024588306</v>
      </c>
      <c r="O34" s="7">
        <f>M34*'Emission and cost factors'!$D$8+N34*'Emission and cost factors'!$E$8</f>
        <v>36.942234771310623</v>
      </c>
      <c r="P34" s="8">
        <f>M34*'Emission and cost factors'!$D$9+N34*'Emission and cost factors'!$E$9</f>
        <v>12.046380903688245</v>
      </c>
      <c r="Q34" s="7">
        <v>20.996333333333336</v>
      </c>
      <c r="R34" s="17">
        <v>0</v>
      </c>
      <c r="S34" s="17">
        <v>0</v>
      </c>
      <c r="T34" s="17">
        <v>0</v>
      </c>
      <c r="U34" s="7">
        <v>0</v>
      </c>
      <c r="V34" s="7">
        <v>0</v>
      </c>
      <c r="W34" s="7">
        <v>0</v>
      </c>
    </row>
    <row r="35" spans="1:23" s="17" customFormat="1" x14ac:dyDescent="0.25">
      <c r="A35" s="17" t="s">
        <v>311</v>
      </c>
      <c r="B35" s="17" t="s">
        <v>589</v>
      </c>
      <c r="C35" s="17" t="s">
        <v>595</v>
      </c>
      <c r="D35" s="17">
        <v>60</v>
      </c>
      <c r="E35" s="17" t="s">
        <v>1</v>
      </c>
      <c r="F35" s="17">
        <f t="shared" si="0"/>
        <v>1</v>
      </c>
      <c r="G35" s="17">
        <f t="shared" si="1"/>
        <v>1</v>
      </c>
      <c r="H35" s="17" t="s">
        <v>9</v>
      </c>
      <c r="I35" s="17" t="s">
        <v>7</v>
      </c>
      <c r="J35" s="17" t="s">
        <v>5</v>
      </c>
      <c r="K35" s="17" t="s">
        <v>596</v>
      </c>
      <c r="L35" s="17" t="s">
        <v>515</v>
      </c>
      <c r="M35" s="7">
        <v>0</v>
      </c>
      <c r="N35" s="7">
        <v>78.469739933374001</v>
      </c>
      <c r="O35" s="7">
        <f>M35*'Emission and cost factors'!$D$8+N35*'Emission and cost factors'!$E$8</f>
        <v>36.096080369352045</v>
      </c>
      <c r="P35" s="8">
        <f>M35*'Emission and cost factors'!$D$9+N35*'Emission and cost factors'!$E$9</f>
        <v>11.7704609900061</v>
      </c>
      <c r="Q35" s="7">
        <v>20.992666666666665</v>
      </c>
      <c r="R35" s="17">
        <v>0</v>
      </c>
      <c r="S35" s="17">
        <v>0</v>
      </c>
      <c r="T35" s="17">
        <v>0</v>
      </c>
      <c r="U35" s="7">
        <v>0</v>
      </c>
      <c r="V35" s="7">
        <v>0</v>
      </c>
      <c r="W35" s="7">
        <v>0</v>
      </c>
    </row>
    <row r="36" spans="1:23" s="17" customFormat="1" x14ac:dyDescent="0.25">
      <c r="A36" s="17" t="s">
        <v>312</v>
      </c>
      <c r="B36" s="17" t="s">
        <v>589</v>
      </c>
      <c r="C36" s="17" t="s">
        <v>595</v>
      </c>
      <c r="D36" s="17">
        <v>61</v>
      </c>
      <c r="E36" s="17" t="s">
        <v>10</v>
      </c>
      <c r="F36" s="17">
        <f t="shared" si="0"/>
        <v>2</v>
      </c>
      <c r="G36" s="17">
        <f t="shared" si="1"/>
        <v>1</v>
      </c>
      <c r="H36" s="17" t="s">
        <v>2</v>
      </c>
      <c r="I36" s="17" t="s">
        <v>3</v>
      </c>
      <c r="J36" s="17" t="s">
        <v>4</v>
      </c>
      <c r="K36" s="17" t="s">
        <v>596</v>
      </c>
      <c r="L36" s="17" t="s">
        <v>516</v>
      </c>
      <c r="M36" s="7">
        <v>0</v>
      </c>
      <c r="N36" s="7">
        <v>180.005688545418</v>
      </c>
      <c r="O36" s="7">
        <f>M36*'Emission and cost factors'!$D$8+N36*'Emission and cost factors'!$E$8</f>
        <v>82.802616730892282</v>
      </c>
      <c r="P36" s="8">
        <f>M36*'Emission and cost factors'!$D$9+N36*'Emission and cost factors'!$E$9</f>
        <v>27.000853281812699</v>
      </c>
      <c r="Q36" s="7">
        <v>20.204666666666661</v>
      </c>
      <c r="R36" s="17">
        <v>8</v>
      </c>
      <c r="S36" s="17">
        <v>0</v>
      </c>
      <c r="T36" s="17">
        <v>0</v>
      </c>
      <c r="U36" s="7">
        <v>6.303333333333333E-2</v>
      </c>
      <c r="V36" s="7">
        <v>0</v>
      </c>
      <c r="W36" s="7">
        <v>0</v>
      </c>
    </row>
    <row r="37" spans="1:23" s="17" customFormat="1" x14ac:dyDescent="0.25">
      <c r="A37" s="17" t="s">
        <v>313</v>
      </c>
      <c r="B37" s="17" t="s">
        <v>589</v>
      </c>
      <c r="C37" s="17" t="s">
        <v>595</v>
      </c>
      <c r="D37" s="17">
        <v>62</v>
      </c>
      <c r="E37" s="17" t="s">
        <v>10</v>
      </c>
      <c r="F37" s="17">
        <f t="shared" si="0"/>
        <v>2</v>
      </c>
      <c r="G37" s="17">
        <f t="shared" si="1"/>
        <v>1</v>
      </c>
      <c r="H37" s="17" t="s">
        <v>2</v>
      </c>
      <c r="I37" s="17" t="s">
        <v>3</v>
      </c>
      <c r="J37" s="17" t="s">
        <v>4</v>
      </c>
      <c r="K37" s="17" t="s">
        <v>596</v>
      </c>
      <c r="L37" s="17" t="s">
        <v>515</v>
      </c>
      <c r="M37" s="7">
        <v>0</v>
      </c>
      <c r="N37" s="7">
        <v>179.04858220483399</v>
      </c>
      <c r="O37" s="7">
        <f>M37*'Emission and cost factors'!$D$8+N37*'Emission and cost factors'!$E$8</f>
        <v>82.362347814223639</v>
      </c>
      <c r="P37" s="8">
        <f>M37*'Emission and cost factors'!$D$9+N37*'Emission and cost factors'!$E$9</f>
        <v>26.857287330725097</v>
      </c>
      <c r="Q37" s="7">
        <v>20.176333333333329</v>
      </c>
      <c r="R37" s="17">
        <v>8</v>
      </c>
      <c r="S37" s="17">
        <v>0</v>
      </c>
      <c r="T37" s="17">
        <v>0</v>
      </c>
      <c r="U37" s="7">
        <v>8.7033333333333324E-2</v>
      </c>
      <c r="V37" s="7">
        <v>0</v>
      </c>
      <c r="W37" s="7">
        <v>0</v>
      </c>
    </row>
    <row r="38" spans="1:23" s="17" customFormat="1" x14ac:dyDescent="0.25">
      <c r="A38" s="17" t="s">
        <v>314</v>
      </c>
      <c r="B38" s="17" t="s">
        <v>589</v>
      </c>
      <c r="C38" s="17" t="s">
        <v>595</v>
      </c>
      <c r="D38" s="17">
        <v>63</v>
      </c>
      <c r="E38" s="17" t="s">
        <v>10</v>
      </c>
      <c r="F38" s="17">
        <f t="shared" si="0"/>
        <v>2</v>
      </c>
      <c r="G38" s="17">
        <f t="shared" si="1"/>
        <v>1</v>
      </c>
      <c r="H38" s="17" t="s">
        <v>2</v>
      </c>
      <c r="I38" s="17" t="s">
        <v>3</v>
      </c>
      <c r="J38" s="17" t="s">
        <v>5</v>
      </c>
      <c r="K38" s="17" t="s">
        <v>596</v>
      </c>
      <c r="L38" s="17" t="s">
        <v>516</v>
      </c>
      <c r="M38" s="7">
        <v>0</v>
      </c>
      <c r="N38" s="7">
        <v>179.90986141211599</v>
      </c>
      <c r="O38" s="7">
        <f>M38*'Emission and cost factors'!$D$8+N38*'Emission and cost factors'!$E$8</f>
        <v>82.758536249573353</v>
      </c>
      <c r="P38" s="8">
        <f>M38*'Emission and cost factors'!$D$9+N38*'Emission and cost factors'!$E$9</f>
        <v>26.986479211817397</v>
      </c>
      <c r="Q38" s="7">
        <v>20.204666666666661</v>
      </c>
      <c r="R38" s="17">
        <v>8</v>
      </c>
      <c r="S38" s="17">
        <v>0</v>
      </c>
      <c r="T38" s="17">
        <v>0</v>
      </c>
      <c r="U38" s="7">
        <v>6.303333333333333E-2</v>
      </c>
      <c r="V38" s="7">
        <v>0</v>
      </c>
      <c r="W38" s="7">
        <v>0</v>
      </c>
    </row>
    <row r="39" spans="1:23" s="17" customFormat="1" x14ac:dyDescent="0.25">
      <c r="A39" s="17" t="s">
        <v>315</v>
      </c>
      <c r="B39" s="17" t="s">
        <v>589</v>
      </c>
      <c r="C39" s="17" t="s">
        <v>595</v>
      </c>
      <c r="D39" s="17">
        <v>64</v>
      </c>
      <c r="E39" s="17" t="s">
        <v>10</v>
      </c>
      <c r="F39" s="17">
        <f t="shared" si="0"/>
        <v>2</v>
      </c>
      <c r="G39" s="17">
        <f t="shared" si="1"/>
        <v>1</v>
      </c>
      <c r="H39" s="17" t="s">
        <v>2</v>
      </c>
      <c r="I39" s="17" t="s">
        <v>3</v>
      </c>
      <c r="J39" s="17" t="s">
        <v>5</v>
      </c>
      <c r="K39" s="17" t="s">
        <v>596</v>
      </c>
      <c r="L39" s="17" t="s">
        <v>515</v>
      </c>
      <c r="M39" s="7">
        <v>0</v>
      </c>
      <c r="N39" s="7">
        <v>178.74115231580399</v>
      </c>
      <c r="O39" s="7">
        <f>M39*'Emission and cost factors'!$D$8+N39*'Emission and cost factors'!$E$8</f>
        <v>82.22093006526984</v>
      </c>
      <c r="P39" s="8">
        <f>M39*'Emission and cost factors'!$D$9+N39*'Emission and cost factors'!$E$9</f>
        <v>26.811172847370596</v>
      </c>
      <c r="Q39" s="7">
        <v>20.176333333333329</v>
      </c>
      <c r="R39" s="17">
        <v>8</v>
      </c>
      <c r="S39" s="17">
        <v>0</v>
      </c>
      <c r="T39" s="17">
        <v>0</v>
      </c>
      <c r="U39" s="7">
        <v>8.7033333333333324E-2</v>
      </c>
      <c r="V39" s="7">
        <v>0</v>
      </c>
      <c r="W39" s="7">
        <v>0</v>
      </c>
    </row>
    <row r="40" spans="1:23" s="17" customFormat="1" x14ac:dyDescent="0.25">
      <c r="A40" s="17" t="s">
        <v>316</v>
      </c>
      <c r="B40" s="17" t="s">
        <v>589</v>
      </c>
      <c r="C40" s="17" t="s">
        <v>595</v>
      </c>
      <c r="D40" s="17">
        <v>65</v>
      </c>
      <c r="E40" s="17" t="s">
        <v>10</v>
      </c>
      <c r="F40" s="17">
        <f t="shared" si="0"/>
        <v>2</v>
      </c>
      <c r="G40" s="17">
        <f t="shared" si="1"/>
        <v>1</v>
      </c>
      <c r="H40" s="17" t="s">
        <v>2</v>
      </c>
      <c r="I40" s="17" t="s">
        <v>6</v>
      </c>
      <c r="J40" s="17" t="s">
        <v>4</v>
      </c>
      <c r="K40" s="17" t="s">
        <v>596</v>
      </c>
      <c r="L40" s="17" t="s">
        <v>516</v>
      </c>
      <c r="M40" s="7">
        <v>0</v>
      </c>
      <c r="N40" s="7">
        <v>190.111724607025</v>
      </c>
      <c r="O40" s="7">
        <f>M40*'Emission and cost factors'!$D$8+N40*'Emission and cost factors'!$E$8</f>
        <v>87.451393319231499</v>
      </c>
      <c r="P40" s="8">
        <f>M40*'Emission and cost factors'!$D$9+N40*'Emission and cost factors'!$E$9</f>
        <v>28.516758691053749</v>
      </c>
      <c r="Q40" s="7">
        <v>20.370999999999999</v>
      </c>
      <c r="R40" s="17">
        <v>4</v>
      </c>
      <c r="S40" s="17">
        <v>0</v>
      </c>
      <c r="T40" s="17">
        <v>0</v>
      </c>
      <c r="U40" s="7">
        <v>3.4733333333333331E-2</v>
      </c>
      <c r="V40" s="7">
        <v>0</v>
      </c>
      <c r="W40" s="7">
        <v>0</v>
      </c>
    </row>
    <row r="41" spans="1:23" s="17" customFormat="1" x14ac:dyDescent="0.25">
      <c r="A41" s="17" t="s">
        <v>317</v>
      </c>
      <c r="B41" s="17" t="s">
        <v>589</v>
      </c>
      <c r="C41" s="17" t="s">
        <v>595</v>
      </c>
      <c r="D41" s="17">
        <v>66</v>
      </c>
      <c r="E41" s="17" t="s">
        <v>10</v>
      </c>
      <c r="F41" s="17">
        <f t="shared" si="0"/>
        <v>2</v>
      </c>
      <c r="G41" s="17">
        <f t="shared" si="1"/>
        <v>1</v>
      </c>
      <c r="H41" s="17" t="s">
        <v>2</v>
      </c>
      <c r="I41" s="17" t="s">
        <v>6</v>
      </c>
      <c r="J41" s="17" t="s">
        <v>4</v>
      </c>
      <c r="K41" s="17" t="s">
        <v>596</v>
      </c>
      <c r="L41" s="17" t="s">
        <v>515</v>
      </c>
      <c r="M41" s="7">
        <v>0</v>
      </c>
      <c r="N41" s="7">
        <v>189.83165628733099</v>
      </c>
      <c r="O41" s="7">
        <f>M41*'Emission and cost factors'!$D$8+N41*'Emission and cost factors'!$E$8</f>
        <v>87.32256189217226</v>
      </c>
      <c r="P41" s="8">
        <f>M41*'Emission and cost factors'!$D$9+N41*'Emission and cost factors'!$E$9</f>
        <v>28.474748443099646</v>
      </c>
      <c r="Q41" s="7">
        <v>20.330666666666669</v>
      </c>
      <c r="R41" s="17">
        <v>7</v>
      </c>
      <c r="S41" s="17">
        <v>0</v>
      </c>
      <c r="T41" s="17">
        <v>0</v>
      </c>
      <c r="U41" s="7">
        <v>6.9133333333333324E-2</v>
      </c>
      <c r="V41" s="7">
        <v>0</v>
      </c>
      <c r="W41" s="7">
        <v>0</v>
      </c>
    </row>
    <row r="42" spans="1:23" s="17" customFormat="1" x14ac:dyDescent="0.25">
      <c r="A42" s="17" t="s">
        <v>318</v>
      </c>
      <c r="B42" s="17" t="s">
        <v>589</v>
      </c>
      <c r="C42" s="17" t="s">
        <v>595</v>
      </c>
      <c r="D42" s="17">
        <v>67</v>
      </c>
      <c r="E42" s="17" t="s">
        <v>10</v>
      </c>
      <c r="F42" s="17">
        <f t="shared" si="0"/>
        <v>2</v>
      </c>
      <c r="G42" s="17">
        <f t="shared" si="1"/>
        <v>1</v>
      </c>
      <c r="H42" s="17" t="s">
        <v>2</v>
      </c>
      <c r="I42" s="17" t="s">
        <v>6</v>
      </c>
      <c r="J42" s="17" t="s">
        <v>5</v>
      </c>
      <c r="K42" s="17" t="s">
        <v>596</v>
      </c>
      <c r="L42" s="17" t="s">
        <v>516</v>
      </c>
      <c r="M42" s="7">
        <v>0</v>
      </c>
      <c r="N42" s="7">
        <v>190.11190231051199</v>
      </c>
      <c r="O42" s="7">
        <f>M42*'Emission and cost factors'!$D$8+N42*'Emission and cost factors'!$E$8</f>
        <v>87.451475062835527</v>
      </c>
      <c r="P42" s="8">
        <f>M42*'Emission and cost factors'!$D$9+N42*'Emission and cost factors'!$E$9</f>
        <v>28.5167853465768</v>
      </c>
      <c r="Q42" s="7">
        <v>20.370999999999999</v>
      </c>
      <c r="R42" s="17">
        <v>4</v>
      </c>
      <c r="S42" s="17">
        <v>0</v>
      </c>
      <c r="T42" s="17">
        <v>0</v>
      </c>
      <c r="U42" s="7">
        <v>3.4733333333333331E-2</v>
      </c>
      <c r="V42" s="7">
        <v>0</v>
      </c>
      <c r="W42" s="7">
        <v>0</v>
      </c>
    </row>
    <row r="43" spans="1:23" s="17" customFormat="1" x14ac:dyDescent="0.25">
      <c r="A43" s="17" t="s">
        <v>319</v>
      </c>
      <c r="B43" s="17" t="s">
        <v>589</v>
      </c>
      <c r="C43" s="17" t="s">
        <v>595</v>
      </c>
      <c r="D43" s="17">
        <v>68</v>
      </c>
      <c r="E43" s="17" t="s">
        <v>10</v>
      </c>
      <c r="F43" s="17">
        <f t="shared" si="0"/>
        <v>2</v>
      </c>
      <c r="G43" s="17">
        <f t="shared" si="1"/>
        <v>1</v>
      </c>
      <c r="H43" s="17" t="s">
        <v>2</v>
      </c>
      <c r="I43" s="17" t="s">
        <v>6</v>
      </c>
      <c r="J43" s="17" t="s">
        <v>5</v>
      </c>
      <c r="K43" s="17" t="s">
        <v>596</v>
      </c>
      <c r="L43" s="17" t="s">
        <v>515</v>
      </c>
      <c r="M43" s="7">
        <v>0</v>
      </c>
      <c r="N43" s="7">
        <v>189.820818827984</v>
      </c>
      <c r="O43" s="7">
        <f>M43*'Emission and cost factors'!$D$8+N43*'Emission and cost factors'!$E$8</f>
        <v>87.317576660872646</v>
      </c>
      <c r="P43" s="8">
        <f>M43*'Emission and cost factors'!$D$9+N43*'Emission and cost factors'!$E$9</f>
        <v>28.473122824197599</v>
      </c>
      <c r="Q43" s="7">
        <v>20.330666666666669</v>
      </c>
      <c r="R43" s="17">
        <v>7</v>
      </c>
      <c r="S43" s="17">
        <v>0</v>
      </c>
      <c r="T43" s="17">
        <v>0</v>
      </c>
      <c r="U43" s="7">
        <v>6.9133333333333324E-2</v>
      </c>
      <c r="V43" s="7">
        <v>0</v>
      </c>
      <c r="W43" s="7">
        <v>0</v>
      </c>
    </row>
    <row r="44" spans="1:23" s="17" customFormat="1" x14ac:dyDescent="0.25">
      <c r="A44" s="17" t="s">
        <v>320</v>
      </c>
      <c r="B44" s="17" t="s">
        <v>589</v>
      </c>
      <c r="C44" s="17" t="s">
        <v>595</v>
      </c>
      <c r="D44" s="17">
        <v>69</v>
      </c>
      <c r="E44" s="17" t="s">
        <v>10</v>
      </c>
      <c r="F44" s="17">
        <f t="shared" si="0"/>
        <v>2</v>
      </c>
      <c r="G44" s="17">
        <f t="shared" si="1"/>
        <v>1</v>
      </c>
      <c r="H44" s="17" t="s">
        <v>2</v>
      </c>
      <c r="I44" s="17" t="s">
        <v>7</v>
      </c>
      <c r="J44" s="17" t="s">
        <v>4</v>
      </c>
      <c r="K44" s="17" t="s">
        <v>596</v>
      </c>
      <c r="L44" s="17" t="s">
        <v>516</v>
      </c>
      <c r="M44" s="7">
        <v>0</v>
      </c>
      <c r="N44" s="7">
        <v>196.09018654872901</v>
      </c>
      <c r="O44" s="7">
        <f>M44*'Emission and cost factors'!$D$8+N44*'Emission and cost factors'!$E$8</f>
        <v>90.201485812415342</v>
      </c>
      <c r="P44" s="8">
        <f>M44*'Emission and cost factors'!$D$9+N44*'Emission and cost factors'!$E$9</f>
        <v>29.413527982309351</v>
      </c>
      <c r="Q44" s="7">
        <v>20.431333333333335</v>
      </c>
      <c r="R44" s="17">
        <v>4</v>
      </c>
      <c r="S44" s="17">
        <v>0</v>
      </c>
      <c r="T44" s="17">
        <v>0</v>
      </c>
      <c r="U44" s="7">
        <v>3.2766666666666666E-2</v>
      </c>
      <c r="V44" s="7">
        <v>0</v>
      </c>
      <c r="W44" s="7">
        <v>0</v>
      </c>
    </row>
    <row r="45" spans="1:23" s="17" customFormat="1" x14ac:dyDescent="0.25">
      <c r="A45" s="17" t="s">
        <v>321</v>
      </c>
      <c r="B45" s="17" t="s">
        <v>589</v>
      </c>
      <c r="C45" s="17" t="s">
        <v>595</v>
      </c>
      <c r="D45" s="17">
        <v>70</v>
      </c>
      <c r="E45" s="17" t="s">
        <v>10</v>
      </c>
      <c r="F45" s="17">
        <f t="shared" si="0"/>
        <v>2</v>
      </c>
      <c r="G45" s="17">
        <f t="shared" si="1"/>
        <v>1</v>
      </c>
      <c r="H45" s="17" t="s">
        <v>2</v>
      </c>
      <c r="I45" s="17" t="s">
        <v>7</v>
      </c>
      <c r="J45" s="17" t="s">
        <v>4</v>
      </c>
      <c r="K45" s="17" t="s">
        <v>596</v>
      </c>
      <c r="L45" s="17" t="s">
        <v>515</v>
      </c>
      <c r="M45" s="7">
        <v>0</v>
      </c>
      <c r="N45" s="7">
        <v>195.38957705625</v>
      </c>
      <c r="O45" s="7">
        <f>M45*'Emission and cost factors'!$D$8+N45*'Emission and cost factors'!$E$8</f>
        <v>89.879205445875002</v>
      </c>
      <c r="P45" s="8">
        <f>M45*'Emission and cost factors'!$D$9+N45*'Emission and cost factors'!$E$9</f>
        <v>29.308436558437499</v>
      </c>
      <c r="Q45" s="7">
        <v>20.382999999999999</v>
      </c>
      <c r="R45" s="17">
        <v>5</v>
      </c>
      <c r="S45" s="17">
        <v>0</v>
      </c>
      <c r="T45" s="17">
        <v>0</v>
      </c>
      <c r="U45" s="7">
        <v>7.2500000000000009E-2</v>
      </c>
      <c r="V45" s="7">
        <v>0</v>
      </c>
      <c r="W45" s="7">
        <v>0</v>
      </c>
    </row>
    <row r="46" spans="1:23" s="17" customFormat="1" x14ac:dyDescent="0.25">
      <c r="A46" s="17" t="s">
        <v>322</v>
      </c>
      <c r="B46" s="17" t="s">
        <v>589</v>
      </c>
      <c r="C46" s="17" t="s">
        <v>595</v>
      </c>
      <c r="D46" s="17">
        <v>71</v>
      </c>
      <c r="E46" s="17" t="s">
        <v>10</v>
      </c>
      <c r="F46" s="17">
        <f t="shared" si="0"/>
        <v>2</v>
      </c>
      <c r="G46" s="17">
        <f t="shared" si="1"/>
        <v>1</v>
      </c>
      <c r="H46" s="17" t="s">
        <v>2</v>
      </c>
      <c r="I46" s="17" t="s">
        <v>7</v>
      </c>
      <c r="J46" s="17" t="s">
        <v>5</v>
      </c>
      <c r="K46" s="17" t="s">
        <v>596</v>
      </c>
      <c r="L46" s="17" t="s">
        <v>516</v>
      </c>
      <c r="M46" s="7">
        <v>0</v>
      </c>
      <c r="N46" s="7">
        <v>196.10106832937601</v>
      </c>
      <c r="O46" s="7">
        <f>M46*'Emission and cost factors'!$D$8+N46*'Emission and cost factors'!$E$8</f>
        <v>90.206491431512973</v>
      </c>
      <c r="P46" s="8">
        <f>M46*'Emission and cost factors'!$D$9+N46*'Emission and cost factors'!$E$9</f>
        <v>29.415160249406398</v>
      </c>
      <c r="Q46" s="7">
        <v>20.431333333333335</v>
      </c>
      <c r="R46" s="17">
        <v>4</v>
      </c>
      <c r="S46" s="17">
        <v>0</v>
      </c>
      <c r="T46" s="17">
        <v>0</v>
      </c>
      <c r="U46" s="7">
        <v>3.2766666666666666E-2</v>
      </c>
      <c r="V46" s="7">
        <v>0</v>
      </c>
      <c r="W46" s="7">
        <v>0</v>
      </c>
    </row>
    <row r="47" spans="1:23" s="17" customFormat="1" x14ac:dyDescent="0.25">
      <c r="A47" s="17" t="s">
        <v>323</v>
      </c>
      <c r="B47" s="17" t="s">
        <v>589</v>
      </c>
      <c r="C47" s="17" t="s">
        <v>595</v>
      </c>
      <c r="D47" s="17">
        <v>72</v>
      </c>
      <c r="E47" s="17" t="s">
        <v>10</v>
      </c>
      <c r="F47" s="17">
        <f t="shared" si="0"/>
        <v>2</v>
      </c>
      <c r="G47" s="17">
        <f t="shared" si="1"/>
        <v>1</v>
      </c>
      <c r="H47" s="17" t="s">
        <v>2</v>
      </c>
      <c r="I47" s="17" t="s">
        <v>7</v>
      </c>
      <c r="J47" s="17" t="s">
        <v>5</v>
      </c>
      <c r="K47" s="17" t="s">
        <v>596</v>
      </c>
      <c r="L47" s="17" t="s">
        <v>515</v>
      </c>
      <c r="M47" s="7">
        <v>0</v>
      </c>
      <c r="N47" s="7">
        <v>195.22709163545301</v>
      </c>
      <c r="O47" s="7">
        <f>M47*'Emission and cost factors'!$D$8+N47*'Emission and cost factors'!$E$8</f>
        <v>89.804462152308389</v>
      </c>
      <c r="P47" s="8">
        <f>M47*'Emission and cost factors'!$D$9+N47*'Emission and cost factors'!$E$9</f>
        <v>29.284063745317951</v>
      </c>
      <c r="Q47" s="7">
        <v>20.383333333333333</v>
      </c>
      <c r="R47" s="17">
        <v>5</v>
      </c>
      <c r="S47" s="17">
        <v>0</v>
      </c>
      <c r="T47" s="17">
        <v>0</v>
      </c>
      <c r="U47" s="7">
        <v>7.2500000000000009E-2</v>
      </c>
      <c r="V47" s="7">
        <v>0</v>
      </c>
      <c r="W47" s="7">
        <v>0</v>
      </c>
    </row>
    <row r="48" spans="1:23" s="17" customFormat="1" x14ac:dyDescent="0.25">
      <c r="A48" s="17" t="s">
        <v>324</v>
      </c>
      <c r="B48" s="17" t="s">
        <v>589</v>
      </c>
      <c r="C48" s="17" t="s">
        <v>595</v>
      </c>
      <c r="D48" s="17">
        <v>74</v>
      </c>
      <c r="E48" s="17" t="s">
        <v>10</v>
      </c>
      <c r="F48" s="17">
        <f t="shared" si="0"/>
        <v>2</v>
      </c>
      <c r="G48" s="17">
        <f t="shared" si="1"/>
        <v>1</v>
      </c>
      <c r="H48" s="17" t="s">
        <v>8</v>
      </c>
      <c r="I48" s="17" t="s">
        <v>3</v>
      </c>
      <c r="J48" s="17" t="s">
        <v>4</v>
      </c>
      <c r="K48" s="17" t="s">
        <v>596</v>
      </c>
      <c r="L48" s="17" t="s">
        <v>515</v>
      </c>
      <c r="M48" s="7">
        <v>0</v>
      </c>
      <c r="N48" s="7">
        <v>75.794169183106405</v>
      </c>
      <c r="O48" s="7">
        <f>M48*'Emission and cost factors'!$D$8+N48*'Emission and cost factors'!$E$8</f>
        <v>34.865317824228946</v>
      </c>
      <c r="P48" s="8">
        <f>M48*'Emission and cost factors'!$D$9+N48*'Emission and cost factors'!$E$9</f>
        <v>11.369125377465961</v>
      </c>
      <c r="Q48" s="7">
        <v>20.620666666666661</v>
      </c>
      <c r="R48" s="17">
        <v>0</v>
      </c>
      <c r="S48" s="17">
        <v>0</v>
      </c>
      <c r="T48" s="17">
        <v>0</v>
      </c>
      <c r="U48" s="7">
        <v>0</v>
      </c>
      <c r="V48" s="7">
        <v>0</v>
      </c>
      <c r="W48" s="7">
        <v>0</v>
      </c>
    </row>
    <row r="49" spans="1:23" s="17" customFormat="1" x14ac:dyDescent="0.25">
      <c r="A49" s="17" t="s">
        <v>325</v>
      </c>
      <c r="B49" s="17" t="s">
        <v>589</v>
      </c>
      <c r="C49" s="17" t="s">
        <v>595</v>
      </c>
      <c r="D49" s="17">
        <v>75</v>
      </c>
      <c r="E49" s="17" t="s">
        <v>10</v>
      </c>
      <c r="F49" s="17">
        <f t="shared" si="0"/>
        <v>2</v>
      </c>
      <c r="G49" s="17">
        <f t="shared" si="1"/>
        <v>1</v>
      </c>
      <c r="H49" s="17" t="s">
        <v>8</v>
      </c>
      <c r="I49" s="17" t="s">
        <v>3</v>
      </c>
      <c r="J49" s="17" t="s">
        <v>5</v>
      </c>
      <c r="K49" s="17" t="s">
        <v>596</v>
      </c>
      <c r="L49" s="17" t="s">
        <v>516</v>
      </c>
      <c r="M49" s="7">
        <v>0</v>
      </c>
      <c r="N49" s="7">
        <v>78.780082985665601</v>
      </c>
      <c r="O49" s="7">
        <f>M49*'Emission and cost factors'!$D$8+N49*'Emission and cost factors'!$E$8</f>
        <v>36.23883817340618</v>
      </c>
      <c r="P49" s="8">
        <f>M49*'Emission and cost factors'!$D$9+N49*'Emission and cost factors'!$E$9</f>
        <v>11.817012447849839</v>
      </c>
      <c r="Q49" s="7">
        <v>20.622000000000003</v>
      </c>
      <c r="R49" s="17">
        <v>0</v>
      </c>
      <c r="S49" s="17">
        <v>0</v>
      </c>
      <c r="T49" s="17">
        <v>0</v>
      </c>
      <c r="U49" s="7">
        <v>0</v>
      </c>
      <c r="V49" s="7">
        <v>0</v>
      </c>
      <c r="W49" s="7">
        <v>0</v>
      </c>
    </row>
    <row r="50" spans="1:23" s="17" customFormat="1" x14ac:dyDescent="0.25">
      <c r="A50" s="17" t="s">
        <v>326</v>
      </c>
      <c r="B50" s="17" t="s">
        <v>589</v>
      </c>
      <c r="C50" s="17" t="s">
        <v>595</v>
      </c>
      <c r="D50" s="17">
        <v>76</v>
      </c>
      <c r="E50" s="17" t="s">
        <v>10</v>
      </c>
      <c r="F50" s="17">
        <f t="shared" si="0"/>
        <v>2</v>
      </c>
      <c r="G50" s="17">
        <f t="shared" si="1"/>
        <v>1</v>
      </c>
      <c r="H50" s="17" t="s">
        <v>8</v>
      </c>
      <c r="I50" s="17" t="s">
        <v>3</v>
      </c>
      <c r="J50" s="17" t="s">
        <v>5</v>
      </c>
      <c r="K50" s="17" t="s">
        <v>596</v>
      </c>
      <c r="L50" s="17" t="s">
        <v>515</v>
      </c>
      <c r="M50" s="7">
        <v>0</v>
      </c>
      <c r="N50" s="7">
        <v>75.982207549704796</v>
      </c>
      <c r="O50" s="7">
        <f>M50*'Emission and cost factors'!$D$8+N50*'Emission and cost factors'!$E$8</f>
        <v>34.951815472864205</v>
      </c>
      <c r="P50" s="8">
        <f>M50*'Emission and cost factors'!$D$9+N50*'Emission and cost factors'!$E$9</f>
        <v>11.397331132455719</v>
      </c>
      <c r="Q50" s="7">
        <v>20.620666666666661</v>
      </c>
      <c r="R50" s="17">
        <v>0</v>
      </c>
      <c r="S50" s="17">
        <v>0</v>
      </c>
      <c r="T50" s="17">
        <v>0</v>
      </c>
      <c r="U50" s="7">
        <v>0</v>
      </c>
      <c r="V50" s="7">
        <v>0</v>
      </c>
      <c r="W50" s="7">
        <v>0</v>
      </c>
    </row>
    <row r="51" spans="1:23" s="17" customFormat="1" x14ac:dyDescent="0.25">
      <c r="A51" s="17" t="s">
        <v>327</v>
      </c>
      <c r="B51" s="17" t="s">
        <v>589</v>
      </c>
      <c r="C51" s="17" t="s">
        <v>595</v>
      </c>
      <c r="D51" s="17">
        <v>78</v>
      </c>
      <c r="E51" s="17" t="s">
        <v>10</v>
      </c>
      <c r="F51" s="17">
        <f t="shared" si="0"/>
        <v>2</v>
      </c>
      <c r="G51" s="17">
        <f t="shared" si="1"/>
        <v>1</v>
      </c>
      <c r="H51" s="17" t="s">
        <v>8</v>
      </c>
      <c r="I51" s="17" t="s">
        <v>6</v>
      </c>
      <c r="J51" s="17" t="s">
        <v>4</v>
      </c>
      <c r="K51" s="17" t="s">
        <v>596</v>
      </c>
      <c r="L51" s="17" t="s">
        <v>515</v>
      </c>
      <c r="M51" s="7">
        <v>0</v>
      </c>
      <c r="N51" s="7">
        <v>85.329774310967494</v>
      </c>
      <c r="O51" s="7">
        <f>M51*'Emission and cost factors'!$D$8+N51*'Emission and cost factors'!$E$8</f>
        <v>39.251696183045048</v>
      </c>
      <c r="P51" s="8">
        <f>M51*'Emission and cost factors'!$D$9+N51*'Emission and cost factors'!$E$9</f>
        <v>12.799466146645123</v>
      </c>
      <c r="Q51" s="7">
        <v>20.768666666666665</v>
      </c>
      <c r="R51" s="17">
        <v>0</v>
      </c>
      <c r="S51" s="17">
        <v>0</v>
      </c>
      <c r="T51" s="17">
        <v>0</v>
      </c>
      <c r="U51" s="7">
        <v>0</v>
      </c>
      <c r="V51" s="7">
        <v>0</v>
      </c>
      <c r="W51" s="7">
        <v>0</v>
      </c>
    </row>
    <row r="52" spans="1:23" s="17" customFormat="1" x14ac:dyDescent="0.25">
      <c r="A52" s="17" t="s">
        <v>328</v>
      </c>
      <c r="B52" s="17" t="s">
        <v>589</v>
      </c>
      <c r="C52" s="17" t="s">
        <v>595</v>
      </c>
      <c r="D52" s="17">
        <v>80</v>
      </c>
      <c r="E52" s="17" t="s">
        <v>10</v>
      </c>
      <c r="F52" s="17">
        <f t="shared" si="0"/>
        <v>2</v>
      </c>
      <c r="G52" s="17">
        <f t="shared" si="1"/>
        <v>1</v>
      </c>
      <c r="H52" s="17" t="s">
        <v>8</v>
      </c>
      <c r="I52" s="17" t="s">
        <v>6</v>
      </c>
      <c r="J52" s="17" t="s">
        <v>5</v>
      </c>
      <c r="K52" s="17" t="s">
        <v>596</v>
      </c>
      <c r="L52" s="17" t="s">
        <v>515</v>
      </c>
      <c r="M52" s="7">
        <v>0</v>
      </c>
      <c r="N52" s="7">
        <v>84.705865005279506</v>
      </c>
      <c r="O52" s="7">
        <f>M52*'Emission and cost factors'!$D$8+N52*'Emission and cost factors'!$E$8</f>
        <v>38.964697902428576</v>
      </c>
      <c r="P52" s="8">
        <f>M52*'Emission and cost factors'!$D$9+N52*'Emission and cost factors'!$E$9</f>
        <v>12.705879750791926</v>
      </c>
      <c r="Q52" s="7">
        <v>20.768666666666665</v>
      </c>
      <c r="R52" s="17">
        <v>0</v>
      </c>
      <c r="S52" s="17">
        <v>0</v>
      </c>
      <c r="T52" s="17">
        <v>0</v>
      </c>
      <c r="U52" s="7">
        <v>0</v>
      </c>
      <c r="V52" s="7">
        <v>0</v>
      </c>
      <c r="W52" s="7">
        <v>0</v>
      </c>
    </row>
    <row r="53" spans="1:23" s="17" customFormat="1" x14ac:dyDescent="0.25">
      <c r="A53" s="17" t="s">
        <v>329</v>
      </c>
      <c r="B53" s="17" t="s">
        <v>589</v>
      </c>
      <c r="C53" s="17" t="s">
        <v>595</v>
      </c>
      <c r="D53" s="17">
        <v>82</v>
      </c>
      <c r="E53" s="17" t="s">
        <v>10</v>
      </c>
      <c r="F53" s="17">
        <f t="shared" si="0"/>
        <v>2</v>
      </c>
      <c r="G53" s="17">
        <f t="shared" si="1"/>
        <v>1</v>
      </c>
      <c r="H53" s="17" t="s">
        <v>8</v>
      </c>
      <c r="I53" s="17" t="s">
        <v>7</v>
      </c>
      <c r="J53" s="17" t="s">
        <v>4</v>
      </c>
      <c r="K53" s="17" t="s">
        <v>596</v>
      </c>
      <c r="L53" s="17" t="s">
        <v>515</v>
      </c>
      <c r="M53" s="7">
        <v>0</v>
      </c>
      <c r="N53" s="7">
        <v>88.267606599846204</v>
      </c>
      <c r="O53" s="7">
        <f>M53*'Emission and cost factors'!$D$8+N53*'Emission and cost factors'!$E$8</f>
        <v>40.603099035929255</v>
      </c>
      <c r="P53" s="8">
        <f>M53*'Emission and cost factors'!$D$9+N53*'Emission and cost factors'!$E$9</f>
        <v>13.240140989976931</v>
      </c>
      <c r="Q53" s="7">
        <v>20.797999999999998</v>
      </c>
      <c r="R53" s="17">
        <v>0</v>
      </c>
      <c r="S53" s="17">
        <v>0</v>
      </c>
      <c r="T53" s="17">
        <v>0</v>
      </c>
      <c r="U53" s="7">
        <v>0</v>
      </c>
      <c r="V53" s="7">
        <v>0</v>
      </c>
      <c r="W53" s="7">
        <v>0</v>
      </c>
    </row>
    <row r="54" spans="1:23" s="17" customFormat="1" x14ac:dyDescent="0.25">
      <c r="A54" s="17" t="s">
        <v>330</v>
      </c>
      <c r="B54" s="17" t="s">
        <v>589</v>
      </c>
      <c r="C54" s="17" t="s">
        <v>595</v>
      </c>
      <c r="D54" s="17">
        <v>83</v>
      </c>
      <c r="E54" s="17" t="s">
        <v>10</v>
      </c>
      <c r="F54" s="17">
        <f t="shared" si="0"/>
        <v>2</v>
      </c>
      <c r="G54" s="17">
        <f t="shared" si="1"/>
        <v>1</v>
      </c>
      <c r="H54" s="17" t="s">
        <v>8</v>
      </c>
      <c r="I54" s="17" t="s">
        <v>7</v>
      </c>
      <c r="J54" s="17" t="s">
        <v>5</v>
      </c>
      <c r="K54" s="17" t="s">
        <v>596</v>
      </c>
      <c r="L54" s="17" t="s">
        <v>516</v>
      </c>
      <c r="M54" s="7">
        <v>0</v>
      </c>
      <c r="N54" s="7">
        <v>89.291223979958602</v>
      </c>
      <c r="O54" s="7">
        <f>M54*'Emission and cost factors'!$D$8+N54*'Emission and cost factors'!$E$8</f>
        <v>41.073963030780959</v>
      </c>
      <c r="P54" s="8">
        <f>M54*'Emission and cost factors'!$D$9+N54*'Emission and cost factors'!$E$9</f>
        <v>13.393683596993791</v>
      </c>
      <c r="Q54" s="7">
        <v>20.79933333333333</v>
      </c>
      <c r="R54" s="17">
        <v>0</v>
      </c>
      <c r="S54" s="17">
        <v>0</v>
      </c>
      <c r="T54" s="17">
        <v>0</v>
      </c>
      <c r="U54" s="7">
        <v>0</v>
      </c>
      <c r="V54" s="7">
        <v>0</v>
      </c>
      <c r="W54" s="7">
        <v>0</v>
      </c>
    </row>
    <row r="55" spans="1:23" s="17" customFormat="1" x14ac:dyDescent="0.25">
      <c r="A55" s="17" t="s">
        <v>331</v>
      </c>
      <c r="B55" s="17" t="s">
        <v>589</v>
      </c>
      <c r="C55" s="17" t="s">
        <v>595</v>
      </c>
      <c r="D55" s="17">
        <v>84</v>
      </c>
      <c r="E55" s="17" t="s">
        <v>10</v>
      </c>
      <c r="F55" s="17">
        <f t="shared" si="0"/>
        <v>2</v>
      </c>
      <c r="G55" s="17">
        <f t="shared" si="1"/>
        <v>1</v>
      </c>
      <c r="H55" s="17" t="s">
        <v>8</v>
      </c>
      <c r="I55" s="17" t="s">
        <v>7</v>
      </c>
      <c r="J55" s="17" t="s">
        <v>5</v>
      </c>
      <c r="K55" s="17" t="s">
        <v>596</v>
      </c>
      <c r="L55" s="17" t="s">
        <v>515</v>
      </c>
      <c r="M55" s="7">
        <v>0</v>
      </c>
      <c r="N55" s="7">
        <v>88.227819535198293</v>
      </c>
      <c r="O55" s="7">
        <f>M55*'Emission and cost factors'!$D$8+N55*'Emission and cost factors'!$E$8</f>
        <v>40.584796986191215</v>
      </c>
      <c r="P55" s="8">
        <f>M55*'Emission and cost factors'!$D$9+N55*'Emission and cost factors'!$E$9</f>
        <v>13.234172930279744</v>
      </c>
      <c r="Q55" s="7">
        <v>20.797999999999998</v>
      </c>
      <c r="R55" s="17">
        <v>0</v>
      </c>
      <c r="S55" s="17">
        <v>0</v>
      </c>
      <c r="T55" s="17">
        <v>0</v>
      </c>
      <c r="U55" s="7">
        <v>0</v>
      </c>
      <c r="V55" s="7">
        <v>0</v>
      </c>
      <c r="W55" s="7">
        <v>0</v>
      </c>
    </row>
    <row r="56" spans="1:23" s="17" customFormat="1" x14ac:dyDescent="0.25">
      <c r="A56" s="17" t="s">
        <v>332</v>
      </c>
      <c r="B56" s="17" t="s">
        <v>589</v>
      </c>
      <c r="C56" s="17" t="s">
        <v>595</v>
      </c>
      <c r="D56" s="17">
        <v>110</v>
      </c>
      <c r="E56" s="17" t="s">
        <v>10</v>
      </c>
      <c r="F56" s="17">
        <f t="shared" si="0"/>
        <v>2</v>
      </c>
      <c r="G56" s="17">
        <f t="shared" si="1"/>
        <v>1</v>
      </c>
      <c r="H56" s="17" t="s">
        <v>9</v>
      </c>
      <c r="I56" s="17" t="s">
        <v>3</v>
      </c>
      <c r="J56" s="17" t="s">
        <v>4</v>
      </c>
      <c r="K56" s="17" t="s">
        <v>596</v>
      </c>
      <c r="L56" s="17" t="s">
        <v>515</v>
      </c>
      <c r="M56" s="7">
        <v>0</v>
      </c>
      <c r="N56" s="7">
        <v>67.672718538064501</v>
      </c>
      <c r="O56" s="7">
        <f>M56*'Emission and cost factors'!$D$8+N56*'Emission and cost factors'!$E$8</f>
        <v>31.129450527509672</v>
      </c>
      <c r="P56" s="8">
        <f>M56*'Emission and cost factors'!$D$9+N56*'Emission and cost factors'!$E$9</f>
        <v>10.150907780709675</v>
      </c>
      <c r="Q56" s="7">
        <v>20.68866666666667</v>
      </c>
      <c r="R56" s="17">
        <v>0</v>
      </c>
      <c r="S56" s="17">
        <v>0</v>
      </c>
      <c r="T56" s="17">
        <v>0</v>
      </c>
      <c r="U56" s="7">
        <v>0</v>
      </c>
      <c r="V56" s="7">
        <v>0</v>
      </c>
      <c r="W56" s="7">
        <v>0</v>
      </c>
    </row>
    <row r="57" spans="1:23" s="17" customFormat="1" x14ac:dyDescent="0.25">
      <c r="A57" s="17" t="s">
        <v>333</v>
      </c>
      <c r="B57" s="17" t="s">
        <v>589</v>
      </c>
      <c r="C57" s="17" t="s">
        <v>595</v>
      </c>
      <c r="D57" s="17">
        <v>111</v>
      </c>
      <c r="E57" s="17" t="s">
        <v>10</v>
      </c>
      <c r="F57" s="17">
        <f t="shared" si="0"/>
        <v>2</v>
      </c>
      <c r="G57" s="17">
        <f t="shared" si="1"/>
        <v>1</v>
      </c>
      <c r="H57" s="17" t="s">
        <v>9</v>
      </c>
      <c r="I57" s="17" t="s">
        <v>3</v>
      </c>
      <c r="J57" s="17" t="s">
        <v>5</v>
      </c>
      <c r="K57" s="17" t="s">
        <v>596</v>
      </c>
      <c r="L57" s="17" t="s">
        <v>516</v>
      </c>
      <c r="M57" s="7">
        <v>0</v>
      </c>
      <c r="N57" s="7">
        <v>70.789651325469194</v>
      </c>
      <c r="O57" s="7">
        <f>M57*'Emission and cost factors'!$D$8+N57*'Emission and cost factors'!$E$8</f>
        <v>32.563239609715829</v>
      </c>
      <c r="P57" s="8">
        <f>M57*'Emission and cost factors'!$D$9+N57*'Emission and cost factors'!$E$9</f>
        <v>10.618447698820379</v>
      </c>
      <c r="Q57" s="7">
        <v>20.692666666666664</v>
      </c>
      <c r="R57" s="17">
        <v>0</v>
      </c>
      <c r="S57" s="17">
        <v>0</v>
      </c>
      <c r="T57" s="17">
        <v>0</v>
      </c>
      <c r="U57" s="7">
        <v>0</v>
      </c>
      <c r="V57" s="7">
        <v>0</v>
      </c>
      <c r="W57" s="7">
        <v>0</v>
      </c>
    </row>
    <row r="58" spans="1:23" s="17" customFormat="1" x14ac:dyDescent="0.25">
      <c r="A58" s="17" t="s">
        <v>334</v>
      </c>
      <c r="B58" s="17" t="s">
        <v>589</v>
      </c>
      <c r="C58" s="17" t="s">
        <v>595</v>
      </c>
      <c r="D58" s="17">
        <v>112</v>
      </c>
      <c r="E58" s="17" t="s">
        <v>10</v>
      </c>
      <c r="F58" s="17">
        <f t="shared" si="0"/>
        <v>2</v>
      </c>
      <c r="G58" s="17">
        <f t="shared" si="1"/>
        <v>1</v>
      </c>
      <c r="H58" s="17" t="s">
        <v>9</v>
      </c>
      <c r="I58" s="17" t="s">
        <v>3</v>
      </c>
      <c r="J58" s="17" t="s">
        <v>5</v>
      </c>
      <c r="K58" s="17" t="s">
        <v>596</v>
      </c>
      <c r="L58" s="17" t="s">
        <v>515</v>
      </c>
      <c r="M58" s="7">
        <v>0</v>
      </c>
      <c r="N58" s="7">
        <v>67.635880351811593</v>
      </c>
      <c r="O58" s="7">
        <f>M58*'Emission and cost factors'!$D$8+N58*'Emission and cost factors'!$E$8</f>
        <v>31.112504961833334</v>
      </c>
      <c r="P58" s="8">
        <f>M58*'Emission and cost factors'!$D$9+N58*'Emission and cost factors'!$E$9</f>
        <v>10.145382052771739</v>
      </c>
      <c r="Q58" s="7">
        <v>20.68866666666667</v>
      </c>
      <c r="R58" s="17">
        <v>0</v>
      </c>
      <c r="S58" s="17">
        <v>0</v>
      </c>
      <c r="T58" s="17">
        <v>0</v>
      </c>
      <c r="U58" s="7">
        <v>0</v>
      </c>
      <c r="V58" s="7">
        <v>0</v>
      </c>
      <c r="W58" s="7">
        <v>0</v>
      </c>
    </row>
    <row r="59" spans="1:23" s="17" customFormat="1" x14ac:dyDescent="0.25">
      <c r="A59" s="17" t="s">
        <v>335</v>
      </c>
      <c r="B59" s="17" t="s">
        <v>589</v>
      </c>
      <c r="C59" s="17" t="s">
        <v>595</v>
      </c>
      <c r="D59" s="17">
        <v>113</v>
      </c>
      <c r="E59" s="17" t="s">
        <v>10</v>
      </c>
      <c r="F59" s="17">
        <f t="shared" si="0"/>
        <v>2</v>
      </c>
      <c r="G59" s="17">
        <f t="shared" si="1"/>
        <v>1</v>
      </c>
      <c r="H59" s="17" t="s">
        <v>9</v>
      </c>
      <c r="I59" s="17" t="s">
        <v>6</v>
      </c>
      <c r="J59" s="17" t="s">
        <v>4</v>
      </c>
      <c r="K59" s="17" t="s">
        <v>596</v>
      </c>
      <c r="L59" s="17" t="s">
        <v>516</v>
      </c>
      <c r="M59" s="7">
        <v>0</v>
      </c>
      <c r="N59" s="7">
        <v>76.867874737301193</v>
      </c>
      <c r="O59" s="7">
        <f>M59*'Emission and cost factors'!$D$8+N59*'Emission and cost factors'!$E$8</f>
        <v>35.359222379158552</v>
      </c>
      <c r="P59" s="8">
        <f>M59*'Emission and cost factors'!$D$9+N59*'Emission and cost factors'!$E$9</f>
        <v>11.530181210595179</v>
      </c>
      <c r="Q59" s="7">
        <v>20.804000000000006</v>
      </c>
      <c r="R59" s="17">
        <v>0</v>
      </c>
      <c r="S59" s="17">
        <v>0</v>
      </c>
      <c r="T59" s="17">
        <v>0</v>
      </c>
      <c r="U59" s="7">
        <v>0</v>
      </c>
      <c r="V59" s="7">
        <v>0</v>
      </c>
      <c r="W59" s="7">
        <v>0</v>
      </c>
    </row>
    <row r="60" spans="1:23" s="17" customFormat="1" x14ac:dyDescent="0.25">
      <c r="A60" s="17" t="s">
        <v>336</v>
      </c>
      <c r="B60" s="17" t="s">
        <v>589</v>
      </c>
      <c r="C60" s="17" t="s">
        <v>595</v>
      </c>
      <c r="D60" s="17">
        <v>114</v>
      </c>
      <c r="E60" s="17" t="s">
        <v>10</v>
      </c>
      <c r="F60" s="17">
        <f t="shared" si="0"/>
        <v>2</v>
      </c>
      <c r="G60" s="17">
        <f t="shared" si="1"/>
        <v>1</v>
      </c>
      <c r="H60" s="17" t="s">
        <v>9</v>
      </c>
      <c r="I60" s="17" t="s">
        <v>6</v>
      </c>
      <c r="J60" s="17" t="s">
        <v>4</v>
      </c>
      <c r="K60" s="17" t="s">
        <v>596</v>
      </c>
      <c r="L60" s="17" t="s">
        <v>515</v>
      </c>
      <c r="M60" s="7">
        <v>0</v>
      </c>
      <c r="N60" s="7">
        <v>75.546326835763907</v>
      </c>
      <c r="O60" s="7">
        <f>M60*'Emission and cost factors'!$D$8+N60*'Emission and cost factors'!$E$8</f>
        <v>34.751310344451397</v>
      </c>
      <c r="P60" s="8">
        <f>M60*'Emission and cost factors'!$D$9+N60*'Emission and cost factors'!$E$9</f>
        <v>11.331949025364585</v>
      </c>
      <c r="Q60" s="7">
        <v>20.808666666666671</v>
      </c>
      <c r="R60" s="17">
        <v>0</v>
      </c>
      <c r="S60" s="17">
        <v>0</v>
      </c>
      <c r="T60" s="17">
        <v>0</v>
      </c>
      <c r="U60" s="7">
        <v>0</v>
      </c>
      <c r="V60" s="7">
        <v>0</v>
      </c>
      <c r="W60" s="7">
        <v>0</v>
      </c>
    </row>
    <row r="61" spans="1:23" s="17" customFormat="1" x14ac:dyDescent="0.25">
      <c r="A61" s="17" t="s">
        <v>337</v>
      </c>
      <c r="B61" s="17" t="s">
        <v>589</v>
      </c>
      <c r="C61" s="17" t="s">
        <v>595</v>
      </c>
      <c r="D61" s="17">
        <v>115</v>
      </c>
      <c r="E61" s="17" t="s">
        <v>10</v>
      </c>
      <c r="F61" s="17">
        <f t="shared" si="0"/>
        <v>2</v>
      </c>
      <c r="G61" s="17">
        <f t="shared" si="1"/>
        <v>1</v>
      </c>
      <c r="H61" s="17" t="s">
        <v>9</v>
      </c>
      <c r="I61" s="17" t="s">
        <v>6</v>
      </c>
      <c r="J61" s="17" t="s">
        <v>5</v>
      </c>
      <c r="K61" s="17" t="s">
        <v>596</v>
      </c>
      <c r="L61" s="17" t="s">
        <v>516</v>
      </c>
      <c r="M61" s="7">
        <v>0</v>
      </c>
      <c r="N61" s="7">
        <v>76.960688689785698</v>
      </c>
      <c r="O61" s="7">
        <f>M61*'Emission and cost factors'!$D$8+N61*'Emission and cost factors'!$E$8</f>
        <v>35.401916797301425</v>
      </c>
      <c r="P61" s="8">
        <f>M61*'Emission and cost factors'!$D$9+N61*'Emission and cost factors'!$E$9</f>
        <v>11.544103303467855</v>
      </c>
      <c r="Q61" s="7">
        <v>20.804000000000006</v>
      </c>
      <c r="R61" s="17">
        <v>0</v>
      </c>
      <c r="S61" s="17">
        <v>0</v>
      </c>
      <c r="T61" s="17">
        <v>0</v>
      </c>
      <c r="U61" s="7">
        <v>0</v>
      </c>
      <c r="V61" s="7">
        <v>0</v>
      </c>
      <c r="W61" s="7">
        <v>0</v>
      </c>
    </row>
    <row r="62" spans="1:23" s="17" customFormat="1" x14ac:dyDescent="0.25">
      <c r="A62" s="17" t="s">
        <v>338</v>
      </c>
      <c r="B62" s="17" t="s">
        <v>589</v>
      </c>
      <c r="C62" s="17" t="s">
        <v>595</v>
      </c>
      <c r="D62" s="17">
        <v>116</v>
      </c>
      <c r="E62" s="17" t="s">
        <v>10</v>
      </c>
      <c r="F62" s="17">
        <f t="shared" si="0"/>
        <v>2</v>
      </c>
      <c r="G62" s="17">
        <f t="shared" si="1"/>
        <v>1</v>
      </c>
      <c r="H62" s="17" t="s">
        <v>9</v>
      </c>
      <c r="I62" s="17" t="s">
        <v>6</v>
      </c>
      <c r="J62" s="17" t="s">
        <v>5</v>
      </c>
      <c r="K62" s="17" t="s">
        <v>596</v>
      </c>
      <c r="L62" s="17" t="s">
        <v>515</v>
      </c>
      <c r="M62" s="7">
        <v>0</v>
      </c>
      <c r="N62" s="7">
        <v>75.6706020231358</v>
      </c>
      <c r="O62" s="7">
        <f>M62*'Emission and cost factors'!$D$8+N62*'Emission and cost factors'!$E$8</f>
        <v>34.80847693064247</v>
      </c>
      <c r="P62" s="8">
        <f>M62*'Emission and cost factors'!$D$9+N62*'Emission and cost factors'!$E$9</f>
        <v>11.350590303470369</v>
      </c>
      <c r="Q62" s="7">
        <v>20.808666666666671</v>
      </c>
      <c r="R62" s="17">
        <v>0</v>
      </c>
      <c r="S62" s="17">
        <v>0</v>
      </c>
      <c r="T62" s="17">
        <v>0</v>
      </c>
      <c r="U62" s="7">
        <v>0</v>
      </c>
      <c r="V62" s="7">
        <v>0</v>
      </c>
      <c r="W62" s="7">
        <v>0</v>
      </c>
    </row>
    <row r="63" spans="1:23" s="17" customFormat="1" x14ac:dyDescent="0.25">
      <c r="A63" s="17" t="s">
        <v>339</v>
      </c>
      <c r="B63" s="17" t="s">
        <v>589</v>
      </c>
      <c r="C63" s="17" t="s">
        <v>595</v>
      </c>
      <c r="D63" s="17">
        <v>118</v>
      </c>
      <c r="E63" s="17" t="s">
        <v>10</v>
      </c>
      <c r="F63" s="17">
        <f t="shared" si="0"/>
        <v>2</v>
      </c>
      <c r="G63" s="17">
        <f t="shared" si="1"/>
        <v>1</v>
      </c>
      <c r="H63" s="17" t="s">
        <v>9</v>
      </c>
      <c r="I63" s="17" t="s">
        <v>7</v>
      </c>
      <c r="J63" s="17" t="s">
        <v>4</v>
      </c>
      <c r="K63" s="17" t="s">
        <v>596</v>
      </c>
      <c r="L63" s="17" t="s">
        <v>515</v>
      </c>
      <c r="M63" s="7">
        <v>0</v>
      </c>
      <c r="N63" s="7">
        <v>77.6006433952289</v>
      </c>
      <c r="O63" s="7">
        <f>M63*'Emission and cost factors'!$D$8+N63*'Emission and cost factors'!$E$8</f>
        <v>35.696295961805298</v>
      </c>
      <c r="P63" s="8">
        <f>M63*'Emission and cost factors'!$D$9+N63*'Emission and cost factors'!$E$9</f>
        <v>11.640096509284335</v>
      </c>
      <c r="Q63" s="7">
        <v>20.846999999999991</v>
      </c>
      <c r="R63" s="17">
        <v>0</v>
      </c>
      <c r="S63" s="17">
        <v>0</v>
      </c>
      <c r="T63" s="17">
        <v>0</v>
      </c>
      <c r="U63" s="7">
        <v>0</v>
      </c>
      <c r="V63" s="7">
        <v>0</v>
      </c>
      <c r="W63" s="7">
        <v>0</v>
      </c>
    </row>
    <row r="64" spans="1:23" s="17" customFormat="1" x14ac:dyDescent="0.25">
      <c r="A64" s="17" t="s">
        <v>340</v>
      </c>
      <c r="B64" s="17" t="s">
        <v>589</v>
      </c>
      <c r="C64" s="17" t="s">
        <v>595</v>
      </c>
      <c r="D64" s="17">
        <v>119</v>
      </c>
      <c r="E64" s="17" t="s">
        <v>10</v>
      </c>
      <c r="F64" s="17">
        <f t="shared" si="0"/>
        <v>2</v>
      </c>
      <c r="G64" s="17">
        <f t="shared" si="1"/>
        <v>1</v>
      </c>
      <c r="H64" s="17" t="s">
        <v>9</v>
      </c>
      <c r="I64" s="17" t="s">
        <v>7</v>
      </c>
      <c r="J64" s="17" t="s">
        <v>5</v>
      </c>
      <c r="K64" s="17" t="s">
        <v>596</v>
      </c>
      <c r="L64" s="17" t="s">
        <v>516</v>
      </c>
      <c r="M64" s="7">
        <v>0</v>
      </c>
      <c r="N64" s="7">
        <v>79.654735349242799</v>
      </c>
      <c r="O64" s="7">
        <f>M64*'Emission and cost factors'!$D$8+N64*'Emission and cost factors'!$E$8</f>
        <v>36.641178260651692</v>
      </c>
      <c r="P64" s="8">
        <f>M64*'Emission and cost factors'!$D$9+N64*'Emission and cost factors'!$E$9</f>
        <v>11.948210302386419</v>
      </c>
      <c r="Q64" s="7">
        <v>20.849666666666661</v>
      </c>
      <c r="R64" s="17">
        <v>0</v>
      </c>
      <c r="S64" s="17">
        <v>0</v>
      </c>
      <c r="T64" s="17">
        <v>0</v>
      </c>
      <c r="U64" s="7">
        <v>0</v>
      </c>
      <c r="V64" s="7">
        <v>0</v>
      </c>
      <c r="W64" s="7">
        <v>0</v>
      </c>
    </row>
    <row r="65" spans="1:23" s="17" customFormat="1" x14ac:dyDescent="0.25">
      <c r="A65" s="17" t="s">
        <v>341</v>
      </c>
      <c r="B65" s="17" t="s">
        <v>589</v>
      </c>
      <c r="C65" s="17" t="s">
        <v>595</v>
      </c>
      <c r="D65" s="17">
        <v>120</v>
      </c>
      <c r="E65" s="17" t="s">
        <v>10</v>
      </c>
      <c r="F65" s="17">
        <f t="shared" si="0"/>
        <v>2</v>
      </c>
      <c r="G65" s="17">
        <f t="shared" si="1"/>
        <v>1</v>
      </c>
      <c r="H65" s="17" t="s">
        <v>9</v>
      </c>
      <c r="I65" s="17" t="s">
        <v>7</v>
      </c>
      <c r="J65" s="17" t="s">
        <v>5</v>
      </c>
      <c r="K65" s="17" t="s">
        <v>596</v>
      </c>
      <c r="L65" s="17" t="s">
        <v>515</v>
      </c>
      <c r="M65" s="7">
        <v>0</v>
      </c>
      <c r="N65" s="7">
        <v>77.733773209216693</v>
      </c>
      <c r="O65" s="7">
        <f>M65*'Emission and cost factors'!$D$8+N65*'Emission and cost factors'!$E$8</f>
        <v>35.757535676239684</v>
      </c>
      <c r="P65" s="8">
        <f>M65*'Emission and cost factors'!$D$9+N65*'Emission and cost factors'!$E$9</f>
        <v>11.660065981382504</v>
      </c>
      <c r="Q65" s="7">
        <v>20.846999999999991</v>
      </c>
      <c r="R65" s="17">
        <v>0</v>
      </c>
      <c r="S65" s="17">
        <v>0</v>
      </c>
      <c r="T65" s="17">
        <v>0</v>
      </c>
      <c r="U65" s="7">
        <v>0</v>
      </c>
      <c r="V65" s="7">
        <v>0</v>
      </c>
      <c r="W65" s="7">
        <v>0</v>
      </c>
    </row>
    <row r="66" spans="1:23" s="17" customFormat="1" x14ac:dyDescent="0.25">
      <c r="A66" s="17" t="s">
        <v>342</v>
      </c>
      <c r="B66" s="17" t="s">
        <v>589</v>
      </c>
      <c r="C66" s="17" t="s">
        <v>595</v>
      </c>
      <c r="D66" s="17">
        <v>121</v>
      </c>
      <c r="E66" s="17" t="s">
        <v>11</v>
      </c>
      <c r="F66" s="17">
        <f t="shared" si="0"/>
        <v>3</v>
      </c>
      <c r="G66" s="17">
        <f t="shared" si="1"/>
        <v>1</v>
      </c>
      <c r="H66" s="17" t="s">
        <v>2</v>
      </c>
      <c r="I66" s="17" t="s">
        <v>3</v>
      </c>
      <c r="J66" s="17" t="s">
        <v>4</v>
      </c>
      <c r="K66" s="17" t="s">
        <v>596</v>
      </c>
      <c r="L66" s="17" t="s">
        <v>516</v>
      </c>
      <c r="M66" s="7">
        <v>0</v>
      </c>
      <c r="N66" s="7">
        <v>192.271492109354</v>
      </c>
      <c r="O66" s="7">
        <f>M66*'Emission and cost factors'!$D$8+N66*'Emission and cost factors'!$E$8</f>
        <v>88.444886370302839</v>
      </c>
      <c r="P66" s="8">
        <f>M66*'Emission and cost factors'!$D$9+N66*'Emission and cost factors'!$E$9</f>
        <v>28.840723816403099</v>
      </c>
      <c r="Q66" s="7">
        <v>20.199666666666666</v>
      </c>
      <c r="R66" s="17">
        <v>8</v>
      </c>
      <c r="S66" s="17">
        <v>0</v>
      </c>
      <c r="T66" s="17">
        <v>0</v>
      </c>
      <c r="U66" s="7">
        <v>6.7199999999999996E-2</v>
      </c>
      <c r="V66" s="7">
        <v>0</v>
      </c>
      <c r="W66" s="7">
        <v>0</v>
      </c>
    </row>
    <row r="67" spans="1:23" s="17" customFormat="1" x14ac:dyDescent="0.25">
      <c r="A67" s="17" t="s">
        <v>343</v>
      </c>
      <c r="B67" s="17" t="s">
        <v>589</v>
      </c>
      <c r="C67" s="17" t="s">
        <v>595</v>
      </c>
      <c r="D67" s="17">
        <v>122</v>
      </c>
      <c r="E67" s="17" t="s">
        <v>11</v>
      </c>
      <c r="F67" s="17">
        <f t="shared" ref="F67:F130" si="2">IF(E67="HHg",1,IF(E67="HHh",2,IF(E67="Hhi",3,IF(E67="HHj",2,IF(E67="HHk",3,"NA")))))</f>
        <v>3</v>
      </c>
      <c r="G67" s="17">
        <f t="shared" ref="G67:G130" si="3">IF(E67="HHg",1,IF(E67="HHh",1,IF(E67="Hhi",1,IF(E67="HHj",2,IF(E67="HHk",2,"NA")))))</f>
        <v>1</v>
      </c>
      <c r="H67" s="17" t="s">
        <v>2</v>
      </c>
      <c r="I67" s="17" t="s">
        <v>3</v>
      </c>
      <c r="J67" s="17" t="s">
        <v>4</v>
      </c>
      <c r="K67" s="17" t="s">
        <v>596</v>
      </c>
      <c r="L67" s="17" t="s">
        <v>515</v>
      </c>
      <c r="M67" s="7">
        <v>0</v>
      </c>
      <c r="N67" s="7">
        <v>188.703731158003</v>
      </c>
      <c r="O67" s="7">
        <f>M67*'Emission and cost factors'!$D$8+N67*'Emission and cost factors'!$E$8</f>
        <v>86.803716332681375</v>
      </c>
      <c r="P67" s="8">
        <f>M67*'Emission and cost factors'!$D$9+N67*'Emission and cost factors'!$E$9</f>
        <v>28.305559673700447</v>
      </c>
      <c r="Q67" s="7">
        <v>20.165999999999993</v>
      </c>
      <c r="R67" s="17">
        <v>8</v>
      </c>
      <c r="S67" s="17">
        <v>0</v>
      </c>
      <c r="T67" s="17">
        <v>0</v>
      </c>
      <c r="U67" s="7">
        <v>9.4699999999999993E-2</v>
      </c>
      <c r="V67" s="7">
        <v>0</v>
      </c>
      <c r="W67" s="7">
        <v>0</v>
      </c>
    </row>
    <row r="68" spans="1:23" s="17" customFormat="1" x14ac:dyDescent="0.25">
      <c r="A68" s="17" t="s">
        <v>344</v>
      </c>
      <c r="B68" s="17" t="s">
        <v>589</v>
      </c>
      <c r="C68" s="17" t="s">
        <v>595</v>
      </c>
      <c r="D68" s="17">
        <v>123</v>
      </c>
      <c r="E68" s="17" t="s">
        <v>11</v>
      </c>
      <c r="F68" s="17">
        <f t="shared" si="2"/>
        <v>3</v>
      </c>
      <c r="G68" s="17">
        <f t="shared" si="3"/>
        <v>1</v>
      </c>
      <c r="H68" s="17" t="s">
        <v>2</v>
      </c>
      <c r="I68" s="17" t="s">
        <v>3</v>
      </c>
      <c r="J68" s="17" t="s">
        <v>5</v>
      </c>
      <c r="K68" s="17" t="s">
        <v>596</v>
      </c>
      <c r="L68" s="17" t="s">
        <v>516</v>
      </c>
      <c r="M68" s="7">
        <v>0</v>
      </c>
      <c r="N68" s="7">
        <v>192.27673207400301</v>
      </c>
      <c r="O68" s="7">
        <f>M68*'Emission and cost factors'!$D$8+N68*'Emission and cost factors'!$E$8</f>
        <v>88.447296754041389</v>
      </c>
      <c r="P68" s="8">
        <f>M68*'Emission and cost factors'!$D$9+N68*'Emission and cost factors'!$E$9</f>
        <v>28.841509811100451</v>
      </c>
      <c r="Q68" s="7">
        <v>20.199666666666666</v>
      </c>
      <c r="R68" s="17">
        <v>8</v>
      </c>
      <c r="S68" s="17">
        <v>0</v>
      </c>
      <c r="T68" s="17">
        <v>0</v>
      </c>
      <c r="U68" s="7">
        <v>6.7199999999999996E-2</v>
      </c>
      <c r="V68" s="7">
        <v>0</v>
      </c>
      <c r="W68" s="7">
        <v>0</v>
      </c>
    </row>
    <row r="69" spans="1:23" s="17" customFormat="1" x14ac:dyDescent="0.25">
      <c r="A69" s="17" t="s">
        <v>345</v>
      </c>
      <c r="B69" s="17" t="s">
        <v>589</v>
      </c>
      <c r="C69" s="17" t="s">
        <v>595</v>
      </c>
      <c r="D69" s="17">
        <v>124</v>
      </c>
      <c r="E69" s="17" t="s">
        <v>11</v>
      </c>
      <c r="F69" s="17">
        <f t="shared" si="2"/>
        <v>3</v>
      </c>
      <c r="G69" s="17">
        <f t="shared" si="3"/>
        <v>1</v>
      </c>
      <c r="H69" s="17" t="s">
        <v>2</v>
      </c>
      <c r="I69" s="17" t="s">
        <v>3</v>
      </c>
      <c r="J69" s="17" t="s">
        <v>5</v>
      </c>
      <c r="K69" s="17" t="s">
        <v>596</v>
      </c>
      <c r="L69" s="17" t="s">
        <v>515</v>
      </c>
      <c r="M69" s="7">
        <v>0</v>
      </c>
      <c r="N69" s="7">
        <v>188.407079927312</v>
      </c>
      <c r="O69" s="7">
        <f>M69*'Emission and cost factors'!$D$8+N69*'Emission and cost factors'!$E$8</f>
        <v>86.667256766563526</v>
      </c>
      <c r="P69" s="8">
        <f>M69*'Emission and cost factors'!$D$9+N69*'Emission and cost factors'!$E$9</f>
        <v>28.261061989096799</v>
      </c>
      <c r="Q69" s="7">
        <v>20.166333333333327</v>
      </c>
      <c r="R69" s="17">
        <v>8</v>
      </c>
      <c r="S69" s="17">
        <v>0</v>
      </c>
      <c r="T69" s="17">
        <v>0</v>
      </c>
      <c r="U69" s="7">
        <v>9.4699999999999993E-2</v>
      </c>
      <c r="V69" s="7">
        <v>0</v>
      </c>
      <c r="W69" s="7">
        <v>0</v>
      </c>
    </row>
    <row r="70" spans="1:23" s="17" customFormat="1" x14ac:dyDescent="0.25">
      <c r="A70" s="17" t="s">
        <v>346</v>
      </c>
      <c r="B70" s="17" t="s">
        <v>589</v>
      </c>
      <c r="C70" s="17" t="s">
        <v>595</v>
      </c>
      <c r="D70" s="17">
        <v>125</v>
      </c>
      <c r="E70" s="17" t="s">
        <v>11</v>
      </c>
      <c r="F70" s="17">
        <f t="shared" si="2"/>
        <v>3</v>
      </c>
      <c r="G70" s="17">
        <f t="shared" si="3"/>
        <v>1</v>
      </c>
      <c r="H70" s="17" t="s">
        <v>2</v>
      </c>
      <c r="I70" s="17" t="s">
        <v>6</v>
      </c>
      <c r="J70" s="17" t="s">
        <v>4</v>
      </c>
      <c r="K70" s="17" t="s">
        <v>596</v>
      </c>
      <c r="L70" s="17" t="s">
        <v>516</v>
      </c>
      <c r="M70" s="7">
        <v>0</v>
      </c>
      <c r="N70" s="7">
        <v>198.43386320602099</v>
      </c>
      <c r="O70" s="7">
        <f>M70*'Emission and cost factors'!$D$8+N70*'Emission and cost factors'!$E$8</f>
        <v>91.279577074769662</v>
      </c>
      <c r="P70" s="8">
        <f>M70*'Emission and cost factors'!$D$9+N70*'Emission and cost factors'!$E$9</f>
        <v>29.765079480903147</v>
      </c>
      <c r="Q70" s="7">
        <v>20.360666666666663</v>
      </c>
      <c r="R70" s="17">
        <v>5</v>
      </c>
      <c r="S70" s="17">
        <v>0</v>
      </c>
      <c r="T70" s="17">
        <v>0</v>
      </c>
      <c r="U70" s="7">
        <v>0.04</v>
      </c>
      <c r="V70" s="7">
        <v>0</v>
      </c>
      <c r="W70" s="7">
        <v>0</v>
      </c>
    </row>
    <row r="71" spans="1:23" s="17" customFormat="1" x14ac:dyDescent="0.25">
      <c r="A71" s="17" t="s">
        <v>347</v>
      </c>
      <c r="B71" s="17" t="s">
        <v>589</v>
      </c>
      <c r="C71" s="17" t="s">
        <v>595</v>
      </c>
      <c r="D71" s="17">
        <v>126</v>
      </c>
      <c r="E71" s="17" t="s">
        <v>11</v>
      </c>
      <c r="F71" s="17">
        <f t="shared" si="2"/>
        <v>3</v>
      </c>
      <c r="G71" s="17">
        <f t="shared" si="3"/>
        <v>1</v>
      </c>
      <c r="H71" s="17" t="s">
        <v>2</v>
      </c>
      <c r="I71" s="17" t="s">
        <v>6</v>
      </c>
      <c r="J71" s="17" t="s">
        <v>4</v>
      </c>
      <c r="K71" s="17" t="s">
        <v>596</v>
      </c>
      <c r="L71" s="17" t="s">
        <v>515</v>
      </c>
      <c r="M71" s="7">
        <v>0</v>
      </c>
      <c r="N71" s="7">
        <v>195.45896240227501</v>
      </c>
      <c r="O71" s="7">
        <f>M71*'Emission and cost factors'!$D$8+N71*'Emission and cost factors'!$E$8</f>
        <v>89.911122705046509</v>
      </c>
      <c r="P71" s="8">
        <f>M71*'Emission and cost factors'!$D$9+N71*'Emission and cost factors'!$E$9</f>
        <v>29.318844360341249</v>
      </c>
      <c r="Q71" s="7">
        <v>20.318666666666665</v>
      </c>
      <c r="R71" s="17">
        <v>8</v>
      </c>
      <c r="S71" s="17">
        <v>0</v>
      </c>
      <c r="T71" s="17">
        <v>0</v>
      </c>
      <c r="U71" s="7">
        <v>8.1099999999999992E-2</v>
      </c>
      <c r="V71" s="7">
        <v>0</v>
      </c>
      <c r="W71" s="7">
        <v>0</v>
      </c>
    </row>
    <row r="72" spans="1:23" s="17" customFormat="1" x14ac:dyDescent="0.25">
      <c r="A72" s="17" t="s">
        <v>348</v>
      </c>
      <c r="B72" s="17" t="s">
        <v>589</v>
      </c>
      <c r="C72" s="17" t="s">
        <v>595</v>
      </c>
      <c r="D72" s="17">
        <v>127</v>
      </c>
      <c r="E72" s="17" t="s">
        <v>11</v>
      </c>
      <c r="F72" s="17">
        <f t="shared" si="2"/>
        <v>3</v>
      </c>
      <c r="G72" s="17">
        <f t="shared" si="3"/>
        <v>1</v>
      </c>
      <c r="H72" s="17" t="s">
        <v>2</v>
      </c>
      <c r="I72" s="17" t="s">
        <v>6</v>
      </c>
      <c r="J72" s="17" t="s">
        <v>5</v>
      </c>
      <c r="K72" s="17" t="s">
        <v>596</v>
      </c>
      <c r="L72" s="17" t="s">
        <v>516</v>
      </c>
      <c r="M72" s="7">
        <v>0</v>
      </c>
      <c r="N72" s="7">
        <v>198.43540426033201</v>
      </c>
      <c r="O72" s="7">
        <f>M72*'Emission and cost factors'!$D$8+N72*'Emission and cost factors'!$E$8</f>
        <v>91.280285959752732</v>
      </c>
      <c r="P72" s="8">
        <f>M72*'Emission and cost factors'!$D$9+N72*'Emission and cost factors'!$E$9</f>
        <v>29.765310639049801</v>
      </c>
      <c r="Q72" s="7">
        <v>20.360666666666663</v>
      </c>
      <c r="R72" s="17">
        <v>5</v>
      </c>
      <c r="S72" s="17">
        <v>0</v>
      </c>
      <c r="T72" s="17">
        <v>0</v>
      </c>
      <c r="U72" s="7">
        <v>0.04</v>
      </c>
      <c r="V72" s="7">
        <v>0</v>
      </c>
      <c r="W72" s="7">
        <v>0</v>
      </c>
    </row>
    <row r="73" spans="1:23" s="17" customFormat="1" x14ac:dyDescent="0.25">
      <c r="A73" s="17" t="s">
        <v>349</v>
      </c>
      <c r="B73" s="17" t="s">
        <v>589</v>
      </c>
      <c r="C73" s="17" t="s">
        <v>595</v>
      </c>
      <c r="D73" s="17">
        <v>128</v>
      </c>
      <c r="E73" s="17" t="s">
        <v>11</v>
      </c>
      <c r="F73" s="17">
        <f t="shared" si="2"/>
        <v>3</v>
      </c>
      <c r="G73" s="17">
        <f t="shared" si="3"/>
        <v>1</v>
      </c>
      <c r="H73" s="17" t="s">
        <v>2</v>
      </c>
      <c r="I73" s="17" t="s">
        <v>6</v>
      </c>
      <c r="J73" s="17" t="s">
        <v>5</v>
      </c>
      <c r="K73" s="17" t="s">
        <v>596</v>
      </c>
      <c r="L73" s="17" t="s">
        <v>515</v>
      </c>
      <c r="M73" s="7">
        <v>0</v>
      </c>
      <c r="N73" s="7">
        <v>195.47334215923499</v>
      </c>
      <c r="O73" s="7">
        <f>M73*'Emission and cost factors'!$D$8+N73*'Emission and cost factors'!$E$8</f>
        <v>89.917737393248103</v>
      </c>
      <c r="P73" s="8">
        <f>M73*'Emission and cost factors'!$D$9+N73*'Emission and cost factors'!$E$9</f>
        <v>29.321001323885248</v>
      </c>
      <c r="Q73" s="7">
        <v>20.318666666666665</v>
      </c>
      <c r="R73" s="17">
        <v>8</v>
      </c>
      <c r="S73" s="17">
        <v>0</v>
      </c>
      <c r="T73" s="17">
        <v>0</v>
      </c>
      <c r="U73" s="7">
        <v>8.1366666666666657E-2</v>
      </c>
      <c r="V73" s="7">
        <v>0</v>
      </c>
      <c r="W73" s="7">
        <v>0</v>
      </c>
    </row>
    <row r="74" spans="1:23" s="17" customFormat="1" x14ac:dyDescent="0.25">
      <c r="A74" s="17" t="s">
        <v>350</v>
      </c>
      <c r="B74" s="17" t="s">
        <v>589</v>
      </c>
      <c r="C74" s="17" t="s">
        <v>595</v>
      </c>
      <c r="D74" s="17">
        <v>129</v>
      </c>
      <c r="E74" s="17" t="s">
        <v>11</v>
      </c>
      <c r="F74" s="17">
        <f t="shared" si="2"/>
        <v>3</v>
      </c>
      <c r="G74" s="17">
        <f t="shared" si="3"/>
        <v>1</v>
      </c>
      <c r="H74" s="17" t="s">
        <v>2</v>
      </c>
      <c r="I74" s="17" t="s">
        <v>7</v>
      </c>
      <c r="J74" s="17" t="s">
        <v>4</v>
      </c>
      <c r="K74" s="17" t="s">
        <v>596</v>
      </c>
      <c r="L74" s="17" t="s">
        <v>516</v>
      </c>
      <c r="M74" s="7">
        <v>0</v>
      </c>
      <c r="N74" s="7">
        <v>203.82904892153999</v>
      </c>
      <c r="O74" s="7">
        <f>M74*'Emission and cost factors'!$D$8+N74*'Emission and cost factors'!$E$8</f>
        <v>93.761362503908401</v>
      </c>
      <c r="P74" s="8">
        <f>M74*'Emission and cost factors'!$D$9+N74*'Emission and cost factors'!$E$9</f>
        <v>30.574357338230996</v>
      </c>
      <c r="Q74" s="7">
        <v>20.421666666666667</v>
      </c>
      <c r="R74" s="17">
        <v>5</v>
      </c>
      <c r="S74" s="17">
        <v>0</v>
      </c>
      <c r="T74" s="17">
        <v>0</v>
      </c>
      <c r="U74" s="7">
        <v>3.8866666666666667E-2</v>
      </c>
      <c r="V74" s="7">
        <v>0</v>
      </c>
      <c r="W74" s="7">
        <v>0</v>
      </c>
    </row>
    <row r="75" spans="1:23" s="17" customFormat="1" x14ac:dyDescent="0.25">
      <c r="A75" s="17" t="s">
        <v>351</v>
      </c>
      <c r="B75" s="17" t="s">
        <v>589</v>
      </c>
      <c r="C75" s="17" t="s">
        <v>595</v>
      </c>
      <c r="D75" s="17">
        <v>130</v>
      </c>
      <c r="E75" s="17" t="s">
        <v>11</v>
      </c>
      <c r="F75" s="17">
        <f t="shared" si="2"/>
        <v>3</v>
      </c>
      <c r="G75" s="17">
        <f t="shared" si="3"/>
        <v>1</v>
      </c>
      <c r="H75" s="17" t="s">
        <v>2</v>
      </c>
      <c r="I75" s="17" t="s">
        <v>7</v>
      </c>
      <c r="J75" s="17" t="s">
        <v>4</v>
      </c>
      <c r="K75" s="17" t="s">
        <v>596</v>
      </c>
      <c r="L75" s="17" t="s">
        <v>515</v>
      </c>
      <c r="M75" s="7">
        <v>0</v>
      </c>
      <c r="N75" s="7">
        <v>198.55793477430299</v>
      </c>
      <c r="O75" s="7">
        <f>M75*'Emission and cost factors'!$D$8+N75*'Emission and cost factors'!$E$8</f>
        <v>91.336649996179375</v>
      </c>
      <c r="P75" s="8">
        <f>M75*'Emission and cost factors'!$D$9+N75*'Emission and cost factors'!$E$9</f>
        <v>29.783690216145448</v>
      </c>
      <c r="Q75" s="7">
        <v>20.363666666666667</v>
      </c>
      <c r="R75" s="17">
        <v>6</v>
      </c>
      <c r="S75" s="17">
        <v>0</v>
      </c>
      <c r="T75" s="17">
        <v>0</v>
      </c>
      <c r="U75" s="7">
        <v>8.8600000000000012E-2</v>
      </c>
      <c r="V75" s="7">
        <v>0</v>
      </c>
      <c r="W75" s="7">
        <v>0</v>
      </c>
    </row>
    <row r="76" spans="1:23" s="17" customFormat="1" x14ac:dyDescent="0.25">
      <c r="A76" s="17" t="s">
        <v>352</v>
      </c>
      <c r="B76" s="17" t="s">
        <v>589</v>
      </c>
      <c r="C76" s="17" t="s">
        <v>595</v>
      </c>
      <c r="D76" s="17">
        <v>131</v>
      </c>
      <c r="E76" s="17" t="s">
        <v>11</v>
      </c>
      <c r="F76" s="17">
        <f t="shared" si="2"/>
        <v>3</v>
      </c>
      <c r="G76" s="17">
        <f t="shared" si="3"/>
        <v>1</v>
      </c>
      <c r="H76" s="17" t="s">
        <v>2</v>
      </c>
      <c r="I76" s="17" t="s">
        <v>7</v>
      </c>
      <c r="J76" s="17" t="s">
        <v>5</v>
      </c>
      <c r="K76" s="17" t="s">
        <v>596</v>
      </c>
      <c r="L76" s="17" t="s">
        <v>516</v>
      </c>
      <c r="M76" s="7">
        <v>0</v>
      </c>
      <c r="N76" s="7">
        <v>203.68224780876099</v>
      </c>
      <c r="O76" s="7">
        <f>M76*'Emission and cost factors'!$D$8+N76*'Emission and cost factors'!$E$8</f>
        <v>93.693833992030065</v>
      </c>
      <c r="P76" s="8">
        <f>M76*'Emission and cost factors'!$D$9+N76*'Emission and cost factors'!$E$9</f>
        <v>30.552337171314147</v>
      </c>
      <c r="Q76" s="7">
        <v>20.421666666666667</v>
      </c>
      <c r="R76" s="17">
        <v>5</v>
      </c>
      <c r="S76" s="17">
        <v>0</v>
      </c>
      <c r="T76" s="17">
        <v>0</v>
      </c>
      <c r="U76" s="7">
        <v>3.8866666666666667E-2</v>
      </c>
      <c r="V76" s="7">
        <v>0</v>
      </c>
      <c r="W76" s="7">
        <v>0</v>
      </c>
    </row>
    <row r="77" spans="1:23" s="17" customFormat="1" x14ac:dyDescent="0.25">
      <c r="A77" s="17" t="s">
        <v>353</v>
      </c>
      <c r="B77" s="17" t="s">
        <v>589</v>
      </c>
      <c r="C77" s="17" t="s">
        <v>595</v>
      </c>
      <c r="D77" s="17">
        <v>132</v>
      </c>
      <c r="E77" s="17" t="s">
        <v>11</v>
      </c>
      <c r="F77" s="17">
        <f t="shared" si="2"/>
        <v>3</v>
      </c>
      <c r="G77" s="17">
        <f t="shared" si="3"/>
        <v>1</v>
      </c>
      <c r="H77" s="17" t="s">
        <v>2</v>
      </c>
      <c r="I77" s="17" t="s">
        <v>7</v>
      </c>
      <c r="J77" s="17" t="s">
        <v>5</v>
      </c>
      <c r="K77" s="17" t="s">
        <v>596</v>
      </c>
      <c r="L77" s="17" t="s">
        <v>515</v>
      </c>
      <c r="M77" s="7">
        <v>0</v>
      </c>
      <c r="N77" s="7">
        <v>198.563091466017</v>
      </c>
      <c r="O77" s="7">
        <f>M77*'Emission and cost factors'!$D$8+N77*'Emission and cost factors'!$E$8</f>
        <v>91.339022074367819</v>
      </c>
      <c r="P77" s="8">
        <f>M77*'Emission and cost factors'!$D$9+N77*'Emission and cost factors'!$E$9</f>
        <v>29.784463719902547</v>
      </c>
      <c r="Q77" s="7">
        <v>20.363666666666667</v>
      </c>
      <c r="R77" s="17">
        <v>6</v>
      </c>
      <c r="S77" s="17">
        <v>0</v>
      </c>
      <c r="T77" s="17">
        <v>0</v>
      </c>
      <c r="U77" s="7">
        <v>8.8600000000000012E-2</v>
      </c>
      <c r="V77" s="7">
        <v>0</v>
      </c>
      <c r="W77" s="7">
        <v>0</v>
      </c>
    </row>
    <row r="78" spans="1:23" s="17" customFormat="1" x14ac:dyDescent="0.25">
      <c r="A78" s="17" t="s">
        <v>354</v>
      </c>
      <c r="B78" s="17" t="s">
        <v>589</v>
      </c>
      <c r="C78" s="17" t="s">
        <v>595</v>
      </c>
      <c r="D78" s="17">
        <v>134</v>
      </c>
      <c r="E78" s="17" t="s">
        <v>11</v>
      </c>
      <c r="F78" s="17">
        <f t="shared" si="2"/>
        <v>3</v>
      </c>
      <c r="G78" s="17">
        <f t="shared" si="3"/>
        <v>1</v>
      </c>
      <c r="H78" s="17" t="s">
        <v>8</v>
      </c>
      <c r="I78" s="17" t="s">
        <v>3</v>
      </c>
      <c r="J78" s="17" t="s">
        <v>4</v>
      </c>
      <c r="K78" s="17" t="s">
        <v>596</v>
      </c>
      <c r="L78" s="17" t="s">
        <v>515</v>
      </c>
      <c r="M78" s="7">
        <v>0</v>
      </c>
      <c r="N78" s="7">
        <v>76.489923420703605</v>
      </c>
      <c r="O78" s="7">
        <f>M78*'Emission and cost factors'!$D$8+N78*'Emission and cost factors'!$E$8</f>
        <v>35.185364773523659</v>
      </c>
      <c r="P78" s="8">
        <f>M78*'Emission and cost factors'!$D$9+N78*'Emission and cost factors'!$E$9</f>
        <v>11.47348851310554</v>
      </c>
      <c r="Q78" s="7">
        <v>20.61933333333333</v>
      </c>
      <c r="R78" s="17">
        <v>0</v>
      </c>
      <c r="S78" s="17">
        <v>0</v>
      </c>
      <c r="T78" s="17">
        <v>0</v>
      </c>
      <c r="U78" s="7">
        <v>0</v>
      </c>
      <c r="V78" s="7">
        <v>0</v>
      </c>
      <c r="W78" s="7">
        <v>0</v>
      </c>
    </row>
    <row r="79" spans="1:23" s="17" customFormat="1" x14ac:dyDescent="0.25">
      <c r="A79" s="17" t="s">
        <v>355</v>
      </c>
      <c r="B79" s="17" t="s">
        <v>589</v>
      </c>
      <c r="C79" s="17" t="s">
        <v>595</v>
      </c>
      <c r="D79" s="17">
        <v>135</v>
      </c>
      <c r="E79" s="17" t="s">
        <v>11</v>
      </c>
      <c r="F79" s="17">
        <f t="shared" si="2"/>
        <v>3</v>
      </c>
      <c r="G79" s="17">
        <f t="shared" si="3"/>
        <v>1</v>
      </c>
      <c r="H79" s="17" t="s">
        <v>8</v>
      </c>
      <c r="I79" s="17" t="s">
        <v>3</v>
      </c>
      <c r="J79" s="17" t="s">
        <v>5</v>
      </c>
      <c r="K79" s="17" t="s">
        <v>596</v>
      </c>
      <c r="L79" s="17" t="s">
        <v>516</v>
      </c>
      <c r="M79" s="7">
        <v>0</v>
      </c>
      <c r="N79" s="7">
        <v>79.566305752750395</v>
      </c>
      <c r="O79" s="7">
        <f>M79*'Emission and cost factors'!$D$8+N79*'Emission and cost factors'!$E$8</f>
        <v>36.600500646265182</v>
      </c>
      <c r="P79" s="8">
        <f>M79*'Emission and cost factors'!$D$9+N79*'Emission and cost factors'!$E$9</f>
        <v>11.934945862912558</v>
      </c>
      <c r="Q79" s="7">
        <v>20.621333333333332</v>
      </c>
      <c r="R79" s="17">
        <v>0</v>
      </c>
      <c r="S79" s="17">
        <v>0</v>
      </c>
      <c r="T79" s="17">
        <v>0</v>
      </c>
      <c r="U79" s="7">
        <v>0</v>
      </c>
      <c r="V79" s="7">
        <v>0</v>
      </c>
      <c r="W79" s="7">
        <v>0</v>
      </c>
    </row>
    <row r="80" spans="1:23" s="17" customFormat="1" x14ac:dyDescent="0.25">
      <c r="A80" s="17" t="s">
        <v>356</v>
      </c>
      <c r="B80" s="17" t="s">
        <v>589</v>
      </c>
      <c r="C80" s="17" t="s">
        <v>595</v>
      </c>
      <c r="D80" s="17">
        <v>136</v>
      </c>
      <c r="E80" s="17" t="s">
        <v>11</v>
      </c>
      <c r="F80" s="17">
        <f t="shared" si="2"/>
        <v>3</v>
      </c>
      <c r="G80" s="17">
        <f t="shared" si="3"/>
        <v>1</v>
      </c>
      <c r="H80" s="17" t="s">
        <v>8</v>
      </c>
      <c r="I80" s="17" t="s">
        <v>3</v>
      </c>
      <c r="J80" s="17" t="s">
        <v>5</v>
      </c>
      <c r="K80" s="17" t="s">
        <v>596</v>
      </c>
      <c r="L80" s="17" t="s">
        <v>515</v>
      </c>
      <c r="M80" s="7">
        <v>0</v>
      </c>
      <c r="N80" s="7">
        <v>76.523381139337999</v>
      </c>
      <c r="O80" s="7">
        <f>M80*'Emission and cost factors'!$D$8+N80*'Emission and cost factors'!$E$8</f>
        <v>35.200755324095482</v>
      </c>
      <c r="P80" s="8">
        <f>M80*'Emission and cost factors'!$D$9+N80*'Emission and cost factors'!$E$9</f>
        <v>11.4785071709007</v>
      </c>
      <c r="Q80" s="7">
        <v>20.61933333333333</v>
      </c>
      <c r="R80" s="17">
        <v>0</v>
      </c>
      <c r="S80" s="17">
        <v>0</v>
      </c>
      <c r="T80" s="17">
        <v>0</v>
      </c>
      <c r="U80" s="7">
        <v>0</v>
      </c>
      <c r="V80" s="7">
        <v>0</v>
      </c>
      <c r="W80" s="7">
        <v>0</v>
      </c>
    </row>
    <row r="81" spans="1:23" s="17" customFormat="1" x14ac:dyDescent="0.25">
      <c r="A81" s="17" t="s">
        <v>357</v>
      </c>
      <c r="B81" s="17" t="s">
        <v>589</v>
      </c>
      <c r="C81" s="17" t="s">
        <v>595</v>
      </c>
      <c r="D81" s="17">
        <v>137</v>
      </c>
      <c r="E81" s="17" t="s">
        <v>11</v>
      </c>
      <c r="F81" s="17">
        <f t="shared" si="2"/>
        <v>3</v>
      </c>
      <c r="G81" s="17">
        <f t="shared" si="3"/>
        <v>1</v>
      </c>
      <c r="H81" s="17" t="s">
        <v>8</v>
      </c>
      <c r="I81" s="17" t="s">
        <v>6</v>
      </c>
      <c r="J81" s="17" t="s">
        <v>4</v>
      </c>
      <c r="K81" s="17" t="s">
        <v>596</v>
      </c>
      <c r="L81" s="17" t="s">
        <v>516</v>
      </c>
      <c r="M81" s="7">
        <v>0</v>
      </c>
      <c r="N81" s="7">
        <v>85.724890050974906</v>
      </c>
      <c r="O81" s="7">
        <f>M81*'Emission and cost factors'!$D$8+N81*'Emission and cost factors'!$E$8</f>
        <v>39.433449423448458</v>
      </c>
      <c r="P81" s="8">
        <f>M81*'Emission and cost factors'!$D$9+N81*'Emission and cost factors'!$E$9</f>
        <v>12.858733507646235</v>
      </c>
      <c r="Q81" s="7">
        <v>20.771666666666665</v>
      </c>
      <c r="R81" s="17">
        <v>0</v>
      </c>
      <c r="S81" s="17">
        <v>0</v>
      </c>
      <c r="T81" s="17">
        <v>0</v>
      </c>
      <c r="U81" s="7">
        <v>0</v>
      </c>
      <c r="V81" s="7">
        <v>0</v>
      </c>
      <c r="W81" s="7">
        <v>0</v>
      </c>
    </row>
    <row r="82" spans="1:23" s="17" customFormat="1" x14ac:dyDescent="0.25">
      <c r="A82" s="17" t="s">
        <v>358</v>
      </c>
      <c r="B82" s="17" t="s">
        <v>589</v>
      </c>
      <c r="C82" s="17" t="s">
        <v>595</v>
      </c>
      <c r="D82" s="17">
        <v>138</v>
      </c>
      <c r="E82" s="17" t="s">
        <v>11</v>
      </c>
      <c r="F82" s="17">
        <f t="shared" si="2"/>
        <v>3</v>
      </c>
      <c r="G82" s="17">
        <f t="shared" si="3"/>
        <v>1</v>
      </c>
      <c r="H82" s="17" t="s">
        <v>8</v>
      </c>
      <c r="I82" s="17" t="s">
        <v>6</v>
      </c>
      <c r="J82" s="17" t="s">
        <v>4</v>
      </c>
      <c r="K82" s="17" t="s">
        <v>596</v>
      </c>
      <c r="L82" s="17" t="s">
        <v>515</v>
      </c>
      <c r="M82" s="7">
        <v>0</v>
      </c>
      <c r="N82" s="7">
        <v>84.325870545767202</v>
      </c>
      <c r="O82" s="7">
        <f>M82*'Emission and cost factors'!$D$8+N82*'Emission and cost factors'!$E$8</f>
        <v>38.789900451052915</v>
      </c>
      <c r="P82" s="8">
        <f>M82*'Emission and cost factors'!$D$9+N82*'Emission and cost factors'!$E$9</f>
        <v>12.648880581865081</v>
      </c>
      <c r="Q82" s="7">
        <v>20.769333333333332</v>
      </c>
      <c r="R82" s="17">
        <v>0</v>
      </c>
      <c r="S82" s="17">
        <v>0</v>
      </c>
      <c r="T82" s="17">
        <v>0</v>
      </c>
      <c r="U82" s="7">
        <v>0</v>
      </c>
      <c r="V82" s="7">
        <v>0</v>
      </c>
      <c r="W82" s="7">
        <v>0</v>
      </c>
    </row>
    <row r="83" spans="1:23" s="17" customFormat="1" x14ac:dyDescent="0.25">
      <c r="A83" s="17" t="s">
        <v>359</v>
      </c>
      <c r="B83" s="17" t="s">
        <v>589</v>
      </c>
      <c r="C83" s="17" t="s">
        <v>595</v>
      </c>
      <c r="D83" s="17">
        <v>140</v>
      </c>
      <c r="E83" s="17" t="s">
        <v>11</v>
      </c>
      <c r="F83" s="17">
        <f t="shared" si="2"/>
        <v>3</v>
      </c>
      <c r="G83" s="17">
        <f t="shared" si="3"/>
        <v>1</v>
      </c>
      <c r="H83" s="17" t="s">
        <v>8</v>
      </c>
      <c r="I83" s="17" t="s">
        <v>6</v>
      </c>
      <c r="J83" s="17" t="s">
        <v>5</v>
      </c>
      <c r="K83" s="17" t="s">
        <v>596</v>
      </c>
      <c r="L83" s="17" t="s">
        <v>515</v>
      </c>
      <c r="M83" s="7">
        <v>0</v>
      </c>
      <c r="N83" s="7">
        <v>83.734323332613897</v>
      </c>
      <c r="O83" s="7">
        <f>M83*'Emission and cost factors'!$D$8+N83*'Emission and cost factors'!$E$8</f>
        <v>38.517788733002398</v>
      </c>
      <c r="P83" s="8">
        <f>M83*'Emission and cost factors'!$D$9+N83*'Emission and cost factors'!$E$9</f>
        <v>12.560148499892085</v>
      </c>
      <c r="Q83" s="7">
        <v>20.769333333333332</v>
      </c>
      <c r="R83" s="17">
        <v>0</v>
      </c>
      <c r="S83" s="17">
        <v>0</v>
      </c>
      <c r="T83" s="17">
        <v>0</v>
      </c>
      <c r="U83" s="7">
        <v>0</v>
      </c>
      <c r="V83" s="7">
        <v>0</v>
      </c>
      <c r="W83" s="7">
        <v>0</v>
      </c>
    </row>
    <row r="84" spans="1:23" s="17" customFormat="1" x14ac:dyDescent="0.25">
      <c r="A84" s="17" t="s">
        <v>360</v>
      </c>
      <c r="B84" s="17" t="s">
        <v>589</v>
      </c>
      <c r="C84" s="17" t="s">
        <v>595</v>
      </c>
      <c r="D84" s="17">
        <v>141</v>
      </c>
      <c r="E84" s="17" t="s">
        <v>11</v>
      </c>
      <c r="F84" s="17">
        <f t="shared" si="2"/>
        <v>3</v>
      </c>
      <c r="G84" s="17">
        <f t="shared" si="3"/>
        <v>1</v>
      </c>
      <c r="H84" s="17" t="s">
        <v>8</v>
      </c>
      <c r="I84" s="17" t="s">
        <v>7</v>
      </c>
      <c r="J84" s="17" t="s">
        <v>4</v>
      </c>
      <c r="K84" s="17" t="s">
        <v>596</v>
      </c>
      <c r="L84" s="17" t="s">
        <v>516</v>
      </c>
      <c r="M84" s="7">
        <v>0</v>
      </c>
      <c r="N84" s="7">
        <v>88.722897501600201</v>
      </c>
      <c r="O84" s="7">
        <f>M84*'Emission and cost factors'!$D$8+N84*'Emission and cost factors'!$E$8</f>
        <v>40.812532850736098</v>
      </c>
      <c r="P84" s="8">
        <f>M84*'Emission and cost factors'!$D$9+N84*'Emission and cost factors'!$E$9</f>
        <v>13.308434625240031</v>
      </c>
      <c r="Q84" s="7">
        <v>20.800333333333334</v>
      </c>
      <c r="R84" s="17">
        <v>0</v>
      </c>
      <c r="S84" s="17">
        <v>0</v>
      </c>
      <c r="T84" s="17">
        <v>0</v>
      </c>
      <c r="U84" s="7">
        <v>0</v>
      </c>
      <c r="V84" s="7">
        <v>0</v>
      </c>
      <c r="W84" s="7">
        <v>0</v>
      </c>
    </row>
    <row r="85" spans="1:23" s="17" customFormat="1" x14ac:dyDescent="0.25">
      <c r="A85" s="17" t="s">
        <v>361</v>
      </c>
      <c r="B85" s="17" t="s">
        <v>589</v>
      </c>
      <c r="C85" s="17" t="s">
        <v>595</v>
      </c>
      <c r="D85" s="17">
        <v>142</v>
      </c>
      <c r="E85" s="17" t="s">
        <v>11</v>
      </c>
      <c r="F85" s="17">
        <f t="shared" si="2"/>
        <v>3</v>
      </c>
      <c r="G85" s="17">
        <f t="shared" si="3"/>
        <v>1</v>
      </c>
      <c r="H85" s="17" t="s">
        <v>8</v>
      </c>
      <c r="I85" s="17" t="s">
        <v>7</v>
      </c>
      <c r="J85" s="17" t="s">
        <v>4</v>
      </c>
      <c r="K85" s="17" t="s">
        <v>596</v>
      </c>
      <c r="L85" s="17" t="s">
        <v>515</v>
      </c>
      <c r="M85" s="7">
        <v>0</v>
      </c>
      <c r="N85" s="7">
        <v>86.937129944624999</v>
      </c>
      <c r="O85" s="7">
        <f>M85*'Emission and cost factors'!$D$8+N85*'Emission and cost factors'!$E$8</f>
        <v>39.991079774527499</v>
      </c>
      <c r="P85" s="8">
        <f>M85*'Emission and cost factors'!$D$9+N85*'Emission and cost factors'!$E$9</f>
        <v>13.04056949169375</v>
      </c>
      <c r="Q85" s="7">
        <v>20.800000000000004</v>
      </c>
      <c r="R85" s="17">
        <v>0</v>
      </c>
      <c r="S85" s="17">
        <v>0</v>
      </c>
      <c r="T85" s="17">
        <v>0</v>
      </c>
      <c r="U85" s="7">
        <v>0</v>
      </c>
      <c r="V85" s="7">
        <v>0</v>
      </c>
      <c r="W85" s="7">
        <v>0</v>
      </c>
    </row>
    <row r="86" spans="1:23" s="17" customFormat="1" x14ac:dyDescent="0.25">
      <c r="A86" s="17" t="s">
        <v>362</v>
      </c>
      <c r="B86" s="17" t="s">
        <v>589</v>
      </c>
      <c r="C86" s="17" t="s">
        <v>595</v>
      </c>
      <c r="D86" s="17">
        <v>143</v>
      </c>
      <c r="E86" s="17" t="s">
        <v>11</v>
      </c>
      <c r="F86" s="17">
        <f t="shared" si="2"/>
        <v>3</v>
      </c>
      <c r="G86" s="17">
        <f t="shared" si="3"/>
        <v>1</v>
      </c>
      <c r="H86" s="17" t="s">
        <v>8</v>
      </c>
      <c r="I86" s="17" t="s">
        <v>7</v>
      </c>
      <c r="J86" s="17" t="s">
        <v>5</v>
      </c>
      <c r="K86" s="17" t="s">
        <v>596</v>
      </c>
      <c r="L86" s="17" t="s">
        <v>516</v>
      </c>
      <c r="M86" s="7">
        <v>0</v>
      </c>
      <c r="N86" s="7">
        <v>88.339349160250194</v>
      </c>
      <c r="O86" s="7">
        <f>M86*'Emission and cost factors'!$D$8+N86*'Emission and cost factors'!$E$8</f>
        <v>40.636100613715094</v>
      </c>
      <c r="P86" s="8">
        <f>M86*'Emission and cost factors'!$D$9+N86*'Emission and cost factors'!$E$9</f>
        <v>13.250902374037528</v>
      </c>
      <c r="Q86" s="7">
        <v>20.801000000000005</v>
      </c>
      <c r="R86" s="17">
        <v>0</v>
      </c>
      <c r="S86" s="17">
        <v>0</v>
      </c>
      <c r="T86" s="17">
        <v>0</v>
      </c>
      <c r="U86" s="7">
        <v>0</v>
      </c>
      <c r="V86" s="7">
        <v>0</v>
      </c>
      <c r="W86" s="7">
        <v>0</v>
      </c>
    </row>
    <row r="87" spans="1:23" s="17" customFormat="1" x14ac:dyDescent="0.25">
      <c r="A87" s="17" t="s">
        <v>363</v>
      </c>
      <c r="B87" s="17" t="s">
        <v>589</v>
      </c>
      <c r="C87" s="17" t="s">
        <v>595</v>
      </c>
      <c r="D87" s="17">
        <v>144</v>
      </c>
      <c r="E87" s="17" t="s">
        <v>11</v>
      </c>
      <c r="F87" s="17">
        <f t="shared" si="2"/>
        <v>3</v>
      </c>
      <c r="G87" s="17">
        <f t="shared" si="3"/>
        <v>1</v>
      </c>
      <c r="H87" s="17" t="s">
        <v>8</v>
      </c>
      <c r="I87" s="17" t="s">
        <v>7</v>
      </c>
      <c r="J87" s="17" t="s">
        <v>5</v>
      </c>
      <c r="K87" s="17" t="s">
        <v>596</v>
      </c>
      <c r="L87" s="17" t="s">
        <v>515</v>
      </c>
      <c r="M87" s="7">
        <v>0</v>
      </c>
      <c r="N87" s="7">
        <v>86.469977149429397</v>
      </c>
      <c r="O87" s="7">
        <f>M87*'Emission and cost factors'!$D$8+N87*'Emission and cost factors'!$E$8</f>
        <v>39.776189488737522</v>
      </c>
      <c r="P87" s="8">
        <f>M87*'Emission and cost factors'!$D$9+N87*'Emission and cost factors'!$E$9</f>
        <v>12.97049657241441</v>
      </c>
      <c r="Q87" s="7">
        <v>20.800000000000004</v>
      </c>
      <c r="R87" s="17">
        <v>0</v>
      </c>
      <c r="S87" s="17">
        <v>0</v>
      </c>
      <c r="T87" s="17">
        <v>0</v>
      </c>
      <c r="U87" s="7">
        <v>0</v>
      </c>
      <c r="V87" s="7">
        <v>0</v>
      </c>
      <c r="W87" s="7">
        <v>0</v>
      </c>
    </row>
    <row r="88" spans="1:23" s="17" customFormat="1" x14ac:dyDescent="0.25">
      <c r="A88" s="17" t="s">
        <v>364</v>
      </c>
      <c r="B88" s="17" t="s">
        <v>589</v>
      </c>
      <c r="C88" s="17" t="s">
        <v>595</v>
      </c>
      <c r="D88" s="17">
        <v>169</v>
      </c>
      <c r="E88" s="17" t="s">
        <v>11</v>
      </c>
      <c r="F88" s="17">
        <f t="shared" si="2"/>
        <v>3</v>
      </c>
      <c r="G88" s="17">
        <f t="shared" si="3"/>
        <v>1</v>
      </c>
      <c r="H88" s="17" t="s">
        <v>9</v>
      </c>
      <c r="I88" s="17" t="s">
        <v>3</v>
      </c>
      <c r="J88" s="17" t="s">
        <v>4</v>
      </c>
      <c r="K88" s="17" t="s">
        <v>596</v>
      </c>
      <c r="L88" s="17" t="s">
        <v>516</v>
      </c>
      <c r="M88" s="7">
        <v>0</v>
      </c>
      <c r="N88" s="7">
        <v>70.210451731147799</v>
      </c>
      <c r="O88" s="7">
        <f>M88*'Emission and cost factors'!$D$8+N88*'Emission and cost factors'!$E$8</f>
        <v>32.29680779632799</v>
      </c>
      <c r="P88" s="8">
        <f>M88*'Emission and cost factors'!$D$9+N88*'Emission and cost factors'!$E$9</f>
        <v>10.53156775967217</v>
      </c>
      <c r="Q88" s="7">
        <v>20.692999999999998</v>
      </c>
      <c r="R88" s="17">
        <v>0</v>
      </c>
      <c r="S88" s="17">
        <v>0</v>
      </c>
      <c r="T88" s="17">
        <v>0</v>
      </c>
      <c r="U88" s="7">
        <v>0</v>
      </c>
      <c r="V88" s="7">
        <v>0</v>
      </c>
      <c r="W88" s="7">
        <v>0</v>
      </c>
    </row>
    <row r="89" spans="1:23" s="17" customFormat="1" x14ac:dyDescent="0.25">
      <c r="A89" s="17" t="s">
        <v>365</v>
      </c>
      <c r="B89" s="17" t="s">
        <v>589</v>
      </c>
      <c r="C89" s="17" t="s">
        <v>595</v>
      </c>
      <c r="D89" s="17">
        <v>170</v>
      </c>
      <c r="E89" s="17" t="s">
        <v>11</v>
      </c>
      <c r="F89" s="17">
        <f t="shared" si="2"/>
        <v>3</v>
      </c>
      <c r="G89" s="17">
        <f t="shared" si="3"/>
        <v>1</v>
      </c>
      <c r="H89" s="17" t="s">
        <v>9</v>
      </c>
      <c r="I89" s="17" t="s">
        <v>3</v>
      </c>
      <c r="J89" s="17" t="s">
        <v>4</v>
      </c>
      <c r="K89" s="17" t="s">
        <v>596</v>
      </c>
      <c r="L89" s="17" t="s">
        <v>515</v>
      </c>
      <c r="M89" s="7">
        <v>0</v>
      </c>
      <c r="N89" s="7">
        <v>67.771316773133904</v>
      </c>
      <c r="O89" s="7">
        <f>M89*'Emission and cost factors'!$D$8+N89*'Emission and cost factors'!$E$8</f>
        <v>31.174805715641597</v>
      </c>
      <c r="P89" s="8">
        <f>M89*'Emission and cost factors'!$D$9+N89*'Emission and cost factors'!$E$9</f>
        <v>10.165697515970086</v>
      </c>
      <c r="Q89" s="7">
        <v>20.690666666666669</v>
      </c>
      <c r="R89" s="17">
        <v>0</v>
      </c>
      <c r="S89" s="17">
        <v>0</v>
      </c>
      <c r="T89" s="17">
        <v>0</v>
      </c>
      <c r="U89" s="7">
        <v>0</v>
      </c>
      <c r="V89" s="7">
        <v>0</v>
      </c>
      <c r="W89" s="7">
        <v>0</v>
      </c>
    </row>
    <row r="90" spans="1:23" s="17" customFormat="1" x14ac:dyDescent="0.25">
      <c r="A90" s="17" t="s">
        <v>366</v>
      </c>
      <c r="B90" s="17" t="s">
        <v>589</v>
      </c>
      <c r="C90" s="17" t="s">
        <v>595</v>
      </c>
      <c r="D90" s="17">
        <v>171</v>
      </c>
      <c r="E90" s="17" t="s">
        <v>11</v>
      </c>
      <c r="F90" s="17">
        <f t="shared" si="2"/>
        <v>3</v>
      </c>
      <c r="G90" s="17">
        <f t="shared" si="3"/>
        <v>1</v>
      </c>
      <c r="H90" s="17" t="s">
        <v>9</v>
      </c>
      <c r="I90" s="17" t="s">
        <v>3</v>
      </c>
      <c r="J90" s="17" t="s">
        <v>5</v>
      </c>
      <c r="K90" s="17" t="s">
        <v>596</v>
      </c>
      <c r="L90" s="17" t="s">
        <v>516</v>
      </c>
      <c r="M90" s="7">
        <v>0</v>
      </c>
      <c r="N90" s="7">
        <v>70.440819601124701</v>
      </c>
      <c r="O90" s="7">
        <f>M90*'Emission and cost factors'!$D$8+N90*'Emission and cost factors'!$E$8</f>
        <v>32.402777016517362</v>
      </c>
      <c r="P90" s="8">
        <f>M90*'Emission and cost factors'!$D$9+N90*'Emission and cost factors'!$E$9</f>
        <v>10.566122940168706</v>
      </c>
      <c r="Q90" s="7">
        <v>20.692999999999998</v>
      </c>
      <c r="R90" s="17">
        <v>0</v>
      </c>
      <c r="S90" s="17">
        <v>0</v>
      </c>
      <c r="T90" s="17">
        <v>0</v>
      </c>
      <c r="U90" s="7">
        <v>0</v>
      </c>
      <c r="V90" s="7">
        <v>0</v>
      </c>
      <c r="W90" s="7">
        <v>0</v>
      </c>
    </row>
    <row r="91" spans="1:23" s="17" customFormat="1" x14ac:dyDescent="0.25">
      <c r="A91" s="17" t="s">
        <v>367</v>
      </c>
      <c r="B91" s="17" t="s">
        <v>589</v>
      </c>
      <c r="C91" s="17" t="s">
        <v>595</v>
      </c>
      <c r="D91" s="17">
        <v>172</v>
      </c>
      <c r="E91" s="17" t="s">
        <v>11</v>
      </c>
      <c r="F91" s="17">
        <f t="shared" si="2"/>
        <v>3</v>
      </c>
      <c r="G91" s="17">
        <f t="shared" si="3"/>
        <v>1</v>
      </c>
      <c r="H91" s="17" t="s">
        <v>9</v>
      </c>
      <c r="I91" s="17" t="s">
        <v>3</v>
      </c>
      <c r="J91" s="17" t="s">
        <v>5</v>
      </c>
      <c r="K91" s="17" t="s">
        <v>596</v>
      </c>
      <c r="L91" s="17" t="s">
        <v>515</v>
      </c>
      <c r="M91" s="7">
        <v>0</v>
      </c>
      <c r="N91" s="7">
        <v>67.627936180991398</v>
      </c>
      <c r="O91" s="7">
        <f>M91*'Emission and cost factors'!$D$8+N91*'Emission and cost factors'!$E$8</f>
        <v>31.108850643256044</v>
      </c>
      <c r="P91" s="8">
        <f>M91*'Emission and cost factors'!$D$9+N91*'Emission and cost factors'!$E$9</f>
        <v>10.144190427148709</v>
      </c>
      <c r="Q91" s="7">
        <v>20.690666666666669</v>
      </c>
      <c r="R91" s="17">
        <v>0</v>
      </c>
      <c r="S91" s="17">
        <v>0</v>
      </c>
      <c r="T91" s="17">
        <v>0</v>
      </c>
      <c r="U91" s="7">
        <v>0</v>
      </c>
      <c r="V91" s="7">
        <v>0</v>
      </c>
      <c r="W91" s="7">
        <v>0</v>
      </c>
    </row>
    <row r="92" spans="1:23" s="17" customFormat="1" x14ac:dyDescent="0.25">
      <c r="A92" s="17" t="s">
        <v>368</v>
      </c>
      <c r="B92" s="17" t="s">
        <v>589</v>
      </c>
      <c r="C92" s="17" t="s">
        <v>595</v>
      </c>
      <c r="D92" s="17">
        <v>173</v>
      </c>
      <c r="E92" s="17" t="s">
        <v>11</v>
      </c>
      <c r="F92" s="17">
        <f t="shared" si="2"/>
        <v>3</v>
      </c>
      <c r="G92" s="17">
        <f t="shared" si="3"/>
        <v>1</v>
      </c>
      <c r="H92" s="17" t="s">
        <v>9</v>
      </c>
      <c r="I92" s="17" t="s">
        <v>6</v>
      </c>
      <c r="J92" s="17" t="s">
        <v>4</v>
      </c>
      <c r="K92" s="17" t="s">
        <v>596</v>
      </c>
      <c r="L92" s="17" t="s">
        <v>516</v>
      </c>
      <c r="M92" s="7">
        <v>0</v>
      </c>
      <c r="N92" s="7">
        <v>76.499569407074404</v>
      </c>
      <c r="O92" s="7">
        <f>M92*'Emission and cost factors'!$D$8+N92*'Emission and cost factors'!$E$8</f>
        <v>35.18980192725423</v>
      </c>
      <c r="P92" s="8">
        <f>M92*'Emission and cost factors'!$D$9+N92*'Emission and cost factors'!$E$9</f>
        <v>11.474935411061161</v>
      </c>
      <c r="Q92" s="7">
        <v>20.804000000000006</v>
      </c>
      <c r="R92" s="17">
        <v>0</v>
      </c>
      <c r="S92" s="17">
        <v>0</v>
      </c>
      <c r="T92" s="17">
        <v>0</v>
      </c>
      <c r="U92" s="7">
        <v>0</v>
      </c>
      <c r="V92" s="7">
        <v>0</v>
      </c>
      <c r="W92" s="7">
        <v>0</v>
      </c>
    </row>
    <row r="93" spans="1:23" s="17" customFormat="1" x14ac:dyDescent="0.25">
      <c r="A93" s="17" t="s">
        <v>369</v>
      </c>
      <c r="B93" s="17" t="s">
        <v>589</v>
      </c>
      <c r="C93" s="17" t="s">
        <v>595</v>
      </c>
      <c r="D93" s="17">
        <v>174</v>
      </c>
      <c r="E93" s="17" t="s">
        <v>11</v>
      </c>
      <c r="F93" s="17">
        <f t="shared" si="2"/>
        <v>3</v>
      </c>
      <c r="G93" s="17">
        <f t="shared" si="3"/>
        <v>1</v>
      </c>
      <c r="H93" s="17" t="s">
        <v>9</v>
      </c>
      <c r="I93" s="17" t="s">
        <v>6</v>
      </c>
      <c r="J93" s="17" t="s">
        <v>4</v>
      </c>
      <c r="K93" s="17" t="s">
        <v>596</v>
      </c>
      <c r="L93" s="17" t="s">
        <v>515</v>
      </c>
      <c r="M93" s="7">
        <v>0</v>
      </c>
      <c r="N93" s="7">
        <v>74.501680073235093</v>
      </c>
      <c r="O93" s="7">
        <f>M93*'Emission and cost factors'!$D$8+N93*'Emission and cost factors'!$E$8</f>
        <v>34.270772833688142</v>
      </c>
      <c r="P93" s="8">
        <f>M93*'Emission and cost factors'!$D$9+N93*'Emission and cost factors'!$E$9</f>
        <v>11.175252010985263</v>
      </c>
      <c r="Q93" s="7">
        <v>20.809333333333335</v>
      </c>
      <c r="R93" s="17">
        <v>0</v>
      </c>
      <c r="S93" s="17">
        <v>0</v>
      </c>
      <c r="T93" s="17">
        <v>0</v>
      </c>
      <c r="U93" s="7">
        <v>0</v>
      </c>
      <c r="V93" s="7">
        <v>0</v>
      </c>
      <c r="W93" s="7">
        <v>0</v>
      </c>
    </row>
    <row r="94" spans="1:23" s="17" customFormat="1" x14ac:dyDescent="0.25">
      <c r="A94" s="17" t="s">
        <v>370</v>
      </c>
      <c r="B94" s="17" t="s">
        <v>589</v>
      </c>
      <c r="C94" s="17" t="s">
        <v>595</v>
      </c>
      <c r="D94" s="17">
        <v>175</v>
      </c>
      <c r="E94" s="17" t="s">
        <v>11</v>
      </c>
      <c r="F94" s="17">
        <f t="shared" si="2"/>
        <v>3</v>
      </c>
      <c r="G94" s="17">
        <f t="shared" si="3"/>
        <v>1</v>
      </c>
      <c r="H94" s="17" t="s">
        <v>9</v>
      </c>
      <c r="I94" s="17" t="s">
        <v>6</v>
      </c>
      <c r="J94" s="17" t="s">
        <v>5</v>
      </c>
      <c r="K94" s="17" t="s">
        <v>596</v>
      </c>
      <c r="L94" s="17" t="s">
        <v>516</v>
      </c>
      <c r="M94" s="7">
        <v>0</v>
      </c>
      <c r="N94" s="7">
        <v>76.389370677837405</v>
      </c>
      <c r="O94" s="7">
        <f>M94*'Emission and cost factors'!$D$8+N94*'Emission and cost factors'!$E$8</f>
        <v>35.139110511805207</v>
      </c>
      <c r="P94" s="8">
        <f>M94*'Emission and cost factors'!$D$9+N94*'Emission and cost factors'!$E$9</f>
        <v>11.45840560167561</v>
      </c>
      <c r="Q94" s="7">
        <v>20.804000000000006</v>
      </c>
      <c r="R94" s="17">
        <v>0</v>
      </c>
      <c r="S94" s="17">
        <v>0</v>
      </c>
      <c r="T94" s="17">
        <v>0</v>
      </c>
      <c r="U94" s="7">
        <v>0</v>
      </c>
      <c r="V94" s="7">
        <v>0</v>
      </c>
      <c r="W94" s="7">
        <v>0</v>
      </c>
    </row>
    <row r="95" spans="1:23" s="17" customFormat="1" x14ac:dyDescent="0.25">
      <c r="A95" s="17" t="s">
        <v>371</v>
      </c>
      <c r="B95" s="17" t="s">
        <v>589</v>
      </c>
      <c r="C95" s="17" t="s">
        <v>595</v>
      </c>
      <c r="D95" s="17">
        <v>176</v>
      </c>
      <c r="E95" s="17" t="s">
        <v>11</v>
      </c>
      <c r="F95" s="17">
        <f t="shared" si="2"/>
        <v>3</v>
      </c>
      <c r="G95" s="17">
        <f t="shared" si="3"/>
        <v>1</v>
      </c>
      <c r="H95" s="17" t="s">
        <v>9</v>
      </c>
      <c r="I95" s="17" t="s">
        <v>6</v>
      </c>
      <c r="J95" s="17" t="s">
        <v>5</v>
      </c>
      <c r="K95" s="17" t="s">
        <v>596</v>
      </c>
      <c r="L95" s="17" t="s">
        <v>515</v>
      </c>
      <c r="M95" s="7">
        <v>0</v>
      </c>
      <c r="N95" s="7">
        <v>74.549417358605794</v>
      </c>
      <c r="O95" s="7">
        <f>M95*'Emission and cost factors'!$D$8+N95*'Emission and cost factors'!$E$8</f>
        <v>34.292731984958664</v>
      </c>
      <c r="P95" s="8">
        <f>M95*'Emission and cost factors'!$D$9+N95*'Emission and cost factors'!$E$9</f>
        <v>11.182412603790869</v>
      </c>
      <c r="Q95" s="7">
        <v>20.809000000000005</v>
      </c>
      <c r="R95" s="17">
        <v>0</v>
      </c>
      <c r="S95" s="17">
        <v>0</v>
      </c>
      <c r="T95" s="17">
        <v>0</v>
      </c>
      <c r="U95" s="7">
        <v>0</v>
      </c>
      <c r="V95" s="7">
        <v>0</v>
      </c>
      <c r="W95" s="7">
        <v>0</v>
      </c>
    </row>
    <row r="96" spans="1:23" s="17" customFormat="1" x14ac:dyDescent="0.25">
      <c r="A96" s="17" t="s">
        <v>372</v>
      </c>
      <c r="B96" s="17" t="s">
        <v>589</v>
      </c>
      <c r="C96" s="17" t="s">
        <v>595</v>
      </c>
      <c r="D96" s="17">
        <v>177</v>
      </c>
      <c r="E96" s="17" t="s">
        <v>11</v>
      </c>
      <c r="F96" s="17">
        <f t="shared" si="2"/>
        <v>3</v>
      </c>
      <c r="G96" s="17">
        <f t="shared" si="3"/>
        <v>1</v>
      </c>
      <c r="H96" s="17" t="s">
        <v>9</v>
      </c>
      <c r="I96" s="17" t="s">
        <v>7</v>
      </c>
      <c r="J96" s="17" t="s">
        <v>4</v>
      </c>
      <c r="K96" s="17" t="s">
        <v>596</v>
      </c>
      <c r="L96" s="17" t="s">
        <v>516</v>
      </c>
      <c r="M96" s="7">
        <v>0</v>
      </c>
      <c r="N96" s="7">
        <v>78.2186586050627</v>
      </c>
      <c r="O96" s="7">
        <f>M96*'Emission and cost factors'!$D$8+N96*'Emission and cost factors'!$E$8</f>
        <v>35.980582958328846</v>
      </c>
      <c r="P96" s="8">
        <f>M96*'Emission and cost factors'!$D$9+N96*'Emission and cost factors'!$E$9</f>
        <v>11.732798790759405</v>
      </c>
      <c r="Q96" s="7">
        <v>20.849333333333327</v>
      </c>
      <c r="R96" s="17">
        <v>0</v>
      </c>
      <c r="S96" s="17">
        <v>0</v>
      </c>
      <c r="T96" s="17">
        <v>0</v>
      </c>
      <c r="U96" s="7">
        <v>0</v>
      </c>
      <c r="V96" s="7">
        <v>0</v>
      </c>
      <c r="W96" s="7">
        <v>0</v>
      </c>
    </row>
    <row r="97" spans="1:23" s="17" customFormat="1" x14ac:dyDescent="0.25">
      <c r="A97" s="17" t="s">
        <v>373</v>
      </c>
      <c r="B97" s="17" t="s">
        <v>589</v>
      </c>
      <c r="C97" s="17" t="s">
        <v>595</v>
      </c>
      <c r="D97" s="17">
        <v>178</v>
      </c>
      <c r="E97" s="17" t="s">
        <v>11</v>
      </c>
      <c r="F97" s="17">
        <f t="shared" si="2"/>
        <v>3</v>
      </c>
      <c r="G97" s="17">
        <f t="shared" si="3"/>
        <v>1</v>
      </c>
      <c r="H97" s="17" t="s">
        <v>9</v>
      </c>
      <c r="I97" s="17" t="s">
        <v>7</v>
      </c>
      <c r="J97" s="17" t="s">
        <v>4</v>
      </c>
      <c r="K97" s="17" t="s">
        <v>596</v>
      </c>
      <c r="L97" s="17" t="s">
        <v>515</v>
      </c>
      <c r="M97" s="7">
        <v>0</v>
      </c>
      <c r="N97" s="7">
        <v>76.896102733506495</v>
      </c>
      <c r="O97" s="7">
        <f>M97*'Emission and cost factors'!$D$8+N97*'Emission and cost factors'!$E$8</f>
        <v>35.372207257412988</v>
      </c>
      <c r="P97" s="8">
        <f>M97*'Emission and cost factors'!$D$9+N97*'Emission and cost factors'!$E$9</f>
        <v>11.534415410025973</v>
      </c>
      <c r="Q97" s="7">
        <v>20.847333333333324</v>
      </c>
      <c r="R97" s="17">
        <v>0</v>
      </c>
      <c r="S97" s="17">
        <v>0</v>
      </c>
      <c r="T97" s="17">
        <v>0</v>
      </c>
      <c r="U97" s="7">
        <v>0</v>
      </c>
      <c r="V97" s="7">
        <v>0</v>
      </c>
      <c r="W97" s="7">
        <v>0</v>
      </c>
    </row>
    <row r="98" spans="1:23" s="17" customFormat="1" x14ac:dyDescent="0.25">
      <c r="A98" s="17" t="s">
        <v>374</v>
      </c>
      <c r="B98" s="17" t="s">
        <v>589</v>
      </c>
      <c r="C98" s="17" t="s">
        <v>595</v>
      </c>
      <c r="D98" s="17">
        <v>179</v>
      </c>
      <c r="E98" s="17" t="s">
        <v>11</v>
      </c>
      <c r="F98" s="17">
        <f t="shared" si="2"/>
        <v>3</v>
      </c>
      <c r="G98" s="17">
        <f t="shared" si="3"/>
        <v>1</v>
      </c>
      <c r="H98" s="17" t="s">
        <v>9</v>
      </c>
      <c r="I98" s="17" t="s">
        <v>7</v>
      </c>
      <c r="J98" s="17" t="s">
        <v>5</v>
      </c>
      <c r="K98" s="17" t="s">
        <v>596</v>
      </c>
      <c r="L98" s="17" t="s">
        <v>516</v>
      </c>
      <c r="M98" s="7">
        <v>0</v>
      </c>
      <c r="N98" s="7">
        <v>78.082776184162697</v>
      </c>
      <c r="O98" s="7">
        <f>M98*'Emission and cost factors'!$D$8+N98*'Emission and cost factors'!$E$8</f>
        <v>35.918077044714842</v>
      </c>
      <c r="P98" s="8">
        <f>M98*'Emission and cost factors'!$D$9+N98*'Emission and cost factors'!$E$9</f>
        <v>11.712416427624404</v>
      </c>
      <c r="Q98" s="7">
        <v>20.849333333333327</v>
      </c>
      <c r="R98" s="17">
        <v>0</v>
      </c>
      <c r="S98" s="17">
        <v>0</v>
      </c>
      <c r="T98" s="17">
        <v>0</v>
      </c>
      <c r="U98" s="7">
        <v>0</v>
      </c>
      <c r="V98" s="7">
        <v>0</v>
      </c>
      <c r="W98" s="7">
        <v>0</v>
      </c>
    </row>
    <row r="99" spans="1:23" s="17" customFormat="1" x14ac:dyDescent="0.25">
      <c r="A99" s="17" t="s">
        <v>375</v>
      </c>
      <c r="B99" s="17" t="s">
        <v>589</v>
      </c>
      <c r="C99" s="17" t="s">
        <v>595</v>
      </c>
      <c r="D99" s="17">
        <v>180</v>
      </c>
      <c r="E99" s="17" t="s">
        <v>11</v>
      </c>
      <c r="F99" s="17">
        <f t="shared" si="2"/>
        <v>3</v>
      </c>
      <c r="G99" s="17">
        <f t="shared" si="3"/>
        <v>1</v>
      </c>
      <c r="H99" s="17" t="s">
        <v>9</v>
      </c>
      <c r="I99" s="17" t="s">
        <v>7</v>
      </c>
      <c r="J99" s="17" t="s">
        <v>5</v>
      </c>
      <c r="K99" s="17" t="s">
        <v>596</v>
      </c>
      <c r="L99" s="17" t="s">
        <v>515</v>
      </c>
      <c r="M99" s="7">
        <v>0</v>
      </c>
      <c r="N99" s="7">
        <v>76.585410537353397</v>
      </c>
      <c r="O99" s="7">
        <f>M99*'Emission and cost factors'!$D$8+N99*'Emission and cost factors'!$E$8</f>
        <v>35.229288847182566</v>
      </c>
      <c r="P99" s="8">
        <f>M99*'Emission and cost factors'!$D$9+N99*'Emission and cost factors'!$E$9</f>
        <v>11.48781158060301</v>
      </c>
      <c r="Q99" s="7">
        <v>20.847333333333324</v>
      </c>
      <c r="R99" s="17">
        <v>0</v>
      </c>
      <c r="S99" s="17">
        <v>0</v>
      </c>
      <c r="T99" s="17">
        <v>0</v>
      </c>
      <c r="U99" s="7">
        <v>0</v>
      </c>
      <c r="V99" s="7">
        <v>0</v>
      </c>
      <c r="W99" s="7">
        <v>0</v>
      </c>
    </row>
    <row r="100" spans="1:23" s="17" customFormat="1" x14ac:dyDescent="0.25">
      <c r="A100" s="17" t="s">
        <v>376</v>
      </c>
      <c r="B100" s="17" t="s">
        <v>589</v>
      </c>
      <c r="C100" s="17" t="s">
        <v>595</v>
      </c>
      <c r="D100" s="17">
        <v>181</v>
      </c>
      <c r="E100" s="17" t="s">
        <v>12</v>
      </c>
      <c r="F100" s="17">
        <f t="shared" si="2"/>
        <v>2</v>
      </c>
      <c r="G100" s="17">
        <f t="shared" si="3"/>
        <v>2</v>
      </c>
      <c r="H100" s="17" t="s">
        <v>2</v>
      </c>
      <c r="I100" s="17" t="s">
        <v>3</v>
      </c>
      <c r="J100" s="17" t="s">
        <v>4</v>
      </c>
      <c r="K100" s="17" t="s">
        <v>596</v>
      </c>
      <c r="L100" s="17" t="s">
        <v>516</v>
      </c>
      <c r="M100" s="7">
        <v>0</v>
      </c>
      <c r="N100" s="7">
        <v>200.50439722534799</v>
      </c>
      <c r="O100" s="7">
        <f>M100*'Emission and cost factors'!$D$8+N100*'Emission and cost factors'!$E$8</f>
        <v>92.23202272366008</v>
      </c>
      <c r="P100" s="8">
        <f>M100*'Emission and cost factors'!$D$9+N100*'Emission and cost factors'!$E$9</f>
        <v>30.075659583802196</v>
      </c>
      <c r="Q100" s="7">
        <v>20.533666666666662</v>
      </c>
      <c r="R100" s="17">
        <v>7</v>
      </c>
      <c r="S100" s="17">
        <v>0</v>
      </c>
      <c r="T100" s="17">
        <v>0</v>
      </c>
      <c r="U100" s="7">
        <v>5.3599999999999988E-2</v>
      </c>
      <c r="V100" s="7">
        <v>0</v>
      </c>
      <c r="W100" s="7">
        <v>0</v>
      </c>
    </row>
    <row r="101" spans="1:23" s="17" customFormat="1" x14ac:dyDescent="0.25">
      <c r="A101" s="17" t="s">
        <v>377</v>
      </c>
      <c r="B101" s="17" t="s">
        <v>589</v>
      </c>
      <c r="C101" s="17" t="s">
        <v>595</v>
      </c>
      <c r="D101" s="17">
        <v>182</v>
      </c>
      <c r="E101" s="17" t="s">
        <v>12</v>
      </c>
      <c r="F101" s="17">
        <f t="shared" si="2"/>
        <v>2</v>
      </c>
      <c r="G101" s="17">
        <f t="shared" si="3"/>
        <v>2</v>
      </c>
      <c r="H101" s="17" t="s">
        <v>2</v>
      </c>
      <c r="I101" s="17" t="s">
        <v>3</v>
      </c>
      <c r="J101" s="17" t="s">
        <v>4</v>
      </c>
      <c r="K101" s="17" t="s">
        <v>596</v>
      </c>
      <c r="L101" s="17" t="s">
        <v>515</v>
      </c>
      <c r="M101" s="7">
        <v>0</v>
      </c>
      <c r="N101" s="7">
        <v>199.049536488049</v>
      </c>
      <c r="O101" s="7">
        <f>M101*'Emission and cost factors'!$D$8+N101*'Emission and cost factors'!$E$8</f>
        <v>91.562786784502549</v>
      </c>
      <c r="P101" s="8">
        <f>M101*'Emission and cost factors'!$D$9+N101*'Emission and cost factors'!$E$9</f>
        <v>29.857430473207348</v>
      </c>
      <c r="Q101" s="7">
        <v>20.449666666666666</v>
      </c>
      <c r="R101" s="17">
        <v>8</v>
      </c>
      <c r="S101" s="17">
        <v>0</v>
      </c>
      <c r="T101" s="17">
        <v>0</v>
      </c>
      <c r="U101" s="7">
        <v>8.6433333333333334E-2</v>
      </c>
      <c r="V101" s="7">
        <v>0</v>
      </c>
      <c r="W101" s="7">
        <v>0</v>
      </c>
    </row>
    <row r="102" spans="1:23" s="17" customFormat="1" x14ac:dyDescent="0.25">
      <c r="A102" s="17" t="s">
        <v>378</v>
      </c>
      <c r="B102" s="17" t="s">
        <v>589</v>
      </c>
      <c r="C102" s="17" t="s">
        <v>595</v>
      </c>
      <c r="D102" s="17">
        <v>183</v>
      </c>
      <c r="E102" s="17" t="s">
        <v>12</v>
      </c>
      <c r="F102" s="17">
        <f t="shared" si="2"/>
        <v>2</v>
      </c>
      <c r="G102" s="17">
        <f t="shared" si="3"/>
        <v>2</v>
      </c>
      <c r="H102" s="17" t="s">
        <v>2</v>
      </c>
      <c r="I102" s="17" t="s">
        <v>3</v>
      </c>
      <c r="J102" s="17" t="s">
        <v>5</v>
      </c>
      <c r="K102" s="17" t="s">
        <v>596</v>
      </c>
      <c r="L102" s="17" t="s">
        <v>516</v>
      </c>
      <c r="M102" s="7">
        <v>0</v>
      </c>
      <c r="N102" s="7">
        <v>200.48708278549199</v>
      </c>
      <c r="O102" s="7">
        <f>M102*'Emission and cost factors'!$D$8+N102*'Emission and cost factors'!$E$8</f>
        <v>92.224058081326319</v>
      </c>
      <c r="P102" s="8">
        <f>M102*'Emission and cost factors'!$D$9+N102*'Emission and cost factors'!$E$9</f>
        <v>30.073062417823799</v>
      </c>
      <c r="Q102" s="7">
        <v>20.533333333333328</v>
      </c>
      <c r="R102" s="17">
        <v>7</v>
      </c>
      <c r="S102" s="17">
        <v>0</v>
      </c>
      <c r="T102" s="17">
        <v>0</v>
      </c>
      <c r="U102" s="7">
        <v>5.3599999999999988E-2</v>
      </c>
      <c r="V102" s="7">
        <v>0</v>
      </c>
      <c r="W102" s="7">
        <v>0</v>
      </c>
    </row>
    <row r="103" spans="1:23" s="17" customFormat="1" x14ac:dyDescent="0.25">
      <c r="A103" s="17" t="s">
        <v>379</v>
      </c>
      <c r="B103" s="17" t="s">
        <v>589</v>
      </c>
      <c r="C103" s="17" t="s">
        <v>595</v>
      </c>
      <c r="D103" s="17">
        <v>184</v>
      </c>
      <c r="E103" s="17" t="s">
        <v>12</v>
      </c>
      <c r="F103" s="17">
        <f t="shared" si="2"/>
        <v>2</v>
      </c>
      <c r="G103" s="17">
        <f t="shared" si="3"/>
        <v>2</v>
      </c>
      <c r="H103" s="17" t="s">
        <v>2</v>
      </c>
      <c r="I103" s="17" t="s">
        <v>3</v>
      </c>
      <c r="J103" s="17" t="s">
        <v>5</v>
      </c>
      <c r="K103" s="17" t="s">
        <v>596</v>
      </c>
      <c r="L103" s="17" t="s">
        <v>515</v>
      </c>
      <c r="M103" s="7">
        <v>0</v>
      </c>
      <c r="N103" s="7">
        <v>198.60723016057099</v>
      </c>
      <c r="O103" s="7">
        <f>M103*'Emission and cost factors'!$D$8+N103*'Emission and cost factors'!$E$8</f>
        <v>91.359325873862659</v>
      </c>
      <c r="P103" s="8">
        <f>M103*'Emission and cost factors'!$D$9+N103*'Emission and cost factors'!$E$9</f>
        <v>29.791084524085647</v>
      </c>
      <c r="Q103" s="7">
        <v>20.449666666666666</v>
      </c>
      <c r="R103" s="17">
        <v>8</v>
      </c>
      <c r="S103" s="17">
        <v>0</v>
      </c>
      <c r="T103" s="17">
        <v>0</v>
      </c>
      <c r="U103" s="7">
        <v>8.6433333333333334E-2</v>
      </c>
      <c r="V103" s="7">
        <v>0</v>
      </c>
      <c r="W103" s="7">
        <v>0</v>
      </c>
    </row>
    <row r="104" spans="1:23" s="17" customFormat="1" x14ac:dyDescent="0.25">
      <c r="A104" s="17" t="s">
        <v>380</v>
      </c>
      <c r="B104" s="17" t="s">
        <v>589</v>
      </c>
      <c r="C104" s="17" t="s">
        <v>595</v>
      </c>
      <c r="D104" s="17">
        <v>185</v>
      </c>
      <c r="E104" s="17" t="s">
        <v>12</v>
      </c>
      <c r="F104" s="17">
        <f t="shared" si="2"/>
        <v>2</v>
      </c>
      <c r="G104" s="17">
        <f t="shared" si="3"/>
        <v>2</v>
      </c>
      <c r="H104" s="17" t="s">
        <v>2</v>
      </c>
      <c r="I104" s="17" t="s">
        <v>6</v>
      </c>
      <c r="J104" s="17" t="s">
        <v>4</v>
      </c>
      <c r="K104" s="17" t="s">
        <v>596</v>
      </c>
      <c r="L104" s="17" t="s">
        <v>516</v>
      </c>
      <c r="M104" s="7">
        <v>0</v>
      </c>
      <c r="N104" s="7">
        <v>209.467341280852</v>
      </c>
      <c r="O104" s="7">
        <f>M104*'Emission and cost factors'!$D$8+N104*'Emission and cost factors'!$E$8</f>
        <v>96.354976989191925</v>
      </c>
      <c r="P104" s="8">
        <f>M104*'Emission and cost factors'!$D$9+N104*'Emission and cost factors'!$E$9</f>
        <v>31.420101192127799</v>
      </c>
      <c r="Q104" s="7">
        <v>20.631666666666664</v>
      </c>
      <c r="R104" s="17">
        <v>4</v>
      </c>
      <c r="S104" s="17">
        <v>0</v>
      </c>
      <c r="T104" s="17">
        <v>0</v>
      </c>
      <c r="U104" s="7">
        <v>3.443333333333333E-2</v>
      </c>
      <c r="V104" s="7">
        <v>0</v>
      </c>
      <c r="W104" s="7">
        <v>0</v>
      </c>
    </row>
    <row r="105" spans="1:23" s="17" customFormat="1" x14ac:dyDescent="0.25">
      <c r="A105" s="17" t="s">
        <v>381</v>
      </c>
      <c r="B105" s="17" t="s">
        <v>589</v>
      </c>
      <c r="C105" s="17" t="s">
        <v>595</v>
      </c>
      <c r="D105" s="17">
        <v>186</v>
      </c>
      <c r="E105" s="17" t="s">
        <v>12</v>
      </c>
      <c r="F105" s="17">
        <f t="shared" si="2"/>
        <v>2</v>
      </c>
      <c r="G105" s="17">
        <f t="shared" si="3"/>
        <v>2</v>
      </c>
      <c r="H105" s="17" t="s">
        <v>2</v>
      </c>
      <c r="I105" s="17" t="s">
        <v>6</v>
      </c>
      <c r="J105" s="17" t="s">
        <v>4</v>
      </c>
      <c r="K105" s="17" t="s">
        <v>596</v>
      </c>
      <c r="L105" s="17" t="s">
        <v>515</v>
      </c>
      <c r="M105" s="7">
        <v>0</v>
      </c>
      <c r="N105" s="7">
        <v>206.25914683860401</v>
      </c>
      <c r="O105" s="7">
        <f>M105*'Emission and cost factors'!$D$8+N105*'Emission and cost factors'!$E$8</f>
        <v>94.879207545757851</v>
      </c>
      <c r="P105" s="8">
        <f>M105*'Emission and cost factors'!$D$9+N105*'Emission and cost factors'!$E$9</f>
        <v>30.938872025790602</v>
      </c>
      <c r="Q105" s="7">
        <v>20.541666666666671</v>
      </c>
      <c r="R105" s="17">
        <v>7</v>
      </c>
      <c r="S105" s="17">
        <v>0</v>
      </c>
      <c r="T105" s="17">
        <v>0</v>
      </c>
      <c r="U105" s="7">
        <v>6.8633333333333338E-2</v>
      </c>
      <c r="V105" s="7">
        <v>0</v>
      </c>
      <c r="W105" s="7">
        <v>0</v>
      </c>
    </row>
    <row r="106" spans="1:23" s="17" customFormat="1" x14ac:dyDescent="0.25">
      <c r="A106" s="17" t="s">
        <v>382</v>
      </c>
      <c r="B106" s="17" t="s">
        <v>589</v>
      </c>
      <c r="C106" s="17" t="s">
        <v>595</v>
      </c>
      <c r="D106" s="17">
        <v>187</v>
      </c>
      <c r="E106" s="17" t="s">
        <v>12</v>
      </c>
      <c r="F106" s="17">
        <f t="shared" si="2"/>
        <v>2</v>
      </c>
      <c r="G106" s="17">
        <f t="shared" si="3"/>
        <v>2</v>
      </c>
      <c r="H106" s="17" t="s">
        <v>2</v>
      </c>
      <c r="I106" s="17" t="s">
        <v>6</v>
      </c>
      <c r="J106" s="17" t="s">
        <v>5</v>
      </c>
      <c r="K106" s="17" t="s">
        <v>596</v>
      </c>
      <c r="L106" s="17" t="s">
        <v>516</v>
      </c>
      <c r="M106" s="7">
        <v>0</v>
      </c>
      <c r="N106" s="7">
        <v>209.46052505473199</v>
      </c>
      <c r="O106" s="7">
        <f>M106*'Emission and cost factors'!$D$8+N106*'Emission and cost factors'!$E$8</f>
        <v>96.351841525176724</v>
      </c>
      <c r="P106" s="8">
        <f>M106*'Emission and cost factors'!$D$9+N106*'Emission and cost factors'!$E$9</f>
        <v>31.419078758209796</v>
      </c>
      <c r="Q106" s="7">
        <v>20.631666666666664</v>
      </c>
      <c r="R106" s="17">
        <v>4</v>
      </c>
      <c r="S106" s="17">
        <v>0</v>
      </c>
      <c r="T106" s="17">
        <v>0</v>
      </c>
      <c r="U106" s="7">
        <v>3.443333333333333E-2</v>
      </c>
      <c r="V106" s="7">
        <v>0</v>
      </c>
      <c r="W106" s="7">
        <v>0</v>
      </c>
    </row>
    <row r="107" spans="1:23" s="17" customFormat="1" x14ac:dyDescent="0.25">
      <c r="A107" s="17" t="s">
        <v>383</v>
      </c>
      <c r="B107" s="17" t="s">
        <v>589</v>
      </c>
      <c r="C107" s="17" t="s">
        <v>595</v>
      </c>
      <c r="D107" s="17">
        <v>188</v>
      </c>
      <c r="E107" s="17" t="s">
        <v>12</v>
      </c>
      <c r="F107" s="17">
        <f t="shared" si="2"/>
        <v>2</v>
      </c>
      <c r="G107" s="17">
        <f t="shared" si="3"/>
        <v>2</v>
      </c>
      <c r="H107" s="17" t="s">
        <v>2</v>
      </c>
      <c r="I107" s="17" t="s">
        <v>6</v>
      </c>
      <c r="J107" s="17" t="s">
        <v>5</v>
      </c>
      <c r="K107" s="17" t="s">
        <v>596</v>
      </c>
      <c r="L107" s="17" t="s">
        <v>515</v>
      </c>
      <c r="M107" s="7">
        <v>0</v>
      </c>
      <c r="N107" s="7">
        <v>206.326261069222</v>
      </c>
      <c r="O107" s="7">
        <f>M107*'Emission and cost factors'!$D$8+N107*'Emission and cost factors'!$E$8</f>
        <v>94.910080091842119</v>
      </c>
      <c r="P107" s="8">
        <f>M107*'Emission and cost factors'!$D$9+N107*'Emission and cost factors'!$E$9</f>
        <v>30.948939160383297</v>
      </c>
      <c r="Q107" s="7">
        <v>20.541666666666671</v>
      </c>
      <c r="R107" s="17">
        <v>7</v>
      </c>
      <c r="S107" s="17">
        <v>0</v>
      </c>
      <c r="T107" s="17">
        <v>0</v>
      </c>
      <c r="U107" s="7">
        <v>6.8633333333333338E-2</v>
      </c>
      <c r="V107" s="7">
        <v>0</v>
      </c>
      <c r="W107" s="7">
        <v>0</v>
      </c>
    </row>
    <row r="108" spans="1:23" s="17" customFormat="1" x14ac:dyDescent="0.25">
      <c r="A108" s="17" t="s">
        <v>384</v>
      </c>
      <c r="B108" s="17" t="s">
        <v>589</v>
      </c>
      <c r="C108" s="17" t="s">
        <v>595</v>
      </c>
      <c r="D108" s="17">
        <v>189</v>
      </c>
      <c r="E108" s="17" t="s">
        <v>12</v>
      </c>
      <c r="F108" s="17">
        <f t="shared" si="2"/>
        <v>2</v>
      </c>
      <c r="G108" s="17">
        <f t="shared" si="3"/>
        <v>2</v>
      </c>
      <c r="H108" s="17" t="s">
        <v>2</v>
      </c>
      <c r="I108" s="17" t="s">
        <v>7</v>
      </c>
      <c r="J108" s="17" t="s">
        <v>4</v>
      </c>
      <c r="K108" s="17" t="s">
        <v>596</v>
      </c>
      <c r="L108" s="17" t="s">
        <v>516</v>
      </c>
      <c r="M108" s="7">
        <v>0</v>
      </c>
      <c r="N108" s="7">
        <v>212.285575553526</v>
      </c>
      <c r="O108" s="7">
        <f>M108*'Emission and cost factors'!$D$8+N108*'Emission and cost factors'!$E$8</f>
        <v>97.651364754621966</v>
      </c>
      <c r="P108" s="8">
        <f>M108*'Emission and cost factors'!$D$9+N108*'Emission and cost factors'!$E$9</f>
        <v>31.842836333028899</v>
      </c>
      <c r="Q108" s="7">
        <v>20.643666666666661</v>
      </c>
      <c r="R108" s="17">
        <v>4</v>
      </c>
      <c r="S108" s="17">
        <v>0</v>
      </c>
      <c r="T108" s="17">
        <v>0</v>
      </c>
      <c r="U108" s="7">
        <v>3.1933333333333334E-2</v>
      </c>
      <c r="V108" s="7">
        <v>0</v>
      </c>
      <c r="W108" s="7">
        <v>0</v>
      </c>
    </row>
    <row r="109" spans="1:23" s="17" customFormat="1" x14ac:dyDescent="0.25">
      <c r="A109" s="17" t="s">
        <v>385</v>
      </c>
      <c r="B109" s="17" t="s">
        <v>589</v>
      </c>
      <c r="C109" s="17" t="s">
        <v>595</v>
      </c>
      <c r="D109" s="17">
        <v>190</v>
      </c>
      <c r="E109" s="17" t="s">
        <v>12</v>
      </c>
      <c r="F109" s="17">
        <f t="shared" si="2"/>
        <v>2</v>
      </c>
      <c r="G109" s="17">
        <f t="shared" si="3"/>
        <v>2</v>
      </c>
      <c r="H109" s="17" t="s">
        <v>2</v>
      </c>
      <c r="I109" s="17" t="s">
        <v>7</v>
      </c>
      <c r="J109" s="17" t="s">
        <v>4</v>
      </c>
      <c r="K109" s="17" t="s">
        <v>596</v>
      </c>
      <c r="L109" s="17" t="s">
        <v>515</v>
      </c>
      <c r="M109" s="7">
        <v>0</v>
      </c>
      <c r="N109" s="7">
        <v>209.559242630874</v>
      </c>
      <c r="O109" s="7">
        <f>M109*'Emission and cost factors'!$D$8+N109*'Emission and cost factors'!$E$8</f>
        <v>96.397251610202048</v>
      </c>
      <c r="P109" s="8">
        <f>M109*'Emission and cost factors'!$D$9+N109*'Emission and cost factors'!$E$9</f>
        <v>31.433886394631099</v>
      </c>
      <c r="Q109" s="7">
        <v>20.550333333333334</v>
      </c>
      <c r="R109" s="17">
        <v>5</v>
      </c>
      <c r="S109" s="17">
        <v>0</v>
      </c>
      <c r="T109" s="17">
        <v>0</v>
      </c>
      <c r="U109" s="7">
        <v>7.1933333333333335E-2</v>
      </c>
      <c r="V109" s="7">
        <v>0</v>
      </c>
      <c r="W109" s="7">
        <v>0</v>
      </c>
    </row>
    <row r="110" spans="1:23" s="17" customFormat="1" x14ac:dyDescent="0.25">
      <c r="A110" s="17" t="s">
        <v>386</v>
      </c>
      <c r="B110" s="17" t="s">
        <v>589</v>
      </c>
      <c r="C110" s="17" t="s">
        <v>595</v>
      </c>
      <c r="D110" s="17">
        <v>191</v>
      </c>
      <c r="E110" s="17" t="s">
        <v>12</v>
      </c>
      <c r="F110" s="17">
        <f t="shared" si="2"/>
        <v>2</v>
      </c>
      <c r="G110" s="17">
        <f t="shared" si="3"/>
        <v>2</v>
      </c>
      <c r="H110" s="17" t="s">
        <v>2</v>
      </c>
      <c r="I110" s="17" t="s">
        <v>7</v>
      </c>
      <c r="J110" s="17" t="s">
        <v>5</v>
      </c>
      <c r="K110" s="17" t="s">
        <v>596</v>
      </c>
      <c r="L110" s="17" t="s">
        <v>516</v>
      </c>
      <c r="M110" s="7">
        <v>0</v>
      </c>
      <c r="N110" s="7">
        <v>212.27248312408699</v>
      </c>
      <c r="O110" s="7">
        <f>M110*'Emission and cost factors'!$D$8+N110*'Emission and cost factors'!$E$8</f>
        <v>97.645342237080015</v>
      </c>
      <c r="P110" s="8">
        <f>M110*'Emission and cost factors'!$D$9+N110*'Emission and cost factors'!$E$9</f>
        <v>31.840872468613046</v>
      </c>
      <c r="Q110" s="7">
        <v>20.643666666666661</v>
      </c>
      <c r="R110" s="17">
        <v>4</v>
      </c>
      <c r="S110" s="17">
        <v>0</v>
      </c>
      <c r="T110" s="17">
        <v>0</v>
      </c>
      <c r="U110" s="7">
        <v>3.1933333333333334E-2</v>
      </c>
      <c r="V110" s="7">
        <v>0</v>
      </c>
      <c r="W110" s="7">
        <v>0</v>
      </c>
    </row>
    <row r="111" spans="1:23" s="17" customFormat="1" x14ac:dyDescent="0.25">
      <c r="A111" s="17" t="s">
        <v>387</v>
      </c>
      <c r="B111" s="17" t="s">
        <v>589</v>
      </c>
      <c r="C111" s="17" t="s">
        <v>595</v>
      </c>
      <c r="D111" s="17">
        <v>192</v>
      </c>
      <c r="E111" s="17" t="s">
        <v>12</v>
      </c>
      <c r="F111" s="17">
        <f t="shared" si="2"/>
        <v>2</v>
      </c>
      <c r="G111" s="17">
        <f t="shared" si="3"/>
        <v>2</v>
      </c>
      <c r="H111" s="17" t="s">
        <v>2</v>
      </c>
      <c r="I111" s="17" t="s">
        <v>7</v>
      </c>
      <c r="J111" s="17" t="s">
        <v>5</v>
      </c>
      <c r="K111" s="17" t="s">
        <v>596</v>
      </c>
      <c r="L111" s="17" t="s">
        <v>515</v>
      </c>
      <c r="M111" s="7">
        <v>0</v>
      </c>
      <c r="N111" s="7">
        <v>209.49986409153701</v>
      </c>
      <c r="O111" s="7">
        <f>M111*'Emission and cost factors'!$D$8+N111*'Emission and cost factors'!$E$8</f>
        <v>96.369937482107034</v>
      </c>
      <c r="P111" s="8">
        <f>M111*'Emission and cost factors'!$D$9+N111*'Emission and cost factors'!$E$9</f>
        <v>31.424979613730549</v>
      </c>
      <c r="Q111" s="7">
        <v>20.550333333333334</v>
      </c>
      <c r="R111" s="17">
        <v>5</v>
      </c>
      <c r="S111" s="17">
        <v>0</v>
      </c>
      <c r="T111" s="17">
        <v>0</v>
      </c>
      <c r="U111" s="7">
        <v>7.1933333333333335E-2</v>
      </c>
      <c r="V111" s="7">
        <v>0</v>
      </c>
      <c r="W111" s="7">
        <v>0</v>
      </c>
    </row>
    <row r="112" spans="1:23" s="17" customFormat="1" x14ac:dyDescent="0.25">
      <c r="A112" s="17" t="s">
        <v>388</v>
      </c>
      <c r="B112" s="17" t="s">
        <v>589</v>
      </c>
      <c r="C112" s="17" t="s">
        <v>595</v>
      </c>
      <c r="D112" s="17">
        <v>193</v>
      </c>
      <c r="E112" s="17" t="s">
        <v>12</v>
      </c>
      <c r="F112" s="17">
        <f t="shared" si="2"/>
        <v>2</v>
      </c>
      <c r="G112" s="17">
        <f t="shared" si="3"/>
        <v>2</v>
      </c>
      <c r="H112" s="17" t="s">
        <v>8</v>
      </c>
      <c r="I112" s="17" t="s">
        <v>3</v>
      </c>
      <c r="J112" s="17" t="s">
        <v>4</v>
      </c>
      <c r="K112" s="17" t="s">
        <v>596</v>
      </c>
      <c r="L112" s="17" t="s">
        <v>516</v>
      </c>
      <c r="M112" s="7">
        <v>0</v>
      </c>
      <c r="N112" s="7">
        <v>100.39151907349</v>
      </c>
      <c r="O112" s="7">
        <f>M112*'Emission and cost factors'!$D$8+N112*'Emission and cost factors'!$E$8</f>
        <v>46.180098773805405</v>
      </c>
      <c r="P112" s="8">
        <f>M112*'Emission and cost factors'!$D$9+N112*'Emission and cost factors'!$E$9</f>
        <v>15.058727861023499</v>
      </c>
      <c r="Q112" s="7">
        <v>21.292000000000005</v>
      </c>
      <c r="R112" s="17">
        <v>0</v>
      </c>
      <c r="S112" s="17">
        <v>0</v>
      </c>
      <c r="T112" s="17">
        <v>0</v>
      </c>
      <c r="U112" s="7">
        <v>0</v>
      </c>
      <c r="V112" s="7">
        <v>0</v>
      </c>
      <c r="W112" s="7">
        <v>0</v>
      </c>
    </row>
    <row r="113" spans="1:23" s="17" customFormat="1" x14ac:dyDescent="0.25">
      <c r="A113" s="17" t="s">
        <v>389</v>
      </c>
      <c r="B113" s="17" t="s">
        <v>589</v>
      </c>
      <c r="C113" s="17" t="s">
        <v>595</v>
      </c>
      <c r="D113" s="17">
        <v>194</v>
      </c>
      <c r="E113" s="17" t="s">
        <v>12</v>
      </c>
      <c r="F113" s="17">
        <f t="shared" si="2"/>
        <v>2</v>
      </c>
      <c r="G113" s="17">
        <f t="shared" si="3"/>
        <v>2</v>
      </c>
      <c r="H113" s="17" t="s">
        <v>8</v>
      </c>
      <c r="I113" s="17" t="s">
        <v>3</v>
      </c>
      <c r="J113" s="17" t="s">
        <v>4</v>
      </c>
      <c r="K113" s="17" t="s">
        <v>596</v>
      </c>
      <c r="L113" s="17" t="s">
        <v>515</v>
      </c>
      <c r="M113" s="7">
        <v>0</v>
      </c>
      <c r="N113" s="7">
        <v>96.960132914284799</v>
      </c>
      <c r="O113" s="7">
        <f>M113*'Emission and cost factors'!$D$8+N113*'Emission and cost factors'!$E$8</f>
        <v>44.601661140571011</v>
      </c>
      <c r="P113" s="8">
        <f>M113*'Emission and cost factors'!$D$9+N113*'Emission and cost factors'!$E$9</f>
        <v>14.544019937142719</v>
      </c>
      <c r="Q113" s="7">
        <v>21.26766666666667</v>
      </c>
      <c r="R113" s="17">
        <v>0</v>
      </c>
      <c r="S113" s="17">
        <v>0</v>
      </c>
      <c r="T113" s="17">
        <v>0</v>
      </c>
      <c r="U113" s="7">
        <v>0</v>
      </c>
      <c r="V113" s="7">
        <v>0</v>
      </c>
      <c r="W113" s="7">
        <v>0</v>
      </c>
    </row>
    <row r="114" spans="1:23" s="17" customFormat="1" x14ac:dyDescent="0.25">
      <c r="A114" s="17" t="s">
        <v>390</v>
      </c>
      <c r="B114" s="17" t="s">
        <v>589</v>
      </c>
      <c r="C114" s="17" t="s">
        <v>595</v>
      </c>
      <c r="D114" s="17">
        <v>195</v>
      </c>
      <c r="E114" s="17" t="s">
        <v>12</v>
      </c>
      <c r="F114" s="17">
        <f t="shared" si="2"/>
        <v>2</v>
      </c>
      <c r="G114" s="17">
        <f t="shared" si="3"/>
        <v>2</v>
      </c>
      <c r="H114" s="17" t="s">
        <v>8</v>
      </c>
      <c r="I114" s="17" t="s">
        <v>3</v>
      </c>
      <c r="J114" s="17" t="s">
        <v>5</v>
      </c>
      <c r="K114" s="17" t="s">
        <v>596</v>
      </c>
      <c r="L114" s="17" t="s">
        <v>516</v>
      </c>
      <c r="M114" s="7">
        <v>0</v>
      </c>
      <c r="N114" s="7">
        <v>100.498406856134</v>
      </c>
      <c r="O114" s="7">
        <f>M114*'Emission and cost factors'!$D$8+N114*'Emission and cost factors'!$E$8</f>
        <v>46.229267153821638</v>
      </c>
      <c r="P114" s="8">
        <f>M114*'Emission and cost factors'!$D$9+N114*'Emission and cost factors'!$E$9</f>
        <v>15.074761028420099</v>
      </c>
      <c r="Q114" s="7">
        <v>21.292000000000005</v>
      </c>
      <c r="R114" s="17">
        <v>0</v>
      </c>
      <c r="S114" s="17">
        <v>0</v>
      </c>
      <c r="T114" s="17">
        <v>0</v>
      </c>
      <c r="U114" s="7">
        <v>0</v>
      </c>
      <c r="V114" s="7">
        <v>0</v>
      </c>
      <c r="W114" s="7">
        <v>0</v>
      </c>
    </row>
    <row r="115" spans="1:23" s="17" customFormat="1" x14ac:dyDescent="0.25">
      <c r="A115" s="17" t="s">
        <v>391</v>
      </c>
      <c r="B115" s="17" t="s">
        <v>589</v>
      </c>
      <c r="C115" s="17" t="s">
        <v>595</v>
      </c>
      <c r="D115" s="17">
        <v>196</v>
      </c>
      <c r="E115" s="17" t="s">
        <v>12</v>
      </c>
      <c r="F115" s="17">
        <f t="shared" si="2"/>
        <v>2</v>
      </c>
      <c r="G115" s="17">
        <f t="shared" si="3"/>
        <v>2</v>
      </c>
      <c r="H115" s="17" t="s">
        <v>8</v>
      </c>
      <c r="I115" s="17" t="s">
        <v>3</v>
      </c>
      <c r="J115" s="17" t="s">
        <v>5</v>
      </c>
      <c r="K115" s="17" t="s">
        <v>596</v>
      </c>
      <c r="L115" s="17" t="s">
        <v>515</v>
      </c>
      <c r="M115" s="7">
        <v>0</v>
      </c>
      <c r="N115" s="7">
        <v>96.900210805175206</v>
      </c>
      <c r="O115" s="7">
        <f>M115*'Emission and cost factors'!$D$8+N115*'Emission and cost factors'!$E$8</f>
        <v>44.574096970380594</v>
      </c>
      <c r="P115" s="8">
        <f>M115*'Emission and cost factors'!$D$9+N115*'Emission and cost factors'!$E$9</f>
        <v>14.53503162077628</v>
      </c>
      <c r="Q115" s="7">
        <v>21.26766666666667</v>
      </c>
      <c r="R115" s="17">
        <v>0</v>
      </c>
      <c r="S115" s="17">
        <v>0</v>
      </c>
      <c r="T115" s="17">
        <v>0</v>
      </c>
      <c r="U115" s="7">
        <v>0</v>
      </c>
      <c r="V115" s="7">
        <v>0</v>
      </c>
      <c r="W115" s="7">
        <v>0</v>
      </c>
    </row>
    <row r="116" spans="1:23" s="17" customFormat="1" x14ac:dyDescent="0.25">
      <c r="A116" s="17" t="s">
        <v>392</v>
      </c>
      <c r="B116" s="17" t="s">
        <v>589</v>
      </c>
      <c r="C116" s="17" t="s">
        <v>595</v>
      </c>
      <c r="D116" s="17">
        <v>197</v>
      </c>
      <c r="E116" s="17" t="s">
        <v>12</v>
      </c>
      <c r="F116" s="17">
        <f t="shared" si="2"/>
        <v>2</v>
      </c>
      <c r="G116" s="17">
        <f t="shared" si="3"/>
        <v>2</v>
      </c>
      <c r="H116" s="17" t="s">
        <v>8</v>
      </c>
      <c r="I116" s="17" t="s">
        <v>6</v>
      </c>
      <c r="J116" s="17" t="s">
        <v>4</v>
      </c>
      <c r="K116" s="17" t="s">
        <v>596</v>
      </c>
      <c r="L116" s="17" t="s">
        <v>516</v>
      </c>
      <c r="M116" s="7">
        <v>0</v>
      </c>
      <c r="N116" s="7">
        <v>106.819368857859</v>
      </c>
      <c r="O116" s="7">
        <f>M116*'Emission and cost factors'!$D$8+N116*'Emission and cost factors'!$E$8</f>
        <v>49.136909674615147</v>
      </c>
      <c r="P116" s="8">
        <f>M116*'Emission and cost factors'!$D$9+N116*'Emission and cost factors'!$E$9</f>
        <v>16.022905328678849</v>
      </c>
      <c r="Q116" s="7">
        <v>21.394333333333336</v>
      </c>
      <c r="R116" s="17">
        <v>0</v>
      </c>
      <c r="S116" s="17">
        <v>0</v>
      </c>
      <c r="T116" s="17">
        <v>0</v>
      </c>
      <c r="U116" s="7">
        <v>0</v>
      </c>
      <c r="V116" s="7">
        <v>0</v>
      </c>
      <c r="W116" s="7">
        <v>0</v>
      </c>
    </row>
    <row r="117" spans="1:23" s="17" customFormat="1" x14ac:dyDescent="0.25">
      <c r="A117" s="17" t="s">
        <v>393</v>
      </c>
      <c r="B117" s="17" t="s">
        <v>589</v>
      </c>
      <c r="C117" s="17" t="s">
        <v>595</v>
      </c>
      <c r="D117" s="17">
        <v>198</v>
      </c>
      <c r="E117" s="17" t="s">
        <v>12</v>
      </c>
      <c r="F117" s="17">
        <f t="shared" si="2"/>
        <v>2</v>
      </c>
      <c r="G117" s="17">
        <f t="shared" si="3"/>
        <v>2</v>
      </c>
      <c r="H117" s="17" t="s">
        <v>8</v>
      </c>
      <c r="I117" s="17" t="s">
        <v>6</v>
      </c>
      <c r="J117" s="17" t="s">
        <v>4</v>
      </c>
      <c r="K117" s="17" t="s">
        <v>596</v>
      </c>
      <c r="L117" s="17" t="s">
        <v>515</v>
      </c>
      <c r="M117" s="7">
        <v>0</v>
      </c>
      <c r="N117" s="7">
        <v>103.088085011858</v>
      </c>
      <c r="O117" s="7">
        <f>M117*'Emission and cost factors'!$D$8+N117*'Emission and cost factors'!$E$8</f>
        <v>47.42051910545468</v>
      </c>
      <c r="P117" s="8">
        <f>M117*'Emission and cost factors'!$D$9+N117*'Emission and cost factors'!$E$9</f>
        <v>15.463212751778698</v>
      </c>
      <c r="Q117" s="7">
        <v>21.358666666666672</v>
      </c>
      <c r="R117" s="17">
        <v>0</v>
      </c>
      <c r="S117" s="17">
        <v>0</v>
      </c>
      <c r="T117" s="17">
        <v>0</v>
      </c>
      <c r="U117" s="7">
        <v>0</v>
      </c>
      <c r="V117" s="7">
        <v>0</v>
      </c>
      <c r="W117" s="7">
        <v>0</v>
      </c>
    </row>
    <row r="118" spans="1:23" s="17" customFormat="1" x14ac:dyDescent="0.25">
      <c r="A118" s="17" t="s">
        <v>394</v>
      </c>
      <c r="B118" s="17" t="s">
        <v>589</v>
      </c>
      <c r="C118" s="17" t="s">
        <v>595</v>
      </c>
      <c r="D118" s="17">
        <v>199</v>
      </c>
      <c r="E118" s="17" t="s">
        <v>12</v>
      </c>
      <c r="F118" s="17">
        <f t="shared" si="2"/>
        <v>2</v>
      </c>
      <c r="G118" s="17">
        <f t="shared" si="3"/>
        <v>2</v>
      </c>
      <c r="H118" s="17" t="s">
        <v>8</v>
      </c>
      <c r="I118" s="17" t="s">
        <v>6</v>
      </c>
      <c r="J118" s="17" t="s">
        <v>5</v>
      </c>
      <c r="K118" s="17" t="s">
        <v>596</v>
      </c>
      <c r="L118" s="17" t="s">
        <v>516</v>
      </c>
      <c r="M118" s="7">
        <v>0</v>
      </c>
      <c r="N118" s="7">
        <v>106.785079894649</v>
      </c>
      <c r="O118" s="7">
        <f>M118*'Emission and cost factors'!$D$8+N118*'Emission and cost factors'!$E$8</f>
        <v>49.121136751538543</v>
      </c>
      <c r="P118" s="8">
        <f>M118*'Emission and cost factors'!$D$9+N118*'Emission and cost factors'!$E$9</f>
        <v>16.01776198419735</v>
      </c>
      <c r="Q118" s="7">
        <v>21.394333333333336</v>
      </c>
      <c r="R118" s="17">
        <v>0</v>
      </c>
      <c r="S118" s="17">
        <v>0</v>
      </c>
      <c r="T118" s="17">
        <v>0</v>
      </c>
      <c r="U118" s="7">
        <v>0</v>
      </c>
      <c r="V118" s="7">
        <v>0</v>
      </c>
      <c r="W118" s="7">
        <v>0</v>
      </c>
    </row>
    <row r="119" spans="1:23" s="17" customFormat="1" x14ac:dyDescent="0.25">
      <c r="A119" s="17" t="s">
        <v>395</v>
      </c>
      <c r="B119" s="17" t="s">
        <v>589</v>
      </c>
      <c r="C119" s="17" t="s">
        <v>595</v>
      </c>
      <c r="D119" s="17">
        <v>200</v>
      </c>
      <c r="E119" s="17" t="s">
        <v>12</v>
      </c>
      <c r="F119" s="17">
        <f t="shared" si="2"/>
        <v>2</v>
      </c>
      <c r="G119" s="17">
        <f t="shared" si="3"/>
        <v>2</v>
      </c>
      <c r="H119" s="17" t="s">
        <v>8</v>
      </c>
      <c r="I119" s="17" t="s">
        <v>6</v>
      </c>
      <c r="J119" s="17" t="s">
        <v>5</v>
      </c>
      <c r="K119" s="17" t="s">
        <v>596</v>
      </c>
      <c r="L119" s="17" t="s">
        <v>515</v>
      </c>
      <c r="M119" s="7">
        <v>0</v>
      </c>
      <c r="N119" s="7">
        <v>102.577765859973</v>
      </c>
      <c r="O119" s="7">
        <f>M119*'Emission and cost factors'!$D$8+N119*'Emission and cost factors'!$E$8</f>
        <v>47.185772295587583</v>
      </c>
      <c r="P119" s="8">
        <f>M119*'Emission and cost factors'!$D$9+N119*'Emission and cost factors'!$E$9</f>
        <v>15.386664878995949</v>
      </c>
      <c r="Q119" s="7">
        <v>21.358666666666672</v>
      </c>
      <c r="R119" s="17">
        <v>0</v>
      </c>
      <c r="S119" s="17">
        <v>0</v>
      </c>
      <c r="T119" s="17">
        <v>0</v>
      </c>
      <c r="U119" s="7">
        <v>0</v>
      </c>
      <c r="V119" s="7">
        <v>0</v>
      </c>
      <c r="W119" s="7">
        <v>0</v>
      </c>
    </row>
    <row r="120" spans="1:23" s="17" customFormat="1" x14ac:dyDescent="0.25">
      <c r="A120" s="17" t="s">
        <v>396</v>
      </c>
      <c r="B120" s="17" t="s">
        <v>589</v>
      </c>
      <c r="C120" s="17" t="s">
        <v>595</v>
      </c>
      <c r="D120" s="17">
        <v>202</v>
      </c>
      <c r="E120" s="17" t="s">
        <v>12</v>
      </c>
      <c r="F120" s="17">
        <f t="shared" si="2"/>
        <v>2</v>
      </c>
      <c r="G120" s="17">
        <f t="shared" si="3"/>
        <v>2</v>
      </c>
      <c r="H120" s="17" t="s">
        <v>8</v>
      </c>
      <c r="I120" s="17" t="s">
        <v>7</v>
      </c>
      <c r="J120" s="17" t="s">
        <v>4</v>
      </c>
      <c r="K120" s="17" t="s">
        <v>596</v>
      </c>
      <c r="L120" s="17" t="s">
        <v>515</v>
      </c>
      <c r="M120" s="7">
        <v>0</v>
      </c>
      <c r="N120" s="7">
        <v>103.806024342806</v>
      </c>
      <c r="O120" s="7">
        <f>M120*'Emission and cost factors'!$D$8+N120*'Emission and cost factors'!$E$8</f>
        <v>47.75077119769076</v>
      </c>
      <c r="P120" s="8">
        <f>M120*'Emission and cost factors'!$D$9+N120*'Emission and cost factors'!$E$9</f>
        <v>15.570903651420899</v>
      </c>
      <c r="Q120" s="7">
        <v>21.358666666666668</v>
      </c>
      <c r="R120" s="17">
        <v>0</v>
      </c>
      <c r="S120" s="17">
        <v>0</v>
      </c>
      <c r="T120" s="17">
        <v>0</v>
      </c>
      <c r="U120" s="7">
        <v>0</v>
      </c>
      <c r="V120" s="7">
        <v>0</v>
      </c>
      <c r="W120" s="7">
        <v>0</v>
      </c>
    </row>
    <row r="121" spans="1:23" s="17" customFormat="1" x14ac:dyDescent="0.25">
      <c r="A121" s="17" t="s">
        <v>397</v>
      </c>
      <c r="B121" s="17" t="s">
        <v>589</v>
      </c>
      <c r="C121" s="17" t="s">
        <v>595</v>
      </c>
      <c r="D121" s="17">
        <v>203</v>
      </c>
      <c r="E121" s="17" t="s">
        <v>12</v>
      </c>
      <c r="F121" s="17">
        <f t="shared" si="2"/>
        <v>2</v>
      </c>
      <c r="G121" s="17">
        <f t="shared" si="3"/>
        <v>2</v>
      </c>
      <c r="H121" s="17" t="s">
        <v>8</v>
      </c>
      <c r="I121" s="17" t="s">
        <v>7</v>
      </c>
      <c r="J121" s="17" t="s">
        <v>5</v>
      </c>
      <c r="K121" s="17" t="s">
        <v>596</v>
      </c>
      <c r="L121" s="17" t="s">
        <v>516</v>
      </c>
      <c r="M121" s="7">
        <v>0</v>
      </c>
      <c r="N121" s="7">
        <v>107.94417035439901</v>
      </c>
      <c r="O121" s="7">
        <f>M121*'Emission and cost factors'!$D$8+N121*'Emission and cost factors'!$E$8</f>
        <v>49.654318363023542</v>
      </c>
      <c r="P121" s="8">
        <f>M121*'Emission and cost factors'!$D$9+N121*'Emission and cost factors'!$E$9</f>
        <v>16.191625553159849</v>
      </c>
      <c r="Q121" s="7">
        <v>21.395</v>
      </c>
      <c r="R121" s="17">
        <v>0</v>
      </c>
      <c r="S121" s="17">
        <v>0</v>
      </c>
      <c r="T121" s="17">
        <v>0</v>
      </c>
      <c r="U121" s="7">
        <v>0</v>
      </c>
      <c r="V121" s="7">
        <v>0</v>
      </c>
      <c r="W121" s="7">
        <v>0</v>
      </c>
    </row>
    <row r="122" spans="1:23" s="17" customFormat="1" x14ac:dyDescent="0.25">
      <c r="A122" s="17" t="s">
        <v>398</v>
      </c>
      <c r="B122" s="17" t="s">
        <v>589</v>
      </c>
      <c r="C122" s="17" t="s">
        <v>595</v>
      </c>
      <c r="D122" s="17">
        <v>204</v>
      </c>
      <c r="E122" s="17" t="s">
        <v>12</v>
      </c>
      <c r="F122" s="17">
        <f t="shared" si="2"/>
        <v>2</v>
      </c>
      <c r="G122" s="17">
        <f t="shared" si="3"/>
        <v>2</v>
      </c>
      <c r="H122" s="17" t="s">
        <v>8</v>
      </c>
      <c r="I122" s="17" t="s">
        <v>7</v>
      </c>
      <c r="J122" s="17" t="s">
        <v>5</v>
      </c>
      <c r="K122" s="17" t="s">
        <v>596</v>
      </c>
      <c r="L122" s="17" t="s">
        <v>515</v>
      </c>
      <c r="M122" s="7">
        <v>0</v>
      </c>
      <c r="N122" s="7">
        <v>103.727912274499</v>
      </c>
      <c r="O122" s="7">
        <f>M122*'Emission and cost factors'!$D$8+N122*'Emission and cost factors'!$E$8</f>
        <v>47.714839646269546</v>
      </c>
      <c r="P122" s="8">
        <f>M122*'Emission and cost factors'!$D$9+N122*'Emission and cost factors'!$E$9</f>
        <v>15.559186841174849</v>
      </c>
      <c r="Q122" s="7">
        <v>21.358666666666668</v>
      </c>
      <c r="R122" s="17">
        <v>0</v>
      </c>
      <c r="S122" s="17">
        <v>0</v>
      </c>
      <c r="T122" s="17">
        <v>0</v>
      </c>
      <c r="U122" s="7">
        <v>0</v>
      </c>
      <c r="V122" s="7">
        <v>0</v>
      </c>
      <c r="W122" s="7">
        <v>0</v>
      </c>
    </row>
    <row r="123" spans="1:23" s="17" customFormat="1" x14ac:dyDescent="0.25">
      <c r="A123" s="17" t="s">
        <v>399</v>
      </c>
      <c r="B123" s="17" t="s">
        <v>589</v>
      </c>
      <c r="C123" s="17" t="s">
        <v>595</v>
      </c>
      <c r="D123" s="17">
        <v>229</v>
      </c>
      <c r="E123" s="17" t="s">
        <v>12</v>
      </c>
      <c r="F123" s="17">
        <f t="shared" si="2"/>
        <v>2</v>
      </c>
      <c r="G123" s="17">
        <f t="shared" si="3"/>
        <v>2</v>
      </c>
      <c r="H123" s="17" t="s">
        <v>9</v>
      </c>
      <c r="I123" s="17" t="s">
        <v>3</v>
      </c>
      <c r="J123" s="17" t="s">
        <v>4</v>
      </c>
      <c r="K123" s="17" t="s">
        <v>596</v>
      </c>
      <c r="L123" s="17" t="s">
        <v>516</v>
      </c>
      <c r="M123" s="7">
        <v>0</v>
      </c>
      <c r="N123" s="7">
        <v>87.666995887830794</v>
      </c>
      <c r="O123" s="7">
        <f>M123*'Emission and cost factors'!$D$8+N123*'Emission and cost factors'!$E$8</f>
        <v>40.326818108402165</v>
      </c>
      <c r="P123" s="8">
        <f>M123*'Emission and cost factors'!$D$9+N123*'Emission and cost factors'!$E$9</f>
        <v>13.150049383174618</v>
      </c>
      <c r="Q123" s="7">
        <v>21.341000000000001</v>
      </c>
      <c r="R123" s="17">
        <v>0</v>
      </c>
      <c r="S123" s="17">
        <v>0</v>
      </c>
      <c r="T123" s="17">
        <v>0</v>
      </c>
      <c r="U123" s="7">
        <v>0</v>
      </c>
      <c r="V123" s="7">
        <v>0</v>
      </c>
      <c r="W123" s="7">
        <v>0</v>
      </c>
    </row>
    <row r="124" spans="1:23" s="17" customFormat="1" x14ac:dyDescent="0.25">
      <c r="A124" s="17" t="s">
        <v>400</v>
      </c>
      <c r="B124" s="17" t="s">
        <v>589</v>
      </c>
      <c r="C124" s="17" t="s">
        <v>595</v>
      </c>
      <c r="D124" s="17">
        <v>230</v>
      </c>
      <c r="E124" s="17" t="s">
        <v>12</v>
      </c>
      <c r="F124" s="17">
        <f t="shared" si="2"/>
        <v>2</v>
      </c>
      <c r="G124" s="17">
        <f t="shared" si="3"/>
        <v>2</v>
      </c>
      <c r="H124" s="17" t="s">
        <v>9</v>
      </c>
      <c r="I124" s="17" t="s">
        <v>3</v>
      </c>
      <c r="J124" s="17" t="s">
        <v>4</v>
      </c>
      <c r="K124" s="17" t="s">
        <v>596</v>
      </c>
      <c r="L124" s="17" t="s">
        <v>515</v>
      </c>
      <c r="M124" s="7">
        <v>0</v>
      </c>
      <c r="N124" s="7">
        <v>84.580004591494799</v>
      </c>
      <c r="O124" s="7">
        <f>M124*'Emission and cost factors'!$D$8+N124*'Emission and cost factors'!$E$8</f>
        <v>38.906802112087611</v>
      </c>
      <c r="P124" s="8">
        <f>M124*'Emission and cost factors'!$D$9+N124*'Emission and cost factors'!$E$9</f>
        <v>12.68700068872422</v>
      </c>
      <c r="Q124" s="7">
        <v>21.322333333333336</v>
      </c>
      <c r="R124" s="17">
        <v>0</v>
      </c>
      <c r="S124" s="17">
        <v>0</v>
      </c>
      <c r="T124" s="17">
        <v>0</v>
      </c>
      <c r="U124" s="7">
        <v>0</v>
      </c>
      <c r="V124" s="7">
        <v>0</v>
      </c>
      <c r="W124" s="7">
        <v>0</v>
      </c>
    </row>
    <row r="125" spans="1:23" s="17" customFormat="1" x14ac:dyDescent="0.25">
      <c r="A125" s="17" t="s">
        <v>401</v>
      </c>
      <c r="B125" s="17" t="s">
        <v>589</v>
      </c>
      <c r="C125" s="17" t="s">
        <v>595</v>
      </c>
      <c r="D125" s="17">
        <v>231</v>
      </c>
      <c r="E125" s="17" t="s">
        <v>12</v>
      </c>
      <c r="F125" s="17">
        <f t="shared" si="2"/>
        <v>2</v>
      </c>
      <c r="G125" s="17">
        <f t="shared" si="3"/>
        <v>2</v>
      </c>
      <c r="H125" s="17" t="s">
        <v>9</v>
      </c>
      <c r="I125" s="17" t="s">
        <v>3</v>
      </c>
      <c r="J125" s="17" t="s">
        <v>5</v>
      </c>
      <c r="K125" s="17" t="s">
        <v>596</v>
      </c>
      <c r="L125" s="17" t="s">
        <v>516</v>
      </c>
      <c r="M125" s="7">
        <v>0</v>
      </c>
      <c r="N125" s="7">
        <v>87.490281397259395</v>
      </c>
      <c r="O125" s="7">
        <f>M125*'Emission and cost factors'!$D$8+N125*'Emission and cost factors'!$E$8</f>
        <v>40.245529442739326</v>
      </c>
      <c r="P125" s="8">
        <f>M125*'Emission and cost factors'!$D$9+N125*'Emission and cost factors'!$E$9</f>
        <v>13.123542209588908</v>
      </c>
      <c r="Q125" s="7">
        <v>21.341000000000001</v>
      </c>
      <c r="R125" s="17">
        <v>0</v>
      </c>
      <c r="S125" s="17">
        <v>0</v>
      </c>
      <c r="T125" s="17">
        <v>0</v>
      </c>
      <c r="U125" s="7">
        <v>0</v>
      </c>
      <c r="V125" s="7">
        <v>0</v>
      </c>
      <c r="W125" s="7">
        <v>0</v>
      </c>
    </row>
    <row r="126" spans="1:23" s="17" customFormat="1" x14ac:dyDescent="0.25">
      <c r="A126" s="17" t="s">
        <v>402</v>
      </c>
      <c r="B126" s="17" t="s">
        <v>589</v>
      </c>
      <c r="C126" s="17" t="s">
        <v>595</v>
      </c>
      <c r="D126" s="17">
        <v>232</v>
      </c>
      <c r="E126" s="17" t="s">
        <v>12</v>
      </c>
      <c r="F126" s="17">
        <f t="shared" si="2"/>
        <v>2</v>
      </c>
      <c r="G126" s="17">
        <f t="shared" si="3"/>
        <v>2</v>
      </c>
      <c r="H126" s="17" t="s">
        <v>9</v>
      </c>
      <c r="I126" s="17" t="s">
        <v>3</v>
      </c>
      <c r="J126" s="17" t="s">
        <v>5</v>
      </c>
      <c r="K126" s="17" t="s">
        <v>596</v>
      </c>
      <c r="L126" s="17" t="s">
        <v>515</v>
      </c>
      <c r="M126" s="7">
        <v>0</v>
      </c>
      <c r="N126" s="7">
        <v>84.562096130133895</v>
      </c>
      <c r="O126" s="7">
        <f>M126*'Emission and cost factors'!$D$8+N126*'Emission and cost factors'!$E$8</f>
        <v>38.898564219861591</v>
      </c>
      <c r="P126" s="8">
        <f>M126*'Emission and cost factors'!$D$9+N126*'Emission and cost factors'!$E$9</f>
        <v>12.684314419520083</v>
      </c>
      <c r="Q126" s="7">
        <v>21.322333333333336</v>
      </c>
      <c r="R126" s="17">
        <v>0</v>
      </c>
      <c r="S126" s="17">
        <v>0</v>
      </c>
      <c r="T126" s="17">
        <v>0</v>
      </c>
      <c r="U126" s="7">
        <v>0</v>
      </c>
      <c r="V126" s="7">
        <v>0</v>
      </c>
      <c r="W126" s="7">
        <v>0</v>
      </c>
    </row>
    <row r="127" spans="1:23" s="17" customFormat="1" x14ac:dyDescent="0.25">
      <c r="A127" s="17" t="s">
        <v>403</v>
      </c>
      <c r="B127" s="17" t="s">
        <v>589</v>
      </c>
      <c r="C127" s="17" t="s">
        <v>595</v>
      </c>
      <c r="D127" s="17">
        <v>234</v>
      </c>
      <c r="E127" s="17" t="s">
        <v>12</v>
      </c>
      <c r="F127" s="17">
        <f t="shared" si="2"/>
        <v>2</v>
      </c>
      <c r="G127" s="17">
        <f t="shared" si="3"/>
        <v>2</v>
      </c>
      <c r="H127" s="17" t="s">
        <v>9</v>
      </c>
      <c r="I127" s="17" t="s">
        <v>6</v>
      </c>
      <c r="J127" s="17" t="s">
        <v>4</v>
      </c>
      <c r="K127" s="17" t="s">
        <v>596</v>
      </c>
      <c r="L127" s="17" t="s">
        <v>515</v>
      </c>
      <c r="M127" s="7">
        <v>0</v>
      </c>
      <c r="N127" s="7">
        <v>91.725054526204801</v>
      </c>
      <c r="O127" s="7">
        <f>M127*'Emission and cost factors'!$D$8+N127*'Emission and cost factors'!$E$8</f>
        <v>42.193525082054208</v>
      </c>
      <c r="P127" s="8">
        <f>M127*'Emission and cost factors'!$D$9+N127*'Emission and cost factors'!$E$9</f>
        <v>13.758758178930719</v>
      </c>
      <c r="Q127" s="7">
        <v>21.430333333333337</v>
      </c>
      <c r="R127" s="17">
        <v>0</v>
      </c>
      <c r="S127" s="17">
        <v>0</v>
      </c>
      <c r="T127" s="17">
        <v>0</v>
      </c>
      <c r="U127" s="7">
        <v>0</v>
      </c>
      <c r="V127" s="7">
        <v>0</v>
      </c>
      <c r="W127" s="7">
        <v>0</v>
      </c>
    </row>
    <row r="128" spans="1:23" s="17" customFormat="1" x14ac:dyDescent="0.25">
      <c r="A128" s="17" t="s">
        <v>404</v>
      </c>
      <c r="B128" s="17" t="s">
        <v>589</v>
      </c>
      <c r="C128" s="17" t="s">
        <v>595</v>
      </c>
      <c r="D128" s="17">
        <v>236</v>
      </c>
      <c r="E128" s="17" t="s">
        <v>12</v>
      </c>
      <c r="F128" s="17">
        <f t="shared" si="2"/>
        <v>2</v>
      </c>
      <c r="G128" s="17">
        <f t="shared" si="3"/>
        <v>2</v>
      </c>
      <c r="H128" s="17" t="s">
        <v>9</v>
      </c>
      <c r="I128" s="17" t="s">
        <v>6</v>
      </c>
      <c r="J128" s="17" t="s">
        <v>5</v>
      </c>
      <c r="K128" s="17" t="s">
        <v>596</v>
      </c>
      <c r="L128" s="17" t="s">
        <v>515</v>
      </c>
      <c r="M128" s="7">
        <v>0</v>
      </c>
      <c r="N128" s="7">
        <v>91.765312788107707</v>
      </c>
      <c r="O128" s="7">
        <f>M128*'Emission and cost factors'!$D$8+N128*'Emission and cost factors'!$E$8</f>
        <v>42.212043882529549</v>
      </c>
      <c r="P128" s="8">
        <f>M128*'Emission and cost factors'!$D$9+N128*'Emission and cost factors'!$E$9</f>
        <v>13.764796918216156</v>
      </c>
      <c r="Q128" s="7">
        <v>21.430333333333337</v>
      </c>
      <c r="R128" s="17">
        <v>0</v>
      </c>
      <c r="S128" s="17">
        <v>0</v>
      </c>
      <c r="T128" s="17">
        <v>0</v>
      </c>
      <c r="U128" s="7">
        <v>0</v>
      </c>
      <c r="V128" s="7">
        <v>0</v>
      </c>
      <c r="W128" s="7">
        <v>0</v>
      </c>
    </row>
    <row r="129" spans="1:23" s="17" customFormat="1" x14ac:dyDescent="0.25">
      <c r="A129" s="17" t="s">
        <v>405</v>
      </c>
      <c r="B129" s="17" t="s">
        <v>589</v>
      </c>
      <c r="C129" s="17" t="s">
        <v>595</v>
      </c>
      <c r="D129" s="17">
        <v>237</v>
      </c>
      <c r="E129" s="17" t="s">
        <v>12</v>
      </c>
      <c r="F129" s="17">
        <f t="shared" si="2"/>
        <v>2</v>
      </c>
      <c r="G129" s="17">
        <f t="shared" si="3"/>
        <v>2</v>
      </c>
      <c r="H129" s="17" t="s">
        <v>9</v>
      </c>
      <c r="I129" s="17" t="s">
        <v>7</v>
      </c>
      <c r="J129" s="17" t="s">
        <v>4</v>
      </c>
      <c r="K129" s="17" t="s">
        <v>596</v>
      </c>
      <c r="L129" s="17" t="s">
        <v>516</v>
      </c>
      <c r="M129" s="7">
        <v>0</v>
      </c>
      <c r="N129" s="7">
        <v>95.343112769350398</v>
      </c>
      <c r="O129" s="7">
        <f>M129*'Emission and cost factors'!$D$8+N129*'Emission and cost factors'!$E$8</f>
        <v>43.857831873901183</v>
      </c>
      <c r="P129" s="8">
        <f>M129*'Emission and cost factors'!$D$9+N129*'Emission and cost factors'!$E$9</f>
        <v>14.301466915402559</v>
      </c>
      <c r="Q129" s="7">
        <v>21.46466666666667</v>
      </c>
      <c r="R129" s="17">
        <v>0</v>
      </c>
      <c r="S129" s="17">
        <v>0</v>
      </c>
      <c r="T129" s="17">
        <v>0</v>
      </c>
      <c r="U129" s="7">
        <v>0</v>
      </c>
      <c r="V129" s="7">
        <v>0</v>
      </c>
      <c r="W129" s="7">
        <v>0</v>
      </c>
    </row>
    <row r="130" spans="1:23" s="17" customFormat="1" x14ac:dyDescent="0.25">
      <c r="A130" s="17" t="s">
        <v>406</v>
      </c>
      <c r="B130" s="17" t="s">
        <v>589</v>
      </c>
      <c r="C130" s="17" t="s">
        <v>595</v>
      </c>
      <c r="D130" s="17">
        <v>238</v>
      </c>
      <c r="E130" s="17" t="s">
        <v>12</v>
      </c>
      <c r="F130" s="17">
        <f t="shared" si="2"/>
        <v>2</v>
      </c>
      <c r="G130" s="17">
        <f t="shared" si="3"/>
        <v>2</v>
      </c>
      <c r="H130" s="17" t="s">
        <v>9</v>
      </c>
      <c r="I130" s="17" t="s">
        <v>7</v>
      </c>
      <c r="J130" s="17" t="s">
        <v>4</v>
      </c>
      <c r="K130" s="17" t="s">
        <v>596</v>
      </c>
      <c r="L130" s="17" t="s">
        <v>515</v>
      </c>
      <c r="M130" s="7">
        <v>0</v>
      </c>
      <c r="N130" s="7">
        <v>91.696288289812699</v>
      </c>
      <c r="O130" s="7">
        <f>M130*'Emission and cost factors'!$D$8+N130*'Emission and cost factors'!$E$8</f>
        <v>42.180292613313846</v>
      </c>
      <c r="P130" s="8">
        <f>M130*'Emission and cost factors'!$D$9+N130*'Emission and cost factors'!$E$9</f>
        <v>13.754443243471904</v>
      </c>
      <c r="Q130" s="7">
        <v>21.43266666666667</v>
      </c>
      <c r="R130" s="17">
        <v>0</v>
      </c>
      <c r="S130" s="17">
        <v>0</v>
      </c>
      <c r="T130" s="17">
        <v>0</v>
      </c>
      <c r="U130" s="7">
        <v>0</v>
      </c>
      <c r="V130" s="7">
        <v>0</v>
      </c>
      <c r="W130" s="7">
        <v>0</v>
      </c>
    </row>
    <row r="131" spans="1:23" s="17" customFormat="1" x14ac:dyDescent="0.25">
      <c r="A131" s="17" t="s">
        <v>407</v>
      </c>
      <c r="B131" s="17" t="s">
        <v>589</v>
      </c>
      <c r="C131" s="17" t="s">
        <v>595</v>
      </c>
      <c r="D131" s="17">
        <v>239</v>
      </c>
      <c r="E131" s="17" t="s">
        <v>12</v>
      </c>
      <c r="F131" s="17">
        <f t="shared" ref="F131:F167" si="4">IF(E131="HHg",1,IF(E131="HHh",2,IF(E131="Hhi",3,IF(E131="HHj",2,IF(E131="HHk",3,"NA")))))</f>
        <v>2</v>
      </c>
      <c r="G131" s="17">
        <f t="shared" ref="G131:G167" si="5">IF(E131="HHg",1,IF(E131="HHh",1,IF(E131="Hhi",1,IF(E131="HHj",2,IF(E131="HHk",2,"NA")))))</f>
        <v>2</v>
      </c>
      <c r="H131" s="17" t="s">
        <v>9</v>
      </c>
      <c r="I131" s="17" t="s">
        <v>7</v>
      </c>
      <c r="J131" s="17" t="s">
        <v>5</v>
      </c>
      <c r="K131" s="17" t="s">
        <v>596</v>
      </c>
      <c r="L131" s="17" t="s">
        <v>516</v>
      </c>
      <c r="M131" s="7">
        <v>0</v>
      </c>
      <c r="N131" s="7">
        <v>95.334000281058195</v>
      </c>
      <c r="O131" s="7">
        <f>M131*'Emission and cost factors'!$D$8+N131*'Emission and cost factors'!$E$8</f>
        <v>43.853640129286774</v>
      </c>
      <c r="P131" s="8">
        <f>M131*'Emission and cost factors'!$D$9+N131*'Emission and cost factors'!$E$9</f>
        <v>14.300100042158729</v>
      </c>
      <c r="Q131" s="7">
        <v>21.46466666666667</v>
      </c>
      <c r="R131" s="17">
        <v>0</v>
      </c>
      <c r="S131" s="17">
        <v>0</v>
      </c>
      <c r="T131" s="17">
        <v>0</v>
      </c>
      <c r="U131" s="7">
        <v>0</v>
      </c>
      <c r="V131" s="7">
        <v>0</v>
      </c>
      <c r="W131" s="7">
        <v>0</v>
      </c>
    </row>
    <row r="132" spans="1:23" s="17" customFormat="1" x14ac:dyDescent="0.25">
      <c r="A132" s="17" t="s">
        <v>408</v>
      </c>
      <c r="B132" s="17" t="s">
        <v>589</v>
      </c>
      <c r="C132" s="17" t="s">
        <v>595</v>
      </c>
      <c r="D132" s="17">
        <v>240</v>
      </c>
      <c r="E132" s="17" t="s">
        <v>12</v>
      </c>
      <c r="F132" s="17">
        <f t="shared" si="4"/>
        <v>2</v>
      </c>
      <c r="G132" s="17">
        <f t="shared" si="5"/>
        <v>2</v>
      </c>
      <c r="H132" s="17" t="s">
        <v>9</v>
      </c>
      <c r="I132" s="17" t="s">
        <v>7</v>
      </c>
      <c r="J132" s="17" t="s">
        <v>5</v>
      </c>
      <c r="K132" s="17" t="s">
        <v>596</v>
      </c>
      <c r="L132" s="17" t="s">
        <v>515</v>
      </c>
      <c r="M132" s="7">
        <v>0</v>
      </c>
      <c r="N132" s="7">
        <v>91.7797291291877</v>
      </c>
      <c r="O132" s="7">
        <f>M132*'Emission and cost factors'!$D$8+N132*'Emission and cost factors'!$E$8</f>
        <v>42.218675399426346</v>
      </c>
      <c r="P132" s="8">
        <f>M132*'Emission and cost factors'!$D$9+N132*'Emission and cost factors'!$E$9</f>
        <v>13.766959369378155</v>
      </c>
      <c r="Q132" s="7">
        <v>21.43266666666667</v>
      </c>
      <c r="R132" s="17">
        <v>0</v>
      </c>
      <c r="S132" s="17">
        <v>0</v>
      </c>
      <c r="T132" s="17">
        <v>0</v>
      </c>
      <c r="U132" s="7">
        <v>0</v>
      </c>
      <c r="V132" s="7">
        <v>0</v>
      </c>
      <c r="W132" s="7">
        <v>0</v>
      </c>
    </row>
    <row r="133" spans="1:23" s="17" customFormat="1" x14ac:dyDescent="0.25">
      <c r="A133" s="17" t="s">
        <v>409</v>
      </c>
      <c r="B133" s="17" t="s">
        <v>589</v>
      </c>
      <c r="C133" s="17" t="s">
        <v>595</v>
      </c>
      <c r="D133" s="17">
        <v>241</v>
      </c>
      <c r="E133" s="17" t="s">
        <v>13</v>
      </c>
      <c r="F133" s="17">
        <f t="shared" si="4"/>
        <v>3</v>
      </c>
      <c r="G133" s="17">
        <f t="shared" si="5"/>
        <v>2</v>
      </c>
      <c r="H133" s="17" t="s">
        <v>2</v>
      </c>
      <c r="I133" s="17" t="s">
        <v>3</v>
      </c>
      <c r="J133" s="17" t="s">
        <v>4</v>
      </c>
      <c r="K133" s="17" t="s">
        <v>596</v>
      </c>
      <c r="L133" s="17" t="s">
        <v>516</v>
      </c>
      <c r="M133" s="7">
        <v>0</v>
      </c>
      <c r="N133" s="7">
        <v>207.561245817318</v>
      </c>
      <c r="O133" s="7">
        <f>M133*'Emission and cost factors'!$D$8+N133*'Emission and cost factors'!$E$8</f>
        <v>95.478173075966282</v>
      </c>
      <c r="P133" s="8">
        <f>M133*'Emission and cost factors'!$D$9+N133*'Emission and cost factors'!$E$9</f>
        <v>31.134186872597699</v>
      </c>
      <c r="Q133" s="7">
        <v>20.101000000000003</v>
      </c>
      <c r="R133" s="17">
        <v>12</v>
      </c>
      <c r="S133" s="17">
        <v>1</v>
      </c>
      <c r="T133" s="17">
        <v>0</v>
      </c>
      <c r="U133" s="7">
        <v>0.14169999999999999</v>
      </c>
      <c r="V133" s="7">
        <v>2.9666666666666665E-3</v>
      </c>
      <c r="W133" s="7">
        <v>0</v>
      </c>
    </row>
    <row r="134" spans="1:23" s="17" customFormat="1" x14ac:dyDescent="0.25">
      <c r="A134" s="17" t="s">
        <v>410</v>
      </c>
      <c r="B134" s="17" t="s">
        <v>589</v>
      </c>
      <c r="C134" s="17" t="s">
        <v>595</v>
      </c>
      <c r="D134" s="17">
        <v>242</v>
      </c>
      <c r="E134" s="17" t="s">
        <v>13</v>
      </c>
      <c r="F134" s="17">
        <f t="shared" si="4"/>
        <v>3</v>
      </c>
      <c r="G134" s="17">
        <f t="shared" si="5"/>
        <v>2</v>
      </c>
      <c r="H134" s="17" t="s">
        <v>2</v>
      </c>
      <c r="I134" s="17" t="s">
        <v>3</v>
      </c>
      <c r="J134" s="17" t="s">
        <v>4</v>
      </c>
      <c r="K134" s="17" t="s">
        <v>596</v>
      </c>
      <c r="L134" s="17" t="s">
        <v>515</v>
      </c>
      <c r="M134" s="7">
        <v>0</v>
      </c>
      <c r="N134" s="7">
        <v>204.63733601244101</v>
      </c>
      <c r="O134" s="7">
        <f>M134*'Emission and cost factors'!$D$8+N134*'Emission and cost factors'!$E$8</f>
        <v>94.133174565722868</v>
      </c>
      <c r="P134" s="8">
        <f>M134*'Emission and cost factors'!$D$9+N134*'Emission and cost factors'!$E$9</f>
        <v>30.695600401866152</v>
      </c>
      <c r="Q134" s="7">
        <v>20.021000000000001</v>
      </c>
      <c r="R134" s="17">
        <v>15</v>
      </c>
      <c r="S134" s="17">
        <v>1</v>
      </c>
      <c r="T134" s="17">
        <v>0</v>
      </c>
      <c r="U134" s="7">
        <v>0.17550000000000002</v>
      </c>
      <c r="V134" s="7">
        <v>5.933333333333333E-3</v>
      </c>
      <c r="W134" s="7">
        <v>0</v>
      </c>
    </row>
    <row r="135" spans="1:23" s="17" customFormat="1" x14ac:dyDescent="0.25">
      <c r="A135" s="17" t="s">
        <v>411</v>
      </c>
      <c r="B135" s="17" t="s">
        <v>589</v>
      </c>
      <c r="C135" s="17" t="s">
        <v>595</v>
      </c>
      <c r="D135" s="17">
        <v>243</v>
      </c>
      <c r="E135" s="17" t="s">
        <v>13</v>
      </c>
      <c r="F135" s="17">
        <f t="shared" si="4"/>
        <v>3</v>
      </c>
      <c r="G135" s="17">
        <f t="shared" si="5"/>
        <v>2</v>
      </c>
      <c r="H135" s="17" t="s">
        <v>2</v>
      </c>
      <c r="I135" s="17" t="s">
        <v>3</v>
      </c>
      <c r="J135" s="17" t="s">
        <v>5</v>
      </c>
      <c r="K135" s="17" t="s">
        <v>596</v>
      </c>
      <c r="L135" s="17" t="s">
        <v>516</v>
      </c>
      <c r="M135" s="7">
        <v>0</v>
      </c>
      <c r="N135" s="7">
        <v>207.35442653466001</v>
      </c>
      <c r="O135" s="7">
        <f>M135*'Emission and cost factors'!$D$8+N135*'Emission and cost factors'!$E$8</f>
        <v>95.383036205943611</v>
      </c>
      <c r="P135" s="8">
        <f>M135*'Emission and cost factors'!$D$9+N135*'Emission and cost factors'!$E$9</f>
        <v>31.103163980199</v>
      </c>
      <c r="Q135" s="7">
        <v>20.100666666666669</v>
      </c>
      <c r="R135" s="17">
        <v>12</v>
      </c>
      <c r="S135" s="17">
        <v>1</v>
      </c>
      <c r="T135" s="17">
        <v>0</v>
      </c>
      <c r="U135" s="7">
        <v>0.14169999999999999</v>
      </c>
      <c r="V135" s="7">
        <v>2.9666666666666665E-3</v>
      </c>
      <c r="W135" s="7">
        <v>0</v>
      </c>
    </row>
    <row r="136" spans="1:23" s="17" customFormat="1" x14ac:dyDescent="0.25">
      <c r="A136" s="17" t="s">
        <v>412</v>
      </c>
      <c r="B136" s="17" t="s">
        <v>589</v>
      </c>
      <c r="C136" s="17" t="s">
        <v>595</v>
      </c>
      <c r="D136" s="17">
        <v>244</v>
      </c>
      <c r="E136" s="17" t="s">
        <v>13</v>
      </c>
      <c r="F136" s="17">
        <f t="shared" si="4"/>
        <v>3</v>
      </c>
      <c r="G136" s="17">
        <f t="shared" si="5"/>
        <v>2</v>
      </c>
      <c r="H136" s="17" t="s">
        <v>2</v>
      </c>
      <c r="I136" s="17" t="s">
        <v>3</v>
      </c>
      <c r="J136" s="17" t="s">
        <v>5</v>
      </c>
      <c r="K136" s="17" t="s">
        <v>596</v>
      </c>
      <c r="L136" s="17" t="s">
        <v>515</v>
      </c>
      <c r="M136" s="7">
        <v>0</v>
      </c>
      <c r="N136" s="7">
        <v>204.57244506714201</v>
      </c>
      <c r="O136" s="7">
        <f>M136*'Emission and cost factors'!$D$8+N136*'Emission and cost factors'!$E$8</f>
        <v>94.103324730885333</v>
      </c>
      <c r="P136" s="8">
        <f>M136*'Emission and cost factors'!$D$9+N136*'Emission and cost factors'!$E$9</f>
        <v>30.685866760071299</v>
      </c>
      <c r="Q136" s="7">
        <v>20.021000000000001</v>
      </c>
      <c r="R136" s="17">
        <v>15</v>
      </c>
      <c r="S136" s="17">
        <v>1</v>
      </c>
      <c r="T136" s="17">
        <v>0</v>
      </c>
      <c r="U136" s="7">
        <v>0.17550000000000002</v>
      </c>
      <c r="V136" s="7">
        <v>5.933333333333333E-3</v>
      </c>
      <c r="W136" s="7">
        <v>0</v>
      </c>
    </row>
    <row r="137" spans="1:23" s="17" customFormat="1" x14ac:dyDescent="0.25">
      <c r="A137" s="17" t="s">
        <v>413</v>
      </c>
      <c r="B137" s="17" t="s">
        <v>589</v>
      </c>
      <c r="C137" s="17" t="s">
        <v>595</v>
      </c>
      <c r="D137" s="17">
        <v>245</v>
      </c>
      <c r="E137" s="17" t="s">
        <v>13</v>
      </c>
      <c r="F137" s="17">
        <f t="shared" si="4"/>
        <v>3</v>
      </c>
      <c r="G137" s="17">
        <f t="shared" si="5"/>
        <v>2</v>
      </c>
      <c r="H137" s="17" t="s">
        <v>2</v>
      </c>
      <c r="I137" s="17" t="s">
        <v>6</v>
      </c>
      <c r="J137" s="17" t="s">
        <v>4</v>
      </c>
      <c r="K137" s="17" t="s">
        <v>596</v>
      </c>
      <c r="L137" s="17" t="s">
        <v>516</v>
      </c>
      <c r="M137" s="7">
        <v>0</v>
      </c>
      <c r="N137" s="7">
        <v>216.826786132622</v>
      </c>
      <c r="O137" s="7">
        <f>M137*'Emission and cost factors'!$D$8+N137*'Emission and cost factors'!$E$8</f>
        <v>99.740321621006132</v>
      </c>
      <c r="P137" s="8">
        <f>M137*'Emission and cost factors'!$D$9+N137*'Emission and cost factors'!$E$9</f>
        <v>32.524017919893296</v>
      </c>
      <c r="Q137" s="7">
        <v>20.295000000000002</v>
      </c>
      <c r="R137" s="17">
        <v>9</v>
      </c>
      <c r="S137" s="17">
        <v>0</v>
      </c>
      <c r="T137" s="17">
        <v>0</v>
      </c>
      <c r="U137" s="7">
        <v>0.10779999999999999</v>
      </c>
      <c r="V137" s="7">
        <v>0</v>
      </c>
      <c r="W137" s="7">
        <v>0</v>
      </c>
    </row>
    <row r="138" spans="1:23" s="17" customFormat="1" x14ac:dyDescent="0.25">
      <c r="A138" s="17" t="s">
        <v>414</v>
      </c>
      <c r="B138" s="17" t="s">
        <v>589</v>
      </c>
      <c r="C138" s="17" t="s">
        <v>595</v>
      </c>
      <c r="D138" s="17">
        <v>246</v>
      </c>
      <c r="E138" s="17" t="s">
        <v>13</v>
      </c>
      <c r="F138" s="17">
        <f t="shared" si="4"/>
        <v>3</v>
      </c>
      <c r="G138" s="17">
        <f t="shared" si="5"/>
        <v>2</v>
      </c>
      <c r="H138" s="17" t="s">
        <v>2</v>
      </c>
      <c r="I138" s="17" t="s">
        <v>6</v>
      </c>
      <c r="J138" s="17" t="s">
        <v>4</v>
      </c>
      <c r="K138" s="17" t="s">
        <v>596</v>
      </c>
      <c r="L138" s="17" t="s">
        <v>515</v>
      </c>
      <c r="M138" s="7">
        <v>0</v>
      </c>
      <c r="N138" s="7">
        <v>211.25548887510399</v>
      </c>
      <c r="O138" s="7">
        <f>M138*'Emission and cost factors'!$D$8+N138*'Emission and cost factors'!$E$8</f>
        <v>97.177524882547843</v>
      </c>
      <c r="P138" s="8">
        <f>M138*'Emission and cost factors'!$D$9+N138*'Emission and cost factors'!$E$9</f>
        <v>31.688323331265597</v>
      </c>
      <c r="Q138" s="7">
        <v>20.206000000000003</v>
      </c>
      <c r="R138" s="17">
        <v>10</v>
      </c>
      <c r="S138" s="17">
        <v>0</v>
      </c>
      <c r="T138" s="17">
        <v>0</v>
      </c>
      <c r="U138" s="7">
        <v>0.14723333333333335</v>
      </c>
      <c r="V138" s="7">
        <v>0</v>
      </c>
      <c r="W138" s="7">
        <v>0</v>
      </c>
    </row>
    <row r="139" spans="1:23" s="17" customFormat="1" x14ac:dyDescent="0.25">
      <c r="A139" s="17" t="s">
        <v>415</v>
      </c>
      <c r="B139" s="17" t="s">
        <v>589</v>
      </c>
      <c r="C139" s="17" t="s">
        <v>595</v>
      </c>
      <c r="D139" s="17">
        <v>247</v>
      </c>
      <c r="E139" s="17" t="s">
        <v>13</v>
      </c>
      <c r="F139" s="17">
        <f t="shared" si="4"/>
        <v>3</v>
      </c>
      <c r="G139" s="17">
        <f t="shared" si="5"/>
        <v>2</v>
      </c>
      <c r="H139" s="17" t="s">
        <v>2</v>
      </c>
      <c r="I139" s="17" t="s">
        <v>6</v>
      </c>
      <c r="J139" s="17" t="s">
        <v>5</v>
      </c>
      <c r="K139" s="17" t="s">
        <v>596</v>
      </c>
      <c r="L139" s="17" t="s">
        <v>516</v>
      </c>
      <c r="M139" s="7">
        <v>0</v>
      </c>
      <c r="N139" s="7">
        <v>216.81954034095</v>
      </c>
      <c r="O139" s="7">
        <f>M139*'Emission and cost factors'!$D$8+N139*'Emission and cost factors'!$E$8</f>
        <v>99.736988556837005</v>
      </c>
      <c r="P139" s="8">
        <f>M139*'Emission and cost factors'!$D$9+N139*'Emission and cost factors'!$E$9</f>
        <v>32.5229310511425</v>
      </c>
      <c r="Q139" s="7">
        <v>20.295000000000002</v>
      </c>
      <c r="R139" s="17">
        <v>9</v>
      </c>
      <c r="S139" s="17">
        <v>0</v>
      </c>
      <c r="T139" s="17">
        <v>0</v>
      </c>
      <c r="U139" s="7">
        <v>0.10779999999999999</v>
      </c>
      <c r="V139" s="7">
        <v>0</v>
      </c>
      <c r="W139" s="7">
        <v>0</v>
      </c>
    </row>
    <row r="140" spans="1:23" s="17" customFormat="1" x14ac:dyDescent="0.25">
      <c r="A140" s="17" t="s">
        <v>416</v>
      </c>
      <c r="B140" s="17" t="s">
        <v>589</v>
      </c>
      <c r="C140" s="17" t="s">
        <v>595</v>
      </c>
      <c r="D140" s="17">
        <v>248</v>
      </c>
      <c r="E140" s="17" t="s">
        <v>13</v>
      </c>
      <c r="F140" s="17">
        <f t="shared" si="4"/>
        <v>3</v>
      </c>
      <c r="G140" s="17">
        <f t="shared" si="5"/>
        <v>2</v>
      </c>
      <c r="H140" s="17" t="s">
        <v>2</v>
      </c>
      <c r="I140" s="17" t="s">
        <v>6</v>
      </c>
      <c r="J140" s="17" t="s">
        <v>5</v>
      </c>
      <c r="K140" s="17" t="s">
        <v>596</v>
      </c>
      <c r="L140" s="17" t="s">
        <v>515</v>
      </c>
      <c r="M140" s="7">
        <v>0</v>
      </c>
      <c r="N140" s="7">
        <v>211.28652407250601</v>
      </c>
      <c r="O140" s="7">
        <f>M140*'Emission and cost factors'!$D$8+N140*'Emission and cost factors'!$E$8</f>
        <v>97.191801073352764</v>
      </c>
      <c r="P140" s="8">
        <f>M140*'Emission and cost factors'!$D$9+N140*'Emission and cost factors'!$E$9</f>
        <v>31.692978610875901</v>
      </c>
      <c r="Q140" s="7">
        <v>20.206000000000003</v>
      </c>
      <c r="R140" s="17">
        <v>10</v>
      </c>
      <c r="S140" s="17">
        <v>0</v>
      </c>
      <c r="T140" s="17">
        <v>0</v>
      </c>
      <c r="U140" s="7">
        <v>0.1473666666666667</v>
      </c>
      <c r="V140" s="7">
        <v>0</v>
      </c>
      <c r="W140" s="7">
        <v>0</v>
      </c>
    </row>
    <row r="141" spans="1:23" s="17" customFormat="1" x14ac:dyDescent="0.25">
      <c r="A141" s="17" t="s">
        <v>417</v>
      </c>
      <c r="B141" s="17" t="s">
        <v>589</v>
      </c>
      <c r="C141" s="17" t="s">
        <v>595</v>
      </c>
      <c r="D141" s="17">
        <v>249</v>
      </c>
      <c r="E141" s="17" t="s">
        <v>13</v>
      </c>
      <c r="F141" s="17">
        <f t="shared" si="4"/>
        <v>3</v>
      </c>
      <c r="G141" s="17">
        <f t="shared" si="5"/>
        <v>2</v>
      </c>
      <c r="H141" s="17" t="s">
        <v>2</v>
      </c>
      <c r="I141" s="17" t="s">
        <v>7</v>
      </c>
      <c r="J141" s="17" t="s">
        <v>4</v>
      </c>
      <c r="K141" s="17" t="s">
        <v>596</v>
      </c>
      <c r="L141" s="17" t="s">
        <v>516</v>
      </c>
      <c r="M141" s="7">
        <v>0</v>
      </c>
      <c r="N141" s="7">
        <v>218.89453834304501</v>
      </c>
      <c r="O141" s="7">
        <f>M141*'Emission and cost factors'!$D$8+N141*'Emission and cost factors'!$E$8</f>
        <v>100.69148763780071</v>
      </c>
      <c r="P141" s="8">
        <f>M141*'Emission and cost factors'!$D$9+N141*'Emission and cost factors'!$E$9</f>
        <v>32.834180751456749</v>
      </c>
      <c r="Q141" s="7">
        <v>20.346333333333337</v>
      </c>
      <c r="R141" s="17">
        <v>8</v>
      </c>
      <c r="S141" s="17">
        <v>0</v>
      </c>
      <c r="T141" s="17">
        <v>0</v>
      </c>
      <c r="U141" s="7">
        <v>0.10096666666666666</v>
      </c>
      <c r="V141" s="7">
        <v>0</v>
      </c>
      <c r="W141" s="7">
        <v>0</v>
      </c>
    </row>
    <row r="142" spans="1:23" s="17" customFormat="1" x14ac:dyDescent="0.25">
      <c r="A142" s="17" t="s">
        <v>418</v>
      </c>
      <c r="B142" s="17" t="s">
        <v>589</v>
      </c>
      <c r="C142" s="17" t="s">
        <v>595</v>
      </c>
      <c r="D142" s="17">
        <v>250</v>
      </c>
      <c r="E142" s="17" t="s">
        <v>13</v>
      </c>
      <c r="F142" s="17">
        <f t="shared" si="4"/>
        <v>3</v>
      </c>
      <c r="G142" s="17">
        <f t="shared" si="5"/>
        <v>2</v>
      </c>
      <c r="H142" s="17" t="s">
        <v>2</v>
      </c>
      <c r="I142" s="17" t="s">
        <v>7</v>
      </c>
      <c r="J142" s="17" t="s">
        <v>4</v>
      </c>
      <c r="K142" s="17" t="s">
        <v>596</v>
      </c>
      <c r="L142" s="17" t="s">
        <v>515</v>
      </c>
      <c r="M142" s="7">
        <v>0</v>
      </c>
      <c r="N142" s="7">
        <v>212.69927266258699</v>
      </c>
      <c r="O142" s="7">
        <f>M142*'Emission and cost factors'!$D$8+N142*'Emission and cost factors'!$E$8</f>
        <v>97.841665424790023</v>
      </c>
      <c r="P142" s="8">
        <f>M142*'Emission and cost factors'!$D$9+N142*'Emission and cost factors'!$E$9</f>
        <v>31.904890899388047</v>
      </c>
      <c r="Q142" s="7">
        <v>20.252333333333336</v>
      </c>
      <c r="R142" s="17">
        <v>9</v>
      </c>
      <c r="S142" s="17">
        <v>0</v>
      </c>
      <c r="T142" s="17">
        <v>0</v>
      </c>
      <c r="U142" s="7">
        <v>0.14639999999999997</v>
      </c>
      <c r="V142" s="7">
        <v>0</v>
      </c>
      <c r="W142" s="7">
        <v>0</v>
      </c>
    </row>
    <row r="143" spans="1:23" s="17" customFormat="1" x14ac:dyDescent="0.25">
      <c r="A143" s="17" t="s">
        <v>419</v>
      </c>
      <c r="B143" s="17" t="s">
        <v>589</v>
      </c>
      <c r="C143" s="17" t="s">
        <v>595</v>
      </c>
      <c r="D143" s="17">
        <v>251</v>
      </c>
      <c r="E143" s="17" t="s">
        <v>13</v>
      </c>
      <c r="F143" s="17">
        <f t="shared" si="4"/>
        <v>3</v>
      </c>
      <c r="G143" s="17">
        <f t="shared" si="5"/>
        <v>2</v>
      </c>
      <c r="H143" s="17" t="s">
        <v>2</v>
      </c>
      <c r="I143" s="17" t="s">
        <v>7</v>
      </c>
      <c r="J143" s="17" t="s">
        <v>5</v>
      </c>
      <c r="K143" s="17" t="s">
        <v>596</v>
      </c>
      <c r="L143" s="17" t="s">
        <v>516</v>
      </c>
      <c r="M143" s="7">
        <v>0</v>
      </c>
      <c r="N143" s="7">
        <v>218.89559732808999</v>
      </c>
      <c r="O143" s="7">
        <f>M143*'Emission and cost factors'!$D$8+N143*'Emission and cost factors'!$E$8</f>
        <v>100.69197477092141</v>
      </c>
      <c r="P143" s="8">
        <f>M143*'Emission and cost factors'!$D$9+N143*'Emission and cost factors'!$E$9</f>
        <v>32.8343395992135</v>
      </c>
      <c r="Q143" s="7">
        <v>20.346333333333337</v>
      </c>
      <c r="R143" s="17">
        <v>8</v>
      </c>
      <c r="S143" s="17">
        <v>0</v>
      </c>
      <c r="T143" s="17">
        <v>0</v>
      </c>
      <c r="U143" s="7">
        <v>0.10096666666666666</v>
      </c>
      <c r="V143" s="7">
        <v>0</v>
      </c>
      <c r="W143" s="7">
        <v>0</v>
      </c>
    </row>
    <row r="144" spans="1:23" s="17" customFormat="1" x14ac:dyDescent="0.25">
      <c r="A144" s="17" t="s">
        <v>420</v>
      </c>
      <c r="B144" s="17" t="s">
        <v>589</v>
      </c>
      <c r="C144" s="17" t="s">
        <v>595</v>
      </c>
      <c r="D144" s="17">
        <v>252</v>
      </c>
      <c r="E144" s="17" t="s">
        <v>13</v>
      </c>
      <c r="F144" s="17">
        <f t="shared" si="4"/>
        <v>3</v>
      </c>
      <c r="G144" s="17">
        <f t="shared" si="5"/>
        <v>2</v>
      </c>
      <c r="H144" s="17" t="s">
        <v>2</v>
      </c>
      <c r="I144" s="17" t="s">
        <v>7</v>
      </c>
      <c r="J144" s="17" t="s">
        <v>5</v>
      </c>
      <c r="K144" s="17" t="s">
        <v>596</v>
      </c>
      <c r="L144" s="17" t="s">
        <v>515</v>
      </c>
      <c r="M144" s="7">
        <v>0</v>
      </c>
      <c r="N144" s="7">
        <v>212.60790286042399</v>
      </c>
      <c r="O144" s="7">
        <f>M144*'Emission and cost factors'!$D$8+N144*'Emission and cost factors'!$E$8</f>
        <v>97.799635315795044</v>
      </c>
      <c r="P144" s="8">
        <f>M144*'Emission and cost factors'!$D$9+N144*'Emission and cost factors'!$E$9</f>
        <v>31.891185429063597</v>
      </c>
      <c r="Q144" s="7">
        <v>20.252666666666666</v>
      </c>
      <c r="R144" s="17">
        <v>9</v>
      </c>
      <c r="S144" s="17">
        <v>0</v>
      </c>
      <c r="T144" s="17">
        <v>0</v>
      </c>
      <c r="U144" s="7">
        <v>0.14639999999999997</v>
      </c>
      <c r="V144" s="7">
        <v>0</v>
      </c>
      <c r="W144" s="7">
        <v>0</v>
      </c>
    </row>
    <row r="145" spans="1:23" s="17" customFormat="1" x14ac:dyDescent="0.25">
      <c r="A145" s="17" t="s">
        <v>421</v>
      </c>
      <c r="B145" s="17" t="s">
        <v>589</v>
      </c>
      <c r="C145" s="17" t="s">
        <v>595</v>
      </c>
      <c r="D145" s="17">
        <v>253</v>
      </c>
      <c r="E145" s="17" t="s">
        <v>13</v>
      </c>
      <c r="F145" s="17">
        <f t="shared" si="4"/>
        <v>3</v>
      </c>
      <c r="G145" s="17">
        <f t="shared" si="5"/>
        <v>2</v>
      </c>
      <c r="H145" s="17" t="s">
        <v>8</v>
      </c>
      <c r="I145" s="17" t="s">
        <v>3</v>
      </c>
      <c r="J145" s="17" t="s">
        <v>4</v>
      </c>
      <c r="K145" s="17" t="s">
        <v>596</v>
      </c>
      <c r="L145" s="17" t="s">
        <v>516</v>
      </c>
      <c r="M145" s="7">
        <v>0</v>
      </c>
      <c r="N145" s="7">
        <v>100.253715661633</v>
      </c>
      <c r="O145" s="7">
        <f>M145*'Emission and cost factors'!$D$8+N145*'Emission and cost factors'!$E$8</f>
        <v>46.116709204351181</v>
      </c>
      <c r="P145" s="8">
        <f>M145*'Emission and cost factors'!$D$9+N145*'Emission and cost factors'!$E$9</f>
        <v>15.038057349244948</v>
      </c>
      <c r="Q145" s="7">
        <v>20.95966666666666</v>
      </c>
      <c r="R145" s="17">
        <v>0</v>
      </c>
      <c r="S145" s="17">
        <v>0</v>
      </c>
      <c r="T145" s="17">
        <v>0</v>
      </c>
      <c r="U145" s="7">
        <v>0</v>
      </c>
      <c r="V145" s="7">
        <v>0</v>
      </c>
      <c r="W145" s="7">
        <v>0</v>
      </c>
    </row>
    <row r="146" spans="1:23" s="17" customFormat="1" x14ac:dyDescent="0.25">
      <c r="A146" s="17" t="s">
        <v>422</v>
      </c>
      <c r="B146" s="17" t="s">
        <v>589</v>
      </c>
      <c r="C146" s="17" t="s">
        <v>595</v>
      </c>
      <c r="D146" s="17">
        <v>254</v>
      </c>
      <c r="E146" s="17" t="s">
        <v>13</v>
      </c>
      <c r="F146" s="17">
        <f t="shared" si="4"/>
        <v>3</v>
      </c>
      <c r="G146" s="17">
        <f t="shared" si="5"/>
        <v>2</v>
      </c>
      <c r="H146" s="17" t="s">
        <v>8</v>
      </c>
      <c r="I146" s="17" t="s">
        <v>3</v>
      </c>
      <c r="J146" s="17" t="s">
        <v>4</v>
      </c>
      <c r="K146" s="17" t="s">
        <v>596</v>
      </c>
      <c r="L146" s="17" t="s">
        <v>515</v>
      </c>
      <c r="M146" s="7">
        <v>0</v>
      </c>
      <c r="N146" s="7">
        <v>96.255556807542803</v>
      </c>
      <c r="O146" s="7">
        <f>M146*'Emission and cost factors'!$D$8+N146*'Emission and cost factors'!$E$8</f>
        <v>44.277556131469694</v>
      </c>
      <c r="P146" s="8">
        <f>M146*'Emission and cost factors'!$D$9+N146*'Emission and cost factors'!$E$9</f>
        <v>14.438333521131419</v>
      </c>
      <c r="Q146" s="7">
        <v>20.937333333333331</v>
      </c>
      <c r="R146" s="17">
        <v>0</v>
      </c>
      <c r="S146" s="17">
        <v>0</v>
      </c>
      <c r="T146" s="17">
        <v>0</v>
      </c>
      <c r="U146" s="7">
        <v>0</v>
      </c>
      <c r="V146" s="7">
        <v>0</v>
      </c>
      <c r="W146" s="7">
        <v>0</v>
      </c>
    </row>
    <row r="147" spans="1:23" s="17" customFormat="1" x14ac:dyDescent="0.25">
      <c r="A147" s="17" t="s">
        <v>423</v>
      </c>
      <c r="B147" s="17" t="s">
        <v>589</v>
      </c>
      <c r="C147" s="17" t="s">
        <v>595</v>
      </c>
      <c r="D147" s="17">
        <v>255</v>
      </c>
      <c r="E147" s="17" t="s">
        <v>13</v>
      </c>
      <c r="F147" s="17">
        <f t="shared" si="4"/>
        <v>3</v>
      </c>
      <c r="G147" s="17">
        <f t="shared" si="5"/>
        <v>2</v>
      </c>
      <c r="H147" s="17" t="s">
        <v>8</v>
      </c>
      <c r="I147" s="17" t="s">
        <v>3</v>
      </c>
      <c r="J147" s="17" t="s">
        <v>5</v>
      </c>
      <c r="K147" s="17" t="s">
        <v>596</v>
      </c>
      <c r="L147" s="17" t="s">
        <v>516</v>
      </c>
      <c r="M147" s="7">
        <v>0</v>
      </c>
      <c r="N147" s="7">
        <v>100.36008459990801</v>
      </c>
      <c r="O147" s="7">
        <f>M147*'Emission and cost factors'!$D$8+N147*'Emission and cost factors'!$E$8</f>
        <v>46.165638915957686</v>
      </c>
      <c r="P147" s="8">
        <f>M147*'Emission and cost factors'!$D$9+N147*'Emission and cost factors'!$E$9</f>
        <v>15.0540126899862</v>
      </c>
      <c r="Q147" s="7">
        <v>20.95966666666666</v>
      </c>
      <c r="R147" s="17">
        <v>0</v>
      </c>
      <c r="S147" s="17">
        <v>0</v>
      </c>
      <c r="T147" s="17">
        <v>0</v>
      </c>
      <c r="U147" s="7">
        <v>0</v>
      </c>
      <c r="V147" s="7">
        <v>0</v>
      </c>
      <c r="W147" s="7">
        <v>0</v>
      </c>
    </row>
    <row r="148" spans="1:23" s="17" customFormat="1" x14ac:dyDescent="0.25">
      <c r="A148" s="17" t="s">
        <v>424</v>
      </c>
      <c r="B148" s="17" t="s">
        <v>589</v>
      </c>
      <c r="C148" s="17" t="s">
        <v>595</v>
      </c>
      <c r="D148" s="17">
        <v>256</v>
      </c>
      <c r="E148" s="17" t="s">
        <v>13</v>
      </c>
      <c r="F148" s="17">
        <f t="shared" si="4"/>
        <v>3</v>
      </c>
      <c r="G148" s="17">
        <f t="shared" si="5"/>
        <v>2</v>
      </c>
      <c r="H148" s="17" t="s">
        <v>8</v>
      </c>
      <c r="I148" s="17" t="s">
        <v>3</v>
      </c>
      <c r="J148" s="17" t="s">
        <v>5</v>
      </c>
      <c r="K148" s="17" t="s">
        <v>596</v>
      </c>
      <c r="L148" s="17" t="s">
        <v>515</v>
      </c>
      <c r="M148" s="7">
        <v>0</v>
      </c>
      <c r="N148" s="7">
        <v>96.3303456588648</v>
      </c>
      <c r="O148" s="7">
        <f>M148*'Emission and cost factors'!$D$8+N148*'Emission and cost factors'!$E$8</f>
        <v>44.31195900307781</v>
      </c>
      <c r="P148" s="8">
        <f>M148*'Emission and cost factors'!$D$9+N148*'Emission and cost factors'!$E$9</f>
        <v>14.449551848829719</v>
      </c>
      <c r="Q148" s="7">
        <v>20.937333333333331</v>
      </c>
      <c r="R148" s="17">
        <v>0</v>
      </c>
      <c r="S148" s="17">
        <v>0</v>
      </c>
      <c r="T148" s="17">
        <v>0</v>
      </c>
      <c r="U148" s="7">
        <v>0</v>
      </c>
      <c r="V148" s="7">
        <v>0</v>
      </c>
      <c r="W148" s="7">
        <v>0</v>
      </c>
    </row>
    <row r="149" spans="1:23" s="17" customFormat="1" x14ac:dyDescent="0.25">
      <c r="A149" s="17" t="s">
        <v>425</v>
      </c>
      <c r="B149" s="17" t="s">
        <v>589</v>
      </c>
      <c r="C149" s="17" t="s">
        <v>595</v>
      </c>
      <c r="D149" s="17">
        <v>258</v>
      </c>
      <c r="E149" s="17" t="s">
        <v>13</v>
      </c>
      <c r="F149" s="17">
        <f t="shared" si="4"/>
        <v>3</v>
      </c>
      <c r="G149" s="17">
        <f t="shared" si="5"/>
        <v>2</v>
      </c>
      <c r="H149" s="17" t="s">
        <v>8</v>
      </c>
      <c r="I149" s="17" t="s">
        <v>6</v>
      </c>
      <c r="J149" s="17" t="s">
        <v>4</v>
      </c>
      <c r="K149" s="17" t="s">
        <v>596</v>
      </c>
      <c r="L149" s="17" t="s">
        <v>515</v>
      </c>
      <c r="M149" s="7">
        <v>0</v>
      </c>
      <c r="N149" s="7">
        <v>103.21396481509601</v>
      </c>
      <c r="O149" s="7">
        <f>M149*'Emission and cost factors'!$D$8+N149*'Emission and cost factors'!$E$8</f>
        <v>47.478423814944165</v>
      </c>
      <c r="P149" s="8">
        <f>M149*'Emission and cost factors'!$D$9+N149*'Emission and cost factors'!$E$9</f>
        <v>15.482094722264399</v>
      </c>
      <c r="Q149" s="7">
        <v>21.102666666666668</v>
      </c>
      <c r="R149" s="17">
        <v>0</v>
      </c>
      <c r="S149" s="17">
        <v>0</v>
      </c>
      <c r="T149" s="17">
        <v>0</v>
      </c>
      <c r="U149" s="7">
        <v>0</v>
      </c>
      <c r="V149" s="7">
        <v>0</v>
      </c>
      <c r="W149" s="7">
        <v>0</v>
      </c>
    </row>
    <row r="150" spans="1:23" s="17" customFormat="1" x14ac:dyDescent="0.25">
      <c r="A150" s="17" t="s">
        <v>426</v>
      </c>
      <c r="B150" s="17" t="s">
        <v>589</v>
      </c>
      <c r="C150" s="17" t="s">
        <v>595</v>
      </c>
      <c r="D150" s="17">
        <v>259</v>
      </c>
      <c r="E150" s="17" t="s">
        <v>13</v>
      </c>
      <c r="F150" s="17">
        <f t="shared" si="4"/>
        <v>3</v>
      </c>
      <c r="G150" s="17">
        <f t="shared" si="5"/>
        <v>2</v>
      </c>
      <c r="H150" s="17" t="s">
        <v>8</v>
      </c>
      <c r="I150" s="17" t="s">
        <v>6</v>
      </c>
      <c r="J150" s="17" t="s">
        <v>5</v>
      </c>
      <c r="K150" s="17" t="s">
        <v>596</v>
      </c>
      <c r="L150" s="17" t="s">
        <v>516</v>
      </c>
      <c r="M150" s="7">
        <v>0</v>
      </c>
      <c r="N150" s="7">
        <v>105.66104166576</v>
      </c>
      <c r="O150" s="7">
        <f>M150*'Emission and cost factors'!$D$8+N150*'Emission and cost factors'!$E$8</f>
        <v>48.604079166249598</v>
      </c>
      <c r="P150" s="8">
        <f>M150*'Emission and cost factors'!$D$9+N150*'Emission and cost factors'!$E$9</f>
        <v>15.849156249863999</v>
      </c>
      <c r="Q150" s="7">
        <v>21.134</v>
      </c>
      <c r="R150" s="17">
        <v>0</v>
      </c>
      <c r="S150" s="17">
        <v>0</v>
      </c>
      <c r="T150" s="17">
        <v>0</v>
      </c>
      <c r="U150" s="7">
        <v>0</v>
      </c>
      <c r="V150" s="7">
        <v>0</v>
      </c>
      <c r="W150" s="7">
        <v>0</v>
      </c>
    </row>
    <row r="151" spans="1:23" s="17" customFormat="1" x14ac:dyDescent="0.25">
      <c r="A151" s="17" t="s">
        <v>427</v>
      </c>
      <c r="B151" s="17" t="s">
        <v>589</v>
      </c>
      <c r="C151" s="17" t="s">
        <v>595</v>
      </c>
      <c r="D151" s="17">
        <v>260</v>
      </c>
      <c r="E151" s="17" t="s">
        <v>13</v>
      </c>
      <c r="F151" s="17">
        <f t="shared" si="4"/>
        <v>3</v>
      </c>
      <c r="G151" s="17">
        <f t="shared" si="5"/>
        <v>2</v>
      </c>
      <c r="H151" s="17" t="s">
        <v>8</v>
      </c>
      <c r="I151" s="17" t="s">
        <v>6</v>
      </c>
      <c r="J151" s="17" t="s">
        <v>5</v>
      </c>
      <c r="K151" s="17" t="s">
        <v>596</v>
      </c>
      <c r="L151" s="17" t="s">
        <v>515</v>
      </c>
      <c r="M151" s="7">
        <v>0</v>
      </c>
      <c r="N151" s="7">
        <v>102.579993425526</v>
      </c>
      <c r="O151" s="7">
        <f>M151*'Emission and cost factors'!$D$8+N151*'Emission and cost factors'!$E$8</f>
        <v>47.186796975741963</v>
      </c>
      <c r="P151" s="8">
        <f>M151*'Emission and cost factors'!$D$9+N151*'Emission and cost factors'!$E$9</f>
        <v>15.386999013828898</v>
      </c>
      <c r="Q151" s="7">
        <v>21.102333333333334</v>
      </c>
      <c r="R151" s="17">
        <v>0</v>
      </c>
      <c r="S151" s="17">
        <v>0</v>
      </c>
      <c r="T151" s="17">
        <v>0</v>
      </c>
      <c r="U151" s="7">
        <v>0</v>
      </c>
      <c r="V151" s="7">
        <v>0</v>
      </c>
      <c r="W151" s="7">
        <v>0</v>
      </c>
    </row>
    <row r="152" spans="1:23" s="17" customFormat="1" x14ac:dyDescent="0.25">
      <c r="A152" s="17" t="s">
        <v>428</v>
      </c>
      <c r="B152" s="17" t="s">
        <v>589</v>
      </c>
      <c r="C152" s="17" t="s">
        <v>595</v>
      </c>
      <c r="D152" s="17">
        <v>261</v>
      </c>
      <c r="E152" s="17" t="s">
        <v>13</v>
      </c>
      <c r="F152" s="17">
        <f t="shared" si="4"/>
        <v>3</v>
      </c>
      <c r="G152" s="17">
        <f t="shared" si="5"/>
        <v>2</v>
      </c>
      <c r="H152" s="17" t="s">
        <v>8</v>
      </c>
      <c r="I152" s="17" t="s">
        <v>7</v>
      </c>
      <c r="J152" s="17" t="s">
        <v>4</v>
      </c>
      <c r="K152" s="17" t="s">
        <v>596</v>
      </c>
      <c r="L152" s="17" t="s">
        <v>516</v>
      </c>
      <c r="M152" s="7">
        <v>0</v>
      </c>
      <c r="N152" s="7">
        <v>107.361843416187</v>
      </c>
      <c r="O152" s="7">
        <f>M152*'Emission and cost factors'!$D$8+N152*'Emission and cost factors'!$E$8</f>
        <v>49.386447971446024</v>
      </c>
      <c r="P152" s="8">
        <f>M152*'Emission and cost factors'!$D$9+N152*'Emission and cost factors'!$E$9</f>
        <v>16.104276512428051</v>
      </c>
      <c r="Q152" s="7">
        <v>21.167333333333335</v>
      </c>
      <c r="R152" s="17">
        <v>0</v>
      </c>
      <c r="S152" s="17">
        <v>0</v>
      </c>
      <c r="T152" s="17">
        <v>0</v>
      </c>
      <c r="U152" s="7">
        <v>0</v>
      </c>
      <c r="V152" s="7">
        <v>0</v>
      </c>
      <c r="W152" s="7">
        <v>0</v>
      </c>
    </row>
    <row r="153" spans="1:23" s="17" customFormat="1" x14ac:dyDescent="0.25">
      <c r="A153" s="17" t="s">
        <v>429</v>
      </c>
      <c r="B153" s="17" t="s">
        <v>589</v>
      </c>
      <c r="C153" s="17" t="s">
        <v>595</v>
      </c>
      <c r="D153" s="17">
        <v>262</v>
      </c>
      <c r="E153" s="17" t="s">
        <v>13</v>
      </c>
      <c r="F153" s="17">
        <f t="shared" si="4"/>
        <v>3</v>
      </c>
      <c r="G153" s="17">
        <f t="shared" si="5"/>
        <v>2</v>
      </c>
      <c r="H153" s="17" t="s">
        <v>8</v>
      </c>
      <c r="I153" s="17" t="s">
        <v>7</v>
      </c>
      <c r="J153" s="17" t="s">
        <v>4</v>
      </c>
      <c r="K153" s="17" t="s">
        <v>596</v>
      </c>
      <c r="L153" s="17" t="s">
        <v>515</v>
      </c>
      <c r="M153" s="7">
        <v>0</v>
      </c>
      <c r="N153" s="7">
        <v>103.44782787694901</v>
      </c>
      <c r="O153" s="7">
        <f>M153*'Emission and cost factors'!$D$8+N153*'Emission and cost factors'!$E$8</f>
        <v>47.586000823396546</v>
      </c>
      <c r="P153" s="8">
        <f>M153*'Emission and cost factors'!$D$9+N153*'Emission and cost factors'!$E$9</f>
        <v>15.51717418154235</v>
      </c>
      <c r="Q153" s="7">
        <v>21.134666666666668</v>
      </c>
      <c r="R153" s="17">
        <v>0</v>
      </c>
      <c r="S153" s="17">
        <v>0</v>
      </c>
      <c r="T153" s="17">
        <v>0</v>
      </c>
      <c r="U153" s="7">
        <v>0</v>
      </c>
      <c r="V153" s="7">
        <v>0</v>
      </c>
      <c r="W153" s="7">
        <v>0</v>
      </c>
    </row>
    <row r="154" spans="1:23" s="17" customFormat="1" x14ac:dyDescent="0.25">
      <c r="A154" s="17" t="s">
        <v>430</v>
      </c>
      <c r="B154" s="17" t="s">
        <v>589</v>
      </c>
      <c r="C154" s="17" t="s">
        <v>595</v>
      </c>
      <c r="D154" s="17">
        <v>263</v>
      </c>
      <c r="E154" s="17" t="s">
        <v>13</v>
      </c>
      <c r="F154" s="17">
        <f t="shared" si="4"/>
        <v>3</v>
      </c>
      <c r="G154" s="17">
        <f t="shared" si="5"/>
        <v>2</v>
      </c>
      <c r="H154" s="17" t="s">
        <v>8</v>
      </c>
      <c r="I154" s="17" t="s">
        <v>7</v>
      </c>
      <c r="J154" s="17" t="s">
        <v>5</v>
      </c>
      <c r="K154" s="17" t="s">
        <v>596</v>
      </c>
      <c r="L154" s="17" t="s">
        <v>516</v>
      </c>
      <c r="M154" s="7">
        <v>0</v>
      </c>
      <c r="N154" s="7">
        <v>106.976370140227</v>
      </c>
      <c r="O154" s="7">
        <f>M154*'Emission and cost factors'!$D$8+N154*'Emission and cost factors'!$E$8</f>
        <v>49.209130264504424</v>
      </c>
      <c r="P154" s="8">
        <f>M154*'Emission and cost factors'!$D$9+N154*'Emission and cost factors'!$E$9</f>
        <v>16.046455521034051</v>
      </c>
      <c r="Q154" s="7">
        <v>21.167333333333335</v>
      </c>
      <c r="R154" s="17">
        <v>0</v>
      </c>
      <c r="S154" s="17">
        <v>0</v>
      </c>
      <c r="T154" s="17">
        <v>0</v>
      </c>
      <c r="U154" s="7">
        <v>0</v>
      </c>
      <c r="V154" s="7">
        <v>0</v>
      </c>
      <c r="W154" s="7">
        <v>0</v>
      </c>
    </row>
    <row r="155" spans="1:23" s="17" customFormat="1" x14ac:dyDescent="0.25">
      <c r="A155" s="17" t="s">
        <v>431</v>
      </c>
      <c r="B155" s="17" t="s">
        <v>589</v>
      </c>
      <c r="C155" s="17" t="s">
        <v>595</v>
      </c>
      <c r="D155" s="17">
        <v>264</v>
      </c>
      <c r="E155" s="17" t="s">
        <v>13</v>
      </c>
      <c r="F155" s="17">
        <f t="shared" si="4"/>
        <v>3</v>
      </c>
      <c r="G155" s="17">
        <f t="shared" si="5"/>
        <v>2</v>
      </c>
      <c r="H155" s="17" t="s">
        <v>8</v>
      </c>
      <c r="I155" s="17" t="s">
        <v>7</v>
      </c>
      <c r="J155" s="17" t="s">
        <v>5</v>
      </c>
      <c r="K155" s="17" t="s">
        <v>596</v>
      </c>
      <c r="L155" s="17" t="s">
        <v>515</v>
      </c>
      <c r="M155" s="7">
        <v>0</v>
      </c>
      <c r="N155" s="7">
        <v>103.39508976951799</v>
      </c>
      <c r="O155" s="7">
        <f>M155*'Emission and cost factors'!$D$8+N155*'Emission and cost factors'!$E$8</f>
        <v>47.56174129397828</v>
      </c>
      <c r="P155" s="8">
        <f>M155*'Emission and cost factors'!$D$9+N155*'Emission and cost factors'!$E$9</f>
        <v>15.509263465427699</v>
      </c>
      <c r="Q155" s="7">
        <v>21.134666666666668</v>
      </c>
      <c r="R155" s="17">
        <v>0</v>
      </c>
      <c r="S155" s="17">
        <v>0</v>
      </c>
      <c r="T155" s="17">
        <v>0</v>
      </c>
      <c r="U155" s="7">
        <v>0</v>
      </c>
      <c r="V155" s="7">
        <v>0</v>
      </c>
      <c r="W155" s="7">
        <v>0</v>
      </c>
    </row>
    <row r="156" spans="1:23" s="17" customFormat="1" x14ac:dyDescent="0.25">
      <c r="A156" s="17" t="s">
        <v>432</v>
      </c>
      <c r="B156" s="17" t="s">
        <v>589</v>
      </c>
      <c r="C156" s="17" t="s">
        <v>595</v>
      </c>
      <c r="D156" s="17">
        <v>289</v>
      </c>
      <c r="E156" s="17" t="s">
        <v>13</v>
      </c>
      <c r="F156" s="17">
        <f t="shared" si="4"/>
        <v>3</v>
      </c>
      <c r="G156" s="17">
        <f t="shared" si="5"/>
        <v>2</v>
      </c>
      <c r="H156" s="17" t="s">
        <v>9</v>
      </c>
      <c r="I156" s="17" t="s">
        <v>3</v>
      </c>
      <c r="J156" s="17" t="s">
        <v>4</v>
      </c>
      <c r="K156" s="17" t="s">
        <v>596</v>
      </c>
      <c r="L156" s="17" t="s">
        <v>516</v>
      </c>
      <c r="M156" s="7">
        <v>0</v>
      </c>
      <c r="N156" s="7">
        <v>87.423976810711096</v>
      </c>
      <c r="O156" s="7">
        <f>M156*'Emission and cost factors'!$D$8+N156*'Emission and cost factors'!$E$8</f>
        <v>40.215029332927109</v>
      </c>
      <c r="P156" s="8">
        <f>M156*'Emission and cost factors'!$D$9+N156*'Emission and cost factors'!$E$9</f>
        <v>13.113596521606665</v>
      </c>
      <c r="Q156" s="7">
        <v>21.026999999999997</v>
      </c>
      <c r="R156" s="17">
        <v>0</v>
      </c>
      <c r="S156" s="17">
        <v>0</v>
      </c>
      <c r="T156" s="17">
        <v>0</v>
      </c>
      <c r="U156" s="7">
        <v>0</v>
      </c>
      <c r="V156" s="7">
        <v>0</v>
      </c>
      <c r="W156" s="7">
        <v>0</v>
      </c>
    </row>
    <row r="157" spans="1:23" s="17" customFormat="1" x14ac:dyDescent="0.25">
      <c r="A157" s="17" t="s">
        <v>433</v>
      </c>
      <c r="B157" s="17" t="s">
        <v>589</v>
      </c>
      <c r="C157" s="17" t="s">
        <v>595</v>
      </c>
      <c r="D157" s="17">
        <v>290</v>
      </c>
      <c r="E157" s="17" t="s">
        <v>13</v>
      </c>
      <c r="F157" s="17">
        <f t="shared" si="4"/>
        <v>3</v>
      </c>
      <c r="G157" s="17">
        <f t="shared" si="5"/>
        <v>2</v>
      </c>
      <c r="H157" s="17" t="s">
        <v>9</v>
      </c>
      <c r="I157" s="17" t="s">
        <v>3</v>
      </c>
      <c r="J157" s="17" t="s">
        <v>4</v>
      </c>
      <c r="K157" s="17" t="s">
        <v>596</v>
      </c>
      <c r="L157" s="17" t="s">
        <v>515</v>
      </c>
      <c r="M157" s="7">
        <v>0</v>
      </c>
      <c r="N157" s="7">
        <v>83.747712359080694</v>
      </c>
      <c r="O157" s="7">
        <f>M157*'Emission and cost factors'!$D$8+N157*'Emission and cost factors'!$E$8</f>
        <v>38.52394768517712</v>
      </c>
      <c r="P157" s="8">
        <f>M157*'Emission and cost factors'!$D$9+N157*'Emission and cost factors'!$E$9</f>
        <v>12.562156853862104</v>
      </c>
      <c r="Q157" s="7">
        <v>21.01</v>
      </c>
      <c r="R157" s="17">
        <v>0</v>
      </c>
      <c r="S157" s="17">
        <v>0</v>
      </c>
      <c r="T157" s="17">
        <v>0</v>
      </c>
      <c r="U157" s="7">
        <v>0</v>
      </c>
      <c r="V157" s="7">
        <v>0</v>
      </c>
      <c r="W157" s="7">
        <v>0</v>
      </c>
    </row>
    <row r="158" spans="1:23" s="17" customFormat="1" x14ac:dyDescent="0.25">
      <c r="A158" s="17" t="s">
        <v>434</v>
      </c>
      <c r="B158" s="17" t="s">
        <v>589</v>
      </c>
      <c r="C158" s="17" t="s">
        <v>595</v>
      </c>
      <c r="D158" s="17">
        <v>291</v>
      </c>
      <c r="E158" s="17" t="s">
        <v>13</v>
      </c>
      <c r="F158" s="17">
        <f t="shared" si="4"/>
        <v>3</v>
      </c>
      <c r="G158" s="17">
        <f t="shared" si="5"/>
        <v>2</v>
      </c>
      <c r="H158" s="17" t="s">
        <v>9</v>
      </c>
      <c r="I158" s="17" t="s">
        <v>3</v>
      </c>
      <c r="J158" s="17" t="s">
        <v>5</v>
      </c>
      <c r="K158" s="17" t="s">
        <v>596</v>
      </c>
      <c r="L158" s="17" t="s">
        <v>516</v>
      </c>
      <c r="M158" s="7">
        <v>0</v>
      </c>
      <c r="N158" s="7">
        <v>87.374278634755498</v>
      </c>
      <c r="O158" s="7">
        <f>M158*'Emission and cost factors'!$D$8+N158*'Emission and cost factors'!$E$8</f>
        <v>40.192168171987532</v>
      </c>
      <c r="P158" s="8">
        <f>M158*'Emission and cost factors'!$D$9+N158*'Emission and cost factors'!$E$9</f>
        <v>13.106141795213324</v>
      </c>
      <c r="Q158" s="7">
        <v>21.027333333333331</v>
      </c>
      <c r="R158" s="17">
        <v>0</v>
      </c>
      <c r="S158" s="17">
        <v>0</v>
      </c>
      <c r="T158" s="17">
        <v>0</v>
      </c>
      <c r="U158" s="7">
        <v>0</v>
      </c>
      <c r="V158" s="7">
        <v>0</v>
      </c>
      <c r="W158" s="7">
        <v>0</v>
      </c>
    </row>
    <row r="159" spans="1:23" s="17" customFormat="1" x14ac:dyDescent="0.25">
      <c r="A159" s="17" t="s">
        <v>435</v>
      </c>
      <c r="B159" s="17" t="s">
        <v>589</v>
      </c>
      <c r="C159" s="17" t="s">
        <v>595</v>
      </c>
      <c r="D159" s="17">
        <v>292</v>
      </c>
      <c r="E159" s="17" t="s">
        <v>13</v>
      </c>
      <c r="F159" s="17">
        <f t="shared" si="4"/>
        <v>3</v>
      </c>
      <c r="G159" s="17">
        <f t="shared" si="5"/>
        <v>2</v>
      </c>
      <c r="H159" s="17" t="s">
        <v>9</v>
      </c>
      <c r="I159" s="17" t="s">
        <v>3</v>
      </c>
      <c r="J159" s="17" t="s">
        <v>5</v>
      </c>
      <c r="K159" s="17" t="s">
        <v>596</v>
      </c>
      <c r="L159" s="17" t="s">
        <v>515</v>
      </c>
      <c r="M159" s="7">
        <v>0</v>
      </c>
      <c r="N159" s="7">
        <v>84.077104821304403</v>
      </c>
      <c r="O159" s="7">
        <f>M159*'Emission and cost factors'!$D$8+N159*'Emission and cost factors'!$E$8</f>
        <v>38.675468217800024</v>
      </c>
      <c r="P159" s="8">
        <f>M159*'Emission and cost factors'!$D$9+N159*'Emission and cost factors'!$E$9</f>
        <v>12.61156572319566</v>
      </c>
      <c r="Q159" s="7">
        <v>21.01</v>
      </c>
      <c r="R159" s="17">
        <v>0</v>
      </c>
      <c r="S159" s="17">
        <v>0</v>
      </c>
      <c r="T159" s="17">
        <v>0</v>
      </c>
      <c r="U159" s="7">
        <v>0</v>
      </c>
      <c r="V159" s="7">
        <v>0</v>
      </c>
      <c r="W159" s="7">
        <v>0</v>
      </c>
    </row>
    <row r="160" spans="1:23" s="17" customFormat="1" x14ac:dyDescent="0.25">
      <c r="A160" s="17" t="s">
        <v>436</v>
      </c>
      <c r="B160" s="17" t="s">
        <v>589</v>
      </c>
      <c r="C160" s="17" t="s">
        <v>595</v>
      </c>
      <c r="D160" s="17">
        <v>293</v>
      </c>
      <c r="E160" s="17" t="s">
        <v>13</v>
      </c>
      <c r="F160" s="17">
        <f t="shared" si="4"/>
        <v>3</v>
      </c>
      <c r="G160" s="17">
        <f t="shared" si="5"/>
        <v>2</v>
      </c>
      <c r="H160" s="17" t="s">
        <v>9</v>
      </c>
      <c r="I160" s="17" t="s">
        <v>6</v>
      </c>
      <c r="J160" s="17" t="s">
        <v>4</v>
      </c>
      <c r="K160" s="17" t="s">
        <v>596</v>
      </c>
      <c r="L160" s="17" t="s">
        <v>516</v>
      </c>
      <c r="M160" s="7">
        <v>0</v>
      </c>
      <c r="N160" s="7">
        <v>94.609957975521596</v>
      </c>
      <c r="O160" s="7">
        <f>M160*'Emission and cost factors'!$D$8+N160*'Emission and cost factors'!$E$8</f>
        <v>43.520580668739939</v>
      </c>
      <c r="P160" s="8">
        <f>M160*'Emission and cost factors'!$D$9+N160*'Emission and cost factors'!$E$9</f>
        <v>14.191493696328239</v>
      </c>
      <c r="Q160" s="7">
        <v>21.207000000000001</v>
      </c>
      <c r="R160" s="17">
        <v>0</v>
      </c>
      <c r="S160" s="17">
        <v>0</v>
      </c>
      <c r="T160" s="17">
        <v>0</v>
      </c>
      <c r="U160" s="7">
        <v>0</v>
      </c>
      <c r="V160" s="7">
        <v>0</v>
      </c>
      <c r="W160" s="7">
        <v>0</v>
      </c>
    </row>
    <row r="161" spans="1:23" s="17" customFormat="1" x14ac:dyDescent="0.25">
      <c r="A161" s="17" t="s">
        <v>437</v>
      </c>
      <c r="B161" s="17" t="s">
        <v>589</v>
      </c>
      <c r="C161" s="17" t="s">
        <v>595</v>
      </c>
      <c r="D161" s="17">
        <v>294</v>
      </c>
      <c r="E161" s="17" t="s">
        <v>13</v>
      </c>
      <c r="F161" s="17">
        <f t="shared" si="4"/>
        <v>3</v>
      </c>
      <c r="G161" s="17">
        <f t="shared" si="5"/>
        <v>2</v>
      </c>
      <c r="H161" s="17" t="s">
        <v>9</v>
      </c>
      <c r="I161" s="17" t="s">
        <v>6</v>
      </c>
      <c r="J161" s="17" t="s">
        <v>4</v>
      </c>
      <c r="K161" s="17" t="s">
        <v>596</v>
      </c>
      <c r="L161" s="17" t="s">
        <v>515</v>
      </c>
      <c r="M161" s="7">
        <v>0</v>
      </c>
      <c r="N161" s="7">
        <v>90.869039078677602</v>
      </c>
      <c r="O161" s="7">
        <f>M161*'Emission and cost factors'!$D$8+N161*'Emission and cost factors'!$E$8</f>
        <v>41.7997579761917</v>
      </c>
      <c r="P161" s="8">
        <f>M161*'Emission and cost factors'!$D$9+N161*'Emission and cost factors'!$E$9</f>
        <v>13.63035586180164</v>
      </c>
      <c r="Q161" s="7">
        <v>21.182666666666663</v>
      </c>
      <c r="R161" s="17">
        <v>0</v>
      </c>
      <c r="S161" s="17">
        <v>0</v>
      </c>
      <c r="T161" s="17">
        <v>0</v>
      </c>
      <c r="U161" s="7">
        <v>0</v>
      </c>
      <c r="V161" s="7">
        <v>0</v>
      </c>
      <c r="W161" s="7">
        <v>0</v>
      </c>
    </row>
    <row r="162" spans="1:23" s="17" customFormat="1" x14ac:dyDescent="0.25">
      <c r="A162" s="17" t="s">
        <v>438</v>
      </c>
      <c r="B162" s="17" t="s">
        <v>589</v>
      </c>
      <c r="C162" s="17" t="s">
        <v>595</v>
      </c>
      <c r="D162" s="17">
        <v>295</v>
      </c>
      <c r="E162" s="17" t="s">
        <v>13</v>
      </c>
      <c r="F162" s="17">
        <f t="shared" si="4"/>
        <v>3</v>
      </c>
      <c r="G162" s="17">
        <f t="shared" si="5"/>
        <v>2</v>
      </c>
      <c r="H162" s="17" t="s">
        <v>9</v>
      </c>
      <c r="I162" s="17" t="s">
        <v>6</v>
      </c>
      <c r="J162" s="17" t="s">
        <v>5</v>
      </c>
      <c r="K162" s="17" t="s">
        <v>596</v>
      </c>
      <c r="L162" s="17" t="s">
        <v>516</v>
      </c>
      <c r="M162" s="7">
        <v>0</v>
      </c>
      <c r="N162" s="7">
        <v>94.707264690721999</v>
      </c>
      <c r="O162" s="7">
        <f>M162*'Emission and cost factors'!$D$8+N162*'Emission and cost factors'!$E$8</f>
        <v>43.565341757732121</v>
      </c>
      <c r="P162" s="8">
        <f>M162*'Emission and cost factors'!$D$9+N162*'Emission and cost factors'!$E$9</f>
        <v>14.206089703608299</v>
      </c>
      <c r="Q162" s="7">
        <v>21.207000000000001</v>
      </c>
      <c r="R162" s="17">
        <v>0</v>
      </c>
      <c r="S162" s="17">
        <v>0</v>
      </c>
      <c r="T162" s="17">
        <v>0</v>
      </c>
      <c r="U162" s="7">
        <v>0</v>
      </c>
      <c r="V162" s="7">
        <v>0</v>
      </c>
      <c r="W162" s="7">
        <v>0</v>
      </c>
    </row>
    <row r="163" spans="1:23" s="17" customFormat="1" x14ac:dyDescent="0.25">
      <c r="A163" s="17" t="s">
        <v>439</v>
      </c>
      <c r="B163" s="17" t="s">
        <v>589</v>
      </c>
      <c r="C163" s="17" t="s">
        <v>595</v>
      </c>
      <c r="D163" s="17">
        <v>296</v>
      </c>
      <c r="E163" s="17" t="s">
        <v>13</v>
      </c>
      <c r="F163" s="17">
        <f t="shared" si="4"/>
        <v>3</v>
      </c>
      <c r="G163" s="17">
        <f t="shared" si="5"/>
        <v>2</v>
      </c>
      <c r="H163" s="17" t="s">
        <v>9</v>
      </c>
      <c r="I163" s="17" t="s">
        <v>6</v>
      </c>
      <c r="J163" s="17" t="s">
        <v>5</v>
      </c>
      <c r="K163" s="17" t="s">
        <v>596</v>
      </c>
      <c r="L163" s="17" t="s">
        <v>515</v>
      </c>
      <c r="M163" s="7">
        <v>0</v>
      </c>
      <c r="N163" s="7">
        <v>91.128790865093407</v>
      </c>
      <c r="O163" s="7">
        <f>M163*'Emission and cost factors'!$D$8+N163*'Emission and cost factors'!$E$8</f>
        <v>41.919243797942968</v>
      </c>
      <c r="P163" s="8">
        <f>M163*'Emission and cost factors'!$D$9+N163*'Emission and cost factors'!$E$9</f>
        <v>13.66931862976401</v>
      </c>
      <c r="Q163" s="7">
        <v>21.182666666666663</v>
      </c>
      <c r="R163" s="17">
        <v>0</v>
      </c>
      <c r="S163" s="17">
        <v>0</v>
      </c>
      <c r="T163" s="17">
        <v>0</v>
      </c>
      <c r="U163" s="7">
        <v>0</v>
      </c>
      <c r="V163" s="7">
        <v>0</v>
      </c>
      <c r="W163" s="7">
        <v>0</v>
      </c>
    </row>
    <row r="164" spans="1:23" s="17" customFormat="1" x14ac:dyDescent="0.25">
      <c r="A164" s="17" t="s">
        <v>440</v>
      </c>
      <c r="B164" s="17" t="s">
        <v>589</v>
      </c>
      <c r="C164" s="17" t="s">
        <v>595</v>
      </c>
      <c r="D164" s="17">
        <v>297</v>
      </c>
      <c r="E164" s="17" t="s">
        <v>13</v>
      </c>
      <c r="F164" s="17">
        <f t="shared" si="4"/>
        <v>3</v>
      </c>
      <c r="G164" s="17">
        <f t="shared" si="5"/>
        <v>2</v>
      </c>
      <c r="H164" s="17" t="s">
        <v>9</v>
      </c>
      <c r="I164" s="17" t="s">
        <v>7</v>
      </c>
      <c r="J164" s="17" t="s">
        <v>4</v>
      </c>
      <c r="K164" s="17" t="s">
        <v>596</v>
      </c>
      <c r="L164" s="17" t="s">
        <v>516</v>
      </c>
      <c r="M164" s="7">
        <v>0</v>
      </c>
      <c r="N164" s="7">
        <v>94.930776933642704</v>
      </c>
      <c r="O164" s="7">
        <f>M164*'Emission and cost factors'!$D$8+N164*'Emission and cost factors'!$E$8</f>
        <v>43.668157389475645</v>
      </c>
      <c r="P164" s="8">
        <f>M164*'Emission and cost factors'!$D$9+N164*'Emission and cost factors'!$E$9</f>
        <v>14.239616540046406</v>
      </c>
      <c r="Q164" s="7">
        <v>21.245333333333331</v>
      </c>
      <c r="R164" s="17">
        <v>0</v>
      </c>
      <c r="S164" s="17">
        <v>0</v>
      </c>
      <c r="T164" s="17">
        <v>0</v>
      </c>
      <c r="U164" s="7">
        <v>0</v>
      </c>
      <c r="V164" s="7">
        <v>0</v>
      </c>
      <c r="W164" s="7">
        <v>0</v>
      </c>
    </row>
    <row r="165" spans="1:23" s="17" customFormat="1" x14ac:dyDescent="0.25">
      <c r="A165" s="17" t="s">
        <v>441</v>
      </c>
      <c r="B165" s="17" t="s">
        <v>589</v>
      </c>
      <c r="C165" s="17" t="s">
        <v>595</v>
      </c>
      <c r="D165" s="17">
        <v>298</v>
      </c>
      <c r="E165" s="17" t="s">
        <v>13</v>
      </c>
      <c r="F165" s="17">
        <f t="shared" si="4"/>
        <v>3</v>
      </c>
      <c r="G165" s="17">
        <f t="shared" si="5"/>
        <v>2</v>
      </c>
      <c r="H165" s="17" t="s">
        <v>9</v>
      </c>
      <c r="I165" s="17" t="s">
        <v>7</v>
      </c>
      <c r="J165" s="17" t="s">
        <v>4</v>
      </c>
      <c r="K165" s="17" t="s">
        <v>596</v>
      </c>
      <c r="L165" s="17" t="s">
        <v>515</v>
      </c>
      <c r="M165" s="7">
        <v>0</v>
      </c>
      <c r="N165" s="7">
        <v>91.619409289055795</v>
      </c>
      <c r="O165" s="7">
        <f>M165*'Emission and cost factors'!$D$8+N165*'Emission and cost factors'!$E$8</f>
        <v>42.144928272965664</v>
      </c>
      <c r="P165" s="8">
        <f>M165*'Emission and cost factors'!$D$9+N165*'Emission and cost factors'!$E$9</f>
        <v>13.742911393358369</v>
      </c>
      <c r="Q165" s="7">
        <v>21.21533333333333</v>
      </c>
      <c r="R165" s="17">
        <v>0</v>
      </c>
      <c r="S165" s="17">
        <v>0</v>
      </c>
      <c r="T165" s="17">
        <v>0</v>
      </c>
      <c r="U165" s="7">
        <v>0</v>
      </c>
      <c r="V165" s="7">
        <v>0</v>
      </c>
      <c r="W165" s="7">
        <v>0</v>
      </c>
    </row>
    <row r="166" spans="1:23" s="17" customFormat="1" x14ac:dyDescent="0.25">
      <c r="A166" s="17" t="s">
        <v>442</v>
      </c>
      <c r="B166" s="17" t="s">
        <v>589</v>
      </c>
      <c r="C166" s="17" t="s">
        <v>595</v>
      </c>
      <c r="D166" s="17">
        <v>299</v>
      </c>
      <c r="E166" s="17" t="s">
        <v>13</v>
      </c>
      <c r="F166" s="17">
        <f t="shared" si="4"/>
        <v>3</v>
      </c>
      <c r="G166" s="17">
        <f t="shared" si="5"/>
        <v>2</v>
      </c>
      <c r="H166" s="17" t="s">
        <v>9</v>
      </c>
      <c r="I166" s="17" t="s">
        <v>7</v>
      </c>
      <c r="J166" s="17" t="s">
        <v>5</v>
      </c>
      <c r="K166" s="17" t="s">
        <v>596</v>
      </c>
      <c r="L166" s="17" t="s">
        <v>516</v>
      </c>
      <c r="M166" s="7">
        <v>0</v>
      </c>
      <c r="N166" s="7">
        <v>95.015660539238397</v>
      </c>
      <c r="O166" s="7">
        <f>M166*'Emission and cost factors'!$D$8+N166*'Emission and cost factors'!$E$8</f>
        <v>43.707203848049666</v>
      </c>
      <c r="P166" s="8">
        <f>M166*'Emission and cost factors'!$D$9+N166*'Emission and cost factors'!$E$9</f>
        <v>14.252349080885759</v>
      </c>
      <c r="Q166" s="7">
        <v>21.245333333333331</v>
      </c>
      <c r="R166" s="17">
        <v>0</v>
      </c>
      <c r="S166" s="17">
        <v>0</v>
      </c>
      <c r="T166" s="17">
        <v>0</v>
      </c>
      <c r="U166" s="7">
        <v>0</v>
      </c>
      <c r="V166" s="7">
        <v>0</v>
      </c>
      <c r="W166" s="7">
        <v>0</v>
      </c>
    </row>
    <row r="167" spans="1:23" s="17" customFormat="1" x14ac:dyDescent="0.25">
      <c r="A167" s="17" t="s">
        <v>443</v>
      </c>
      <c r="B167" s="17" t="s">
        <v>589</v>
      </c>
      <c r="C167" s="17" t="s">
        <v>595</v>
      </c>
      <c r="D167" s="17">
        <v>300</v>
      </c>
      <c r="E167" s="17" t="s">
        <v>13</v>
      </c>
      <c r="F167" s="17">
        <f t="shared" si="4"/>
        <v>3</v>
      </c>
      <c r="G167" s="17">
        <f t="shared" si="5"/>
        <v>2</v>
      </c>
      <c r="H167" s="17" t="s">
        <v>9</v>
      </c>
      <c r="I167" s="17" t="s">
        <v>7</v>
      </c>
      <c r="J167" s="17" t="s">
        <v>5</v>
      </c>
      <c r="K167" s="17" t="s">
        <v>596</v>
      </c>
      <c r="L167" s="17" t="s">
        <v>515</v>
      </c>
      <c r="M167" s="7">
        <v>0</v>
      </c>
      <c r="N167" s="7">
        <v>91.742607142372606</v>
      </c>
      <c r="O167" s="7">
        <f>M167*'Emission and cost factors'!$D$8+N167*'Emission and cost factors'!$E$8</f>
        <v>42.201599285491397</v>
      </c>
      <c r="P167" s="8">
        <f>M167*'Emission and cost factors'!$D$9+N167*'Emission and cost factors'!$E$9</f>
        <v>13.76139107135589</v>
      </c>
      <c r="Q167" s="7">
        <v>21.214999999999996</v>
      </c>
      <c r="R167" s="17">
        <v>0</v>
      </c>
      <c r="S167" s="17">
        <v>0</v>
      </c>
      <c r="T167" s="17">
        <v>0</v>
      </c>
      <c r="U167" s="7">
        <v>0</v>
      </c>
      <c r="V167" s="7">
        <v>0</v>
      </c>
      <c r="W167" s="7">
        <v>0</v>
      </c>
    </row>
    <row r="168" spans="1:23" s="17" customFormat="1" x14ac:dyDescent="0.25">
      <c r="A168" s="17" t="s">
        <v>444</v>
      </c>
      <c r="B168" s="17" t="s">
        <v>589</v>
      </c>
      <c r="C168" s="17" t="s">
        <v>588</v>
      </c>
      <c r="D168" s="17">
        <v>1</v>
      </c>
      <c r="E168" s="17" t="s">
        <v>1</v>
      </c>
      <c r="F168" s="17">
        <f>IF(E168="HHg",1,IF(E168="HHh",2,IF(E168="Hhi",3,IF(E168="HHj",2,IF(E168="HHk",3,"NA")))))</f>
        <v>1</v>
      </c>
      <c r="G168" s="17">
        <f>IF(E168="HHg",1,IF(E168="HHh",1,IF(E168="Hhi",1,IF(E168="HHj",2,IF(E168="HHk",2,"NA")))))</f>
        <v>1</v>
      </c>
      <c r="H168" s="17" t="s">
        <v>2</v>
      </c>
      <c r="I168" s="17" t="s">
        <v>3</v>
      </c>
      <c r="J168" s="17" t="s">
        <v>609</v>
      </c>
      <c r="K168" s="17" t="s">
        <v>596</v>
      </c>
      <c r="L168" s="17" t="s">
        <v>515</v>
      </c>
      <c r="M168" s="7">
        <v>64.189758691406197</v>
      </c>
      <c r="N168" s="7">
        <v>114.89208580383099</v>
      </c>
      <c r="O168" s="7">
        <f>M168*'Emission and cost factors'!$D$8+N168*'Emission and cost factors'!$E$8</f>
        <v>66.330208794957557</v>
      </c>
      <c r="P168" s="8">
        <f>M168*'Emission and cost factors'!$D$9+N168*'Emission and cost factors'!$E$9</f>
        <v>19.801403218230895</v>
      </c>
      <c r="Q168" s="7">
        <v>20.759666666666664</v>
      </c>
      <c r="R168" s="17">
        <v>0</v>
      </c>
      <c r="S168" s="17">
        <v>0</v>
      </c>
      <c r="T168" s="17">
        <v>0</v>
      </c>
      <c r="U168" s="7">
        <v>0</v>
      </c>
      <c r="V168" s="7">
        <v>0</v>
      </c>
      <c r="W168" s="7">
        <v>0</v>
      </c>
    </row>
    <row r="169" spans="1:23" s="17" customFormat="1" x14ac:dyDescent="0.25">
      <c r="A169" s="17" t="s">
        <v>445</v>
      </c>
      <c r="B169" s="17" t="s">
        <v>589</v>
      </c>
      <c r="C169" s="17" t="s">
        <v>588</v>
      </c>
      <c r="D169" s="17">
        <v>2</v>
      </c>
      <c r="E169" s="17" t="s">
        <v>1</v>
      </c>
      <c r="F169" s="17">
        <f t="shared" ref="F169:F232" si="6">IF(E169="HHg",1,IF(E169="HHh",2,IF(E169="Hhi",3,IF(E169="HHj",2,IF(E169="HHk",3,"NA")))))</f>
        <v>1</v>
      </c>
      <c r="G169" s="17">
        <f t="shared" ref="G169:G232" si="7">IF(E169="HHg",1,IF(E169="HHh",1,IF(E169="Hhi",1,IF(E169="HHj",2,IF(E169="HHk",2,"NA")))))</f>
        <v>1</v>
      </c>
      <c r="H169" s="17" t="s">
        <v>2</v>
      </c>
      <c r="I169" s="17" t="s">
        <v>3</v>
      </c>
      <c r="J169" s="17" t="s">
        <v>609</v>
      </c>
      <c r="K169" s="17" t="s">
        <v>596</v>
      </c>
      <c r="L169" s="17" t="s">
        <v>516</v>
      </c>
      <c r="M169" s="7">
        <v>31.8939584065755</v>
      </c>
      <c r="N169" s="7">
        <v>115.85089895083</v>
      </c>
      <c r="O169" s="7">
        <f>M169*'Emission and cost factors'!$D$8+N169*'Emission and cost factors'!$E$8</f>
        <v>59.989144782762658</v>
      </c>
      <c r="P169" s="8">
        <f>M169*'Emission and cost factors'!$D$9+N169*'Emission and cost factors'!$E$9</f>
        <v>18.653393178887519</v>
      </c>
      <c r="Q169" s="7">
        <v>20.76433333333334</v>
      </c>
      <c r="R169" s="17">
        <v>0</v>
      </c>
      <c r="S169" s="17">
        <v>0</v>
      </c>
      <c r="T169" s="17">
        <v>0</v>
      </c>
      <c r="U169" s="7">
        <v>0</v>
      </c>
      <c r="V169" s="7">
        <v>0</v>
      </c>
      <c r="W169" s="7">
        <v>0</v>
      </c>
    </row>
    <row r="170" spans="1:23" s="17" customFormat="1" x14ac:dyDescent="0.25">
      <c r="A170" s="17" t="s">
        <v>446</v>
      </c>
      <c r="B170" s="17" t="s">
        <v>589</v>
      </c>
      <c r="C170" s="17" t="s">
        <v>588</v>
      </c>
      <c r="D170" s="17">
        <v>3</v>
      </c>
      <c r="E170" s="17" t="s">
        <v>1</v>
      </c>
      <c r="F170" s="17">
        <f t="shared" si="6"/>
        <v>1</v>
      </c>
      <c r="G170" s="17">
        <f t="shared" si="7"/>
        <v>1</v>
      </c>
      <c r="H170" s="17" t="s">
        <v>2</v>
      </c>
      <c r="I170" s="17" t="s">
        <v>6</v>
      </c>
      <c r="J170" s="17" t="s">
        <v>609</v>
      </c>
      <c r="K170" s="17" t="s">
        <v>596</v>
      </c>
      <c r="L170" s="17" t="s">
        <v>515</v>
      </c>
      <c r="M170" s="7">
        <v>65.768340926106703</v>
      </c>
      <c r="N170" s="7">
        <v>121.743037103916</v>
      </c>
      <c r="O170" s="7">
        <f>M170*'Emission and cost factors'!$D$8+N170*'Emission and cost factors'!$E$8</f>
        <v>69.813148662283766</v>
      </c>
      <c r="P170" s="8">
        <f>M170*'Emission and cost factors'!$D$9+N170*'Emission and cost factors'!$E$9</f>
        <v>20.892189202631666</v>
      </c>
      <c r="Q170" s="7">
        <v>20.862000000000005</v>
      </c>
      <c r="R170" s="17">
        <v>0</v>
      </c>
      <c r="S170" s="17">
        <v>0</v>
      </c>
      <c r="T170" s="17">
        <v>0</v>
      </c>
      <c r="U170" s="7">
        <v>0</v>
      </c>
      <c r="V170" s="7">
        <v>0</v>
      </c>
      <c r="W170" s="7">
        <v>0</v>
      </c>
    </row>
    <row r="171" spans="1:23" s="17" customFormat="1" x14ac:dyDescent="0.25">
      <c r="A171" s="17" t="s">
        <v>447</v>
      </c>
      <c r="B171" s="17" t="s">
        <v>589</v>
      </c>
      <c r="C171" s="17" t="s">
        <v>588</v>
      </c>
      <c r="D171" s="17">
        <v>5</v>
      </c>
      <c r="E171" s="17" t="s">
        <v>1</v>
      </c>
      <c r="F171" s="17">
        <f t="shared" si="6"/>
        <v>1</v>
      </c>
      <c r="G171" s="17">
        <f t="shared" si="7"/>
        <v>1</v>
      </c>
      <c r="H171" s="17" t="s">
        <v>2</v>
      </c>
      <c r="I171" s="17" t="s">
        <v>7</v>
      </c>
      <c r="J171" s="17" t="s">
        <v>609</v>
      </c>
      <c r="K171" s="17" t="s">
        <v>596</v>
      </c>
      <c r="L171" s="17" t="s">
        <v>515</v>
      </c>
      <c r="M171" s="7">
        <v>66.705925073242099</v>
      </c>
      <c r="N171" s="7">
        <v>131.59050475750999</v>
      </c>
      <c r="O171" s="7">
        <f>M171*'Emission and cost factors'!$D$8+N171*'Emission and cost factors'!$E$8</f>
        <v>74.539876453835447</v>
      </c>
      <c r="P171" s="8">
        <f>M171*'Emission and cost factors'!$D$9+N171*'Emission and cost factors'!$E$9</f>
        <v>22.406812716556182</v>
      </c>
      <c r="Q171" s="7">
        <v>20.902666666666669</v>
      </c>
      <c r="R171" s="17">
        <v>0</v>
      </c>
      <c r="S171" s="17">
        <v>0</v>
      </c>
      <c r="T171" s="17">
        <v>0</v>
      </c>
      <c r="U171" s="7">
        <v>0</v>
      </c>
      <c r="V171" s="7">
        <v>0</v>
      </c>
      <c r="W171" s="7">
        <v>0</v>
      </c>
    </row>
    <row r="172" spans="1:23" s="17" customFormat="1" x14ac:dyDescent="0.25">
      <c r="A172" s="17" t="s">
        <v>448</v>
      </c>
      <c r="B172" s="17" t="s">
        <v>589</v>
      </c>
      <c r="C172" s="17" t="s">
        <v>588</v>
      </c>
      <c r="D172" s="17">
        <v>6</v>
      </c>
      <c r="E172" s="17" t="s">
        <v>1</v>
      </c>
      <c r="F172" s="17">
        <f t="shared" si="6"/>
        <v>1</v>
      </c>
      <c r="G172" s="17">
        <f t="shared" si="7"/>
        <v>1</v>
      </c>
      <c r="H172" s="17" t="s">
        <v>2</v>
      </c>
      <c r="I172" s="17" t="s">
        <v>7</v>
      </c>
      <c r="J172" s="17" t="s">
        <v>609</v>
      </c>
      <c r="K172" s="17" t="s">
        <v>596</v>
      </c>
      <c r="L172" s="17" t="s">
        <v>516</v>
      </c>
      <c r="M172" s="7">
        <v>32.1442699707031</v>
      </c>
      <c r="N172" s="7">
        <v>125.57966297288699</v>
      </c>
      <c r="O172" s="7">
        <f>M172*'Emission and cost factors'!$D$8+N172*'Emission and cost factors'!$E$8</f>
        <v>64.516941661375668</v>
      </c>
      <c r="P172" s="8">
        <f>M172*'Emission and cost factors'!$D$9+N172*'Emission and cost factors'!$E$9</f>
        <v>20.122720244761172</v>
      </c>
      <c r="Q172" s="7">
        <v>20.91</v>
      </c>
      <c r="R172" s="17">
        <v>0</v>
      </c>
      <c r="S172" s="17">
        <v>0</v>
      </c>
      <c r="T172" s="17">
        <v>0</v>
      </c>
      <c r="U172" s="7">
        <v>0</v>
      </c>
      <c r="V172" s="7">
        <v>0</v>
      </c>
      <c r="W172" s="7">
        <v>0</v>
      </c>
    </row>
    <row r="173" spans="1:23" s="17" customFormat="1" x14ac:dyDescent="0.25">
      <c r="A173" s="17" t="s">
        <v>449</v>
      </c>
      <c r="B173" s="17" t="s">
        <v>589</v>
      </c>
      <c r="C173" s="17" t="s">
        <v>588</v>
      </c>
      <c r="D173" s="17">
        <v>7</v>
      </c>
      <c r="E173" s="17" t="s">
        <v>1</v>
      </c>
      <c r="F173" s="17">
        <f t="shared" si="6"/>
        <v>1</v>
      </c>
      <c r="G173" s="17">
        <f t="shared" si="7"/>
        <v>1</v>
      </c>
      <c r="H173" s="17" t="s">
        <v>8</v>
      </c>
      <c r="I173" s="17" t="s">
        <v>3</v>
      </c>
      <c r="J173" s="17" t="s">
        <v>609</v>
      </c>
      <c r="K173" s="17" t="s">
        <v>596</v>
      </c>
      <c r="L173" s="17" t="s">
        <v>515</v>
      </c>
      <c r="M173" s="7">
        <v>41.962893139648401</v>
      </c>
      <c r="N173" s="7">
        <v>54.627098747490599</v>
      </c>
      <c r="O173" s="7">
        <f>M173*'Emission and cost factors'!$D$8+N173*'Emission and cost factors'!$E$8</f>
        <v>33.940672983171837</v>
      </c>
      <c r="P173" s="8">
        <f>M173*'Emission and cost factors'!$D$9+N173*'Emission and cost factors'!$E$9</f>
        <v>9.8725805377095242</v>
      </c>
      <c r="Q173" s="7">
        <v>20.931000000000001</v>
      </c>
      <c r="R173" s="17">
        <v>0</v>
      </c>
      <c r="S173" s="17">
        <v>0</v>
      </c>
      <c r="T173" s="17">
        <v>0</v>
      </c>
      <c r="U173" s="7">
        <v>0</v>
      </c>
      <c r="V173" s="7">
        <v>0</v>
      </c>
      <c r="W173" s="7">
        <v>0</v>
      </c>
    </row>
    <row r="174" spans="1:23" s="17" customFormat="1" x14ac:dyDescent="0.25">
      <c r="A174" s="17" t="s">
        <v>450</v>
      </c>
      <c r="B174" s="17" t="s">
        <v>589</v>
      </c>
      <c r="C174" s="17" t="s">
        <v>588</v>
      </c>
      <c r="D174" s="17">
        <v>9</v>
      </c>
      <c r="E174" s="17" t="s">
        <v>1</v>
      </c>
      <c r="F174" s="17">
        <f t="shared" si="6"/>
        <v>1</v>
      </c>
      <c r="G174" s="17">
        <f t="shared" si="7"/>
        <v>1</v>
      </c>
      <c r="H174" s="17" t="s">
        <v>8</v>
      </c>
      <c r="I174" s="17" t="s">
        <v>6</v>
      </c>
      <c r="J174" s="17" t="s">
        <v>609</v>
      </c>
      <c r="K174" s="17" t="s">
        <v>596</v>
      </c>
      <c r="L174" s="17" t="s">
        <v>515</v>
      </c>
      <c r="M174" s="7">
        <v>48.1413252848307</v>
      </c>
      <c r="N174" s="7">
        <v>61.329691607816898</v>
      </c>
      <c r="O174" s="7">
        <f>M174*'Emission and cost factors'!$D$8+N174*'Emission and cost factors'!$E$8</f>
        <v>38.321336449410218</v>
      </c>
      <c r="P174" s="8">
        <f>M174*'Emission and cost factors'!$D$9+N174*'Emission and cost factors'!$E$9</f>
        <v>11.125106752565763</v>
      </c>
      <c r="Q174" s="7">
        <v>20.999999999999996</v>
      </c>
      <c r="R174" s="17">
        <v>0</v>
      </c>
      <c r="S174" s="17">
        <v>0</v>
      </c>
      <c r="T174" s="17">
        <v>0</v>
      </c>
      <c r="U174" s="7">
        <v>0</v>
      </c>
      <c r="V174" s="7">
        <v>0</v>
      </c>
      <c r="W174" s="7">
        <v>0</v>
      </c>
    </row>
    <row r="175" spans="1:23" s="17" customFormat="1" x14ac:dyDescent="0.25">
      <c r="A175" s="17" t="s">
        <v>451</v>
      </c>
      <c r="B175" s="17" t="s">
        <v>589</v>
      </c>
      <c r="C175" s="17" t="s">
        <v>588</v>
      </c>
      <c r="D175" s="17">
        <v>10</v>
      </c>
      <c r="E175" s="17" t="s">
        <v>1</v>
      </c>
      <c r="F175" s="17">
        <f t="shared" si="6"/>
        <v>1</v>
      </c>
      <c r="G175" s="17">
        <f t="shared" si="7"/>
        <v>1</v>
      </c>
      <c r="H175" s="17" t="s">
        <v>8</v>
      </c>
      <c r="I175" s="17" t="s">
        <v>6</v>
      </c>
      <c r="J175" s="17" t="s">
        <v>609</v>
      </c>
      <c r="K175" s="17" t="s">
        <v>596</v>
      </c>
      <c r="L175" s="17" t="s">
        <v>516</v>
      </c>
      <c r="M175" s="7">
        <v>28.506372501627599</v>
      </c>
      <c r="N175" s="7">
        <v>64.314264310117593</v>
      </c>
      <c r="O175" s="7">
        <f>M175*'Emission and cost factors'!$D$8+N175*'Emission and cost factors'!$E$8</f>
        <v>35.570899807995886</v>
      </c>
      <c r="P175" s="8">
        <f>M175*'Emission and cost factors'!$D$9+N175*'Emission and cost factors'!$E$9</f>
        <v>10.787394546582743</v>
      </c>
      <c r="Q175" s="7">
        <v>21.009666666666661</v>
      </c>
      <c r="R175" s="17">
        <v>0</v>
      </c>
      <c r="S175" s="17">
        <v>0</v>
      </c>
      <c r="T175" s="17">
        <v>0</v>
      </c>
      <c r="U175" s="7">
        <v>0</v>
      </c>
      <c r="V175" s="7">
        <v>0</v>
      </c>
      <c r="W175" s="7">
        <v>0</v>
      </c>
    </row>
    <row r="176" spans="1:23" s="17" customFormat="1" x14ac:dyDescent="0.25">
      <c r="A176" s="17" t="s">
        <v>452</v>
      </c>
      <c r="B176" s="17" t="s">
        <v>589</v>
      </c>
      <c r="C176" s="17" t="s">
        <v>588</v>
      </c>
      <c r="D176" s="17">
        <v>11</v>
      </c>
      <c r="E176" s="17" t="s">
        <v>1</v>
      </c>
      <c r="F176" s="17">
        <f t="shared" si="6"/>
        <v>1</v>
      </c>
      <c r="G176" s="17">
        <f t="shared" si="7"/>
        <v>1</v>
      </c>
      <c r="H176" s="17" t="s">
        <v>8</v>
      </c>
      <c r="I176" s="17" t="s">
        <v>7</v>
      </c>
      <c r="J176" s="17" t="s">
        <v>609</v>
      </c>
      <c r="K176" s="17" t="s">
        <v>596</v>
      </c>
      <c r="L176" s="17" t="s">
        <v>515</v>
      </c>
      <c r="M176" s="7">
        <v>48.906675504557199</v>
      </c>
      <c r="N176" s="7">
        <v>62.1832172510478</v>
      </c>
      <c r="O176" s="7">
        <f>M176*'Emission and cost factors'!$D$8+N176*'Emission and cost factors'!$E$8</f>
        <v>38.874681791439002</v>
      </c>
      <c r="P176" s="8">
        <f>M176*'Emission and cost factors'!$D$9+N176*'Emission and cost factors'!$E$9</f>
        <v>11.283749607839457</v>
      </c>
      <c r="Q176" s="7">
        <v>21.004000000000005</v>
      </c>
      <c r="R176" s="17">
        <v>0</v>
      </c>
      <c r="S176" s="17">
        <v>0</v>
      </c>
      <c r="T176" s="17">
        <v>0</v>
      </c>
      <c r="U176" s="7">
        <v>0</v>
      </c>
      <c r="V176" s="7">
        <v>0</v>
      </c>
      <c r="W176" s="7">
        <v>0</v>
      </c>
    </row>
    <row r="177" spans="1:23" s="17" customFormat="1" x14ac:dyDescent="0.25">
      <c r="A177" s="17" t="s">
        <v>453</v>
      </c>
      <c r="B177" s="17" t="s">
        <v>589</v>
      </c>
      <c r="C177" s="17" t="s">
        <v>588</v>
      </c>
      <c r="D177" s="17">
        <v>12</v>
      </c>
      <c r="E177" s="17" t="s">
        <v>1</v>
      </c>
      <c r="F177" s="17">
        <f t="shared" si="6"/>
        <v>1</v>
      </c>
      <c r="G177" s="17">
        <f t="shared" si="7"/>
        <v>1</v>
      </c>
      <c r="H177" s="17" t="s">
        <v>8</v>
      </c>
      <c r="I177" s="17" t="s">
        <v>7</v>
      </c>
      <c r="J177" s="17" t="s">
        <v>609</v>
      </c>
      <c r="K177" s="17" t="s">
        <v>596</v>
      </c>
      <c r="L177" s="17" t="s">
        <v>516</v>
      </c>
      <c r="M177" s="7">
        <v>28.6714300130208</v>
      </c>
      <c r="N177" s="7">
        <v>65.740857220474197</v>
      </c>
      <c r="O177" s="7">
        <f>M177*'Emission and cost factors'!$D$8+N177*'Emission and cost factors'!$E$8</f>
        <v>36.2617946241525</v>
      </c>
      <c r="P177" s="8">
        <f>M177*'Emission and cost factors'!$D$9+N177*'Emission and cost factors'!$E$9</f>
        <v>11.007985783591963</v>
      </c>
      <c r="Q177" s="7">
        <v>21.018666666666668</v>
      </c>
      <c r="R177" s="17">
        <v>0</v>
      </c>
      <c r="S177" s="17">
        <v>0</v>
      </c>
      <c r="T177" s="17">
        <v>0</v>
      </c>
      <c r="U177" s="7">
        <v>0</v>
      </c>
      <c r="V177" s="7">
        <v>0</v>
      </c>
      <c r="W177" s="7">
        <v>0</v>
      </c>
    </row>
    <row r="178" spans="1:23" s="17" customFormat="1" x14ac:dyDescent="0.25">
      <c r="A178" s="17" t="s">
        <v>454</v>
      </c>
      <c r="B178" s="17" t="s">
        <v>589</v>
      </c>
      <c r="C178" s="17" t="s">
        <v>588</v>
      </c>
      <c r="D178" s="17">
        <v>25</v>
      </c>
      <c r="E178" s="17" t="s">
        <v>1</v>
      </c>
      <c r="F178" s="17">
        <f t="shared" si="6"/>
        <v>1</v>
      </c>
      <c r="G178" s="17">
        <f t="shared" si="7"/>
        <v>1</v>
      </c>
      <c r="H178" s="17" t="s">
        <v>9</v>
      </c>
      <c r="I178" s="17" t="s">
        <v>3</v>
      </c>
      <c r="J178" s="17" t="s">
        <v>609</v>
      </c>
      <c r="K178" s="17" t="s">
        <v>596</v>
      </c>
      <c r="L178" s="17" t="s">
        <v>515</v>
      </c>
      <c r="M178" s="7">
        <v>38.632796891276001</v>
      </c>
      <c r="N178" s="7">
        <v>49.563681258826499</v>
      </c>
      <c r="O178" s="7">
        <f>M178*'Emission and cost factors'!$D$8+N178*'Emission and cost factors'!$E$8</f>
        <v>30.912180726228151</v>
      </c>
      <c r="P178" s="8">
        <f>M178*'Emission and cost factors'!$D$9+N178*'Emission and cost factors'!$E$9</f>
        <v>8.9798640644750147</v>
      </c>
      <c r="Q178" s="7">
        <v>20.969999999999995</v>
      </c>
      <c r="R178" s="17">
        <v>0</v>
      </c>
      <c r="S178" s="17">
        <v>0</v>
      </c>
      <c r="T178" s="17">
        <v>0</v>
      </c>
      <c r="U178" s="7">
        <v>0</v>
      </c>
      <c r="V178" s="7">
        <v>0</v>
      </c>
      <c r="W178" s="7">
        <v>0</v>
      </c>
    </row>
    <row r="179" spans="1:23" s="17" customFormat="1" x14ac:dyDescent="0.25">
      <c r="A179" s="17" t="s">
        <v>455</v>
      </c>
      <c r="B179" s="17" t="s">
        <v>589</v>
      </c>
      <c r="C179" s="17" t="s">
        <v>588</v>
      </c>
      <c r="D179" s="17">
        <v>27</v>
      </c>
      <c r="E179" s="17" t="s">
        <v>1</v>
      </c>
      <c r="F179" s="17">
        <f t="shared" si="6"/>
        <v>1</v>
      </c>
      <c r="G179" s="17">
        <f t="shared" si="7"/>
        <v>1</v>
      </c>
      <c r="H179" s="17" t="s">
        <v>9</v>
      </c>
      <c r="I179" s="17" t="s">
        <v>6</v>
      </c>
      <c r="J179" s="17" t="s">
        <v>609</v>
      </c>
      <c r="K179" s="17" t="s">
        <v>596</v>
      </c>
      <c r="L179" s="17" t="s">
        <v>515</v>
      </c>
      <c r="M179" s="7">
        <v>42.728209049479098</v>
      </c>
      <c r="N179" s="7">
        <v>54.333948417804699</v>
      </c>
      <c r="O179" s="7">
        <f>M179*'Emission and cost factors'!$D$8+N179*'Emission and cost factors'!$E$8</f>
        <v>33.966540172580771</v>
      </c>
      <c r="P179" s="8">
        <f>M179*'Emission and cost factors'!$D$9+N179*'Emission and cost factors'!$E$9</f>
        <v>9.8592206246498684</v>
      </c>
      <c r="Q179" s="7">
        <v>21.017000000000003</v>
      </c>
      <c r="R179" s="17">
        <v>0</v>
      </c>
      <c r="S179" s="17">
        <v>0</v>
      </c>
      <c r="T179" s="17">
        <v>0</v>
      </c>
      <c r="U179" s="7">
        <v>0</v>
      </c>
      <c r="V179" s="7">
        <v>0</v>
      </c>
      <c r="W179" s="7">
        <v>0</v>
      </c>
    </row>
    <row r="180" spans="1:23" s="17" customFormat="1" x14ac:dyDescent="0.25">
      <c r="A180" s="17" t="s">
        <v>456</v>
      </c>
      <c r="B180" s="17" t="s">
        <v>589</v>
      </c>
      <c r="C180" s="17" t="s">
        <v>588</v>
      </c>
      <c r="D180" s="17">
        <v>28</v>
      </c>
      <c r="E180" s="17" t="s">
        <v>1</v>
      </c>
      <c r="F180" s="17">
        <f t="shared" si="6"/>
        <v>1</v>
      </c>
      <c r="G180" s="17">
        <f t="shared" si="7"/>
        <v>1</v>
      </c>
      <c r="H180" s="17" t="s">
        <v>9</v>
      </c>
      <c r="I180" s="17" t="s">
        <v>6</v>
      </c>
      <c r="J180" s="17" t="s">
        <v>609</v>
      </c>
      <c r="K180" s="17" t="s">
        <v>596</v>
      </c>
      <c r="L180" s="17" t="s">
        <v>516</v>
      </c>
      <c r="M180" s="7">
        <v>28.260408683268199</v>
      </c>
      <c r="N180" s="7">
        <v>57.9539850790541</v>
      </c>
      <c r="O180" s="7">
        <f>M180*'Emission and cost factors'!$D$8+N180*'Emission and cost factors'!$E$8</f>
        <v>32.59351895985121</v>
      </c>
      <c r="P180" s="8">
        <f>M180*'Emission and cost factors'!$D$9+N180*'Emission and cost factors'!$E$9</f>
        <v>9.8235141091888423</v>
      </c>
      <c r="Q180" s="7">
        <v>21.026000000000003</v>
      </c>
      <c r="R180" s="17">
        <v>0</v>
      </c>
      <c r="S180" s="17">
        <v>0</v>
      </c>
      <c r="T180" s="17">
        <v>0</v>
      </c>
      <c r="U180" s="7">
        <v>0</v>
      </c>
      <c r="V180" s="7">
        <v>0</v>
      </c>
      <c r="W180" s="7">
        <v>0</v>
      </c>
    </row>
    <row r="181" spans="1:23" s="17" customFormat="1" x14ac:dyDescent="0.25">
      <c r="A181" s="17" t="s">
        <v>457</v>
      </c>
      <c r="B181" s="17" t="s">
        <v>589</v>
      </c>
      <c r="C181" s="17" t="s">
        <v>588</v>
      </c>
      <c r="D181" s="17">
        <v>29</v>
      </c>
      <c r="E181" s="17" t="s">
        <v>1</v>
      </c>
      <c r="F181" s="17">
        <f t="shared" si="6"/>
        <v>1</v>
      </c>
      <c r="G181" s="17">
        <f t="shared" si="7"/>
        <v>1</v>
      </c>
      <c r="H181" s="17" t="s">
        <v>9</v>
      </c>
      <c r="I181" s="17" t="s">
        <v>7</v>
      </c>
      <c r="J181" s="17" t="s">
        <v>609</v>
      </c>
      <c r="K181" s="17" t="s">
        <v>596</v>
      </c>
      <c r="L181" s="17" t="s">
        <v>515</v>
      </c>
      <c r="M181" s="7">
        <v>43.219367220052</v>
      </c>
      <c r="N181" s="7">
        <v>55.162076485884597</v>
      </c>
      <c r="O181" s="7">
        <f>M181*'Emission and cost factors'!$D$8+N181*'Emission and cost factors'!$E$8</f>
        <v>34.450622299717836</v>
      </c>
      <c r="P181" s="8">
        <f>M181*'Emission and cost factors'!$D$9+N181*'Emission and cost factors'!$E$9</f>
        <v>10.003086161684768</v>
      </c>
      <c r="Q181" s="7">
        <v>21.013000000000009</v>
      </c>
      <c r="R181" s="17">
        <v>0</v>
      </c>
      <c r="S181" s="17">
        <v>0</v>
      </c>
      <c r="T181" s="17">
        <v>0</v>
      </c>
      <c r="U181" s="7">
        <v>0</v>
      </c>
      <c r="V181" s="7">
        <v>0</v>
      </c>
      <c r="W181" s="7">
        <v>0</v>
      </c>
    </row>
    <row r="182" spans="1:23" s="17" customFormat="1" x14ac:dyDescent="0.25">
      <c r="A182" s="17" t="s">
        <v>458</v>
      </c>
      <c r="B182" s="17" t="s">
        <v>589</v>
      </c>
      <c r="C182" s="17" t="s">
        <v>588</v>
      </c>
      <c r="D182" s="17">
        <v>30</v>
      </c>
      <c r="E182" s="17" t="s">
        <v>1</v>
      </c>
      <c r="F182" s="17">
        <f t="shared" si="6"/>
        <v>1</v>
      </c>
      <c r="G182" s="17">
        <f t="shared" si="7"/>
        <v>1</v>
      </c>
      <c r="H182" s="17" t="s">
        <v>9</v>
      </c>
      <c r="I182" s="17" t="s">
        <v>7</v>
      </c>
      <c r="J182" s="17" t="s">
        <v>609</v>
      </c>
      <c r="K182" s="17" t="s">
        <v>596</v>
      </c>
      <c r="L182" s="17" t="s">
        <v>516</v>
      </c>
      <c r="M182" s="7">
        <v>28.307414420572901</v>
      </c>
      <c r="N182" s="7">
        <v>59.373758440791299</v>
      </c>
      <c r="O182" s="7">
        <f>M182*'Emission and cost factors'!$D$8+N182*'Emission and cost factors'!$E$8</f>
        <v>33.256485911084305</v>
      </c>
      <c r="P182" s="8">
        <f>M182*'Emission and cost factors'!$D$9+N182*'Emission and cost factors'!$E$9</f>
        <v>10.038360342941612</v>
      </c>
      <c r="Q182" s="7">
        <v>21.022666666666673</v>
      </c>
      <c r="R182" s="17">
        <v>0</v>
      </c>
      <c r="S182" s="17">
        <v>0</v>
      </c>
      <c r="T182" s="17">
        <v>0</v>
      </c>
      <c r="U182" s="7">
        <v>0</v>
      </c>
      <c r="V182" s="7">
        <v>0</v>
      </c>
      <c r="W182" s="7">
        <v>0</v>
      </c>
    </row>
    <row r="183" spans="1:23" s="17" customFormat="1" x14ac:dyDescent="0.25">
      <c r="A183" s="17" t="s">
        <v>459</v>
      </c>
      <c r="B183" s="17" t="s">
        <v>589</v>
      </c>
      <c r="C183" s="17" t="s">
        <v>588</v>
      </c>
      <c r="D183" s="17">
        <v>31</v>
      </c>
      <c r="E183" s="17" t="s">
        <v>10</v>
      </c>
      <c r="F183" s="17">
        <f t="shared" si="6"/>
        <v>2</v>
      </c>
      <c r="G183" s="17">
        <f t="shared" si="7"/>
        <v>1</v>
      </c>
      <c r="H183" s="17" t="s">
        <v>2</v>
      </c>
      <c r="I183" s="17" t="s">
        <v>3</v>
      </c>
      <c r="J183" s="17" t="s">
        <v>609</v>
      </c>
      <c r="K183" s="17" t="s">
        <v>596</v>
      </c>
      <c r="L183" s="17" t="s">
        <v>515</v>
      </c>
      <c r="M183" s="7">
        <v>63.911743334960903</v>
      </c>
      <c r="N183" s="7">
        <v>113.117113437032</v>
      </c>
      <c r="O183" s="7">
        <f>M183*'Emission and cost factors'!$D$8+N183*'Emission and cost factors'!$E$8</f>
        <v>65.455338281376513</v>
      </c>
      <c r="P183" s="8">
        <f>M183*'Emission and cost factors'!$D$9+N183*'Emission and cost factors'!$E$9</f>
        <v>19.524036748953236</v>
      </c>
      <c r="Q183" s="7">
        <v>20.406333333333333</v>
      </c>
      <c r="R183" s="17">
        <v>1</v>
      </c>
      <c r="S183" s="17">
        <v>0</v>
      </c>
      <c r="T183" s="17">
        <v>0</v>
      </c>
      <c r="U183" s="7">
        <v>1.4E-3</v>
      </c>
      <c r="V183" s="7">
        <v>0</v>
      </c>
      <c r="W183" s="7">
        <v>0</v>
      </c>
    </row>
    <row r="184" spans="1:23" s="17" customFormat="1" x14ac:dyDescent="0.25">
      <c r="A184" s="17" t="s">
        <v>460</v>
      </c>
      <c r="B184" s="17" t="s">
        <v>589</v>
      </c>
      <c r="C184" s="17" t="s">
        <v>588</v>
      </c>
      <c r="D184" s="17">
        <v>33</v>
      </c>
      <c r="E184" s="17" t="s">
        <v>10</v>
      </c>
      <c r="F184" s="17">
        <f t="shared" si="6"/>
        <v>2</v>
      </c>
      <c r="G184" s="17">
        <f t="shared" si="7"/>
        <v>1</v>
      </c>
      <c r="H184" s="17" t="s">
        <v>2</v>
      </c>
      <c r="I184" s="17" t="s">
        <v>6</v>
      </c>
      <c r="J184" s="17" t="s">
        <v>609</v>
      </c>
      <c r="K184" s="17" t="s">
        <v>596</v>
      </c>
      <c r="L184" s="17" t="s">
        <v>515</v>
      </c>
      <c r="M184" s="7">
        <v>65.619282194010395</v>
      </c>
      <c r="N184" s="7">
        <v>122.52736537635001</v>
      </c>
      <c r="O184" s="7">
        <f>M184*'Emission and cost factors'!$D$8+N184*'Emission and cost factors'!$E$8</f>
        <v>70.142637333863192</v>
      </c>
      <c r="P184" s="8">
        <f>M184*'Emission and cost factors'!$D$9+N184*'Emission and cost factors'!$E$9</f>
        <v>21.003876094212917</v>
      </c>
      <c r="Q184" s="7">
        <v>20.608333333333334</v>
      </c>
      <c r="R184" s="17">
        <v>0</v>
      </c>
      <c r="S184" s="17">
        <v>0</v>
      </c>
      <c r="T184" s="17">
        <v>0</v>
      </c>
      <c r="U184" s="7">
        <v>0</v>
      </c>
      <c r="V184" s="7">
        <v>0</v>
      </c>
      <c r="W184" s="7">
        <v>0</v>
      </c>
    </row>
    <row r="185" spans="1:23" s="17" customFormat="1" x14ac:dyDescent="0.25">
      <c r="A185" s="17" t="s">
        <v>461</v>
      </c>
      <c r="B185" s="17" t="s">
        <v>589</v>
      </c>
      <c r="C185" s="17" t="s">
        <v>588</v>
      </c>
      <c r="D185" s="17">
        <v>35</v>
      </c>
      <c r="E185" s="17" t="s">
        <v>10</v>
      </c>
      <c r="F185" s="17">
        <f t="shared" si="6"/>
        <v>2</v>
      </c>
      <c r="G185" s="17">
        <f t="shared" si="7"/>
        <v>1</v>
      </c>
      <c r="H185" s="17" t="s">
        <v>2</v>
      </c>
      <c r="I185" s="17" t="s">
        <v>7</v>
      </c>
      <c r="J185" s="17" t="s">
        <v>609</v>
      </c>
      <c r="K185" s="17" t="s">
        <v>596</v>
      </c>
      <c r="L185" s="17" t="s">
        <v>515</v>
      </c>
      <c r="M185" s="7">
        <v>66.577053409830697</v>
      </c>
      <c r="N185" s="7">
        <v>131.69839616982199</v>
      </c>
      <c r="O185" s="7">
        <f>M185*'Emission and cost factors'!$D$8+N185*'Emission and cost factors'!$E$8</f>
        <v>74.562443454182571</v>
      </c>
      <c r="P185" s="8">
        <f>M185*'Emission and cost factors'!$D$9+N185*'Emission and cost factors'!$E$9</f>
        <v>22.417841561866528</v>
      </c>
      <c r="Q185" s="7">
        <v>20.668999999999997</v>
      </c>
      <c r="R185" s="17">
        <v>0</v>
      </c>
      <c r="S185" s="17">
        <v>0</v>
      </c>
      <c r="T185" s="17">
        <v>0</v>
      </c>
      <c r="U185" s="7">
        <v>0</v>
      </c>
      <c r="V185" s="7">
        <v>0</v>
      </c>
      <c r="W185" s="7">
        <v>0</v>
      </c>
    </row>
    <row r="186" spans="1:23" s="17" customFormat="1" x14ac:dyDescent="0.25">
      <c r="A186" s="17" t="s">
        <v>462</v>
      </c>
      <c r="B186" s="17" t="s">
        <v>589</v>
      </c>
      <c r="C186" s="17" t="s">
        <v>588</v>
      </c>
      <c r="D186" s="17">
        <v>36</v>
      </c>
      <c r="E186" s="17" t="s">
        <v>10</v>
      </c>
      <c r="F186" s="17">
        <f t="shared" si="6"/>
        <v>2</v>
      </c>
      <c r="G186" s="17">
        <f t="shared" si="7"/>
        <v>1</v>
      </c>
      <c r="H186" s="17" t="s">
        <v>2</v>
      </c>
      <c r="I186" s="17" t="s">
        <v>7</v>
      </c>
      <c r="J186" s="17" t="s">
        <v>609</v>
      </c>
      <c r="K186" s="17" t="s">
        <v>596</v>
      </c>
      <c r="L186" s="17" t="s">
        <v>516</v>
      </c>
      <c r="M186" s="7">
        <v>32.252117399088498</v>
      </c>
      <c r="N186" s="7">
        <v>125.869128983571</v>
      </c>
      <c r="O186" s="7">
        <f>M186*'Emission and cost factors'!$D$8+N186*'Emission and cost factors'!$E$8</f>
        <v>64.672743986251248</v>
      </c>
      <c r="P186" s="8">
        <f>M186*'Emission and cost factors'!$D$9+N186*'Emission and cost factors'!$E$9</f>
        <v>20.170454043499188</v>
      </c>
      <c r="Q186" s="7">
        <v>20.670666666666666</v>
      </c>
      <c r="R186" s="17">
        <v>0</v>
      </c>
      <c r="S186" s="17">
        <v>0</v>
      </c>
      <c r="T186" s="17">
        <v>0</v>
      </c>
      <c r="U186" s="7">
        <v>0</v>
      </c>
      <c r="V186" s="7">
        <v>0</v>
      </c>
      <c r="W186" s="7">
        <v>0</v>
      </c>
    </row>
    <row r="187" spans="1:23" s="17" customFormat="1" x14ac:dyDescent="0.25">
      <c r="A187" s="17" t="s">
        <v>463</v>
      </c>
      <c r="B187" s="17" t="s">
        <v>589</v>
      </c>
      <c r="C187" s="17" t="s">
        <v>588</v>
      </c>
      <c r="D187" s="17">
        <v>37</v>
      </c>
      <c r="E187" s="17" t="s">
        <v>10</v>
      </c>
      <c r="F187" s="17">
        <f t="shared" si="6"/>
        <v>2</v>
      </c>
      <c r="G187" s="17">
        <f t="shared" si="7"/>
        <v>1</v>
      </c>
      <c r="H187" s="17" t="s">
        <v>8</v>
      </c>
      <c r="I187" s="17" t="s">
        <v>3</v>
      </c>
      <c r="J187" s="17" t="s">
        <v>609</v>
      </c>
      <c r="K187" s="17" t="s">
        <v>596</v>
      </c>
      <c r="L187" s="17" t="s">
        <v>515</v>
      </c>
      <c r="M187" s="7">
        <v>41.886543961588501</v>
      </c>
      <c r="N187" s="7">
        <v>54.197594345516201</v>
      </c>
      <c r="O187" s="7">
        <f>M187*'Emission and cost factors'!$D$8+N187*'Emission and cost factors'!$E$8</f>
        <v>33.727067630871034</v>
      </c>
      <c r="P187" s="8">
        <f>M187*'Emission and cost factors'!$D$9+N187*'Emission and cost factors'!$E$9</f>
        <v>9.8051009102909692</v>
      </c>
      <c r="Q187" s="7">
        <v>20.711666666666666</v>
      </c>
      <c r="R187" s="17">
        <v>0</v>
      </c>
      <c r="S187" s="17">
        <v>0</v>
      </c>
      <c r="T187" s="17">
        <v>0</v>
      </c>
      <c r="U187" s="7">
        <v>0</v>
      </c>
      <c r="V187" s="7">
        <v>0</v>
      </c>
      <c r="W187" s="7">
        <v>0</v>
      </c>
    </row>
    <row r="188" spans="1:23" s="17" customFormat="1" x14ac:dyDescent="0.25">
      <c r="A188" s="17" t="s">
        <v>464</v>
      </c>
      <c r="B188" s="17" t="s">
        <v>589</v>
      </c>
      <c r="C188" s="17" t="s">
        <v>588</v>
      </c>
      <c r="D188" s="17">
        <v>38</v>
      </c>
      <c r="E188" s="17" t="s">
        <v>10</v>
      </c>
      <c r="F188" s="17">
        <f t="shared" si="6"/>
        <v>2</v>
      </c>
      <c r="G188" s="17">
        <f t="shared" si="7"/>
        <v>1</v>
      </c>
      <c r="H188" s="17" t="s">
        <v>8</v>
      </c>
      <c r="I188" s="17" t="s">
        <v>3</v>
      </c>
      <c r="J188" s="17" t="s">
        <v>609</v>
      </c>
      <c r="K188" s="17" t="s">
        <v>596</v>
      </c>
      <c r="L188" s="17" t="s">
        <v>516</v>
      </c>
      <c r="M188" s="7">
        <v>28.177490576171799</v>
      </c>
      <c r="N188" s="7">
        <v>57.283590806167403</v>
      </c>
      <c r="O188" s="7">
        <f>M188*'Emission and cost factors'!$D$8+N188*'Emission and cost factors'!$E$8</f>
        <v>32.267724791833089</v>
      </c>
      <c r="P188" s="8">
        <f>M188*'Emission and cost factors'!$D$9+N188*'Emission and cost factors'!$E$9</f>
        <v>9.719638243971982</v>
      </c>
      <c r="Q188" s="7">
        <v>20.718</v>
      </c>
      <c r="R188" s="17">
        <v>0</v>
      </c>
      <c r="S188" s="17">
        <v>0</v>
      </c>
      <c r="T188" s="17">
        <v>0</v>
      </c>
      <c r="U188" s="7">
        <v>0</v>
      </c>
      <c r="V188" s="7">
        <v>0</v>
      </c>
      <c r="W188" s="7">
        <v>0</v>
      </c>
    </row>
    <row r="189" spans="1:23" s="17" customFormat="1" x14ac:dyDescent="0.25">
      <c r="A189" s="17" t="s">
        <v>465</v>
      </c>
      <c r="B189" s="17" t="s">
        <v>589</v>
      </c>
      <c r="C189" s="17" t="s">
        <v>588</v>
      </c>
      <c r="D189" s="17">
        <v>39</v>
      </c>
      <c r="E189" s="17" t="s">
        <v>10</v>
      </c>
      <c r="F189" s="17">
        <f t="shared" si="6"/>
        <v>2</v>
      </c>
      <c r="G189" s="17">
        <f t="shared" si="7"/>
        <v>1</v>
      </c>
      <c r="H189" s="17" t="s">
        <v>8</v>
      </c>
      <c r="I189" s="17" t="s">
        <v>6</v>
      </c>
      <c r="J189" s="17" t="s">
        <v>609</v>
      </c>
      <c r="K189" s="17" t="s">
        <v>596</v>
      </c>
      <c r="L189" s="17" t="s">
        <v>515</v>
      </c>
      <c r="M189" s="7">
        <v>48.063141813150999</v>
      </c>
      <c r="N189" s="7">
        <v>59.800507072375702</v>
      </c>
      <c r="O189" s="7">
        <f>M189*'Emission and cost factors'!$D$8+N189*'Emission and cost factors'!$E$8</f>
        <v>37.601493034054535</v>
      </c>
      <c r="P189" s="8">
        <f>M189*'Emission and cost factors'!$D$9+N189*'Emission and cost factors'!$E$9</f>
        <v>10.892601733382396</v>
      </c>
      <c r="Q189" s="7">
        <v>20.838333333333328</v>
      </c>
      <c r="R189" s="17">
        <v>0</v>
      </c>
      <c r="S189" s="17">
        <v>0</v>
      </c>
      <c r="T189" s="17">
        <v>0</v>
      </c>
      <c r="U189" s="7">
        <v>0</v>
      </c>
      <c r="V189" s="7">
        <v>0</v>
      </c>
      <c r="W189" s="7">
        <v>0</v>
      </c>
    </row>
    <row r="190" spans="1:23" s="17" customFormat="1" x14ac:dyDescent="0.25">
      <c r="A190" s="17" t="s">
        <v>466</v>
      </c>
      <c r="B190" s="17" t="s">
        <v>589</v>
      </c>
      <c r="C190" s="17" t="s">
        <v>588</v>
      </c>
      <c r="D190" s="17">
        <v>40</v>
      </c>
      <c r="E190" s="17" t="s">
        <v>10</v>
      </c>
      <c r="F190" s="17">
        <f t="shared" si="6"/>
        <v>2</v>
      </c>
      <c r="G190" s="17">
        <f t="shared" si="7"/>
        <v>1</v>
      </c>
      <c r="H190" s="17" t="s">
        <v>8</v>
      </c>
      <c r="I190" s="17" t="s">
        <v>6</v>
      </c>
      <c r="J190" s="17" t="s">
        <v>609</v>
      </c>
      <c r="K190" s="17" t="s">
        <v>596</v>
      </c>
      <c r="L190" s="17" t="s">
        <v>516</v>
      </c>
      <c r="M190" s="7">
        <v>28.408567993163999</v>
      </c>
      <c r="N190" s="7">
        <v>63.825714464811</v>
      </c>
      <c r="O190" s="7">
        <f>M190*'Emission and cost factors'!$D$8+N190*'Emission and cost factors'!$E$8</f>
        <v>35.3256279323775</v>
      </c>
      <c r="P190" s="8">
        <f>M190*'Emission and cost factors'!$D$9+N190*'Emission and cost factors'!$E$9</f>
        <v>10.71019988944821</v>
      </c>
      <c r="Q190" s="7">
        <v>20.843999999999994</v>
      </c>
      <c r="R190" s="17">
        <v>0</v>
      </c>
      <c r="S190" s="17">
        <v>0</v>
      </c>
      <c r="T190" s="17">
        <v>0</v>
      </c>
      <c r="U190" s="7">
        <v>0</v>
      </c>
      <c r="V190" s="7">
        <v>0</v>
      </c>
      <c r="W190" s="7">
        <v>0</v>
      </c>
    </row>
    <row r="191" spans="1:23" s="17" customFormat="1" x14ac:dyDescent="0.25">
      <c r="A191" s="17" t="s">
        <v>467</v>
      </c>
      <c r="B191" s="17" t="s">
        <v>589</v>
      </c>
      <c r="C191" s="17" t="s">
        <v>588</v>
      </c>
      <c r="D191" s="17">
        <v>41</v>
      </c>
      <c r="E191" s="17" t="s">
        <v>10</v>
      </c>
      <c r="F191" s="17">
        <f t="shared" si="6"/>
        <v>2</v>
      </c>
      <c r="G191" s="17">
        <f t="shared" si="7"/>
        <v>1</v>
      </c>
      <c r="H191" s="17" t="s">
        <v>8</v>
      </c>
      <c r="I191" s="17" t="s">
        <v>7</v>
      </c>
      <c r="J191" s="17" t="s">
        <v>609</v>
      </c>
      <c r="K191" s="17" t="s">
        <v>596</v>
      </c>
      <c r="L191" s="17" t="s">
        <v>515</v>
      </c>
      <c r="M191" s="7">
        <v>49.6667423502604</v>
      </c>
      <c r="N191" s="7">
        <v>61.011022616383897</v>
      </c>
      <c r="O191" s="7">
        <f>M191*'Emission and cost factors'!$D$8+N191*'Emission and cost factors'!$E$8</f>
        <v>38.495086297091277</v>
      </c>
      <c r="P191" s="8">
        <f>M191*'Emission and cost factors'!$D$9+N191*'Emission and cost factors'!$E$9</f>
        <v>11.138323086468001</v>
      </c>
      <c r="Q191" s="7">
        <v>20.862000000000002</v>
      </c>
      <c r="R191" s="17">
        <v>0</v>
      </c>
      <c r="S191" s="17">
        <v>0</v>
      </c>
      <c r="T191" s="17">
        <v>0</v>
      </c>
      <c r="U191" s="7">
        <v>0</v>
      </c>
      <c r="V191" s="7">
        <v>0</v>
      </c>
      <c r="W191" s="7">
        <v>0</v>
      </c>
    </row>
    <row r="192" spans="1:23" s="17" customFormat="1" x14ac:dyDescent="0.25">
      <c r="A192" s="17" t="s">
        <v>468</v>
      </c>
      <c r="B192" s="17" t="s">
        <v>589</v>
      </c>
      <c r="C192" s="17" t="s">
        <v>588</v>
      </c>
      <c r="D192" s="17">
        <v>42</v>
      </c>
      <c r="E192" s="17" t="s">
        <v>10</v>
      </c>
      <c r="F192" s="17">
        <f t="shared" si="6"/>
        <v>2</v>
      </c>
      <c r="G192" s="17">
        <f t="shared" si="7"/>
        <v>1</v>
      </c>
      <c r="H192" s="17" t="s">
        <v>8</v>
      </c>
      <c r="I192" s="17" t="s">
        <v>7</v>
      </c>
      <c r="J192" s="17" t="s">
        <v>609</v>
      </c>
      <c r="K192" s="17" t="s">
        <v>596</v>
      </c>
      <c r="L192" s="17" t="s">
        <v>516</v>
      </c>
      <c r="M192" s="7">
        <v>28.771071541341101</v>
      </c>
      <c r="N192" s="7">
        <v>65.259491935833395</v>
      </c>
      <c r="O192" s="7">
        <f>M192*'Emission and cost factors'!$D$8+N192*'Emission and cost factors'!$E$8</f>
        <v>36.06129131416499</v>
      </c>
      <c r="P192" s="8">
        <f>M192*'Emission and cost factors'!$D$9+N192*'Emission and cost factors'!$E$9</f>
        <v>10.939766652028652</v>
      </c>
      <c r="Q192" s="7">
        <v>20.875</v>
      </c>
      <c r="R192" s="17">
        <v>0</v>
      </c>
      <c r="S192" s="17">
        <v>0</v>
      </c>
      <c r="T192" s="17">
        <v>0</v>
      </c>
      <c r="U192" s="7">
        <v>0</v>
      </c>
      <c r="V192" s="7">
        <v>0</v>
      </c>
      <c r="W192" s="7">
        <v>0</v>
      </c>
    </row>
    <row r="193" spans="1:23" s="17" customFormat="1" x14ac:dyDescent="0.25">
      <c r="A193" s="17" t="s">
        <v>469</v>
      </c>
      <c r="B193" s="17" t="s">
        <v>589</v>
      </c>
      <c r="C193" s="17" t="s">
        <v>588</v>
      </c>
      <c r="D193" s="17">
        <v>55</v>
      </c>
      <c r="E193" s="17" t="s">
        <v>10</v>
      </c>
      <c r="F193" s="17">
        <f t="shared" si="6"/>
        <v>2</v>
      </c>
      <c r="G193" s="17">
        <f t="shared" si="7"/>
        <v>1</v>
      </c>
      <c r="H193" s="17" t="s">
        <v>9</v>
      </c>
      <c r="I193" s="17" t="s">
        <v>3</v>
      </c>
      <c r="J193" s="17" t="s">
        <v>609</v>
      </c>
      <c r="K193" s="17" t="s">
        <v>596</v>
      </c>
      <c r="L193" s="17" t="s">
        <v>515</v>
      </c>
      <c r="M193" s="7">
        <v>39.256914257812497</v>
      </c>
      <c r="N193" s="7">
        <v>48.693947228063003</v>
      </c>
      <c r="O193" s="7">
        <f>M193*'Emission and cost factors'!$D$8+N193*'Emission and cost factors'!$E$8</f>
        <v>30.643167719049604</v>
      </c>
      <c r="P193" s="8">
        <f>M193*'Emission and cost factors'!$D$9+N193*'Emission and cost factors'!$E$9</f>
        <v>8.87436865452195</v>
      </c>
      <c r="Q193" s="7">
        <v>20.768666666666675</v>
      </c>
      <c r="R193" s="17">
        <v>0</v>
      </c>
      <c r="S193" s="17">
        <v>0</v>
      </c>
      <c r="T193" s="17">
        <v>0</v>
      </c>
      <c r="U193" s="7">
        <v>0</v>
      </c>
      <c r="V193" s="7">
        <v>0</v>
      </c>
      <c r="W193" s="7">
        <v>0</v>
      </c>
    </row>
    <row r="194" spans="1:23" s="17" customFormat="1" x14ac:dyDescent="0.25">
      <c r="A194" s="17" t="s">
        <v>470</v>
      </c>
      <c r="B194" s="17" t="s">
        <v>589</v>
      </c>
      <c r="C194" s="17" t="s">
        <v>588</v>
      </c>
      <c r="D194" s="17">
        <v>56</v>
      </c>
      <c r="E194" s="17" t="s">
        <v>10</v>
      </c>
      <c r="F194" s="17">
        <f t="shared" si="6"/>
        <v>2</v>
      </c>
      <c r="G194" s="17">
        <f t="shared" si="7"/>
        <v>1</v>
      </c>
      <c r="H194" s="17" t="s">
        <v>9</v>
      </c>
      <c r="I194" s="17" t="s">
        <v>3</v>
      </c>
      <c r="J194" s="17" t="s">
        <v>609</v>
      </c>
      <c r="K194" s="17" t="s">
        <v>596</v>
      </c>
      <c r="L194" s="17" t="s">
        <v>516</v>
      </c>
      <c r="M194" s="7">
        <v>27.949769726562501</v>
      </c>
      <c r="N194" s="7">
        <v>52.182162777309699</v>
      </c>
      <c r="O194" s="7">
        <f>M194*'Emission and cost factors'!$D$8+N194*'Emission and cost factors'!$E$8</f>
        <v>29.873246520140587</v>
      </c>
      <c r="P194" s="8">
        <f>M194*'Emission and cost factors'!$D$9+N194*'Emission and cost factors'!$E$9</f>
        <v>8.9453152056589538</v>
      </c>
      <c r="Q194" s="7">
        <v>20.768333333333338</v>
      </c>
      <c r="R194" s="17">
        <v>0</v>
      </c>
      <c r="S194" s="17">
        <v>0</v>
      </c>
      <c r="T194" s="17">
        <v>0</v>
      </c>
      <c r="U194" s="7">
        <v>0</v>
      </c>
      <c r="V194" s="7">
        <v>0</v>
      </c>
      <c r="W194" s="7">
        <v>0</v>
      </c>
    </row>
    <row r="195" spans="1:23" s="17" customFormat="1" x14ac:dyDescent="0.25">
      <c r="A195" s="17" t="s">
        <v>471</v>
      </c>
      <c r="B195" s="17" t="s">
        <v>589</v>
      </c>
      <c r="C195" s="17" t="s">
        <v>588</v>
      </c>
      <c r="D195" s="17">
        <v>57</v>
      </c>
      <c r="E195" s="17" t="s">
        <v>10</v>
      </c>
      <c r="F195" s="17">
        <f t="shared" si="6"/>
        <v>2</v>
      </c>
      <c r="G195" s="17">
        <f t="shared" si="7"/>
        <v>1</v>
      </c>
      <c r="H195" s="17" t="s">
        <v>9</v>
      </c>
      <c r="I195" s="17" t="s">
        <v>6</v>
      </c>
      <c r="J195" s="17" t="s">
        <v>609</v>
      </c>
      <c r="K195" s="17" t="s">
        <v>596</v>
      </c>
      <c r="L195" s="17" t="s">
        <v>515</v>
      </c>
      <c r="M195" s="7">
        <v>42.760020727539001</v>
      </c>
      <c r="N195" s="7">
        <v>54.458969332763601</v>
      </c>
      <c r="O195" s="7">
        <f>M195*'Emission and cost factors'!$D$8+N195*'Emission and cost factors'!$E$8</f>
        <v>34.03073024585445</v>
      </c>
      <c r="P195" s="8">
        <f>M195*'Emission and cost factors'!$D$9+N195*'Emission and cost factors'!$E$9</f>
        <v>9.8792462290161005</v>
      </c>
      <c r="Q195" s="7">
        <v>20.868666666666666</v>
      </c>
      <c r="R195" s="17">
        <v>0</v>
      </c>
      <c r="S195" s="17">
        <v>0</v>
      </c>
      <c r="T195" s="17">
        <v>0</v>
      </c>
      <c r="U195" s="7">
        <v>0</v>
      </c>
      <c r="V195" s="7">
        <v>0</v>
      </c>
      <c r="W195" s="7">
        <v>0</v>
      </c>
    </row>
    <row r="196" spans="1:23" s="17" customFormat="1" x14ac:dyDescent="0.25">
      <c r="A196" s="17" t="s">
        <v>472</v>
      </c>
      <c r="B196" s="17" t="s">
        <v>589</v>
      </c>
      <c r="C196" s="17" t="s">
        <v>588</v>
      </c>
      <c r="D196" s="17">
        <v>58</v>
      </c>
      <c r="E196" s="17" t="s">
        <v>10</v>
      </c>
      <c r="F196" s="17">
        <f t="shared" si="6"/>
        <v>2</v>
      </c>
      <c r="G196" s="17">
        <f t="shared" si="7"/>
        <v>1</v>
      </c>
      <c r="H196" s="17" t="s">
        <v>9</v>
      </c>
      <c r="I196" s="17" t="s">
        <v>6</v>
      </c>
      <c r="J196" s="17" t="s">
        <v>609</v>
      </c>
      <c r="K196" s="17" t="s">
        <v>596</v>
      </c>
      <c r="L196" s="17" t="s">
        <v>516</v>
      </c>
      <c r="M196" s="7">
        <v>28.406718652343699</v>
      </c>
      <c r="N196" s="7">
        <v>57.929130518539303</v>
      </c>
      <c r="O196" s="7">
        <f>M196*'Emission and cost factors'!$D$8+N196*'Emission and cost factors'!$E$8</f>
        <v>32.61281095552026</v>
      </c>
      <c r="P196" s="8">
        <f>M196*'Emission and cost factors'!$D$9+N196*'Emission and cost factors'!$E$9</f>
        <v>9.8256383238746423</v>
      </c>
      <c r="Q196" s="7">
        <v>20.874333333333333</v>
      </c>
      <c r="R196" s="17">
        <v>0</v>
      </c>
      <c r="S196" s="17">
        <v>0</v>
      </c>
      <c r="T196" s="17">
        <v>0</v>
      </c>
      <c r="U196" s="7">
        <v>0</v>
      </c>
      <c r="V196" s="7">
        <v>0</v>
      </c>
      <c r="W196" s="7">
        <v>0</v>
      </c>
    </row>
    <row r="197" spans="1:23" s="17" customFormat="1" x14ac:dyDescent="0.25">
      <c r="A197" s="17" t="s">
        <v>473</v>
      </c>
      <c r="B197" s="17" t="s">
        <v>589</v>
      </c>
      <c r="C197" s="17" t="s">
        <v>588</v>
      </c>
      <c r="D197" s="17">
        <v>59</v>
      </c>
      <c r="E197" s="17" t="s">
        <v>10</v>
      </c>
      <c r="F197" s="17">
        <f t="shared" si="6"/>
        <v>2</v>
      </c>
      <c r="G197" s="17">
        <f t="shared" si="7"/>
        <v>1</v>
      </c>
      <c r="H197" s="17" t="s">
        <v>9</v>
      </c>
      <c r="I197" s="17" t="s">
        <v>7</v>
      </c>
      <c r="J197" s="17" t="s">
        <v>609</v>
      </c>
      <c r="K197" s="17" t="s">
        <v>596</v>
      </c>
      <c r="L197" s="17" t="s">
        <v>515</v>
      </c>
      <c r="M197" s="7">
        <v>44.647780680338499</v>
      </c>
      <c r="N197" s="7">
        <v>55.534698107844697</v>
      </c>
      <c r="O197" s="7">
        <f>M197*'Emission and cost factors'!$D$8+N197*'Emission and cost factors'!$E$8</f>
        <v>34.921995072479646</v>
      </c>
      <c r="P197" s="8">
        <f>M197*'Emission and cost factors'!$D$9+N197*'Emission and cost factors'!$E$9</f>
        <v>10.116115943390245</v>
      </c>
      <c r="Q197" s="7">
        <v>20.881666666666664</v>
      </c>
      <c r="R197" s="17">
        <v>0</v>
      </c>
      <c r="S197" s="17">
        <v>0</v>
      </c>
      <c r="T197" s="17">
        <v>0</v>
      </c>
      <c r="U197" s="7">
        <v>0</v>
      </c>
      <c r="V197" s="7">
        <v>0</v>
      </c>
      <c r="W197" s="7">
        <v>0</v>
      </c>
    </row>
    <row r="198" spans="1:23" s="17" customFormat="1" x14ac:dyDescent="0.25">
      <c r="A198" s="17" t="s">
        <v>474</v>
      </c>
      <c r="B198" s="17" t="s">
        <v>589</v>
      </c>
      <c r="C198" s="17" t="s">
        <v>588</v>
      </c>
      <c r="D198" s="17">
        <v>61</v>
      </c>
      <c r="E198" s="17" t="s">
        <v>11</v>
      </c>
      <c r="F198" s="17">
        <f t="shared" si="6"/>
        <v>3</v>
      </c>
      <c r="G198" s="17">
        <f t="shared" si="7"/>
        <v>1</v>
      </c>
      <c r="H198" s="17" t="s">
        <v>2</v>
      </c>
      <c r="I198" s="17" t="s">
        <v>3</v>
      </c>
      <c r="J198" s="17" t="s">
        <v>609</v>
      </c>
      <c r="K198" s="17" t="s">
        <v>596</v>
      </c>
      <c r="L198" s="17" t="s">
        <v>515</v>
      </c>
      <c r="M198" s="7">
        <v>64.798202547200503</v>
      </c>
      <c r="N198" s="7">
        <v>120.07570876422</v>
      </c>
      <c r="O198" s="7">
        <f>M198*'Emission and cost factors'!$D$8+N198*'Emission and cost factors'!$E$8</f>
        <v>68.842448566453314</v>
      </c>
      <c r="P198" s="8">
        <f>M198*'Emission and cost factors'!$D$9+N198*'Emission and cost factors'!$E$9</f>
        <v>20.603284416521017</v>
      </c>
      <c r="Q198" s="7">
        <v>20.406333333333336</v>
      </c>
      <c r="R198" s="17">
        <v>1</v>
      </c>
      <c r="S198" s="17">
        <v>0</v>
      </c>
      <c r="T198" s="17">
        <v>0</v>
      </c>
      <c r="U198" s="7">
        <v>1.4E-3</v>
      </c>
      <c r="V198" s="7">
        <v>0</v>
      </c>
      <c r="W198" s="7">
        <v>0</v>
      </c>
    </row>
    <row r="199" spans="1:23" s="17" customFormat="1" x14ac:dyDescent="0.25">
      <c r="A199" s="17" t="s">
        <v>475</v>
      </c>
      <c r="B199" s="17" t="s">
        <v>589</v>
      </c>
      <c r="C199" s="17" t="s">
        <v>588</v>
      </c>
      <c r="D199" s="17">
        <v>63</v>
      </c>
      <c r="E199" s="17" t="s">
        <v>11</v>
      </c>
      <c r="F199" s="17">
        <f t="shared" si="6"/>
        <v>3</v>
      </c>
      <c r="G199" s="17">
        <f t="shared" si="7"/>
        <v>1</v>
      </c>
      <c r="H199" s="17" t="s">
        <v>2</v>
      </c>
      <c r="I199" s="17" t="s">
        <v>6</v>
      </c>
      <c r="J199" s="17" t="s">
        <v>609</v>
      </c>
      <c r="K199" s="17" t="s">
        <v>596</v>
      </c>
      <c r="L199" s="17" t="s">
        <v>515</v>
      </c>
      <c r="M199" s="7">
        <v>66.940116015624994</v>
      </c>
      <c r="N199" s="7">
        <v>121.722742225442</v>
      </c>
      <c r="O199" s="7">
        <f>M199*'Emission and cost factors'!$D$8+N199*'Emission and cost factors'!$E$8</f>
        <v>70.049885786984575</v>
      </c>
      <c r="P199" s="8">
        <f>M199*'Emission and cost factors'!$D$9+N199*'Emission and cost factors'!$E$9</f>
        <v>20.9360159744413</v>
      </c>
      <c r="Q199" s="7">
        <v>20.606000000000002</v>
      </c>
      <c r="R199" s="17">
        <v>0</v>
      </c>
      <c r="S199" s="17">
        <v>0</v>
      </c>
      <c r="T199" s="17">
        <v>0</v>
      </c>
      <c r="U199" s="7">
        <v>0</v>
      </c>
      <c r="V199" s="7">
        <v>0</v>
      </c>
      <c r="W199" s="7">
        <v>0</v>
      </c>
    </row>
    <row r="200" spans="1:23" s="17" customFormat="1" x14ac:dyDescent="0.25">
      <c r="A200" s="17" t="s">
        <v>476</v>
      </c>
      <c r="B200" s="17" t="s">
        <v>589</v>
      </c>
      <c r="C200" s="17" t="s">
        <v>588</v>
      </c>
      <c r="D200" s="17">
        <v>64</v>
      </c>
      <c r="E200" s="17" t="s">
        <v>11</v>
      </c>
      <c r="F200" s="17">
        <f t="shared" si="6"/>
        <v>3</v>
      </c>
      <c r="G200" s="17">
        <f t="shared" si="7"/>
        <v>1</v>
      </c>
      <c r="H200" s="17" t="s">
        <v>2</v>
      </c>
      <c r="I200" s="17" t="s">
        <v>6</v>
      </c>
      <c r="J200" s="17" t="s">
        <v>609</v>
      </c>
      <c r="K200" s="17" t="s">
        <v>596</v>
      </c>
      <c r="L200" s="17" t="s">
        <v>516</v>
      </c>
      <c r="M200" s="7">
        <v>32.650476359049399</v>
      </c>
      <c r="N200" s="7">
        <v>123.82829201187</v>
      </c>
      <c r="O200" s="7">
        <f>M200*'Emission and cost factors'!$D$8+N200*'Emission and cost factors'!$E$8</f>
        <v>63.817614360860581</v>
      </c>
      <c r="P200" s="8">
        <f>M200*'Emission and cost factors'!$D$9+N200*'Emission and cost factors'!$E$9</f>
        <v>19.880262856142476</v>
      </c>
      <c r="Q200" s="7">
        <v>20.61866666666667</v>
      </c>
      <c r="R200" s="17">
        <v>0</v>
      </c>
      <c r="S200" s="17">
        <v>0</v>
      </c>
      <c r="T200" s="17">
        <v>0</v>
      </c>
      <c r="U200" s="7">
        <v>0</v>
      </c>
      <c r="V200" s="7">
        <v>0</v>
      </c>
      <c r="W200" s="7">
        <v>0</v>
      </c>
    </row>
    <row r="201" spans="1:23" s="17" customFormat="1" x14ac:dyDescent="0.25">
      <c r="A201" s="17" t="s">
        <v>477</v>
      </c>
      <c r="B201" s="17" t="s">
        <v>589</v>
      </c>
      <c r="C201" s="17" t="s">
        <v>588</v>
      </c>
      <c r="D201" s="17">
        <v>65</v>
      </c>
      <c r="E201" s="17" t="s">
        <v>11</v>
      </c>
      <c r="F201" s="17">
        <f t="shared" si="6"/>
        <v>3</v>
      </c>
      <c r="G201" s="17">
        <f t="shared" si="7"/>
        <v>1</v>
      </c>
      <c r="H201" s="17" t="s">
        <v>2</v>
      </c>
      <c r="I201" s="17" t="s">
        <v>7</v>
      </c>
      <c r="J201" s="17" t="s">
        <v>609</v>
      </c>
      <c r="K201" s="17" t="s">
        <v>596</v>
      </c>
      <c r="L201" s="17" t="s">
        <v>515</v>
      </c>
      <c r="M201" s="7">
        <v>65.957950480143197</v>
      </c>
      <c r="N201" s="7">
        <v>128.413347076359</v>
      </c>
      <c r="O201" s="7">
        <f>M201*'Emission and cost factors'!$D$8+N201*'Emission and cost factors'!$E$8</f>
        <v>72.921309255955222</v>
      </c>
      <c r="P201" s="8">
        <f>M201*'Emission and cost factors'!$D$9+N201*'Emission and cost factors'!$E$9</f>
        <v>21.900320080659576</v>
      </c>
      <c r="Q201" s="7">
        <v>20.669</v>
      </c>
      <c r="R201" s="17">
        <v>0</v>
      </c>
      <c r="S201" s="17">
        <v>0</v>
      </c>
      <c r="T201" s="17">
        <v>0</v>
      </c>
      <c r="U201" s="7">
        <v>0</v>
      </c>
      <c r="V201" s="7">
        <v>0</v>
      </c>
      <c r="W201" s="7">
        <v>0</v>
      </c>
    </row>
    <row r="202" spans="1:23" s="17" customFormat="1" x14ac:dyDescent="0.25">
      <c r="A202" s="17" t="s">
        <v>478</v>
      </c>
      <c r="B202" s="17" t="s">
        <v>589</v>
      </c>
      <c r="C202" s="17" t="s">
        <v>588</v>
      </c>
      <c r="D202" s="17">
        <v>66</v>
      </c>
      <c r="E202" s="17" t="s">
        <v>11</v>
      </c>
      <c r="F202" s="17">
        <f t="shared" si="6"/>
        <v>3</v>
      </c>
      <c r="G202" s="17">
        <f t="shared" si="7"/>
        <v>1</v>
      </c>
      <c r="H202" s="17" t="s">
        <v>2</v>
      </c>
      <c r="I202" s="17" t="s">
        <v>7</v>
      </c>
      <c r="J202" s="17" t="s">
        <v>609</v>
      </c>
      <c r="K202" s="17" t="s">
        <v>596</v>
      </c>
      <c r="L202" s="17" t="s">
        <v>516</v>
      </c>
      <c r="M202" s="7">
        <v>32.374672029622303</v>
      </c>
      <c r="N202" s="7">
        <v>125.42668353227</v>
      </c>
      <c r="O202" s="7">
        <f>M202*'Emission and cost factors'!$D$8+N202*'Emission and cost factors'!$E$8</f>
        <v>64.494955551064891</v>
      </c>
      <c r="P202" s="8">
        <f>M202*'Emission and cost factors'!$D$9+N202*'Emission and cost factors'!$E$9</f>
        <v>20.108989411025394</v>
      </c>
      <c r="Q202" s="7">
        <v>20.677000000000003</v>
      </c>
      <c r="R202" s="17">
        <v>0</v>
      </c>
      <c r="S202" s="17">
        <v>0</v>
      </c>
      <c r="T202" s="17">
        <v>0</v>
      </c>
      <c r="U202" s="7">
        <v>0</v>
      </c>
      <c r="V202" s="7">
        <v>0</v>
      </c>
      <c r="W202" s="7">
        <v>0</v>
      </c>
    </row>
    <row r="203" spans="1:23" s="17" customFormat="1" x14ac:dyDescent="0.25">
      <c r="A203" s="17" t="s">
        <v>479</v>
      </c>
      <c r="B203" s="17" t="s">
        <v>589</v>
      </c>
      <c r="C203" s="17" t="s">
        <v>588</v>
      </c>
      <c r="D203" s="17">
        <v>67</v>
      </c>
      <c r="E203" s="17" t="s">
        <v>11</v>
      </c>
      <c r="F203" s="17">
        <f t="shared" si="6"/>
        <v>3</v>
      </c>
      <c r="G203" s="17">
        <f t="shared" si="7"/>
        <v>1</v>
      </c>
      <c r="H203" s="17" t="s">
        <v>8</v>
      </c>
      <c r="I203" s="17" t="s">
        <v>3</v>
      </c>
      <c r="J203" s="17" t="s">
        <v>609</v>
      </c>
      <c r="K203" s="17" t="s">
        <v>596</v>
      </c>
      <c r="L203" s="17" t="s">
        <v>515</v>
      </c>
      <c r="M203" s="7">
        <v>40.048143977864498</v>
      </c>
      <c r="N203" s="7">
        <v>53.048384027708501</v>
      </c>
      <c r="O203" s="7">
        <f>M203*'Emission and cost factors'!$D$8+N203*'Emission and cost factors'!$E$8</f>
        <v>32.812366888097458</v>
      </c>
      <c r="P203" s="8">
        <f>M203*'Emission and cost factors'!$D$9+N203*'Emission and cost factors'!$E$9</f>
        <v>9.5591833632708543</v>
      </c>
      <c r="Q203" s="7">
        <v>20.715333333333326</v>
      </c>
      <c r="R203" s="17">
        <v>0</v>
      </c>
      <c r="S203" s="17">
        <v>0</v>
      </c>
      <c r="T203" s="17">
        <v>0</v>
      </c>
      <c r="U203" s="7">
        <v>0</v>
      </c>
      <c r="V203" s="7">
        <v>0</v>
      </c>
      <c r="W203" s="7">
        <v>0</v>
      </c>
    </row>
    <row r="204" spans="1:23" s="17" customFormat="1" x14ac:dyDescent="0.25">
      <c r="A204" s="17" t="s">
        <v>480</v>
      </c>
      <c r="B204" s="17" t="s">
        <v>589</v>
      </c>
      <c r="C204" s="17" t="s">
        <v>588</v>
      </c>
      <c r="D204" s="17">
        <v>68</v>
      </c>
      <c r="E204" s="17" t="s">
        <v>11</v>
      </c>
      <c r="F204" s="17">
        <f t="shared" si="6"/>
        <v>3</v>
      </c>
      <c r="G204" s="17">
        <f t="shared" si="7"/>
        <v>1</v>
      </c>
      <c r="H204" s="17" t="s">
        <v>8</v>
      </c>
      <c r="I204" s="17" t="s">
        <v>3</v>
      </c>
      <c r="J204" s="17" t="s">
        <v>609</v>
      </c>
      <c r="K204" s="17" t="s">
        <v>596</v>
      </c>
      <c r="L204" s="17" t="s">
        <v>516</v>
      </c>
      <c r="M204" s="7">
        <v>28.305029345703101</v>
      </c>
      <c r="N204" s="7">
        <v>55.472978948649299</v>
      </c>
      <c r="O204" s="7">
        <f>M204*'Emission and cost factors'!$D$8+N204*'Emission and cost factors'!$E$8</f>
        <v>31.461626478976328</v>
      </c>
      <c r="P204" s="8">
        <f>M204*'Emission and cost factors'!$D$9+N204*'Emission and cost factors'!$E$9</f>
        <v>9.4531480161255175</v>
      </c>
      <c r="Q204" s="7">
        <v>20.723666666666666</v>
      </c>
      <c r="R204" s="17">
        <v>0</v>
      </c>
      <c r="S204" s="17">
        <v>0</v>
      </c>
      <c r="T204" s="17">
        <v>0</v>
      </c>
      <c r="U204" s="7">
        <v>0</v>
      </c>
      <c r="V204" s="7">
        <v>0</v>
      </c>
      <c r="W204" s="7">
        <v>0</v>
      </c>
    </row>
    <row r="205" spans="1:23" s="17" customFormat="1" x14ac:dyDescent="0.25">
      <c r="A205" s="17" t="s">
        <v>481</v>
      </c>
      <c r="B205" s="17" t="s">
        <v>589</v>
      </c>
      <c r="C205" s="17" t="s">
        <v>588</v>
      </c>
      <c r="D205" s="17">
        <v>69</v>
      </c>
      <c r="E205" s="17" t="s">
        <v>11</v>
      </c>
      <c r="F205" s="17">
        <f t="shared" si="6"/>
        <v>3</v>
      </c>
      <c r="G205" s="17">
        <f t="shared" si="7"/>
        <v>1</v>
      </c>
      <c r="H205" s="17" t="s">
        <v>8</v>
      </c>
      <c r="I205" s="17" t="s">
        <v>6</v>
      </c>
      <c r="J205" s="17" t="s">
        <v>609</v>
      </c>
      <c r="K205" s="17" t="s">
        <v>596</v>
      </c>
      <c r="L205" s="17" t="s">
        <v>515</v>
      </c>
      <c r="M205" s="7">
        <v>47.0775573404947</v>
      </c>
      <c r="N205" s="7">
        <v>57.350174349523897</v>
      </c>
      <c r="O205" s="7">
        <f>M205*'Emission and cost factors'!$D$8+N205*'Emission and cost factors'!$E$8</f>
        <v>36.267367242284877</v>
      </c>
      <c r="P205" s="8">
        <f>M205*'Emission and cost factors'!$D$9+N205*'Emission and cost factors'!$E$9</f>
        <v>10.485628446048374</v>
      </c>
      <c r="Q205" s="7">
        <v>20.838333333333328</v>
      </c>
      <c r="R205" s="17">
        <v>0</v>
      </c>
      <c r="S205" s="17">
        <v>0</v>
      </c>
      <c r="T205" s="17">
        <v>0</v>
      </c>
      <c r="U205" s="7">
        <v>0</v>
      </c>
      <c r="V205" s="7">
        <v>0</v>
      </c>
      <c r="W205" s="7">
        <v>0</v>
      </c>
    </row>
    <row r="206" spans="1:23" s="17" customFormat="1" x14ac:dyDescent="0.25">
      <c r="A206" s="17" t="s">
        <v>482</v>
      </c>
      <c r="B206" s="17" t="s">
        <v>589</v>
      </c>
      <c r="C206" s="17" t="s">
        <v>588</v>
      </c>
      <c r="D206" s="17">
        <v>71</v>
      </c>
      <c r="E206" s="17" t="s">
        <v>11</v>
      </c>
      <c r="F206" s="17">
        <f t="shared" si="6"/>
        <v>3</v>
      </c>
      <c r="G206" s="17">
        <f t="shared" si="7"/>
        <v>1</v>
      </c>
      <c r="H206" s="17" t="s">
        <v>8</v>
      </c>
      <c r="I206" s="17" t="s">
        <v>7</v>
      </c>
      <c r="J206" s="17" t="s">
        <v>609</v>
      </c>
      <c r="K206" s="17" t="s">
        <v>596</v>
      </c>
      <c r="L206" s="17" t="s">
        <v>515</v>
      </c>
      <c r="M206" s="7">
        <v>47.368686319986899</v>
      </c>
      <c r="N206" s="7">
        <v>58.900494513655303</v>
      </c>
      <c r="O206" s="7">
        <f>M206*'Emission and cost factors'!$D$8+N206*'Emission and cost factors'!$E$8</f>
        <v>37.041651603478684</v>
      </c>
      <c r="P206" s="8">
        <f>M206*'Emission and cost factors'!$D$9+N206*'Emission and cost factors'!$E$9</f>
        <v>10.729821629847772</v>
      </c>
      <c r="Q206" s="7">
        <v>20.862333333333332</v>
      </c>
      <c r="R206" s="17">
        <v>0</v>
      </c>
      <c r="S206" s="17">
        <v>0</v>
      </c>
      <c r="T206" s="17">
        <v>0</v>
      </c>
      <c r="U206" s="7">
        <v>0</v>
      </c>
      <c r="V206" s="7">
        <v>0</v>
      </c>
      <c r="W206" s="7">
        <v>0</v>
      </c>
    </row>
    <row r="207" spans="1:23" s="17" customFormat="1" x14ac:dyDescent="0.25">
      <c r="A207" s="17" t="s">
        <v>483</v>
      </c>
      <c r="B207" s="17" t="s">
        <v>589</v>
      </c>
      <c r="C207" s="17" t="s">
        <v>588</v>
      </c>
      <c r="D207" s="17">
        <v>72</v>
      </c>
      <c r="E207" s="17" t="s">
        <v>11</v>
      </c>
      <c r="F207" s="17">
        <f t="shared" si="6"/>
        <v>3</v>
      </c>
      <c r="G207" s="17">
        <f t="shared" si="7"/>
        <v>1</v>
      </c>
      <c r="H207" s="17" t="s">
        <v>8</v>
      </c>
      <c r="I207" s="17" t="s">
        <v>7</v>
      </c>
      <c r="J207" s="17" t="s">
        <v>609</v>
      </c>
      <c r="K207" s="17" t="s">
        <v>596</v>
      </c>
      <c r="L207" s="17" t="s">
        <v>516</v>
      </c>
      <c r="M207" s="7">
        <v>28.381627571614501</v>
      </c>
      <c r="N207" s="7">
        <v>63.8622605984554</v>
      </c>
      <c r="O207" s="7">
        <f>M207*'Emission and cost factors'!$D$8+N207*'Emission and cost factors'!$E$8</f>
        <v>35.33678166532853</v>
      </c>
      <c r="P207" s="8">
        <f>M207*'Emission and cost factors'!$D$9+N207*'Emission and cost factors'!$E$9</f>
        <v>10.714604192632889</v>
      </c>
      <c r="Q207" s="7">
        <v>20.875666666666667</v>
      </c>
      <c r="R207" s="17">
        <v>0</v>
      </c>
      <c r="S207" s="17">
        <v>0</v>
      </c>
      <c r="T207" s="17">
        <v>0</v>
      </c>
      <c r="U207" s="7">
        <v>0</v>
      </c>
      <c r="V207" s="7">
        <v>0</v>
      </c>
      <c r="W207" s="7">
        <v>0</v>
      </c>
    </row>
    <row r="208" spans="1:23" s="17" customFormat="1" x14ac:dyDescent="0.25">
      <c r="A208" s="17" t="s">
        <v>484</v>
      </c>
      <c r="B208" s="17" t="s">
        <v>589</v>
      </c>
      <c r="C208" s="17" t="s">
        <v>588</v>
      </c>
      <c r="D208" s="17">
        <v>85</v>
      </c>
      <c r="E208" s="17" t="s">
        <v>11</v>
      </c>
      <c r="F208" s="17">
        <f t="shared" si="6"/>
        <v>3</v>
      </c>
      <c r="G208" s="17">
        <f t="shared" si="7"/>
        <v>1</v>
      </c>
      <c r="H208" s="17" t="s">
        <v>9</v>
      </c>
      <c r="I208" s="17" t="s">
        <v>3</v>
      </c>
      <c r="J208" s="17" t="s">
        <v>609</v>
      </c>
      <c r="K208" s="17" t="s">
        <v>596</v>
      </c>
      <c r="L208" s="17" t="s">
        <v>515</v>
      </c>
      <c r="M208" s="7">
        <v>38.609940014648402</v>
      </c>
      <c r="N208" s="7">
        <v>47.8267281083413</v>
      </c>
      <c r="O208" s="7">
        <f>M208*'Emission and cost factors'!$D$8+N208*'Emission and cost factors'!$E$8</f>
        <v>30.108382332913166</v>
      </c>
      <c r="P208" s="8">
        <f>M208*'Emission and cost factors'!$D$9+N208*'Emission and cost factors'!$E$9</f>
        <v>8.7184068168371311</v>
      </c>
      <c r="Q208" s="7">
        <v>20.772333333333336</v>
      </c>
      <c r="R208" s="17">
        <v>0</v>
      </c>
      <c r="S208" s="17">
        <v>0</v>
      </c>
      <c r="T208" s="17">
        <v>0</v>
      </c>
      <c r="U208" s="7">
        <v>0</v>
      </c>
      <c r="V208" s="7">
        <v>0</v>
      </c>
      <c r="W208" s="7">
        <v>0</v>
      </c>
    </row>
    <row r="209" spans="1:23" s="17" customFormat="1" x14ac:dyDescent="0.25">
      <c r="A209" s="17" t="s">
        <v>485</v>
      </c>
      <c r="B209" s="17" t="s">
        <v>589</v>
      </c>
      <c r="C209" s="17" t="s">
        <v>588</v>
      </c>
      <c r="D209" s="17">
        <v>87</v>
      </c>
      <c r="E209" s="17" t="s">
        <v>11</v>
      </c>
      <c r="F209" s="17">
        <f t="shared" si="6"/>
        <v>3</v>
      </c>
      <c r="G209" s="17">
        <f t="shared" si="7"/>
        <v>1</v>
      </c>
      <c r="H209" s="17" t="s">
        <v>9</v>
      </c>
      <c r="I209" s="17" t="s">
        <v>6</v>
      </c>
      <c r="J209" s="17" t="s">
        <v>609</v>
      </c>
      <c r="K209" s="17" t="s">
        <v>596</v>
      </c>
      <c r="L209" s="17" t="s">
        <v>515</v>
      </c>
      <c r="M209" s="7">
        <v>39.518678125000001</v>
      </c>
      <c r="N209" s="7">
        <v>52.349399457302603</v>
      </c>
      <c r="O209" s="7">
        <f>M209*'Emission and cost factors'!$D$8+N209*'Emission and cost factors'!$E$8</f>
        <v>32.379646156609198</v>
      </c>
      <c r="P209" s="8">
        <f>M209*'Emission and cost factors'!$D$9+N209*'Emission and cost factors'!$E$9</f>
        <v>9.43315704359539</v>
      </c>
      <c r="Q209" s="7">
        <v>20.86866666666667</v>
      </c>
      <c r="R209" s="17">
        <v>0</v>
      </c>
      <c r="S209" s="17">
        <v>0</v>
      </c>
      <c r="T209" s="17">
        <v>0</v>
      </c>
      <c r="U209" s="7">
        <v>0</v>
      </c>
      <c r="V209" s="7">
        <v>0</v>
      </c>
      <c r="W209" s="7">
        <v>0</v>
      </c>
    </row>
    <row r="210" spans="1:23" s="17" customFormat="1" x14ac:dyDescent="0.25">
      <c r="A210" s="17" t="s">
        <v>486</v>
      </c>
      <c r="B210" s="17" t="s">
        <v>589</v>
      </c>
      <c r="C210" s="17" t="s">
        <v>588</v>
      </c>
      <c r="D210" s="17">
        <v>89</v>
      </c>
      <c r="E210" s="17" t="s">
        <v>11</v>
      </c>
      <c r="F210" s="17">
        <f t="shared" si="6"/>
        <v>3</v>
      </c>
      <c r="G210" s="17">
        <f t="shared" si="7"/>
        <v>1</v>
      </c>
      <c r="H210" s="17" t="s">
        <v>9</v>
      </c>
      <c r="I210" s="17" t="s">
        <v>7</v>
      </c>
      <c r="J210" s="17" t="s">
        <v>609</v>
      </c>
      <c r="K210" s="17" t="s">
        <v>596</v>
      </c>
      <c r="L210" s="17" t="s">
        <v>515</v>
      </c>
      <c r="M210" s="7">
        <v>43.798494710286398</v>
      </c>
      <c r="N210" s="7">
        <v>53.857448733935101</v>
      </c>
      <c r="O210" s="7">
        <f>M210*'Emission and cost factors'!$D$8+N210*'Emission and cost factors'!$E$8</f>
        <v>33.97211030677029</v>
      </c>
      <c r="P210" s="8">
        <f>M210*'Emission and cost factors'!$D$9+N210*'Emission and cost factors'!$E$9</f>
        <v>9.8305570985017194</v>
      </c>
      <c r="Q210" s="7">
        <v>20.880666666666666</v>
      </c>
      <c r="R210" s="17">
        <v>0</v>
      </c>
      <c r="S210" s="17">
        <v>0</v>
      </c>
      <c r="T210" s="17">
        <v>0</v>
      </c>
      <c r="U210" s="7">
        <v>0</v>
      </c>
      <c r="V210" s="7">
        <v>0</v>
      </c>
      <c r="W210" s="7">
        <v>0</v>
      </c>
    </row>
    <row r="211" spans="1:23" s="17" customFormat="1" x14ac:dyDescent="0.25">
      <c r="A211" s="17" t="s">
        <v>487</v>
      </c>
      <c r="B211" s="17" t="s">
        <v>589</v>
      </c>
      <c r="C211" s="17" t="s">
        <v>588</v>
      </c>
      <c r="D211" s="17">
        <v>90</v>
      </c>
      <c r="E211" s="17" t="s">
        <v>11</v>
      </c>
      <c r="F211" s="17">
        <f t="shared" si="6"/>
        <v>3</v>
      </c>
      <c r="G211" s="17">
        <f t="shared" si="7"/>
        <v>1</v>
      </c>
      <c r="H211" s="17" t="s">
        <v>9</v>
      </c>
      <c r="I211" s="17" t="s">
        <v>7</v>
      </c>
      <c r="J211" s="17" t="s">
        <v>609</v>
      </c>
      <c r="K211" s="17" t="s">
        <v>596</v>
      </c>
      <c r="L211" s="17" t="s">
        <v>516</v>
      </c>
      <c r="M211" s="7">
        <v>28.190220076497301</v>
      </c>
      <c r="N211" s="7">
        <v>57.762062519713503</v>
      </c>
      <c r="O211" s="7">
        <f>M211*'Emission and cost factors'!$D$8+N211*'Emission and cost factors'!$E$8</f>
        <v>32.490494975132648</v>
      </c>
      <c r="P211" s="8">
        <f>M211*'Emission and cost factors'!$D$9+N211*'Emission and cost factors'!$E$9</f>
        <v>9.7919181810169178</v>
      </c>
      <c r="Q211" s="7">
        <v>20.891666666666666</v>
      </c>
      <c r="R211" s="17">
        <v>0</v>
      </c>
      <c r="S211" s="17">
        <v>0</v>
      </c>
      <c r="T211" s="17">
        <v>0</v>
      </c>
      <c r="U211" s="7">
        <v>0</v>
      </c>
      <c r="V211" s="7">
        <v>0</v>
      </c>
      <c r="W211" s="7">
        <v>0</v>
      </c>
    </row>
    <row r="212" spans="1:23" s="17" customFormat="1" x14ac:dyDescent="0.25">
      <c r="A212" s="17" t="s">
        <v>488</v>
      </c>
      <c r="B212" s="17" t="s">
        <v>589</v>
      </c>
      <c r="C212" s="17" t="s">
        <v>588</v>
      </c>
      <c r="D212" s="17">
        <v>91</v>
      </c>
      <c r="E212" s="17" t="s">
        <v>12</v>
      </c>
      <c r="F212" s="17">
        <f t="shared" si="6"/>
        <v>2</v>
      </c>
      <c r="G212" s="17">
        <f t="shared" si="7"/>
        <v>2</v>
      </c>
      <c r="H212" s="17" t="s">
        <v>2</v>
      </c>
      <c r="I212" s="17" t="s">
        <v>3</v>
      </c>
      <c r="J212" s="17" t="s">
        <v>609</v>
      </c>
      <c r="K212" s="17" t="s">
        <v>596</v>
      </c>
      <c r="L212" s="17" t="s">
        <v>515</v>
      </c>
      <c r="M212" s="7">
        <v>63.937343375650997</v>
      </c>
      <c r="N212" s="7">
        <v>137.326458889755</v>
      </c>
      <c r="O212" s="7">
        <f>M212*'Emission and cost factors'!$D$8+N212*'Emission and cost factors'!$E$8</f>
        <v>76.597013198174011</v>
      </c>
      <c r="P212" s="8">
        <f>M212*'Emission and cost factors'!$D$9+N212*'Emission and cost factors'!$E$9</f>
        <v>23.156462568489289</v>
      </c>
      <c r="Q212" s="7">
        <v>21.125</v>
      </c>
      <c r="R212" s="17">
        <v>0</v>
      </c>
      <c r="S212" s="17">
        <v>0</v>
      </c>
      <c r="T212" s="17">
        <v>0</v>
      </c>
      <c r="U212" s="7">
        <v>0</v>
      </c>
      <c r="V212" s="7">
        <v>0</v>
      </c>
      <c r="W212" s="7">
        <v>0</v>
      </c>
    </row>
    <row r="213" spans="1:23" s="17" customFormat="1" x14ac:dyDescent="0.25">
      <c r="A213" s="17" t="s">
        <v>489</v>
      </c>
      <c r="B213" s="17" t="s">
        <v>589</v>
      </c>
      <c r="C213" s="17" t="s">
        <v>588</v>
      </c>
      <c r="D213" s="17">
        <v>93</v>
      </c>
      <c r="E213" s="17" t="s">
        <v>12</v>
      </c>
      <c r="F213" s="17">
        <f t="shared" si="6"/>
        <v>2</v>
      </c>
      <c r="G213" s="17">
        <f t="shared" si="7"/>
        <v>2</v>
      </c>
      <c r="H213" s="17" t="s">
        <v>2</v>
      </c>
      <c r="I213" s="17" t="s">
        <v>6</v>
      </c>
      <c r="J213" s="17" t="s">
        <v>609</v>
      </c>
      <c r="K213" s="17" t="s">
        <v>596</v>
      </c>
      <c r="L213" s="17" t="s">
        <v>515</v>
      </c>
      <c r="M213" s="7">
        <v>65.193319970703101</v>
      </c>
      <c r="N213" s="7">
        <v>155.727290258517</v>
      </c>
      <c r="O213" s="7">
        <f>M213*'Emission and cost factors'!$D$8+N213*'Emission and cost factors'!$E$8</f>
        <v>85.325150712765478</v>
      </c>
      <c r="P213" s="8">
        <f>M213*'Emission and cost factors'!$D$9+N213*'Emission and cost factors'!$E$9</f>
        <v>25.966826337605674</v>
      </c>
      <c r="Q213" s="7">
        <v>21.417333333333332</v>
      </c>
      <c r="R213" s="17">
        <v>0</v>
      </c>
      <c r="S213" s="17">
        <v>0</v>
      </c>
      <c r="T213" s="17">
        <v>0</v>
      </c>
      <c r="U213" s="7">
        <v>0</v>
      </c>
      <c r="V213" s="7">
        <v>0</v>
      </c>
      <c r="W213" s="7">
        <v>0</v>
      </c>
    </row>
    <row r="214" spans="1:23" s="17" customFormat="1" x14ac:dyDescent="0.25">
      <c r="A214" s="17" t="s">
        <v>490</v>
      </c>
      <c r="B214" s="17" t="s">
        <v>589</v>
      </c>
      <c r="C214" s="17" t="s">
        <v>588</v>
      </c>
      <c r="D214" s="17">
        <v>94</v>
      </c>
      <c r="E214" s="17" t="s">
        <v>12</v>
      </c>
      <c r="F214" s="17">
        <f t="shared" si="6"/>
        <v>2</v>
      </c>
      <c r="G214" s="17">
        <f t="shared" si="7"/>
        <v>2</v>
      </c>
      <c r="H214" s="17" t="s">
        <v>2</v>
      </c>
      <c r="I214" s="17" t="s">
        <v>6</v>
      </c>
      <c r="J214" s="17" t="s">
        <v>609</v>
      </c>
      <c r="K214" s="17" t="s">
        <v>596</v>
      </c>
      <c r="L214" s="17" t="s">
        <v>516</v>
      </c>
      <c r="M214" s="7">
        <v>31.458067480468699</v>
      </c>
      <c r="N214" s="7">
        <v>147.66150503368999</v>
      </c>
      <c r="O214" s="7">
        <f>M214*'Emission and cost factors'!$D$8+N214*'Emission and cost factors'!$E$8</f>
        <v>74.53048648639583</v>
      </c>
      <c r="P214" s="8">
        <f>M214*'Emission and cost factors'!$D$9+N214*'Emission and cost factors'!$E$9</f>
        <v>23.407548454272245</v>
      </c>
      <c r="Q214" s="7">
        <v>21.449333333333332</v>
      </c>
      <c r="R214" s="17">
        <v>0</v>
      </c>
      <c r="S214" s="17">
        <v>0</v>
      </c>
      <c r="T214" s="17">
        <v>0</v>
      </c>
      <c r="U214" s="7">
        <v>0</v>
      </c>
      <c r="V214" s="7">
        <v>0</v>
      </c>
      <c r="W214" s="7">
        <v>0</v>
      </c>
    </row>
    <row r="215" spans="1:23" s="17" customFormat="1" x14ac:dyDescent="0.25">
      <c r="A215" s="17" t="s">
        <v>491</v>
      </c>
      <c r="B215" s="17" t="s">
        <v>589</v>
      </c>
      <c r="C215" s="17" t="s">
        <v>588</v>
      </c>
      <c r="D215" s="17">
        <v>95</v>
      </c>
      <c r="E215" s="17" t="s">
        <v>12</v>
      </c>
      <c r="F215" s="17">
        <f t="shared" si="6"/>
        <v>2</v>
      </c>
      <c r="G215" s="17">
        <f t="shared" si="7"/>
        <v>2</v>
      </c>
      <c r="H215" s="17" t="s">
        <v>2</v>
      </c>
      <c r="I215" s="17" t="s">
        <v>7</v>
      </c>
      <c r="J215" s="17" t="s">
        <v>609</v>
      </c>
      <c r="K215" s="17" t="s">
        <v>596</v>
      </c>
      <c r="L215" s="17" t="s">
        <v>515</v>
      </c>
      <c r="M215" s="7">
        <v>64.165135921223893</v>
      </c>
      <c r="N215" s="7">
        <v>163.217962634267</v>
      </c>
      <c r="O215" s="7">
        <f>M215*'Emission and cost factors'!$D$8+N215*'Emission and cost factors'!$E$8</f>
        <v>88.554941355219839</v>
      </c>
      <c r="P215" s="8">
        <f>M215*'Emission and cost factors'!$D$9+N215*'Emission and cost factors'!$E$9</f>
        <v>27.049299831989003</v>
      </c>
      <c r="Q215" s="7">
        <v>21.492666666666668</v>
      </c>
      <c r="R215" s="17">
        <v>0</v>
      </c>
      <c r="S215" s="17">
        <v>0</v>
      </c>
      <c r="T215" s="17">
        <v>0</v>
      </c>
      <c r="U215" s="7">
        <v>0</v>
      </c>
      <c r="V215" s="7">
        <v>0</v>
      </c>
      <c r="W215" s="7">
        <v>0</v>
      </c>
    </row>
    <row r="216" spans="1:23" s="17" customFormat="1" x14ac:dyDescent="0.25">
      <c r="A216" s="17" t="s">
        <v>492</v>
      </c>
      <c r="B216" s="17" t="s">
        <v>589</v>
      </c>
      <c r="C216" s="17" t="s">
        <v>588</v>
      </c>
      <c r="D216" s="17">
        <v>97</v>
      </c>
      <c r="E216" s="17" t="s">
        <v>12</v>
      </c>
      <c r="F216" s="17">
        <f t="shared" si="6"/>
        <v>2</v>
      </c>
      <c r="G216" s="17">
        <f t="shared" si="7"/>
        <v>2</v>
      </c>
      <c r="H216" s="17" t="s">
        <v>8</v>
      </c>
      <c r="I216" s="17" t="s">
        <v>3</v>
      </c>
      <c r="J216" s="17" t="s">
        <v>609</v>
      </c>
      <c r="K216" s="17" t="s">
        <v>596</v>
      </c>
      <c r="L216" s="17" t="s">
        <v>515</v>
      </c>
      <c r="M216" s="7">
        <v>37.259466520182201</v>
      </c>
      <c r="N216" s="7">
        <v>67.2484485029089</v>
      </c>
      <c r="O216" s="7">
        <f>M216*'Emission and cost factors'!$D$8+N216*'Emission and cost factors'!$E$8</f>
        <v>38.758774280576354</v>
      </c>
      <c r="P216" s="8">
        <f>M216*'Emission and cost factors'!$D$9+N216*'Emission and cost factors'!$E$9</f>
        <v>11.577645936243622</v>
      </c>
      <c r="Q216" s="7">
        <v>21.459999999999997</v>
      </c>
      <c r="R216" s="17">
        <v>0</v>
      </c>
      <c r="S216" s="17">
        <v>0</v>
      </c>
      <c r="T216" s="17">
        <v>0</v>
      </c>
      <c r="U216" s="7">
        <v>0</v>
      </c>
      <c r="V216" s="7">
        <v>0</v>
      </c>
      <c r="W216" s="7">
        <v>0</v>
      </c>
    </row>
    <row r="217" spans="1:23" s="17" customFormat="1" x14ac:dyDescent="0.25">
      <c r="A217" s="17" t="s">
        <v>493</v>
      </c>
      <c r="B217" s="17" t="s">
        <v>589</v>
      </c>
      <c r="C217" s="17" t="s">
        <v>588</v>
      </c>
      <c r="D217" s="17">
        <v>98</v>
      </c>
      <c r="E217" s="17" t="s">
        <v>12</v>
      </c>
      <c r="F217" s="17">
        <f t="shared" si="6"/>
        <v>2</v>
      </c>
      <c r="G217" s="17">
        <f t="shared" si="7"/>
        <v>2</v>
      </c>
      <c r="H217" s="17" t="s">
        <v>8</v>
      </c>
      <c r="I217" s="17" t="s">
        <v>3</v>
      </c>
      <c r="J217" s="17" t="s">
        <v>609</v>
      </c>
      <c r="K217" s="17" t="s">
        <v>596</v>
      </c>
      <c r="L217" s="17" t="s">
        <v>516</v>
      </c>
      <c r="M217" s="7">
        <v>28.019247273763</v>
      </c>
      <c r="N217" s="7">
        <v>72.890531656660102</v>
      </c>
      <c r="O217" s="7">
        <f>M217*'Emission and cost factors'!$D$8+N217*'Emission and cost factors'!$E$8</f>
        <v>39.413686489553875</v>
      </c>
      <c r="P217" s="8">
        <f>M217*'Emission and cost factors'!$D$9+N217*'Emission and cost factors'!$E$9</f>
        <v>12.054349639449535</v>
      </c>
      <c r="Q217" s="7">
        <v>21.470999999999997</v>
      </c>
      <c r="R217" s="17">
        <v>0</v>
      </c>
      <c r="S217" s="17">
        <v>0</v>
      </c>
      <c r="T217" s="17">
        <v>0</v>
      </c>
      <c r="U217" s="7">
        <v>0</v>
      </c>
      <c r="V217" s="7">
        <v>0</v>
      </c>
      <c r="W217" s="7">
        <v>0</v>
      </c>
    </row>
    <row r="218" spans="1:23" s="17" customFormat="1" x14ac:dyDescent="0.25">
      <c r="A218" s="17" t="s">
        <v>494</v>
      </c>
      <c r="B218" s="17" t="s">
        <v>589</v>
      </c>
      <c r="C218" s="17" t="s">
        <v>588</v>
      </c>
      <c r="D218" s="17">
        <v>99</v>
      </c>
      <c r="E218" s="17" t="s">
        <v>12</v>
      </c>
      <c r="F218" s="17">
        <f t="shared" si="6"/>
        <v>2</v>
      </c>
      <c r="G218" s="17">
        <f t="shared" si="7"/>
        <v>2</v>
      </c>
      <c r="H218" s="17" t="s">
        <v>8</v>
      </c>
      <c r="I218" s="17" t="s">
        <v>6</v>
      </c>
      <c r="J218" s="17" t="s">
        <v>609</v>
      </c>
      <c r="K218" s="17" t="s">
        <v>596</v>
      </c>
      <c r="L218" s="17" t="s">
        <v>515</v>
      </c>
      <c r="M218" s="7">
        <v>39.372634879557197</v>
      </c>
      <c r="N218" s="7">
        <v>73.254718217200093</v>
      </c>
      <c r="O218" s="7">
        <f>M218*'Emission and cost factors'!$D$8+N218*'Emission and cost factors'!$E$8</f>
        <v>41.965423704619056</v>
      </c>
      <c r="P218" s="8">
        <f>M218*'Emission and cost factors'!$D$9+N218*'Emission and cost factors'!$E$9</f>
        <v>12.563113127762302</v>
      </c>
      <c r="Q218" s="7">
        <v>21.661333333333335</v>
      </c>
      <c r="R218" s="17">
        <v>0</v>
      </c>
      <c r="S218" s="17">
        <v>0</v>
      </c>
      <c r="T218" s="17">
        <v>0</v>
      </c>
      <c r="U218" s="7">
        <v>0</v>
      </c>
      <c r="V218" s="7">
        <v>0</v>
      </c>
      <c r="W218" s="7">
        <v>0</v>
      </c>
    </row>
    <row r="219" spans="1:23" s="17" customFormat="1" x14ac:dyDescent="0.25">
      <c r="A219" s="17" t="s">
        <v>495</v>
      </c>
      <c r="B219" s="17" t="s">
        <v>589</v>
      </c>
      <c r="C219" s="17" t="s">
        <v>588</v>
      </c>
      <c r="D219" s="17">
        <v>100</v>
      </c>
      <c r="E219" s="17" t="s">
        <v>12</v>
      </c>
      <c r="F219" s="17">
        <f t="shared" si="6"/>
        <v>2</v>
      </c>
      <c r="G219" s="17">
        <f t="shared" si="7"/>
        <v>2</v>
      </c>
      <c r="H219" s="17" t="s">
        <v>8</v>
      </c>
      <c r="I219" s="17" t="s">
        <v>6</v>
      </c>
      <c r="J219" s="17" t="s">
        <v>609</v>
      </c>
      <c r="K219" s="17" t="s">
        <v>596</v>
      </c>
      <c r="L219" s="17" t="s">
        <v>516</v>
      </c>
      <c r="M219" s="7">
        <v>27.202638435872299</v>
      </c>
      <c r="N219" s="7">
        <v>74.425733524961203</v>
      </c>
      <c r="O219" s="7">
        <f>M219*'Emission and cost factors'!$D$8+N219*'Emission and cost factors'!$E$8</f>
        <v>39.948391493015336</v>
      </c>
      <c r="P219" s="8">
        <f>M219*'Emission and cost factors'!$D$9+N219*'Emission and cost factors'!$E$9</f>
        <v>12.251965566179072</v>
      </c>
      <c r="Q219" s="7">
        <v>21.650000000000009</v>
      </c>
      <c r="R219" s="17">
        <v>0</v>
      </c>
      <c r="S219" s="17">
        <v>0</v>
      </c>
      <c r="T219" s="17">
        <v>0</v>
      </c>
      <c r="U219" s="7">
        <v>0</v>
      </c>
      <c r="V219" s="7">
        <v>0</v>
      </c>
      <c r="W219" s="7">
        <v>0</v>
      </c>
    </row>
    <row r="220" spans="1:23" s="17" customFormat="1" x14ac:dyDescent="0.25">
      <c r="A220" s="17" t="s">
        <v>496</v>
      </c>
      <c r="B220" s="17" t="s">
        <v>589</v>
      </c>
      <c r="C220" s="17" t="s">
        <v>588</v>
      </c>
      <c r="D220" s="17">
        <v>101</v>
      </c>
      <c r="E220" s="17" t="s">
        <v>12</v>
      </c>
      <c r="F220" s="17">
        <f t="shared" si="6"/>
        <v>2</v>
      </c>
      <c r="G220" s="17">
        <f t="shared" si="7"/>
        <v>2</v>
      </c>
      <c r="H220" s="17" t="s">
        <v>8</v>
      </c>
      <c r="I220" s="17" t="s">
        <v>7</v>
      </c>
      <c r="J220" s="17" t="s">
        <v>609</v>
      </c>
      <c r="K220" s="17" t="s">
        <v>596</v>
      </c>
      <c r="L220" s="17" t="s">
        <v>515</v>
      </c>
      <c r="M220" s="7">
        <v>37.708607210286402</v>
      </c>
      <c r="N220" s="7">
        <v>78.275750727267706</v>
      </c>
      <c r="O220" s="7">
        <f>M220*'Emission and cost factors'!$D$8+N220*'Emission and cost factors'!$E$8</f>
        <v>43.925652848703287</v>
      </c>
      <c r="P220" s="8">
        <f>M220*'Emission and cost factors'!$D$9+N220*'Emission and cost factors'!$E$9</f>
        <v>13.249706897501611</v>
      </c>
      <c r="Q220" s="7">
        <v>21.684999999999999</v>
      </c>
      <c r="R220" s="17">
        <v>0</v>
      </c>
      <c r="S220" s="17">
        <v>0</v>
      </c>
      <c r="T220" s="17">
        <v>0</v>
      </c>
      <c r="U220" s="7">
        <v>0</v>
      </c>
      <c r="V220" s="7">
        <v>0</v>
      </c>
      <c r="W220" s="7">
        <v>0</v>
      </c>
    </row>
    <row r="221" spans="1:23" s="17" customFormat="1" x14ac:dyDescent="0.25">
      <c r="A221" s="17" t="s">
        <v>497</v>
      </c>
      <c r="B221" s="17" t="s">
        <v>589</v>
      </c>
      <c r="C221" s="17" t="s">
        <v>588</v>
      </c>
      <c r="D221" s="17">
        <v>115</v>
      </c>
      <c r="E221" s="17" t="s">
        <v>12</v>
      </c>
      <c r="F221" s="17">
        <f t="shared" si="6"/>
        <v>2</v>
      </c>
      <c r="G221" s="17">
        <f t="shared" si="7"/>
        <v>2</v>
      </c>
      <c r="H221" s="17" t="s">
        <v>9</v>
      </c>
      <c r="I221" s="17" t="s">
        <v>3</v>
      </c>
      <c r="J221" s="17" t="s">
        <v>609</v>
      </c>
      <c r="K221" s="17" t="s">
        <v>596</v>
      </c>
      <c r="L221" s="17" t="s">
        <v>515</v>
      </c>
      <c r="M221" s="7">
        <v>33.701654638671798</v>
      </c>
      <c r="N221" s="7">
        <v>60.338821976077803</v>
      </c>
      <c r="O221" s="7">
        <f>M221*'Emission and cost factors'!$D$8+N221*'Emission and cost factors'!$E$8</f>
        <v>34.833205583116872</v>
      </c>
      <c r="P221" s="8">
        <f>M221*'Emission and cost factors'!$D$9+N221*'Emission and cost factors'!$E$9</f>
        <v>10.398889481958541</v>
      </c>
      <c r="Q221" s="7">
        <v>21.504999999999995</v>
      </c>
      <c r="R221" s="17">
        <v>0</v>
      </c>
      <c r="S221" s="17">
        <v>0</v>
      </c>
      <c r="T221" s="17">
        <v>0</v>
      </c>
      <c r="U221" s="7">
        <v>0</v>
      </c>
      <c r="V221" s="7">
        <v>0</v>
      </c>
      <c r="W221" s="7">
        <v>0</v>
      </c>
    </row>
    <row r="222" spans="1:23" s="17" customFormat="1" x14ac:dyDescent="0.25">
      <c r="A222" s="17" t="s">
        <v>498</v>
      </c>
      <c r="B222" s="17" t="s">
        <v>589</v>
      </c>
      <c r="C222" s="17" t="s">
        <v>588</v>
      </c>
      <c r="D222" s="17">
        <v>116</v>
      </c>
      <c r="E222" s="17" t="s">
        <v>12</v>
      </c>
      <c r="F222" s="17">
        <f t="shared" si="6"/>
        <v>2</v>
      </c>
      <c r="G222" s="17">
        <f t="shared" si="7"/>
        <v>2</v>
      </c>
      <c r="H222" s="17" t="s">
        <v>9</v>
      </c>
      <c r="I222" s="17" t="s">
        <v>3</v>
      </c>
      <c r="J222" s="17" t="s">
        <v>609</v>
      </c>
      <c r="K222" s="17" t="s">
        <v>596</v>
      </c>
      <c r="L222" s="17" t="s">
        <v>516</v>
      </c>
      <c r="M222" s="7">
        <v>26.955892057291599</v>
      </c>
      <c r="N222" s="7">
        <v>61.687377754625103</v>
      </c>
      <c r="O222" s="7">
        <f>M222*'Emission and cost factors'!$D$8+N222*'Emission and cost factors'!$E$8</f>
        <v>34.036931099158785</v>
      </c>
      <c r="P222" s="8">
        <f>M222*'Emission and cost factors'!$D$9+N222*'Emission and cost factors'!$E$9</f>
        <v>10.33134234548543</v>
      </c>
      <c r="Q222" s="7">
        <v>21.513333333333328</v>
      </c>
      <c r="R222" s="17">
        <v>0</v>
      </c>
      <c r="S222" s="17">
        <v>0</v>
      </c>
      <c r="T222" s="17">
        <v>0</v>
      </c>
      <c r="U222" s="7">
        <v>0</v>
      </c>
      <c r="V222" s="7">
        <v>0</v>
      </c>
      <c r="W222" s="7">
        <v>0</v>
      </c>
    </row>
    <row r="223" spans="1:23" s="17" customFormat="1" x14ac:dyDescent="0.25">
      <c r="A223" s="17" t="s">
        <v>499</v>
      </c>
      <c r="B223" s="17" t="s">
        <v>589</v>
      </c>
      <c r="C223" s="17" t="s">
        <v>588</v>
      </c>
      <c r="D223" s="17">
        <v>117</v>
      </c>
      <c r="E223" s="17" t="s">
        <v>12</v>
      </c>
      <c r="F223" s="17">
        <f t="shared" si="6"/>
        <v>2</v>
      </c>
      <c r="G223" s="17">
        <f t="shared" si="7"/>
        <v>2</v>
      </c>
      <c r="H223" s="17" t="s">
        <v>9</v>
      </c>
      <c r="I223" s="17" t="s">
        <v>6</v>
      </c>
      <c r="J223" s="17" t="s">
        <v>609</v>
      </c>
      <c r="K223" s="17" t="s">
        <v>596</v>
      </c>
      <c r="L223" s="17" t="s">
        <v>515</v>
      </c>
      <c r="M223" s="7">
        <v>34.902172517903601</v>
      </c>
      <c r="N223" s="7">
        <v>63.315899863730102</v>
      </c>
      <c r="O223" s="7">
        <f>M223*'Emission and cost factors'!$D$8+N223*'Emission and cost factors'!$E$8</f>
        <v>36.454770166075605</v>
      </c>
      <c r="P223" s="8">
        <f>M223*'Emission and cost factors'!$D$9+N223*'Emission and cost factors'!$E$9</f>
        <v>10.893471880275658</v>
      </c>
      <c r="Q223" s="7">
        <v>21.674000000000003</v>
      </c>
      <c r="R223" s="17">
        <v>0</v>
      </c>
      <c r="S223" s="17">
        <v>0</v>
      </c>
      <c r="T223" s="17">
        <v>0</v>
      </c>
      <c r="U223" s="7">
        <v>0</v>
      </c>
      <c r="V223" s="7">
        <v>0</v>
      </c>
      <c r="W223" s="7">
        <v>0</v>
      </c>
    </row>
    <row r="224" spans="1:23" s="17" customFormat="1" x14ac:dyDescent="0.25">
      <c r="A224" s="17" t="s">
        <v>500</v>
      </c>
      <c r="B224" s="17" t="s">
        <v>589</v>
      </c>
      <c r="C224" s="17" t="s">
        <v>588</v>
      </c>
      <c r="D224" s="17">
        <v>118</v>
      </c>
      <c r="E224" s="17" t="s">
        <v>12</v>
      </c>
      <c r="F224" s="17">
        <f t="shared" si="6"/>
        <v>2</v>
      </c>
      <c r="G224" s="17">
        <f t="shared" si="7"/>
        <v>2</v>
      </c>
      <c r="H224" s="17" t="s">
        <v>9</v>
      </c>
      <c r="I224" s="17" t="s">
        <v>6</v>
      </c>
      <c r="J224" s="17" t="s">
        <v>609</v>
      </c>
      <c r="K224" s="17" t="s">
        <v>596</v>
      </c>
      <c r="L224" s="17" t="s">
        <v>516</v>
      </c>
      <c r="M224" s="7">
        <v>27.0705784423828</v>
      </c>
      <c r="N224" s="7">
        <v>65.128507802418298</v>
      </c>
      <c r="O224" s="7">
        <f>M224*'Emission and cost factors'!$D$8+N224*'Emission and cost factors'!$E$8</f>
        <v>35.643935062012808</v>
      </c>
      <c r="P224" s="8">
        <f>M224*'Emission and cost factors'!$D$9+N224*'Emission and cost factors'!$E$9</f>
        <v>10.852099308058056</v>
      </c>
      <c r="Q224" s="7">
        <v>21.659666666666674</v>
      </c>
      <c r="R224" s="17">
        <v>0</v>
      </c>
      <c r="S224" s="17">
        <v>0</v>
      </c>
      <c r="T224" s="17">
        <v>0</v>
      </c>
      <c r="U224" s="7">
        <v>0</v>
      </c>
      <c r="V224" s="7">
        <v>0</v>
      </c>
      <c r="W224" s="7">
        <v>0</v>
      </c>
    </row>
    <row r="225" spans="1:23" s="17" customFormat="1" x14ac:dyDescent="0.25">
      <c r="A225" s="17" t="s">
        <v>501</v>
      </c>
      <c r="B225" s="17" t="s">
        <v>589</v>
      </c>
      <c r="C225" s="17" t="s">
        <v>588</v>
      </c>
      <c r="D225" s="17">
        <v>119</v>
      </c>
      <c r="E225" s="17" t="s">
        <v>12</v>
      </c>
      <c r="F225" s="17">
        <f t="shared" si="6"/>
        <v>2</v>
      </c>
      <c r="G225" s="17">
        <f t="shared" si="7"/>
        <v>2</v>
      </c>
      <c r="H225" s="17" t="s">
        <v>9</v>
      </c>
      <c r="I225" s="17" t="s">
        <v>7</v>
      </c>
      <c r="J225" s="17" t="s">
        <v>609</v>
      </c>
      <c r="K225" s="17" t="s">
        <v>596</v>
      </c>
      <c r="L225" s="17" t="s">
        <v>515</v>
      </c>
      <c r="M225" s="7">
        <v>37.353195768229099</v>
      </c>
      <c r="N225" s="7">
        <v>67.7036411462893</v>
      </c>
      <c r="O225" s="7">
        <f>M225*'Emission and cost factors'!$D$8+N225*'Emission and cost factors'!$E$8</f>
        <v>38.987846038621193</v>
      </c>
      <c r="P225" s="8">
        <f>M225*'Emission and cost factors'!$D$9+N225*'Emission and cost factors'!$E$9</f>
        <v>11.649674002672558</v>
      </c>
      <c r="Q225" s="7">
        <v>21.702000000000002</v>
      </c>
      <c r="R225" s="17">
        <v>0</v>
      </c>
      <c r="S225" s="17">
        <v>0</v>
      </c>
      <c r="T225" s="17">
        <v>0</v>
      </c>
      <c r="U225" s="7">
        <v>0</v>
      </c>
      <c r="V225" s="7">
        <v>0</v>
      </c>
      <c r="W225" s="7">
        <v>0</v>
      </c>
    </row>
    <row r="226" spans="1:23" s="17" customFormat="1" x14ac:dyDescent="0.25">
      <c r="A226" s="17" t="s">
        <v>502</v>
      </c>
      <c r="B226" s="17" t="s">
        <v>589</v>
      </c>
      <c r="C226" s="17" t="s">
        <v>588</v>
      </c>
      <c r="D226" s="17">
        <v>121</v>
      </c>
      <c r="E226" s="17" t="s">
        <v>13</v>
      </c>
      <c r="F226" s="17">
        <f t="shared" si="6"/>
        <v>3</v>
      </c>
      <c r="G226" s="17">
        <f t="shared" si="7"/>
        <v>2</v>
      </c>
      <c r="H226" s="17" t="s">
        <v>2</v>
      </c>
      <c r="I226" s="17" t="s">
        <v>3</v>
      </c>
      <c r="J226" s="17" t="s">
        <v>609</v>
      </c>
      <c r="K226" s="17" t="s">
        <v>596</v>
      </c>
      <c r="L226" s="17" t="s">
        <v>515</v>
      </c>
      <c r="M226" s="7">
        <v>63.107711507161397</v>
      </c>
      <c r="N226" s="7">
        <v>138.75557085384199</v>
      </c>
      <c r="O226" s="7">
        <f>M226*'Emission and cost factors'!$D$8+N226*'Emission and cost factors'!$E$8</f>
        <v>77.080182009271212</v>
      </c>
      <c r="P226" s="8">
        <f>M226*'Emission and cost factors'!$D$9+N226*'Emission and cost factors'!$E$9</f>
        <v>23.337644088362755</v>
      </c>
      <c r="Q226" s="7">
        <v>20.702000000000002</v>
      </c>
      <c r="R226" s="17">
        <v>0</v>
      </c>
      <c r="S226" s="17">
        <v>0</v>
      </c>
      <c r="T226" s="17">
        <v>0</v>
      </c>
      <c r="U226" s="7">
        <v>0</v>
      </c>
      <c r="V226" s="7">
        <v>0</v>
      </c>
      <c r="W226" s="7">
        <v>0</v>
      </c>
    </row>
    <row r="227" spans="1:23" s="17" customFormat="1" x14ac:dyDescent="0.25">
      <c r="A227" s="17" t="s">
        <v>503</v>
      </c>
      <c r="B227" s="17" t="s">
        <v>589</v>
      </c>
      <c r="C227" s="17" t="s">
        <v>588</v>
      </c>
      <c r="D227" s="17">
        <v>123</v>
      </c>
      <c r="E227" s="17" t="s">
        <v>13</v>
      </c>
      <c r="F227" s="17">
        <f t="shared" si="6"/>
        <v>3</v>
      </c>
      <c r="G227" s="17">
        <f t="shared" si="7"/>
        <v>2</v>
      </c>
      <c r="H227" s="17" t="s">
        <v>2</v>
      </c>
      <c r="I227" s="17" t="s">
        <v>6</v>
      </c>
      <c r="J227" s="17" t="s">
        <v>609</v>
      </c>
      <c r="K227" s="17" t="s">
        <v>596</v>
      </c>
      <c r="L227" s="17" t="s">
        <v>515</v>
      </c>
      <c r="M227" s="7">
        <v>65.671553076171804</v>
      </c>
      <c r="N227" s="7">
        <v>154.05529110714701</v>
      </c>
      <c r="O227" s="7">
        <f>M227*'Emission and cost factors'!$D$8+N227*'Emission and cost factors'!$E$8</f>
        <v>84.656460055283702</v>
      </c>
      <c r="P227" s="8">
        <f>M227*'Emission and cost factors'!$D$9+N227*'Emission and cost factors'!$E$9</f>
        <v>25.735155789118924</v>
      </c>
      <c r="Q227" s="7">
        <v>21.062000000000001</v>
      </c>
      <c r="R227" s="17">
        <v>0</v>
      </c>
      <c r="S227" s="17">
        <v>0</v>
      </c>
      <c r="T227" s="17">
        <v>0</v>
      </c>
      <c r="U227" s="7">
        <v>0</v>
      </c>
      <c r="V227" s="7">
        <v>0</v>
      </c>
      <c r="W227" s="7">
        <v>0</v>
      </c>
    </row>
    <row r="228" spans="1:23" s="17" customFormat="1" x14ac:dyDescent="0.25">
      <c r="A228" s="17" t="s">
        <v>504</v>
      </c>
      <c r="B228" s="17" t="s">
        <v>589</v>
      </c>
      <c r="C228" s="17" t="s">
        <v>588</v>
      </c>
      <c r="D228" s="17">
        <v>124</v>
      </c>
      <c r="E228" s="17" t="s">
        <v>13</v>
      </c>
      <c r="F228" s="17">
        <f t="shared" si="6"/>
        <v>3</v>
      </c>
      <c r="G228" s="17">
        <f t="shared" si="7"/>
        <v>2</v>
      </c>
      <c r="H228" s="17" t="s">
        <v>2</v>
      </c>
      <c r="I228" s="17" t="s">
        <v>6</v>
      </c>
      <c r="J228" s="17" t="s">
        <v>609</v>
      </c>
      <c r="K228" s="17" t="s">
        <v>596</v>
      </c>
      <c r="L228" s="17" t="s">
        <v>516</v>
      </c>
      <c r="M228" s="7">
        <v>31.881001114908798</v>
      </c>
      <c r="N228" s="7">
        <v>146.98585296626899</v>
      </c>
      <c r="O228" s="7">
        <f>M228*'Emission and cost factors'!$D$8+N228*'Emission and cost factors'!$E$8</f>
        <v>74.308502598614581</v>
      </c>
      <c r="P228" s="8">
        <f>M228*'Emission and cost factors'!$D$9+N228*'Emission and cost factors'!$E$9</f>
        <v>23.323117989536701</v>
      </c>
      <c r="Q228" s="7">
        <v>21.091000000000005</v>
      </c>
      <c r="R228" s="17">
        <v>0</v>
      </c>
      <c r="S228" s="17">
        <v>0</v>
      </c>
      <c r="T228" s="17">
        <v>0</v>
      </c>
      <c r="U228" s="7">
        <v>0</v>
      </c>
      <c r="V228" s="7">
        <v>0</v>
      </c>
      <c r="W228" s="7">
        <v>0</v>
      </c>
    </row>
    <row r="229" spans="1:23" s="17" customFormat="1" x14ac:dyDescent="0.25">
      <c r="A229" s="17" t="s">
        <v>505</v>
      </c>
      <c r="B229" s="17" t="s">
        <v>589</v>
      </c>
      <c r="C229" s="17" t="s">
        <v>588</v>
      </c>
      <c r="D229" s="17">
        <v>125</v>
      </c>
      <c r="E229" s="17" t="s">
        <v>13</v>
      </c>
      <c r="F229" s="17">
        <f t="shared" si="6"/>
        <v>3</v>
      </c>
      <c r="G229" s="17">
        <f t="shared" si="7"/>
        <v>2</v>
      </c>
      <c r="H229" s="17" t="s">
        <v>2</v>
      </c>
      <c r="I229" s="17" t="s">
        <v>7</v>
      </c>
      <c r="J229" s="17" t="s">
        <v>609</v>
      </c>
      <c r="K229" s="17" t="s">
        <v>596</v>
      </c>
      <c r="L229" s="17" t="s">
        <v>515</v>
      </c>
      <c r="M229" s="7">
        <v>64.553625431315098</v>
      </c>
      <c r="N229" s="7">
        <v>162.62970473718499</v>
      </c>
      <c r="O229" s="7">
        <f>M229*'Emission and cost factors'!$D$8+N229*'Emission and cost factors'!$E$8</f>
        <v>88.365925519681269</v>
      </c>
      <c r="P229" s="8">
        <f>M229*'Emission and cost factors'!$D$9+N229*'Emission and cost factors'!$E$9</f>
        <v>26.976600727830352</v>
      </c>
      <c r="Q229" s="7">
        <v>21.176999999999996</v>
      </c>
      <c r="R229" s="17">
        <v>0</v>
      </c>
      <c r="S229" s="17">
        <v>0</v>
      </c>
      <c r="T229" s="17">
        <v>0</v>
      </c>
      <c r="U229" s="7">
        <v>0</v>
      </c>
      <c r="V229" s="7">
        <v>0</v>
      </c>
      <c r="W229" s="7">
        <v>0</v>
      </c>
    </row>
    <row r="230" spans="1:23" s="17" customFormat="1" x14ac:dyDescent="0.25">
      <c r="A230" s="17" t="s">
        <v>506</v>
      </c>
      <c r="B230" s="17" t="s">
        <v>589</v>
      </c>
      <c r="C230" s="17" t="s">
        <v>588</v>
      </c>
      <c r="D230" s="17">
        <v>126</v>
      </c>
      <c r="E230" s="17" t="s">
        <v>13</v>
      </c>
      <c r="F230" s="17">
        <f t="shared" si="6"/>
        <v>3</v>
      </c>
      <c r="G230" s="17">
        <f t="shared" si="7"/>
        <v>2</v>
      </c>
      <c r="H230" s="17" t="s">
        <v>2</v>
      </c>
      <c r="I230" s="17" t="s">
        <v>7</v>
      </c>
      <c r="J230" s="17" t="s">
        <v>609</v>
      </c>
      <c r="K230" s="17" t="s">
        <v>596</v>
      </c>
      <c r="L230" s="17" t="s">
        <v>516</v>
      </c>
      <c r="M230" s="7">
        <v>32.331616349283799</v>
      </c>
      <c r="N230" s="7">
        <v>153.485048481859</v>
      </c>
      <c r="O230" s="7">
        <f>M230*'Emission and cost factors'!$D$8+N230*'Emission and cost factors'!$E$8</f>
        <v>77.39276173500474</v>
      </c>
      <c r="P230" s="8">
        <f>M230*'Emission and cost factors'!$D$9+N230*'Emission and cost factors'!$E$9</f>
        <v>24.316021926250201</v>
      </c>
      <c r="Q230" s="7">
        <v>21.181666666666665</v>
      </c>
      <c r="R230" s="17">
        <v>0</v>
      </c>
      <c r="S230" s="17">
        <v>0</v>
      </c>
      <c r="T230" s="17">
        <v>0</v>
      </c>
      <c r="U230" s="7">
        <v>0</v>
      </c>
      <c r="V230" s="7">
        <v>0</v>
      </c>
      <c r="W230" s="7">
        <v>0</v>
      </c>
    </row>
    <row r="231" spans="1:23" s="17" customFormat="1" x14ac:dyDescent="0.25">
      <c r="A231" s="17" t="s">
        <v>507</v>
      </c>
      <c r="B231" s="17" t="s">
        <v>589</v>
      </c>
      <c r="C231" s="17" t="s">
        <v>588</v>
      </c>
      <c r="D231" s="17">
        <v>127</v>
      </c>
      <c r="E231" s="17" t="s">
        <v>13</v>
      </c>
      <c r="F231" s="17">
        <f t="shared" si="6"/>
        <v>3</v>
      </c>
      <c r="G231" s="17">
        <f t="shared" si="7"/>
        <v>2</v>
      </c>
      <c r="H231" s="17" t="s">
        <v>8</v>
      </c>
      <c r="I231" s="17" t="s">
        <v>3</v>
      </c>
      <c r="J231" s="17" t="s">
        <v>609</v>
      </c>
      <c r="K231" s="17" t="s">
        <v>596</v>
      </c>
      <c r="L231" s="17" t="s">
        <v>515</v>
      </c>
      <c r="M231" s="7">
        <v>37.007913704426997</v>
      </c>
      <c r="N231" s="7">
        <v>66.730064312602096</v>
      </c>
      <c r="O231" s="7">
        <f>M231*'Emission and cost factors'!$D$8+N231*'Emission and cost factors'!$E$8</f>
        <v>38.467491461726631</v>
      </c>
      <c r="P231" s="8">
        <f>M231*'Emission and cost factors'!$D$9+N231*'Emission and cost factors'!$E$9</f>
        <v>11.489826195067394</v>
      </c>
      <c r="Q231" s="7">
        <v>21.156000000000002</v>
      </c>
      <c r="R231" s="17">
        <v>0</v>
      </c>
      <c r="S231" s="17">
        <v>0</v>
      </c>
      <c r="T231" s="17">
        <v>0</v>
      </c>
      <c r="U231" s="7">
        <v>0</v>
      </c>
      <c r="V231" s="7">
        <v>0</v>
      </c>
      <c r="W231" s="7">
        <v>0</v>
      </c>
    </row>
    <row r="232" spans="1:23" s="17" customFormat="1" x14ac:dyDescent="0.25">
      <c r="A232" s="17" t="s">
        <v>508</v>
      </c>
      <c r="B232" s="17" t="s">
        <v>589</v>
      </c>
      <c r="C232" s="17" t="s">
        <v>588</v>
      </c>
      <c r="D232" s="17">
        <v>128</v>
      </c>
      <c r="E232" s="17" t="s">
        <v>13</v>
      </c>
      <c r="F232" s="17">
        <f t="shared" si="6"/>
        <v>3</v>
      </c>
      <c r="G232" s="17">
        <f t="shared" si="7"/>
        <v>2</v>
      </c>
      <c r="H232" s="17" t="s">
        <v>8</v>
      </c>
      <c r="I232" s="17" t="s">
        <v>3</v>
      </c>
      <c r="J232" s="17" t="s">
        <v>609</v>
      </c>
      <c r="K232" s="17" t="s">
        <v>596</v>
      </c>
      <c r="L232" s="17" t="s">
        <v>516</v>
      </c>
      <c r="M232" s="7">
        <v>27.093968277994701</v>
      </c>
      <c r="N232" s="7">
        <v>71.062256791158703</v>
      </c>
      <c r="O232" s="7">
        <f>M232*'Emission and cost factors'!$D$8+N232*'Emission and cost factors'!$E$8</f>
        <v>38.37837146231189</v>
      </c>
      <c r="P232" s="8">
        <f>M232*'Emission and cost factors'!$D$9+N232*'Emission and cost factors'!$E$9</f>
        <v>11.743097249793593</v>
      </c>
      <c r="Q232" s="7">
        <v>21.162333333333336</v>
      </c>
      <c r="R232" s="17">
        <v>0</v>
      </c>
      <c r="S232" s="17">
        <v>0</v>
      </c>
      <c r="T232" s="17">
        <v>0</v>
      </c>
      <c r="U232" s="7">
        <v>0</v>
      </c>
      <c r="V232" s="7">
        <v>0</v>
      </c>
      <c r="W232" s="7">
        <v>0</v>
      </c>
    </row>
    <row r="233" spans="1:23" s="17" customFormat="1" x14ac:dyDescent="0.25">
      <c r="A233" s="17" t="s">
        <v>509</v>
      </c>
      <c r="B233" s="17" t="s">
        <v>589</v>
      </c>
      <c r="C233" s="17" t="s">
        <v>588</v>
      </c>
      <c r="D233" s="17">
        <v>129</v>
      </c>
      <c r="E233" s="17" t="s">
        <v>13</v>
      </c>
      <c r="F233" s="17">
        <f t="shared" ref="F233:F240" si="8">IF(E233="HHg",1,IF(E233="HHh",2,IF(E233="Hhi",3,IF(E233="HHj",2,IF(E233="HHk",3,"NA")))))</f>
        <v>3</v>
      </c>
      <c r="G233" s="17">
        <f t="shared" ref="G233:G240" si="9">IF(E233="HHg",1,IF(E233="HHh",1,IF(E233="Hhi",1,IF(E233="HHj",2,IF(E233="HHk",2,"NA")))))</f>
        <v>2</v>
      </c>
      <c r="H233" s="17" t="s">
        <v>8</v>
      </c>
      <c r="I233" s="17" t="s">
        <v>6</v>
      </c>
      <c r="J233" s="17" t="s">
        <v>609</v>
      </c>
      <c r="K233" s="17" t="s">
        <v>596</v>
      </c>
      <c r="L233" s="17" t="s">
        <v>515</v>
      </c>
      <c r="M233" s="7">
        <v>39.374636962890598</v>
      </c>
      <c r="N233" s="7">
        <v>73.313135534997102</v>
      </c>
      <c r="O233" s="7">
        <f>M233*'Emission and cost factors'!$D$8+N233*'Emission and cost factors'!$E$8</f>
        <v>41.9927161083057</v>
      </c>
      <c r="P233" s="8">
        <f>M233*'Emission and cost factors'!$D$9+N233*'Emission and cost factors'!$E$9</f>
        <v>12.571955808765189</v>
      </c>
      <c r="Q233" s="7">
        <v>21.409333333333333</v>
      </c>
      <c r="R233" s="17">
        <v>0</v>
      </c>
      <c r="S233" s="17">
        <v>0</v>
      </c>
      <c r="T233" s="17">
        <v>0</v>
      </c>
      <c r="U233" s="7">
        <v>0</v>
      </c>
      <c r="V233" s="7">
        <v>0</v>
      </c>
      <c r="W233" s="7">
        <v>0</v>
      </c>
    </row>
    <row r="234" spans="1:23" s="17" customFormat="1" x14ac:dyDescent="0.25">
      <c r="A234" s="17" t="s">
        <v>510</v>
      </c>
      <c r="B234" s="17" t="s">
        <v>589</v>
      </c>
      <c r="C234" s="17" t="s">
        <v>588</v>
      </c>
      <c r="D234" s="17">
        <v>130</v>
      </c>
      <c r="E234" s="17" t="s">
        <v>13</v>
      </c>
      <c r="F234" s="17">
        <f t="shared" si="8"/>
        <v>3</v>
      </c>
      <c r="G234" s="17">
        <f t="shared" si="9"/>
        <v>2</v>
      </c>
      <c r="H234" s="17" t="s">
        <v>8</v>
      </c>
      <c r="I234" s="17" t="s">
        <v>6</v>
      </c>
      <c r="J234" s="17" t="s">
        <v>609</v>
      </c>
      <c r="K234" s="17" t="s">
        <v>596</v>
      </c>
      <c r="L234" s="17" t="s">
        <v>516</v>
      </c>
      <c r="M234" s="7">
        <v>27.154339331054601</v>
      </c>
      <c r="N234" s="7">
        <v>74.095478874681305</v>
      </c>
      <c r="O234" s="7">
        <f>M234*'Emission and cost factors'!$D$8+N234*'Emission and cost factors'!$E$8</f>
        <v>39.786331541874873</v>
      </c>
      <c r="P234" s="8">
        <f>M234*'Emission and cost factors'!$D$9+N234*'Emission and cost factors'!$E$9</f>
        <v>12.200495404444379</v>
      </c>
      <c r="Q234" s="7">
        <v>21.40433333333333</v>
      </c>
      <c r="R234" s="17">
        <v>0</v>
      </c>
      <c r="S234" s="17">
        <v>0</v>
      </c>
      <c r="T234" s="17">
        <v>0</v>
      </c>
      <c r="U234" s="7">
        <v>0</v>
      </c>
      <c r="V234" s="7">
        <v>0</v>
      </c>
      <c r="W234" s="7">
        <v>0</v>
      </c>
    </row>
    <row r="235" spans="1:23" s="17" customFormat="1" x14ac:dyDescent="0.25">
      <c r="A235" s="17" t="s">
        <v>511</v>
      </c>
      <c r="B235" s="17" t="s">
        <v>589</v>
      </c>
      <c r="C235" s="17" t="s">
        <v>588</v>
      </c>
      <c r="D235" s="17">
        <v>131</v>
      </c>
      <c r="E235" s="17" t="s">
        <v>13</v>
      </c>
      <c r="F235" s="17">
        <f t="shared" si="8"/>
        <v>3</v>
      </c>
      <c r="G235" s="17">
        <f t="shared" si="9"/>
        <v>2</v>
      </c>
      <c r="H235" s="17" t="s">
        <v>8</v>
      </c>
      <c r="I235" s="17" t="s">
        <v>7</v>
      </c>
      <c r="J235" s="17" t="s">
        <v>609</v>
      </c>
      <c r="K235" s="17" t="s">
        <v>596</v>
      </c>
      <c r="L235" s="17" t="s">
        <v>515</v>
      </c>
      <c r="M235" s="7">
        <v>37.204282576497398</v>
      </c>
      <c r="N235" s="7">
        <v>77.9113079474714</v>
      </c>
      <c r="O235" s="7">
        <f>M235*'Emission and cost factors'!$D$8+N235*'Emission and cost factors'!$E$8</f>
        <v>43.652100996901297</v>
      </c>
      <c r="P235" s="8">
        <f>M235*'Emission and cost factors'!$D$9+N235*'Emission and cost factors'!$E$9</f>
        <v>13.174867495180607</v>
      </c>
      <c r="Q235" s="7">
        <v>21.460333333333331</v>
      </c>
      <c r="R235" s="17">
        <v>0</v>
      </c>
      <c r="S235" s="17">
        <v>0</v>
      </c>
      <c r="T235" s="17">
        <v>0</v>
      </c>
      <c r="U235" s="7">
        <v>0</v>
      </c>
      <c r="V235" s="7">
        <v>0</v>
      </c>
      <c r="W235" s="7">
        <v>0</v>
      </c>
    </row>
    <row r="236" spans="1:23" s="17" customFormat="1" x14ac:dyDescent="0.25">
      <c r="A236" s="17" t="s">
        <v>512</v>
      </c>
      <c r="B236" s="17" t="s">
        <v>589</v>
      </c>
      <c r="C236" s="17" t="s">
        <v>588</v>
      </c>
      <c r="D236" s="17">
        <v>145</v>
      </c>
      <c r="E236" s="17" t="s">
        <v>13</v>
      </c>
      <c r="F236" s="17">
        <f t="shared" si="8"/>
        <v>3</v>
      </c>
      <c r="G236" s="17">
        <f t="shared" si="9"/>
        <v>2</v>
      </c>
      <c r="H236" s="17" t="s">
        <v>9</v>
      </c>
      <c r="I236" s="17" t="s">
        <v>3</v>
      </c>
      <c r="J236" s="17" t="s">
        <v>609</v>
      </c>
      <c r="K236" s="17" t="s">
        <v>596</v>
      </c>
      <c r="L236" s="17" t="s">
        <v>515</v>
      </c>
      <c r="M236" s="7">
        <v>34.273386425781197</v>
      </c>
      <c r="N236" s="7">
        <v>58.398730941583302</v>
      </c>
      <c r="O236" s="7">
        <f>M236*'Emission and cost factors'!$D$8+N236*'Emission and cost factors'!$E$8</f>
        <v>34.060827382542371</v>
      </c>
      <c r="P236" s="8">
        <f>M236*'Emission and cost factors'!$D$9+N236*'Emission and cost factors'!$E$9</f>
        <v>10.130745098268743</v>
      </c>
      <c r="Q236" s="7">
        <v>21.214666666666663</v>
      </c>
      <c r="R236" s="17">
        <v>0</v>
      </c>
      <c r="S236" s="17">
        <v>0</v>
      </c>
      <c r="T236" s="17">
        <v>0</v>
      </c>
      <c r="U236" s="7">
        <v>0</v>
      </c>
      <c r="V236" s="7">
        <v>0</v>
      </c>
      <c r="W236" s="7">
        <v>0</v>
      </c>
    </row>
    <row r="237" spans="1:23" s="17" customFormat="1" x14ac:dyDescent="0.25">
      <c r="A237" s="17" t="s">
        <v>513</v>
      </c>
      <c r="B237" s="17" t="s">
        <v>589</v>
      </c>
      <c r="C237" s="17" t="s">
        <v>588</v>
      </c>
      <c r="D237" s="17">
        <v>147</v>
      </c>
      <c r="E237" s="17" t="s">
        <v>13</v>
      </c>
      <c r="F237" s="17">
        <f t="shared" si="8"/>
        <v>3</v>
      </c>
      <c r="G237" s="17">
        <f t="shared" si="9"/>
        <v>2</v>
      </c>
      <c r="H237" s="17" t="s">
        <v>9</v>
      </c>
      <c r="I237" s="17" t="s">
        <v>6</v>
      </c>
      <c r="J237" s="17" t="s">
        <v>609</v>
      </c>
      <c r="K237" s="17" t="s">
        <v>596</v>
      </c>
      <c r="L237" s="17" t="s">
        <v>515</v>
      </c>
      <c r="M237" s="7">
        <v>35.083651725260403</v>
      </c>
      <c r="N237" s="7">
        <v>63.169215510860603</v>
      </c>
      <c r="O237" s="7">
        <f>M237*'Emission and cost factors'!$D$8+N237*'Emission and cost factors'!$E$8</f>
        <v>36.425405997300558</v>
      </c>
      <c r="P237" s="8">
        <f>M237*'Emission and cost factors'!$D$9+N237*'Emission and cost factors'!$E$9</f>
        <v>10.878728395639506</v>
      </c>
      <c r="Q237" s="7">
        <v>21.435999999999993</v>
      </c>
      <c r="R237" s="17">
        <v>0</v>
      </c>
      <c r="S237" s="17">
        <v>0</v>
      </c>
      <c r="T237" s="17">
        <v>0</v>
      </c>
      <c r="U237" s="7">
        <v>0</v>
      </c>
      <c r="V237" s="7">
        <v>0</v>
      </c>
      <c r="W237" s="7">
        <v>0</v>
      </c>
    </row>
    <row r="238" spans="1:23" s="17" customFormat="1" x14ac:dyDescent="0.25">
      <c r="A238" s="17" t="s">
        <v>514</v>
      </c>
      <c r="B238" s="17" t="s">
        <v>589</v>
      </c>
      <c r="C238" s="17" t="s">
        <v>588</v>
      </c>
      <c r="D238" s="17">
        <v>148</v>
      </c>
      <c r="E238" s="17" t="s">
        <v>13</v>
      </c>
      <c r="F238" s="17">
        <f t="shared" si="8"/>
        <v>3</v>
      </c>
      <c r="G238" s="17">
        <f t="shared" si="9"/>
        <v>2</v>
      </c>
      <c r="H238" s="17" t="s">
        <v>9</v>
      </c>
      <c r="I238" s="17" t="s">
        <v>6</v>
      </c>
      <c r="J238" s="17" t="s">
        <v>609</v>
      </c>
      <c r="K238" s="17" t="s">
        <v>596</v>
      </c>
      <c r="L238" s="17" t="s">
        <v>516</v>
      </c>
      <c r="M238" s="7">
        <v>27.123446346028601</v>
      </c>
      <c r="N238" s="7">
        <v>64.810020042181407</v>
      </c>
      <c r="O238" s="7">
        <f>M238*'Emission and cost factors'!$D$8+N238*'Emission and cost factors'!$E$8</f>
        <v>35.508532952069451</v>
      </c>
      <c r="P238" s="8">
        <f>M238*'Emission and cost factors'!$D$9+N238*'Emission and cost factors'!$E$9</f>
        <v>10.806440860168355</v>
      </c>
      <c r="Q238" s="7">
        <v>21.428333333333331</v>
      </c>
      <c r="R238" s="17">
        <v>0</v>
      </c>
      <c r="S238" s="17">
        <v>0</v>
      </c>
      <c r="T238" s="17">
        <v>0</v>
      </c>
      <c r="U238" s="7">
        <v>0</v>
      </c>
      <c r="V238" s="7">
        <v>0</v>
      </c>
      <c r="W238" s="7">
        <v>0</v>
      </c>
    </row>
    <row r="239" spans="1:23" s="17" customFormat="1" x14ac:dyDescent="0.25">
      <c r="A239" s="17" t="s">
        <v>607</v>
      </c>
      <c r="B239" s="17" t="s">
        <v>589</v>
      </c>
      <c r="C239" s="17" t="s">
        <v>588</v>
      </c>
      <c r="D239" s="17">
        <v>149</v>
      </c>
      <c r="E239" s="17" t="s">
        <v>13</v>
      </c>
      <c r="F239" s="17">
        <f t="shared" si="8"/>
        <v>3</v>
      </c>
      <c r="G239" s="17">
        <f t="shared" si="9"/>
        <v>2</v>
      </c>
      <c r="H239" s="17" t="s">
        <v>9</v>
      </c>
      <c r="I239" s="17" t="s">
        <v>7</v>
      </c>
      <c r="J239" s="17" t="s">
        <v>609</v>
      </c>
      <c r="K239" s="17" t="s">
        <v>596</v>
      </c>
      <c r="L239" s="17" t="s">
        <v>515</v>
      </c>
      <c r="M239" s="7">
        <v>37.055649251302</v>
      </c>
      <c r="N239" s="7">
        <v>67.2451017605419</v>
      </c>
      <c r="O239" s="7">
        <f>M239*'Emission and cost factors'!$D$8+N239*'Emission and cost factors'!$E$8</f>
        <v>38.714433152622696</v>
      </c>
      <c r="P239" s="8">
        <f>M239*'Emission and cost factors'!$D$9+N239*'Emission and cost factors'!$E$9</f>
        <v>11.568991234133364</v>
      </c>
      <c r="Q239" s="7">
        <v>21.488999999999997</v>
      </c>
      <c r="R239" s="17">
        <v>0</v>
      </c>
      <c r="S239" s="17">
        <v>0</v>
      </c>
      <c r="T239" s="17">
        <v>0</v>
      </c>
      <c r="U239" s="7">
        <v>0</v>
      </c>
      <c r="V239" s="7">
        <v>0</v>
      </c>
      <c r="W239" s="7">
        <v>0</v>
      </c>
    </row>
    <row r="240" spans="1:23" s="17" customFormat="1" x14ac:dyDescent="0.25">
      <c r="A240" s="17" t="s">
        <v>608</v>
      </c>
      <c r="B240" s="17" t="s">
        <v>589</v>
      </c>
      <c r="C240" s="17" t="s">
        <v>588</v>
      </c>
      <c r="D240" s="17">
        <v>150</v>
      </c>
      <c r="E240" s="17" t="s">
        <v>13</v>
      </c>
      <c r="F240" s="17">
        <f t="shared" si="8"/>
        <v>3</v>
      </c>
      <c r="G240" s="17">
        <f t="shared" si="9"/>
        <v>2</v>
      </c>
      <c r="H240" s="17" t="s">
        <v>9</v>
      </c>
      <c r="I240" s="17" t="s">
        <v>7</v>
      </c>
      <c r="J240" s="17" t="s">
        <v>609</v>
      </c>
      <c r="K240" s="17" t="s">
        <v>596</v>
      </c>
      <c r="L240" s="17" t="s">
        <v>516</v>
      </c>
      <c r="M240" s="7">
        <v>26.565856640625</v>
      </c>
      <c r="N240" s="7">
        <v>67.469922111173105</v>
      </c>
      <c r="O240" s="7">
        <f>M240*'Emission and cost factors'!$D$8+N240*'Emission and cost factors'!$E$8</f>
        <v>36.614994065670878</v>
      </c>
      <c r="P240" s="8">
        <f>M240*'Emission and cost factors'!$D$9+N240*'Emission and cost factors'!$E$9</f>
        <v>11.183122582300966</v>
      </c>
      <c r="Q240" s="7">
        <v>21.498333333333328</v>
      </c>
      <c r="R240" s="17">
        <v>0</v>
      </c>
      <c r="S240" s="17">
        <v>0</v>
      </c>
      <c r="T240" s="17">
        <v>0</v>
      </c>
      <c r="U240" s="7">
        <v>0</v>
      </c>
      <c r="V240" s="7">
        <v>0</v>
      </c>
      <c r="W240" s="7">
        <v>0</v>
      </c>
    </row>
    <row r="241" spans="1:23" s="17" customFormat="1" x14ac:dyDescent="0.25">
      <c r="A241" s="17" t="s">
        <v>58</v>
      </c>
      <c r="B241" s="17" t="s">
        <v>589</v>
      </c>
      <c r="C241" s="17" t="s">
        <v>595</v>
      </c>
      <c r="D241" s="17">
        <v>1</v>
      </c>
      <c r="E241" s="17" t="s">
        <v>1</v>
      </c>
      <c r="F241" s="17">
        <f>IF(E241="HHg",1,IF(E241="HHh",2,IF(E241="Hhi",3,IF(E241="HHj",2,IF(E241="HHk",3,"NA")))))</f>
        <v>1</v>
      </c>
      <c r="G241" s="17">
        <f>IF(E241="HHg",1,IF(E241="HHh",1,IF(E241="Hhi",1,IF(E241="HHj",2,IF(E241="HHk",2,"NA")))))</f>
        <v>1</v>
      </c>
      <c r="H241" s="17" t="s">
        <v>2</v>
      </c>
      <c r="I241" s="17" t="s">
        <v>3</v>
      </c>
      <c r="J241" s="17" t="s">
        <v>4</v>
      </c>
      <c r="K241" s="17" t="s">
        <v>606</v>
      </c>
      <c r="L241" s="17" t="s">
        <v>516</v>
      </c>
      <c r="M241" s="7">
        <v>0</v>
      </c>
      <c r="N241" s="7">
        <v>498.25339186603924</v>
      </c>
      <c r="O241" s="7">
        <f>M241*'Emission and cost factors'!$D$8+N241*'Emission and cost factors'!$E$8</f>
        <v>229.19656025837807</v>
      </c>
      <c r="P241" s="8">
        <f>M241*'Emission and cost factors'!$D$9+N241*'Emission and cost factors'!$E$9</f>
        <v>74.738008779905883</v>
      </c>
      <c r="Q241" s="7">
        <v>18.837142857142858</v>
      </c>
      <c r="R241" s="17">
        <v>14</v>
      </c>
      <c r="S241" s="17">
        <v>8</v>
      </c>
      <c r="T241" s="17">
        <v>2</v>
      </c>
      <c r="U241" s="7">
        <v>0.93692857142857144</v>
      </c>
      <c r="V241" s="7">
        <v>0.36192857142857143</v>
      </c>
      <c r="W241" s="7">
        <v>2.2642857142857142E-2</v>
      </c>
    </row>
    <row r="242" spans="1:23" s="17" customFormat="1" x14ac:dyDescent="0.25">
      <c r="A242" s="17" t="s">
        <v>59</v>
      </c>
      <c r="B242" s="17" t="s">
        <v>589</v>
      </c>
      <c r="C242" s="17" t="s">
        <v>595</v>
      </c>
      <c r="D242" s="17">
        <v>2</v>
      </c>
      <c r="E242" s="17" t="s">
        <v>1</v>
      </c>
      <c r="F242" s="17">
        <f t="shared" ref="F242:F305" si="10">IF(E242="HHg",1,IF(E242="HHh",2,IF(E242="Hhi",3,IF(E242="HHj",2,IF(E242="HHk",3,"NA")))))</f>
        <v>1</v>
      </c>
      <c r="G242" s="17">
        <f t="shared" ref="G242:G305" si="11">IF(E242="HHg",1,IF(E242="HHh",1,IF(E242="Hhi",1,IF(E242="HHj",2,IF(E242="HHk",2,"NA")))))</f>
        <v>1</v>
      </c>
      <c r="H242" s="17" t="s">
        <v>2</v>
      </c>
      <c r="I242" s="17" t="s">
        <v>3</v>
      </c>
      <c r="J242" s="17" t="s">
        <v>4</v>
      </c>
      <c r="K242" s="17" t="s">
        <v>606</v>
      </c>
      <c r="L242" s="17" t="s">
        <v>515</v>
      </c>
      <c r="M242" s="7">
        <v>0</v>
      </c>
      <c r="N242" s="7">
        <v>482.11455560555356</v>
      </c>
      <c r="O242" s="7">
        <f>M242*'Emission and cost factors'!$D$8+N242*'Emission and cost factors'!$E$8</f>
        <v>221.77269557855465</v>
      </c>
      <c r="P242" s="8">
        <f>M242*'Emission and cost factors'!$D$9+N242*'Emission and cost factors'!$E$9</f>
        <v>72.317183340833026</v>
      </c>
      <c r="Q242" s="7">
        <v>18.561428571428571</v>
      </c>
      <c r="R242" s="17">
        <v>14</v>
      </c>
      <c r="S242" s="17">
        <v>9</v>
      </c>
      <c r="T242" s="17">
        <v>3</v>
      </c>
      <c r="U242" s="7">
        <v>0.99407142857142861</v>
      </c>
      <c r="V242" s="7">
        <v>0.52735714285714286</v>
      </c>
      <c r="W242" s="7">
        <v>0.10121428571428571</v>
      </c>
    </row>
    <row r="243" spans="1:23" s="17" customFormat="1" x14ac:dyDescent="0.25">
      <c r="A243" s="17" t="s">
        <v>60</v>
      </c>
      <c r="B243" s="17" t="s">
        <v>589</v>
      </c>
      <c r="C243" s="17" t="s">
        <v>595</v>
      </c>
      <c r="D243" s="17">
        <v>3</v>
      </c>
      <c r="E243" s="17" t="s">
        <v>1</v>
      </c>
      <c r="F243" s="17">
        <f t="shared" si="10"/>
        <v>1</v>
      </c>
      <c r="G243" s="17">
        <f t="shared" si="11"/>
        <v>1</v>
      </c>
      <c r="H243" s="17" t="s">
        <v>2</v>
      </c>
      <c r="I243" s="17" t="s">
        <v>3</v>
      </c>
      <c r="J243" s="17" t="s">
        <v>5</v>
      </c>
      <c r="K243" s="17" t="s">
        <v>606</v>
      </c>
      <c r="L243" s="17" t="s">
        <v>516</v>
      </c>
      <c r="M243" s="7">
        <v>0</v>
      </c>
      <c r="N243" s="7">
        <v>498.25392763742354</v>
      </c>
      <c r="O243" s="7">
        <f>M243*'Emission and cost factors'!$D$8+N243*'Emission and cost factors'!$E$8</f>
        <v>229.19680671321484</v>
      </c>
      <c r="P243" s="8">
        <f>M243*'Emission and cost factors'!$D$9+N243*'Emission and cost factors'!$E$9</f>
        <v>74.738089145613529</v>
      </c>
      <c r="Q243" s="7">
        <v>18.836428571428574</v>
      </c>
      <c r="R243" s="17">
        <v>14</v>
      </c>
      <c r="S243" s="17">
        <v>8</v>
      </c>
      <c r="T243" s="17">
        <v>2</v>
      </c>
      <c r="U243" s="7">
        <v>0.93692857142857144</v>
      </c>
      <c r="V243" s="7">
        <v>0.36192857142857143</v>
      </c>
      <c r="W243" s="7">
        <v>2.2642857142857142E-2</v>
      </c>
    </row>
    <row r="244" spans="1:23" s="17" customFormat="1" x14ac:dyDescent="0.25">
      <c r="A244" s="17" t="s">
        <v>61</v>
      </c>
      <c r="B244" s="17" t="s">
        <v>589</v>
      </c>
      <c r="C244" s="17" t="s">
        <v>595</v>
      </c>
      <c r="D244" s="17">
        <v>4</v>
      </c>
      <c r="E244" s="17" t="s">
        <v>1</v>
      </c>
      <c r="F244" s="17">
        <f t="shared" si="10"/>
        <v>1</v>
      </c>
      <c r="G244" s="17">
        <f t="shared" si="11"/>
        <v>1</v>
      </c>
      <c r="H244" s="17" t="s">
        <v>2</v>
      </c>
      <c r="I244" s="17" t="s">
        <v>3</v>
      </c>
      <c r="J244" s="17" t="s">
        <v>5</v>
      </c>
      <c r="K244" s="17" t="s">
        <v>606</v>
      </c>
      <c r="L244" s="17" t="s">
        <v>515</v>
      </c>
      <c r="M244" s="7">
        <v>0</v>
      </c>
      <c r="N244" s="7">
        <v>482.11365753638358</v>
      </c>
      <c r="O244" s="7">
        <f>M244*'Emission and cost factors'!$D$8+N244*'Emission and cost factors'!$E$8</f>
        <v>221.77228246673647</v>
      </c>
      <c r="P244" s="8">
        <f>M244*'Emission and cost factors'!$D$9+N244*'Emission and cost factors'!$E$9</f>
        <v>72.317048630457535</v>
      </c>
      <c r="Q244" s="7">
        <v>18.561428571428571</v>
      </c>
      <c r="R244" s="17">
        <v>14</v>
      </c>
      <c r="S244" s="17">
        <v>9</v>
      </c>
      <c r="T244" s="17">
        <v>3</v>
      </c>
      <c r="U244" s="7">
        <v>0.99407142857142861</v>
      </c>
      <c r="V244" s="7">
        <v>0.52735714285714286</v>
      </c>
      <c r="W244" s="7">
        <v>0.10121428571428571</v>
      </c>
    </row>
    <row r="245" spans="1:23" s="17" customFormat="1" x14ac:dyDescent="0.25">
      <c r="A245" s="17" t="s">
        <v>62</v>
      </c>
      <c r="B245" s="17" t="s">
        <v>589</v>
      </c>
      <c r="C245" s="17" t="s">
        <v>595</v>
      </c>
      <c r="D245" s="17">
        <v>5</v>
      </c>
      <c r="E245" s="17" t="s">
        <v>1</v>
      </c>
      <c r="F245" s="17">
        <f t="shared" si="10"/>
        <v>1</v>
      </c>
      <c r="G245" s="17">
        <f t="shared" si="11"/>
        <v>1</v>
      </c>
      <c r="H245" s="17" t="s">
        <v>2</v>
      </c>
      <c r="I245" s="17" t="s">
        <v>6</v>
      </c>
      <c r="J245" s="17" t="s">
        <v>4</v>
      </c>
      <c r="K245" s="17" t="s">
        <v>606</v>
      </c>
      <c r="L245" s="17" t="s">
        <v>516</v>
      </c>
      <c r="M245" s="7">
        <v>0</v>
      </c>
      <c r="N245" s="7">
        <v>507.90573446093356</v>
      </c>
      <c r="O245" s="7">
        <f>M245*'Emission and cost factors'!$D$8+N245*'Emission and cost factors'!$E$8</f>
        <v>233.63663785202945</v>
      </c>
      <c r="P245" s="8">
        <f>M245*'Emission and cost factors'!$D$9+N245*'Emission and cost factors'!$E$9</f>
        <v>76.185860169140028</v>
      </c>
      <c r="Q245" s="7">
        <v>18.821428571428573</v>
      </c>
      <c r="R245" s="17">
        <v>14</v>
      </c>
      <c r="S245" s="17">
        <v>9</v>
      </c>
      <c r="T245" s="17">
        <v>2</v>
      </c>
      <c r="U245" s="7">
        <v>0.96785714285714286</v>
      </c>
      <c r="V245" s="7">
        <v>0.43928571428571422</v>
      </c>
      <c r="W245" s="7">
        <v>5.2428571428571429E-2</v>
      </c>
    </row>
    <row r="246" spans="1:23" s="17" customFormat="1" x14ac:dyDescent="0.25">
      <c r="A246" s="17" t="s">
        <v>63</v>
      </c>
      <c r="B246" s="17" t="s">
        <v>589</v>
      </c>
      <c r="C246" s="17" t="s">
        <v>595</v>
      </c>
      <c r="D246" s="17">
        <v>6</v>
      </c>
      <c r="E246" s="17" t="s">
        <v>1</v>
      </c>
      <c r="F246" s="17">
        <f t="shared" si="10"/>
        <v>1</v>
      </c>
      <c r="G246" s="17">
        <f t="shared" si="11"/>
        <v>1</v>
      </c>
      <c r="H246" s="17" t="s">
        <v>2</v>
      </c>
      <c r="I246" s="17" t="s">
        <v>6</v>
      </c>
      <c r="J246" s="17" t="s">
        <v>4</v>
      </c>
      <c r="K246" s="17" t="s">
        <v>606</v>
      </c>
      <c r="L246" s="17" t="s">
        <v>515</v>
      </c>
      <c r="M246" s="7">
        <v>0</v>
      </c>
      <c r="N246" s="7">
        <v>486.08168785287216</v>
      </c>
      <c r="O246" s="7">
        <f>M246*'Emission and cost factors'!$D$8+N246*'Emission and cost factors'!$E$8</f>
        <v>223.59757641232122</v>
      </c>
      <c r="P246" s="8">
        <f>M246*'Emission and cost factors'!$D$9+N246*'Emission and cost factors'!$E$9</f>
        <v>72.912253177930822</v>
      </c>
      <c r="Q246" s="7">
        <v>18.54</v>
      </c>
      <c r="R246" s="17">
        <v>14</v>
      </c>
      <c r="S246" s="17">
        <v>10</v>
      </c>
      <c r="T246" s="17">
        <v>3</v>
      </c>
      <c r="U246" s="7">
        <v>1</v>
      </c>
      <c r="V246" s="7">
        <v>0.6607142857142857</v>
      </c>
      <c r="W246" s="7">
        <v>0.14407142857142857</v>
      </c>
    </row>
    <row r="247" spans="1:23" s="17" customFormat="1" x14ac:dyDescent="0.25">
      <c r="A247" s="17" t="s">
        <v>64</v>
      </c>
      <c r="B247" s="17" t="s">
        <v>589</v>
      </c>
      <c r="C247" s="17" t="s">
        <v>595</v>
      </c>
      <c r="D247" s="17">
        <v>7</v>
      </c>
      <c r="E247" s="17" t="s">
        <v>1</v>
      </c>
      <c r="F247" s="17">
        <f t="shared" si="10"/>
        <v>1</v>
      </c>
      <c r="G247" s="17">
        <f t="shared" si="11"/>
        <v>1</v>
      </c>
      <c r="H247" s="17" t="s">
        <v>2</v>
      </c>
      <c r="I247" s="17" t="s">
        <v>6</v>
      </c>
      <c r="J247" s="17" t="s">
        <v>5</v>
      </c>
      <c r="K247" s="17" t="s">
        <v>606</v>
      </c>
      <c r="L247" s="17" t="s">
        <v>516</v>
      </c>
      <c r="M247" s="7">
        <v>0</v>
      </c>
      <c r="N247" s="7">
        <v>507.90383891561572</v>
      </c>
      <c r="O247" s="7">
        <f>M247*'Emission and cost factors'!$D$8+N247*'Emission and cost factors'!$E$8</f>
        <v>233.63576590118325</v>
      </c>
      <c r="P247" s="8">
        <f>M247*'Emission and cost factors'!$D$9+N247*'Emission and cost factors'!$E$9</f>
        <v>76.185575837342355</v>
      </c>
      <c r="Q247" s="7">
        <v>18.821428571428573</v>
      </c>
      <c r="R247" s="17">
        <v>14</v>
      </c>
      <c r="S247" s="17">
        <v>9</v>
      </c>
      <c r="T247" s="17">
        <v>2</v>
      </c>
      <c r="U247" s="7">
        <v>0.96785714285714286</v>
      </c>
      <c r="V247" s="7">
        <v>0.43928571428571422</v>
      </c>
      <c r="W247" s="7">
        <v>5.2428571428571429E-2</v>
      </c>
    </row>
    <row r="248" spans="1:23" s="17" customFormat="1" x14ac:dyDescent="0.25">
      <c r="A248" s="17" t="s">
        <v>65</v>
      </c>
      <c r="B248" s="17" t="s">
        <v>589</v>
      </c>
      <c r="C248" s="17" t="s">
        <v>595</v>
      </c>
      <c r="D248" s="17">
        <v>8</v>
      </c>
      <c r="E248" s="17" t="s">
        <v>1</v>
      </c>
      <c r="F248" s="17">
        <f t="shared" si="10"/>
        <v>1</v>
      </c>
      <c r="G248" s="17">
        <f t="shared" si="11"/>
        <v>1</v>
      </c>
      <c r="H248" s="17" t="s">
        <v>2</v>
      </c>
      <c r="I248" s="17" t="s">
        <v>6</v>
      </c>
      <c r="J248" s="17" t="s">
        <v>5</v>
      </c>
      <c r="K248" s="17" t="s">
        <v>606</v>
      </c>
      <c r="L248" s="17" t="s">
        <v>515</v>
      </c>
      <c r="M248" s="7">
        <v>0</v>
      </c>
      <c r="N248" s="7">
        <v>486.08129329087927</v>
      </c>
      <c r="O248" s="7">
        <f>M248*'Emission and cost factors'!$D$8+N248*'Emission and cost factors'!$E$8</f>
        <v>223.59739491380446</v>
      </c>
      <c r="P248" s="8">
        <f>M248*'Emission and cost factors'!$D$9+N248*'Emission and cost factors'!$E$9</f>
        <v>72.912193993631888</v>
      </c>
      <c r="Q248" s="7">
        <v>18.54</v>
      </c>
      <c r="R248" s="17">
        <v>14</v>
      </c>
      <c r="S248" s="17">
        <v>10</v>
      </c>
      <c r="T248" s="17">
        <v>3</v>
      </c>
      <c r="U248" s="7">
        <v>1</v>
      </c>
      <c r="V248" s="7">
        <v>0.6607142857142857</v>
      </c>
      <c r="W248" s="7">
        <v>0.14407142857142857</v>
      </c>
    </row>
    <row r="249" spans="1:23" s="17" customFormat="1" x14ac:dyDescent="0.25">
      <c r="A249" s="17" t="s">
        <v>66</v>
      </c>
      <c r="B249" s="17" t="s">
        <v>589</v>
      </c>
      <c r="C249" s="17" t="s">
        <v>595</v>
      </c>
      <c r="D249" s="17">
        <v>9</v>
      </c>
      <c r="E249" s="17" t="s">
        <v>1</v>
      </c>
      <c r="F249" s="17">
        <f t="shared" si="10"/>
        <v>1</v>
      </c>
      <c r="G249" s="17">
        <f t="shared" si="11"/>
        <v>1</v>
      </c>
      <c r="H249" s="17" t="s">
        <v>2</v>
      </c>
      <c r="I249" s="17" t="s">
        <v>7</v>
      </c>
      <c r="J249" s="17" t="s">
        <v>4</v>
      </c>
      <c r="K249" s="17" t="s">
        <v>606</v>
      </c>
      <c r="L249" s="17" t="s">
        <v>516</v>
      </c>
      <c r="M249" s="7">
        <v>0</v>
      </c>
      <c r="N249" s="7">
        <v>509.42535550572859</v>
      </c>
      <c r="O249" s="7">
        <f>M249*'Emission and cost factors'!$D$8+N249*'Emission and cost factors'!$E$8</f>
        <v>234.33566353263515</v>
      </c>
      <c r="P249" s="8">
        <f>M249*'Emission and cost factors'!$D$9+N249*'Emission and cost factors'!$E$9</f>
        <v>76.413803325859291</v>
      </c>
      <c r="Q249" s="7">
        <v>18.786428571428569</v>
      </c>
      <c r="R249" s="17">
        <v>14</v>
      </c>
      <c r="S249" s="17">
        <v>9</v>
      </c>
      <c r="T249" s="17">
        <v>2</v>
      </c>
      <c r="U249" s="7">
        <v>0.9702142857142857</v>
      </c>
      <c r="V249" s="7">
        <v>0.49414285714285716</v>
      </c>
      <c r="W249" s="7">
        <v>8.2142857142857142E-2</v>
      </c>
    </row>
    <row r="250" spans="1:23" s="17" customFormat="1" x14ac:dyDescent="0.25">
      <c r="A250" s="17" t="s">
        <v>67</v>
      </c>
      <c r="B250" s="17" t="s">
        <v>589</v>
      </c>
      <c r="C250" s="17" t="s">
        <v>595</v>
      </c>
      <c r="D250" s="17">
        <v>10</v>
      </c>
      <c r="E250" s="17" t="s">
        <v>1</v>
      </c>
      <c r="F250" s="17">
        <f t="shared" si="10"/>
        <v>1</v>
      </c>
      <c r="G250" s="17">
        <f t="shared" si="11"/>
        <v>1</v>
      </c>
      <c r="H250" s="17" t="s">
        <v>2</v>
      </c>
      <c r="I250" s="17" t="s">
        <v>7</v>
      </c>
      <c r="J250" s="17" t="s">
        <v>4</v>
      </c>
      <c r="K250" s="17" t="s">
        <v>606</v>
      </c>
      <c r="L250" s="17" t="s">
        <v>515</v>
      </c>
      <c r="M250" s="7">
        <v>0</v>
      </c>
      <c r="N250" s="7">
        <v>487.32153840589075</v>
      </c>
      <c r="O250" s="7">
        <f>M250*'Emission and cost factors'!$D$8+N250*'Emission and cost factors'!$E$8</f>
        <v>224.16790766670977</v>
      </c>
      <c r="P250" s="8">
        <f>M250*'Emission and cost factors'!$D$9+N250*'Emission and cost factors'!$E$9</f>
        <v>73.098230760883609</v>
      </c>
      <c r="Q250" s="7">
        <v>18.505714285714287</v>
      </c>
      <c r="R250" s="17">
        <v>14</v>
      </c>
      <c r="S250" s="17">
        <v>10</v>
      </c>
      <c r="T250" s="17">
        <v>4</v>
      </c>
      <c r="U250" s="7">
        <v>1</v>
      </c>
      <c r="V250" s="7">
        <v>0.68214285714285716</v>
      </c>
      <c r="W250" s="7">
        <v>0.15592857142857142</v>
      </c>
    </row>
    <row r="251" spans="1:23" s="17" customFormat="1" x14ac:dyDescent="0.25">
      <c r="A251" s="17" t="s">
        <v>68</v>
      </c>
      <c r="B251" s="17" t="s">
        <v>589</v>
      </c>
      <c r="C251" s="17" t="s">
        <v>595</v>
      </c>
      <c r="D251" s="17">
        <v>11</v>
      </c>
      <c r="E251" s="17" t="s">
        <v>1</v>
      </c>
      <c r="F251" s="17">
        <f t="shared" si="10"/>
        <v>1</v>
      </c>
      <c r="G251" s="17">
        <f t="shared" si="11"/>
        <v>1</v>
      </c>
      <c r="H251" s="17" t="s">
        <v>2</v>
      </c>
      <c r="I251" s="17" t="s">
        <v>7</v>
      </c>
      <c r="J251" s="17" t="s">
        <v>5</v>
      </c>
      <c r="K251" s="17" t="s">
        <v>606</v>
      </c>
      <c r="L251" s="17" t="s">
        <v>516</v>
      </c>
      <c r="M251" s="7">
        <v>0</v>
      </c>
      <c r="N251" s="7">
        <v>509.42505786966859</v>
      </c>
      <c r="O251" s="7">
        <f>M251*'Emission and cost factors'!$D$8+N251*'Emission and cost factors'!$E$8</f>
        <v>234.33552662004757</v>
      </c>
      <c r="P251" s="8">
        <f>M251*'Emission and cost factors'!$D$9+N251*'Emission and cost factors'!$E$9</f>
        <v>76.413758680450286</v>
      </c>
      <c r="Q251" s="7">
        <v>18.787857142857142</v>
      </c>
      <c r="R251" s="17">
        <v>14</v>
      </c>
      <c r="S251" s="17">
        <v>9</v>
      </c>
      <c r="T251" s="17">
        <v>2</v>
      </c>
      <c r="U251" s="7">
        <v>0.9702142857142857</v>
      </c>
      <c r="V251" s="7">
        <v>0.49414285714285716</v>
      </c>
      <c r="W251" s="7">
        <v>8.2142857142857142E-2</v>
      </c>
    </row>
    <row r="252" spans="1:23" s="17" customFormat="1" x14ac:dyDescent="0.25">
      <c r="A252" s="17" t="s">
        <v>69</v>
      </c>
      <c r="B252" s="17" t="s">
        <v>589</v>
      </c>
      <c r="C252" s="17" t="s">
        <v>595</v>
      </c>
      <c r="D252" s="17">
        <v>12</v>
      </c>
      <c r="E252" s="17" t="s">
        <v>1</v>
      </c>
      <c r="F252" s="17">
        <f t="shared" si="10"/>
        <v>1</v>
      </c>
      <c r="G252" s="17">
        <f t="shared" si="11"/>
        <v>1</v>
      </c>
      <c r="H252" s="17" t="s">
        <v>2</v>
      </c>
      <c r="I252" s="17" t="s">
        <v>7</v>
      </c>
      <c r="J252" s="17" t="s">
        <v>5</v>
      </c>
      <c r="K252" s="17" t="s">
        <v>606</v>
      </c>
      <c r="L252" s="17" t="s">
        <v>515</v>
      </c>
      <c r="M252" s="7">
        <v>0</v>
      </c>
      <c r="N252" s="7">
        <v>487.32092152456067</v>
      </c>
      <c r="O252" s="7">
        <f>M252*'Emission and cost factors'!$D$8+N252*'Emission and cost factors'!$E$8</f>
        <v>224.16762390129793</v>
      </c>
      <c r="P252" s="8">
        <f>M252*'Emission and cost factors'!$D$9+N252*'Emission and cost factors'!$E$9</f>
        <v>73.098138228684093</v>
      </c>
      <c r="Q252" s="7">
        <v>18.505714285714287</v>
      </c>
      <c r="R252" s="17">
        <v>14</v>
      </c>
      <c r="S252" s="17">
        <v>10</v>
      </c>
      <c r="T252" s="17">
        <v>4</v>
      </c>
      <c r="U252" s="7">
        <v>1</v>
      </c>
      <c r="V252" s="7">
        <v>0.68214285714285716</v>
      </c>
      <c r="W252" s="7">
        <v>0.15592857142857142</v>
      </c>
    </row>
    <row r="253" spans="1:23" s="17" customFormat="1" x14ac:dyDescent="0.25">
      <c r="A253" s="17" t="s">
        <v>70</v>
      </c>
      <c r="B253" s="17" t="s">
        <v>589</v>
      </c>
      <c r="C253" s="17" t="s">
        <v>595</v>
      </c>
      <c r="D253" s="17">
        <v>13</v>
      </c>
      <c r="E253" s="17" t="s">
        <v>1</v>
      </c>
      <c r="F253" s="17">
        <f t="shared" si="10"/>
        <v>1</v>
      </c>
      <c r="G253" s="17">
        <f t="shared" si="11"/>
        <v>1</v>
      </c>
      <c r="H253" s="17" t="s">
        <v>8</v>
      </c>
      <c r="I253" s="17" t="s">
        <v>3</v>
      </c>
      <c r="J253" s="17" t="s">
        <v>4</v>
      </c>
      <c r="K253" s="17" t="s">
        <v>606</v>
      </c>
      <c r="L253" s="17" t="s">
        <v>516</v>
      </c>
      <c r="M253" s="7">
        <v>0</v>
      </c>
      <c r="N253" s="7">
        <v>255.41389091365929</v>
      </c>
      <c r="O253" s="7">
        <f>M253*'Emission and cost factors'!$D$8+N253*'Emission and cost factors'!$E$8</f>
        <v>117.49038982028328</v>
      </c>
      <c r="P253" s="8">
        <f>M253*'Emission and cost factors'!$D$9+N253*'Emission and cost factors'!$E$9</f>
        <v>38.312083637048893</v>
      </c>
      <c r="Q253" s="7">
        <v>20.442142857142859</v>
      </c>
      <c r="R253" s="17">
        <v>0</v>
      </c>
      <c r="S253" s="17">
        <v>0</v>
      </c>
      <c r="T253" s="17">
        <v>0</v>
      </c>
      <c r="U253" s="7">
        <v>0</v>
      </c>
      <c r="V253" s="7">
        <v>0</v>
      </c>
      <c r="W253" s="7">
        <v>0</v>
      </c>
    </row>
    <row r="254" spans="1:23" s="17" customFormat="1" x14ac:dyDescent="0.25">
      <c r="A254" s="17" t="s">
        <v>71</v>
      </c>
      <c r="B254" s="17" t="s">
        <v>589</v>
      </c>
      <c r="C254" s="17" t="s">
        <v>595</v>
      </c>
      <c r="D254" s="17">
        <v>14</v>
      </c>
      <c r="E254" s="17" t="s">
        <v>1</v>
      </c>
      <c r="F254" s="17">
        <f t="shared" si="10"/>
        <v>1</v>
      </c>
      <c r="G254" s="17">
        <f t="shared" si="11"/>
        <v>1</v>
      </c>
      <c r="H254" s="17" t="s">
        <v>8</v>
      </c>
      <c r="I254" s="17" t="s">
        <v>3</v>
      </c>
      <c r="J254" s="17" t="s">
        <v>4</v>
      </c>
      <c r="K254" s="17" t="s">
        <v>606</v>
      </c>
      <c r="L254" s="17" t="s">
        <v>515</v>
      </c>
      <c r="M254" s="7">
        <v>0</v>
      </c>
      <c r="N254" s="7">
        <v>261.2029441669564</v>
      </c>
      <c r="O254" s="7">
        <f>M254*'Emission and cost factors'!$D$8+N254*'Emission and cost factors'!$E$8</f>
        <v>120.15335431679995</v>
      </c>
      <c r="P254" s="8">
        <f>M254*'Emission and cost factors'!$D$9+N254*'Emission and cost factors'!$E$9</f>
        <v>39.180441625043457</v>
      </c>
      <c r="Q254" s="7">
        <v>20.380714285714284</v>
      </c>
      <c r="R254" s="17">
        <v>0</v>
      </c>
      <c r="S254" s="17">
        <v>0</v>
      </c>
      <c r="T254" s="17">
        <v>0</v>
      </c>
      <c r="U254" s="7">
        <v>0</v>
      </c>
      <c r="V254" s="7">
        <v>0</v>
      </c>
      <c r="W254" s="7">
        <v>0</v>
      </c>
    </row>
    <row r="255" spans="1:23" s="17" customFormat="1" x14ac:dyDescent="0.25">
      <c r="A255" s="17" t="s">
        <v>72</v>
      </c>
      <c r="B255" s="17" t="s">
        <v>589</v>
      </c>
      <c r="C255" s="17" t="s">
        <v>595</v>
      </c>
      <c r="D255" s="17">
        <v>15</v>
      </c>
      <c r="E255" s="17" t="s">
        <v>1</v>
      </c>
      <c r="F255" s="17">
        <f t="shared" si="10"/>
        <v>1</v>
      </c>
      <c r="G255" s="17">
        <f t="shared" si="11"/>
        <v>1</v>
      </c>
      <c r="H255" s="17" t="s">
        <v>8</v>
      </c>
      <c r="I255" s="17" t="s">
        <v>3</v>
      </c>
      <c r="J255" s="17" t="s">
        <v>5</v>
      </c>
      <c r="K255" s="17" t="s">
        <v>606</v>
      </c>
      <c r="L255" s="17" t="s">
        <v>516</v>
      </c>
      <c r="M255" s="7">
        <v>0</v>
      </c>
      <c r="N255" s="7">
        <v>255.01530441309001</v>
      </c>
      <c r="O255" s="7">
        <f>M255*'Emission and cost factors'!$D$8+N255*'Emission and cost factors'!$E$8</f>
        <v>117.30704003002141</v>
      </c>
      <c r="P255" s="8">
        <f>M255*'Emission and cost factors'!$D$9+N255*'Emission and cost factors'!$E$9</f>
        <v>38.252295661963501</v>
      </c>
      <c r="Q255" s="7">
        <v>20.442142857142859</v>
      </c>
      <c r="R255" s="17">
        <v>0</v>
      </c>
      <c r="S255" s="17">
        <v>0</v>
      </c>
      <c r="T255" s="17">
        <v>0</v>
      </c>
      <c r="U255" s="7">
        <v>0</v>
      </c>
      <c r="V255" s="7">
        <v>0</v>
      </c>
      <c r="W255" s="7">
        <v>0</v>
      </c>
    </row>
    <row r="256" spans="1:23" s="17" customFormat="1" x14ac:dyDescent="0.25">
      <c r="A256" s="17" t="s">
        <v>73</v>
      </c>
      <c r="B256" s="17" t="s">
        <v>589</v>
      </c>
      <c r="C256" s="17" t="s">
        <v>595</v>
      </c>
      <c r="D256" s="17">
        <v>16</v>
      </c>
      <c r="E256" s="17" t="s">
        <v>1</v>
      </c>
      <c r="F256" s="17">
        <f t="shared" si="10"/>
        <v>1</v>
      </c>
      <c r="G256" s="17">
        <f t="shared" si="11"/>
        <v>1</v>
      </c>
      <c r="H256" s="17" t="s">
        <v>8</v>
      </c>
      <c r="I256" s="17" t="s">
        <v>3</v>
      </c>
      <c r="J256" s="17" t="s">
        <v>5</v>
      </c>
      <c r="K256" s="17" t="s">
        <v>606</v>
      </c>
      <c r="L256" s="17" t="s">
        <v>515</v>
      </c>
      <c r="M256" s="7">
        <v>0</v>
      </c>
      <c r="N256" s="7">
        <v>261.13406191393716</v>
      </c>
      <c r="O256" s="7">
        <f>M256*'Emission and cost factors'!$D$8+N256*'Emission and cost factors'!$E$8</f>
        <v>120.1216684804111</v>
      </c>
      <c r="P256" s="8">
        <f>M256*'Emission and cost factors'!$D$9+N256*'Emission and cost factors'!$E$9</f>
        <v>39.170109287090575</v>
      </c>
      <c r="Q256" s="7">
        <v>20.380714285714284</v>
      </c>
      <c r="R256" s="17">
        <v>0</v>
      </c>
      <c r="S256" s="17">
        <v>0</v>
      </c>
      <c r="T256" s="17">
        <v>0</v>
      </c>
      <c r="U256" s="7">
        <v>0</v>
      </c>
      <c r="V256" s="7">
        <v>0</v>
      </c>
      <c r="W256" s="7">
        <v>0</v>
      </c>
    </row>
    <row r="257" spans="1:23" s="17" customFormat="1" x14ac:dyDescent="0.25">
      <c r="A257" s="17" t="s">
        <v>74</v>
      </c>
      <c r="B257" s="17" t="s">
        <v>589</v>
      </c>
      <c r="C257" s="17" t="s">
        <v>595</v>
      </c>
      <c r="D257" s="17">
        <v>17</v>
      </c>
      <c r="E257" s="17" t="s">
        <v>1</v>
      </c>
      <c r="F257" s="17">
        <f t="shared" si="10"/>
        <v>1</v>
      </c>
      <c r="G257" s="17">
        <f t="shared" si="11"/>
        <v>1</v>
      </c>
      <c r="H257" s="17" t="s">
        <v>8</v>
      </c>
      <c r="I257" s="17" t="s">
        <v>6</v>
      </c>
      <c r="J257" s="17" t="s">
        <v>4</v>
      </c>
      <c r="K257" s="17" t="s">
        <v>606</v>
      </c>
      <c r="L257" s="17" t="s">
        <v>516</v>
      </c>
      <c r="M257" s="7">
        <v>0</v>
      </c>
      <c r="N257" s="7">
        <v>275.49561812728496</v>
      </c>
      <c r="O257" s="7">
        <f>M257*'Emission and cost factors'!$D$8+N257*'Emission and cost factors'!$E$8</f>
        <v>126.72798433855108</v>
      </c>
      <c r="P257" s="8">
        <f>M257*'Emission and cost factors'!$D$9+N257*'Emission and cost factors'!$E$9</f>
        <v>41.324342719092741</v>
      </c>
      <c r="Q257" s="7">
        <v>20.510714285714283</v>
      </c>
      <c r="R257" s="17">
        <v>0</v>
      </c>
      <c r="S257" s="17">
        <v>0</v>
      </c>
      <c r="T257" s="17">
        <v>0</v>
      </c>
      <c r="U257" s="7">
        <v>0</v>
      </c>
      <c r="V257" s="7">
        <v>0</v>
      </c>
      <c r="W257" s="7">
        <v>0</v>
      </c>
    </row>
    <row r="258" spans="1:23" s="17" customFormat="1" x14ac:dyDescent="0.25">
      <c r="A258" s="17" t="s">
        <v>75</v>
      </c>
      <c r="B258" s="17" t="s">
        <v>589</v>
      </c>
      <c r="C258" s="17" t="s">
        <v>595</v>
      </c>
      <c r="D258" s="17">
        <v>18</v>
      </c>
      <c r="E258" s="17" t="s">
        <v>1</v>
      </c>
      <c r="F258" s="17">
        <f t="shared" si="10"/>
        <v>1</v>
      </c>
      <c r="G258" s="17">
        <f t="shared" si="11"/>
        <v>1</v>
      </c>
      <c r="H258" s="17" t="s">
        <v>8</v>
      </c>
      <c r="I258" s="17" t="s">
        <v>6</v>
      </c>
      <c r="J258" s="17" t="s">
        <v>4</v>
      </c>
      <c r="K258" s="17" t="s">
        <v>606</v>
      </c>
      <c r="L258" s="17" t="s">
        <v>515</v>
      </c>
      <c r="M258" s="7">
        <v>0</v>
      </c>
      <c r="N258" s="7">
        <v>275.48318898484712</v>
      </c>
      <c r="O258" s="7">
        <f>M258*'Emission and cost factors'!$D$8+N258*'Emission and cost factors'!$E$8</f>
        <v>126.72226693302969</v>
      </c>
      <c r="P258" s="8">
        <f>M258*'Emission and cost factors'!$D$9+N258*'Emission and cost factors'!$E$9</f>
        <v>41.322478347727063</v>
      </c>
      <c r="Q258" s="7">
        <v>20.427857142857139</v>
      </c>
      <c r="R258" s="17">
        <v>0</v>
      </c>
      <c r="S258" s="17">
        <v>0</v>
      </c>
      <c r="T258" s="17">
        <v>0</v>
      </c>
      <c r="U258" s="7">
        <v>0</v>
      </c>
      <c r="V258" s="7">
        <v>0</v>
      </c>
      <c r="W258" s="7">
        <v>0</v>
      </c>
    </row>
    <row r="259" spans="1:23" s="17" customFormat="1" x14ac:dyDescent="0.25">
      <c r="A259" s="17" t="s">
        <v>76</v>
      </c>
      <c r="B259" s="17" t="s">
        <v>589</v>
      </c>
      <c r="C259" s="17" t="s">
        <v>595</v>
      </c>
      <c r="D259" s="17">
        <v>19</v>
      </c>
      <c r="E259" s="17" t="s">
        <v>1</v>
      </c>
      <c r="F259" s="17">
        <f t="shared" si="10"/>
        <v>1</v>
      </c>
      <c r="G259" s="17">
        <f t="shared" si="11"/>
        <v>1</v>
      </c>
      <c r="H259" s="17" t="s">
        <v>8</v>
      </c>
      <c r="I259" s="17" t="s">
        <v>6</v>
      </c>
      <c r="J259" s="17" t="s">
        <v>5</v>
      </c>
      <c r="K259" s="17" t="s">
        <v>606</v>
      </c>
      <c r="L259" s="17" t="s">
        <v>516</v>
      </c>
      <c r="M259" s="7">
        <v>0</v>
      </c>
      <c r="N259" s="7">
        <v>275.46090920362502</v>
      </c>
      <c r="O259" s="7">
        <f>M259*'Emission and cost factors'!$D$8+N259*'Emission and cost factors'!$E$8</f>
        <v>126.71201823366752</v>
      </c>
      <c r="P259" s="8">
        <f>M259*'Emission and cost factors'!$D$9+N259*'Emission and cost factors'!$E$9</f>
        <v>41.319136380543753</v>
      </c>
      <c r="Q259" s="7">
        <v>20.510714285714283</v>
      </c>
      <c r="R259" s="17">
        <v>0</v>
      </c>
      <c r="S259" s="17">
        <v>0</v>
      </c>
      <c r="T259" s="17">
        <v>0</v>
      </c>
      <c r="U259" s="7">
        <v>0</v>
      </c>
      <c r="V259" s="7">
        <v>0</v>
      </c>
      <c r="W259" s="7">
        <v>0</v>
      </c>
    </row>
    <row r="260" spans="1:23" s="17" customFormat="1" x14ac:dyDescent="0.25">
      <c r="A260" s="17" t="s">
        <v>77</v>
      </c>
      <c r="B260" s="17" t="s">
        <v>589</v>
      </c>
      <c r="C260" s="17" t="s">
        <v>595</v>
      </c>
      <c r="D260" s="17">
        <v>20</v>
      </c>
      <c r="E260" s="17" t="s">
        <v>1</v>
      </c>
      <c r="F260" s="17">
        <f t="shared" si="10"/>
        <v>1</v>
      </c>
      <c r="G260" s="17">
        <f t="shared" si="11"/>
        <v>1</v>
      </c>
      <c r="H260" s="17" t="s">
        <v>8</v>
      </c>
      <c r="I260" s="17" t="s">
        <v>6</v>
      </c>
      <c r="J260" s="17" t="s">
        <v>5</v>
      </c>
      <c r="K260" s="17" t="s">
        <v>606</v>
      </c>
      <c r="L260" s="17" t="s">
        <v>515</v>
      </c>
      <c r="M260" s="7">
        <v>0</v>
      </c>
      <c r="N260" s="7">
        <v>275.95003295589856</v>
      </c>
      <c r="O260" s="7">
        <f>M260*'Emission and cost factors'!$D$8+N260*'Emission and cost factors'!$E$8</f>
        <v>126.93701515971334</v>
      </c>
      <c r="P260" s="8">
        <f>M260*'Emission and cost factors'!$D$9+N260*'Emission and cost factors'!$E$9</f>
        <v>41.392504943384786</v>
      </c>
      <c r="Q260" s="7">
        <v>20.427857142857139</v>
      </c>
      <c r="R260" s="17">
        <v>0</v>
      </c>
      <c r="S260" s="17">
        <v>0</v>
      </c>
      <c r="T260" s="17">
        <v>0</v>
      </c>
      <c r="U260" s="7">
        <v>0</v>
      </c>
      <c r="V260" s="7">
        <v>0</v>
      </c>
      <c r="W260" s="7">
        <v>0</v>
      </c>
    </row>
    <row r="261" spans="1:23" s="17" customFormat="1" x14ac:dyDescent="0.25">
      <c r="A261" s="17" t="s">
        <v>78</v>
      </c>
      <c r="B261" s="17" t="s">
        <v>589</v>
      </c>
      <c r="C261" s="17" t="s">
        <v>595</v>
      </c>
      <c r="D261" s="17">
        <v>21</v>
      </c>
      <c r="E261" s="17" t="s">
        <v>1</v>
      </c>
      <c r="F261" s="17">
        <f t="shared" si="10"/>
        <v>1</v>
      </c>
      <c r="G261" s="17">
        <f t="shared" si="11"/>
        <v>1</v>
      </c>
      <c r="H261" s="17" t="s">
        <v>8</v>
      </c>
      <c r="I261" s="17" t="s">
        <v>7</v>
      </c>
      <c r="J261" s="17" t="s">
        <v>4</v>
      </c>
      <c r="K261" s="17" t="s">
        <v>606</v>
      </c>
      <c r="L261" s="17" t="s">
        <v>516</v>
      </c>
      <c r="M261" s="7">
        <v>0</v>
      </c>
      <c r="N261" s="7">
        <v>283.4787888613393</v>
      </c>
      <c r="O261" s="7">
        <f>M261*'Emission and cost factors'!$D$8+N261*'Emission and cost factors'!$E$8</f>
        <v>130.40024287621608</v>
      </c>
      <c r="P261" s="8">
        <f>M261*'Emission and cost factors'!$D$9+N261*'Emission and cost factors'!$E$9</f>
        <v>42.52181832920089</v>
      </c>
      <c r="Q261" s="7">
        <v>20.512142857142862</v>
      </c>
      <c r="R261" s="17">
        <v>0</v>
      </c>
      <c r="S261" s="17">
        <v>0</v>
      </c>
      <c r="T261" s="17">
        <v>0</v>
      </c>
      <c r="U261" s="7">
        <v>0</v>
      </c>
      <c r="V261" s="7">
        <v>0</v>
      </c>
      <c r="W261" s="7">
        <v>0</v>
      </c>
    </row>
    <row r="262" spans="1:23" s="17" customFormat="1" x14ac:dyDescent="0.25">
      <c r="A262" s="17" t="s">
        <v>79</v>
      </c>
      <c r="B262" s="17" t="s">
        <v>589</v>
      </c>
      <c r="C262" s="17" t="s">
        <v>595</v>
      </c>
      <c r="D262" s="17">
        <v>22</v>
      </c>
      <c r="E262" s="17" t="s">
        <v>1</v>
      </c>
      <c r="F262" s="17">
        <f t="shared" si="10"/>
        <v>1</v>
      </c>
      <c r="G262" s="17">
        <f t="shared" si="11"/>
        <v>1</v>
      </c>
      <c r="H262" s="17" t="s">
        <v>8</v>
      </c>
      <c r="I262" s="17" t="s">
        <v>7</v>
      </c>
      <c r="J262" s="17" t="s">
        <v>4</v>
      </c>
      <c r="K262" s="17" t="s">
        <v>606</v>
      </c>
      <c r="L262" s="17" t="s">
        <v>515</v>
      </c>
      <c r="M262" s="7">
        <v>0</v>
      </c>
      <c r="N262" s="7">
        <v>279.03477457704429</v>
      </c>
      <c r="O262" s="7">
        <f>M262*'Emission and cost factors'!$D$8+N262*'Emission and cost factors'!$E$8</f>
        <v>128.35599630544039</v>
      </c>
      <c r="P262" s="8">
        <f>M262*'Emission and cost factors'!$D$9+N262*'Emission and cost factors'!$E$9</f>
        <v>41.855216186556639</v>
      </c>
      <c r="Q262" s="7">
        <v>20.413571428571426</v>
      </c>
      <c r="R262" s="17">
        <v>0</v>
      </c>
      <c r="S262" s="17">
        <v>0</v>
      </c>
      <c r="T262" s="17">
        <v>0</v>
      </c>
      <c r="U262" s="7">
        <v>0</v>
      </c>
      <c r="V262" s="7">
        <v>0</v>
      </c>
      <c r="W262" s="7">
        <v>0</v>
      </c>
    </row>
    <row r="263" spans="1:23" s="17" customFormat="1" x14ac:dyDescent="0.25">
      <c r="A263" s="17" t="s">
        <v>80</v>
      </c>
      <c r="B263" s="17" t="s">
        <v>589</v>
      </c>
      <c r="C263" s="17" t="s">
        <v>595</v>
      </c>
      <c r="D263" s="17">
        <v>23</v>
      </c>
      <c r="E263" s="17" t="s">
        <v>1</v>
      </c>
      <c r="F263" s="17">
        <f t="shared" si="10"/>
        <v>1</v>
      </c>
      <c r="G263" s="17">
        <f t="shared" si="11"/>
        <v>1</v>
      </c>
      <c r="H263" s="17" t="s">
        <v>8</v>
      </c>
      <c r="I263" s="17" t="s">
        <v>7</v>
      </c>
      <c r="J263" s="17" t="s">
        <v>5</v>
      </c>
      <c r="K263" s="17" t="s">
        <v>606</v>
      </c>
      <c r="L263" s="17" t="s">
        <v>516</v>
      </c>
      <c r="M263" s="7">
        <v>0</v>
      </c>
      <c r="N263" s="7">
        <v>282.91185841190361</v>
      </c>
      <c r="O263" s="7">
        <f>M263*'Emission and cost factors'!$D$8+N263*'Emission and cost factors'!$E$8</f>
        <v>130.13945486947566</v>
      </c>
      <c r="P263" s="8">
        <f>M263*'Emission and cost factors'!$D$9+N263*'Emission and cost factors'!$E$9</f>
        <v>42.43677876178554</v>
      </c>
      <c r="Q263" s="7">
        <v>20.512142857142862</v>
      </c>
      <c r="R263" s="17">
        <v>0</v>
      </c>
      <c r="S263" s="17">
        <v>0</v>
      </c>
      <c r="T263" s="17">
        <v>0</v>
      </c>
      <c r="U263" s="7">
        <v>0</v>
      </c>
      <c r="V263" s="7">
        <v>0</v>
      </c>
      <c r="W263" s="7">
        <v>0</v>
      </c>
    </row>
    <row r="264" spans="1:23" s="17" customFormat="1" x14ac:dyDescent="0.25">
      <c r="A264" s="17" t="s">
        <v>81</v>
      </c>
      <c r="B264" s="17" t="s">
        <v>589</v>
      </c>
      <c r="C264" s="17" t="s">
        <v>595</v>
      </c>
      <c r="D264" s="17">
        <v>24</v>
      </c>
      <c r="E264" s="17" t="s">
        <v>1</v>
      </c>
      <c r="F264" s="17">
        <f t="shared" si="10"/>
        <v>1</v>
      </c>
      <c r="G264" s="17">
        <f t="shared" si="11"/>
        <v>1</v>
      </c>
      <c r="H264" s="17" t="s">
        <v>8</v>
      </c>
      <c r="I264" s="17" t="s">
        <v>7</v>
      </c>
      <c r="J264" s="17" t="s">
        <v>5</v>
      </c>
      <c r="K264" s="17" t="s">
        <v>606</v>
      </c>
      <c r="L264" s="17" t="s">
        <v>515</v>
      </c>
      <c r="M264" s="7">
        <v>0</v>
      </c>
      <c r="N264" s="7">
        <v>279.03811872989996</v>
      </c>
      <c r="O264" s="7">
        <f>M264*'Emission and cost factors'!$D$8+N264*'Emission and cost factors'!$E$8</f>
        <v>128.35753461575399</v>
      </c>
      <c r="P264" s="8">
        <f>M264*'Emission and cost factors'!$D$9+N264*'Emission and cost factors'!$E$9</f>
        <v>41.855717809484993</v>
      </c>
      <c r="Q264" s="7">
        <v>20.413571428571426</v>
      </c>
      <c r="R264" s="17">
        <v>0</v>
      </c>
      <c r="S264" s="17">
        <v>0</v>
      </c>
      <c r="T264" s="17">
        <v>0</v>
      </c>
      <c r="U264" s="7">
        <v>0</v>
      </c>
      <c r="V264" s="7">
        <v>0</v>
      </c>
      <c r="W264" s="7">
        <v>0</v>
      </c>
    </row>
    <row r="265" spans="1:23" s="17" customFormat="1" x14ac:dyDescent="0.25">
      <c r="A265" s="17" t="s">
        <v>82</v>
      </c>
      <c r="B265" s="17" t="s">
        <v>589</v>
      </c>
      <c r="C265" s="17" t="s">
        <v>595</v>
      </c>
      <c r="D265" s="17">
        <v>25</v>
      </c>
      <c r="E265" s="17" t="s">
        <v>1</v>
      </c>
      <c r="F265" s="17">
        <f t="shared" si="10"/>
        <v>1</v>
      </c>
      <c r="G265" s="17">
        <f t="shared" si="11"/>
        <v>1</v>
      </c>
      <c r="H265" s="17" t="s">
        <v>9</v>
      </c>
      <c r="I265" s="17" t="s">
        <v>3</v>
      </c>
      <c r="J265" s="17" t="s">
        <v>4</v>
      </c>
      <c r="K265" s="17" t="s">
        <v>606</v>
      </c>
      <c r="L265" s="17" t="s">
        <v>516</v>
      </c>
      <c r="M265" s="7">
        <v>0</v>
      </c>
      <c r="N265" s="7">
        <v>227.84401677774855</v>
      </c>
      <c r="O265" s="7">
        <f>M265*'Emission and cost factors'!$D$8+N265*'Emission and cost factors'!$E$8</f>
        <v>104.80824771776433</v>
      </c>
      <c r="P265" s="8">
        <f>M265*'Emission and cost factors'!$D$9+N265*'Emission and cost factors'!$E$9</f>
        <v>34.176602516662278</v>
      </c>
      <c r="Q265" s="7">
        <v>20.549285714285709</v>
      </c>
      <c r="R265" s="17">
        <v>0</v>
      </c>
      <c r="S265" s="17">
        <v>0</v>
      </c>
      <c r="T265" s="17">
        <v>0</v>
      </c>
      <c r="U265" s="7">
        <v>0</v>
      </c>
      <c r="V265" s="7">
        <v>0</v>
      </c>
      <c r="W265" s="7">
        <v>0</v>
      </c>
    </row>
    <row r="266" spans="1:23" s="17" customFormat="1" x14ac:dyDescent="0.25">
      <c r="A266" s="17" t="s">
        <v>83</v>
      </c>
      <c r="B266" s="17" t="s">
        <v>589</v>
      </c>
      <c r="C266" s="17" t="s">
        <v>595</v>
      </c>
      <c r="D266" s="17">
        <v>26</v>
      </c>
      <c r="E266" s="17" t="s">
        <v>1</v>
      </c>
      <c r="F266" s="17">
        <f t="shared" si="10"/>
        <v>1</v>
      </c>
      <c r="G266" s="17">
        <f t="shared" si="11"/>
        <v>1</v>
      </c>
      <c r="H266" s="17" t="s">
        <v>9</v>
      </c>
      <c r="I266" s="17" t="s">
        <v>3</v>
      </c>
      <c r="J266" s="17" t="s">
        <v>4</v>
      </c>
      <c r="K266" s="17" t="s">
        <v>606</v>
      </c>
      <c r="L266" s="17" t="s">
        <v>515</v>
      </c>
      <c r="M266" s="7">
        <v>0</v>
      </c>
      <c r="N266" s="7">
        <v>225.69306744768002</v>
      </c>
      <c r="O266" s="7">
        <f>M266*'Emission and cost factors'!$D$8+N266*'Emission and cost factors'!$E$8</f>
        <v>103.81881102593282</v>
      </c>
      <c r="P266" s="8">
        <f>M266*'Emission and cost factors'!$D$9+N266*'Emission and cost factors'!$E$9</f>
        <v>33.853960117151999</v>
      </c>
      <c r="Q266" s="7">
        <v>20.51285714285714</v>
      </c>
      <c r="R266" s="17">
        <v>0</v>
      </c>
      <c r="S266" s="17">
        <v>0</v>
      </c>
      <c r="T266" s="17">
        <v>0</v>
      </c>
      <c r="U266" s="7">
        <v>0</v>
      </c>
      <c r="V266" s="7">
        <v>0</v>
      </c>
      <c r="W266" s="7">
        <v>0</v>
      </c>
    </row>
    <row r="267" spans="1:23" s="17" customFormat="1" x14ac:dyDescent="0.25">
      <c r="A267" s="17" t="s">
        <v>84</v>
      </c>
      <c r="B267" s="17" t="s">
        <v>589</v>
      </c>
      <c r="C267" s="17" t="s">
        <v>595</v>
      </c>
      <c r="D267" s="17">
        <v>27</v>
      </c>
      <c r="E267" s="17" t="s">
        <v>1</v>
      </c>
      <c r="F267" s="17">
        <f t="shared" si="10"/>
        <v>1</v>
      </c>
      <c r="G267" s="17">
        <f t="shared" si="11"/>
        <v>1</v>
      </c>
      <c r="H267" s="17" t="s">
        <v>9</v>
      </c>
      <c r="I267" s="17" t="s">
        <v>3</v>
      </c>
      <c r="J267" s="17" t="s">
        <v>5</v>
      </c>
      <c r="K267" s="17" t="s">
        <v>606</v>
      </c>
      <c r="L267" s="17" t="s">
        <v>516</v>
      </c>
      <c r="M267" s="7">
        <v>0</v>
      </c>
      <c r="N267" s="7">
        <v>227.66466665227929</v>
      </c>
      <c r="O267" s="7">
        <f>M267*'Emission and cost factors'!$D$8+N267*'Emission and cost factors'!$E$8</f>
        <v>104.72574666004849</v>
      </c>
      <c r="P267" s="8">
        <f>M267*'Emission and cost factors'!$D$9+N267*'Emission and cost factors'!$E$9</f>
        <v>34.149699997841893</v>
      </c>
      <c r="Q267" s="7">
        <v>20.549285714285709</v>
      </c>
      <c r="R267" s="17">
        <v>0</v>
      </c>
      <c r="S267" s="17">
        <v>0</v>
      </c>
      <c r="T267" s="17">
        <v>0</v>
      </c>
      <c r="U267" s="7">
        <v>0</v>
      </c>
      <c r="V267" s="7">
        <v>0</v>
      </c>
      <c r="W267" s="7">
        <v>0</v>
      </c>
    </row>
    <row r="268" spans="1:23" s="17" customFormat="1" x14ac:dyDescent="0.25">
      <c r="A268" s="17" t="s">
        <v>85</v>
      </c>
      <c r="B268" s="17" t="s">
        <v>589</v>
      </c>
      <c r="C268" s="17" t="s">
        <v>595</v>
      </c>
      <c r="D268" s="17">
        <v>28</v>
      </c>
      <c r="E268" s="17" t="s">
        <v>1</v>
      </c>
      <c r="F268" s="17">
        <f t="shared" si="10"/>
        <v>1</v>
      </c>
      <c r="G268" s="17">
        <f t="shared" si="11"/>
        <v>1</v>
      </c>
      <c r="H268" s="17" t="s">
        <v>9</v>
      </c>
      <c r="I268" s="17" t="s">
        <v>3</v>
      </c>
      <c r="J268" s="17" t="s">
        <v>5</v>
      </c>
      <c r="K268" s="17" t="s">
        <v>606</v>
      </c>
      <c r="L268" s="17" t="s">
        <v>515</v>
      </c>
      <c r="M268" s="7">
        <v>0</v>
      </c>
      <c r="N268" s="7">
        <v>225.66185297750354</v>
      </c>
      <c r="O268" s="7">
        <f>M268*'Emission and cost factors'!$D$8+N268*'Emission and cost factors'!$E$8</f>
        <v>103.80445236965163</v>
      </c>
      <c r="P268" s="8">
        <f>M268*'Emission and cost factors'!$D$9+N268*'Emission and cost factors'!$E$9</f>
        <v>33.849277946625527</v>
      </c>
      <c r="Q268" s="7">
        <v>20.51285714285714</v>
      </c>
      <c r="R268" s="17">
        <v>0</v>
      </c>
      <c r="S268" s="17">
        <v>0</v>
      </c>
      <c r="T268" s="17">
        <v>0</v>
      </c>
      <c r="U268" s="7">
        <v>0</v>
      </c>
      <c r="V268" s="7">
        <v>0</v>
      </c>
      <c r="W268" s="7">
        <v>0</v>
      </c>
    </row>
    <row r="269" spans="1:23" s="17" customFormat="1" x14ac:dyDescent="0.25">
      <c r="A269" s="17" t="s">
        <v>86</v>
      </c>
      <c r="B269" s="17" t="s">
        <v>589</v>
      </c>
      <c r="C269" s="17" t="s">
        <v>595</v>
      </c>
      <c r="D269" s="17">
        <v>29</v>
      </c>
      <c r="E269" s="17" t="s">
        <v>1</v>
      </c>
      <c r="F269" s="17">
        <f t="shared" si="10"/>
        <v>1</v>
      </c>
      <c r="G269" s="17">
        <f t="shared" si="11"/>
        <v>1</v>
      </c>
      <c r="H269" s="17" t="s">
        <v>9</v>
      </c>
      <c r="I269" s="17" t="s">
        <v>6</v>
      </c>
      <c r="J269" s="17" t="s">
        <v>4</v>
      </c>
      <c r="K269" s="17" t="s">
        <v>606</v>
      </c>
      <c r="L269" s="17" t="s">
        <v>516</v>
      </c>
      <c r="M269" s="7">
        <v>0</v>
      </c>
      <c r="N269" s="7">
        <v>251.37943580626714</v>
      </c>
      <c r="O269" s="7">
        <f>M269*'Emission and cost factors'!$D$8+N269*'Emission and cost factors'!$E$8</f>
        <v>115.63454047088288</v>
      </c>
      <c r="P269" s="8">
        <f>M269*'Emission and cost factors'!$D$9+N269*'Emission and cost factors'!$E$9</f>
        <v>37.706915370940067</v>
      </c>
      <c r="Q269" s="7">
        <v>20.614285714285717</v>
      </c>
      <c r="R269" s="17">
        <v>0</v>
      </c>
      <c r="S269" s="17">
        <v>0</v>
      </c>
      <c r="T269" s="17">
        <v>0</v>
      </c>
      <c r="U269" s="7">
        <v>0</v>
      </c>
      <c r="V269" s="7">
        <v>0</v>
      </c>
      <c r="W269" s="7">
        <v>0</v>
      </c>
    </row>
    <row r="270" spans="1:23" s="17" customFormat="1" x14ac:dyDescent="0.25">
      <c r="A270" s="17" t="s">
        <v>87</v>
      </c>
      <c r="B270" s="17" t="s">
        <v>589</v>
      </c>
      <c r="C270" s="17" t="s">
        <v>595</v>
      </c>
      <c r="D270" s="17">
        <v>30</v>
      </c>
      <c r="E270" s="17" t="s">
        <v>1</v>
      </c>
      <c r="F270" s="17">
        <f t="shared" si="10"/>
        <v>1</v>
      </c>
      <c r="G270" s="17">
        <f t="shared" si="11"/>
        <v>1</v>
      </c>
      <c r="H270" s="17" t="s">
        <v>9</v>
      </c>
      <c r="I270" s="17" t="s">
        <v>6</v>
      </c>
      <c r="J270" s="17" t="s">
        <v>4</v>
      </c>
      <c r="K270" s="17" t="s">
        <v>606</v>
      </c>
      <c r="L270" s="17" t="s">
        <v>515</v>
      </c>
      <c r="M270" s="7">
        <v>0</v>
      </c>
      <c r="N270" s="7">
        <v>250.74809303507141</v>
      </c>
      <c r="O270" s="7">
        <f>M270*'Emission and cost factors'!$D$8+N270*'Emission and cost factors'!$E$8</f>
        <v>115.34412279613285</v>
      </c>
      <c r="P270" s="8">
        <f>M270*'Emission and cost factors'!$D$9+N270*'Emission and cost factors'!$E$9</f>
        <v>37.612213955260707</v>
      </c>
      <c r="Q270" s="7">
        <v>20.556428571428569</v>
      </c>
      <c r="R270" s="17">
        <v>0</v>
      </c>
      <c r="S270" s="17">
        <v>0</v>
      </c>
      <c r="T270" s="17">
        <v>0</v>
      </c>
      <c r="U270" s="7">
        <v>0</v>
      </c>
      <c r="V270" s="7">
        <v>0</v>
      </c>
      <c r="W270" s="7">
        <v>0</v>
      </c>
    </row>
    <row r="271" spans="1:23" s="17" customFormat="1" x14ac:dyDescent="0.25">
      <c r="A271" s="17" t="s">
        <v>88</v>
      </c>
      <c r="B271" s="17" t="s">
        <v>589</v>
      </c>
      <c r="C271" s="17" t="s">
        <v>595</v>
      </c>
      <c r="D271" s="17">
        <v>31</v>
      </c>
      <c r="E271" s="17" t="s">
        <v>1</v>
      </c>
      <c r="F271" s="17">
        <f t="shared" si="10"/>
        <v>1</v>
      </c>
      <c r="G271" s="17">
        <f t="shared" si="11"/>
        <v>1</v>
      </c>
      <c r="H271" s="17" t="s">
        <v>9</v>
      </c>
      <c r="I271" s="17" t="s">
        <v>6</v>
      </c>
      <c r="J271" s="17" t="s">
        <v>5</v>
      </c>
      <c r="K271" s="17" t="s">
        <v>606</v>
      </c>
      <c r="L271" s="17" t="s">
        <v>516</v>
      </c>
      <c r="M271" s="7">
        <v>0</v>
      </c>
      <c r="N271" s="7">
        <v>250.34283089837143</v>
      </c>
      <c r="O271" s="7">
        <f>M271*'Emission and cost factors'!$D$8+N271*'Emission and cost factors'!$E$8</f>
        <v>115.15770221325086</v>
      </c>
      <c r="P271" s="8">
        <f>M271*'Emission and cost factors'!$D$9+N271*'Emission and cost factors'!$E$9</f>
        <v>37.551424634755712</v>
      </c>
      <c r="Q271" s="7">
        <v>20.614285714285717</v>
      </c>
      <c r="R271" s="17">
        <v>0</v>
      </c>
      <c r="S271" s="17">
        <v>0</v>
      </c>
      <c r="T271" s="17">
        <v>0</v>
      </c>
      <c r="U271" s="7">
        <v>0</v>
      </c>
      <c r="V271" s="7">
        <v>0</v>
      </c>
      <c r="W271" s="7">
        <v>0</v>
      </c>
    </row>
    <row r="272" spans="1:23" s="17" customFormat="1" x14ac:dyDescent="0.25">
      <c r="A272" s="17" t="s">
        <v>89</v>
      </c>
      <c r="B272" s="17" t="s">
        <v>589</v>
      </c>
      <c r="C272" s="17" t="s">
        <v>595</v>
      </c>
      <c r="D272" s="17">
        <v>32</v>
      </c>
      <c r="E272" s="17" t="s">
        <v>1</v>
      </c>
      <c r="F272" s="17">
        <f t="shared" si="10"/>
        <v>1</v>
      </c>
      <c r="G272" s="17">
        <f t="shared" si="11"/>
        <v>1</v>
      </c>
      <c r="H272" s="17" t="s">
        <v>9</v>
      </c>
      <c r="I272" s="17" t="s">
        <v>6</v>
      </c>
      <c r="J272" s="17" t="s">
        <v>5</v>
      </c>
      <c r="K272" s="17" t="s">
        <v>606</v>
      </c>
      <c r="L272" s="17" t="s">
        <v>515</v>
      </c>
      <c r="M272" s="7">
        <v>0</v>
      </c>
      <c r="N272" s="7">
        <v>250.27377150939427</v>
      </c>
      <c r="O272" s="7">
        <f>M272*'Emission and cost factors'!$D$8+N272*'Emission and cost factors'!$E$8</f>
        <v>115.12593489432136</v>
      </c>
      <c r="P272" s="8">
        <f>M272*'Emission and cost factors'!$D$9+N272*'Emission and cost factors'!$E$9</f>
        <v>37.541065726409137</v>
      </c>
      <c r="Q272" s="7">
        <v>20.556428571428569</v>
      </c>
      <c r="R272" s="17">
        <v>0</v>
      </c>
      <c r="S272" s="17">
        <v>0</v>
      </c>
      <c r="T272" s="17">
        <v>0</v>
      </c>
      <c r="U272" s="7">
        <v>0</v>
      </c>
      <c r="V272" s="7">
        <v>0</v>
      </c>
      <c r="W272" s="7">
        <v>0</v>
      </c>
    </row>
    <row r="273" spans="1:23" s="17" customFormat="1" x14ac:dyDescent="0.25">
      <c r="A273" s="17" t="s">
        <v>90</v>
      </c>
      <c r="B273" s="17" t="s">
        <v>589</v>
      </c>
      <c r="C273" s="17" t="s">
        <v>595</v>
      </c>
      <c r="D273" s="17">
        <v>33</v>
      </c>
      <c r="E273" s="17" t="s">
        <v>1</v>
      </c>
      <c r="F273" s="17">
        <f t="shared" si="10"/>
        <v>1</v>
      </c>
      <c r="G273" s="17">
        <f t="shared" si="11"/>
        <v>1</v>
      </c>
      <c r="H273" s="17" t="s">
        <v>9</v>
      </c>
      <c r="I273" s="17" t="s">
        <v>7</v>
      </c>
      <c r="J273" s="17" t="s">
        <v>4</v>
      </c>
      <c r="K273" s="17" t="s">
        <v>606</v>
      </c>
      <c r="L273" s="17" t="s">
        <v>516</v>
      </c>
      <c r="M273" s="7">
        <v>0</v>
      </c>
      <c r="N273" s="7">
        <v>260.63683028199642</v>
      </c>
      <c r="O273" s="7">
        <f>M273*'Emission and cost factors'!$D$8+N273*'Emission and cost factors'!$E$8</f>
        <v>119.89294192971836</v>
      </c>
      <c r="P273" s="8">
        <f>M273*'Emission and cost factors'!$D$9+N273*'Emission and cost factors'!$E$9</f>
        <v>39.095524542299465</v>
      </c>
      <c r="Q273" s="7">
        <v>20.61785714285714</v>
      </c>
      <c r="R273" s="17">
        <v>0</v>
      </c>
      <c r="S273" s="17">
        <v>0</v>
      </c>
      <c r="T273" s="17">
        <v>0</v>
      </c>
      <c r="U273" s="7">
        <v>0</v>
      </c>
      <c r="V273" s="7">
        <v>0</v>
      </c>
      <c r="W273" s="7">
        <v>0</v>
      </c>
    </row>
    <row r="274" spans="1:23" s="17" customFormat="1" x14ac:dyDescent="0.25">
      <c r="A274" s="17" t="s">
        <v>91</v>
      </c>
      <c r="B274" s="17" t="s">
        <v>589</v>
      </c>
      <c r="C274" s="17" t="s">
        <v>595</v>
      </c>
      <c r="D274" s="17">
        <v>34</v>
      </c>
      <c r="E274" s="17" t="s">
        <v>1</v>
      </c>
      <c r="F274" s="17">
        <f t="shared" si="10"/>
        <v>1</v>
      </c>
      <c r="G274" s="17">
        <f t="shared" si="11"/>
        <v>1</v>
      </c>
      <c r="H274" s="17" t="s">
        <v>9</v>
      </c>
      <c r="I274" s="17" t="s">
        <v>7</v>
      </c>
      <c r="J274" s="17" t="s">
        <v>4</v>
      </c>
      <c r="K274" s="17" t="s">
        <v>606</v>
      </c>
      <c r="L274" s="17" t="s">
        <v>515</v>
      </c>
      <c r="M274" s="7">
        <v>0</v>
      </c>
      <c r="N274" s="7">
        <v>256.05435515860285</v>
      </c>
      <c r="O274" s="7">
        <f>M274*'Emission and cost factors'!$D$8+N274*'Emission and cost factors'!$E$8</f>
        <v>117.78500337295732</v>
      </c>
      <c r="P274" s="8">
        <f>M274*'Emission and cost factors'!$D$9+N274*'Emission and cost factors'!$E$9</f>
        <v>38.408153273790425</v>
      </c>
      <c r="Q274" s="7">
        <v>20.544999999999998</v>
      </c>
      <c r="R274" s="17">
        <v>0</v>
      </c>
      <c r="S274" s="17">
        <v>0</v>
      </c>
      <c r="T274" s="17">
        <v>0</v>
      </c>
      <c r="U274" s="7">
        <v>0</v>
      </c>
      <c r="V274" s="7">
        <v>0</v>
      </c>
      <c r="W274" s="7">
        <v>0</v>
      </c>
    </row>
    <row r="275" spans="1:23" s="17" customFormat="1" x14ac:dyDescent="0.25">
      <c r="A275" s="17" t="s">
        <v>92</v>
      </c>
      <c r="B275" s="17" t="s">
        <v>589</v>
      </c>
      <c r="C275" s="17" t="s">
        <v>595</v>
      </c>
      <c r="D275" s="17">
        <v>35</v>
      </c>
      <c r="E275" s="17" t="s">
        <v>1</v>
      </c>
      <c r="F275" s="17">
        <f t="shared" si="10"/>
        <v>1</v>
      </c>
      <c r="G275" s="17">
        <f t="shared" si="11"/>
        <v>1</v>
      </c>
      <c r="H275" s="17" t="s">
        <v>9</v>
      </c>
      <c r="I275" s="17" t="s">
        <v>7</v>
      </c>
      <c r="J275" s="17" t="s">
        <v>5</v>
      </c>
      <c r="K275" s="17" t="s">
        <v>606</v>
      </c>
      <c r="L275" s="17" t="s">
        <v>516</v>
      </c>
      <c r="M275" s="7">
        <v>0</v>
      </c>
      <c r="N275" s="7">
        <v>260.37665007635786</v>
      </c>
      <c r="O275" s="7">
        <f>M275*'Emission and cost factors'!$D$8+N275*'Emission and cost factors'!$E$8</f>
        <v>119.77325903512462</v>
      </c>
      <c r="P275" s="8">
        <f>M275*'Emission and cost factors'!$D$9+N275*'Emission and cost factors'!$E$9</f>
        <v>39.056497511453678</v>
      </c>
      <c r="Q275" s="7">
        <v>20.61785714285714</v>
      </c>
      <c r="R275" s="17">
        <v>0</v>
      </c>
      <c r="S275" s="17">
        <v>0</v>
      </c>
      <c r="T275" s="17">
        <v>0</v>
      </c>
      <c r="U275" s="7">
        <v>0</v>
      </c>
      <c r="V275" s="7">
        <v>0</v>
      </c>
      <c r="W275" s="7">
        <v>0</v>
      </c>
    </row>
    <row r="276" spans="1:23" s="17" customFormat="1" x14ac:dyDescent="0.25">
      <c r="A276" s="17" t="s">
        <v>93</v>
      </c>
      <c r="B276" s="17" t="s">
        <v>589</v>
      </c>
      <c r="C276" s="17" t="s">
        <v>595</v>
      </c>
      <c r="D276" s="17">
        <v>36</v>
      </c>
      <c r="E276" s="17" t="s">
        <v>1</v>
      </c>
      <c r="F276" s="17">
        <f t="shared" si="10"/>
        <v>1</v>
      </c>
      <c r="G276" s="17">
        <f t="shared" si="11"/>
        <v>1</v>
      </c>
      <c r="H276" s="17" t="s">
        <v>9</v>
      </c>
      <c r="I276" s="17" t="s">
        <v>7</v>
      </c>
      <c r="J276" s="17" t="s">
        <v>5</v>
      </c>
      <c r="K276" s="17" t="s">
        <v>606</v>
      </c>
      <c r="L276" s="17" t="s">
        <v>515</v>
      </c>
      <c r="M276" s="7">
        <v>0</v>
      </c>
      <c r="N276" s="7">
        <v>256.34360280326786</v>
      </c>
      <c r="O276" s="7">
        <f>M276*'Emission and cost factors'!$D$8+N276*'Emission and cost factors'!$E$8</f>
        <v>117.91805728950322</v>
      </c>
      <c r="P276" s="8">
        <f>M276*'Emission and cost factors'!$D$9+N276*'Emission and cost factors'!$E$9</f>
        <v>38.451540420490176</v>
      </c>
      <c r="Q276" s="7">
        <v>20.544999999999998</v>
      </c>
      <c r="R276" s="17">
        <v>0</v>
      </c>
      <c r="S276" s="17">
        <v>0</v>
      </c>
      <c r="T276" s="17">
        <v>0</v>
      </c>
      <c r="U276" s="7">
        <v>0</v>
      </c>
      <c r="V276" s="7">
        <v>0</v>
      </c>
      <c r="W276" s="7">
        <v>0</v>
      </c>
    </row>
    <row r="277" spans="1:23" s="17" customFormat="1" x14ac:dyDescent="0.25">
      <c r="A277" s="17" t="s">
        <v>94</v>
      </c>
      <c r="B277" s="17" t="s">
        <v>589</v>
      </c>
      <c r="C277" s="17" t="s">
        <v>595</v>
      </c>
      <c r="D277" s="17">
        <v>37</v>
      </c>
      <c r="E277" s="17" t="s">
        <v>10</v>
      </c>
      <c r="F277" s="17">
        <f t="shared" si="10"/>
        <v>2</v>
      </c>
      <c r="G277" s="17">
        <f t="shared" si="11"/>
        <v>1</v>
      </c>
      <c r="H277" s="17" t="s">
        <v>2</v>
      </c>
      <c r="I277" s="17" t="s">
        <v>3</v>
      </c>
      <c r="J277" s="17" t="s">
        <v>4</v>
      </c>
      <c r="K277" s="17" t="s">
        <v>606</v>
      </c>
      <c r="L277" s="17" t="s">
        <v>516</v>
      </c>
      <c r="M277" s="7">
        <v>0</v>
      </c>
      <c r="N277" s="7">
        <v>477.39456005460858</v>
      </c>
      <c r="O277" s="7">
        <f>M277*'Emission and cost factors'!$D$8+N277*'Emission and cost factors'!$E$8</f>
        <v>219.60149762511995</v>
      </c>
      <c r="P277" s="8">
        <f>M277*'Emission and cost factors'!$D$9+N277*'Emission and cost factors'!$E$9</f>
        <v>71.609184008191278</v>
      </c>
      <c r="Q277" s="7">
        <v>18.136428571428571</v>
      </c>
      <c r="R277" s="17">
        <v>14</v>
      </c>
      <c r="S277" s="17">
        <v>12</v>
      </c>
      <c r="T277" s="17">
        <v>5</v>
      </c>
      <c r="U277" s="7">
        <v>0.97078571428571436</v>
      </c>
      <c r="V277" s="7">
        <v>0.57557142857142851</v>
      </c>
      <c r="W277" s="7">
        <v>0.15771428571428572</v>
      </c>
    </row>
    <row r="278" spans="1:23" s="17" customFormat="1" x14ac:dyDescent="0.25">
      <c r="A278" s="17" t="s">
        <v>95</v>
      </c>
      <c r="B278" s="17" t="s">
        <v>589</v>
      </c>
      <c r="C278" s="17" t="s">
        <v>595</v>
      </c>
      <c r="D278" s="17">
        <v>38</v>
      </c>
      <c r="E278" s="17" t="s">
        <v>10</v>
      </c>
      <c r="F278" s="17">
        <f t="shared" si="10"/>
        <v>2</v>
      </c>
      <c r="G278" s="17">
        <f t="shared" si="11"/>
        <v>1</v>
      </c>
      <c r="H278" s="17" t="s">
        <v>2</v>
      </c>
      <c r="I278" s="17" t="s">
        <v>3</v>
      </c>
      <c r="J278" s="17" t="s">
        <v>4</v>
      </c>
      <c r="K278" s="17" t="s">
        <v>606</v>
      </c>
      <c r="L278" s="17" t="s">
        <v>515</v>
      </c>
      <c r="M278" s="7">
        <v>0</v>
      </c>
      <c r="N278" s="7">
        <v>455.78511657552423</v>
      </c>
      <c r="O278" s="7">
        <f>M278*'Emission and cost factors'!$D$8+N278*'Emission and cost factors'!$E$8</f>
        <v>209.66115362474116</v>
      </c>
      <c r="P278" s="8">
        <f>M278*'Emission and cost factors'!$D$9+N278*'Emission and cost factors'!$E$9</f>
        <v>68.367767486328631</v>
      </c>
      <c r="Q278" s="7">
        <v>17.887857142857143</v>
      </c>
      <c r="R278" s="17">
        <v>14</v>
      </c>
      <c r="S278" s="17">
        <v>13</v>
      </c>
      <c r="T278" s="17">
        <v>8</v>
      </c>
      <c r="U278" s="7">
        <v>0.997</v>
      </c>
      <c r="V278" s="7">
        <v>0.70714285714285707</v>
      </c>
      <c r="W278" s="7">
        <v>0.26485714285714285</v>
      </c>
    </row>
    <row r="279" spans="1:23" s="17" customFormat="1" x14ac:dyDescent="0.25">
      <c r="A279" s="17" t="s">
        <v>96</v>
      </c>
      <c r="B279" s="17" t="s">
        <v>589</v>
      </c>
      <c r="C279" s="17" t="s">
        <v>595</v>
      </c>
      <c r="D279" s="17">
        <v>39</v>
      </c>
      <c r="E279" s="17" t="s">
        <v>10</v>
      </c>
      <c r="F279" s="17">
        <f t="shared" si="10"/>
        <v>2</v>
      </c>
      <c r="G279" s="17">
        <f t="shared" si="11"/>
        <v>1</v>
      </c>
      <c r="H279" s="17" t="s">
        <v>2</v>
      </c>
      <c r="I279" s="17" t="s">
        <v>3</v>
      </c>
      <c r="J279" s="17" t="s">
        <v>5</v>
      </c>
      <c r="K279" s="17" t="s">
        <v>606</v>
      </c>
      <c r="L279" s="17" t="s">
        <v>516</v>
      </c>
      <c r="M279" s="7">
        <v>0</v>
      </c>
      <c r="N279" s="7">
        <v>477.39551198296073</v>
      </c>
      <c r="O279" s="7">
        <f>M279*'Emission and cost factors'!$D$8+N279*'Emission and cost factors'!$E$8</f>
        <v>219.60193551216193</v>
      </c>
      <c r="P279" s="8">
        <f>M279*'Emission and cost factors'!$D$9+N279*'Emission and cost factors'!$E$9</f>
        <v>71.609326797444112</v>
      </c>
      <c r="Q279" s="7">
        <v>18.136428571428571</v>
      </c>
      <c r="R279" s="17">
        <v>14</v>
      </c>
      <c r="S279" s="17">
        <v>12</v>
      </c>
      <c r="T279" s="17">
        <v>5</v>
      </c>
      <c r="U279" s="7">
        <v>0.97078571428571436</v>
      </c>
      <c r="V279" s="7">
        <v>0.57557142857142851</v>
      </c>
      <c r="W279" s="7">
        <v>0.15771428571428572</v>
      </c>
    </row>
    <row r="280" spans="1:23" s="17" customFormat="1" x14ac:dyDescent="0.25">
      <c r="A280" s="17" t="s">
        <v>97</v>
      </c>
      <c r="B280" s="17" t="s">
        <v>589</v>
      </c>
      <c r="C280" s="17" t="s">
        <v>595</v>
      </c>
      <c r="D280" s="17">
        <v>40</v>
      </c>
      <c r="E280" s="17" t="s">
        <v>10</v>
      </c>
      <c r="F280" s="17">
        <f t="shared" si="10"/>
        <v>2</v>
      </c>
      <c r="G280" s="17">
        <f t="shared" si="11"/>
        <v>1</v>
      </c>
      <c r="H280" s="17" t="s">
        <v>2</v>
      </c>
      <c r="I280" s="17" t="s">
        <v>3</v>
      </c>
      <c r="J280" s="17" t="s">
        <v>5</v>
      </c>
      <c r="K280" s="17" t="s">
        <v>606</v>
      </c>
      <c r="L280" s="17" t="s">
        <v>515</v>
      </c>
      <c r="M280" s="7">
        <v>0</v>
      </c>
      <c r="N280" s="7">
        <v>455.78450493062144</v>
      </c>
      <c r="O280" s="7">
        <f>M280*'Emission and cost factors'!$D$8+N280*'Emission and cost factors'!$E$8</f>
        <v>209.66087226808588</v>
      </c>
      <c r="P280" s="8">
        <f>M280*'Emission and cost factors'!$D$9+N280*'Emission and cost factors'!$E$9</f>
        <v>68.36767573959321</v>
      </c>
      <c r="Q280" s="7">
        <v>17.887857142857143</v>
      </c>
      <c r="R280" s="17">
        <v>14</v>
      </c>
      <c r="S280" s="17">
        <v>13</v>
      </c>
      <c r="T280" s="17">
        <v>8</v>
      </c>
      <c r="U280" s="7">
        <v>0.997</v>
      </c>
      <c r="V280" s="7">
        <v>0.70714285714285707</v>
      </c>
      <c r="W280" s="7">
        <v>0.26485714285714285</v>
      </c>
    </row>
    <row r="281" spans="1:23" s="17" customFormat="1" x14ac:dyDescent="0.25">
      <c r="A281" s="17" t="s">
        <v>98</v>
      </c>
      <c r="B281" s="17" t="s">
        <v>589</v>
      </c>
      <c r="C281" s="17" t="s">
        <v>595</v>
      </c>
      <c r="D281" s="17">
        <v>41</v>
      </c>
      <c r="E281" s="17" t="s">
        <v>10</v>
      </c>
      <c r="F281" s="17">
        <f t="shared" si="10"/>
        <v>2</v>
      </c>
      <c r="G281" s="17">
        <f t="shared" si="11"/>
        <v>1</v>
      </c>
      <c r="H281" s="17" t="s">
        <v>2</v>
      </c>
      <c r="I281" s="17" t="s">
        <v>6</v>
      </c>
      <c r="J281" s="17" t="s">
        <v>4</v>
      </c>
      <c r="K281" s="17" t="s">
        <v>606</v>
      </c>
      <c r="L281" s="17" t="s">
        <v>516</v>
      </c>
      <c r="M281" s="7">
        <v>0</v>
      </c>
      <c r="N281" s="7">
        <v>482.88598499912575</v>
      </c>
      <c r="O281" s="7">
        <f>M281*'Emission and cost factors'!$D$8+N281*'Emission and cost factors'!$E$8</f>
        <v>222.12755309959786</v>
      </c>
      <c r="P281" s="8">
        <f>M281*'Emission and cost factors'!$D$9+N281*'Emission and cost factors'!$E$9</f>
        <v>72.432897749868857</v>
      </c>
      <c r="Q281" s="7">
        <v>18.278571428571425</v>
      </c>
      <c r="R281" s="17">
        <v>14</v>
      </c>
      <c r="S281" s="17">
        <v>12</v>
      </c>
      <c r="T281" s="17">
        <v>5</v>
      </c>
      <c r="U281" s="7">
        <v>0.98392857142857149</v>
      </c>
      <c r="V281" s="7">
        <v>0.61078571428571427</v>
      </c>
      <c r="W281" s="7">
        <v>0.1582142857142857</v>
      </c>
    </row>
    <row r="282" spans="1:23" s="17" customFormat="1" x14ac:dyDescent="0.25">
      <c r="A282" s="17" t="s">
        <v>99</v>
      </c>
      <c r="B282" s="17" t="s">
        <v>589</v>
      </c>
      <c r="C282" s="17" t="s">
        <v>595</v>
      </c>
      <c r="D282" s="17">
        <v>42</v>
      </c>
      <c r="E282" s="17" t="s">
        <v>10</v>
      </c>
      <c r="F282" s="17">
        <f t="shared" si="10"/>
        <v>2</v>
      </c>
      <c r="G282" s="17">
        <f t="shared" si="11"/>
        <v>1</v>
      </c>
      <c r="H282" s="17" t="s">
        <v>2</v>
      </c>
      <c r="I282" s="17" t="s">
        <v>6</v>
      </c>
      <c r="J282" s="17" t="s">
        <v>4</v>
      </c>
      <c r="K282" s="17" t="s">
        <v>606</v>
      </c>
      <c r="L282" s="17" t="s">
        <v>515</v>
      </c>
      <c r="M282" s="7">
        <v>0</v>
      </c>
      <c r="N282" s="7">
        <v>457.91481852344998</v>
      </c>
      <c r="O282" s="7">
        <f>M282*'Emission and cost factors'!$D$8+N282*'Emission and cost factors'!$E$8</f>
        <v>210.64081652078701</v>
      </c>
      <c r="P282" s="8">
        <f>M282*'Emission and cost factors'!$D$9+N282*'Emission and cost factors'!$E$9</f>
        <v>68.687222778517494</v>
      </c>
      <c r="Q282" s="7">
        <v>18.025714285714287</v>
      </c>
      <c r="R282" s="17">
        <v>14</v>
      </c>
      <c r="S282" s="17">
        <v>13</v>
      </c>
      <c r="T282" s="17">
        <v>7</v>
      </c>
      <c r="U282" s="7">
        <v>1</v>
      </c>
      <c r="V282" s="7">
        <v>0.75121428571428572</v>
      </c>
      <c r="W282" s="7">
        <v>0.26014285714285712</v>
      </c>
    </row>
    <row r="283" spans="1:23" s="17" customFormat="1" x14ac:dyDescent="0.25">
      <c r="A283" s="17" t="s">
        <v>100</v>
      </c>
      <c r="B283" s="17" t="s">
        <v>589</v>
      </c>
      <c r="C283" s="17" t="s">
        <v>595</v>
      </c>
      <c r="D283" s="17">
        <v>43</v>
      </c>
      <c r="E283" s="17" t="s">
        <v>10</v>
      </c>
      <c r="F283" s="17">
        <f t="shared" si="10"/>
        <v>2</v>
      </c>
      <c r="G283" s="17">
        <f t="shared" si="11"/>
        <v>1</v>
      </c>
      <c r="H283" s="17" t="s">
        <v>2</v>
      </c>
      <c r="I283" s="17" t="s">
        <v>6</v>
      </c>
      <c r="J283" s="17" t="s">
        <v>5</v>
      </c>
      <c r="K283" s="17" t="s">
        <v>606</v>
      </c>
      <c r="L283" s="17" t="s">
        <v>516</v>
      </c>
      <c r="M283" s="7">
        <v>0</v>
      </c>
      <c r="N283" s="7">
        <v>482.88515786174565</v>
      </c>
      <c r="O283" s="7">
        <f>M283*'Emission and cost factors'!$D$8+N283*'Emission and cost factors'!$E$8</f>
        <v>222.12717261640302</v>
      </c>
      <c r="P283" s="8">
        <f>M283*'Emission and cost factors'!$D$9+N283*'Emission and cost factors'!$E$9</f>
        <v>72.432773679261842</v>
      </c>
      <c r="Q283" s="7">
        <v>18.278571428571425</v>
      </c>
      <c r="R283" s="17">
        <v>14</v>
      </c>
      <c r="S283" s="17">
        <v>12</v>
      </c>
      <c r="T283" s="17">
        <v>5</v>
      </c>
      <c r="U283" s="7">
        <v>0.98392857142857149</v>
      </c>
      <c r="V283" s="7">
        <v>0.61078571428571427</v>
      </c>
      <c r="W283" s="7">
        <v>0.1582142857142857</v>
      </c>
    </row>
    <row r="284" spans="1:23" s="17" customFormat="1" x14ac:dyDescent="0.25">
      <c r="A284" s="17" t="s">
        <v>101</v>
      </c>
      <c r="B284" s="17" t="s">
        <v>589</v>
      </c>
      <c r="C284" s="17" t="s">
        <v>595</v>
      </c>
      <c r="D284" s="17">
        <v>44</v>
      </c>
      <c r="E284" s="17" t="s">
        <v>10</v>
      </c>
      <c r="F284" s="17">
        <f t="shared" si="10"/>
        <v>2</v>
      </c>
      <c r="G284" s="17">
        <f t="shared" si="11"/>
        <v>1</v>
      </c>
      <c r="H284" s="17" t="s">
        <v>2</v>
      </c>
      <c r="I284" s="17" t="s">
        <v>6</v>
      </c>
      <c r="J284" s="17" t="s">
        <v>5</v>
      </c>
      <c r="K284" s="17" t="s">
        <v>606</v>
      </c>
      <c r="L284" s="17" t="s">
        <v>515</v>
      </c>
      <c r="M284" s="7">
        <v>0</v>
      </c>
      <c r="N284" s="7">
        <v>457.9159209669686</v>
      </c>
      <c r="O284" s="7">
        <f>M284*'Emission and cost factors'!$D$8+N284*'Emission and cost factors'!$E$8</f>
        <v>210.64132364480557</v>
      </c>
      <c r="P284" s="8">
        <f>M284*'Emission and cost factors'!$D$9+N284*'Emission and cost factors'!$E$9</f>
        <v>68.68738814504529</v>
      </c>
      <c r="Q284" s="7">
        <v>18.025714285714287</v>
      </c>
      <c r="R284" s="17">
        <v>14</v>
      </c>
      <c r="S284" s="17">
        <v>13</v>
      </c>
      <c r="T284" s="17">
        <v>7</v>
      </c>
      <c r="U284" s="7">
        <v>1</v>
      </c>
      <c r="V284" s="7">
        <v>0.75121428571428572</v>
      </c>
      <c r="W284" s="7">
        <v>0.26014285714285712</v>
      </c>
    </row>
    <row r="285" spans="1:23" s="17" customFormat="1" x14ac:dyDescent="0.25">
      <c r="A285" s="17" t="s">
        <v>102</v>
      </c>
      <c r="B285" s="17" t="s">
        <v>589</v>
      </c>
      <c r="C285" s="17" t="s">
        <v>595</v>
      </c>
      <c r="D285" s="17">
        <v>45</v>
      </c>
      <c r="E285" s="17" t="s">
        <v>10</v>
      </c>
      <c r="F285" s="17">
        <f t="shared" si="10"/>
        <v>2</v>
      </c>
      <c r="G285" s="17">
        <f t="shared" si="11"/>
        <v>1</v>
      </c>
      <c r="H285" s="17" t="s">
        <v>2</v>
      </c>
      <c r="I285" s="17" t="s">
        <v>7</v>
      </c>
      <c r="J285" s="17" t="s">
        <v>4</v>
      </c>
      <c r="K285" s="17" t="s">
        <v>606</v>
      </c>
      <c r="L285" s="17" t="s">
        <v>516</v>
      </c>
      <c r="M285" s="7">
        <v>0</v>
      </c>
      <c r="N285" s="7">
        <v>485.19973524885864</v>
      </c>
      <c r="O285" s="7">
        <f>M285*'Emission and cost factors'!$D$8+N285*'Emission and cost factors'!$E$8</f>
        <v>223.191878214475</v>
      </c>
      <c r="P285" s="8">
        <f>M285*'Emission and cost factors'!$D$9+N285*'Emission and cost factors'!$E$9</f>
        <v>72.779960287328791</v>
      </c>
      <c r="Q285" s="7">
        <v>18.298571428571428</v>
      </c>
      <c r="R285" s="17">
        <v>14</v>
      </c>
      <c r="S285" s="17">
        <v>12</v>
      </c>
      <c r="T285" s="17">
        <v>5</v>
      </c>
      <c r="U285" s="7">
        <v>0.9851428571428571</v>
      </c>
      <c r="V285" s="7">
        <v>0.65528571428571425</v>
      </c>
      <c r="W285" s="7">
        <v>0.18992857142857145</v>
      </c>
    </row>
    <row r="286" spans="1:23" s="17" customFormat="1" x14ac:dyDescent="0.25">
      <c r="A286" s="17" t="s">
        <v>103</v>
      </c>
      <c r="B286" s="17" t="s">
        <v>589</v>
      </c>
      <c r="C286" s="17" t="s">
        <v>595</v>
      </c>
      <c r="D286" s="17">
        <v>46</v>
      </c>
      <c r="E286" s="17" t="s">
        <v>10</v>
      </c>
      <c r="F286" s="17">
        <f t="shared" si="10"/>
        <v>2</v>
      </c>
      <c r="G286" s="17">
        <f t="shared" si="11"/>
        <v>1</v>
      </c>
      <c r="H286" s="17" t="s">
        <v>2</v>
      </c>
      <c r="I286" s="17" t="s">
        <v>7</v>
      </c>
      <c r="J286" s="17" t="s">
        <v>4</v>
      </c>
      <c r="K286" s="17" t="s">
        <v>606</v>
      </c>
      <c r="L286" s="17" t="s">
        <v>515</v>
      </c>
      <c r="M286" s="7">
        <v>0</v>
      </c>
      <c r="N286" s="7">
        <v>459.34987031082858</v>
      </c>
      <c r="O286" s="7">
        <f>M286*'Emission and cost factors'!$D$8+N286*'Emission and cost factors'!$E$8</f>
        <v>211.30094034298116</v>
      </c>
      <c r="P286" s="8">
        <f>M286*'Emission and cost factors'!$D$9+N286*'Emission and cost factors'!$E$9</f>
        <v>68.90248054662429</v>
      </c>
      <c r="Q286" s="7">
        <v>18.040714285714284</v>
      </c>
      <c r="R286" s="17">
        <v>14</v>
      </c>
      <c r="S286" s="17">
        <v>13</v>
      </c>
      <c r="T286" s="17">
        <v>7</v>
      </c>
      <c r="U286" s="7">
        <v>1</v>
      </c>
      <c r="V286" s="7">
        <v>0.77621428571428575</v>
      </c>
      <c r="W286" s="7">
        <v>0.27149999999999996</v>
      </c>
    </row>
    <row r="287" spans="1:23" s="17" customFormat="1" x14ac:dyDescent="0.25">
      <c r="A287" s="17" t="s">
        <v>104</v>
      </c>
      <c r="B287" s="17" t="s">
        <v>589</v>
      </c>
      <c r="C287" s="17" t="s">
        <v>595</v>
      </c>
      <c r="D287" s="17">
        <v>47</v>
      </c>
      <c r="E287" s="17" t="s">
        <v>10</v>
      </c>
      <c r="F287" s="17">
        <f t="shared" si="10"/>
        <v>2</v>
      </c>
      <c r="G287" s="17">
        <f t="shared" si="11"/>
        <v>1</v>
      </c>
      <c r="H287" s="17" t="s">
        <v>2</v>
      </c>
      <c r="I287" s="17" t="s">
        <v>7</v>
      </c>
      <c r="J287" s="17" t="s">
        <v>5</v>
      </c>
      <c r="K287" s="17" t="s">
        <v>606</v>
      </c>
      <c r="L287" s="17" t="s">
        <v>516</v>
      </c>
      <c r="M287" s="7">
        <v>0</v>
      </c>
      <c r="N287" s="7">
        <v>485.19894246038569</v>
      </c>
      <c r="O287" s="7">
        <f>M287*'Emission and cost factors'!$D$8+N287*'Emission and cost factors'!$E$8</f>
        <v>223.19151353177742</v>
      </c>
      <c r="P287" s="8">
        <f>M287*'Emission and cost factors'!$D$9+N287*'Emission and cost factors'!$E$9</f>
        <v>72.779841369057849</v>
      </c>
      <c r="Q287" s="7">
        <v>18.298571428571428</v>
      </c>
      <c r="R287" s="17">
        <v>14</v>
      </c>
      <c r="S287" s="17">
        <v>12</v>
      </c>
      <c r="T287" s="17">
        <v>5</v>
      </c>
      <c r="U287" s="7">
        <v>0.9851428571428571</v>
      </c>
      <c r="V287" s="7">
        <v>0.65528571428571425</v>
      </c>
      <c r="W287" s="7">
        <v>0.18992857142857145</v>
      </c>
    </row>
    <row r="288" spans="1:23" s="17" customFormat="1" x14ac:dyDescent="0.25">
      <c r="A288" s="17" t="s">
        <v>105</v>
      </c>
      <c r="B288" s="17" t="s">
        <v>589</v>
      </c>
      <c r="C288" s="17" t="s">
        <v>595</v>
      </c>
      <c r="D288" s="17">
        <v>48</v>
      </c>
      <c r="E288" s="17" t="s">
        <v>10</v>
      </c>
      <c r="F288" s="17">
        <f t="shared" si="10"/>
        <v>2</v>
      </c>
      <c r="G288" s="17">
        <f t="shared" si="11"/>
        <v>1</v>
      </c>
      <c r="H288" s="17" t="s">
        <v>2</v>
      </c>
      <c r="I288" s="17" t="s">
        <v>7</v>
      </c>
      <c r="J288" s="17" t="s">
        <v>5</v>
      </c>
      <c r="K288" s="17" t="s">
        <v>606</v>
      </c>
      <c r="L288" s="17" t="s">
        <v>515</v>
      </c>
      <c r="M288" s="7">
        <v>0</v>
      </c>
      <c r="N288" s="7">
        <v>459.34859955337288</v>
      </c>
      <c r="O288" s="7">
        <f>M288*'Emission and cost factors'!$D$8+N288*'Emission and cost factors'!$E$8</f>
        <v>211.30035579455154</v>
      </c>
      <c r="P288" s="8">
        <f>M288*'Emission and cost factors'!$D$9+N288*'Emission and cost factors'!$E$9</f>
        <v>68.902289933005932</v>
      </c>
      <c r="Q288" s="7">
        <v>18.040714285714284</v>
      </c>
      <c r="R288" s="17">
        <v>14</v>
      </c>
      <c r="S288" s="17">
        <v>13</v>
      </c>
      <c r="T288" s="17">
        <v>7</v>
      </c>
      <c r="U288" s="7">
        <v>1</v>
      </c>
      <c r="V288" s="7">
        <v>0.77621428571428575</v>
      </c>
      <c r="W288" s="7">
        <v>0.27149999999999996</v>
      </c>
    </row>
    <row r="289" spans="1:23" s="17" customFormat="1" x14ac:dyDescent="0.25">
      <c r="A289" s="17" t="s">
        <v>106</v>
      </c>
      <c r="B289" s="17" t="s">
        <v>589</v>
      </c>
      <c r="C289" s="17" t="s">
        <v>595</v>
      </c>
      <c r="D289" s="17">
        <v>49</v>
      </c>
      <c r="E289" s="17" t="s">
        <v>10</v>
      </c>
      <c r="F289" s="17">
        <f t="shared" si="10"/>
        <v>2</v>
      </c>
      <c r="G289" s="17">
        <f t="shared" si="11"/>
        <v>1</v>
      </c>
      <c r="H289" s="17" t="s">
        <v>8</v>
      </c>
      <c r="I289" s="17" t="s">
        <v>3</v>
      </c>
      <c r="J289" s="17" t="s">
        <v>4</v>
      </c>
      <c r="K289" s="17" t="s">
        <v>606</v>
      </c>
      <c r="L289" s="17" t="s">
        <v>516</v>
      </c>
      <c r="M289" s="7">
        <v>0</v>
      </c>
      <c r="N289" s="7">
        <v>274.38255389699782</v>
      </c>
      <c r="O289" s="7">
        <f>M289*'Emission and cost factors'!$D$8+N289*'Emission and cost factors'!$E$8</f>
        <v>126.21597479261901</v>
      </c>
      <c r="P289" s="8">
        <f>M289*'Emission and cost factors'!$D$9+N289*'Emission and cost factors'!$E$9</f>
        <v>41.157383084549672</v>
      </c>
      <c r="Q289" s="7">
        <v>19.929285714285715</v>
      </c>
      <c r="R289" s="17">
        <v>8</v>
      </c>
      <c r="S289" s="17">
        <v>0</v>
      </c>
      <c r="T289" s="17">
        <v>0</v>
      </c>
      <c r="U289" s="7">
        <v>0.11907142857142858</v>
      </c>
      <c r="V289" s="7">
        <v>0</v>
      </c>
      <c r="W289" s="7">
        <v>0</v>
      </c>
    </row>
    <row r="290" spans="1:23" s="17" customFormat="1" x14ac:dyDescent="0.25">
      <c r="A290" s="17" t="s">
        <v>107</v>
      </c>
      <c r="B290" s="17" t="s">
        <v>589</v>
      </c>
      <c r="C290" s="17" t="s">
        <v>595</v>
      </c>
      <c r="D290" s="17">
        <v>50</v>
      </c>
      <c r="E290" s="17" t="s">
        <v>10</v>
      </c>
      <c r="F290" s="17">
        <f t="shared" si="10"/>
        <v>2</v>
      </c>
      <c r="G290" s="17">
        <f t="shared" si="11"/>
        <v>1</v>
      </c>
      <c r="H290" s="17" t="s">
        <v>8</v>
      </c>
      <c r="I290" s="17" t="s">
        <v>3</v>
      </c>
      <c r="J290" s="17" t="s">
        <v>4</v>
      </c>
      <c r="K290" s="17" t="s">
        <v>606</v>
      </c>
      <c r="L290" s="17" t="s">
        <v>515</v>
      </c>
      <c r="M290" s="7">
        <v>0</v>
      </c>
      <c r="N290" s="7">
        <v>278.97426978166067</v>
      </c>
      <c r="O290" s="7">
        <f>M290*'Emission and cost factors'!$D$8+N290*'Emission and cost factors'!$E$8</f>
        <v>128.32816409956391</v>
      </c>
      <c r="P290" s="8">
        <f>M290*'Emission and cost factors'!$D$9+N290*'Emission and cost factors'!$E$9</f>
        <v>41.8461404672491</v>
      </c>
      <c r="Q290" s="7">
        <v>19.869285714285713</v>
      </c>
      <c r="R290" s="17">
        <v>9</v>
      </c>
      <c r="S290" s="17">
        <v>0</v>
      </c>
      <c r="T290" s="17">
        <v>0</v>
      </c>
      <c r="U290" s="7">
        <v>0.16735714285714284</v>
      </c>
      <c r="V290" s="7">
        <v>0</v>
      </c>
      <c r="W290" s="7">
        <v>0</v>
      </c>
    </row>
    <row r="291" spans="1:23" s="17" customFormat="1" x14ac:dyDescent="0.25">
      <c r="A291" s="17" t="s">
        <v>108</v>
      </c>
      <c r="B291" s="17" t="s">
        <v>589</v>
      </c>
      <c r="C291" s="17" t="s">
        <v>595</v>
      </c>
      <c r="D291" s="17">
        <v>51</v>
      </c>
      <c r="E291" s="17" t="s">
        <v>10</v>
      </c>
      <c r="F291" s="17">
        <f t="shared" si="10"/>
        <v>2</v>
      </c>
      <c r="G291" s="17">
        <f t="shared" si="11"/>
        <v>1</v>
      </c>
      <c r="H291" s="17" t="s">
        <v>8</v>
      </c>
      <c r="I291" s="17" t="s">
        <v>3</v>
      </c>
      <c r="J291" s="17" t="s">
        <v>5</v>
      </c>
      <c r="K291" s="17" t="s">
        <v>606</v>
      </c>
      <c r="L291" s="17" t="s">
        <v>516</v>
      </c>
      <c r="M291" s="7">
        <v>0</v>
      </c>
      <c r="N291" s="7">
        <v>273.67484609569709</v>
      </c>
      <c r="O291" s="7">
        <f>M291*'Emission and cost factors'!$D$8+N291*'Emission and cost factors'!$E$8</f>
        <v>125.89042920402066</v>
      </c>
      <c r="P291" s="8">
        <f>M291*'Emission and cost factors'!$D$9+N291*'Emission and cost factors'!$E$9</f>
        <v>41.051226914354565</v>
      </c>
      <c r="Q291" s="7">
        <v>19.929285714285715</v>
      </c>
      <c r="R291" s="17">
        <v>8</v>
      </c>
      <c r="S291" s="17">
        <v>0</v>
      </c>
      <c r="T291" s="17">
        <v>0</v>
      </c>
      <c r="U291" s="7">
        <v>0.11907142857142858</v>
      </c>
      <c r="V291" s="7">
        <v>0</v>
      </c>
      <c r="W291" s="7">
        <v>0</v>
      </c>
    </row>
    <row r="292" spans="1:23" s="17" customFormat="1" x14ac:dyDescent="0.25">
      <c r="A292" s="17" t="s">
        <v>109</v>
      </c>
      <c r="B292" s="17" t="s">
        <v>589</v>
      </c>
      <c r="C292" s="17" t="s">
        <v>595</v>
      </c>
      <c r="D292" s="17">
        <v>52</v>
      </c>
      <c r="E292" s="17" t="s">
        <v>10</v>
      </c>
      <c r="F292" s="17">
        <f t="shared" si="10"/>
        <v>2</v>
      </c>
      <c r="G292" s="17">
        <f t="shared" si="11"/>
        <v>1</v>
      </c>
      <c r="H292" s="17" t="s">
        <v>8</v>
      </c>
      <c r="I292" s="17" t="s">
        <v>3</v>
      </c>
      <c r="J292" s="17" t="s">
        <v>5</v>
      </c>
      <c r="K292" s="17" t="s">
        <v>606</v>
      </c>
      <c r="L292" s="17" t="s">
        <v>515</v>
      </c>
      <c r="M292" s="7">
        <v>0</v>
      </c>
      <c r="N292" s="7">
        <v>279.02344764649285</v>
      </c>
      <c r="O292" s="7">
        <f>M292*'Emission and cost factors'!$D$8+N292*'Emission and cost factors'!$E$8</f>
        <v>128.35078591738673</v>
      </c>
      <c r="P292" s="8">
        <f>M292*'Emission and cost factors'!$D$9+N292*'Emission and cost factors'!$E$9</f>
        <v>41.853517146973928</v>
      </c>
      <c r="Q292" s="7">
        <v>19.869285714285713</v>
      </c>
      <c r="R292" s="17">
        <v>9</v>
      </c>
      <c r="S292" s="17">
        <v>0</v>
      </c>
      <c r="T292" s="17">
        <v>0</v>
      </c>
      <c r="U292" s="7">
        <v>0.16735714285714284</v>
      </c>
      <c r="V292" s="7">
        <v>0</v>
      </c>
      <c r="W292" s="7">
        <v>0</v>
      </c>
    </row>
    <row r="293" spans="1:23" s="17" customFormat="1" x14ac:dyDescent="0.25">
      <c r="A293" s="17" t="s">
        <v>110</v>
      </c>
      <c r="B293" s="17" t="s">
        <v>589</v>
      </c>
      <c r="C293" s="17" t="s">
        <v>595</v>
      </c>
      <c r="D293" s="17">
        <v>53</v>
      </c>
      <c r="E293" s="17" t="s">
        <v>10</v>
      </c>
      <c r="F293" s="17">
        <f t="shared" si="10"/>
        <v>2</v>
      </c>
      <c r="G293" s="17">
        <f t="shared" si="11"/>
        <v>1</v>
      </c>
      <c r="H293" s="17" t="s">
        <v>8</v>
      </c>
      <c r="I293" s="17" t="s">
        <v>6</v>
      </c>
      <c r="J293" s="17" t="s">
        <v>4</v>
      </c>
      <c r="K293" s="17" t="s">
        <v>606</v>
      </c>
      <c r="L293" s="17" t="s">
        <v>516</v>
      </c>
      <c r="M293" s="7">
        <v>0</v>
      </c>
      <c r="N293" s="7">
        <v>292.22111205038141</v>
      </c>
      <c r="O293" s="7">
        <f>M293*'Emission and cost factors'!$D$8+N293*'Emission and cost factors'!$E$8</f>
        <v>134.42171154317546</v>
      </c>
      <c r="P293" s="8">
        <f>M293*'Emission and cost factors'!$D$9+N293*'Emission and cost factors'!$E$9</f>
        <v>43.833166807557213</v>
      </c>
      <c r="Q293" s="7">
        <v>20.127857142857145</v>
      </c>
      <c r="R293" s="17">
        <v>5</v>
      </c>
      <c r="S293" s="17">
        <v>0</v>
      </c>
      <c r="T293" s="17">
        <v>0</v>
      </c>
      <c r="U293" s="7">
        <v>6.4857142857142849E-2</v>
      </c>
      <c r="V293" s="7">
        <v>0</v>
      </c>
      <c r="W293" s="7">
        <v>0</v>
      </c>
    </row>
    <row r="294" spans="1:23" s="17" customFormat="1" x14ac:dyDescent="0.25">
      <c r="A294" s="17" t="s">
        <v>111</v>
      </c>
      <c r="B294" s="17" t="s">
        <v>589</v>
      </c>
      <c r="C294" s="17" t="s">
        <v>595</v>
      </c>
      <c r="D294" s="17">
        <v>54</v>
      </c>
      <c r="E294" s="17" t="s">
        <v>10</v>
      </c>
      <c r="F294" s="17">
        <f t="shared" si="10"/>
        <v>2</v>
      </c>
      <c r="G294" s="17">
        <f t="shared" si="11"/>
        <v>1</v>
      </c>
      <c r="H294" s="17" t="s">
        <v>8</v>
      </c>
      <c r="I294" s="17" t="s">
        <v>6</v>
      </c>
      <c r="J294" s="17" t="s">
        <v>4</v>
      </c>
      <c r="K294" s="17" t="s">
        <v>606</v>
      </c>
      <c r="L294" s="17" t="s">
        <v>515</v>
      </c>
      <c r="M294" s="7">
        <v>0</v>
      </c>
      <c r="N294" s="7">
        <v>290.7167347860514</v>
      </c>
      <c r="O294" s="7">
        <f>M294*'Emission and cost factors'!$D$8+N294*'Emission and cost factors'!$E$8</f>
        <v>133.72969800158364</v>
      </c>
      <c r="P294" s="8">
        <f>M294*'Emission and cost factors'!$D$9+N294*'Emission and cost factors'!$E$9</f>
        <v>43.607510217907709</v>
      </c>
      <c r="Q294" s="7">
        <v>20.044999999999998</v>
      </c>
      <c r="R294" s="17">
        <v>5</v>
      </c>
      <c r="S294" s="17">
        <v>0</v>
      </c>
      <c r="T294" s="17">
        <v>0</v>
      </c>
      <c r="U294" s="7">
        <v>0.12499999999999999</v>
      </c>
      <c r="V294" s="7">
        <v>0</v>
      </c>
      <c r="W294" s="7">
        <v>0</v>
      </c>
    </row>
    <row r="295" spans="1:23" s="17" customFormat="1" x14ac:dyDescent="0.25">
      <c r="A295" s="17" t="s">
        <v>112</v>
      </c>
      <c r="B295" s="17" t="s">
        <v>589</v>
      </c>
      <c r="C295" s="17" t="s">
        <v>595</v>
      </c>
      <c r="D295" s="17">
        <v>55</v>
      </c>
      <c r="E295" s="17" t="s">
        <v>10</v>
      </c>
      <c r="F295" s="17">
        <f t="shared" si="10"/>
        <v>2</v>
      </c>
      <c r="G295" s="17">
        <f t="shared" si="11"/>
        <v>1</v>
      </c>
      <c r="H295" s="17" t="s">
        <v>8</v>
      </c>
      <c r="I295" s="17" t="s">
        <v>6</v>
      </c>
      <c r="J295" s="17" t="s">
        <v>5</v>
      </c>
      <c r="K295" s="17" t="s">
        <v>606</v>
      </c>
      <c r="L295" s="17" t="s">
        <v>516</v>
      </c>
      <c r="M295" s="7">
        <v>0</v>
      </c>
      <c r="N295" s="7">
        <v>292.20799219328785</v>
      </c>
      <c r="O295" s="7">
        <f>M295*'Emission and cost factors'!$D$8+N295*'Emission and cost factors'!$E$8</f>
        <v>134.41567640891242</v>
      </c>
      <c r="P295" s="8">
        <f>M295*'Emission and cost factors'!$D$9+N295*'Emission and cost factors'!$E$9</f>
        <v>43.831198828993173</v>
      </c>
      <c r="Q295" s="7">
        <v>20.127857142857145</v>
      </c>
      <c r="R295" s="17">
        <v>5</v>
      </c>
      <c r="S295" s="17">
        <v>0</v>
      </c>
      <c r="T295" s="17">
        <v>0</v>
      </c>
      <c r="U295" s="7">
        <v>6.4857142857142849E-2</v>
      </c>
      <c r="V295" s="7">
        <v>0</v>
      </c>
      <c r="W295" s="7">
        <v>0</v>
      </c>
    </row>
    <row r="296" spans="1:23" s="17" customFormat="1" x14ac:dyDescent="0.25">
      <c r="A296" s="17" t="s">
        <v>113</v>
      </c>
      <c r="B296" s="17" t="s">
        <v>589</v>
      </c>
      <c r="C296" s="17" t="s">
        <v>595</v>
      </c>
      <c r="D296" s="17">
        <v>56</v>
      </c>
      <c r="E296" s="17" t="s">
        <v>10</v>
      </c>
      <c r="F296" s="17">
        <f t="shared" si="10"/>
        <v>2</v>
      </c>
      <c r="G296" s="17">
        <f t="shared" si="11"/>
        <v>1</v>
      </c>
      <c r="H296" s="17" t="s">
        <v>8</v>
      </c>
      <c r="I296" s="17" t="s">
        <v>6</v>
      </c>
      <c r="J296" s="17" t="s">
        <v>5</v>
      </c>
      <c r="K296" s="17" t="s">
        <v>606</v>
      </c>
      <c r="L296" s="17" t="s">
        <v>515</v>
      </c>
      <c r="M296" s="7">
        <v>0</v>
      </c>
      <c r="N296" s="7">
        <v>290.68185969242359</v>
      </c>
      <c r="O296" s="7">
        <f>M296*'Emission and cost factors'!$D$8+N296*'Emission and cost factors'!$E$8</f>
        <v>133.71365545851486</v>
      </c>
      <c r="P296" s="8">
        <f>M296*'Emission and cost factors'!$D$9+N296*'Emission and cost factors'!$E$9</f>
        <v>43.602278953863539</v>
      </c>
      <c r="Q296" s="7">
        <v>20.044999999999998</v>
      </c>
      <c r="R296" s="17">
        <v>5</v>
      </c>
      <c r="S296" s="17">
        <v>0</v>
      </c>
      <c r="T296" s="17">
        <v>0</v>
      </c>
      <c r="U296" s="7">
        <v>0.12499999999999999</v>
      </c>
      <c r="V296" s="7">
        <v>0</v>
      </c>
      <c r="W296" s="7">
        <v>0</v>
      </c>
    </row>
    <row r="297" spans="1:23" s="17" customFormat="1" x14ac:dyDescent="0.25">
      <c r="A297" s="17" t="s">
        <v>114</v>
      </c>
      <c r="B297" s="17" t="s">
        <v>589</v>
      </c>
      <c r="C297" s="17" t="s">
        <v>595</v>
      </c>
      <c r="D297" s="17">
        <v>58</v>
      </c>
      <c r="E297" s="17" t="s">
        <v>10</v>
      </c>
      <c r="F297" s="17">
        <f t="shared" si="10"/>
        <v>2</v>
      </c>
      <c r="G297" s="17">
        <f t="shared" si="11"/>
        <v>1</v>
      </c>
      <c r="H297" s="17" t="s">
        <v>8</v>
      </c>
      <c r="I297" s="17" t="s">
        <v>7</v>
      </c>
      <c r="J297" s="17" t="s">
        <v>4</v>
      </c>
      <c r="K297" s="17" t="s">
        <v>606</v>
      </c>
      <c r="L297" s="17" t="s">
        <v>515</v>
      </c>
      <c r="M297" s="7">
        <v>0</v>
      </c>
      <c r="N297" s="7">
        <v>296.7483318232521</v>
      </c>
      <c r="O297" s="7">
        <f>M297*'Emission and cost factors'!$D$8+N297*'Emission and cost factors'!$E$8</f>
        <v>136.50423263869598</v>
      </c>
      <c r="P297" s="8">
        <f>M297*'Emission and cost factors'!$D$9+N297*'Emission and cost factors'!$E$9</f>
        <v>44.512249773487817</v>
      </c>
      <c r="Q297" s="7">
        <v>20.077857142857141</v>
      </c>
      <c r="R297" s="17">
        <v>5</v>
      </c>
      <c r="S297" s="17">
        <v>0</v>
      </c>
      <c r="T297" s="17">
        <v>0</v>
      </c>
      <c r="U297" s="7">
        <v>0.11664285714285716</v>
      </c>
      <c r="V297" s="7">
        <v>0</v>
      </c>
      <c r="W297" s="7">
        <v>0</v>
      </c>
    </row>
    <row r="298" spans="1:23" s="17" customFormat="1" x14ac:dyDescent="0.25">
      <c r="A298" s="17" t="s">
        <v>115</v>
      </c>
      <c r="B298" s="17" t="s">
        <v>589</v>
      </c>
      <c r="C298" s="17" t="s">
        <v>595</v>
      </c>
      <c r="D298" s="17">
        <v>59</v>
      </c>
      <c r="E298" s="17" t="s">
        <v>10</v>
      </c>
      <c r="F298" s="17">
        <f t="shared" si="10"/>
        <v>2</v>
      </c>
      <c r="G298" s="17">
        <f t="shared" si="11"/>
        <v>1</v>
      </c>
      <c r="H298" s="17" t="s">
        <v>8</v>
      </c>
      <c r="I298" s="17" t="s">
        <v>7</v>
      </c>
      <c r="J298" s="17" t="s">
        <v>5</v>
      </c>
      <c r="K298" s="17" t="s">
        <v>606</v>
      </c>
      <c r="L298" s="17" t="s">
        <v>516</v>
      </c>
      <c r="M298" s="7">
        <v>0</v>
      </c>
      <c r="N298" s="7">
        <v>294.6272052969515</v>
      </c>
      <c r="O298" s="7">
        <f>M298*'Emission and cost factors'!$D$8+N298*'Emission and cost factors'!$E$8</f>
        <v>135.5285144365977</v>
      </c>
      <c r="P298" s="8">
        <f>M298*'Emission and cost factors'!$D$9+N298*'Emission and cost factors'!$E$9</f>
        <v>44.194080794542721</v>
      </c>
      <c r="Q298" s="7">
        <v>20.172857142857143</v>
      </c>
      <c r="R298" s="17">
        <v>5</v>
      </c>
      <c r="S298" s="17">
        <v>0</v>
      </c>
      <c r="T298" s="17">
        <v>0</v>
      </c>
      <c r="U298" s="7">
        <v>4.7642857142857147E-2</v>
      </c>
      <c r="V298" s="7">
        <v>0</v>
      </c>
      <c r="W298" s="7">
        <v>0</v>
      </c>
    </row>
    <row r="299" spans="1:23" s="17" customFormat="1" x14ac:dyDescent="0.25">
      <c r="A299" s="17" t="s">
        <v>116</v>
      </c>
      <c r="B299" s="17" t="s">
        <v>589</v>
      </c>
      <c r="C299" s="17" t="s">
        <v>595</v>
      </c>
      <c r="D299" s="17">
        <v>60</v>
      </c>
      <c r="E299" s="17" t="s">
        <v>10</v>
      </c>
      <c r="F299" s="17">
        <f t="shared" si="10"/>
        <v>2</v>
      </c>
      <c r="G299" s="17">
        <f t="shared" si="11"/>
        <v>1</v>
      </c>
      <c r="H299" s="17" t="s">
        <v>8</v>
      </c>
      <c r="I299" s="17" t="s">
        <v>7</v>
      </c>
      <c r="J299" s="17" t="s">
        <v>5</v>
      </c>
      <c r="K299" s="17" t="s">
        <v>606</v>
      </c>
      <c r="L299" s="17" t="s">
        <v>515</v>
      </c>
      <c r="M299" s="7">
        <v>0</v>
      </c>
      <c r="N299" s="7">
        <v>296.55818338692001</v>
      </c>
      <c r="O299" s="7">
        <f>M299*'Emission and cost factors'!$D$8+N299*'Emission and cost factors'!$E$8</f>
        <v>136.4167643579832</v>
      </c>
      <c r="P299" s="8">
        <f>M299*'Emission and cost factors'!$D$9+N299*'Emission and cost factors'!$E$9</f>
        <v>44.483727508038001</v>
      </c>
      <c r="Q299" s="7">
        <v>20.077857142857141</v>
      </c>
      <c r="R299" s="17">
        <v>5</v>
      </c>
      <c r="S299" s="17">
        <v>0</v>
      </c>
      <c r="T299" s="17">
        <v>0</v>
      </c>
      <c r="U299" s="7">
        <v>0.11664285714285716</v>
      </c>
      <c r="V299" s="7">
        <v>0</v>
      </c>
      <c r="W299" s="7">
        <v>0</v>
      </c>
    </row>
    <row r="300" spans="1:23" s="17" customFormat="1" x14ac:dyDescent="0.25">
      <c r="A300" s="17" t="s">
        <v>117</v>
      </c>
      <c r="B300" s="17" t="s">
        <v>589</v>
      </c>
      <c r="C300" s="17" t="s">
        <v>595</v>
      </c>
      <c r="D300" s="17">
        <v>61</v>
      </c>
      <c r="E300" s="17" t="s">
        <v>10</v>
      </c>
      <c r="F300" s="17">
        <f t="shared" si="10"/>
        <v>2</v>
      </c>
      <c r="G300" s="17">
        <f t="shared" si="11"/>
        <v>1</v>
      </c>
      <c r="H300" s="17" t="s">
        <v>9</v>
      </c>
      <c r="I300" s="17" t="s">
        <v>3</v>
      </c>
      <c r="J300" s="17" t="s">
        <v>4</v>
      </c>
      <c r="K300" s="17" t="s">
        <v>606</v>
      </c>
      <c r="L300" s="17" t="s">
        <v>516</v>
      </c>
      <c r="M300" s="7">
        <v>0</v>
      </c>
      <c r="N300" s="7">
        <v>238.10112799451144</v>
      </c>
      <c r="O300" s="7">
        <f>M300*'Emission and cost factors'!$D$8+N300*'Emission and cost factors'!$E$8</f>
        <v>109.52651887747527</v>
      </c>
      <c r="P300" s="8">
        <f>M300*'Emission and cost factors'!$D$9+N300*'Emission and cost factors'!$E$9</f>
        <v>35.715169199176714</v>
      </c>
      <c r="Q300" s="7">
        <v>20.065000000000001</v>
      </c>
      <c r="R300" s="17">
        <v>5</v>
      </c>
      <c r="S300" s="17">
        <v>0</v>
      </c>
      <c r="T300" s="17">
        <v>0</v>
      </c>
      <c r="U300" s="7">
        <v>6.0071428571428567E-2</v>
      </c>
      <c r="V300" s="7">
        <v>0</v>
      </c>
      <c r="W300" s="7">
        <v>0</v>
      </c>
    </row>
    <row r="301" spans="1:23" s="17" customFormat="1" x14ac:dyDescent="0.25">
      <c r="A301" s="17" t="s">
        <v>118</v>
      </c>
      <c r="B301" s="17" t="s">
        <v>589</v>
      </c>
      <c r="C301" s="17" t="s">
        <v>595</v>
      </c>
      <c r="D301" s="17">
        <v>62</v>
      </c>
      <c r="E301" s="17" t="s">
        <v>10</v>
      </c>
      <c r="F301" s="17">
        <f t="shared" si="10"/>
        <v>2</v>
      </c>
      <c r="G301" s="17">
        <f t="shared" si="11"/>
        <v>1</v>
      </c>
      <c r="H301" s="17" t="s">
        <v>9</v>
      </c>
      <c r="I301" s="17" t="s">
        <v>3</v>
      </c>
      <c r="J301" s="17" t="s">
        <v>4</v>
      </c>
      <c r="K301" s="17" t="s">
        <v>606</v>
      </c>
      <c r="L301" s="17" t="s">
        <v>515</v>
      </c>
      <c r="M301" s="7">
        <v>0</v>
      </c>
      <c r="N301" s="7">
        <v>242.96707030305856</v>
      </c>
      <c r="O301" s="7">
        <f>M301*'Emission and cost factors'!$D$8+N301*'Emission and cost factors'!$E$8</f>
        <v>111.76485233940694</v>
      </c>
      <c r="P301" s="8">
        <f>M301*'Emission and cost factors'!$D$9+N301*'Emission and cost factors'!$E$9</f>
        <v>36.44506054545878</v>
      </c>
      <c r="Q301" s="7">
        <v>20.026428571428571</v>
      </c>
      <c r="R301" s="17">
        <v>5</v>
      </c>
      <c r="S301" s="17">
        <v>0</v>
      </c>
      <c r="T301" s="17">
        <v>0</v>
      </c>
      <c r="U301" s="7">
        <v>8.2142857142857156E-2</v>
      </c>
      <c r="V301" s="7">
        <v>0</v>
      </c>
      <c r="W301" s="7">
        <v>0</v>
      </c>
    </row>
    <row r="302" spans="1:23" s="17" customFormat="1" x14ac:dyDescent="0.25">
      <c r="A302" s="17" t="s">
        <v>119</v>
      </c>
      <c r="B302" s="17" t="s">
        <v>589</v>
      </c>
      <c r="C302" s="17" t="s">
        <v>595</v>
      </c>
      <c r="D302" s="17">
        <v>63</v>
      </c>
      <c r="E302" s="17" t="s">
        <v>10</v>
      </c>
      <c r="F302" s="17">
        <f t="shared" si="10"/>
        <v>2</v>
      </c>
      <c r="G302" s="17">
        <f t="shared" si="11"/>
        <v>1</v>
      </c>
      <c r="H302" s="17" t="s">
        <v>9</v>
      </c>
      <c r="I302" s="17" t="s">
        <v>3</v>
      </c>
      <c r="J302" s="17" t="s">
        <v>5</v>
      </c>
      <c r="K302" s="17" t="s">
        <v>606</v>
      </c>
      <c r="L302" s="17" t="s">
        <v>516</v>
      </c>
      <c r="M302" s="7">
        <v>0</v>
      </c>
      <c r="N302" s="7">
        <v>237.85702573986856</v>
      </c>
      <c r="O302" s="7">
        <f>M302*'Emission and cost factors'!$D$8+N302*'Emission and cost factors'!$E$8</f>
        <v>109.41423184033954</v>
      </c>
      <c r="P302" s="8">
        <f>M302*'Emission and cost factors'!$D$9+N302*'Emission and cost factors'!$E$9</f>
        <v>35.67855386098028</v>
      </c>
      <c r="Q302" s="7">
        <v>20.065000000000001</v>
      </c>
      <c r="R302" s="17">
        <v>5</v>
      </c>
      <c r="S302" s="17">
        <v>0</v>
      </c>
      <c r="T302" s="17">
        <v>0</v>
      </c>
      <c r="U302" s="7">
        <v>6.0071428571428567E-2</v>
      </c>
      <c r="V302" s="7">
        <v>0</v>
      </c>
      <c r="W302" s="7">
        <v>0</v>
      </c>
    </row>
    <row r="303" spans="1:23" s="17" customFormat="1" x14ac:dyDescent="0.25">
      <c r="A303" s="17" t="s">
        <v>120</v>
      </c>
      <c r="B303" s="17" t="s">
        <v>589</v>
      </c>
      <c r="C303" s="17" t="s">
        <v>595</v>
      </c>
      <c r="D303" s="17">
        <v>64</v>
      </c>
      <c r="E303" s="17" t="s">
        <v>10</v>
      </c>
      <c r="F303" s="17">
        <f t="shared" si="10"/>
        <v>2</v>
      </c>
      <c r="G303" s="17">
        <f t="shared" si="11"/>
        <v>1</v>
      </c>
      <c r="H303" s="17" t="s">
        <v>9</v>
      </c>
      <c r="I303" s="17" t="s">
        <v>3</v>
      </c>
      <c r="J303" s="17" t="s">
        <v>5</v>
      </c>
      <c r="K303" s="17" t="s">
        <v>606</v>
      </c>
      <c r="L303" s="17" t="s">
        <v>515</v>
      </c>
      <c r="M303" s="7">
        <v>0</v>
      </c>
      <c r="N303" s="7">
        <v>241.59676910564144</v>
      </c>
      <c r="O303" s="7">
        <f>M303*'Emission and cost factors'!$D$8+N303*'Emission and cost factors'!$E$8</f>
        <v>111.13451378859507</v>
      </c>
      <c r="P303" s="8">
        <f>M303*'Emission and cost factors'!$D$9+N303*'Emission and cost factors'!$E$9</f>
        <v>36.239515365846216</v>
      </c>
      <c r="Q303" s="7">
        <v>20.026428571428571</v>
      </c>
      <c r="R303" s="17">
        <v>5</v>
      </c>
      <c r="S303" s="17">
        <v>0</v>
      </c>
      <c r="T303" s="17">
        <v>0</v>
      </c>
      <c r="U303" s="7">
        <v>8.2142857142857156E-2</v>
      </c>
      <c r="V303" s="7">
        <v>0</v>
      </c>
      <c r="W303" s="7">
        <v>0</v>
      </c>
    </row>
    <row r="304" spans="1:23" s="17" customFormat="1" x14ac:dyDescent="0.25">
      <c r="A304" s="17" t="s">
        <v>121</v>
      </c>
      <c r="B304" s="17" t="s">
        <v>589</v>
      </c>
      <c r="C304" s="17" t="s">
        <v>595</v>
      </c>
      <c r="D304" s="17">
        <v>65</v>
      </c>
      <c r="E304" s="17" t="s">
        <v>10</v>
      </c>
      <c r="F304" s="17">
        <f t="shared" si="10"/>
        <v>2</v>
      </c>
      <c r="G304" s="17">
        <f t="shared" si="11"/>
        <v>1</v>
      </c>
      <c r="H304" s="17" t="s">
        <v>9</v>
      </c>
      <c r="I304" s="17" t="s">
        <v>6</v>
      </c>
      <c r="J304" s="17" t="s">
        <v>4</v>
      </c>
      <c r="K304" s="17" t="s">
        <v>606</v>
      </c>
      <c r="L304" s="17" t="s">
        <v>516</v>
      </c>
      <c r="M304" s="7">
        <v>0</v>
      </c>
      <c r="N304" s="7">
        <v>256.23840047551931</v>
      </c>
      <c r="O304" s="7">
        <f>M304*'Emission and cost factors'!$D$8+N304*'Emission and cost factors'!$E$8</f>
        <v>117.86966421873889</v>
      </c>
      <c r="P304" s="8">
        <f>M304*'Emission and cost factors'!$D$9+N304*'Emission and cost factors'!$E$9</f>
        <v>38.435760071327898</v>
      </c>
      <c r="Q304" s="7">
        <v>20.255714285714287</v>
      </c>
      <c r="R304" s="17">
        <v>1</v>
      </c>
      <c r="S304" s="17">
        <v>0</v>
      </c>
      <c r="T304" s="17">
        <v>0</v>
      </c>
      <c r="U304" s="7">
        <v>5.7142857142857147E-4</v>
      </c>
      <c r="V304" s="7">
        <v>0</v>
      </c>
      <c r="W304" s="7">
        <v>0</v>
      </c>
    </row>
    <row r="305" spans="1:23" s="17" customFormat="1" x14ac:dyDescent="0.25">
      <c r="A305" s="17" t="s">
        <v>122</v>
      </c>
      <c r="B305" s="17" t="s">
        <v>589</v>
      </c>
      <c r="C305" s="17" t="s">
        <v>595</v>
      </c>
      <c r="D305" s="17">
        <v>66</v>
      </c>
      <c r="E305" s="17" t="s">
        <v>10</v>
      </c>
      <c r="F305" s="17">
        <f t="shared" si="10"/>
        <v>2</v>
      </c>
      <c r="G305" s="17">
        <f t="shared" si="11"/>
        <v>1</v>
      </c>
      <c r="H305" s="17" t="s">
        <v>9</v>
      </c>
      <c r="I305" s="17" t="s">
        <v>6</v>
      </c>
      <c r="J305" s="17" t="s">
        <v>4</v>
      </c>
      <c r="K305" s="17" t="s">
        <v>606</v>
      </c>
      <c r="L305" s="17" t="s">
        <v>515</v>
      </c>
      <c r="M305" s="7">
        <v>0</v>
      </c>
      <c r="N305" s="7">
        <v>257.30592548341502</v>
      </c>
      <c r="O305" s="7">
        <f>M305*'Emission and cost factors'!$D$8+N305*'Emission and cost factors'!$E$8</f>
        <v>118.36072572237092</v>
      </c>
      <c r="P305" s="8">
        <f>M305*'Emission and cost factors'!$D$9+N305*'Emission and cost factors'!$E$9</f>
        <v>38.595888822512251</v>
      </c>
      <c r="Q305" s="7">
        <v>20.195714285714281</v>
      </c>
      <c r="R305" s="17">
        <v>5</v>
      </c>
      <c r="S305" s="17">
        <v>0</v>
      </c>
      <c r="T305" s="17">
        <v>0</v>
      </c>
      <c r="U305" s="7">
        <v>3.1571428571428577E-2</v>
      </c>
      <c r="V305" s="7">
        <v>0</v>
      </c>
      <c r="W305" s="7">
        <v>0</v>
      </c>
    </row>
    <row r="306" spans="1:23" s="17" customFormat="1" x14ac:dyDescent="0.25">
      <c r="A306" s="17" t="s">
        <v>123</v>
      </c>
      <c r="B306" s="17" t="s">
        <v>589</v>
      </c>
      <c r="C306" s="17" t="s">
        <v>595</v>
      </c>
      <c r="D306" s="17">
        <v>67</v>
      </c>
      <c r="E306" s="17" t="s">
        <v>10</v>
      </c>
      <c r="F306" s="17">
        <f t="shared" ref="F306:F369" si="12">IF(E306="HHg",1,IF(E306="HHh",2,IF(E306="Hhi",3,IF(E306="HHj",2,IF(E306="HHk",3,"NA")))))</f>
        <v>2</v>
      </c>
      <c r="G306" s="17">
        <f t="shared" ref="G306:G369" si="13">IF(E306="HHg",1,IF(E306="HHh",1,IF(E306="Hhi",1,IF(E306="HHj",2,IF(E306="HHk",2,"NA")))))</f>
        <v>1</v>
      </c>
      <c r="H306" s="17" t="s">
        <v>9</v>
      </c>
      <c r="I306" s="17" t="s">
        <v>6</v>
      </c>
      <c r="J306" s="17" t="s">
        <v>5</v>
      </c>
      <c r="K306" s="17" t="s">
        <v>606</v>
      </c>
      <c r="L306" s="17" t="s">
        <v>516</v>
      </c>
      <c r="M306" s="7">
        <v>0</v>
      </c>
      <c r="N306" s="7">
        <v>255.5497767788207</v>
      </c>
      <c r="O306" s="7">
        <f>M306*'Emission and cost factors'!$D$8+N306*'Emission and cost factors'!$E$8</f>
        <v>117.55289731825752</v>
      </c>
      <c r="P306" s="8">
        <f>M306*'Emission and cost factors'!$D$9+N306*'Emission and cost factors'!$E$9</f>
        <v>38.332466516823104</v>
      </c>
      <c r="Q306" s="7">
        <v>20.255714285714287</v>
      </c>
      <c r="R306" s="17">
        <v>1</v>
      </c>
      <c r="S306" s="17">
        <v>0</v>
      </c>
      <c r="T306" s="17">
        <v>0</v>
      </c>
      <c r="U306" s="7">
        <v>5.7142857142857147E-4</v>
      </c>
      <c r="V306" s="7">
        <v>0</v>
      </c>
      <c r="W306" s="7">
        <v>0</v>
      </c>
    </row>
    <row r="307" spans="1:23" s="17" customFormat="1" x14ac:dyDescent="0.25">
      <c r="A307" s="17" t="s">
        <v>124</v>
      </c>
      <c r="B307" s="17" t="s">
        <v>589</v>
      </c>
      <c r="C307" s="17" t="s">
        <v>595</v>
      </c>
      <c r="D307" s="17">
        <v>68</v>
      </c>
      <c r="E307" s="17" t="s">
        <v>10</v>
      </c>
      <c r="F307" s="17">
        <f t="shared" si="12"/>
        <v>2</v>
      </c>
      <c r="G307" s="17">
        <f t="shared" si="13"/>
        <v>1</v>
      </c>
      <c r="H307" s="17" t="s">
        <v>9</v>
      </c>
      <c r="I307" s="17" t="s">
        <v>6</v>
      </c>
      <c r="J307" s="17" t="s">
        <v>5</v>
      </c>
      <c r="K307" s="17" t="s">
        <v>606</v>
      </c>
      <c r="L307" s="17" t="s">
        <v>515</v>
      </c>
      <c r="M307" s="7">
        <v>0</v>
      </c>
      <c r="N307" s="7">
        <v>256.00811257452642</v>
      </c>
      <c r="O307" s="7">
        <f>M307*'Emission and cost factors'!$D$8+N307*'Emission and cost factors'!$E$8</f>
        <v>117.76373178428216</v>
      </c>
      <c r="P307" s="8">
        <f>M307*'Emission and cost factors'!$D$9+N307*'Emission and cost factors'!$E$9</f>
        <v>38.401216886178965</v>
      </c>
      <c r="Q307" s="7">
        <v>20.195714285714281</v>
      </c>
      <c r="R307" s="17">
        <v>5</v>
      </c>
      <c r="S307" s="17">
        <v>0</v>
      </c>
      <c r="T307" s="17">
        <v>0</v>
      </c>
      <c r="U307" s="7">
        <v>3.1571428571428577E-2</v>
      </c>
      <c r="V307" s="7">
        <v>0</v>
      </c>
      <c r="W307" s="7">
        <v>0</v>
      </c>
    </row>
    <row r="308" spans="1:23" s="17" customFormat="1" x14ac:dyDescent="0.25">
      <c r="A308" s="17" t="s">
        <v>125</v>
      </c>
      <c r="B308" s="17" t="s">
        <v>589</v>
      </c>
      <c r="C308" s="17" t="s">
        <v>595</v>
      </c>
      <c r="D308" s="17">
        <v>69</v>
      </c>
      <c r="E308" s="17" t="s">
        <v>10</v>
      </c>
      <c r="F308" s="17">
        <f t="shared" si="12"/>
        <v>2</v>
      </c>
      <c r="G308" s="17">
        <f t="shared" si="13"/>
        <v>1</v>
      </c>
      <c r="H308" s="17" t="s">
        <v>9</v>
      </c>
      <c r="I308" s="17" t="s">
        <v>7</v>
      </c>
      <c r="J308" s="17" t="s">
        <v>4</v>
      </c>
      <c r="K308" s="17" t="s">
        <v>606</v>
      </c>
      <c r="L308" s="17" t="s">
        <v>516</v>
      </c>
      <c r="M308" s="7">
        <v>0</v>
      </c>
      <c r="N308" s="7">
        <v>262.63851145734645</v>
      </c>
      <c r="O308" s="7">
        <f>M308*'Emission and cost factors'!$D$8+N308*'Emission and cost factors'!$E$8</f>
        <v>120.81371527037938</v>
      </c>
      <c r="P308" s="8">
        <f>M308*'Emission and cost factors'!$D$9+N308*'Emission and cost factors'!$E$9</f>
        <v>39.395776718601965</v>
      </c>
      <c r="Q308" s="7">
        <v>20.307142857142853</v>
      </c>
      <c r="R308" s="17">
        <v>0</v>
      </c>
      <c r="S308" s="17">
        <v>0</v>
      </c>
      <c r="T308" s="17">
        <v>0</v>
      </c>
      <c r="U308" s="7">
        <v>0</v>
      </c>
      <c r="V308" s="7">
        <v>0</v>
      </c>
      <c r="W308" s="7">
        <v>0</v>
      </c>
    </row>
    <row r="309" spans="1:23" s="17" customFormat="1" x14ac:dyDescent="0.25">
      <c r="A309" s="17" t="s">
        <v>126</v>
      </c>
      <c r="B309" s="17" t="s">
        <v>589</v>
      </c>
      <c r="C309" s="17" t="s">
        <v>595</v>
      </c>
      <c r="D309" s="17">
        <v>70</v>
      </c>
      <c r="E309" s="17" t="s">
        <v>10</v>
      </c>
      <c r="F309" s="17">
        <f t="shared" si="12"/>
        <v>2</v>
      </c>
      <c r="G309" s="17">
        <f t="shared" si="13"/>
        <v>1</v>
      </c>
      <c r="H309" s="17" t="s">
        <v>9</v>
      </c>
      <c r="I309" s="17" t="s">
        <v>7</v>
      </c>
      <c r="J309" s="17" t="s">
        <v>4</v>
      </c>
      <c r="K309" s="17" t="s">
        <v>606</v>
      </c>
      <c r="L309" s="17" t="s">
        <v>515</v>
      </c>
      <c r="M309" s="7">
        <v>0</v>
      </c>
      <c r="N309" s="7">
        <v>262.25222606956925</v>
      </c>
      <c r="O309" s="7">
        <f>M309*'Emission and cost factors'!$D$8+N309*'Emission and cost factors'!$E$8</f>
        <v>120.63602399200185</v>
      </c>
      <c r="P309" s="8">
        <f>M309*'Emission and cost factors'!$D$9+N309*'Emission and cost factors'!$E$9</f>
        <v>39.337833910435386</v>
      </c>
      <c r="Q309" s="7">
        <v>20.231428571428573</v>
      </c>
      <c r="R309" s="17">
        <v>4</v>
      </c>
      <c r="S309" s="17">
        <v>0</v>
      </c>
      <c r="T309" s="17">
        <v>0</v>
      </c>
      <c r="U309" s="7">
        <v>1.4785714285714287E-2</v>
      </c>
      <c r="V309" s="7">
        <v>0</v>
      </c>
      <c r="W309" s="7">
        <v>0</v>
      </c>
    </row>
    <row r="310" spans="1:23" s="17" customFormat="1" x14ac:dyDescent="0.25">
      <c r="A310" s="17" t="s">
        <v>127</v>
      </c>
      <c r="B310" s="17" t="s">
        <v>589</v>
      </c>
      <c r="C310" s="17" t="s">
        <v>595</v>
      </c>
      <c r="D310" s="17">
        <v>71</v>
      </c>
      <c r="E310" s="17" t="s">
        <v>10</v>
      </c>
      <c r="F310" s="17">
        <f t="shared" si="12"/>
        <v>2</v>
      </c>
      <c r="G310" s="17">
        <f t="shared" si="13"/>
        <v>1</v>
      </c>
      <c r="H310" s="17" t="s">
        <v>9</v>
      </c>
      <c r="I310" s="17" t="s">
        <v>7</v>
      </c>
      <c r="J310" s="17" t="s">
        <v>5</v>
      </c>
      <c r="K310" s="17" t="s">
        <v>606</v>
      </c>
      <c r="L310" s="17" t="s">
        <v>516</v>
      </c>
      <c r="M310" s="7">
        <v>0</v>
      </c>
      <c r="N310" s="7">
        <v>262.25904253471072</v>
      </c>
      <c r="O310" s="7">
        <f>M310*'Emission and cost factors'!$D$8+N310*'Emission and cost factors'!$E$8</f>
        <v>120.63915956596693</v>
      </c>
      <c r="P310" s="8">
        <f>M310*'Emission and cost factors'!$D$9+N310*'Emission and cost factors'!$E$9</f>
        <v>39.338856380206607</v>
      </c>
      <c r="Q310" s="7">
        <v>20.307142857142853</v>
      </c>
      <c r="R310" s="17">
        <v>0</v>
      </c>
      <c r="S310" s="17">
        <v>0</v>
      </c>
      <c r="T310" s="17">
        <v>0</v>
      </c>
      <c r="U310" s="7">
        <v>0</v>
      </c>
      <c r="V310" s="7">
        <v>0</v>
      </c>
      <c r="W310" s="7">
        <v>0</v>
      </c>
    </row>
    <row r="311" spans="1:23" s="17" customFormat="1" x14ac:dyDescent="0.25">
      <c r="A311" s="17" t="s">
        <v>128</v>
      </c>
      <c r="B311" s="17" t="s">
        <v>589</v>
      </c>
      <c r="C311" s="17" t="s">
        <v>595</v>
      </c>
      <c r="D311" s="17">
        <v>72</v>
      </c>
      <c r="E311" s="17" t="s">
        <v>10</v>
      </c>
      <c r="F311" s="17">
        <f t="shared" si="12"/>
        <v>2</v>
      </c>
      <c r="G311" s="17">
        <f t="shared" si="13"/>
        <v>1</v>
      </c>
      <c r="H311" s="17" t="s">
        <v>9</v>
      </c>
      <c r="I311" s="17" t="s">
        <v>7</v>
      </c>
      <c r="J311" s="17" t="s">
        <v>5</v>
      </c>
      <c r="K311" s="17" t="s">
        <v>606</v>
      </c>
      <c r="L311" s="17" t="s">
        <v>515</v>
      </c>
      <c r="M311" s="7">
        <v>0</v>
      </c>
      <c r="N311" s="7">
        <v>260.82224323467432</v>
      </c>
      <c r="O311" s="7">
        <f>M311*'Emission and cost factors'!$D$8+N311*'Emission and cost factors'!$E$8</f>
        <v>119.97823188795019</v>
      </c>
      <c r="P311" s="8">
        <f>M311*'Emission and cost factors'!$D$9+N311*'Emission and cost factors'!$E$9</f>
        <v>39.123336485201143</v>
      </c>
      <c r="Q311" s="7">
        <v>20.231428571428573</v>
      </c>
      <c r="R311" s="17">
        <v>4</v>
      </c>
      <c r="S311" s="17">
        <v>0</v>
      </c>
      <c r="T311" s="17">
        <v>0</v>
      </c>
      <c r="U311" s="7">
        <v>1.4785714285714287E-2</v>
      </c>
      <c r="V311" s="7">
        <v>0</v>
      </c>
      <c r="W311" s="7">
        <v>0</v>
      </c>
    </row>
    <row r="312" spans="1:23" s="17" customFormat="1" x14ac:dyDescent="0.25">
      <c r="A312" s="17" t="s">
        <v>129</v>
      </c>
      <c r="B312" s="17" t="s">
        <v>589</v>
      </c>
      <c r="C312" s="17" t="s">
        <v>595</v>
      </c>
      <c r="D312" s="17">
        <v>73</v>
      </c>
      <c r="E312" s="17" t="s">
        <v>11</v>
      </c>
      <c r="F312" s="17">
        <f t="shared" si="12"/>
        <v>3</v>
      </c>
      <c r="G312" s="17">
        <f t="shared" si="13"/>
        <v>1</v>
      </c>
      <c r="H312" s="17" t="s">
        <v>2</v>
      </c>
      <c r="I312" s="17" t="s">
        <v>3</v>
      </c>
      <c r="J312" s="17" t="s">
        <v>4</v>
      </c>
      <c r="K312" s="17" t="s">
        <v>606</v>
      </c>
      <c r="L312" s="17" t="s">
        <v>516</v>
      </c>
      <c r="M312" s="7">
        <v>0</v>
      </c>
      <c r="N312" s="7">
        <v>448.48983261827351</v>
      </c>
      <c r="O312" s="7">
        <f>M312*'Emission and cost factors'!$D$8+N312*'Emission and cost factors'!$E$8</f>
        <v>206.30532300440584</v>
      </c>
      <c r="P312" s="8">
        <f>M312*'Emission and cost factors'!$D$9+N312*'Emission and cost factors'!$E$9</f>
        <v>67.273474892741021</v>
      </c>
      <c r="Q312" s="7">
        <v>18.083571428571425</v>
      </c>
      <c r="R312" s="17">
        <v>14</v>
      </c>
      <c r="S312" s="17">
        <v>12</v>
      </c>
      <c r="T312" s="17">
        <v>5</v>
      </c>
      <c r="U312" s="7">
        <v>0.97435714285714281</v>
      </c>
      <c r="V312" s="7">
        <v>0.60250000000000004</v>
      </c>
      <c r="W312" s="7">
        <v>0.17028571428571429</v>
      </c>
    </row>
    <row r="313" spans="1:23" s="17" customFormat="1" x14ac:dyDescent="0.25">
      <c r="A313" s="17" t="s">
        <v>130</v>
      </c>
      <c r="B313" s="17" t="s">
        <v>589</v>
      </c>
      <c r="C313" s="17" t="s">
        <v>595</v>
      </c>
      <c r="D313" s="17">
        <v>74</v>
      </c>
      <c r="E313" s="17" t="s">
        <v>11</v>
      </c>
      <c r="F313" s="17">
        <f t="shared" si="12"/>
        <v>3</v>
      </c>
      <c r="G313" s="17">
        <f t="shared" si="13"/>
        <v>1</v>
      </c>
      <c r="H313" s="17" t="s">
        <v>2</v>
      </c>
      <c r="I313" s="17" t="s">
        <v>3</v>
      </c>
      <c r="J313" s="17" t="s">
        <v>4</v>
      </c>
      <c r="K313" s="17" t="s">
        <v>606</v>
      </c>
      <c r="L313" s="17" t="s">
        <v>515</v>
      </c>
      <c r="M313" s="7">
        <v>0</v>
      </c>
      <c r="N313" s="7">
        <v>427.90388707656854</v>
      </c>
      <c r="O313" s="7">
        <f>M313*'Emission and cost factors'!$D$8+N313*'Emission and cost factors'!$E$8</f>
        <v>196.83578805522154</v>
      </c>
      <c r="P313" s="8">
        <f>M313*'Emission and cost factors'!$D$9+N313*'Emission and cost factors'!$E$9</f>
        <v>64.185583061485275</v>
      </c>
      <c r="Q313" s="7">
        <v>17.835714285714285</v>
      </c>
      <c r="R313" s="17">
        <v>14</v>
      </c>
      <c r="S313" s="17">
        <v>13</v>
      </c>
      <c r="T313" s="17">
        <v>9</v>
      </c>
      <c r="U313" s="7">
        <v>0.997</v>
      </c>
      <c r="V313" s="7">
        <v>0.7381428571428571</v>
      </c>
      <c r="W313" s="7">
        <v>0.28814285714285715</v>
      </c>
    </row>
    <row r="314" spans="1:23" s="17" customFormat="1" x14ac:dyDescent="0.25">
      <c r="A314" s="17" t="s">
        <v>131</v>
      </c>
      <c r="B314" s="17" t="s">
        <v>589</v>
      </c>
      <c r="C314" s="17" t="s">
        <v>595</v>
      </c>
      <c r="D314" s="17">
        <v>75</v>
      </c>
      <c r="E314" s="17" t="s">
        <v>11</v>
      </c>
      <c r="F314" s="17">
        <f t="shared" si="12"/>
        <v>3</v>
      </c>
      <c r="G314" s="17">
        <f t="shared" si="13"/>
        <v>1</v>
      </c>
      <c r="H314" s="17" t="s">
        <v>2</v>
      </c>
      <c r="I314" s="17" t="s">
        <v>3</v>
      </c>
      <c r="J314" s="17" t="s">
        <v>5</v>
      </c>
      <c r="K314" s="17" t="s">
        <v>606</v>
      </c>
      <c r="L314" s="17" t="s">
        <v>516</v>
      </c>
      <c r="M314" s="7">
        <v>0</v>
      </c>
      <c r="N314" s="7">
        <v>448.48927927855283</v>
      </c>
      <c r="O314" s="7">
        <f>M314*'Emission and cost factors'!$D$8+N314*'Emission and cost factors'!$E$8</f>
        <v>206.30506846813432</v>
      </c>
      <c r="P314" s="8">
        <f>M314*'Emission and cost factors'!$D$9+N314*'Emission and cost factors'!$E$9</f>
        <v>67.273391891782921</v>
      </c>
      <c r="Q314" s="7">
        <v>18.083571428571425</v>
      </c>
      <c r="R314" s="17">
        <v>14</v>
      </c>
      <c r="S314" s="17">
        <v>12</v>
      </c>
      <c r="T314" s="17">
        <v>5</v>
      </c>
      <c r="U314" s="7">
        <v>0.97435714285714281</v>
      </c>
      <c r="V314" s="7">
        <v>0.60250000000000004</v>
      </c>
      <c r="W314" s="7">
        <v>0.17028571428571429</v>
      </c>
    </row>
    <row r="315" spans="1:23" s="17" customFormat="1" x14ac:dyDescent="0.25">
      <c r="A315" s="17" t="s">
        <v>132</v>
      </c>
      <c r="B315" s="17" t="s">
        <v>589</v>
      </c>
      <c r="C315" s="17" t="s">
        <v>595</v>
      </c>
      <c r="D315" s="17">
        <v>76</v>
      </c>
      <c r="E315" s="17" t="s">
        <v>11</v>
      </c>
      <c r="F315" s="17">
        <f t="shared" si="12"/>
        <v>3</v>
      </c>
      <c r="G315" s="17">
        <f t="shared" si="13"/>
        <v>1</v>
      </c>
      <c r="H315" s="17" t="s">
        <v>2</v>
      </c>
      <c r="I315" s="17" t="s">
        <v>3</v>
      </c>
      <c r="J315" s="17" t="s">
        <v>5</v>
      </c>
      <c r="K315" s="17" t="s">
        <v>606</v>
      </c>
      <c r="L315" s="17" t="s">
        <v>515</v>
      </c>
      <c r="M315" s="7">
        <v>0</v>
      </c>
      <c r="N315" s="7">
        <v>427.90230946216076</v>
      </c>
      <c r="O315" s="7">
        <f>M315*'Emission and cost factors'!$D$8+N315*'Emission and cost factors'!$E$8</f>
        <v>196.83506235259395</v>
      </c>
      <c r="P315" s="8">
        <f>M315*'Emission and cost factors'!$D$9+N315*'Emission and cost factors'!$E$9</f>
        <v>64.185346419324105</v>
      </c>
      <c r="Q315" s="7">
        <v>17.835714285714285</v>
      </c>
      <c r="R315" s="17">
        <v>14</v>
      </c>
      <c r="S315" s="17">
        <v>13</v>
      </c>
      <c r="T315" s="17">
        <v>9</v>
      </c>
      <c r="U315" s="7">
        <v>0.997</v>
      </c>
      <c r="V315" s="7">
        <v>0.7381428571428571</v>
      </c>
      <c r="W315" s="7">
        <v>0.28814285714285715</v>
      </c>
    </row>
    <row r="316" spans="1:23" s="17" customFormat="1" x14ac:dyDescent="0.25">
      <c r="A316" s="17" t="s">
        <v>133</v>
      </c>
      <c r="B316" s="17" t="s">
        <v>589</v>
      </c>
      <c r="C316" s="17" t="s">
        <v>595</v>
      </c>
      <c r="D316" s="17">
        <v>77</v>
      </c>
      <c r="E316" s="17" t="s">
        <v>11</v>
      </c>
      <c r="F316" s="17">
        <f t="shared" si="12"/>
        <v>3</v>
      </c>
      <c r="G316" s="17">
        <f t="shared" si="13"/>
        <v>1</v>
      </c>
      <c r="H316" s="17" t="s">
        <v>2</v>
      </c>
      <c r="I316" s="17" t="s">
        <v>6</v>
      </c>
      <c r="J316" s="17" t="s">
        <v>4</v>
      </c>
      <c r="K316" s="17" t="s">
        <v>606</v>
      </c>
      <c r="L316" s="17" t="s">
        <v>516</v>
      </c>
      <c r="M316" s="7">
        <v>0</v>
      </c>
      <c r="N316" s="7">
        <v>453.05221436691426</v>
      </c>
      <c r="O316" s="7">
        <f>M316*'Emission and cost factors'!$D$8+N316*'Emission and cost factors'!$E$8</f>
        <v>208.40401860878058</v>
      </c>
      <c r="P316" s="8">
        <f>M316*'Emission and cost factors'!$D$9+N316*'Emission and cost factors'!$E$9</f>
        <v>67.957832155037138</v>
      </c>
      <c r="Q316" s="7">
        <v>18.216428571428573</v>
      </c>
      <c r="R316" s="17">
        <v>14</v>
      </c>
      <c r="S316" s="17">
        <v>12</v>
      </c>
      <c r="T316" s="17">
        <v>5</v>
      </c>
      <c r="U316" s="7">
        <v>0.98392857142857149</v>
      </c>
      <c r="V316" s="7">
        <v>0.65650000000000008</v>
      </c>
      <c r="W316" s="7">
        <v>0.17857142857142858</v>
      </c>
    </row>
    <row r="317" spans="1:23" s="17" customFormat="1" x14ac:dyDescent="0.25">
      <c r="A317" s="17" t="s">
        <v>134</v>
      </c>
      <c r="B317" s="17" t="s">
        <v>589</v>
      </c>
      <c r="C317" s="17" t="s">
        <v>595</v>
      </c>
      <c r="D317" s="17">
        <v>78</v>
      </c>
      <c r="E317" s="17" t="s">
        <v>11</v>
      </c>
      <c r="F317" s="17">
        <f t="shared" si="12"/>
        <v>3</v>
      </c>
      <c r="G317" s="17">
        <f t="shared" si="13"/>
        <v>1</v>
      </c>
      <c r="H317" s="17" t="s">
        <v>2</v>
      </c>
      <c r="I317" s="17" t="s">
        <v>6</v>
      </c>
      <c r="J317" s="17" t="s">
        <v>4</v>
      </c>
      <c r="K317" s="17" t="s">
        <v>606</v>
      </c>
      <c r="L317" s="17" t="s">
        <v>515</v>
      </c>
      <c r="M317" s="7">
        <v>0</v>
      </c>
      <c r="N317" s="7">
        <v>429.06401345612574</v>
      </c>
      <c r="O317" s="7">
        <f>M317*'Emission and cost factors'!$D$8+N317*'Emission and cost factors'!$E$8</f>
        <v>197.36944618981784</v>
      </c>
      <c r="P317" s="8">
        <f>M317*'Emission and cost factors'!$D$9+N317*'Emission and cost factors'!$E$9</f>
        <v>64.359602018418855</v>
      </c>
      <c r="Q317" s="7">
        <v>17.96142857142857</v>
      </c>
      <c r="R317" s="17">
        <v>14</v>
      </c>
      <c r="S317" s="17">
        <v>13</v>
      </c>
      <c r="T317" s="17">
        <v>8</v>
      </c>
      <c r="U317" s="7">
        <v>1</v>
      </c>
      <c r="V317" s="7">
        <v>0.78278571428571431</v>
      </c>
      <c r="W317" s="7">
        <v>0.28464285714285714</v>
      </c>
    </row>
    <row r="318" spans="1:23" s="17" customFormat="1" x14ac:dyDescent="0.25">
      <c r="A318" s="17" t="s">
        <v>135</v>
      </c>
      <c r="B318" s="17" t="s">
        <v>589</v>
      </c>
      <c r="C318" s="17" t="s">
        <v>595</v>
      </c>
      <c r="D318" s="17">
        <v>79</v>
      </c>
      <c r="E318" s="17" t="s">
        <v>11</v>
      </c>
      <c r="F318" s="17">
        <f t="shared" si="12"/>
        <v>3</v>
      </c>
      <c r="G318" s="17">
        <f t="shared" si="13"/>
        <v>1</v>
      </c>
      <c r="H318" s="17" t="s">
        <v>2</v>
      </c>
      <c r="I318" s="17" t="s">
        <v>6</v>
      </c>
      <c r="J318" s="17" t="s">
        <v>5</v>
      </c>
      <c r="K318" s="17" t="s">
        <v>606</v>
      </c>
      <c r="L318" s="17" t="s">
        <v>516</v>
      </c>
      <c r="M318" s="7">
        <v>0</v>
      </c>
      <c r="N318" s="7">
        <v>453.05119400777357</v>
      </c>
      <c r="O318" s="7">
        <f>M318*'Emission and cost factors'!$D$8+N318*'Emission and cost factors'!$E$8</f>
        <v>208.40354924357587</v>
      </c>
      <c r="P318" s="8">
        <f>M318*'Emission and cost factors'!$D$9+N318*'Emission and cost factors'!$E$9</f>
        <v>67.957679101166036</v>
      </c>
      <c r="Q318" s="7">
        <v>18.216428571428573</v>
      </c>
      <c r="R318" s="17">
        <v>14</v>
      </c>
      <c r="S318" s="17">
        <v>12</v>
      </c>
      <c r="T318" s="17">
        <v>5</v>
      </c>
      <c r="U318" s="7">
        <v>0.98392857142857149</v>
      </c>
      <c r="V318" s="7">
        <v>0.65650000000000008</v>
      </c>
      <c r="W318" s="7">
        <v>0.17857142857142858</v>
      </c>
    </row>
    <row r="319" spans="1:23" s="17" customFormat="1" x14ac:dyDescent="0.25">
      <c r="A319" s="17" t="s">
        <v>136</v>
      </c>
      <c r="B319" s="17" t="s">
        <v>589</v>
      </c>
      <c r="C319" s="17" t="s">
        <v>595</v>
      </c>
      <c r="D319" s="17">
        <v>80</v>
      </c>
      <c r="E319" s="17" t="s">
        <v>11</v>
      </c>
      <c r="F319" s="17">
        <f t="shared" si="12"/>
        <v>3</v>
      </c>
      <c r="G319" s="17">
        <f t="shared" si="13"/>
        <v>1</v>
      </c>
      <c r="H319" s="17" t="s">
        <v>2</v>
      </c>
      <c r="I319" s="17" t="s">
        <v>6</v>
      </c>
      <c r="J319" s="17" t="s">
        <v>5</v>
      </c>
      <c r="K319" s="17" t="s">
        <v>606</v>
      </c>
      <c r="L319" s="17" t="s">
        <v>515</v>
      </c>
      <c r="M319" s="7">
        <v>0</v>
      </c>
      <c r="N319" s="7">
        <v>429.06416409502498</v>
      </c>
      <c r="O319" s="7">
        <f>M319*'Emission and cost factors'!$D$8+N319*'Emission and cost factors'!$E$8</f>
        <v>197.3695154837115</v>
      </c>
      <c r="P319" s="8">
        <f>M319*'Emission and cost factors'!$D$9+N319*'Emission and cost factors'!$E$9</f>
        <v>64.359624614253747</v>
      </c>
      <c r="Q319" s="7">
        <v>17.96142857142857</v>
      </c>
      <c r="R319" s="17">
        <v>14</v>
      </c>
      <c r="S319" s="17">
        <v>13</v>
      </c>
      <c r="T319" s="17">
        <v>8</v>
      </c>
      <c r="U319" s="7">
        <v>1</v>
      </c>
      <c r="V319" s="7">
        <v>0.78278571428571431</v>
      </c>
      <c r="W319" s="7">
        <v>0.28464285714285714</v>
      </c>
    </row>
    <row r="320" spans="1:23" s="17" customFormat="1" x14ac:dyDescent="0.25">
      <c r="A320" s="17" t="s">
        <v>137</v>
      </c>
      <c r="B320" s="17" t="s">
        <v>589</v>
      </c>
      <c r="C320" s="17" t="s">
        <v>595</v>
      </c>
      <c r="D320" s="17">
        <v>81</v>
      </c>
      <c r="E320" s="17" t="s">
        <v>11</v>
      </c>
      <c r="F320" s="17">
        <f t="shared" si="12"/>
        <v>3</v>
      </c>
      <c r="G320" s="17">
        <f t="shared" si="13"/>
        <v>1</v>
      </c>
      <c r="H320" s="17" t="s">
        <v>2</v>
      </c>
      <c r="I320" s="17" t="s">
        <v>7</v>
      </c>
      <c r="J320" s="17" t="s">
        <v>4</v>
      </c>
      <c r="K320" s="17" t="s">
        <v>606</v>
      </c>
      <c r="L320" s="17" t="s">
        <v>516</v>
      </c>
      <c r="M320" s="7">
        <v>0</v>
      </c>
      <c r="N320" s="7">
        <v>453.23185203211068</v>
      </c>
      <c r="O320" s="7">
        <f>M320*'Emission and cost factors'!$D$8+N320*'Emission and cost factors'!$E$8</f>
        <v>208.48665193477092</v>
      </c>
      <c r="P320" s="8">
        <f>M320*'Emission and cost factors'!$D$9+N320*'Emission and cost factors'!$E$9</f>
        <v>67.984777804816602</v>
      </c>
      <c r="Q320" s="7">
        <v>18.232142857142858</v>
      </c>
      <c r="R320" s="17">
        <v>14</v>
      </c>
      <c r="S320" s="17">
        <v>12</v>
      </c>
      <c r="T320" s="17">
        <v>5</v>
      </c>
      <c r="U320" s="7">
        <v>0.9851428571428571</v>
      </c>
      <c r="V320" s="7">
        <v>0.7113571428571428</v>
      </c>
      <c r="W320" s="7">
        <v>0.20535714285714285</v>
      </c>
    </row>
    <row r="321" spans="1:23" s="17" customFormat="1" x14ac:dyDescent="0.25">
      <c r="A321" s="17" t="s">
        <v>138</v>
      </c>
      <c r="B321" s="17" t="s">
        <v>589</v>
      </c>
      <c r="C321" s="17" t="s">
        <v>595</v>
      </c>
      <c r="D321" s="17">
        <v>82</v>
      </c>
      <c r="E321" s="17" t="s">
        <v>11</v>
      </c>
      <c r="F321" s="17">
        <f t="shared" si="12"/>
        <v>3</v>
      </c>
      <c r="G321" s="17">
        <f t="shared" si="13"/>
        <v>1</v>
      </c>
      <c r="H321" s="17" t="s">
        <v>2</v>
      </c>
      <c r="I321" s="17" t="s">
        <v>7</v>
      </c>
      <c r="J321" s="17" t="s">
        <v>4</v>
      </c>
      <c r="K321" s="17" t="s">
        <v>606</v>
      </c>
      <c r="L321" s="17" t="s">
        <v>515</v>
      </c>
      <c r="M321" s="7">
        <v>0</v>
      </c>
      <c r="N321" s="7">
        <v>430.42829847655065</v>
      </c>
      <c r="O321" s="7">
        <f>M321*'Emission and cost factors'!$D$8+N321*'Emission and cost factors'!$E$8</f>
        <v>197.9970172992133</v>
      </c>
      <c r="P321" s="8">
        <f>M321*'Emission and cost factors'!$D$9+N321*'Emission and cost factors'!$E$9</f>
        <v>64.564244771482592</v>
      </c>
      <c r="Q321" s="7">
        <v>17.983571428571427</v>
      </c>
      <c r="R321" s="17">
        <v>14</v>
      </c>
      <c r="S321" s="17">
        <v>13</v>
      </c>
      <c r="T321" s="17">
        <v>8</v>
      </c>
      <c r="U321" s="7">
        <v>1</v>
      </c>
      <c r="V321" s="7">
        <v>0.80778571428571433</v>
      </c>
      <c r="W321" s="7">
        <v>0.29528571428571432</v>
      </c>
    </row>
    <row r="322" spans="1:23" s="17" customFormat="1" x14ac:dyDescent="0.25">
      <c r="A322" s="17" t="s">
        <v>139</v>
      </c>
      <c r="B322" s="17" t="s">
        <v>589</v>
      </c>
      <c r="C322" s="17" t="s">
        <v>595</v>
      </c>
      <c r="D322" s="17">
        <v>84</v>
      </c>
      <c r="E322" s="17" t="s">
        <v>11</v>
      </c>
      <c r="F322" s="17">
        <f t="shared" si="12"/>
        <v>3</v>
      </c>
      <c r="G322" s="17">
        <f t="shared" si="13"/>
        <v>1</v>
      </c>
      <c r="H322" s="17" t="s">
        <v>2</v>
      </c>
      <c r="I322" s="17" t="s">
        <v>7</v>
      </c>
      <c r="J322" s="17" t="s">
        <v>5</v>
      </c>
      <c r="K322" s="17" t="s">
        <v>606</v>
      </c>
      <c r="L322" s="17" t="s">
        <v>515</v>
      </c>
      <c r="M322" s="7">
        <v>0</v>
      </c>
      <c r="N322" s="7">
        <v>430.42762849107208</v>
      </c>
      <c r="O322" s="7">
        <f>M322*'Emission and cost factors'!$D$8+N322*'Emission and cost factors'!$E$8</f>
        <v>197.99670910589316</v>
      </c>
      <c r="P322" s="8">
        <f>M322*'Emission and cost factors'!$D$9+N322*'Emission and cost factors'!$E$9</f>
        <v>64.564144273660816</v>
      </c>
      <c r="Q322" s="7">
        <v>17.983571428571427</v>
      </c>
      <c r="R322" s="17">
        <v>14</v>
      </c>
      <c r="S322" s="17">
        <v>13</v>
      </c>
      <c r="T322" s="17">
        <v>8</v>
      </c>
      <c r="U322" s="7">
        <v>1</v>
      </c>
      <c r="V322" s="7">
        <v>0.80778571428571433</v>
      </c>
      <c r="W322" s="7">
        <v>0.29528571428571432</v>
      </c>
    </row>
    <row r="323" spans="1:23" s="17" customFormat="1" x14ac:dyDescent="0.25">
      <c r="A323" s="17" t="s">
        <v>140</v>
      </c>
      <c r="B323" s="17" t="s">
        <v>589</v>
      </c>
      <c r="C323" s="17" t="s">
        <v>595</v>
      </c>
      <c r="D323" s="17">
        <v>85</v>
      </c>
      <c r="E323" s="17" t="s">
        <v>11</v>
      </c>
      <c r="F323" s="17">
        <f t="shared" si="12"/>
        <v>3</v>
      </c>
      <c r="G323" s="17">
        <f t="shared" si="13"/>
        <v>1</v>
      </c>
      <c r="H323" s="17" t="s">
        <v>8</v>
      </c>
      <c r="I323" s="17" t="s">
        <v>3</v>
      </c>
      <c r="J323" s="17" t="s">
        <v>4</v>
      </c>
      <c r="K323" s="17" t="s">
        <v>606</v>
      </c>
      <c r="L323" s="17" t="s">
        <v>516</v>
      </c>
      <c r="M323" s="7">
        <v>0</v>
      </c>
      <c r="N323" s="7">
        <v>309.66218519024363</v>
      </c>
      <c r="O323" s="7">
        <f>M323*'Emission and cost factors'!$D$8+N323*'Emission and cost factors'!$E$8</f>
        <v>142.44460518751208</v>
      </c>
      <c r="P323" s="8">
        <f>M323*'Emission and cost factors'!$D$9+N323*'Emission and cost factors'!$E$9</f>
        <v>46.449327778536542</v>
      </c>
      <c r="Q323" s="7">
        <v>19.909285714285716</v>
      </c>
      <c r="R323" s="17">
        <v>9</v>
      </c>
      <c r="S323" s="17">
        <v>0</v>
      </c>
      <c r="T323" s="17">
        <v>0</v>
      </c>
      <c r="U323" s="7">
        <v>0.13392857142857145</v>
      </c>
      <c r="V323" s="7">
        <v>0</v>
      </c>
      <c r="W323" s="7">
        <v>0</v>
      </c>
    </row>
    <row r="324" spans="1:23" s="17" customFormat="1" x14ac:dyDescent="0.25">
      <c r="A324" s="17" t="s">
        <v>141</v>
      </c>
      <c r="B324" s="17" t="s">
        <v>589</v>
      </c>
      <c r="C324" s="17" t="s">
        <v>595</v>
      </c>
      <c r="D324" s="17">
        <v>86</v>
      </c>
      <c r="E324" s="17" t="s">
        <v>11</v>
      </c>
      <c r="F324" s="17">
        <f t="shared" si="12"/>
        <v>3</v>
      </c>
      <c r="G324" s="17">
        <f t="shared" si="13"/>
        <v>1</v>
      </c>
      <c r="H324" s="17" t="s">
        <v>8</v>
      </c>
      <c r="I324" s="17" t="s">
        <v>3</v>
      </c>
      <c r="J324" s="17" t="s">
        <v>4</v>
      </c>
      <c r="K324" s="17" t="s">
        <v>606</v>
      </c>
      <c r="L324" s="17" t="s">
        <v>515</v>
      </c>
      <c r="M324" s="7">
        <v>0</v>
      </c>
      <c r="N324" s="7">
        <v>306.93953424173145</v>
      </c>
      <c r="O324" s="7">
        <f>M324*'Emission and cost factors'!$D$8+N324*'Emission and cost factors'!$E$8</f>
        <v>141.19218575119646</v>
      </c>
      <c r="P324" s="8">
        <f>M324*'Emission and cost factors'!$D$9+N324*'Emission and cost factors'!$E$9</f>
        <v>46.040930136259718</v>
      </c>
      <c r="Q324" s="7">
        <v>19.841428571428573</v>
      </c>
      <c r="R324" s="17">
        <v>9</v>
      </c>
      <c r="S324" s="17">
        <v>0</v>
      </c>
      <c r="T324" s="17">
        <v>0</v>
      </c>
      <c r="U324" s="7">
        <v>0.18685714285714283</v>
      </c>
      <c r="V324" s="7">
        <v>0</v>
      </c>
      <c r="W324" s="7">
        <v>0</v>
      </c>
    </row>
    <row r="325" spans="1:23" s="17" customFormat="1" x14ac:dyDescent="0.25">
      <c r="A325" s="17" t="s">
        <v>142</v>
      </c>
      <c r="B325" s="17" t="s">
        <v>589</v>
      </c>
      <c r="C325" s="17" t="s">
        <v>595</v>
      </c>
      <c r="D325" s="17">
        <v>87</v>
      </c>
      <c r="E325" s="17" t="s">
        <v>11</v>
      </c>
      <c r="F325" s="17">
        <f t="shared" si="12"/>
        <v>3</v>
      </c>
      <c r="G325" s="17">
        <f t="shared" si="13"/>
        <v>1</v>
      </c>
      <c r="H325" s="17" t="s">
        <v>8</v>
      </c>
      <c r="I325" s="17" t="s">
        <v>3</v>
      </c>
      <c r="J325" s="17" t="s">
        <v>5</v>
      </c>
      <c r="K325" s="17" t="s">
        <v>606</v>
      </c>
      <c r="L325" s="17" t="s">
        <v>516</v>
      </c>
      <c r="M325" s="7">
        <v>0</v>
      </c>
      <c r="N325" s="7">
        <v>308.11381806712501</v>
      </c>
      <c r="O325" s="7">
        <f>M325*'Emission and cost factors'!$D$8+N325*'Emission and cost factors'!$E$8</f>
        <v>141.73235631087752</v>
      </c>
      <c r="P325" s="8">
        <f>M325*'Emission and cost factors'!$D$9+N325*'Emission and cost factors'!$E$9</f>
        <v>46.217072710068749</v>
      </c>
      <c r="Q325" s="7">
        <v>19.909285714285716</v>
      </c>
      <c r="R325" s="17">
        <v>9</v>
      </c>
      <c r="S325" s="17">
        <v>0</v>
      </c>
      <c r="T325" s="17">
        <v>0</v>
      </c>
      <c r="U325" s="7">
        <v>0.13392857142857145</v>
      </c>
      <c r="V325" s="7">
        <v>0</v>
      </c>
      <c r="W325" s="7">
        <v>0</v>
      </c>
    </row>
    <row r="326" spans="1:23" s="17" customFormat="1" x14ac:dyDescent="0.25">
      <c r="A326" s="17" t="s">
        <v>143</v>
      </c>
      <c r="B326" s="17" t="s">
        <v>589</v>
      </c>
      <c r="C326" s="17" t="s">
        <v>595</v>
      </c>
      <c r="D326" s="17">
        <v>88</v>
      </c>
      <c r="E326" s="17" t="s">
        <v>11</v>
      </c>
      <c r="F326" s="17">
        <f t="shared" si="12"/>
        <v>3</v>
      </c>
      <c r="G326" s="17">
        <f t="shared" si="13"/>
        <v>1</v>
      </c>
      <c r="H326" s="17" t="s">
        <v>8</v>
      </c>
      <c r="I326" s="17" t="s">
        <v>3</v>
      </c>
      <c r="J326" s="17" t="s">
        <v>5</v>
      </c>
      <c r="K326" s="17" t="s">
        <v>606</v>
      </c>
      <c r="L326" s="17" t="s">
        <v>515</v>
      </c>
      <c r="M326" s="7">
        <v>0</v>
      </c>
      <c r="N326" s="7">
        <v>306.32457645583281</v>
      </c>
      <c r="O326" s="7">
        <f>M326*'Emission and cost factors'!$D$8+N326*'Emission and cost factors'!$E$8</f>
        <v>140.90930516968311</v>
      </c>
      <c r="P326" s="8">
        <f>M326*'Emission and cost factors'!$D$9+N326*'Emission and cost factors'!$E$9</f>
        <v>45.948686468374923</v>
      </c>
      <c r="Q326" s="7">
        <v>19.841428571428573</v>
      </c>
      <c r="R326" s="17">
        <v>9</v>
      </c>
      <c r="S326" s="17">
        <v>0</v>
      </c>
      <c r="T326" s="17">
        <v>0</v>
      </c>
      <c r="U326" s="7">
        <v>0.18685714285714283</v>
      </c>
      <c r="V326" s="7">
        <v>0</v>
      </c>
      <c r="W326" s="7">
        <v>0</v>
      </c>
    </row>
    <row r="327" spans="1:23" s="17" customFormat="1" x14ac:dyDescent="0.25">
      <c r="A327" s="17" t="s">
        <v>144</v>
      </c>
      <c r="B327" s="17" t="s">
        <v>589</v>
      </c>
      <c r="C327" s="17" t="s">
        <v>595</v>
      </c>
      <c r="D327" s="17">
        <v>89</v>
      </c>
      <c r="E327" s="17" t="s">
        <v>11</v>
      </c>
      <c r="F327" s="17">
        <f t="shared" si="12"/>
        <v>3</v>
      </c>
      <c r="G327" s="17">
        <f t="shared" si="13"/>
        <v>1</v>
      </c>
      <c r="H327" s="17" t="s">
        <v>8</v>
      </c>
      <c r="I327" s="17" t="s">
        <v>6</v>
      </c>
      <c r="J327" s="17" t="s">
        <v>4</v>
      </c>
      <c r="K327" s="17" t="s">
        <v>606</v>
      </c>
      <c r="L327" s="17" t="s">
        <v>516</v>
      </c>
      <c r="M327" s="7">
        <v>0</v>
      </c>
      <c r="N327" s="7">
        <v>318.84158954982212</v>
      </c>
      <c r="O327" s="7">
        <f>M327*'Emission and cost factors'!$D$8+N327*'Emission and cost factors'!$E$8</f>
        <v>146.66713119291819</v>
      </c>
      <c r="P327" s="8">
        <f>M327*'Emission and cost factors'!$D$9+N327*'Emission and cost factors'!$E$9</f>
        <v>47.826238432473318</v>
      </c>
      <c r="Q327" s="7">
        <v>20.104285714285712</v>
      </c>
      <c r="R327" s="17">
        <v>5</v>
      </c>
      <c r="S327" s="17">
        <v>0</v>
      </c>
      <c r="T327" s="17">
        <v>0</v>
      </c>
      <c r="U327" s="7">
        <v>7.9714285714285724E-2</v>
      </c>
      <c r="V327" s="7">
        <v>0</v>
      </c>
      <c r="W327" s="7">
        <v>0</v>
      </c>
    </row>
    <row r="328" spans="1:23" s="17" customFormat="1" x14ac:dyDescent="0.25">
      <c r="A328" s="17" t="s">
        <v>145</v>
      </c>
      <c r="B328" s="17" t="s">
        <v>589</v>
      </c>
      <c r="C328" s="17" t="s">
        <v>595</v>
      </c>
      <c r="D328" s="17">
        <v>90</v>
      </c>
      <c r="E328" s="17" t="s">
        <v>11</v>
      </c>
      <c r="F328" s="17">
        <f t="shared" si="12"/>
        <v>3</v>
      </c>
      <c r="G328" s="17">
        <f t="shared" si="13"/>
        <v>1</v>
      </c>
      <c r="H328" s="17" t="s">
        <v>8</v>
      </c>
      <c r="I328" s="17" t="s">
        <v>6</v>
      </c>
      <c r="J328" s="17" t="s">
        <v>4</v>
      </c>
      <c r="K328" s="17" t="s">
        <v>606</v>
      </c>
      <c r="L328" s="17" t="s">
        <v>515</v>
      </c>
      <c r="M328" s="7">
        <v>0</v>
      </c>
      <c r="N328" s="7">
        <v>311.86533178176006</v>
      </c>
      <c r="O328" s="7">
        <f>M328*'Emission and cost factors'!$D$8+N328*'Emission and cost factors'!$E$8</f>
        <v>143.45805261960965</v>
      </c>
      <c r="P328" s="8">
        <f>M328*'Emission and cost factors'!$D$9+N328*'Emission and cost factors'!$E$9</f>
        <v>46.779799767264009</v>
      </c>
      <c r="Q328" s="7">
        <v>20.006428571428568</v>
      </c>
      <c r="R328" s="17">
        <v>5</v>
      </c>
      <c r="S328" s="17">
        <v>0</v>
      </c>
      <c r="T328" s="17">
        <v>0</v>
      </c>
      <c r="U328" s="7">
        <v>0.15414285714285716</v>
      </c>
      <c r="V328" s="7">
        <v>0</v>
      </c>
      <c r="W328" s="7">
        <v>0</v>
      </c>
    </row>
    <row r="329" spans="1:23" s="17" customFormat="1" x14ac:dyDescent="0.25">
      <c r="A329" s="17" t="s">
        <v>146</v>
      </c>
      <c r="B329" s="17" t="s">
        <v>589</v>
      </c>
      <c r="C329" s="17" t="s">
        <v>595</v>
      </c>
      <c r="D329" s="17">
        <v>91</v>
      </c>
      <c r="E329" s="17" t="s">
        <v>11</v>
      </c>
      <c r="F329" s="17">
        <f t="shared" si="12"/>
        <v>3</v>
      </c>
      <c r="G329" s="17">
        <f t="shared" si="13"/>
        <v>1</v>
      </c>
      <c r="H329" s="17" t="s">
        <v>8</v>
      </c>
      <c r="I329" s="17" t="s">
        <v>6</v>
      </c>
      <c r="J329" s="17" t="s">
        <v>5</v>
      </c>
      <c r="K329" s="17" t="s">
        <v>606</v>
      </c>
      <c r="L329" s="17" t="s">
        <v>516</v>
      </c>
      <c r="M329" s="7">
        <v>0</v>
      </c>
      <c r="N329" s="7">
        <v>318.33864456335141</v>
      </c>
      <c r="O329" s="7">
        <f>M329*'Emission and cost factors'!$D$8+N329*'Emission and cost factors'!$E$8</f>
        <v>146.43577649914167</v>
      </c>
      <c r="P329" s="8">
        <f>M329*'Emission and cost factors'!$D$9+N329*'Emission and cost factors'!$E$9</f>
        <v>47.75079668450271</v>
      </c>
      <c r="Q329" s="7">
        <v>20.104285714285712</v>
      </c>
      <c r="R329" s="17">
        <v>5</v>
      </c>
      <c r="S329" s="17">
        <v>0</v>
      </c>
      <c r="T329" s="17">
        <v>0</v>
      </c>
      <c r="U329" s="7">
        <v>7.9714285714285724E-2</v>
      </c>
      <c r="V329" s="7">
        <v>0</v>
      </c>
      <c r="W329" s="7">
        <v>0</v>
      </c>
    </row>
    <row r="330" spans="1:23" s="17" customFormat="1" x14ac:dyDescent="0.25">
      <c r="A330" s="17" t="s">
        <v>147</v>
      </c>
      <c r="B330" s="17" t="s">
        <v>589</v>
      </c>
      <c r="C330" s="17" t="s">
        <v>595</v>
      </c>
      <c r="D330" s="17">
        <v>92</v>
      </c>
      <c r="E330" s="17" t="s">
        <v>11</v>
      </c>
      <c r="F330" s="17">
        <f t="shared" si="12"/>
        <v>3</v>
      </c>
      <c r="G330" s="17">
        <f t="shared" si="13"/>
        <v>1</v>
      </c>
      <c r="H330" s="17" t="s">
        <v>8</v>
      </c>
      <c r="I330" s="17" t="s">
        <v>6</v>
      </c>
      <c r="J330" s="17" t="s">
        <v>5</v>
      </c>
      <c r="K330" s="17" t="s">
        <v>606</v>
      </c>
      <c r="L330" s="17" t="s">
        <v>515</v>
      </c>
      <c r="M330" s="7">
        <v>0</v>
      </c>
      <c r="N330" s="7">
        <v>312.05409026970636</v>
      </c>
      <c r="O330" s="7">
        <f>M330*'Emission and cost factors'!$D$8+N330*'Emission and cost factors'!$E$8</f>
        <v>143.54488152406492</v>
      </c>
      <c r="P330" s="8">
        <f>M330*'Emission and cost factors'!$D$9+N330*'Emission and cost factors'!$E$9</f>
        <v>46.808113540455956</v>
      </c>
      <c r="Q330" s="7">
        <v>20.006428571428568</v>
      </c>
      <c r="R330" s="17">
        <v>5</v>
      </c>
      <c r="S330" s="17">
        <v>0</v>
      </c>
      <c r="T330" s="17">
        <v>0</v>
      </c>
      <c r="U330" s="7">
        <v>0.15414285714285716</v>
      </c>
      <c r="V330" s="7">
        <v>0</v>
      </c>
      <c r="W330" s="7">
        <v>0</v>
      </c>
    </row>
    <row r="331" spans="1:23" s="17" customFormat="1" x14ac:dyDescent="0.25">
      <c r="A331" s="17" t="s">
        <v>148</v>
      </c>
      <c r="B331" s="17" t="s">
        <v>589</v>
      </c>
      <c r="C331" s="17" t="s">
        <v>595</v>
      </c>
      <c r="D331" s="17">
        <v>93</v>
      </c>
      <c r="E331" s="17" t="s">
        <v>11</v>
      </c>
      <c r="F331" s="17">
        <f t="shared" si="12"/>
        <v>3</v>
      </c>
      <c r="G331" s="17">
        <f t="shared" si="13"/>
        <v>1</v>
      </c>
      <c r="H331" s="17" t="s">
        <v>8</v>
      </c>
      <c r="I331" s="17" t="s">
        <v>7</v>
      </c>
      <c r="J331" s="17" t="s">
        <v>4</v>
      </c>
      <c r="K331" s="17" t="s">
        <v>606</v>
      </c>
      <c r="L331" s="17" t="s">
        <v>516</v>
      </c>
      <c r="M331" s="7">
        <v>0</v>
      </c>
      <c r="N331" s="7">
        <v>319.73760894632579</v>
      </c>
      <c r="O331" s="7">
        <f>M331*'Emission and cost factors'!$D$8+N331*'Emission and cost factors'!$E$8</f>
        <v>147.07930011530988</v>
      </c>
      <c r="P331" s="8">
        <f>M331*'Emission and cost factors'!$D$9+N331*'Emission and cost factors'!$E$9</f>
        <v>47.960641341948865</v>
      </c>
      <c r="Q331" s="7">
        <v>20.150714285714283</v>
      </c>
      <c r="R331" s="17">
        <v>5</v>
      </c>
      <c r="S331" s="17">
        <v>0</v>
      </c>
      <c r="T331" s="17">
        <v>0</v>
      </c>
      <c r="U331" s="7">
        <v>6.6071428571428573E-2</v>
      </c>
      <c r="V331" s="7">
        <v>0</v>
      </c>
      <c r="W331" s="7">
        <v>0</v>
      </c>
    </row>
    <row r="332" spans="1:23" s="17" customFormat="1" x14ac:dyDescent="0.25">
      <c r="A332" s="17" t="s">
        <v>149</v>
      </c>
      <c r="B332" s="17" t="s">
        <v>589</v>
      </c>
      <c r="C332" s="17" t="s">
        <v>595</v>
      </c>
      <c r="D332" s="17">
        <v>94</v>
      </c>
      <c r="E332" s="17" t="s">
        <v>11</v>
      </c>
      <c r="F332" s="17">
        <f t="shared" si="12"/>
        <v>3</v>
      </c>
      <c r="G332" s="17">
        <f t="shared" si="13"/>
        <v>1</v>
      </c>
      <c r="H332" s="17" t="s">
        <v>8</v>
      </c>
      <c r="I332" s="17" t="s">
        <v>7</v>
      </c>
      <c r="J332" s="17" t="s">
        <v>4</v>
      </c>
      <c r="K332" s="17" t="s">
        <v>606</v>
      </c>
      <c r="L332" s="17" t="s">
        <v>515</v>
      </c>
      <c r="M332" s="7">
        <v>0</v>
      </c>
      <c r="N332" s="7">
        <v>315.48399097804929</v>
      </c>
      <c r="O332" s="7">
        <f>M332*'Emission and cost factors'!$D$8+N332*'Emission and cost factors'!$E$8</f>
        <v>145.12263584990268</v>
      </c>
      <c r="P332" s="8">
        <f>M332*'Emission and cost factors'!$D$9+N332*'Emission and cost factors'!$E$9</f>
        <v>47.322598646707391</v>
      </c>
      <c r="Q332" s="7">
        <v>20.04</v>
      </c>
      <c r="R332" s="17">
        <v>5</v>
      </c>
      <c r="S332" s="17">
        <v>0</v>
      </c>
      <c r="T332" s="17">
        <v>0</v>
      </c>
      <c r="U332" s="7">
        <v>0.15185714285714286</v>
      </c>
      <c r="V332" s="7">
        <v>0</v>
      </c>
      <c r="W332" s="7">
        <v>0</v>
      </c>
    </row>
    <row r="333" spans="1:23" s="17" customFormat="1" x14ac:dyDescent="0.25">
      <c r="A333" s="17" t="s">
        <v>150</v>
      </c>
      <c r="B333" s="17" t="s">
        <v>589</v>
      </c>
      <c r="C333" s="17" t="s">
        <v>595</v>
      </c>
      <c r="D333" s="17">
        <v>95</v>
      </c>
      <c r="E333" s="17" t="s">
        <v>11</v>
      </c>
      <c r="F333" s="17">
        <f t="shared" si="12"/>
        <v>3</v>
      </c>
      <c r="G333" s="17">
        <f t="shared" si="13"/>
        <v>1</v>
      </c>
      <c r="H333" s="17" t="s">
        <v>8</v>
      </c>
      <c r="I333" s="17" t="s">
        <v>7</v>
      </c>
      <c r="J333" s="17" t="s">
        <v>5</v>
      </c>
      <c r="K333" s="17" t="s">
        <v>606</v>
      </c>
      <c r="L333" s="17" t="s">
        <v>516</v>
      </c>
      <c r="M333" s="7">
        <v>0</v>
      </c>
      <c r="N333" s="7">
        <v>319.626595343595</v>
      </c>
      <c r="O333" s="7">
        <f>M333*'Emission and cost factors'!$D$8+N333*'Emission and cost factors'!$E$8</f>
        <v>147.02823385805371</v>
      </c>
      <c r="P333" s="8">
        <f>M333*'Emission and cost factors'!$D$9+N333*'Emission and cost factors'!$E$9</f>
        <v>47.943989301539247</v>
      </c>
      <c r="Q333" s="7">
        <v>20.150714285714283</v>
      </c>
      <c r="R333" s="17">
        <v>5</v>
      </c>
      <c r="S333" s="17">
        <v>0</v>
      </c>
      <c r="T333" s="17">
        <v>0</v>
      </c>
      <c r="U333" s="7">
        <v>6.6071428571428573E-2</v>
      </c>
      <c r="V333" s="7">
        <v>0</v>
      </c>
      <c r="W333" s="7">
        <v>0</v>
      </c>
    </row>
    <row r="334" spans="1:23" s="17" customFormat="1" x14ac:dyDescent="0.25">
      <c r="A334" s="17" t="s">
        <v>151</v>
      </c>
      <c r="B334" s="17" t="s">
        <v>589</v>
      </c>
      <c r="C334" s="17" t="s">
        <v>595</v>
      </c>
      <c r="D334" s="17">
        <v>96</v>
      </c>
      <c r="E334" s="17" t="s">
        <v>11</v>
      </c>
      <c r="F334" s="17">
        <f t="shared" si="12"/>
        <v>3</v>
      </c>
      <c r="G334" s="17">
        <f t="shared" si="13"/>
        <v>1</v>
      </c>
      <c r="H334" s="17" t="s">
        <v>8</v>
      </c>
      <c r="I334" s="17" t="s">
        <v>7</v>
      </c>
      <c r="J334" s="17" t="s">
        <v>5</v>
      </c>
      <c r="K334" s="17" t="s">
        <v>606</v>
      </c>
      <c r="L334" s="17" t="s">
        <v>515</v>
      </c>
      <c r="M334" s="7">
        <v>0</v>
      </c>
      <c r="N334" s="7">
        <v>315.48317961274927</v>
      </c>
      <c r="O334" s="7">
        <f>M334*'Emission and cost factors'!$D$8+N334*'Emission and cost factors'!$E$8</f>
        <v>145.12226262186468</v>
      </c>
      <c r="P334" s="8">
        <f>M334*'Emission and cost factors'!$D$9+N334*'Emission and cost factors'!$E$9</f>
        <v>47.322476941912392</v>
      </c>
      <c r="Q334" s="7">
        <v>20.04</v>
      </c>
      <c r="R334" s="17">
        <v>5</v>
      </c>
      <c r="S334" s="17">
        <v>0</v>
      </c>
      <c r="T334" s="17">
        <v>0</v>
      </c>
      <c r="U334" s="7">
        <v>0.15185714285714286</v>
      </c>
      <c r="V334" s="7">
        <v>0</v>
      </c>
      <c r="W334" s="7">
        <v>0</v>
      </c>
    </row>
    <row r="335" spans="1:23" s="17" customFormat="1" x14ac:dyDescent="0.25">
      <c r="A335" s="17" t="s">
        <v>152</v>
      </c>
      <c r="B335" s="17" t="s">
        <v>589</v>
      </c>
      <c r="C335" s="17" t="s">
        <v>595</v>
      </c>
      <c r="D335" s="17">
        <v>97</v>
      </c>
      <c r="E335" s="17" t="s">
        <v>11</v>
      </c>
      <c r="F335" s="17">
        <f t="shared" si="12"/>
        <v>3</v>
      </c>
      <c r="G335" s="17">
        <f t="shared" si="13"/>
        <v>1</v>
      </c>
      <c r="H335" s="17" t="s">
        <v>9</v>
      </c>
      <c r="I335" s="17" t="s">
        <v>3</v>
      </c>
      <c r="J335" s="17" t="s">
        <v>4</v>
      </c>
      <c r="K335" s="17" t="s">
        <v>606</v>
      </c>
      <c r="L335" s="17" t="s">
        <v>516</v>
      </c>
      <c r="M335" s="7">
        <v>0</v>
      </c>
      <c r="N335" s="7">
        <v>264.40332481384718</v>
      </c>
      <c r="O335" s="7">
        <f>M335*'Emission and cost factors'!$D$8+N335*'Emission and cost factors'!$E$8</f>
        <v>121.62552941436971</v>
      </c>
      <c r="P335" s="8">
        <f>M335*'Emission and cost factors'!$D$9+N335*'Emission and cost factors'!$E$9</f>
        <v>39.660498722077072</v>
      </c>
      <c r="Q335" s="7">
        <v>20.046428571428571</v>
      </c>
      <c r="R335" s="17">
        <v>5</v>
      </c>
      <c r="S335" s="17">
        <v>0</v>
      </c>
      <c r="T335" s="17">
        <v>0</v>
      </c>
      <c r="U335" s="7">
        <v>6.6071428571428573E-2</v>
      </c>
      <c r="V335" s="7">
        <v>0</v>
      </c>
      <c r="W335" s="7">
        <v>0</v>
      </c>
    </row>
    <row r="336" spans="1:23" s="17" customFormat="1" x14ac:dyDescent="0.25">
      <c r="A336" s="17" t="s">
        <v>153</v>
      </c>
      <c r="B336" s="17" t="s">
        <v>589</v>
      </c>
      <c r="C336" s="17" t="s">
        <v>595</v>
      </c>
      <c r="D336" s="17">
        <v>98</v>
      </c>
      <c r="E336" s="17" t="s">
        <v>11</v>
      </c>
      <c r="F336" s="17">
        <f t="shared" si="12"/>
        <v>3</v>
      </c>
      <c r="G336" s="17">
        <f t="shared" si="13"/>
        <v>1</v>
      </c>
      <c r="H336" s="17" t="s">
        <v>9</v>
      </c>
      <c r="I336" s="17" t="s">
        <v>3</v>
      </c>
      <c r="J336" s="17" t="s">
        <v>4</v>
      </c>
      <c r="K336" s="17" t="s">
        <v>606</v>
      </c>
      <c r="L336" s="17" t="s">
        <v>515</v>
      </c>
      <c r="M336" s="7">
        <v>0</v>
      </c>
      <c r="N336" s="7">
        <v>267.9683100611764</v>
      </c>
      <c r="O336" s="7">
        <f>M336*'Emission and cost factors'!$D$8+N336*'Emission and cost factors'!$E$8</f>
        <v>123.26542262814115</v>
      </c>
      <c r="P336" s="8">
        <f>M336*'Emission and cost factors'!$D$9+N336*'Emission and cost factors'!$E$9</f>
        <v>40.195246509176457</v>
      </c>
      <c r="Q336" s="7">
        <v>20.003571428571426</v>
      </c>
      <c r="R336" s="17">
        <v>5</v>
      </c>
      <c r="S336" s="17">
        <v>0</v>
      </c>
      <c r="T336" s="17">
        <v>0</v>
      </c>
      <c r="U336" s="7">
        <v>9.35E-2</v>
      </c>
      <c r="V336" s="7">
        <v>0</v>
      </c>
      <c r="W336" s="7">
        <v>0</v>
      </c>
    </row>
    <row r="337" spans="1:23" s="17" customFormat="1" x14ac:dyDescent="0.25">
      <c r="A337" s="17" t="s">
        <v>154</v>
      </c>
      <c r="B337" s="17" t="s">
        <v>589</v>
      </c>
      <c r="C337" s="17" t="s">
        <v>595</v>
      </c>
      <c r="D337" s="17">
        <v>99</v>
      </c>
      <c r="E337" s="17" t="s">
        <v>11</v>
      </c>
      <c r="F337" s="17">
        <f t="shared" si="12"/>
        <v>3</v>
      </c>
      <c r="G337" s="17">
        <f t="shared" si="13"/>
        <v>1</v>
      </c>
      <c r="H337" s="17" t="s">
        <v>9</v>
      </c>
      <c r="I337" s="17" t="s">
        <v>3</v>
      </c>
      <c r="J337" s="17" t="s">
        <v>5</v>
      </c>
      <c r="K337" s="17" t="s">
        <v>606</v>
      </c>
      <c r="L337" s="17" t="s">
        <v>516</v>
      </c>
      <c r="M337" s="7">
        <v>0</v>
      </c>
      <c r="N337" s="7">
        <v>263.85187487982643</v>
      </c>
      <c r="O337" s="7">
        <f>M337*'Emission and cost factors'!$D$8+N337*'Emission and cost factors'!$E$8</f>
        <v>121.37186244472016</v>
      </c>
      <c r="P337" s="8">
        <f>M337*'Emission and cost factors'!$D$9+N337*'Emission and cost factors'!$E$9</f>
        <v>39.577781231973965</v>
      </c>
      <c r="Q337" s="7">
        <v>20.046428571428571</v>
      </c>
      <c r="R337" s="17">
        <v>5</v>
      </c>
      <c r="S337" s="17">
        <v>0</v>
      </c>
      <c r="T337" s="17">
        <v>0</v>
      </c>
      <c r="U337" s="7">
        <v>6.6071428571428573E-2</v>
      </c>
      <c r="V337" s="7">
        <v>0</v>
      </c>
      <c r="W337" s="7">
        <v>0</v>
      </c>
    </row>
    <row r="338" spans="1:23" s="17" customFormat="1" x14ac:dyDescent="0.25">
      <c r="A338" s="17" t="s">
        <v>155</v>
      </c>
      <c r="B338" s="17" t="s">
        <v>589</v>
      </c>
      <c r="C338" s="17" t="s">
        <v>595</v>
      </c>
      <c r="D338" s="17">
        <v>100</v>
      </c>
      <c r="E338" s="17" t="s">
        <v>11</v>
      </c>
      <c r="F338" s="17">
        <f t="shared" si="12"/>
        <v>3</v>
      </c>
      <c r="G338" s="17">
        <f t="shared" si="13"/>
        <v>1</v>
      </c>
      <c r="H338" s="17" t="s">
        <v>9</v>
      </c>
      <c r="I338" s="17" t="s">
        <v>3</v>
      </c>
      <c r="J338" s="17" t="s">
        <v>5</v>
      </c>
      <c r="K338" s="17" t="s">
        <v>606</v>
      </c>
      <c r="L338" s="17" t="s">
        <v>515</v>
      </c>
      <c r="M338" s="7">
        <v>0</v>
      </c>
      <c r="N338" s="7">
        <v>267.84918353254074</v>
      </c>
      <c r="O338" s="7">
        <f>M338*'Emission and cost factors'!$D$8+N338*'Emission and cost factors'!$E$8</f>
        <v>123.21062442496874</v>
      </c>
      <c r="P338" s="8">
        <f>M338*'Emission and cost factors'!$D$9+N338*'Emission and cost factors'!$E$9</f>
        <v>40.177377529881106</v>
      </c>
      <c r="Q338" s="7">
        <v>20.003571428571426</v>
      </c>
      <c r="R338" s="17">
        <v>5</v>
      </c>
      <c r="S338" s="17">
        <v>0</v>
      </c>
      <c r="T338" s="17">
        <v>0</v>
      </c>
      <c r="U338" s="7">
        <v>9.35E-2</v>
      </c>
      <c r="V338" s="7">
        <v>0</v>
      </c>
      <c r="W338" s="7">
        <v>0</v>
      </c>
    </row>
    <row r="339" spans="1:23" s="17" customFormat="1" x14ac:dyDescent="0.25">
      <c r="A339" s="17" t="s">
        <v>156</v>
      </c>
      <c r="B339" s="17" t="s">
        <v>589</v>
      </c>
      <c r="C339" s="17" t="s">
        <v>595</v>
      </c>
      <c r="D339" s="17">
        <v>102</v>
      </c>
      <c r="E339" s="17" t="s">
        <v>11</v>
      </c>
      <c r="F339" s="17">
        <f t="shared" si="12"/>
        <v>3</v>
      </c>
      <c r="G339" s="17">
        <f t="shared" si="13"/>
        <v>1</v>
      </c>
      <c r="H339" s="17" t="s">
        <v>9</v>
      </c>
      <c r="I339" s="17" t="s">
        <v>6</v>
      </c>
      <c r="J339" s="17" t="s">
        <v>4</v>
      </c>
      <c r="K339" s="17" t="s">
        <v>606</v>
      </c>
      <c r="L339" s="17" t="s">
        <v>515</v>
      </c>
      <c r="M339" s="7">
        <v>0</v>
      </c>
      <c r="N339" s="7">
        <v>281.34399454801076</v>
      </c>
      <c r="O339" s="7">
        <f>M339*'Emission and cost factors'!$D$8+N339*'Emission and cost factors'!$E$8</f>
        <v>129.41823749208496</v>
      </c>
      <c r="P339" s="8">
        <f>M339*'Emission and cost factors'!$D$9+N339*'Emission and cost factors'!$E$9</f>
        <v>42.201599182201612</v>
      </c>
      <c r="Q339" s="7">
        <v>20.172857142857143</v>
      </c>
      <c r="R339" s="17">
        <v>5</v>
      </c>
      <c r="S339" s="17">
        <v>0</v>
      </c>
      <c r="T339" s="17">
        <v>0</v>
      </c>
      <c r="U339" s="7">
        <v>0.05</v>
      </c>
      <c r="V339" s="7">
        <v>0</v>
      </c>
      <c r="W339" s="7">
        <v>0</v>
      </c>
    </row>
    <row r="340" spans="1:23" s="17" customFormat="1" x14ac:dyDescent="0.25">
      <c r="A340" s="17" t="s">
        <v>157</v>
      </c>
      <c r="B340" s="17" t="s">
        <v>589</v>
      </c>
      <c r="C340" s="17" t="s">
        <v>595</v>
      </c>
      <c r="D340" s="17">
        <v>104</v>
      </c>
      <c r="E340" s="17" t="s">
        <v>11</v>
      </c>
      <c r="F340" s="17">
        <f t="shared" si="12"/>
        <v>3</v>
      </c>
      <c r="G340" s="17">
        <f t="shared" si="13"/>
        <v>1</v>
      </c>
      <c r="H340" s="17" t="s">
        <v>9</v>
      </c>
      <c r="I340" s="17" t="s">
        <v>6</v>
      </c>
      <c r="J340" s="17" t="s">
        <v>5</v>
      </c>
      <c r="K340" s="17" t="s">
        <v>606</v>
      </c>
      <c r="L340" s="17" t="s">
        <v>515</v>
      </c>
      <c r="M340" s="7">
        <v>0</v>
      </c>
      <c r="N340" s="7">
        <v>280.89848195561785</v>
      </c>
      <c r="O340" s="7">
        <f>M340*'Emission and cost factors'!$D$8+N340*'Emission and cost factors'!$E$8</f>
        <v>129.21330169958421</v>
      </c>
      <c r="P340" s="8">
        <f>M340*'Emission and cost factors'!$D$9+N340*'Emission and cost factors'!$E$9</f>
        <v>42.134772293342678</v>
      </c>
      <c r="Q340" s="7">
        <v>20.172857142857143</v>
      </c>
      <c r="R340" s="17">
        <v>5</v>
      </c>
      <c r="S340" s="17">
        <v>0</v>
      </c>
      <c r="T340" s="17">
        <v>0</v>
      </c>
      <c r="U340" s="7">
        <v>0.05</v>
      </c>
      <c r="V340" s="7">
        <v>0</v>
      </c>
      <c r="W340" s="7">
        <v>0</v>
      </c>
    </row>
    <row r="341" spans="1:23" s="17" customFormat="1" x14ac:dyDescent="0.25">
      <c r="A341" s="17" t="s">
        <v>158</v>
      </c>
      <c r="B341" s="17" t="s">
        <v>589</v>
      </c>
      <c r="C341" s="17" t="s">
        <v>595</v>
      </c>
      <c r="D341" s="17">
        <v>105</v>
      </c>
      <c r="E341" s="17" t="s">
        <v>11</v>
      </c>
      <c r="F341" s="17">
        <f t="shared" si="12"/>
        <v>3</v>
      </c>
      <c r="G341" s="17">
        <f t="shared" si="13"/>
        <v>1</v>
      </c>
      <c r="H341" s="17" t="s">
        <v>9</v>
      </c>
      <c r="I341" s="17" t="s">
        <v>7</v>
      </c>
      <c r="J341" s="17" t="s">
        <v>4</v>
      </c>
      <c r="K341" s="17" t="s">
        <v>606</v>
      </c>
      <c r="L341" s="17" t="s">
        <v>516</v>
      </c>
      <c r="M341" s="7">
        <v>0</v>
      </c>
      <c r="N341" s="7">
        <v>282.99884448466497</v>
      </c>
      <c r="O341" s="7">
        <f>M341*'Emission and cost factors'!$D$8+N341*'Emission and cost factors'!$E$8</f>
        <v>130.17946846294589</v>
      </c>
      <c r="P341" s="8">
        <f>M341*'Emission and cost factors'!$D$9+N341*'Emission and cost factors'!$E$9</f>
        <v>42.449826672699743</v>
      </c>
      <c r="Q341" s="7">
        <v>20.288571428571426</v>
      </c>
      <c r="R341" s="17">
        <v>0</v>
      </c>
      <c r="S341" s="17">
        <v>0</v>
      </c>
      <c r="T341" s="17">
        <v>0</v>
      </c>
      <c r="U341" s="7">
        <v>0</v>
      </c>
      <c r="V341" s="7">
        <v>0</v>
      </c>
      <c r="W341" s="7">
        <v>0</v>
      </c>
    </row>
    <row r="342" spans="1:23" s="17" customFormat="1" x14ac:dyDescent="0.25">
      <c r="A342" s="17" t="s">
        <v>159</v>
      </c>
      <c r="B342" s="17" t="s">
        <v>589</v>
      </c>
      <c r="C342" s="17" t="s">
        <v>595</v>
      </c>
      <c r="D342" s="17">
        <v>106</v>
      </c>
      <c r="E342" s="17" t="s">
        <v>11</v>
      </c>
      <c r="F342" s="17">
        <f t="shared" si="12"/>
        <v>3</v>
      </c>
      <c r="G342" s="17">
        <f t="shared" si="13"/>
        <v>1</v>
      </c>
      <c r="H342" s="17" t="s">
        <v>9</v>
      </c>
      <c r="I342" s="17" t="s">
        <v>7</v>
      </c>
      <c r="J342" s="17" t="s">
        <v>4</v>
      </c>
      <c r="K342" s="17" t="s">
        <v>606</v>
      </c>
      <c r="L342" s="17" t="s">
        <v>515</v>
      </c>
      <c r="M342" s="7">
        <v>0</v>
      </c>
      <c r="N342" s="7">
        <v>288.27220841204354</v>
      </c>
      <c r="O342" s="7">
        <f>M342*'Emission and cost factors'!$D$8+N342*'Emission and cost factors'!$E$8</f>
        <v>132.60521586954005</v>
      </c>
      <c r="P342" s="8">
        <f>M342*'Emission and cost factors'!$D$9+N342*'Emission and cost factors'!$E$9</f>
        <v>43.240831261806527</v>
      </c>
      <c r="Q342" s="7">
        <v>20.209285714285709</v>
      </c>
      <c r="R342" s="17">
        <v>5</v>
      </c>
      <c r="S342" s="17">
        <v>0</v>
      </c>
      <c r="T342" s="17">
        <v>0</v>
      </c>
      <c r="U342" s="7">
        <v>3.5714285714285712E-2</v>
      </c>
      <c r="V342" s="7">
        <v>0</v>
      </c>
      <c r="W342" s="7">
        <v>0</v>
      </c>
    </row>
    <row r="343" spans="1:23" s="17" customFormat="1" x14ac:dyDescent="0.25">
      <c r="A343" s="17" t="s">
        <v>160</v>
      </c>
      <c r="B343" s="17" t="s">
        <v>589</v>
      </c>
      <c r="C343" s="17" t="s">
        <v>595</v>
      </c>
      <c r="D343" s="17">
        <v>107</v>
      </c>
      <c r="E343" s="17" t="s">
        <v>11</v>
      </c>
      <c r="F343" s="17">
        <f t="shared" si="12"/>
        <v>3</v>
      </c>
      <c r="G343" s="17">
        <f t="shared" si="13"/>
        <v>1</v>
      </c>
      <c r="H343" s="17" t="s">
        <v>9</v>
      </c>
      <c r="I343" s="17" t="s">
        <v>7</v>
      </c>
      <c r="J343" s="17" t="s">
        <v>5</v>
      </c>
      <c r="K343" s="17" t="s">
        <v>606</v>
      </c>
      <c r="L343" s="17" t="s">
        <v>516</v>
      </c>
      <c r="M343" s="7">
        <v>0</v>
      </c>
      <c r="N343" s="7">
        <v>282.50021527587643</v>
      </c>
      <c r="O343" s="7">
        <f>M343*'Emission and cost factors'!$D$8+N343*'Emission and cost factors'!$E$8</f>
        <v>129.95009902690316</v>
      </c>
      <c r="P343" s="8">
        <f>M343*'Emission and cost factors'!$D$9+N343*'Emission and cost factors'!$E$9</f>
        <v>42.375032291381466</v>
      </c>
      <c r="Q343" s="7">
        <v>20.288571428571426</v>
      </c>
      <c r="R343" s="17">
        <v>0</v>
      </c>
      <c r="S343" s="17">
        <v>0</v>
      </c>
      <c r="T343" s="17">
        <v>0</v>
      </c>
      <c r="U343" s="7">
        <v>0</v>
      </c>
      <c r="V343" s="7">
        <v>0</v>
      </c>
      <c r="W343" s="7">
        <v>0</v>
      </c>
    </row>
    <row r="344" spans="1:23" s="17" customFormat="1" x14ac:dyDescent="0.25">
      <c r="A344" s="17" t="s">
        <v>161</v>
      </c>
      <c r="B344" s="17" t="s">
        <v>589</v>
      </c>
      <c r="C344" s="17" t="s">
        <v>595</v>
      </c>
      <c r="D344" s="17">
        <v>108</v>
      </c>
      <c r="E344" s="17" t="s">
        <v>11</v>
      </c>
      <c r="F344" s="17">
        <f t="shared" si="12"/>
        <v>3</v>
      </c>
      <c r="G344" s="17">
        <f t="shared" si="13"/>
        <v>1</v>
      </c>
      <c r="H344" s="17" t="s">
        <v>9</v>
      </c>
      <c r="I344" s="17" t="s">
        <v>7</v>
      </c>
      <c r="J344" s="17" t="s">
        <v>5</v>
      </c>
      <c r="K344" s="17" t="s">
        <v>606</v>
      </c>
      <c r="L344" s="17" t="s">
        <v>515</v>
      </c>
      <c r="M344" s="7">
        <v>0</v>
      </c>
      <c r="N344" s="7">
        <v>287.65136582483996</v>
      </c>
      <c r="O344" s="7">
        <f>M344*'Emission and cost factors'!$D$8+N344*'Emission and cost factors'!$E$8</f>
        <v>132.31962827942638</v>
      </c>
      <c r="P344" s="8">
        <f>M344*'Emission and cost factors'!$D$9+N344*'Emission and cost factors'!$E$9</f>
        <v>43.147704873725992</v>
      </c>
      <c r="Q344" s="7">
        <v>20.209285714285709</v>
      </c>
      <c r="R344" s="17">
        <v>5</v>
      </c>
      <c r="S344" s="17">
        <v>0</v>
      </c>
      <c r="T344" s="17">
        <v>0</v>
      </c>
      <c r="U344" s="7">
        <v>3.5714285714285712E-2</v>
      </c>
      <c r="V344" s="7">
        <v>0</v>
      </c>
      <c r="W344" s="7">
        <v>0</v>
      </c>
    </row>
    <row r="345" spans="1:23" s="17" customFormat="1" x14ac:dyDescent="0.25">
      <c r="A345" s="17" t="s">
        <v>162</v>
      </c>
      <c r="B345" s="17" t="s">
        <v>589</v>
      </c>
      <c r="C345" s="17" t="s">
        <v>595</v>
      </c>
      <c r="D345" s="17">
        <v>109</v>
      </c>
      <c r="E345" s="17" t="s">
        <v>12</v>
      </c>
      <c r="F345" s="17">
        <f t="shared" si="12"/>
        <v>2</v>
      </c>
      <c r="G345" s="17">
        <f t="shared" si="13"/>
        <v>2</v>
      </c>
      <c r="H345" s="17" t="s">
        <v>2</v>
      </c>
      <c r="I345" s="17" t="s">
        <v>3</v>
      </c>
      <c r="J345" s="17" t="s">
        <v>4</v>
      </c>
      <c r="K345" s="17" t="s">
        <v>606</v>
      </c>
      <c r="L345" s="17" t="s">
        <v>516</v>
      </c>
      <c r="M345" s="7">
        <v>0</v>
      </c>
      <c r="N345" s="7">
        <v>477.39373798309077</v>
      </c>
      <c r="O345" s="7">
        <f>M345*'Emission and cost factors'!$D$8+N345*'Emission and cost factors'!$E$8</f>
        <v>219.60111947222177</v>
      </c>
      <c r="P345" s="8">
        <f>M345*'Emission and cost factors'!$D$9+N345*'Emission and cost factors'!$E$9</f>
        <v>71.609060697463619</v>
      </c>
      <c r="Q345" s="7">
        <v>18.136428571428571</v>
      </c>
      <c r="R345" s="17">
        <v>14</v>
      </c>
      <c r="S345" s="17">
        <v>12</v>
      </c>
      <c r="T345" s="17">
        <v>5</v>
      </c>
      <c r="U345" s="7">
        <v>0.97078571428571436</v>
      </c>
      <c r="V345" s="7">
        <v>0.57557142857142851</v>
      </c>
      <c r="W345" s="7">
        <v>0.15771428571428572</v>
      </c>
    </row>
    <row r="346" spans="1:23" s="17" customFormat="1" x14ac:dyDescent="0.25">
      <c r="A346" s="17" t="s">
        <v>163</v>
      </c>
      <c r="B346" s="17" t="s">
        <v>589</v>
      </c>
      <c r="C346" s="17" t="s">
        <v>595</v>
      </c>
      <c r="D346" s="17">
        <v>110</v>
      </c>
      <c r="E346" s="17" t="s">
        <v>12</v>
      </c>
      <c r="F346" s="17">
        <f t="shared" si="12"/>
        <v>2</v>
      </c>
      <c r="G346" s="17">
        <f t="shared" si="13"/>
        <v>2</v>
      </c>
      <c r="H346" s="17" t="s">
        <v>2</v>
      </c>
      <c r="I346" s="17" t="s">
        <v>3</v>
      </c>
      <c r="J346" s="17" t="s">
        <v>4</v>
      </c>
      <c r="K346" s="17" t="s">
        <v>606</v>
      </c>
      <c r="L346" s="17" t="s">
        <v>515</v>
      </c>
      <c r="M346" s="7">
        <v>0</v>
      </c>
      <c r="N346" s="7">
        <v>455.78475019575217</v>
      </c>
      <c r="O346" s="7">
        <f>M346*'Emission and cost factors'!$D$8+N346*'Emission and cost factors'!$E$8</f>
        <v>209.66098509004601</v>
      </c>
      <c r="P346" s="8">
        <f>M346*'Emission and cost factors'!$D$9+N346*'Emission and cost factors'!$E$9</f>
        <v>68.367712529362819</v>
      </c>
      <c r="Q346" s="7">
        <v>17.887857142857143</v>
      </c>
      <c r="R346" s="17">
        <v>14</v>
      </c>
      <c r="S346" s="17">
        <v>13</v>
      </c>
      <c r="T346" s="17">
        <v>8</v>
      </c>
      <c r="U346" s="7">
        <v>0.997</v>
      </c>
      <c r="V346" s="7">
        <v>0.70714285714285707</v>
      </c>
      <c r="W346" s="7">
        <v>0.26485714285714285</v>
      </c>
    </row>
    <row r="347" spans="1:23" s="17" customFormat="1" x14ac:dyDescent="0.25">
      <c r="A347" s="17" t="s">
        <v>164</v>
      </c>
      <c r="B347" s="17" t="s">
        <v>589</v>
      </c>
      <c r="C347" s="17" t="s">
        <v>595</v>
      </c>
      <c r="D347" s="17">
        <v>111</v>
      </c>
      <c r="E347" s="17" t="s">
        <v>12</v>
      </c>
      <c r="F347" s="17">
        <f t="shared" si="12"/>
        <v>2</v>
      </c>
      <c r="G347" s="17">
        <f t="shared" si="13"/>
        <v>2</v>
      </c>
      <c r="H347" s="17" t="s">
        <v>2</v>
      </c>
      <c r="I347" s="17" t="s">
        <v>3</v>
      </c>
      <c r="J347" s="17" t="s">
        <v>5</v>
      </c>
      <c r="K347" s="17" t="s">
        <v>606</v>
      </c>
      <c r="L347" s="17" t="s">
        <v>516</v>
      </c>
      <c r="M347" s="7">
        <v>0</v>
      </c>
      <c r="N347" s="7">
        <v>477.39250704539569</v>
      </c>
      <c r="O347" s="7">
        <f>M347*'Emission and cost factors'!$D$8+N347*'Emission and cost factors'!$E$8</f>
        <v>219.60055324088202</v>
      </c>
      <c r="P347" s="8">
        <f>M347*'Emission and cost factors'!$D$9+N347*'Emission and cost factors'!$E$9</f>
        <v>71.608876056809351</v>
      </c>
      <c r="Q347" s="7">
        <v>18.136428571428571</v>
      </c>
      <c r="R347" s="17">
        <v>14</v>
      </c>
      <c r="S347" s="17">
        <v>12</v>
      </c>
      <c r="T347" s="17">
        <v>5</v>
      </c>
      <c r="U347" s="7">
        <v>0.97078571428571436</v>
      </c>
      <c r="V347" s="7">
        <v>0.57557142857142851</v>
      </c>
      <c r="W347" s="7">
        <v>0.15771428571428572</v>
      </c>
    </row>
    <row r="348" spans="1:23" s="17" customFormat="1" x14ac:dyDescent="0.25">
      <c r="A348" s="17" t="s">
        <v>165</v>
      </c>
      <c r="B348" s="17" t="s">
        <v>589</v>
      </c>
      <c r="C348" s="17" t="s">
        <v>595</v>
      </c>
      <c r="D348" s="17">
        <v>112</v>
      </c>
      <c r="E348" s="17" t="s">
        <v>12</v>
      </c>
      <c r="F348" s="17">
        <f t="shared" si="12"/>
        <v>2</v>
      </c>
      <c r="G348" s="17">
        <f t="shared" si="13"/>
        <v>2</v>
      </c>
      <c r="H348" s="17" t="s">
        <v>2</v>
      </c>
      <c r="I348" s="17" t="s">
        <v>3</v>
      </c>
      <c r="J348" s="17" t="s">
        <v>5</v>
      </c>
      <c r="K348" s="17" t="s">
        <v>606</v>
      </c>
      <c r="L348" s="17" t="s">
        <v>515</v>
      </c>
      <c r="M348" s="7">
        <v>0</v>
      </c>
      <c r="N348" s="7">
        <v>455.84612547393215</v>
      </c>
      <c r="O348" s="7">
        <f>M348*'Emission and cost factors'!$D$8+N348*'Emission and cost factors'!$E$8</f>
        <v>209.68921771800879</v>
      </c>
      <c r="P348" s="8">
        <f>M348*'Emission and cost factors'!$D$9+N348*'Emission and cost factors'!$E$9</f>
        <v>68.376918821089816</v>
      </c>
      <c r="Q348" s="7">
        <v>17.887857142857143</v>
      </c>
      <c r="R348" s="17">
        <v>14</v>
      </c>
      <c r="S348" s="17">
        <v>13</v>
      </c>
      <c r="T348" s="17">
        <v>8</v>
      </c>
      <c r="U348" s="7">
        <v>0.997</v>
      </c>
      <c r="V348" s="7">
        <v>0.70714285714285707</v>
      </c>
      <c r="W348" s="7">
        <v>0.26485714285714285</v>
      </c>
    </row>
    <row r="349" spans="1:23" s="17" customFormat="1" x14ac:dyDescent="0.25">
      <c r="A349" s="17" t="s">
        <v>166</v>
      </c>
      <c r="B349" s="17" t="s">
        <v>589</v>
      </c>
      <c r="C349" s="17" t="s">
        <v>595</v>
      </c>
      <c r="D349" s="17">
        <v>113</v>
      </c>
      <c r="E349" s="17" t="s">
        <v>12</v>
      </c>
      <c r="F349" s="17">
        <f t="shared" si="12"/>
        <v>2</v>
      </c>
      <c r="G349" s="17">
        <f t="shared" si="13"/>
        <v>2</v>
      </c>
      <c r="H349" s="17" t="s">
        <v>2</v>
      </c>
      <c r="I349" s="17" t="s">
        <v>6</v>
      </c>
      <c r="J349" s="17" t="s">
        <v>4</v>
      </c>
      <c r="K349" s="17" t="s">
        <v>606</v>
      </c>
      <c r="L349" s="17" t="s">
        <v>516</v>
      </c>
      <c r="M349" s="7">
        <v>0</v>
      </c>
      <c r="N349" s="7">
        <v>482.8842323403793</v>
      </c>
      <c r="O349" s="7">
        <f>M349*'Emission and cost factors'!$D$8+N349*'Emission and cost factors'!$E$8</f>
        <v>222.12674687657449</v>
      </c>
      <c r="P349" s="8">
        <f>M349*'Emission and cost factors'!$D$9+N349*'Emission and cost factors'!$E$9</f>
        <v>72.432634851056889</v>
      </c>
      <c r="Q349" s="7">
        <v>18.27785714285714</v>
      </c>
      <c r="R349" s="17">
        <v>14</v>
      </c>
      <c r="S349" s="17">
        <v>12</v>
      </c>
      <c r="T349" s="17">
        <v>5</v>
      </c>
      <c r="U349" s="7">
        <v>0.98392857142857149</v>
      </c>
      <c r="V349" s="7">
        <v>0.61078571428571427</v>
      </c>
      <c r="W349" s="7">
        <v>0.1582142857142857</v>
      </c>
    </row>
    <row r="350" spans="1:23" s="17" customFormat="1" x14ac:dyDescent="0.25">
      <c r="A350" s="17" t="s">
        <v>167</v>
      </c>
      <c r="B350" s="17" t="s">
        <v>589</v>
      </c>
      <c r="C350" s="17" t="s">
        <v>595</v>
      </c>
      <c r="D350" s="17">
        <v>114</v>
      </c>
      <c r="E350" s="17" t="s">
        <v>12</v>
      </c>
      <c r="F350" s="17">
        <f t="shared" si="12"/>
        <v>2</v>
      </c>
      <c r="G350" s="17">
        <f t="shared" si="13"/>
        <v>2</v>
      </c>
      <c r="H350" s="17" t="s">
        <v>2</v>
      </c>
      <c r="I350" s="17" t="s">
        <v>6</v>
      </c>
      <c r="J350" s="17" t="s">
        <v>4</v>
      </c>
      <c r="K350" s="17" t="s">
        <v>606</v>
      </c>
      <c r="L350" s="17" t="s">
        <v>515</v>
      </c>
      <c r="M350" s="7">
        <v>0</v>
      </c>
      <c r="N350" s="7">
        <v>457.91631272302072</v>
      </c>
      <c r="O350" s="7">
        <f>M350*'Emission and cost factors'!$D$8+N350*'Emission and cost factors'!$E$8</f>
        <v>210.64150385258955</v>
      </c>
      <c r="P350" s="8">
        <f>M350*'Emission and cost factors'!$D$9+N350*'Emission and cost factors'!$E$9</f>
        <v>68.687446908453111</v>
      </c>
      <c r="Q350" s="7">
        <v>18.025714285714287</v>
      </c>
      <c r="R350" s="17">
        <v>14</v>
      </c>
      <c r="S350" s="17">
        <v>13</v>
      </c>
      <c r="T350" s="17">
        <v>7</v>
      </c>
      <c r="U350" s="7">
        <v>1</v>
      </c>
      <c r="V350" s="7">
        <v>0.75121428571428572</v>
      </c>
      <c r="W350" s="7">
        <v>0.26014285714285712</v>
      </c>
    </row>
    <row r="351" spans="1:23" s="17" customFormat="1" x14ac:dyDescent="0.25">
      <c r="A351" s="17" t="s">
        <v>168</v>
      </c>
      <c r="B351" s="17" t="s">
        <v>589</v>
      </c>
      <c r="C351" s="17" t="s">
        <v>595</v>
      </c>
      <c r="D351" s="17">
        <v>115</v>
      </c>
      <c r="E351" s="17" t="s">
        <v>12</v>
      </c>
      <c r="F351" s="17">
        <f t="shared" si="12"/>
        <v>2</v>
      </c>
      <c r="G351" s="17">
        <f t="shared" si="13"/>
        <v>2</v>
      </c>
      <c r="H351" s="17" t="s">
        <v>2</v>
      </c>
      <c r="I351" s="17" t="s">
        <v>6</v>
      </c>
      <c r="J351" s="17" t="s">
        <v>5</v>
      </c>
      <c r="K351" s="17" t="s">
        <v>606</v>
      </c>
      <c r="L351" s="17" t="s">
        <v>516</v>
      </c>
      <c r="M351" s="7">
        <v>0</v>
      </c>
      <c r="N351" s="7">
        <v>482.8837950873579</v>
      </c>
      <c r="O351" s="7">
        <f>M351*'Emission and cost factors'!$D$8+N351*'Emission and cost factors'!$E$8</f>
        <v>222.12654574018464</v>
      </c>
      <c r="P351" s="8">
        <f>M351*'Emission and cost factors'!$D$9+N351*'Emission and cost factors'!$E$9</f>
        <v>72.432569263103687</v>
      </c>
      <c r="Q351" s="7">
        <v>18.278571428571425</v>
      </c>
      <c r="R351" s="17">
        <v>14</v>
      </c>
      <c r="S351" s="17">
        <v>12</v>
      </c>
      <c r="T351" s="17">
        <v>5</v>
      </c>
      <c r="U351" s="7">
        <v>0.98392857142857149</v>
      </c>
      <c r="V351" s="7">
        <v>0.61078571428571427</v>
      </c>
      <c r="W351" s="7">
        <v>0.1582142857142857</v>
      </c>
    </row>
    <row r="352" spans="1:23" s="17" customFormat="1" x14ac:dyDescent="0.25">
      <c r="A352" s="17" t="s">
        <v>169</v>
      </c>
      <c r="B352" s="17" t="s">
        <v>589</v>
      </c>
      <c r="C352" s="17" t="s">
        <v>595</v>
      </c>
      <c r="D352" s="17">
        <v>116</v>
      </c>
      <c r="E352" s="17" t="s">
        <v>12</v>
      </c>
      <c r="F352" s="17">
        <f t="shared" si="12"/>
        <v>2</v>
      </c>
      <c r="G352" s="17">
        <f t="shared" si="13"/>
        <v>2</v>
      </c>
      <c r="H352" s="17" t="s">
        <v>2</v>
      </c>
      <c r="I352" s="17" t="s">
        <v>6</v>
      </c>
      <c r="J352" s="17" t="s">
        <v>5</v>
      </c>
      <c r="K352" s="17" t="s">
        <v>606</v>
      </c>
      <c r="L352" s="17" t="s">
        <v>515</v>
      </c>
      <c r="M352" s="7">
        <v>0</v>
      </c>
      <c r="N352" s="7">
        <v>457.91474236853782</v>
      </c>
      <c r="O352" s="7">
        <f>M352*'Emission and cost factors'!$D$8+N352*'Emission and cost factors'!$E$8</f>
        <v>210.6407814895274</v>
      </c>
      <c r="P352" s="8">
        <f>M352*'Emission and cost factors'!$D$9+N352*'Emission and cost factors'!$E$9</f>
        <v>68.687211355280667</v>
      </c>
      <c r="Q352" s="7">
        <v>18.025714285714287</v>
      </c>
      <c r="R352" s="17">
        <v>14</v>
      </c>
      <c r="S352" s="17">
        <v>13</v>
      </c>
      <c r="T352" s="17">
        <v>7</v>
      </c>
      <c r="U352" s="7">
        <v>1</v>
      </c>
      <c r="V352" s="7">
        <v>0.75121428571428572</v>
      </c>
      <c r="W352" s="7">
        <v>0.26014285714285712</v>
      </c>
    </row>
    <row r="353" spans="1:23" s="17" customFormat="1" x14ac:dyDescent="0.25">
      <c r="A353" s="17" t="s">
        <v>170</v>
      </c>
      <c r="B353" s="17" t="s">
        <v>589</v>
      </c>
      <c r="C353" s="17" t="s">
        <v>595</v>
      </c>
      <c r="D353" s="17">
        <v>118</v>
      </c>
      <c r="E353" s="17" t="s">
        <v>12</v>
      </c>
      <c r="F353" s="17">
        <f t="shared" si="12"/>
        <v>2</v>
      </c>
      <c r="G353" s="17">
        <f t="shared" si="13"/>
        <v>2</v>
      </c>
      <c r="H353" s="17" t="s">
        <v>2</v>
      </c>
      <c r="I353" s="17" t="s">
        <v>7</v>
      </c>
      <c r="J353" s="17" t="s">
        <v>4</v>
      </c>
      <c r="K353" s="17" t="s">
        <v>606</v>
      </c>
      <c r="L353" s="17" t="s">
        <v>515</v>
      </c>
      <c r="M353" s="7">
        <v>0</v>
      </c>
      <c r="N353" s="7">
        <v>459.34853073368998</v>
      </c>
      <c r="O353" s="7">
        <f>M353*'Emission and cost factors'!$D$8+N353*'Emission and cost factors'!$E$8</f>
        <v>211.3003241374974</v>
      </c>
      <c r="P353" s="8">
        <f>M353*'Emission and cost factors'!$D$9+N353*'Emission and cost factors'!$E$9</f>
        <v>68.902279610053498</v>
      </c>
      <c r="Q353" s="7">
        <v>18.040714285714284</v>
      </c>
      <c r="R353" s="17">
        <v>14</v>
      </c>
      <c r="S353" s="17">
        <v>13</v>
      </c>
      <c r="T353" s="17">
        <v>7</v>
      </c>
      <c r="U353" s="7">
        <v>1</v>
      </c>
      <c r="V353" s="7">
        <v>0.77621428571428575</v>
      </c>
      <c r="W353" s="7">
        <v>0.27149999999999996</v>
      </c>
    </row>
    <row r="354" spans="1:23" s="17" customFormat="1" x14ac:dyDescent="0.25">
      <c r="A354" s="17" t="s">
        <v>171</v>
      </c>
      <c r="B354" s="17" t="s">
        <v>589</v>
      </c>
      <c r="C354" s="17" t="s">
        <v>595</v>
      </c>
      <c r="D354" s="17">
        <v>119</v>
      </c>
      <c r="E354" s="17" t="s">
        <v>12</v>
      </c>
      <c r="F354" s="17">
        <f t="shared" si="12"/>
        <v>2</v>
      </c>
      <c r="G354" s="17">
        <f t="shared" si="13"/>
        <v>2</v>
      </c>
      <c r="H354" s="17" t="s">
        <v>2</v>
      </c>
      <c r="I354" s="17" t="s">
        <v>7</v>
      </c>
      <c r="J354" s="17" t="s">
        <v>5</v>
      </c>
      <c r="K354" s="17" t="s">
        <v>606</v>
      </c>
      <c r="L354" s="17" t="s">
        <v>516</v>
      </c>
      <c r="M354" s="7">
        <v>0</v>
      </c>
      <c r="N354" s="7">
        <v>485.19825024929349</v>
      </c>
      <c r="O354" s="7">
        <f>M354*'Emission and cost factors'!$D$8+N354*'Emission and cost factors'!$E$8</f>
        <v>223.19119511467503</v>
      </c>
      <c r="P354" s="8">
        <f>M354*'Emission and cost factors'!$D$9+N354*'Emission and cost factors'!$E$9</f>
        <v>72.779737537394027</v>
      </c>
      <c r="Q354" s="7">
        <v>18.298571428571428</v>
      </c>
      <c r="R354" s="17">
        <v>14</v>
      </c>
      <c r="S354" s="17">
        <v>12</v>
      </c>
      <c r="T354" s="17">
        <v>5</v>
      </c>
      <c r="U354" s="7">
        <v>0.9851428571428571</v>
      </c>
      <c r="V354" s="7">
        <v>0.65528571428571425</v>
      </c>
      <c r="W354" s="7">
        <v>0.18992857142857145</v>
      </c>
    </row>
    <row r="355" spans="1:23" s="17" customFormat="1" x14ac:dyDescent="0.25">
      <c r="A355" s="17" t="s">
        <v>172</v>
      </c>
      <c r="B355" s="17" t="s">
        <v>589</v>
      </c>
      <c r="C355" s="17" t="s">
        <v>595</v>
      </c>
      <c r="D355" s="17">
        <v>120</v>
      </c>
      <c r="E355" s="17" t="s">
        <v>12</v>
      </c>
      <c r="F355" s="17">
        <f t="shared" si="12"/>
        <v>2</v>
      </c>
      <c r="G355" s="17">
        <f t="shared" si="13"/>
        <v>2</v>
      </c>
      <c r="H355" s="17" t="s">
        <v>2</v>
      </c>
      <c r="I355" s="17" t="s">
        <v>7</v>
      </c>
      <c r="J355" s="17" t="s">
        <v>5</v>
      </c>
      <c r="K355" s="17" t="s">
        <v>606</v>
      </c>
      <c r="L355" s="17" t="s">
        <v>515</v>
      </c>
      <c r="M355" s="7">
        <v>0</v>
      </c>
      <c r="N355" s="7">
        <v>459.34860686319217</v>
      </c>
      <c r="O355" s="7">
        <f>M355*'Emission and cost factors'!$D$8+N355*'Emission and cost factors'!$E$8</f>
        <v>211.30035915706841</v>
      </c>
      <c r="P355" s="8">
        <f>M355*'Emission and cost factors'!$D$9+N355*'Emission and cost factors'!$E$9</f>
        <v>68.902291029478818</v>
      </c>
      <c r="Q355" s="7">
        <v>18.040714285714284</v>
      </c>
      <c r="R355" s="17">
        <v>14</v>
      </c>
      <c r="S355" s="17">
        <v>13</v>
      </c>
      <c r="T355" s="17">
        <v>7</v>
      </c>
      <c r="U355" s="7">
        <v>1</v>
      </c>
      <c r="V355" s="7">
        <v>0.77621428571428575</v>
      </c>
      <c r="W355" s="7">
        <v>0.27149999999999996</v>
      </c>
    </row>
    <row r="356" spans="1:23" s="17" customFormat="1" x14ac:dyDescent="0.25">
      <c r="A356" s="17" t="s">
        <v>173</v>
      </c>
      <c r="B356" s="17" t="s">
        <v>589</v>
      </c>
      <c r="C356" s="17" t="s">
        <v>595</v>
      </c>
      <c r="D356" s="17">
        <v>122</v>
      </c>
      <c r="E356" s="17" t="s">
        <v>12</v>
      </c>
      <c r="F356" s="17">
        <f t="shared" si="12"/>
        <v>2</v>
      </c>
      <c r="G356" s="17">
        <f t="shared" si="13"/>
        <v>2</v>
      </c>
      <c r="H356" s="17" t="s">
        <v>8</v>
      </c>
      <c r="I356" s="17" t="s">
        <v>3</v>
      </c>
      <c r="J356" s="17" t="s">
        <v>4</v>
      </c>
      <c r="K356" s="17" t="s">
        <v>606</v>
      </c>
      <c r="L356" s="17" t="s">
        <v>515</v>
      </c>
      <c r="M356" s="7">
        <v>0</v>
      </c>
      <c r="N356" s="7">
        <v>275.67922326124074</v>
      </c>
      <c r="O356" s="7">
        <f>M356*'Emission and cost factors'!$D$8+N356*'Emission and cost factors'!$E$8</f>
        <v>126.81244270017075</v>
      </c>
      <c r="P356" s="8">
        <f>M356*'Emission and cost factors'!$D$9+N356*'Emission and cost factors'!$E$9</f>
        <v>41.351883489186108</v>
      </c>
      <c r="Q356" s="7">
        <v>19.91928571428571</v>
      </c>
      <c r="R356" s="17">
        <v>7</v>
      </c>
      <c r="S356" s="17">
        <v>0</v>
      </c>
      <c r="T356" s="17">
        <v>0</v>
      </c>
      <c r="U356" s="7">
        <v>0.15364285714285714</v>
      </c>
      <c r="V356" s="7">
        <v>0</v>
      </c>
      <c r="W356" s="7">
        <v>0</v>
      </c>
    </row>
    <row r="357" spans="1:23" s="17" customFormat="1" x14ac:dyDescent="0.25">
      <c r="A357" s="17" t="s">
        <v>174</v>
      </c>
      <c r="B357" s="17" t="s">
        <v>589</v>
      </c>
      <c r="C357" s="17" t="s">
        <v>595</v>
      </c>
      <c r="D357" s="17">
        <v>123</v>
      </c>
      <c r="E357" s="17" t="s">
        <v>12</v>
      </c>
      <c r="F357" s="17">
        <f t="shared" si="12"/>
        <v>2</v>
      </c>
      <c r="G357" s="17">
        <f t="shared" si="13"/>
        <v>2</v>
      </c>
      <c r="H357" s="17" t="s">
        <v>8</v>
      </c>
      <c r="I357" s="17" t="s">
        <v>3</v>
      </c>
      <c r="J357" s="17" t="s">
        <v>5</v>
      </c>
      <c r="K357" s="17" t="s">
        <v>606</v>
      </c>
      <c r="L357" s="17" t="s">
        <v>516</v>
      </c>
      <c r="M357" s="7">
        <v>0</v>
      </c>
      <c r="N357" s="7">
        <v>273.8904107610814</v>
      </c>
      <c r="O357" s="7">
        <f>M357*'Emission and cost factors'!$D$8+N357*'Emission and cost factors'!$E$8</f>
        <v>125.98958895009744</v>
      </c>
      <c r="P357" s="8">
        <f>M357*'Emission and cost factors'!$D$9+N357*'Emission and cost factors'!$E$9</f>
        <v>41.083561614162207</v>
      </c>
      <c r="Q357" s="7">
        <v>20.045714285714286</v>
      </c>
      <c r="R357" s="17">
        <v>5</v>
      </c>
      <c r="S357" s="17">
        <v>0</v>
      </c>
      <c r="T357" s="17">
        <v>0</v>
      </c>
      <c r="U357" s="7">
        <v>0.10057142857142856</v>
      </c>
      <c r="V357" s="7">
        <v>0</v>
      </c>
      <c r="W357" s="7">
        <v>0</v>
      </c>
    </row>
    <row r="358" spans="1:23" s="17" customFormat="1" x14ac:dyDescent="0.25">
      <c r="A358" s="17" t="s">
        <v>175</v>
      </c>
      <c r="B358" s="17" t="s">
        <v>589</v>
      </c>
      <c r="C358" s="17" t="s">
        <v>595</v>
      </c>
      <c r="D358" s="17">
        <v>124</v>
      </c>
      <c r="E358" s="17" t="s">
        <v>12</v>
      </c>
      <c r="F358" s="17">
        <f t="shared" si="12"/>
        <v>2</v>
      </c>
      <c r="G358" s="17">
        <f t="shared" si="13"/>
        <v>2</v>
      </c>
      <c r="H358" s="17" t="s">
        <v>8</v>
      </c>
      <c r="I358" s="17" t="s">
        <v>3</v>
      </c>
      <c r="J358" s="17" t="s">
        <v>5</v>
      </c>
      <c r="K358" s="17" t="s">
        <v>606</v>
      </c>
      <c r="L358" s="17" t="s">
        <v>515</v>
      </c>
      <c r="M358" s="7">
        <v>0</v>
      </c>
      <c r="N358" s="7">
        <v>276.07711489871139</v>
      </c>
      <c r="O358" s="7">
        <f>M358*'Emission and cost factors'!$D$8+N358*'Emission and cost factors'!$E$8</f>
        <v>126.99547285340725</v>
      </c>
      <c r="P358" s="8">
        <f>M358*'Emission and cost factors'!$D$9+N358*'Emission and cost factors'!$E$9</f>
        <v>41.411567234806704</v>
      </c>
      <c r="Q358" s="7">
        <v>19.91928571428571</v>
      </c>
      <c r="R358" s="17">
        <v>7</v>
      </c>
      <c r="S358" s="17">
        <v>0</v>
      </c>
      <c r="T358" s="17">
        <v>0</v>
      </c>
      <c r="U358" s="7">
        <v>0.15364285714285714</v>
      </c>
      <c r="V358" s="7">
        <v>0</v>
      </c>
      <c r="W358" s="7">
        <v>0</v>
      </c>
    </row>
    <row r="359" spans="1:23" s="17" customFormat="1" x14ac:dyDescent="0.25">
      <c r="A359" s="17" t="s">
        <v>176</v>
      </c>
      <c r="B359" s="17" t="s">
        <v>589</v>
      </c>
      <c r="C359" s="17" t="s">
        <v>595</v>
      </c>
      <c r="D359" s="17">
        <v>125</v>
      </c>
      <c r="E359" s="17" t="s">
        <v>12</v>
      </c>
      <c r="F359" s="17">
        <f t="shared" si="12"/>
        <v>2</v>
      </c>
      <c r="G359" s="17">
        <f t="shared" si="13"/>
        <v>2</v>
      </c>
      <c r="H359" s="17" t="s">
        <v>8</v>
      </c>
      <c r="I359" s="17" t="s">
        <v>6</v>
      </c>
      <c r="J359" s="17" t="s">
        <v>4</v>
      </c>
      <c r="K359" s="17" t="s">
        <v>606</v>
      </c>
      <c r="L359" s="17" t="s">
        <v>516</v>
      </c>
      <c r="M359" s="7">
        <v>0</v>
      </c>
      <c r="N359" s="7">
        <v>289.72426606701214</v>
      </c>
      <c r="O359" s="7">
        <f>M359*'Emission and cost factors'!$D$8+N359*'Emission and cost factors'!$E$8</f>
        <v>133.27316239082558</v>
      </c>
      <c r="P359" s="8">
        <f>M359*'Emission and cost factors'!$D$9+N359*'Emission and cost factors'!$E$9</f>
        <v>43.458639910051822</v>
      </c>
      <c r="Q359" s="7">
        <v>20.167857142857144</v>
      </c>
      <c r="R359" s="17">
        <v>5</v>
      </c>
      <c r="S359" s="17">
        <v>0</v>
      </c>
      <c r="T359" s="17">
        <v>0</v>
      </c>
      <c r="U359" s="7">
        <v>6.2571428571428583E-2</v>
      </c>
      <c r="V359" s="7">
        <v>0</v>
      </c>
      <c r="W359" s="7">
        <v>0</v>
      </c>
    </row>
    <row r="360" spans="1:23" s="17" customFormat="1" x14ac:dyDescent="0.25">
      <c r="A360" s="17" t="s">
        <v>177</v>
      </c>
      <c r="B360" s="17" t="s">
        <v>589</v>
      </c>
      <c r="C360" s="17" t="s">
        <v>595</v>
      </c>
      <c r="D360" s="17">
        <v>126</v>
      </c>
      <c r="E360" s="17" t="s">
        <v>12</v>
      </c>
      <c r="F360" s="17">
        <f t="shared" si="12"/>
        <v>2</v>
      </c>
      <c r="G360" s="17">
        <f t="shared" si="13"/>
        <v>2</v>
      </c>
      <c r="H360" s="17" t="s">
        <v>8</v>
      </c>
      <c r="I360" s="17" t="s">
        <v>6</v>
      </c>
      <c r="J360" s="17" t="s">
        <v>4</v>
      </c>
      <c r="K360" s="17" t="s">
        <v>606</v>
      </c>
      <c r="L360" s="17" t="s">
        <v>515</v>
      </c>
      <c r="M360" s="7">
        <v>0</v>
      </c>
      <c r="N360" s="7">
        <v>289.90992859684286</v>
      </c>
      <c r="O360" s="7">
        <f>M360*'Emission and cost factors'!$D$8+N360*'Emission and cost factors'!$E$8</f>
        <v>133.35856715454773</v>
      </c>
      <c r="P360" s="8">
        <f>M360*'Emission and cost factors'!$D$9+N360*'Emission and cost factors'!$E$9</f>
        <v>43.486489289526425</v>
      </c>
      <c r="Q360" s="7">
        <v>20.05142857142857</v>
      </c>
      <c r="R360" s="17">
        <v>5</v>
      </c>
      <c r="S360" s="17">
        <v>0</v>
      </c>
      <c r="T360" s="17">
        <v>0</v>
      </c>
      <c r="U360" s="7">
        <v>0.12499999999999999</v>
      </c>
      <c r="V360" s="7">
        <v>0</v>
      </c>
      <c r="W360" s="7">
        <v>0</v>
      </c>
    </row>
    <row r="361" spans="1:23" s="17" customFormat="1" x14ac:dyDescent="0.25">
      <c r="A361" s="17" t="s">
        <v>178</v>
      </c>
      <c r="B361" s="17" t="s">
        <v>589</v>
      </c>
      <c r="C361" s="17" t="s">
        <v>595</v>
      </c>
      <c r="D361" s="17">
        <v>127</v>
      </c>
      <c r="E361" s="17" t="s">
        <v>12</v>
      </c>
      <c r="F361" s="17">
        <f t="shared" si="12"/>
        <v>2</v>
      </c>
      <c r="G361" s="17">
        <f t="shared" si="13"/>
        <v>2</v>
      </c>
      <c r="H361" s="17" t="s">
        <v>8</v>
      </c>
      <c r="I361" s="17" t="s">
        <v>6</v>
      </c>
      <c r="J361" s="17" t="s">
        <v>5</v>
      </c>
      <c r="K361" s="17" t="s">
        <v>606</v>
      </c>
      <c r="L361" s="17" t="s">
        <v>516</v>
      </c>
      <c r="M361" s="7">
        <v>0</v>
      </c>
      <c r="N361" s="7">
        <v>289.52939010744001</v>
      </c>
      <c r="O361" s="7">
        <f>M361*'Emission and cost factors'!$D$8+N361*'Emission and cost factors'!$E$8</f>
        <v>133.18351944942242</v>
      </c>
      <c r="P361" s="8">
        <f>M361*'Emission and cost factors'!$D$9+N361*'Emission and cost factors'!$E$9</f>
        <v>43.429408516115998</v>
      </c>
      <c r="Q361" s="7">
        <v>20.167857142857144</v>
      </c>
      <c r="R361" s="17">
        <v>5</v>
      </c>
      <c r="S361" s="17">
        <v>0</v>
      </c>
      <c r="T361" s="17">
        <v>0</v>
      </c>
      <c r="U361" s="7">
        <v>6.2571428571428583E-2</v>
      </c>
      <c r="V361" s="7">
        <v>0</v>
      </c>
      <c r="W361" s="7">
        <v>0</v>
      </c>
    </row>
    <row r="362" spans="1:23" s="17" customFormat="1" x14ac:dyDescent="0.25">
      <c r="A362" s="17" t="s">
        <v>179</v>
      </c>
      <c r="B362" s="17" t="s">
        <v>589</v>
      </c>
      <c r="C362" s="17" t="s">
        <v>595</v>
      </c>
      <c r="D362" s="17">
        <v>128</v>
      </c>
      <c r="E362" s="17" t="s">
        <v>12</v>
      </c>
      <c r="F362" s="17">
        <f t="shared" si="12"/>
        <v>2</v>
      </c>
      <c r="G362" s="17">
        <f t="shared" si="13"/>
        <v>2</v>
      </c>
      <c r="H362" s="17" t="s">
        <v>8</v>
      </c>
      <c r="I362" s="17" t="s">
        <v>6</v>
      </c>
      <c r="J362" s="17" t="s">
        <v>5</v>
      </c>
      <c r="K362" s="17" t="s">
        <v>606</v>
      </c>
      <c r="L362" s="17" t="s">
        <v>515</v>
      </c>
      <c r="M362" s="7">
        <v>0</v>
      </c>
      <c r="N362" s="7">
        <v>290.26933521245144</v>
      </c>
      <c r="O362" s="7">
        <f>M362*'Emission and cost factors'!$D$8+N362*'Emission and cost factors'!$E$8</f>
        <v>133.52389419772766</v>
      </c>
      <c r="P362" s="8">
        <f>M362*'Emission and cost factors'!$D$9+N362*'Emission and cost factors'!$E$9</f>
        <v>43.540400281867711</v>
      </c>
      <c r="Q362" s="7">
        <v>20.05142857142857</v>
      </c>
      <c r="R362" s="17">
        <v>5</v>
      </c>
      <c r="S362" s="17">
        <v>0</v>
      </c>
      <c r="T362" s="17">
        <v>0</v>
      </c>
      <c r="U362" s="7">
        <v>0.12499999999999999</v>
      </c>
      <c r="V362" s="7">
        <v>0</v>
      </c>
      <c r="W362" s="7">
        <v>0</v>
      </c>
    </row>
    <row r="363" spans="1:23" s="17" customFormat="1" x14ac:dyDescent="0.25">
      <c r="A363" s="17" t="s">
        <v>180</v>
      </c>
      <c r="B363" s="17" t="s">
        <v>589</v>
      </c>
      <c r="C363" s="17" t="s">
        <v>595</v>
      </c>
      <c r="D363" s="17">
        <v>129</v>
      </c>
      <c r="E363" s="17" t="s">
        <v>12</v>
      </c>
      <c r="F363" s="17">
        <f t="shared" si="12"/>
        <v>2</v>
      </c>
      <c r="G363" s="17">
        <f t="shared" si="13"/>
        <v>2</v>
      </c>
      <c r="H363" s="17" t="s">
        <v>8</v>
      </c>
      <c r="I363" s="17" t="s">
        <v>7</v>
      </c>
      <c r="J363" s="17" t="s">
        <v>4</v>
      </c>
      <c r="K363" s="17" t="s">
        <v>606</v>
      </c>
      <c r="L363" s="17" t="s">
        <v>516</v>
      </c>
      <c r="M363" s="7">
        <v>0</v>
      </c>
      <c r="N363" s="7">
        <v>292.88759154520284</v>
      </c>
      <c r="O363" s="7">
        <f>M363*'Emission and cost factors'!$D$8+N363*'Emission and cost factors'!$E$8</f>
        <v>134.72829211079332</v>
      </c>
      <c r="P363" s="8">
        <f>M363*'Emission and cost factors'!$D$9+N363*'Emission and cost factors'!$E$9</f>
        <v>43.933138731780424</v>
      </c>
      <c r="Q363" s="7">
        <v>20.19142857142857</v>
      </c>
      <c r="R363" s="17">
        <v>5</v>
      </c>
      <c r="S363" s="17">
        <v>0</v>
      </c>
      <c r="T363" s="17">
        <v>0</v>
      </c>
      <c r="U363" s="7">
        <v>4.7642857142857147E-2</v>
      </c>
      <c r="V363" s="7">
        <v>0</v>
      </c>
      <c r="W363" s="7">
        <v>0</v>
      </c>
    </row>
    <row r="364" spans="1:23" s="17" customFormat="1" x14ac:dyDescent="0.25">
      <c r="A364" s="17" t="s">
        <v>181</v>
      </c>
      <c r="B364" s="17" t="s">
        <v>589</v>
      </c>
      <c r="C364" s="17" t="s">
        <v>595</v>
      </c>
      <c r="D364" s="17">
        <v>130</v>
      </c>
      <c r="E364" s="17" t="s">
        <v>12</v>
      </c>
      <c r="F364" s="17">
        <f t="shared" si="12"/>
        <v>2</v>
      </c>
      <c r="G364" s="17">
        <f t="shared" si="13"/>
        <v>2</v>
      </c>
      <c r="H364" s="17" t="s">
        <v>8</v>
      </c>
      <c r="I364" s="17" t="s">
        <v>7</v>
      </c>
      <c r="J364" s="17" t="s">
        <v>4</v>
      </c>
      <c r="K364" s="17" t="s">
        <v>606</v>
      </c>
      <c r="L364" s="17" t="s">
        <v>515</v>
      </c>
      <c r="M364" s="7">
        <v>0</v>
      </c>
      <c r="N364" s="7">
        <v>296.43762561585646</v>
      </c>
      <c r="O364" s="7">
        <f>M364*'Emission and cost factors'!$D$8+N364*'Emission and cost factors'!$E$8</f>
        <v>136.36130778329397</v>
      </c>
      <c r="P364" s="8">
        <f>M364*'Emission and cost factors'!$D$9+N364*'Emission and cost factors'!$E$9</f>
        <v>44.465643842378469</v>
      </c>
      <c r="Q364" s="7">
        <v>20.080714285714283</v>
      </c>
      <c r="R364" s="17">
        <v>5</v>
      </c>
      <c r="S364" s="17">
        <v>0</v>
      </c>
      <c r="T364" s="17">
        <v>0</v>
      </c>
      <c r="U364" s="7">
        <v>0.11664285714285716</v>
      </c>
      <c r="V364" s="7">
        <v>0</v>
      </c>
      <c r="W364" s="7">
        <v>0</v>
      </c>
    </row>
    <row r="365" spans="1:23" s="17" customFormat="1" x14ac:dyDescent="0.25">
      <c r="A365" s="17" t="s">
        <v>182</v>
      </c>
      <c r="B365" s="17" t="s">
        <v>589</v>
      </c>
      <c r="C365" s="17" t="s">
        <v>595</v>
      </c>
      <c r="D365" s="17">
        <v>131</v>
      </c>
      <c r="E365" s="17" t="s">
        <v>12</v>
      </c>
      <c r="F365" s="17">
        <f t="shared" si="12"/>
        <v>2</v>
      </c>
      <c r="G365" s="17">
        <f t="shared" si="13"/>
        <v>2</v>
      </c>
      <c r="H365" s="17" t="s">
        <v>8</v>
      </c>
      <c r="I365" s="17" t="s">
        <v>7</v>
      </c>
      <c r="J365" s="17" t="s">
        <v>5</v>
      </c>
      <c r="K365" s="17" t="s">
        <v>606</v>
      </c>
      <c r="L365" s="17" t="s">
        <v>516</v>
      </c>
      <c r="M365" s="7">
        <v>0</v>
      </c>
      <c r="N365" s="7">
        <v>292.46468788504927</v>
      </c>
      <c r="O365" s="7">
        <f>M365*'Emission and cost factors'!$D$8+N365*'Emission and cost factors'!$E$8</f>
        <v>134.53375642712268</v>
      </c>
      <c r="P365" s="8">
        <f>M365*'Emission and cost factors'!$D$9+N365*'Emission and cost factors'!$E$9</f>
        <v>43.869703182757391</v>
      </c>
      <c r="Q365" s="7">
        <v>20.19142857142857</v>
      </c>
      <c r="R365" s="17">
        <v>5</v>
      </c>
      <c r="S365" s="17">
        <v>0</v>
      </c>
      <c r="T365" s="17">
        <v>0</v>
      </c>
      <c r="U365" s="7">
        <v>4.7642857142857147E-2</v>
      </c>
      <c r="V365" s="7">
        <v>0</v>
      </c>
      <c r="W365" s="7">
        <v>0</v>
      </c>
    </row>
    <row r="366" spans="1:23" s="17" customFormat="1" x14ac:dyDescent="0.25">
      <c r="A366" s="17" t="s">
        <v>183</v>
      </c>
      <c r="B366" s="17" t="s">
        <v>589</v>
      </c>
      <c r="C366" s="17" t="s">
        <v>595</v>
      </c>
      <c r="D366" s="17">
        <v>132</v>
      </c>
      <c r="E366" s="17" t="s">
        <v>12</v>
      </c>
      <c r="F366" s="17">
        <f t="shared" si="12"/>
        <v>2</v>
      </c>
      <c r="G366" s="17">
        <f t="shared" si="13"/>
        <v>2</v>
      </c>
      <c r="H366" s="17" t="s">
        <v>8</v>
      </c>
      <c r="I366" s="17" t="s">
        <v>7</v>
      </c>
      <c r="J366" s="17" t="s">
        <v>5</v>
      </c>
      <c r="K366" s="17" t="s">
        <v>606</v>
      </c>
      <c r="L366" s="17" t="s">
        <v>515</v>
      </c>
      <c r="M366" s="7">
        <v>0</v>
      </c>
      <c r="N366" s="7">
        <v>296.24928922219289</v>
      </c>
      <c r="O366" s="7">
        <f>M366*'Emission and cost factors'!$D$8+N366*'Emission and cost factors'!$E$8</f>
        <v>136.27467304220875</v>
      </c>
      <c r="P366" s="8">
        <f>M366*'Emission and cost factors'!$D$9+N366*'Emission and cost factors'!$E$9</f>
        <v>44.437393383328931</v>
      </c>
      <c r="Q366" s="7">
        <v>20.080714285714283</v>
      </c>
      <c r="R366" s="17">
        <v>5</v>
      </c>
      <c r="S366" s="17">
        <v>0</v>
      </c>
      <c r="T366" s="17">
        <v>0</v>
      </c>
      <c r="U366" s="7">
        <v>0.11664285714285716</v>
      </c>
      <c r="V366" s="7">
        <v>0</v>
      </c>
      <c r="W366" s="7">
        <v>0</v>
      </c>
    </row>
    <row r="367" spans="1:23" s="17" customFormat="1" x14ac:dyDescent="0.25">
      <c r="A367" s="17" t="s">
        <v>184</v>
      </c>
      <c r="B367" s="17" t="s">
        <v>589</v>
      </c>
      <c r="C367" s="17" t="s">
        <v>595</v>
      </c>
      <c r="D367" s="17">
        <v>133</v>
      </c>
      <c r="E367" s="17" t="s">
        <v>12</v>
      </c>
      <c r="F367" s="17">
        <f t="shared" si="12"/>
        <v>2</v>
      </c>
      <c r="G367" s="17">
        <f t="shared" si="13"/>
        <v>2</v>
      </c>
      <c r="H367" s="17" t="s">
        <v>9</v>
      </c>
      <c r="I367" s="17" t="s">
        <v>3</v>
      </c>
      <c r="J367" s="17" t="s">
        <v>4</v>
      </c>
      <c r="K367" s="17" t="s">
        <v>606</v>
      </c>
      <c r="L367" s="17" t="s">
        <v>516</v>
      </c>
      <c r="M367" s="7">
        <v>0</v>
      </c>
      <c r="N367" s="7">
        <v>244.01339421900215</v>
      </c>
      <c r="O367" s="7">
        <f>M367*'Emission and cost factors'!$D$8+N367*'Emission and cost factors'!$E$8</f>
        <v>112.246161340741</v>
      </c>
      <c r="P367" s="8">
        <f>M367*'Emission and cost factors'!$D$9+N367*'Emission and cost factors'!$E$9</f>
        <v>36.60200913285032</v>
      </c>
      <c r="Q367" s="7">
        <v>20.228571428571428</v>
      </c>
      <c r="R367" s="17">
        <v>5</v>
      </c>
      <c r="S367" s="17">
        <v>0</v>
      </c>
      <c r="T367" s="17">
        <v>0</v>
      </c>
      <c r="U367" s="7">
        <v>3.035714285714286E-2</v>
      </c>
      <c r="V367" s="7">
        <v>0</v>
      </c>
      <c r="W367" s="7">
        <v>0</v>
      </c>
    </row>
    <row r="368" spans="1:23" s="17" customFormat="1" x14ac:dyDescent="0.25">
      <c r="A368" s="17" t="s">
        <v>185</v>
      </c>
      <c r="B368" s="17" t="s">
        <v>589</v>
      </c>
      <c r="C368" s="17" t="s">
        <v>595</v>
      </c>
      <c r="D368" s="17">
        <v>134</v>
      </c>
      <c r="E368" s="17" t="s">
        <v>12</v>
      </c>
      <c r="F368" s="17">
        <f t="shared" si="12"/>
        <v>2</v>
      </c>
      <c r="G368" s="17">
        <f t="shared" si="13"/>
        <v>2</v>
      </c>
      <c r="H368" s="17" t="s">
        <v>9</v>
      </c>
      <c r="I368" s="17" t="s">
        <v>3</v>
      </c>
      <c r="J368" s="17" t="s">
        <v>4</v>
      </c>
      <c r="K368" s="17" t="s">
        <v>606</v>
      </c>
      <c r="L368" s="17" t="s">
        <v>515</v>
      </c>
      <c r="M368" s="7">
        <v>0</v>
      </c>
      <c r="N368" s="7">
        <v>244.85169491504357</v>
      </c>
      <c r="O368" s="7">
        <f>M368*'Emission and cost factors'!$D$8+N368*'Emission and cost factors'!$E$8</f>
        <v>112.63177966092005</v>
      </c>
      <c r="P368" s="8">
        <f>M368*'Emission and cost factors'!$D$9+N368*'Emission and cost factors'!$E$9</f>
        <v>36.727754237256534</v>
      </c>
      <c r="Q368" s="7">
        <v>20.10857142857143</v>
      </c>
      <c r="R368" s="17">
        <v>5</v>
      </c>
      <c r="S368" s="17">
        <v>0</v>
      </c>
      <c r="T368" s="17">
        <v>0</v>
      </c>
      <c r="U368" s="7">
        <v>7.742857142857143E-2</v>
      </c>
      <c r="V368" s="7">
        <v>0</v>
      </c>
      <c r="W368" s="7">
        <v>0</v>
      </c>
    </row>
    <row r="369" spans="1:23" s="17" customFormat="1" x14ac:dyDescent="0.25">
      <c r="A369" s="17" t="s">
        <v>186</v>
      </c>
      <c r="B369" s="17" t="s">
        <v>589</v>
      </c>
      <c r="C369" s="17" t="s">
        <v>595</v>
      </c>
      <c r="D369" s="17">
        <v>135</v>
      </c>
      <c r="E369" s="17" t="s">
        <v>12</v>
      </c>
      <c r="F369" s="17">
        <f t="shared" si="12"/>
        <v>2</v>
      </c>
      <c r="G369" s="17">
        <f t="shared" si="13"/>
        <v>2</v>
      </c>
      <c r="H369" s="17" t="s">
        <v>9</v>
      </c>
      <c r="I369" s="17" t="s">
        <v>3</v>
      </c>
      <c r="J369" s="17" t="s">
        <v>5</v>
      </c>
      <c r="K369" s="17" t="s">
        <v>606</v>
      </c>
      <c r="L369" s="17" t="s">
        <v>516</v>
      </c>
      <c r="M369" s="7">
        <v>0</v>
      </c>
      <c r="N369" s="7">
        <v>243.60093496819499</v>
      </c>
      <c r="O369" s="7">
        <f>M369*'Emission and cost factors'!$D$8+N369*'Emission and cost factors'!$E$8</f>
        <v>112.0564300853697</v>
      </c>
      <c r="P369" s="8">
        <f>M369*'Emission and cost factors'!$D$9+N369*'Emission and cost factors'!$E$9</f>
        <v>36.540140245229246</v>
      </c>
      <c r="Q369" s="7">
        <v>20.228571428571428</v>
      </c>
      <c r="R369" s="17">
        <v>5</v>
      </c>
      <c r="S369" s="17">
        <v>0</v>
      </c>
      <c r="T369" s="17">
        <v>0</v>
      </c>
      <c r="U369" s="7">
        <v>3.035714285714286E-2</v>
      </c>
      <c r="V369" s="7">
        <v>0</v>
      </c>
      <c r="W369" s="7">
        <v>0</v>
      </c>
    </row>
    <row r="370" spans="1:23" s="17" customFormat="1" x14ac:dyDescent="0.25">
      <c r="A370" s="17" t="s">
        <v>187</v>
      </c>
      <c r="B370" s="17" t="s">
        <v>589</v>
      </c>
      <c r="C370" s="17" t="s">
        <v>595</v>
      </c>
      <c r="D370" s="17">
        <v>136</v>
      </c>
      <c r="E370" s="17" t="s">
        <v>12</v>
      </c>
      <c r="F370" s="17">
        <f t="shared" ref="F370:F412" si="14">IF(E370="HHg",1,IF(E370="HHh",2,IF(E370="Hhi",3,IF(E370="HHj",2,IF(E370="HHk",3,"NA")))))</f>
        <v>2</v>
      </c>
      <c r="G370" s="17">
        <f t="shared" ref="G370:G412" si="15">IF(E370="HHg",1,IF(E370="HHh",1,IF(E370="Hhi",1,IF(E370="HHj",2,IF(E370="HHk",2,"NA")))))</f>
        <v>2</v>
      </c>
      <c r="H370" s="17" t="s">
        <v>9</v>
      </c>
      <c r="I370" s="17" t="s">
        <v>3</v>
      </c>
      <c r="J370" s="17" t="s">
        <v>5</v>
      </c>
      <c r="K370" s="17" t="s">
        <v>606</v>
      </c>
      <c r="L370" s="17" t="s">
        <v>515</v>
      </c>
      <c r="M370" s="7">
        <v>0</v>
      </c>
      <c r="N370" s="7">
        <v>244.89317857074857</v>
      </c>
      <c r="O370" s="7">
        <f>M370*'Emission and cost factors'!$D$8+N370*'Emission and cost factors'!$E$8</f>
        <v>112.65086214254436</v>
      </c>
      <c r="P370" s="8">
        <f>M370*'Emission and cost factors'!$D$9+N370*'Emission and cost factors'!$E$9</f>
        <v>36.733976785612285</v>
      </c>
      <c r="Q370" s="7">
        <v>20.10857142857143</v>
      </c>
      <c r="R370" s="17">
        <v>5</v>
      </c>
      <c r="S370" s="17">
        <v>0</v>
      </c>
      <c r="T370" s="17">
        <v>0</v>
      </c>
      <c r="U370" s="7">
        <v>7.742857142857143E-2</v>
      </c>
      <c r="V370" s="7">
        <v>0</v>
      </c>
      <c r="W370" s="7">
        <v>0</v>
      </c>
    </row>
    <row r="371" spans="1:23" s="17" customFormat="1" x14ac:dyDescent="0.25">
      <c r="A371" s="17" t="s">
        <v>188</v>
      </c>
      <c r="B371" s="17" t="s">
        <v>589</v>
      </c>
      <c r="C371" s="17" t="s">
        <v>595</v>
      </c>
      <c r="D371" s="17">
        <v>137</v>
      </c>
      <c r="E371" s="17" t="s">
        <v>12</v>
      </c>
      <c r="F371" s="17">
        <f t="shared" si="14"/>
        <v>2</v>
      </c>
      <c r="G371" s="17">
        <f t="shared" si="15"/>
        <v>2</v>
      </c>
      <c r="H371" s="17" t="s">
        <v>9</v>
      </c>
      <c r="I371" s="17" t="s">
        <v>6</v>
      </c>
      <c r="J371" s="17" t="s">
        <v>4</v>
      </c>
      <c r="K371" s="17" t="s">
        <v>606</v>
      </c>
      <c r="L371" s="17" t="s">
        <v>516</v>
      </c>
      <c r="M371" s="7">
        <v>0</v>
      </c>
      <c r="N371" s="7">
        <v>257.3555929290921</v>
      </c>
      <c r="O371" s="7">
        <f>M371*'Emission and cost factors'!$D$8+N371*'Emission and cost factors'!$E$8</f>
        <v>118.38357274738237</v>
      </c>
      <c r="P371" s="8">
        <f>M371*'Emission and cost factors'!$D$9+N371*'Emission and cost factors'!$E$9</f>
        <v>38.603338939363816</v>
      </c>
      <c r="Q371" s="7">
        <v>20.331428571428571</v>
      </c>
      <c r="R371" s="17">
        <v>0</v>
      </c>
      <c r="S371" s="17">
        <v>0</v>
      </c>
      <c r="T371" s="17">
        <v>0</v>
      </c>
      <c r="U371" s="7">
        <v>0</v>
      </c>
      <c r="V371" s="7">
        <v>0</v>
      </c>
      <c r="W371" s="7">
        <v>0</v>
      </c>
    </row>
    <row r="372" spans="1:23" s="17" customFormat="1" x14ac:dyDescent="0.25">
      <c r="A372" s="17" t="s">
        <v>189</v>
      </c>
      <c r="B372" s="17" t="s">
        <v>589</v>
      </c>
      <c r="C372" s="17" t="s">
        <v>595</v>
      </c>
      <c r="D372" s="17">
        <v>138</v>
      </c>
      <c r="E372" s="17" t="s">
        <v>12</v>
      </c>
      <c r="F372" s="17">
        <f t="shared" si="14"/>
        <v>2</v>
      </c>
      <c r="G372" s="17">
        <f t="shared" si="15"/>
        <v>2</v>
      </c>
      <c r="H372" s="17" t="s">
        <v>9</v>
      </c>
      <c r="I372" s="17" t="s">
        <v>6</v>
      </c>
      <c r="J372" s="17" t="s">
        <v>4</v>
      </c>
      <c r="K372" s="17" t="s">
        <v>606</v>
      </c>
      <c r="L372" s="17" t="s">
        <v>515</v>
      </c>
      <c r="M372" s="7">
        <v>0</v>
      </c>
      <c r="N372" s="7">
        <v>256.45442563242</v>
      </c>
      <c r="O372" s="7">
        <f>M372*'Emission and cost factors'!$D$8+N372*'Emission and cost factors'!$E$8</f>
        <v>117.96903579091321</v>
      </c>
      <c r="P372" s="8">
        <f>M372*'Emission and cost factors'!$D$9+N372*'Emission and cost factors'!$E$9</f>
        <v>38.468163844863</v>
      </c>
      <c r="Q372" s="7">
        <v>20.222857142857144</v>
      </c>
      <c r="R372" s="17">
        <v>5</v>
      </c>
      <c r="S372" s="17">
        <v>0</v>
      </c>
      <c r="T372" s="17">
        <v>0</v>
      </c>
      <c r="U372" s="7">
        <v>3.035714285714286E-2</v>
      </c>
      <c r="V372" s="7">
        <v>0</v>
      </c>
      <c r="W372" s="7">
        <v>0</v>
      </c>
    </row>
    <row r="373" spans="1:23" s="17" customFormat="1" x14ac:dyDescent="0.25">
      <c r="A373" s="17" t="s">
        <v>190</v>
      </c>
      <c r="B373" s="17" t="s">
        <v>589</v>
      </c>
      <c r="C373" s="17" t="s">
        <v>595</v>
      </c>
      <c r="D373" s="17">
        <v>139</v>
      </c>
      <c r="E373" s="17" t="s">
        <v>12</v>
      </c>
      <c r="F373" s="17">
        <f t="shared" si="14"/>
        <v>2</v>
      </c>
      <c r="G373" s="17">
        <f t="shared" si="15"/>
        <v>2</v>
      </c>
      <c r="H373" s="17" t="s">
        <v>9</v>
      </c>
      <c r="I373" s="17" t="s">
        <v>6</v>
      </c>
      <c r="J373" s="17" t="s">
        <v>5</v>
      </c>
      <c r="K373" s="17" t="s">
        <v>606</v>
      </c>
      <c r="L373" s="17" t="s">
        <v>516</v>
      </c>
      <c r="M373" s="7">
        <v>0</v>
      </c>
      <c r="N373" s="7">
        <v>255.98102415193284</v>
      </c>
      <c r="O373" s="7">
        <f>M373*'Emission and cost factors'!$D$8+N373*'Emission and cost factors'!$E$8</f>
        <v>117.75127110988912</v>
      </c>
      <c r="P373" s="8">
        <f>M373*'Emission and cost factors'!$D$9+N373*'Emission and cost factors'!$E$9</f>
        <v>38.397153622789922</v>
      </c>
      <c r="Q373" s="7">
        <v>20.332142857142856</v>
      </c>
      <c r="R373" s="17">
        <v>0</v>
      </c>
      <c r="S373" s="17">
        <v>0</v>
      </c>
      <c r="T373" s="17">
        <v>0</v>
      </c>
      <c r="U373" s="7">
        <v>0</v>
      </c>
      <c r="V373" s="7">
        <v>0</v>
      </c>
      <c r="W373" s="7">
        <v>0</v>
      </c>
    </row>
    <row r="374" spans="1:23" s="17" customFormat="1" x14ac:dyDescent="0.25">
      <c r="A374" s="17" t="s">
        <v>191</v>
      </c>
      <c r="B374" s="17" t="s">
        <v>589</v>
      </c>
      <c r="C374" s="17" t="s">
        <v>595</v>
      </c>
      <c r="D374" s="17">
        <v>140</v>
      </c>
      <c r="E374" s="17" t="s">
        <v>12</v>
      </c>
      <c r="F374" s="17">
        <f t="shared" si="14"/>
        <v>2</v>
      </c>
      <c r="G374" s="17">
        <f t="shared" si="15"/>
        <v>2</v>
      </c>
      <c r="H374" s="17" t="s">
        <v>9</v>
      </c>
      <c r="I374" s="17" t="s">
        <v>6</v>
      </c>
      <c r="J374" s="17" t="s">
        <v>5</v>
      </c>
      <c r="K374" s="17" t="s">
        <v>606</v>
      </c>
      <c r="L374" s="17" t="s">
        <v>515</v>
      </c>
      <c r="M374" s="7">
        <v>0</v>
      </c>
      <c r="N374" s="7">
        <v>255.12329385469499</v>
      </c>
      <c r="O374" s="7">
        <f>M374*'Emission and cost factors'!$D$8+N374*'Emission and cost factors'!$E$8</f>
        <v>117.3567151731597</v>
      </c>
      <c r="P374" s="8">
        <f>M374*'Emission and cost factors'!$D$9+N374*'Emission and cost factors'!$E$9</f>
        <v>38.268494078204249</v>
      </c>
      <c r="Q374" s="7">
        <v>20.222857142857144</v>
      </c>
      <c r="R374" s="17">
        <v>5</v>
      </c>
      <c r="S374" s="17">
        <v>0</v>
      </c>
      <c r="T374" s="17">
        <v>0</v>
      </c>
      <c r="U374" s="7">
        <v>3.035714285714286E-2</v>
      </c>
      <c r="V374" s="7">
        <v>0</v>
      </c>
      <c r="W374" s="7">
        <v>0</v>
      </c>
    </row>
    <row r="375" spans="1:23" s="17" customFormat="1" x14ac:dyDescent="0.25">
      <c r="A375" s="17" t="s">
        <v>192</v>
      </c>
      <c r="B375" s="17" t="s">
        <v>589</v>
      </c>
      <c r="C375" s="17" t="s">
        <v>595</v>
      </c>
      <c r="D375" s="17">
        <v>141</v>
      </c>
      <c r="E375" s="17" t="s">
        <v>12</v>
      </c>
      <c r="F375" s="17">
        <f t="shared" si="14"/>
        <v>2</v>
      </c>
      <c r="G375" s="17">
        <f t="shared" si="15"/>
        <v>2</v>
      </c>
      <c r="H375" s="17" t="s">
        <v>9</v>
      </c>
      <c r="I375" s="17" t="s">
        <v>7</v>
      </c>
      <c r="J375" s="17" t="s">
        <v>4</v>
      </c>
      <c r="K375" s="17" t="s">
        <v>606</v>
      </c>
      <c r="L375" s="17" t="s">
        <v>516</v>
      </c>
      <c r="M375" s="7">
        <v>0</v>
      </c>
      <c r="N375" s="7">
        <v>261.35037899123574</v>
      </c>
      <c r="O375" s="7">
        <f>M375*'Emission and cost factors'!$D$8+N375*'Emission and cost factors'!$E$8</f>
        <v>120.22117433596844</v>
      </c>
      <c r="P375" s="8">
        <f>M375*'Emission and cost factors'!$D$9+N375*'Emission and cost factors'!$E$9</f>
        <v>39.202556848685362</v>
      </c>
      <c r="Q375" s="7">
        <v>20.350714285714282</v>
      </c>
      <c r="R375" s="17">
        <v>0</v>
      </c>
      <c r="S375" s="17">
        <v>0</v>
      </c>
      <c r="T375" s="17">
        <v>0</v>
      </c>
      <c r="U375" s="7">
        <v>0</v>
      </c>
      <c r="V375" s="7">
        <v>0</v>
      </c>
      <c r="W375" s="7">
        <v>0</v>
      </c>
    </row>
    <row r="376" spans="1:23" s="17" customFormat="1" x14ac:dyDescent="0.25">
      <c r="A376" s="17" t="s">
        <v>193</v>
      </c>
      <c r="B376" s="17" t="s">
        <v>589</v>
      </c>
      <c r="C376" s="17" t="s">
        <v>595</v>
      </c>
      <c r="D376" s="17">
        <v>142</v>
      </c>
      <c r="E376" s="17" t="s">
        <v>12</v>
      </c>
      <c r="F376" s="17">
        <f t="shared" si="14"/>
        <v>2</v>
      </c>
      <c r="G376" s="17">
        <f t="shared" si="15"/>
        <v>2</v>
      </c>
      <c r="H376" s="17" t="s">
        <v>9</v>
      </c>
      <c r="I376" s="17" t="s">
        <v>7</v>
      </c>
      <c r="J376" s="17" t="s">
        <v>4</v>
      </c>
      <c r="K376" s="17" t="s">
        <v>606</v>
      </c>
      <c r="L376" s="17" t="s">
        <v>515</v>
      </c>
      <c r="M376" s="7">
        <v>0</v>
      </c>
      <c r="N376" s="7">
        <v>261.5355318882493</v>
      </c>
      <c r="O376" s="7">
        <f>M376*'Emission and cost factors'!$D$8+N376*'Emission and cost factors'!$E$8</f>
        <v>120.30634466859468</v>
      </c>
      <c r="P376" s="8">
        <f>M376*'Emission and cost factors'!$D$9+N376*'Emission and cost factors'!$E$9</f>
        <v>39.230329783237394</v>
      </c>
      <c r="Q376" s="7">
        <v>20.240714285714287</v>
      </c>
      <c r="R376" s="17">
        <v>4</v>
      </c>
      <c r="S376" s="17">
        <v>0</v>
      </c>
      <c r="T376" s="17">
        <v>0</v>
      </c>
      <c r="U376" s="7">
        <v>1.4785714285714287E-2</v>
      </c>
      <c r="V376" s="7">
        <v>0</v>
      </c>
      <c r="W376" s="7">
        <v>0</v>
      </c>
    </row>
    <row r="377" spans="1:23" s="17" customFormat="1" x14ac:dyDescent="0.25">
      <c r="A377" s="17" t="s">
        <v>194</v>
      </c>
      <c r="B377" s="17" t="s">
        <v>589</v>
      </c>
      <c r="C377" s="17" t="s">
        <v>595</v>
      </c>
      <c r="D377" s="17">
        <v>143</v>
      </c>
      <c r="E377" s="17" t="s">
        <v>12</v>
      </c>
      <c r="F377" s="17">
        <f t="shared" si="14"/>
        <v>2</v>
      </c>
      <c r="G377" s="17">
        <f t="shared" si="15"/>
        <v>2</v>
      </c>
      <c r="H377" s="17" t="s">
        <v>9</v>
      </c>
      <c r="I377" s="17" t="s">
        <v>7</v>
      </c>
      <c r="J377" s="17" t="s">
        <v>5</v>
      </c>
      <c r="K377" s="17" t="s">
        <v>606</v>
      </c>
      <c r="L377" s="17" t="s">
        <v>516</v>
      </c>
      <c r="M377" s="7">
        <v>0</v>
      </c>
      <c r="N377" s="7">
        <v>260.94152512733785</v>
      </c>
      <c r="O377" s="7">
        <f>M377*'Emission and cost factors'!$D$8+N377*'Emission and cost factors'!$E$8</f>
        <v>120.03310155857542</v>
      </c>
      <c r="P377" s="8">
        <f>M377*'Emission and cost factors'!$D$9+N377*'Emission and cost factors'!$E$9</f>
        <v>39.141228769100678</v>
      </c>
      <c r="Q377" s="7">
        <v>20.350714285714282</v>
      </c>
      <c r="R377" s="17">
        <v>0</v>
      </c>
      <c r="S377" s="17">
        <v>0</v>
      </c>
      <c r="T377" s="17">
        <v>0</v>
      </c>
      <c r="U377" s="7">
        <v>0</v>
      </c>
      <c r="V377" s="7">
        <v>0</v>
      </c>
      <c r="W377" s="7">
        <v>0</v>
      </c>
    </row>
    <row r="378" spans="1:23" s="17" customFormat="1" x14ac:dyDescent="0.25">
      <c r="A378" s="17" t="s">
        <v>195</v>
      </c>
      <c r="B378" s="17" t="s">
        <v>589</v>
      </c>
      <c r="C378" s="17" t="s">
        <v>595</v>
      </c>
      <c r="D378" s="17">
        <v>144</v>
      </c>
      <c r="E378" s="17" t="s">
        <v>12</v>
      </c>
      <c r="F378" s="17">
        <f t="shared" si="14"/>
        <v>2</v>
      </c>
      <c r="G378" s="17">
        <f t="shared" si="15"/>
        <v>2</v>
      </c>
      <c r="H378" s="17" t="s">
        <v>9</v>
      </c>
      <c r="I378" s="17" t="s">
        <v>7</v>
      </c>
      <c r="J378" s="17" t="s">
        <v>5</v>
      </c>
      <c r="K378" s="17" t="s">
        <v>606</v>
      </c>
      <c r="L378" s="17" t="s">
        <v>515</v>
      </c>
      <c r="M378" s="7">
        <v>0</v>
      </c>
      <c r="N378" s="7">
        <v>260.11158959274644</v>
      </c>
      <c r="O378" s="7">
        <f>M378*'Emission and cost factors'!$D$8+N378*'Emission and cost factors'!$E$8</f>
        <v>119.65133121266337</v>
      </c>
      <c r="P378" s="8">
        <f>M378*'Emission and cost factors'!$D$9+N378*'Emission and cost factors'!$E$9</f>
        <v>39.016738438911965</v>
      </c>
      <c r="Q378" s="7">
        <v>20.240714285714287</v>
      </c>
      <c r="R378" s="17">
        <v>4</v>
      </c>
      <c r="S378" s="17">
        <v>0</v>
      </c>
      <c r="T378" s="17">
        <v>0</v>
      </c>
      <c r="U378" s="7">
        <v>1.4785714285714287E-2</v>
      </c>
      <c r="V378" s="7">
        <v>0</v>
      </c>
      <c r="W378" s="7">
        <v>0</v>
      </c>
    </row>
    <row r="379" spans="1:23" s="17" customFormat="1" x14ac:dyDescent="0.25">
      <c r="A379" s="17" t="s">
        <v>196</v>
      </c>
      <c r="B379" s="17" t="s">
        <v>589</v>
      </c>
      <c r="C379" s="17" t="s">
        <v>595</v>
      </c>
      <c r="D379" s="17">
        <v>145</v>
      </c>
      <c r="E379" s="17" t="s">
        <v>13</v>
      </c>
      <c r="F379" s="17">
        <f t="shared" si="14"/>
        <v>3</v>
      </c>
      <c r="G379" s="17">
        <f t="shared" si="15"/>
        <v>2</v>
      </c>
      <c r="H379" s="17" t="s">
        <v>2</v>
      </c>
      <c r="I379" s="17" t="s">
        <v>3</v>
      </c>
      <c r="J379" s="17" t="s">
        <v>4</v>
      </c>
      <c r="K379" s="17" t="s">
        <v>606</v>
      </c>
      <c r="L379" s="17" t="s">
        <v>516</v>
      </c>
      <c r="M379" s="7">
        <v>0</v>
      </c>
      <c r="N379" s="7">
        <v>448.48722286615504</v>
      </c>
      <c r="O379" s="7">
        <f>M379*'Emission and cost factors'!$D$8+N379*'Emission and cost factors'!$E$8</f>
        <v>206.30412251843131</v>
      </c>
      <c r="P379" s="8">
        <f>M379*'Emission and cost factors'!$D$9+N379*'Emission and cost factors'!$E$9</f>
        <v>67.273083429923247</v>
      </c>
      <c r="Q379" s="7">
        <v>17.522857142857145</v>
      </c>
      <c r="R379" s="17">
        <v>14</v>
      </c>
      <c r="S379" s="17">
        <v>14</v>
      </c>
      <c r="T379" s="17">
        <v>9</v>
      </c>
      <c r="U379" s="7">
        <v>0.98292857142857137</v>
      </c>
      <c r="V379" s="7">
        <v>0.72499999999999987</v>
      </c>
      <c r="W379" s="7">
        <v>0.31071428571428567</v>
      </c>
    </row>
    <row r="380" spans="1:23" s="17" customFormat="1" x14ac:dyDescent="0.25">
      <c r="A380" s="17" t="s">
        <v>197</v>
      </c>
      <c r="B380" s="17" t="s">
        <v>589</v>
      </c>
      <c r="C380" s="17" t="s">
        <v>595</v>
      </c>
      <c r="D380" s="17">
        <v>146</v>
      </c>
      <c r="E380" s="17" t="s">
        <v>13</v>
      </c>
      <c r="F380" s="17">
        <f t="shared" si="14"/>
        <v>3</v>
      </c>
      <c r="G380" s="17">
        <f t="shared" si="15"/>
        <v>2</v>
      </c>
      <c r="H380" s="17" t="s">
        <v>2</v>
      </c>
      <c r="I380" s="17" t="s">
        <v>3</v>
      </c>
      <c r="J380" s="17" t="s">
        <v>4</v>
      </c>
      <c r="K380" s="17" t="s">
        <v>606</v>
      </c>
      <c r="L380" s="17" t="s">
        <v>515</v>
      </c>
      <c r="M380" s="7">
        <v>0</v>
      </c>
      <c r="N380" s="7">
        <v>427.90316300240357</v>
      </c>
      <c r="O380" s="7">
        <f>M380*'Emission and cost factors'!$D$8+N380*'Emission and cost factors'!$E$8</f>
        <v>196.83545498110564</v>
      </c>
      <c r="P380" s="8">
        <f>M380*'Emission and cost factors'!$D$9+N380*'Emission and cost factors'!$E$9</f>
        <v>64.18547445036053</v>
      </c>
      <c r="Q380" s="7">
        <v>17.295714285714286</v>
      </c>
      <c r="R380" s="17">
        <v>14</v>
      </c>
      <c r="S380" s="17">
        <v>14</v>
      </c>
      <c r="T380" s="17">
        <v>12</v>
      </c>
      <c r="U380" s="7">
        <v>0.998</v>
      </c>
      <c r="V380" s="7">
        <v>0.82378571428571434</v>
      </c>
      <c r="W380" s="7">
        <v>0.42178571428571426</v>
      </c>
    </row>
    <row r="381" spans="1:23" s="17" customFormat="1" x14ac:dyDescent="0.25">
      <c r="A381" s="17" t="s">
        <v>198</v>
      </c>
      <c r="B381" s="17" t="s">
        <v>589</v>
      </c>
      <c r="C381" s="17" t="s">
        <v>595</v>
      </c>
      <c r="D381" s="17">
        <v>148</v>
      </c>
      <c r="E381" s="17" t="s">
        <v>13</v>
      </c>
      <c r="F381" s="17">
        <f t="shared" si="14"/>
        <v>3</v>
      </c>
      <c r="G381" s="17">
        <f t="shared" si="15"/>
        <v>2</v>
      </c>
      <c r="H381" s="17" t="s">
        <v>2</v>
      </c>
      <c r="I381" s="17" t="s">
        <v>3</v>
      </c>
      <c r="J381" s="17" t="s">
        <v>5</v>
      </c>
      <c r="K381" s="17" t="s">
        <v>606</v>
      </c>
      <c r="L381" s="17" t="s">
        <v>515</v>
      </c>
      <c r="M381" s="7">
        <v>0</v>
      </c>
      <c r="N381" s="7">
        <v>427.90207919305288</v>
      </c>
      <c r="O381" s="7">
        <f>M381*'Emission and cost factors'!$D$8+N381*'Emission and cost factors'!$E$8</f>
        <v>196.83495642880433</v>
      </c>
      <c r="P381" s="8">
        <f>M381*'Emission and cost factors'!$D$9+N381*'Emission and cost factors'!$E$9</f>
        <v>64.185311878957933</v>
      </c>
      <c r="Q381" s="7">
        <v>17.295714285714286</v>
      </c>
      <c r="R381" s="17">
        <v>14</v>
      </c>
      <c r="S381" s="17">
        <v>14</v>
      </c>
      <c r="T381" s="17">
        <v>12</v>
      </c>
      <c r="U381" s="7">
        <v>0.998</v>
      </c>
      <c r="V381" s="7">
        <v>0.82378571428571434</v>
      </c>
      <c r="W381" s="7">
        <v>0.42178571428571426</v>
      </c>
    </row>
    <row r="382" spans="1:23" s="17" customFormat="1" x14ac:dyDescent="0.25">
      <c r="A382" s="17" t="s">
        <v>199</v>
      </c>
      <c r="B382" s="17" t="s">
        <v>589</v>
      </c>
      <c r="C382" s="17" t="s">
        <v>595</v>
      </c>
      <c r="D382" s="17">
        <v>149</v>
      </c>
      <c r="E382" s="17" t="s">
        <v>13</v>
      </c>
      <c r="F382" s="17">
        <f t="shared" si="14"/>
        <v>3</v>
      </c>
      <c r="G382" s="17">
        <f t="shared" si="15"/>
        <v>2</v>
      </c>
      <c r="H382" s="17" t="s">
        <v>2</v>
      </c>
      <c r="I382" s="17" t="s">
        <v>6</v>
      </c>
      <c r="J382" s="17" t="s">
        <v>4</v>
      </c>
      <c r="K382" s="17" t="s">
        <v>606</v>
      </c>
      <c r="L382" s="17" t="s">
        <v>516</v>
      </c>
      <c r="M382" s="7">
        <v>0</v>
      </c>
      <c r="N382" s="7">
        <v>453.0508747495972</v>
      </c>
      <c r="O382" s="7">
        <f>M382*'Emission and cost factors'!$D$8+N382*'Emission and cost factors'!$E$8</f>
        <v>208.40340238481471</v>
      </c>
      <c r="P382" s="8">
        <f>M382*'Emission and cost factors'!$D$9+N382*'Emission and cost factors'!$E$9</f>
        <v>67.95763121243958</v>
      </c>
      <c r="Q382" s="7">
        <v>17.772857142857141</v>
      </c>
      <c r="R382" s="17">
        <v>14</v>
      </c>
      <c r="S382" s="17">
        <v>13</v>
      </c>
      <c r="T382" s="17">
        <v>9</v>
      </c>
      <c r="U382" s="7">
        <v>0.98928571428571421</v>
      </c>
      <c r="V382" s="7">
        <v>0.73921428571428571</v>
      </c>
      <c r="W382" s="7">
        <v>0.29042857142857148</v>
      </c>
    </row>
    <row r="383" spans="1:23" s="17" customFormat="1" x14ac:dyDescent="0.25">
      <c r="A383" s="17" t="s">
        <v>200</v>
      </c>
      <c r="B383" s="17" t="s">
        <v>589</v>
      </c>
      <c r="C383" s="17" t="s">
        <v>595</v>
      </c>
      <c r="D383" s="17">
        <v>150</v>
      </c>
      <c r="E383" s="17" t="s">
        <v>13</v>
      </c>
      <c r="F383" s="17">
        <f t="shared" si="14"/>
        <v>3</v>
      </c>
      <c r="G383" s="17">
        <f t="shared" si="15"/>
        <v>2</v>
      </c>
      <c r="H383" s="17" t="s">
        <v>2</v>
      </c>
      <c r="I383" s="17" t="s">
        <v>6</v>
      </c>
      <c r="J383" s="17" t="s">
        <v>4</v>
      </c>
      <c r="K383" s="17" t="s">
        <v>606</v>
      </c>
      <c r="L383" s="17" t="s">
        <v>515</v>
      </c>
      <c r="M383" s="7">
        <v>0</v>
      </c>
      <c r="N383" s="7">
        <v>429.0644628196672</v>
      </c>
      <c r="O383" s="7">
        <f>M383*'Emission and cost factors'!$D$8+N383*'Emission and cost factors'!$E$8</f>
        <v>197.36965289704693</v>
      </c>
      <c r="P383" s="8">
        <f>M383*'Emission and cost factors'!$D$9+N383*'Emission and cost factors'!$E$9</f>
        <v>64.359669422950077</v>
      </c>
      <c r="Q383" s="7">
        <v>17.535</v>
      </c>
      <c r="R383" s="17">
        <v>14</v>
      </c>
      <c r="S383" s="17">
        <v>14</v>
      </c>
      <c r="T383" s="17">
        <v>10</v>
      </c>
      <c r="U383" s="7">
        <v>1</v>
      </c>
      <c r="V383" s="7">
        <v>0.8392857142857143</v>
      </c>
      <c r="W383" s="7">
        <v>0.4032857142857143</v>
      </c>
    </row>
    <row r="384" spans="1:23" s="17" customFormat="1" x14ac:dyDescent="0.25">
      <c r="A384" s="17" t="s">
        <v>201</v>
      </c>
      <c r="B384" s="17" t="s">
        <v>589</v>
      </c>
      <c r="C384" s="17" t="s">
        <v>595</v>
      </c>
      <c r="D384" s="17">
        <v>152</v>
      </c>
      <c r="E384" s="17" t="s">
        <v>13</v>
      </c>
      <c r="F384" s="17">
        <f t="shared" si="14"/>
        <v>3</v>
      </c>
      <c r="G384" s="17">
        <f t="shared" si="15"/>
        <v>2</v>
      </c>
      <c r="H384" s="17" t="s">
        <v>2</v>
      </c>
      <c r="I384" s="17" t="s">
        <v>6</v>
      </c>
      <c r="J384" s="17" t="s">
        <v>5</v>
      </c>
      <c r="K384" s="17" t="s">
        <v>606</v>
      </c>
      <c r="L384" s="17" t="s">
        <v>515</v>
      </c>
      <c r="M384" s="7">
        <v>0</v>
      </c>
      <c r="N384" s="7">
        <v>429.06352226981573</v>
      </c>
      <c r="O384" s="7">
        <f>M384*'Emission and cost factors'!$D$8+N384*'Emission and cost factors'!$E$8</f>
        <v>197.36922024411524</v>
      </c>
      <c r="P384" s="8">
        <f>M384*'Emission and cost factors'!$D$9+N384*'Emission and cost factors'!$E$9</f>
        <v>64.359528340472352</v>
      </c>
      <c r="Q384" s="7">
        <v>17.535</v>
      </c>
      <c r="R384" s="17">
        <v>14</v>
      </c>
      <c r="S384" s="17">
        <v>14</v>
      </c>
      <c r="T384" s="17">
        <v>10</v>
      </c>
      <c r="U384" s="7">
        <v>1</v>
      </c>
      <c r="V384" s="7">
        <v>0.8392857142857143</v>
      </c>
      <c r="W384" s="7">
        <v>0.4032857142857143</v>
      </c>
    </row>
    <row r="385" spans="1:23" s="17" customFormat="1" x14ac:dyDescent="0.25">
      <c r="A385" s="17" t="s">
        <v>202</v>
      </c>
      <c r="B385" s="17" t="s">
        <v>589</v>
      </c>
      <c r="C385" s="17" t="s">
        <v>595</v>
      </c>
      <c r="D385" s="17">
        <v>153</v>
      </c>
      <c r="E385" s="17" t="s">
        <v>13</v>
      </c>
      <c r="F385" s="17">
        <f t="shared" si="14"/>
        <v>3</v>
      </c>
      <c r="G385" s="17">
        <f t="shared" si="15"/>
        <v>2</v>
      </c>
      <c r="H385" s="17" t="s">
        <v>2</v>
      </c>
      <c r="I385" s="17" t="s">
        <v>7</v>
      </c>
      <c r="J385" s="17" t="s">
        <v>4</v>
      </c>
      <c r="K385" s="17" t="s">
        <v>606</v>
      </c>
      <c r="L385" s="17" t="s">
        <v>516</v>
      </c>
      <c r="M385" s="7">
        <v>0</v>
      </c>
      <c r="N385" s="7">
        <v>453.23216752548211</v>
      </c>
      <c r="O385" s="7">
        <f>M385*'Emission and cost factors'!$D$8+N385*'Emission and cost factors'!$E$8</f>
        <v>208.48679706172177</v>
      </c>
      <c r="P385" s="8">
        <f>M385*'Emission and cost factors'!$D$9+N385*'Emission and cost factors'!$E$9</f>
        <v>67.984825128822308</v>
      </c>
      <c r="Q385" s="7">
        <v>17.838571428571431</v>
      </c>
      <c r="R385" s="17">
        <v>14</v>
      </c>
      <c r="S385" s="17">
        <v>13</v>
      </c>
      <c r="T385" s="17">
        <v>9</v>
      </c>
      <c r="U385" s="7">
        <v>0.9900714285714286</v>
      </c>
      <c r="V385" s="7">
        <v>0.77500000000000002</v>
      </c>
      <c r="W385" s="7">
        <v>0.30314285714285721</v>
      </c>
    </row>
    <row r="386" spans="1:23" s="17" customFormat="1" x14ac:dyDescent="0.25">
      <c r="A386" s="17" t="s">
        <v>203</v>
      </c>
      <c r="B386" s="17" t="s">
        <v>589</v>
      </c>
      <c r="C386" s="17" t="s">
        <v>595</v>
      </c>
      <c r="D386" s="17">
        <v>154</v>
      </c>
      <c r="E386" s="17" t="s">
        <v>13</v>
      </c>
      <c r="F386" s="17">
        <f t="shared" si="14"/>
        <v>3</v>
      </c>
      <c r="G386" s="17">
        <f t="shared" si="15"/>
        <v>2</v>
      </c>
      <c r="H386" s="17" t="s">
        <v>2</v>
      </c>
      <c r="I386" s="17" t="s">
        <v>7</v>
      </c>
      <c r="J386" s="17" t="s">
        <v>4</v>
      </c>
      <c r="K386" s="17" t="s">
        <v>606</v>
      </c>
      <c r="L386" s="17" t="s">
        <v>515</v>
      </c>
      <c r="M386" s="7">
        <v>0</v>
      </c>
      <c r="N386" s="7">
        <v>430.42855825261717</v>
      </c>
      <c r="O386" s="7">
        <f>M386*'Emission and cost factors'!$D$8+N386*'Emission and cost factors'!$E$8</f>
        <v>197.9971367962039</v>
      </c>
      <c r="P386" s="8">
        <f>M386*'Emission and cost factors'!$D$9+N386*'Emission and cost factors'!$E$9</f>
        <v>64.564283737892566</v>
      </c>
      <c r="Q386" s="7">
        <v>17.60642857142857</v>
      </c>
      <c r="R386" s="17">
        <v>14</v>
      </c>
      <c r="S386" s="17">
        <v>14</v>
      </c>
      <c r="T386" s="17">
        <v>10</v>
      </c>
      <c r="U386" s="7">
        <v>1</v>
      </c>
      <c r="V386" s="7">
        <v>0.8492142857142857</v>
      </c>
      <c r="W386" s="7">
        <v>0.40957142857142864</v>
      </c>
    </row>
    <row r="387" spans="1:23" s="17" customFormat="1" x14ac:dyDescent="0.25">
      <c r="A387" s="17" t="s">
        <v>204</v>
      </c>
      <c r="B387" s="17" t="s">
        <v>589</v>
      </c>
      <c r="C387" s="17" t="s">
        <v>595</v>
      </c>
      <c r="D387" s="17">
        <v>155</v>
      </c>
      <c r="E387" s="17" t="s">
        <v>13</v>
      </c>
      <c r="F387" s="17">
        <f t="shared" si="14"/>
        <v>3</v>
      </c>
      <c r="G387" s="17">
        <f t="shared" si="15"/>
        <v>2</v>
      </c>
      <c r="H387" s="17" t="s">
        <v>2</v>
      </c>
      <c r="I387" s="17" t="s">
        <v>7</v>
      </c>
      <c r="J387" s="17" t="s">
        <v>5</v>
      </c>
      <c r="K387" s="17" t="s">
        <v>606</v>
      </c>
      <c r="L387" s="17" t="s">
        <v>516</v>
      </c>
      <c r="M387" s="7">
        <v>0</v>
      </c>
      <c r="N387" s="7">
        <v>453.2316366303707</v>
      </c>
      <c r="O387" s="7">
        <f>M387*'Emission and cost factors'!$D$8+N387*'Emission and cost factors'!$E$8</f>
        <v>208.48655284997054</v>
      </c>
      <c r="P387" s="8">
        <f>M387*'Emission and cost factors'!$D$9+N387*'Emission and cost factors'!$E$9</f>
        <v>67.984745494555597</v>
      </c>
      <c r="Q387" s="7">
        <v>17.838571428571431</v>
      </c>
      <c r="R387" s="17">
        <v>14</v>
      </c>
      <c r="S387" s="17">
        <v>13</v>
      </c>
      <c r="T387" s="17">
        <v>9</v>
      </c>
      <c r="U387" s="7">
        <v>0.9900714285714286</v>
      </c>
      <c r="V387" s="7">
        <v>0.77500000000000002</v>
      </c>
      <c r="W387" s="7">
        <v>0.30314285714285721</v>
      </c>
    </row>
    <row r="388" spans="1:23" s="17" customFormat="1" x14ac:dyDescent="0.25">
      <c r="A388" s="17" t="s">
        <v>205</v>
      </c>
      <c r="B388" s="17" t="s">
        <v>589</v>
      </c>
      <c r="C388" s="17" t="s">
        <v>595</v>
      </c>
      <c r="D388" s="17">
        <v>156</v>
      </c>
      <c r="E388" s="17" t="s">
        <v>13</v>
      </c>
      <c r="F388" s="17">
        <f t="shared" si="14"/>
        <v>3</v>
      </c>
      <c r="G388" s="17">
        <f t="shared" si="15"/>
        <v>2</v>
      </c>
      <c r="H388" s="17" t="s">
        <v>2</v>
      </c>
      <c r="I388" s="17" t="s">
        <v>7</v>
      </c>
      <c r="J388" s="17" t="s">
        <v>5</v>
      </c>
      <c r="K388" s="17" t="s">
        <v>606</v>
      </c>
      <c r="L388" s="17" t="s">
        <v>515</v>
      </c>
      <c r="M388" s="7">
        <v>0</v>
      </c>
      <c r="N388" s="7">
        <v>430.42685481107571</v>
      </c>
      <c r="O388" s="7">
        <f>M388*'Emission and cost factors'!$D$8+N388*'Emission and cost factors'!$E$8</f>
        <v>197.99635321309484</v>
      </c>
      <c r="P388" s="8">
        <f>M388*'Emission and cost factors'!$D$9+N388*'Emission and cost factors'!$E$9</f>
        <v>64.56402822166136</v>
      </c>
      <c r="Q388" s="7">
        <v>17.60642857142857</v>
      </c>
      <c r="R388" s="17">
        <v>14</v>
      </c>
      <c r="S388" s="17">
        <v>14</v>
      </c>
      <c r="T388" s="17">
        <v>10</v>
      </c>
      <c r="U388" s="7">
        <v>1</v>
      </c>
      <c r="V388" s="7">
        <v>0.8492142857142857</v>
      </c>
      <c r="W388" s="7">
        <v>0.40957142857142864</v>
      </c>
    </row>
    <row r="389" spans="1:23" s="17" customFormat="1" x14ac:dyDescent="0.25">
      <c r="A389" s="17" t="s">
        <v>206</v>
      </c>
      <c r="B389" s="17" t="s">
        <v>589</v>
      </c>
      <c r="C389" s="17" t="s">
        <v>595</v>
      </c>
      <c r="D389" s="17">
        <v>157</v>
      </c>
      <c r="E389" s="17" t="s">
        <v>13</v>
      </c>
      <c r="F389" s="17">
        <f t="shared" si="14"/>
        <v>3</v>
      </c>
      <c r="G389" s="17">
        <f t="shared" si="15"/>
        <v>2</v>
      </c>
      <c r="H389" s="17" t="s">
        <v>8</v>
      </c>
      <c r="I389" s="17" t="s">
        <v>3</v>
      </c>
      <c r="J389" s="17" t="s">
        <v>4</v>
      </c>
      <c r="K389" s="17" t="s">
        <v>606</v>
      </c>
      <c r="L389" s="17" t="s">
        <v>516</v>
      </c>
      <c r="M389" s="7">
        <v>0</v>
      </c>
      <c r="N389" s="7">
        <v>304.98393505053218</v>
      </c>
      <c r="O389" s="7">
        <f>M389*'Emission and cost factors'!$D$8+N389*'Emission and cost factors'!$E$8</f>
        <v>140.2926101232448</v>
      </c>
      <c r="P389" s="8">
        <f>M389*'Emission and cost factors'!$D$9+N389*'Emission and cost factors'!$E$9</f>
        <v>45.747590257579823</v>
      </c>
      <c r="Q389" s="7">
        <v>19.561428571428568</v>
      </c>
      <c r="R389" s="17">
        <v>12</v>
      </c>
      <c r="S389" s="17">
        <v>0</v>
      </c>
      <c r="T389" s="17">
        <v>0</v>
      </c>
      <c r="U389" s="7">
        <v>0.29328571428571426</v>
      </c>
      <c r="V389" s="7">
        <v>0</v>
      </c>
      <c r="W389" s="7">
        <v>0</v>
      </c>
    </row>
    <row r="390" spans="1:23" s="17" customFormat="1" x14ac:dyDescent="0.25">
      <c r="A390" s="17" t="s">
        <v>207</v>
      </c>
      <c r="B390" s="17" t="s">
        <v>589</v>
      </c>
      <c r="C390" s="17" t="s">
        <v>595</v>
      </c>
      <c r="D390" s="17">
        <v>158</v>
      </c>
      <c r="E390" s="17" t="s">
        <v>13</v>
      </c>
      <c r="F390" s="17">
        <f t="shared" si="14"/>
        <v>3</v>
      </c>
      <c r="G390" s="17">
        <f t="shared" si="15"/>
        <v>2</v>
      </c>
      <c r="H390" s="17" t="s">
        <v>8</v>
      </c>
      <c r="I390" s="17" t="s">
        <v>3</v>
      </c>
      <c r="J390" s="17" t="s">
        <v>4</v>
      </c>
      <c r="K390" s="17" t="s">
        <v>606</v>
      </c>
      <c r="L390" s="17" t="s">
        <v>515</v>
      </c>
      <c r="M390" s="7">
        <v>0</v>
      </c>
      <c r="N390" s="7">
        <v>301.65358901316432</v>
      </c>
      <c r="O390" s="7">
        <f>M390*'Emission and cost factors'!$D$8+N390*'Emission and cost factors'!$E$8</f>
        <v>138.76065094605559</v>
      </c>
      <c r="P390" s="8">
        <f>M390*'Emission and cost factors'!$D$9+N390*'Emission and cost factors'!$E$9</f>
        <v>45.24803835197465</v>
      </c>
      <c r="Q390" s="7">
        <v>19.444285714285716</v>
      </c>
      <c r="R390" s="17">
        <v>14</v>
      </c>
      <c r="S390" s="17">
        <v>3</v>
      </c>
      <c r="T390" s="17">
        <v>0</v>
      </c>
      <c r="U390" s="7">
        <v>0.38014285714285706</v>
      </c>
      <c r="V390" s="7">
        <v>1.0285714285714287E-2</v>
      </c>
      <c r="W390" s="7">
        <v>0</v>
      </c>
    </row>
    <row r="391" spans="1:23" s="17" customFormat="1" x14ac:dyDescent="0.25">
      <c r="A391" s="17" t="s">
        <v>208</v>
      </c>
      <c r="B391" s="17" t="s">
        <v>589</v>
      </c>
      <c r="C391" s="17" t="s">
        <v>595</v>
      </c>
      <c r="D391" s="17">
        <v>159</v>
      </c>
      <c r="E391" s="17" t="s">
        <v>13</v>
      </c>
      <c r="F391" s="17">
        <f t="shared" si="14"/>
        <v>3</v>
      </c>
      <c r="G391" s="17">
        <f t="shared" si="15"/>
        <v>2</v>
      </c>
      <c r="H391" s="17" t="s">
        <v>8</v>
      </c>
      <c r="I391" s="17" t="s">
        <v>3</v>
      </c>
      <c r="J391" s="17" t="s">
        <v>5</v>
      </c>
      <c r="K391" s="17" t="s">
        <v>606</v>
      </c>
      <c r="L391" s="17" t="s">
        <v>516</v>
      </c>
      <c r="M391" s="7">
        <v>0</v>
      </c>
      <c r="N391" s="7">
        <v>305.16033912782575</v>
      </c>
      <c r="O391" s="7">
        <f>M391*'Emission and cost factors'!$D$8+N391*'Emission and cost factors'!$E$8</f>
        <v>140.37375599879985</v>
      </c>
      <c r="P391" s="8">
        <f>M391*'Emission and cost factors'!$D$9+N391*'Emission and cost factors'!$E$9</f>
        <v>45.774050869173863</v>
      </c>
      <c r="Q391" s="7">
        <v>19.561428571428568</v>
      </c>
      <c r="R391" s="17">
        <v>12</v>
      </c>
      <c r="S391" s="17">
        <v>0</v>
      </c>
      <c r="T391" s="17">
        <v>0</v>
      </c>
      <c r="U391" s="7">
        <v>0.29328571428571426</v>
      </c>
      <c r="V391" s="7">
        <v>0</v>
      </c>
      <c r="W391" s="7">
        <v>0</v>
      </c>
    </row>
    <row r="392" spans="1:23" s="17" customFormat="1" x14ac:dyDescent="0.25">
      <c r="A392" s="17" t="s">
        <v>209</v>
      </c>
      <c r="B392" s="17" t="s">
        <v>589</v>
      </c>
      <c r="C392" s="17" t="s">
        <v>595</v>
      </c>
      <c r="D392" s="17">
        <v>160</v>
      </c>
      <c r="E392" s="17" t="s">
        <v>13</v>
      </c>
      <c r="F392" s="17">
        <f t="shared" si="14"/>
        <v>3</v>
      </c>
      <c r="G392" s="17">
        <f t="shared" si="15"/>
        <v>2</v>
      </c>
      <c r="H392" s="17" t="s">
        <v>8</v>
      </c>
      <c r="I392" s="17" t="s">
        <v>3</v>
      </c>
      <c r="J392" s="17" t="s">
        <v>5</v>
      </c>
      <c r="K392" s="17" t="s">
        <v>606</v>
      </c>
      <c r="L392" s="17" t="s">
        <v>515</v>
      </c>
      <c r="M392" s="7">
        <v>0</v>
      </c>
      <c r="N392" s="7">
        <v>301.14507347850855</v>
      </c>
      <c r="O392" s="7">
        <f>M392*'Emission and cost factors'!$D$8+N392*'Emission and cost factors'!$E$8</f>
        <v>138.52673380011393</v>
      </c>
      <c r="P392" s="8">
        <f>M392*'Emission and cost factors'!$D$9+N392*'Emission and cost factors'!$E$9</f>
        <v>45.171761021776284</v>
      </c>
      <c r="Q392" s="7">
        <v>19.444285714285716</v>
      </c>
      <c r="R392" s="17">
        <v>14</v>
      </c>
      <c r="S392" s="17">
        <v>3</v>
      </c>
      <c r="T392" s="17">
        <v>0</v>
      </c>
      <c r="U392" s="7">
        <v>0.38014285714285706</v>
      </c>
      <c r="V392" s="7">
        <v>1.0285714285714287E-2</v>
      </c>
      <c r="W392" s="7">
        <v>0</v>
      </c>
    </row>
    <row r="393" spans="1:23" s="17" customFormat="1" x14ac:dyDescent="0.25">
      <c r="A393" s="17" t="s">
        <v>210</v>
      </c>
      <c r="B393" s="17" t="s">
        <v>589</v>
      </c>
      <c r="C393" s="17" t="s">
        <v>595</v>
      </c>
      <c r="D393" s="17">
        <v>161</v>
      </c>
      <c r="E393" s="17" t="s">
        <v>13</v>
      </c>
      <c r="F393" s="17">
        <f t="shared" si="14"/>
        <v>3</v>
      </c>
      <c r="G393" s="17">
        <f t="shared" si="15"/>
        <v>2</v>
      </c>
      <c r="H393" s="17" t="s">
        <v>8</v>
      </c>
      <c r="I393" s="17" t="s">
        <v>6</v>
      </c>
      <c r="J393" s="17" t="s">
        <v>4</v>
      </c>
      <c r="K393" s="17" t="s">
        <v>606</v>
      </c>
      <c r="L393" s="17" t="s">
        <v>516</v>
      </c>
      <c r="M393" s="7">
        <v>0</v>
      </c>
      <c r="N393" s="7">
        <v>316.08385061645578</v>
      </c>
      <c r="O393" s="7">
        <f>M393*'Emission and cost factors'!$D$8+N393*'Emission and cost factors'!$E$8</f>
        <v>145.39857128356965</v>
      </c>
      <c r="P393" s="8">
        <f>M393*'Emission and cost factors'!$D$9+N393*'Emission and cost factors'!$E$9</f>
        <v>47.412577592468367</v>
      </c>
      <c r="Q393" s="7">
        <v>19.789285714285715</v>
      </c>
      <c r="R393" s="17">
        <v>9</v>
      </c>
      <c r="S393" s="17">
        <v>0</v>
      </c>
      <c r="T393" s="17">
        <v>0</v>
      </c>
      <c r="U393" s="7">
        <v>0.20914285714285713</v>
      </c>
      <c r="V393" s="7">
        <v>0</v>
      </c>
      <c r="W393" s="7">
        <v>0</v>
      </c>
    </row>
    <row r="394" spans="1:23" s="17" customFormat="1" x14ac:dyDescent="0.25">
      <c r="A394" s="17" t="s">
        <v>211</v>
      </c>
      <c r="B394" s="17" t="s">
        <v>589</v>
      </c>
      <c r="C394" s="17" t="s">
        <v>595</v>
      </c>
      <c r="D394" s="17">
        <v>162</v>
      </c>
      <c r="E394" s="17" t="s">
        <v>13</v>
      </c>
      <c r="F394" s="17">
        <f t="shared" si="14"/>
        <v>3</v>
      </c>
      <c r="G394" s="17">
        <f t="shared" si="15"/>
        <v>2</v>
      </c>
      <c r="H394" s="17" t="s">
        <v>8</v>
      </c>
      <c r="I394" s="17" t="s">
        <v>6</v>
      </c>
      <c r="J394" s="17" t="s">
        <v>4</v>
      </c>
      <c r="K394" s="17" t="s">
        <v>606</v>
      </c>
      <c r="L394" s="17" t="s">
        <v>515</v>
      </c>
      <c r="M394" s="7">
        <v>0</v>
      </c>
      <c r="N394" s="7">
        <v>311.42505483648426</v>
      </c>
      <c r="O394" s="7">
        <f>M394*'Emission and cost factors'!$D$8+N394*'Emission and cost factors'!$E$8</f>
        <v>143.25552522478276</v>
      </c>
      <c r="P394" s="8">
        <f>M394*'Emission and cost factors'!$D$9+N394*'Emission and cost factors'!$E$9</f>
        <v>46.713758225472638</v>
      </c>
      <c r="Q394" s="7">
        <v>19.667857142857144</v>
      </c>
      <c r="R394" s="17">
        <v>11</v>
      </c>
      <c r="S394" s="17">
        <v>0</v>
      </c>
      <c r="T394" s="17">
        <v>0</v>
      </c>
      <c r="U394" s="7">
        <v>0.30242857142857144</v>
      </c>
      <c r="V394" s="7">
        <v>0</v>
      </c>
      <c r="W394" s="7">
        <v>0</v>
      </c>
    </row>
    <row r="395" spans="1:23" s="17" customFormat="1" x14ac:dyDescent="0.25">
      <c r="A395" s="17" t="s">
        <v>212</v>
      </c>
      <c r="B395" s="17" t="s">
        <v>589</v>
      </c>
      <c r="C395" s="17" t="s">
        <v>595</v>
      </c>
      <c r="D395" s="17">
        <v>163</v>
      </c>
      <c r="E395" s="17" t="s">
        <v>13</v>
      </c>
      <c r="F395" s="17">
        <f t="shared" si="14"/>
        <v>3</v>
      </c>
      <c r="G395" s="17">
        <f t="shared" si="15"/>
        <v>2</v>
      </c>
      <c r="H395" s="17" t="s">
        <v>8</v>
      </c>
      <c r="I395" s="17" t="s">
        <v>6</v>
      </c>
      <c r="J395" s="17" t="s">
        <v>5</v>
      </c>
      <c r="K395" s="17" t="s">
        <v>606</v>
      </c>
      <c r="L395" s="17" t="s">
        <v>516</v>
      </c>
      <c r="M395" s="7">
        <v>0</v>
      </c>
      <c r="N395" s="7">
        <v>315.56373984300001</v>
      </c>
      <c r="O395" s="7">
        <f>M395*'Emission and cost factors'!$D$8+N395*'Emission and cost factors'!$E$8</f>
        <v>145.15932032778002</v>
      </c>
      <c r="P395" s="8">
        <f>M395*'Emission and cost factors'!$D$9+N395*'Emission and cost factors'!$E$9</f>
        <v>47.33456097645</v>
      </c>
      <c r="Q395" s="7">
        <v>19.789285714285715</v>
      </c>
      <c r="R395" s="17">
        <v>9</v>
      </c>
      <c r="S395" s="17">
        <v>0</v>
      </c>
      <c r="T395" s="17">
        <v>0</v>
      </c>
      <c r="U395" s="7">
        <v>0.20871428571428569</v>
      </c>
      <c r="V395" s="7">
        <v>0</v>
      </c>
      <c r="W395" s="7">
        <v>0</v>
      </c>
    </row>
    <row r="396" spans="1:23" s="17" customFormat="1" x14ac:dyDescent="0.25">
      <c r="A396" s="17" t="s">
        <v>213</v>
      </c>
      <c r="B396" s="17" t="s">
        <v>589</v>
      </c>
      <c r="C396" s="17" t="s">
        <v>595</v>
      </c>
      <c r="D396" s="17">
        <v>164</v>
      </c>
      <c r="E396" s="17" t="s">
        <v>13</v>
      </c>
      <c r="F396" s="17">
        <f t="shared" si="14"/>
        <v>3</v>
      </c>
      <c r="G396" s="17">
        <f t="shared" si="15"/>
        <v>2</v>
      </c>
      <c r="H396" s="17" t="s">
        <v>8</v>
      </c>
      <c r="I396" s="17" t="s">
        <v>6</v>
      </c>
      <c r="J396" s="17" t="s">
        <v>5</v>
      </c>
      <c r="K396" s="17" t="s">
        <v>606</v>
      </c>
      <c r="L396" s="17" t="s">
        <v>515</v>
      </c>
      <c r="M396" s="7">
        <v>0</v>
      </c>
      <c r="N396" s="7">
        <v>311.6120909113157</v>
      </c>
      <c r="O396" s="7">
        <f>M396*'Emission and cost factors'!$D$8+N396*'Emission and cost factors'!$E$8</f>
        <v>143.34156181920522</v>
      </c>
      <c r="P396" s="8">
        <f>M396*'Emission and cost factors'!$D$9+N396*'Emission and cost factors'!$E$9</f>
        <v>46.741813636697351</v>
      </c>
      <c r="Q396" s="7">
        <v>19.667857142857144</v>
      </c>
      <c r="R396" s="17">
        <v>11</v>
      </c>
      <c r="S396" s="17">
        <v>0</v>
      </c>
      <c r="T396" s="17">
        <v>0</v>
      </c>
      <c r="U396" s="7">
        <v>0.30242857142857144</v>
      </c>
      <c r="V396" s="7">
        <v>0</v>
      </c>
      <c r="W396" s="7">
        <v>0</v>
      </c>
    </row>
    <row r="397" spans="1:23" s="17" customFormat="1" x14ac:dyDescent="0.25">
      <c r="A397" s="17" t="s">
        <v>214</v>
      </c>
      <c r="B397" s="17" t="s">
        <v>589</v>
      </c>
      <c r="C397" s="17" t="s">
        <v>595</v>
      </c>
      <c r="D397" s="17">
        <v>165</v>
      </c>
      <c r="E397" s="17" t="s">
        <v>13</v>
      </c>
      <c r="F397" s="17">
        <f t="shared" si="14"/>
        <v>3</v>
      </c>
      <c r="G397" s="17">
        <f t="shared" si="15"/>
        <v>2</v>
      </c>
      <c r="H397" s="17" t="s">
        <v>8</v>
      </c>
      <c r="I397" s="17" t="s">
        <v>7</v>
      </c>
      <c r="J397" s="17" t="s">
        <v>4</v>
      </c>
      <c r="K397" s="17" t="s">
        <v>606</v>
      </c>
      <c r="L397" s="17" t="s">
        <v>516</v>
      </c>
      <c r="M397" s="7">
        <v>0</v>
      </c>
      <c r="N397" s="7">
        <v>317.00914995944356</v>
      </c>
      <c r="O397" s="7">
        <f>M397*'Emission and cost factors'!$D$8+N397*'Emission and cost factors'!$E$8</f>
        <v>145.82420898134404</v>
      </c>
      <c r="P397" s="8">
        <f>M397*'Emission and cost factors'!$D$9+N397*'Emission and cost factors'!$E$9</f>
        <v>47.551372493916531</v>
      </c>
      <c r="Q397" s="7">
        <v>19.858571428571427</v>
      </c>
      <c r="R397" s="17">
        <v>9</v>
      </c>
      <c r="S397" s="17">
        <v>0</v>
      </c>
      <c r="T397" s="17">
        <v>0</v>
      </c>
      <c r="U397" s="7">
        <v>0.18585714285714289</v>
      </c>
      <c r="V397" s="7">
        <v>0</v>
      </c>
      <c r="W397" s="7">
        <v>0</v>
      </c>
    </row>
    <row r="398" spans="1:23" s="17" customFormat="1" x14ac:dyDescent="0.25">
      <c r="A398" s="17" t="s">
        <v>215</v>
      </c>
      <c r="B398" s="17" t="s">
        <v>589</v>
      </c>
      <c r="C398" s="17" t="s">
        <v>595</v>
      </c>
      <c r="D398" s="17">
        <v>166</v>
      </c>
      <c r="E398" s="17" t="s">
        <v>13</v>
      </c>
      <c r="F398" s="17">
        <f t="shared" si="14"/>
        <v>3</v>
      </c>
      <c r="G398" s="17">
        <f t="shared" si="15"/>
        <v>2</v>
      </c>
      <c r="H398" s="17" t="s">
        <v>8</v>
      </c>
      <c r="I398" s="17" t="s">
        <v>7</v>
      </c>
      <c r="J398" s="17" t="s">
        <v>4</v>
      </c>
      <c r="K398" s="17" t="s">
        <v>606</v>
      </c>
      <c r="L398" s="17" t="s">
        <v>515</v>
      </c>
      <c r="M398" s="7">
        <v>0</v>
      </c>
      <c r="N398" s="7">
        <v>315.23595686695933</v>
      </c>
      <c r="O398" s="7">
        <f>M398*'Emission and cost factors'!$D$8+N398*'Emission and cost factors'!$E$8</f>
        <v>145.00854015880131</v>
      </c>
      <c r="P398" s="8">
        <f>M398*'Emission and cost factors'!$D$9+N398*'Emission and cost factors'!$E$9</f>
        <v>47.285393530043898</v>
      </c>
      <c r="Q398" s="7">
        <v>19.739999999999998</v>
      </c>
      <c r="R398" s="17">
        <v>10</v>
      </c>
      <c r="S398" s="17">
        <v>0</v>
      </c>
      <c r="T398" s="17">
        <v>0</v>
      </c>
      <c r="U398" s="7">
        <v>0.28250000000000003</v>
      </c>
      <c r="V398" s="7">
        <v>0</v>
      </c>
      <c r="W398" s="7">
        <v>0</v>
      </c>
    </row>
    <row r="399" spans="1:23" s="17" customFormat="1" x14ac:dyDescent="0.25">
      <c r="A399" s="17" t="s">
        <v>216</v>
      </c>
      <c r="B399" s="17" t="s">
        <v>589</v>
      </c>
      <c r="C399" s="17" t="s">
        <v>595</v>
      </c>
      <c r="D399" s="17">
        <v>167</v>
      </c>
      <c r="E399" s="17" t="s">
        <v>13</v>
      </c>
      <c r="F399" s="17">
        <f t="shared" si="14"/>
        <v>3</v>
      </c>
      <c r="G399" s="17">
        <f t="shared" si="15"/>
        <v>2</v>
      </c>
      <c r="H399" s="17" t="s">
        <v>8</v>
      </c>
      <c r="I399" s="17" t="s">
        <v>7</v>
      </c>
      <c r="J399" s="17" t="s">
        <v>5</v>
      </c>
      <c r="K399" s="17" t="s">
        <v>606</v>
      </c>
      <c r="L399" s="17" t="s">
        <v>516</v>
      </c>
      <c r="M399" s="7">
        <v>0</v>
      </c>
      <c r="N399" s="7">
        <v>316.29138293356715</v>
      </c>
      <c r="O399" s="7">
        <f>M399*'Emission and cost factors'!$D$8+N399*'Emission and cost factors'!$E$8</f>
        <v>145.49403614944089</v>
      </c>
      <c r="P399" s="8">
        <f>M399*'Emission and cost factors'!$D$9+N399*'Emission and cost factors'!$E$9</f>
        <v>47.44370744003507</v>
      </c>
      <c r="Q399" s="7">
        <v>19.858571428571427</v>
      </c>
      <c r="R399" s="17">
        <v>9</v>
      </c>
      <c r="S399" s="17">
        <v>0</v>
      </c>
      <c r="T399" s="17">
        <v>0</v>
      </c>
      <c r="U399" s="7">
        <v>0.18585714285714289</v>
      </c>
      <c r="V399" s="7">
        <v>0</v>
      </c>
      <c r="W399" s="7">
        <v>0</v>
      </c>
    </row>
    <row r="400" spans="1:23" s="17" customFormat="1" x14ac:dyDescent="0.25">
      <c r="A400" s="17" t="s">
        <v>217</v>
      </c>
      <c r="B400" s="17" t="s">
        <v>589</v>
      </c>
      <c r="C400" s="17" t="s">
        <v>595</v>
      </c>
      <c r="D400" s="17">
        <v>168</v>
      </c>
      <c r="E400" s="17" t="s">
        <v>13</v>
      </c>
      <c r="F400" s="17">
        <f t="shared" si="14"/>
        <v>3</v>
      </c>
      <c r="G400" s="17">
        <f t="shared" si="15"/>
        <v>2</v>
      </c>
      <c r="H400" s="17" t="s">
        <v>8</v>
      </c>
      <c r="I400" s="17" t="s">
        <v>7</v>
      </c>
      <c r="J400" s="17" t="s">
        <v>5</v>
      </c>
      <c r="K400" s="17" t="s">
        <v>606</v>
      </c>
      <c r="L400" s="17" t="s">
        <v>515</v>
      </c>
      <c r="M400" s="7">
        <v>0</v>
      </c>
      <c r="N400" s="7">
        <v>315.23459919648434</v>
      </c>
      <c r="O400" s="7">
        <f>M400*'Emission and cost factors'!$D$8+N400*'Emission and cost factors'!$E$8</f>
        <v>145.0079156303828</v>
      </c>
      <c r="P400" s="8">
        <f>M400*'Emission and cost factors'!$D$9+N400*'Emission and cost factors'!$E$9</f>
        <v>47.285189879472647</v>
      </c>
      <c r="Q400" s="7">
        <v>19.739999999999998</v>
      </c>
      <c r="R400" s="17">
        <v>10</v>
      </c>
      <c r="S400" s="17">
        <v>0</v>
      </c>
      <c r="T400" s="17">
        <v>0</v>
      </c>
      <c r="U400" s="7">
        <v>0.28250000000000003</v>
      </c>
      <c r="V400" s="7">
        <v>0</v>
      </c>
      <c r="W400" s="7">
        <v>0</v>
      </c>
    </row>
    <row r="401" spans="1:23" s="17" customFormat="1" x14ac:dyDescent="0.25">
      <c r="A401" s="17" t="s">
        <v>218</v>
      </c>
      <c r="B401" s="17" t="s">
        <v>589</v>
      </c>
      <c r="C401" s="17" t="s">
        <v>595</v>
      </c>
      <c r="D401" s="17">
        <v>169</v>
      </c>
      <c r="E401" s="17" t="s">
        <v>13</v>
      </c>
      <c r="F401" s="17">
        <f t="shared" si="14"/>
        <v>3</v>
      </c>
      <c r="G401" s="17">
        <f t="shared" si="15"/>
        <v>2</v>
      </c>
      <c r="H401" s="17" t="s">
        <v>9</v>
      </c>
      <c r="I401" s="17" t="s">
        <v>3</v>
      </c>
      <c r="J401" s="17" t="s">
        <v>4</v>
      </c>
      <c r="K401" s="17" t="s">
        <v>606</v>
      </c>
      <c r="L401" s="17" t="s">
        <v>516</v>
      </c>
      <c r="M401" s="7">
        <v>0</v>
      </c>
      <c r="N401" s="7">
        <v>267.16353244241139</v>
      </c>
      <c r="O401" s="7">
        <f>M401*'Emission and cost factors'!$D$8+N401*'Emission and cost factors'!$E$8</f>
        <v>122.89522492350925</v>
      </c>
      <c r="P401" s="8">
        <f>M401*'Emission and cost factors'!$D$9+N401*'Emission and cost factors'!$E$9</f>
        <v>40.074529866361708</v>
      </c>
      <c r="Q401" s="7">
        <v>19.76071428571429</v>
      </c>
      <c r="R401" s="17">
        <v>10</v>
      </c>
      <c r="S401" s="17">
        <v>0</v>
      </c>
      <c r="T401" s="17">
        <v>0</v>
      </c>
      <c r="U401" s="7">
        <v>0.18485714285714286</v>
      </c>
      <c r="V401" s="7">
        <v>0</v>
      </c>
      <c r="W401" s="7">
        <v>0</v>
      </c>
    </row>
    <row r="402" spans="1:23" s="17" customFormat="1" x14ac:dyDescent="0.25">
      <c r="A402" s="17" t="s">
        <v>219</v>
      </c>
      <c r="B402" s="17" t="s">
        <v>589</v>
      </c>
      <c r="C402" s="17" t="s">
        <v>595</v>
      </c>
      <c r="D402" s="17">
        <v>170</v>
      </c>
      <c r="E402" s="17" t="s">
        <v>13</v>
      </c>
      <c r="F402" s="17">
        <f t="shared" si="14"/>
        <v>3</v>
      </c>
      <c r="G402" s="17">
        <f t="shared" si="15"/>
        <v>2</v>
      </c>
      <c r="H402" s="17" t="s">
        <v>9</v>
      </c>
      <c r="I402" s="17" t="s">
        <v>3</v>
      </c>
      <c r="J402" s="17" t="s">
        <v>4</v>
      </c>
      <c r="K402" s="17" t="s">
        <v>606</v>
      </c>
      <c r="L402" s="17" t="s">
        <v>515</v>
      </c>
      <c r="M402" s="7">
        <v>0</v>
      </c>
      <c r="N402" s="7">
        <v>268.54719275661859</v>
      </c>
      <c r="O402" s="7">
        <f>M402*'Emission and cost factors'!$D$8+N402*'Emission and cost factors'!$E$8</f>
        <v>123.53170866804456</v>
      </c>
      <c r="P402" s="8">
        <f>M402*'Emission and cost factors'!$D$9+N402*'Emission and cost factors'!$E$9</f>
        <v>40.282078913492789</v>
      </c>
      <c r="Q402" s="7">
        <v>19.65285714285714</v>
      </c>
      <c r="R402" s="17">
        <v>11</v>
      </c>
      <c r="S402" s="17">
        <v>0</v>
      </c>
      <c r="T402" s="17">
        <v>0</v>
      </c>
      <c r="U402" s="7">
        <v>0.25314285714285711</v>
      </c>
      <c r="V402" s="7">
        <v>0</v>
      </c>
      <c r="W402" s="7">
        <v>0</v>
      </c>
    </row>
    <row r="403" spans="1:23" s="17" customFormat="1" x14ac:dyDescent="0.25">
      <c r="A403" s="17" t="s">
        <v>220</v>
      </c>
      <c r="B403" s="17" t="s">
        <v>589</v>
      </c>
      <c r="C403" s="17" t="s">
        <v>595</v>
      </c>
      <c r="D403" s="17">
        <v>171</v>
      </c>
      <c r="E403" s="17" t="s">
        <v>13</v>
      </c>
      <c r="F403" s="17">
        <f t="shared" si="14"/>
        <v>3</v>
      </c>
      <c r="G403" s="17">
        <f t="shared" si="15"/>
        <v>2</v>
      </c>
      <c r="H403" s="17" t="s">
        <v>9</v>
      </c>
      <c r="I403" s="17" t="s">
        <v>3</v>
      </c>
      <c r="J403" s="17" t="s">
        <v>5</v>
      </c>
      <c r="K403" s="17" t="s">
        <v>606</v>
      </c>
      <c r="L403" s="17" t="s">
        <v>516</v>
      </c>
      <c r="M403" s="7">
        <v>0</v>
      </c>
      <c r="N403" s="7">
        <v>266.79935960192142</v>
      </c>
      <c r="O403" s="7">
        <f>M403*'Emission and cost factors'!$D$8+N403*'Emission and cost factors'!$E$8</f>
        <v>122.72770541688386</v>
      </c>
      <c r="P403" s="8">
        <f>M403*'Emission and cost factors'!$D$9+N403*'Emission and cost factors'!$E$9</f>
        <v>40.019903940288209</v>
      </c>
      <c r="Q403" s="7">
        <v>19.76071428571429</v>
      </c>
      <c r="R403" s="17">
        <v>10</v>
      </c>
      <c r="S403" s="17">
        <v>0</v>
      </c>
      <c r="T403" s="17">
        <v>0</v>
      </c>
      <c r="U403" s="7">
        <v>0.18485714285714286</v>
      </c>
      <c r="V403" s="7">
        <v>0</v>
      </c>
      <c r="W403" s="7">
        <v>0</v>
      </c>
    </row>
    <row r="404" spans="1:23" s="17" customFormat="1" x14ac:dyDescent="0.25">
      <c r="A404" s="17" t="s">
        <v>221</v>
      </c>
      <c r="B404" s="17" t="s">
        <v>589</v>
      </c>
      <c r="C404" s="17" t="s">
        <v>595</v>
      </c>
      <c r="D404" s="17">
        <v>172</v>
      </c>
      <c r="E404" s="17" t="s">
        <v>13</v>
      </c>
      <c r="F404" s="17">
        <f t="shared" si="14"/>
        <v>3</v>
      </c>
      <c r="G404" s="17">
        <f t="shared" si="15"/>
        <v>2</v>
      </c>
      <c r="H404" s="17" t="s">
        <v>9</v>
      </c>
      <c r="I404" s="17" t="s">
        <v>3</v>
      </c>
      <c r="J404" s="17" t="s">
        <v>5</v>
      </c>
      <c r="K404" s="17" t="s">
        <v>606</v>
      </c>
      <c r="L404" s="17" t="s">
        <v>515</v>
      </c>
      <c r="M404" s="7">
        <v>0</v>
      </c>
      <c r="N404" s="7">
        <v>266.66575434763928</v>
      </c>
      <c r="O404" s="7">
        <f>M404*'Emission and cost factors'!$D$8+N404*'Emission and cost factors'!$E$8</f>
        <v>122.66624699991408</v>
      </c>
      <c r="P404" s="8">
        <f>M404*'Emission and cost factors'!$D$9+N404*'Emission and cost factors'!$E$9</f>
        <v>39.999863152145892</v>
      </c>
      <c r="Q404" s="7">
        <v>19.65285714285714</v>
      </c>
      <c r="R404" s="17">
        <v>11</v>
      </c>
      <c r="S404" s="17">
        <v>0</v>
      </c>
      <c r="T404" s="17">
        <v>0</v>
      </c>
      <c r="U404" s="7">
        <v>0.25314285714285711</v>
      </c>
      <c r="V404" s="7">
        <v>0</v>
      </c>
      <c r="W404" s="7">
        <v>0</v>
      </c>
    </row>
    <row r="405" spans="1:23" s="17" customFormat="1" x14ac:dyDescent="0.25">
      <c r="A405" s="17" t="s">
        <v>222</v>
      </c>
      <c r="B405" s="17" t="s">
        <v>589</v>
      </c>
      <c r="C405" s="17" t="s">
        <v>595</v>
      </c>
      <c r="D405" s="17">
        <v>173</v>
      </c>
      <c r="E405" s="17" t="s">
        <v>13</v>
      </c>
      <c r="F405" s="17">
        <f t="shared" si="14"/>
        <v>3</v>
      </c>
      <c r="G405" s="17">
        <f t="shared" si="15"/>
        <v>2</v>
      </c>
      <c r="H405" s="17" t="s">
        <v>9</v>
      </c>
      <c r="I405" s="17" t="s">
        <v>6</v>
      </c>
      <c r="J405" s="17" t="s">
        <v>4</v>
      </c>
      <c r="K405" s="17" t="s">
        <v>606</v>
      </c>
      <c r="L405" s="17" t="s">
        <v>516</v>
      </c>
      <c r="M405" s="7">
        <v>0</v>
      </c>
      <c r="N405" s="7">
        <v>275.56487619650574</v>
      </c>
      <c r="O405" s="7">
        <f>M405*'Emission and cost factors'!$D$8+N405*'Emission and cost factors'!$E$8</f>
        <v>126.75984305039265</v>
      </c>
      <c r="P405" s="8">
        <f>M405*'Emission and cost factors'!$D$9+N405*'Emission and cost factors'!$E$9</f>
        <v>41.334731429475859</v>
      </c>
      <c r="Q405" s="7">
        <v>19.972142857142853</v>
      </c>
      <c r="R405" s="17">
        <v>5</v>
      </c>
      <c r="S405" s="17">
        <v>0</v>
      </c>
      <c r="T405" s="17">
        <v>0</v>
      </c>
      <c r="U405" s="7">
        <v>0.10871428571428572</v>
      </c>
      <c r="V405" s="7">
        <v>0</v>
      </c>
      <c r="W405" s="7">
        <v>0</v>
      </c>
    </row>
    <row r="406" spans="1:23" s="17" customFormat="1" x14ac:dyDescent="0.25">
      <c r="A406" s="17" t="s">
        <v>223</v>
      </c>
      <c r="B406" s="17" t="s">
        <v>589</v>
      </c>
      <c r="C406" s="17" t="s">
        <v>595</v>
      </c>
      <c r="D406" s="17">
        <v>174</v>
      </c>
      <c r="E406" s="17" t="s">
        <v>13</v>
      </c>
      <c r="F406" s="17">
        <f t="shared" si="14"/>
        <v>3</v>
      </c>
      <c r="G406" s="17">
        <f t="shared" si="15"/>
        <v>2</v>
      </c>
      <c r="H406" s="17" t="s">
        <v>9</v>
      </c>
      <c r="I406" s="17" t="s">
        <v>6</v>
      </c>
      <c r="J406" s="17" t="s">
        <v>4</v>
      </c>
      <c r="K406" s="17" t="s">
        <v>606</v>
      </c>
      <c r="L406" s="17" t="s">
        <v>515</v>
      </c>
      <c r="M406" s="7">
        <v>0</v>
      </c>
      <c r="N406" s="7">
        <v>279.58910249732355</v>
      </c>
      <c r="O406" s="7">
        <f>M406*'Emission and cost factors'!$D$8+N406*'Emission and cost factors'!$E$8</f>
        <v>128.61098714876883</v>
      </c>
      <c r="P406" s="8">
        <f>M406*'Emission and cost factors'!$D$9+N406*'Emission and cost factors'!$E$9</f>
        <v>41.938365374598533</v>
      </c>
      <c r="Q406" s="7">
        <v>19.864999999999998</v>
      </c>
      <c r="R406" s="17">
        <v>9</v>
      </c>
      <c r="S406" s="17">
        <v>0</v>
      </c>
      <c r="T406" s="17">
        <v>0</v>
      </c>
      <c r="U406" s="7">
        <v>0.17178571428571426</v>
      </c>
      <c r="V406" s="7">
        <v>0</v>
      </c>
      <c r="W406" s="7">
        <v>0</v>
      </c>
    </row>
    <row r="407" spans="1:23" s="17" customFormat="1" x14ac:dyDescent="0.25">
      <c r="A407" s="17" t="s">
        <v>224</v>
      </c>
      <c r="B407" s="17" t="s">
        <v>589</v>
      </c>
      <c r="C407" s="17" t="s">
        <v>595</v>
      </c>
      <c r="D407" s="17">
        <v>175</v>
      </c>
      <c r="E407" s="17" t="s">
        <v>13</v>
      </c>
      <c r="F407" s="17">
        <f t="shared" si="14"/>
        <v>3</v>
      </c>
      <c r="G407" s="17">
        <f t="shared" si="15"/>
        <v>2</v>
      </c>
      <c r="H407" s="17" t="s">
        <v>9</v>
      </c>
      <c r="I407" s="17" t="s">
        <v>6</v>
      </c>
      <c r="J407" s="17" t="s">
        <v>5</v>
      </c>
      <c r="K407" s="17" t="s">
        <v>606</v>
      </c>
      <c r="L407" s="17" t="s">
        <v>516</v>
      </c>
      <c r="M407" s="7">
        <v>0</v>
      </c>
      <c r="N407" s="7">
        <v>275.52293529308139</v>
      </c>
      <c r="O407" s="7">
        <f>M407*'Emission and cost factors'!$D$8+N407*'Emission and cost factors'!$E$8</f>
        <v>126.74055023481745</v>
      </c>
      <c r="P407" s="8">
        <f>M407*'Emission and cost factors'!$D$9+N407*'Emission and cost factors'!$E$9</f>
        <v>41.32844029396221</v>
      </c>
      <c r="Q407" s="7">
        <v>19.972142857142853</v>
      </c>
      <c r="R407" s="17">
        <v>5</v>
      </c>
      <c r="S407" s="17">
        <v>0</v>
      </c>
      <c r="T407" s="17">
        <v>0</v>
      </c>
      <c r="U407" s="7">
        <v>0.10871428571428572</v>
      </c>
      <c r="V407" s="7">
        <v>0</v>
      </c>
      <c r="W407" s="7">
        <v>0</v>
      </c>
    </row>
    <row r="408" spans="1:23" s="17" customFormat="1" x14ac:dyDescent="0.25">
      <c r="A408" s="17" t="s">
        <v>225</v>
      </c>
      <c r="B408" s="17" t="s">
        <v>589</v>
      </c>
      <c r="C408" s="17" t="s">
        <v>595</v>
      </c>
      <c r="D408" s="17">
        <v>176</v>
      </c>
      <c r="E408" s="17" t="s">
        <v>13</v>
      </c>
      <c r="F408" s="17">
        <f t="shared" si="14"/>
        <v>3</v>
      </c>
      <c r="G408" s="17">
        <f t="shared" si="15"/>
        <v>2</v>
      </c>
      <c r="H408" s="17" t="s">
        <v>9</v>
      </c>
      <c r="I408" s="17" t="s">
        <v>6</v>
      </c>
      <c r="J408" s="17" t="s">
        <v>5</v>
      </c>
      <c r="K408" s="17" t="s">
        <v>606</v>
      </c>
      <c r="L408" s="17" t="s">
        <v>515</v>
      </c>
      <c r="M408" s="7">
        <v>0</v>
      </c>
      <c r="N408" s="7">
        <v>279.20931650006145</v>
      </c>
      <c r="O408" s="7">
        <f>M408*'Emission and cost factors'!$D$8+N408*'Emission and cost factors'!$E$8</f>
        <v>128.43628559002826</v>
      </c>
      <c r="P408" s="8">
        <f>M408*'Emission and cost factors'!$D$9+N408*'Emission and cost factors'!$E$9</f>
        <v>41.881397475009216</v>
      </c>
      <c r="Q408" s="7">
        <v>19.864999999999998</v>
      </c>
      <c r="R408" s="17">
        <v>9</v>
      </c>
      <c r="S408" s="17">
        <v>0</v>
      </c>
      <c r="T408" s="17">
        <v>0</v>
      </c>
      <c r="U408" s="7">
        <v>0.17178571428571426</v>
      </c>
      <c r="V408" s="7">
        <v>0</v>
      </c>
      <c r="W408" s="7">
        <v>0</v>
      </c>
    </row>
    <row r="409" spans="1:23" s="17" customFormat="1" x14ac:dyDescent="0.25">
      <c r="A409" s="17" t="s">
        <v>226</v>
      </c>
      <c r="B409" s="17" t="s">
        <v>589</v>
      </c>
      <c r="C409" s="17" t="s">
        <v>595</v>
      </c>
      <c r="D409" s="17">
        <v>177</v>
      </c>
      <c r="E409" s="17" t="s">
        <v>13</v>
      </c>
      <c r="F409" s="17">
        <f t="shared" si="14"/>
        <v>3</v>
      </c>
      <c r="G409" s="17">
        <f t="shared" si="15"/>
        <v>2</v>
      </c>
      <c r="H409" s="17" t="s">
        <v>9</v>
      </c>
      <c r="I409" s="17" t="s">
        <v>7</v>
      </c>
      <c r="J409" s="17" t="s">
        <v>4</v>
      </c>
      <c r="K409" s="17" t="s">
        <v>606</v>
      </c>
      <c r="L409" s="17" t="s">
        <v>516</v>
      </c>
      <c r="M409" s="7">
        <v>0</v>
      </c>
      <c r="N409" s="7">
        <v>279.34068811791218</v>
      </c>
      <c r="O409" s="7">
        <f>M409*'Emission and cost factors'!$D$8+N409*'Emission and cost factors'!$E$8</f>
        <v>128.4967165342396</v>
      </c>
      <c r="P409" s="8">
        <f>M409*'Emission and cost factors'!$D$9+N409*'Emission and cost factors'!$E$9</f>
        <v>41.901103217686824</v>
      </c>
      <c r="Q409" s="7">
        <v>20.03142857142857</v>
      </c>
      <c r="R409" s="17">
        <v>5</v>
      </c>
      <c r="S409" s="17">
        <v>0</v>
      </c>
      <c r="T409" s="17">
        <v>0</v>
      </c>
      <c r="U409" s="7">
        <v>9.2857142857142846E-2</v>
      </c>
      <c r="V409" s="7">
        <v>0</v>
      </c>
      <c r="W409" s="7">
        <v>0</v>
      </c>
    </row>
    <row r="410" spans="1:23" s="17" customFormat="1" x14ac:dyDescent="0.25">
      <c r="A410" s="17" t="s">
        <v>227</v>
      </c>
      <c r="B410" s="17" t="s">
        <v>589</v>
      </c>
      <c r="C410" s="17" t="s">
        <v>595</v>
      </c>
      <c r="D410" s="17">
        <v>178</v>
      </c>
      <c r="E410" s="17" t="s">
        <v>13</v>
      </c>
      <c r="F410" s="17">
        <f t="shared" si="14"/>
        <v>3</v>
      </c>
      <c r="G410" s="17">
        <f t="shared" si="15"/>
        <v>2</v>
      </c>
      <c r="H410" s="17" t="s">
        <v>9</v>
      </c>
      <c r="I410" s="17" t="s">
        <v>7</v>
      </c>
      <c r="J410" s="17" t="s">
        <v>4</v>
      </c>
      <c r="K410" s="17" t="s">
        <v>606</v>
      </c>
      <c r="L410" s="17" t="s">
        <v>515</v>
      </c>
      <c r="M410" s="7">
        <v>0</v>
      </c>
      <c r="N410" s="7">
        <v>287.57153284230213</v>
      </c>
      <c r="O410" s="7">
        <f>M410*'Emission and cost factors'!$D$8+N410*'Emission and cost factors'!$E$8</f>
        <v>132.28290510745899</v>
      </c>
      <c r="P410" s="8">
        <f>M410*'Emission and cost factors'!$D$9+N410*'Emission and cost factors'!$E$9</f>
        <v>43.13572992634532</v>
      </c>
      <c r="Q410" s="7">
        <v>19.927142857142858</v>
      </c>
      <c r="R410" s="17">
        <v>7</v>
      </c>
      <c r="S410" s="17">
        <v>0</v>
      </c>
      <c r="T410" s="17">
        <v>0</v>
      </c>
      <c r="U410" s="7">
        <v>0.14949999999999999</v>
      </c>
      <c r="V410" s="7">
        <v>0</v>
      </c>
      <c r="W410" s="7">
        <v>0</v>
      </c>
    </row>
    <row r="411" spans="1:23" s="17" customFormat="1" x14ac:dyDescent="0.25">
      <c r="A411" s="17" t="s">
        <v>228</v>
      </c>
      <c r="B411" s="17" t="s">
        <v>589</v>
      </c>
      <c r="C411" s="17" t="s">
        <v>595</v>
      </c>
      <c r="D411" s="17">
        <v>179</v>
      </c>
      <c r="E411" s="17" t="s">
        <v>13</v>
      </c>
      <c r="F411" s="17">
        <f t="shared" si="14"/>
        <v>3</v>
      </c>
      <c r="G411" s="17">
        <f t="shared" si="15"/>
        <v>2</v>
      </c>
      <c r="H411" s="17" t="s">
        <v>9</v>
      </c>
      <c r="I411" s="17" t="s">
        <v>7</v>
      </c>
      <c r="J411" s="17" t="s">
        <v>5</v>
      </c>
      <c r="K411" s="17" t="s">
        <v>606</v>
      </c>
      <c r="L411" s="17" t="s">
        <v>516</v>
      </c>
      <c r="M411" s="7">
        <v>0</v>
      </c>
      <c r="N411" s="7">
        <v>279.48939343209213</v>
      </c>
      <c r="O411" s="7">
        <f>M411*'Emission and cost factors'!$D$8+N411*'Emission and cost factors'!$E$8</f>
        <v>128.56512097876239</v>
      </c>
      <c r="P411" s="8">
        <f>M411*'Emission and cost factors'!$D$9+N411*'Emission and cost factors'!$E$9</f>
        <v>41.923409014813821</v>
      </c>
      <c r="Q411" s="7">
        <v>20.03142857142857</v>
      </c>
      <c r="R411" s="17">
        <v>5</v>
      </c>
      <c r="S411" s="17">
        <v>0</v>
      </c>
      <c r="T411" s="17">
        <v>0</v>
      </c>
      <c r="U411" s="7">
        <v>9.2857142857142846E-2</v>
      </c>
      <c r="V411" s="7">
        <v>0</v>
      </c>
      <c r="W411" s="7">
        <v>0</v>
      </c>
    </row>
    <row r="412" spans="1:23" s="17" customFormat="1" x14ac:dyDescent="0.25">
      <c r="A412" s="17" t="s">
        <v>229</v>
      </c>
      <c r="B412" s="17" t="s">
        <v>589</v>
      </c>
      <c r="C412" s="17" t="s">
        <v>595</v>
      </c>
      <c r="D412" s="17">
        <v>180</v>
      </c>
      <c r="E412" s="17" t="s">
        <v>13</v>
      </c>
      <c r="F412" s="17">
        <f t="shared" si="14"/>
        <v>3</v>
      </c>
      <c r="G412" s="17">
        <f t="shared" si="15"/>
        <v>2</v>
      </c>
      <c r="H412" s="17" t="s">
        <v>9</v>
      </c>
      <c r="I412" s="17" t="s">
        <v>7</v>
      </c>
      <c r="J412" s="17" t="s">
        <v>5</v>
      </c>
      <c r="K412" s="17" t="s">
        <v>606</v>
      </c>
      <c r="L412" s="17" t="s">
        <v>515</v>
      </c>
      <c r="M412" s="7">
        <v>0</v>
      </c>
      <c r="N412" s="7">
        <v>287.66914192533852</v>
      </c>
      <c r="O412" s="7">
        <f>M412*'Emission and cost factors'!$D$8+N412*'Emission and cost factors'!$E$8</f>
        <v>132.32780528565573</v>
      </c>
      <c r="P412" s="8">
        <f>M412*'Emission and cost factors'!$D$9+N412*'Emission and cost factors'!$E$9</f>
        <v>43.150371288800777</v>
      </c>
      <c r="Q412" s="7">
        <v>19.927142857142858</v>
      </c>
      <c r="R412" s="17">
        <v>7</v>
      </c>
      <c r="S412" s="17">
        <v>0</v>
      </c>
      <c r="T412" s="17">
        <v>0</v>
      </c>
      <c r="U412" s="7">
        <v>0.14949999999999999</v>
      </c>
      <c r="V412" s="7">
        <v>0</v>
      </c>
      <c r="W412" s="7">
        <v>0</v>
      </c>
    </row>
    <row r="413" spans="1:23" s="17" customFormat="1" x14ac:dyDescent="0.25">
      <c r="A413" s="17" t="s">
        <v>517</v>
      </c>
      <c r="B413" s="17" t="s">
        <v>589</v>
      </c>
      <c r="C413" s="17" t="s">
        <v>588</v>
      </c>
      <c r="D413" s="17">
        <v>1</v>
      </c>
      <c r="E413" s="17" t="s">
        <v>1</v>
      </c>
      <c r="F413" s="17">
        <f>IF(E413="HHg",1,IF(E413="HHh",2,IF(E413="Hhi",3,IF(E413="HHj",2,IF(E413="HHk",3,"NA")))))</f>
        <v>1</v>
      </c>
      <c r="G413" s="17">
        <f>IF(E413="HHg",1,IF(E413="HHh",1,IF(E413="Hhi",1,IF(E413="HHj",2,IF(E413="HHk",2,"NA")))))</f>
        <v>1</v>
      </c>
      <c r="H413" s="17" t="s">
        <v>2</v>
      </c>
      <c r="I413" s="17" t="s">
        <v>3</v>
      </c>
      <c r="J413" s="17" t="s">
        <v>609</v>
      </c>
      <c r="K413" s="17" t="s">
        <v>606</v>
      </c>
      <c r="L413" s="17" t="s">
        <v>515</v>
      </c>
      <c r="M413" s="7">
        <v>400.92389657142854</v>
      </c>
      <c r="N413" s="7">
        <v>167.69097850714283</v>
      </c>
      <c r="O413" s="7">
        <f>M413*'Emission and cost factors'!$D$8+N413*'Emission and cost factors'!$E$8</f>
        <v>161.3318683932857</v>
      </c>
      <c r="P413" s="8">
        <f>M413*'Emission and cost factors'!$D$9+N413*'Emission and cost factors'!$E$9</f>
        <v>41.190602638928567</v>
      </c>
      <c r="Q413" s="7">
        <v>20.41</v>
      </c>
      <c r="R413" s="17">
        <v>0</v>
      </c>
      <c r="S413" s="17">
        <v>0</v>
      </c>
      <c r="T413" s="17">
        <v>0</v>
      </c>
      <c r="U413" s="7">
        <v>0</v>
      </c>
      <c r="V413" s="7">
        <v>0</v>
      </c>
      <c r="W413" s="7">
        <v>0</v>
      </c>
    </row>
    <row r="414" spans="1:23" s="17" customFormat="1" x14ac:dyDescent="0.25">
      <c r="A414" s="17" t="s">
        <v>518</v>
      </c>
      <c r="B414" s="17" t="s">
        <v>589</v>
      </c>
      <c r="C414" s="17" t="s">
        <v>588</v>
      </c>
      <c r="D414" s="17">
        <v>2</v>
      </c>
      <c r="E414" s="17" t="s">
        <v>1</v>
      </c>
      <c r="F414" s="17">
        <f t="shared" ref="F414:F477" si="16">IF(E414="HHg",1,IF(E414="HHh",2,IF(E414="Hhi",3,IF(E414="HHj",2,IF(E414="HHk",3,"NA")))))</f>
        <v>1</v>
      </c>
      <c r="G414" s="17">
        <f t="shared" ref="G414:G477" si="17">IF(E414="HHg",1,IF(E414="HHh",1,IF(E414="Hhi",1,IF(E414="HHj",2,IF(E414="HHk",2,"NA")))))</f>
        <v>1</v>
      </c>
      <c r="H414" s="17" t="s">
        <v>2</v>
      </c>
      <c r="I414" s="17" t="s">
        <v>3</v>
      </c>
      <c r="J414" s="17" t="s">
        <v>609</v>
      </c>
      <c r="K414" s="17" t="s">
        <v>606</v>
      </c>
      <c r="L414" s="17" t="s">
        <v>516</v>
      </c>
      <c r="M414" s="7">
        <v>189.27036715714286</v>
      </c>
      <c r="N414" s="7">
        <v>165.85526674285714</v>
      </c>
      <c r="O414" s="7">
        <f>M414*'Emission and cost factors'!$D$8+N414*'Emission and cost factors'!$E$8</f>
        <v>116.04019980471429</v>
      </c>
      <c r="P414" s="8">
        <f>M414*'Emission and cost factors'!$D$9+N414*'Emission and cost factors'!$E$9</f>
        <v>32.44910469771429</v>
      </c>
      <c r="Q414" s="7">
        <v>20.447142857142858</v>
      </c>
      <c r="R414" s="17">
        <v>1</v>
      </c>
      <c r="S414" s="17">
        <v>0</v>
      </c>
      <c r="T414" s="17">
        <v>0</v>
      </c>
      <c r="U414" s="7">
        <v>4.7857142857142864E-3</v>
      </c>
      <c r="V414" s="7">
        <v>0</v>
      </c>
      <c r="W414" s="7">
        <v>0</v>
      </c>
    </row>
    <row r="415" spans="1:23" s="17" customFormat="1" x14ac:dyDescent="0.25">
      <c r="A415" s="17" t="s">
        <v>519</v>
      </c>
      <c r="B415" s="17" t="s">
        <v>589</v>
      </c>
      <c r="C415" s="17" t="s">
        <v>588</v>
      </c>
      <c r="D415" s="17">
        <v>3</v>
      </c>
      <c r="E415" s="17" t="s">
        <v>1</v>
      </c>
      <c r="F415" s="17">
        <f t="shared" si="16"/>
        <v>1</v>
      </c>
      <c r="G415" s="17">
        <f t="shared" si="17"/>
        <v>1</v>
      </c>
      <c r="H415" s="17" t="s">
        <v>2</v>
      </c>
      <c r="I415" s="17" t="s">
        <v>6</v>
      </c>
      <c r="J415" s="17" t="s">
        <v>609</v>
      </c>
      <c r="K415" s="17" t="s">
        <v>606</v>
      </c>
      <c r="L415" s="17" t="s">
        <v>515</v>
      </c>
      <c r="M415" s="7">
        <v>375.72327064285719</v>
      </c>
      <c r="N415" s="7">
        <v>168.64670532857144</v>
      </c>
      <c r="O415" s="7">
        <f>M415*'Emission and cost factors'!$D$8+N415*'Emission and cost factors'!$E$8</f>
        <v>156.47937128614288</v>
      </c>
      <c r="P415" s="8">
        <f>M415*'Emission and cost factors'!$D$9+N415*'Emission and cost factors'!$E$9</f>
        <v>40.325936625000004</v>
      </c>
      <c r="Q415" s="7">
        <v>20.630714285714284</v>
      </c>
      <c r="R415" s="17">
        <v>0</v>
      </c>
      <c r="S415" s="17">
        <v>0</v>
      </c>
      <c r="T415" s="17">
        <v>0</v>
      </c>
      <c r="U415" s="7">
        <v>0</v>
      </c>
      <c r="V415" s="7">
        <v>0</v>
      </c>
      <c r="W415" s="7">
        <v>0</v>
      </c>
    </row>
    <row r="416" spans="1:23" s="17" customFormat="1" x14ac:dyDescent="0.25">
      <c r="A416" s="17" t="s">
        <v>520</v>
      </c>
      <c r="B416" s="17" t="s">
        <v>589</v>
      </c>
      <c r="C416" s="17" t="s">
        <v>588</v>
      </c>
      <c r="D416" s="17">
        <v>4</v>
      </c>
      <c r="E416" s="17" t="s">
        <v>1</v>
      </c>
      <c r="F416" s="17">
        <f t="shared" si="16"/>
        <v>1</v>
      </c>
      <c r="G416" s="17">
        <f t="shared" si="17"/>
        <v>1</v>
      </c>
      <c r="H416" s="17" t="s">
        <v>2</v>
      </c>
      <c r="I416" s="17" t="s">
        <v>6</v>
      </c>
      <c r="J416" s="17" t="s">
        <v>609</v>
      </c>
      <c r="K416" s="17" t="s">
        <v>606</v>
      </c>
      <c r="L416" s="17" t="s">
        <v>516</v>
      </c>
      <c r="M416" s="7">
        <v>224.11587342857143</v>
      </c>
      <c r="N416" s="7">
        <v>170.26441172142856</v>
      </c>
      <c r="O416" s="7">
        <f>M416*'Emission and cost factors'!$D$8+N416*'Emission and cost factors'!$E$8</f>
        <v>125.38596281185714</v>
      </c>
      <c r="P416" s="8">
        <f>M416*'Emission and cost factors'!$D$9+N416*'Emission and cost factors'!$E$9</f>
        <v>34.504296695357141</v>
      </c>
      <c r="Q416" s="7">
        <v>20.502142857142861</v>
      </c>
      <c r="R416" s="17">
        <v>0</v>
      </c>
      <c r="S416" s="17">
        <v>0</v>
      </c>
      <c r="T416" s="17">
        <v>0</v>
      </c>
      <c r="U416" s="7">
        <v>0</v>
      </c>
      <c r="V416" s="7">
        <v>0</v>
      </c>
      <c r="W416" s="7">
        <v>0</v>
      </c>
    </row>
    <row r="417" spans="1:23" s="17" customFormat="1" x14ac:dyDescent="0.25">
      <c r="A417" s="17" t="s">
        <v>521</v>
      </c>
      <c r="B417" s="17" t="s">
        <v>589</v>
      </c>
      <c r="C417" s="17" t="s">
        <v>588</v>
      </c>
      <c r="D417" s="17">
        <v>5</v>
      </c>
      <c r="E417" s="17" t="s">
        <v>1</v>
      </c>
      <c r="F417" s="17">
        <f t="shared" si="16"/>
        <v>1</v>
      </c>
      <c r="G417" s="17">
        <f t="shared" si="17"/>
        <v>1</v>
      </c>
      <c r="H417" s="17" t="s">
        <v>2</v>
      </c>
      <c r="I417" s="17" t="s">
        <v>7</v>
      </c>
      <c r="J417" s="17" t="s">
        <v>609</v>
      </c>
      <c r="K417" s="17" t="s">
        <v>606</v>
      </c>
      <c r="L417" s="17" t="s">
        <v>515</v>
      </c>
      <c r="M417" s="7">
        <v>416.23077728571428</v>
      </c>
      <c r="N417" s="7">
        <v>191.07697707857142</v>
      </c>
      <c r="O417" s="7">
        <f>M417*'Emission and cost factors'!$D$8+N417*'Emission and cost factors'!$E$8</f>
        <v>175.30387268614285</v>
      </c>
      <c r="P417" s="8">
        <f>M417*'Emission and cost factors'!$D$9+N417*'Emission and cost factors'!$E$9</f>
        <v>45.310777653214288</v>
      </c>
      <c r="Q417" s="7">
        <v>20.697857142857142</v>
      </c>
      <c r="R417" s="17">
        <v>0</v>
      </c>
      <c r="S417" s="17">
        <v>0</v>
      </c>
      <c r="T417" s="17">
        <v>0</v>
      </c>
      <c r="U417" s="7">
        <v>0</v>
      </c>
      <c r="V417" s="7">
        <v>0</v>
      </c>
      <c r="W417" s="7">
        <v>0</v>
      </c>
    </row>
    <row r="418" spans="1:23" s="17" customFormat="1" x14ac:dyDescent="0.25">
      <c r="A418" s="17" t="s">
        <v>522</v>
      </c>
      <c r="B418" s="17" t="s">
        <v>589</v>
      </c>
      <c r="C418" s="17" t="s">
        <v>588</v>
      </c>
      <c r="D418" s="17">
        <v>6</v>
      </c>
      <c r="E418" s="17" t="s">
        <v>1</v>
      </c>
      <c r="F418" s="17">
        <f t="shared" si="16"/>
        <v>1</v>
      </c>
      <c r="G418" s="17">
        <f t="shared" si="17"/>
        <v>1</v>
      </c>
      <c r="H418" s="17" t="s">
        <v>2</v>
      </c>
      <c r="I418" s="17" t="s">
        <v>7</v>
      </c>
      <c r="J418" s="17" t="s">
        <v>609</v>
      </c>
      <c r="K418" s="17" t="s">
        <v>606</v>
      </c>
      <c r="L418" s="17" t="s">
        <v>516</v>
      </c>
      <c r="M418" s="7">
        <v>190.31794838571429</v>
      </c>
      <c r="N418" s="7">
        <v>165.14393575714286</v>
      </c>
      <c r="O418" s="7">
        <f>M418*'Emission and cost factors'!$D$8+N418*'Emission and cost factors'!$E$8</f>
        <v>115.93297960928572</v>
      </c>
      <c r="P418" s="8">
        <f>M418*'Emission and cost factors'!$D$9+N418*'Emission and cost factors'!$E$9</f>
        <v>32.384308298999997</v>
      </c>
      <c r="Q418" s="7">
        <v>20.581428571428575</v>
      </c>
      <c r="R418" s="17">
        <v>0</v>
      </c>
      <c r="S418" s="17">
        <v>0</v>
      </c>
      <c r="T418" s="17">
        <v>0</v>
      </c>
      <c r="U418" s="7">
        <v>0</v>
      </c>
      <c r="V418" s="7">
        <v>0</v>
      </c>
      <c r="W418" s="7">
        <v>0</v>
      </c>
    </row>
    <row r="419" spans="1:23" s="17" customFormat="1" x14ac:dyDescent="0.25">
      <c r="A419" s="17" t="s">
        <v>523</v>
      </c>
      <c r="B419" s="17" t="s">
        <v>589</v>
      </c>
      <c r="C419" s="17" t="s">
        <v>588</v>
      </c>
      <c r="D419" s="17">
        <v>7</v>
      </c>
      <c r="E419" s="17" t="s">
        <v>1</v>
      </c>
      <c r="F419" s="17">
        <f t="shared" si="16"/>
        <v>1</v>
      </c>
      <c r="G419" s="17">
        <f t="shared" si="17"/>
        <v>1</v>
      </c>
      <c r="H419" s="17" t="s">
        <v>8</v>
      </c>
      <c r="I419" s="17" t="s">
        <v>3</v>
      </c>
      <c r="J419" s="17" t="s">
        <v>609</v>
      </c>
      <c r="K419" s="17" t="s">
        <v>606</v>
      </c>
      <c r="L419" s="17" t="s">
        <v>515</v>
      </c>
      <c r="M419" s="7">
        <v>198.65637814285714</v>
      </c>
      <c r="N419" s="7">
        <v>76.01528076428572</v>
      </c>
      <c r="O419" s="7">
        <f>M419*'Emission and cost factors'!$D$8+N419*'Emission and cost factors'!$E$8</f>
        <v>76.68486856157142</v>
      </c>
      <c r="P419" s="8">
        <f>M419*'Emission and cost factors'!$D$9+N419*'Emission and cost factors'!$E$9</f>
        <v>19.348547240357142</v>
      </c>
      <c r="Q419" s="7">
        <v>20.752857142857145</v>
      </c>
      <c r="R419" s="17">
        <v>0</v>
      </c>
      <c r="S419" s="17">
        <v>0</v>
      </c>
      <c r="T419" s="17">
        <v>0</v>
      </c>
      <c r="U419" s="7">
        <v>0</v>
      </c>
      <c r="V419" s="7">
        <v>0</v>
      </c>
      <c r="W419" s="7">
        <v>0</v>
      </c>
    </row>
    <row r="420" spans="1:23" s="17" customFormat="1" x14ac:dyDescent="0.25">
      <c r="A420" s="17" t="s">
        <v>524</v>
      </c>
      <c r="B420" s="17" t="s">
        <v>589</v>
      </c>
      <c r="C420" s="17" t="s">
        <v>588</v>
      </c>
      <c r="D420" s="17">
        <v>8</v>
      </c>
      <c r="E420" s="17" t="s">
        <v>1</v>
      </c>
      <c r="F420" s="17">
        <f t="shared" si="16"/>
        <v>1</v>
      </c>
      <c r="G420" s="17">
        <f t="shared" si="17"/>
        <v>1</v>
      </c>
      <c r="H420" s="17" t="s">
        <v>8</v>
      </c>
      <c r="I420" s="17" t="s">
        <v>3</v>
      </c>
      <c r="J420" s="17" t="s">
        <v>609</v>
      </c>
      <c r="K420" s="17" t="s">
        <v>606</v>
      </c>
      <c r="L420" s="17" t="s">
        <v>516</v>
      </c>
      <c r="M420" s="7">
        <v>65.499325864285723</v>
      </c>
      <c r="N420" s="7">
        <v>85.037206007142842</v>
      </c>
      <c r="O420" s="7">
        <f>M420*'Emission and cost factors'!$D$8+N420*'Emission and cost factors'!$E$8</f>
        <v>52.87197319478571</v>
      </c>
      <c r="P420" s="8">
        <f>M420*'Emission and cost factors'!$D$9+N420*'Emission and cost factors'!$E$9</f>
        <v>15.375553935642856</v>
      </c>
      <c r="Q420" s="7">
        <v>20.736428571428576</v>
      </c>
      <c r="R420" s="17">
        <v>0</v>
      </c>
      <c r="S420" s="17">
        <v>0</v>
      </c>
      <c r="T420" s="17">
        <v>0</v>
      </c>
      <c r="U420" s="7">
        <v>0</v>
      </c>
      <c r="V420" s="7">
        <v>0</v>
      </c>
      <c r="W420" s="7">
        <v>0</v>
      </c>
    </row>
    <row r="421" spans="1:23" s="17" customFormat="1" x14ac:dyDescent="0.25">
      <c r="A421" s="17" t="s">
        <v>525</v>
      </c>
      <c r="B421" s="17" t="s">
        <v>589</v>
      </c>
      <c r="C421" s="17" t="s">
        <v>588</v>
      </c>
      <c r="D421" s="17">
        <v>9</v>
      </c>
      <c r="E421" s="17" t="s">
        <v>1</v>
      </c>
      <c r="F421" s="17">
        <f t="shared" si="16"/>
        <v>1</v>
      </c>
      <c r="G421" s="17">
        <f t="shared" si="17"/>
        <v>1</v>
      </c>
      <c r="H421" s="17" t="s">
        <v>8</v>
      </c>
      <c r="I421" s="17" t="s">
        <v>6</v>
      </c>
      <c r="J421" s="17" t="s">
        <v>609</v>
      </c>
      <c r="K421" s="17" t="s">
        <v>606</v>
      </c>
      <c r="L421" s="17" t="s">
        <v>515</v>
      </c>
      <c r="M421" s="7">
        <v>208.95534902142859</v>
      </c>
      <c r="N421" s="7">
        <v>95.705911307142856</v>
      </c>
      <c r="O421" s="7">
        <f>M421*'Emission and cost factors'!$D$8+N421*'Emission and cost factors'!$E$8</f>
        <v>87.905342495785717</v>
      </c>
      <c r="P421" s="8">
        <f>M421*'Emission and cost factors'!$D$9+N421*'Emission and cost factors'!$E$9</f>
        <v>22.714100656928572</v>
      </c>
      <c r="Q421" s="7">
        <v>20.692857142857147</v>
      </c>
      <c r="R421" s="17">
        <v>0</v>
      </c>
      <c r="S421" s="17">
        <v>0</v>
      </c>
      <c r="T421" s="17">
        <v>0</v>
      </c>
      <c r="U421" s="7">
        <v>0</v>
      </c>
      <c r="V421" s="7">
        <v>0</v>
      </c>
      <c r="W421" s="7">
        <v>0</v>
      </c>
    </row>
    <row r="422" spans="1:23" s="17" customFormat="1" x14ac:dyDescent="0.25">
      <c r="A422" s="17" t="s">
        <v>526</v>
      </c>
      <c r="B422" s="17" t="s">
        <v>589</v>
      </c>
      <c r="C422" s="17" t="s">
        <v>588</v>
      </c>
      <c r="D422" s="17">
        <v>10</v>
      </c>
      <c r="E422" s="17" t="s">
        <v>1</v>
      </c>
      <c r="F422" s="17">
        <f t="shared" si="16"/>
        <v>1</v>
      </c>
      <c r="G422" s="17">
        <f t="shared" si="17"/>
        <v>1</v>
      </c>
      <c r="H422" s="17" t="s">
        <v>8</v>
      </c>
      <c r="I422" s="17" t="s">
        <v>6</v>
      </c>
      <c r="J422" s="17" t="s">
        <v>609</v>
      </c>
      <c r="K422" s="17" t="s">
        <v>606</v>
      </c>
      <c r="L422" s="17" t="s">
        <v>516</v>
      </c>
      <c r="M422" s="7">
        <v>79.878882878571432</v>
      </c>
      <c r="N422" s="7">
        <v>95.096714700000007</v>
      </c>
      <c r="O422" s="7">
        <f>M422*'Emission and cost factors'!$D$8+N422*'Emission and cost factors'!$E$8</f>
        <v>60.519054166499998</v>
      </c>
      <c r="P422" s="8">
        <f>M422*'Emission and cost factors'!$D$9+N422*'Emission and cost factors'!$E$9</f>
        <v>17.459662520142857</v>
      </c>
      <c r="Q422" s="7">
        <v>20.737857142857141</v>
      </c>
      <c r="R422" s="17">
        <v>0</v>
      </c>
      <c r="S422" s="17">
        <v>0</v>
      </c>
      <c r="T422" s="17">
        <v>0</v>
      </c>
      <c r="U422" s="7">
        <v>0</v>
      </c>
      <c r="V422" s="7">
        <v>0</v>
      </c>
      <c r="W422" s="7">
        <v>0</v>
      </c>
    </row>
    <row r="423" spans="1:23" s="17" customFormat="1" x14ac:dyDescent="0.25">
      <c r="A423" s="17" t="s">
        <v>527</v>
      </c>
      <c r="B423" s="17" t="s">
        <v>589</v>
      </c>
      <c r="C423" s="17" t="s">
        <v>588</v>
      </c>
      <c r="D423" s="17">
        <v>11</v>
      </c>
      <c r="E423" s="17" t="s">
        <v>1</v>
      </c>
      <c r="F423" s="17">
        <f t="shared" si="16"/>
        <v>1</v>
      </c>
      <c r="G423" s="17">
        <f t="shared" si="17"/>
        <v>1</v>
      </c>
      <c r="H423" s="17" t="s">
        <v>8</v>
      </c>
      <c r="I423" s="17" t="s">
        <v>7</v>
      </c>
      <c r="J423" s="17" t="s">
        <v>609</v>
      </c>
      <c r="K423" s="17" t="s">
        <v>606</v>
      </c>
      <c r="L423" s="17" t="s">
        <v>515</v>
      </c>
      <c r="M423" s="7">
        <v>222.95057142857144</v>
      </c>
      <c r="N423" s="7">
        <v>102.89686178571428</v>
      </c>
      <c r="O423" s="7">
        <f>M423*'Emission and cost factors'!$D$8+N423*'Emission and cost factors'!$E$8</f>
        <v>94.152176421428578</v>
      </c>
      <c r="P423" s="8">
        <f>M423*'Emission and cost factors'!$D$9+N423*'Emission and cost factors'!$E$9</f>
        <v>24.352552124999995</v>
      </c>
      <c r="Q423" s="7">
        <v>20.833571428571425</v>
      </c>
      <c r="R423" s="17">
        <v>0</v>
      </c>
      <c r="S423" s="17">
        <v>0</v>
      </c>
      <c r="T423" s="17">
        <v>0</v>
      </c>
      <c r="U423" s="7">
        <v>0</v>
      </c>
      <c r="V423" s="7">
        <v>0</v>
      </c>
      <c r="W423" s="7">
        <v>0</v>
      </c>
    </row>
    <row r="424" spans="1:23" s="17" customFormat="1" x14ac:dyDescent="0.25">
      <c r="A424" s="17" t="s">
        <v>528</v>
      </c>
      <c r="B424" s="17" t="s">
        <v>589</v>
      </c>
      <c r="C424" s="17" t="s">
        <v>588</v>
      </c>
      <c r="D424" s="17">
        <v>12</v>
      </c>
      <c r="E424" s="17" t="s">
        <v>1</v>
      </c>
      <c r="F424" s="17">
        <f t="shared" si="16"/>
        <v>1</v>
      </c>
      <c r="G424" s="17">
        <f t="shared" si="17"/>
        <v>1</v>
      </c>
      <c r="H424" s="17" t="s">
        <v>8</v>
      </c>
      <c r="I424" s="17" t="s">
        <v>7</v>
      </c>
      <c r="J424" s="17" t="s">
        <v>609</v>
      </c>
      <c r="K424" s="17" t="s">
        <v>606</v>
      </c>
      <c r="L424" s="17" t="s">
        <v>516</v>
      </c>
      <c r="M424" s="7">
        <v>63.694586378571429</v>
      </c>
      <c r="N424" s="7">
        <v>100.42652781428571</v>
      </c>
      <c r="O424" s="7">
        <f>M424*'Emission and cost factors'!$D$8+N424*'Emission and cost factors'!$E$8</f>
        <v>59.572065934071425</v>
      </c>
      <c r="P424" s="8">
        <f>M424*'Emission and cost factors'!$D$9+N424*'Emission and cost factors'!$E$9</f>
        <v>17.61176262728571</v>
      </c>
      <c r="Q424" s="7">
        <v>20.775714285714283</v>
      </c>
      <c r="R424" s="17">
        <v>0</v>
      </c>
      <c r="S424" s="17">
        <v>0</v>
      </c>
      <c r="T424" s="17">
        <v>0</v>
      </c>
      <c r="U424" s="7">
        <v>0</v>
      </c>
      <c r="V424" s="7">
        <v>0</v>
      </c>
      <c r="W424" s="7">
        <v>0</v>
      </c>
    </row>
    <row r="425" spans="1:23" s="17" customFormat="1" x14ac:dyDescent="0.25">
      <c r="A425" s="17" t="s">
        <v>529</v>
      </c>
      <c r="B425" s="17" t="s">
        <v>589</v>
      </c>
      <c r="C425" s="17" t="s">
        <v>588</v>
      </c>
      <c r="D425" s="17">
        <v>25</v>
      </c>
      <c r="E425" s="17" t="s">
        <v>1</v>
      </c>
      <c r="F425" s="17">
        <f t="shared" si="16"/>
        <v>1</v>
      </c>
      <c r="G425" s="17">
        <f t="shared" si="17"/>
        <v>1</v>
      </c>
      <c r="H425" s="17" t="s">
        <v>9</v>
      </c>
      <c r="I425" s="17" t="s">
        <v>3</v>
      </c>
      <c r="J425" s="17" t="s">
        <v>609</v>
      </c>
      <c r="K425" s="17" t="s">
        <v>606</v>
      </c>
      <c r="L425" s="17" t="s">
        <v>515</v>
      </c>
      <c r="M425" s="7">
        <v>163.41024300000001</v>
      </c>
      <c r="N425" s="7">
        <v>74.849670042857142</v>
      </c>
      <c r="O425" s="7">
        <f>M425*'Emission and cost factors'!$D$8+N425*'Emission and cost factors'!$E$8</f>
        <v>68.746999249714293</v>
      </c>
      <c r="P425" s="8">
        <f>M425*'Emission and cost factors'!$D$9+N425*'Emission and cost factors'!$E$9</f>
        <v>17.763860226428573</v>
      </c>
      <c r="Q425" s="7">
        <v>20.707142857142863</v>
      </c>
      <c r="R425" s="17">
        <v>0</v>
      </c>
      <c r="S425" s="17">
        <v>0</v>
      </c>
      <c r="T425" s="17">
        <v>0</v>
      </c>
      <c r="U425" s="7">
        <v>0</v>
      </c>
      <c r="V425" s="7">
        <v>0</v>
      </c>
      <c r="W425" s="7">
        <v>0</v>
      </c>
    </row>
    <row r="426" spans="1:23" s="17" customFormat="1" x14ac:dyDescent="0.25">
      <c r="A426" s="17" t="s">
        <v>530</v>
      </c>
      <c r="B426" s="17" t="s">
        <v>589</v>
      </c>
      <c r="C426" s="17" t="s">
        <v>588</v>
      </c>
      <c r="D426" s="17">
        <v>27</v>
      </c>
      <c r="E426" s="17" t="s">
        <v>1</v>
      </c>
      <c r="F426" s="17">
        <f t="shared" si="16"/>
        <v>1</v>
      </c>
      <c r="G426" s="17">
        <f t="shared" si="17"/>
        <v>1</v>
      </c>
      <c r="H426" s="17" t="s">
        <v>9</v>
      </c>
      <c r="I426" s="17" t="s">
        <v>6</v>
      </c>
      <c r="J426" s="17" t="s">
        <v>609</v>
      </c>
      <c r="K426" s="17" t="s">
        <v>606</v>
      </c>
      <c r="L426" s="17" t="s">
        <v>515</v>
      </c>
      <c r="M426" s="7">
        <v>172.09879099285715</v>
      </c>
      <c r="N426" s="7">
        <v>91.812982821428577</v>
      </c>
      <c r="O426" s="7">
        <f>M426*'Emission and cost factors'!$D$8+N426*'Emission and cost factors'!$E$8</f>
        <v>78.374718206357144</v>
      </c>
      <c r="P426" s="8">
        <f>M426*'Emission and cost factors'!$D$9+N426*'Emission and cost factors'!$E$9</f>
        <v>20.655899062928572</v>
      </c>
      <c r="Q426" s="7">
        <v>20.750714285714285</v>
      </c>
      <c r="R426" s="17">
        <v>0</v>
      </c>
      <c r="S426" s="17">
        <v>0</v>
      </c>
      <c r="T426" s="17">
        <v>0</v>
      </c>
      <c r="U426" s="7">
        <v>0</v>
      </c>
      <c r="V426" s="7">
        <v>0</v>
      </c>
      <c r="W426" s="7">
        <v>0</v>
      </c>
    </row>
    <row r="427" spans="1:23" s="17" customFormat="1" x14ac:dyDescent="0.25">
      <c r="A427" s="17" t="s">
        <v>531</v>
      </c>
      <c r="B427" s="17" t="s">
        <v>589</v>
      </c>
      <c r="C427" s="17" t="s">
        <v>588</v>
      </c>
      <c r="D427" s="17">
        <v>28</v>
      </c>
      <c r="E427" s="17" t="s">
        <v>1</v>
      </c>
      <c r="F427" s="17">
        <f t="shared" si="16"/>
        <v>1</v>
      </c>
      <c r="G427" s="17">
        <f t="shared" si="17"/>
        <v>1</v>
      </c>
      <c r="H427" s="17" t="s">
        <v>9</v>
      </c>
      <c r="I427" s="17" t="s">
        <v>6</v>
      </c>
      <c r="J427" s="17" t="s">
        <v>609</v>
      </c>
      <c r="K427" s="17" t="s">
        <v>606</v>
      </c>
      <c r="L427" s="17" t="s">
        <v>516</v>
      </c>
      <c r="M427" s="7">
        <v>67.186208914285714</v>
      </c>
      <c r="N427" s="7">
        <v>94.252987435714289</v>
      </c>
      <c r="O427" s="7">
        <f>M427*'Emission and cost factors'!$D$8+N427*'Emission and cost factors'!$E$8</f>
        <v>57.465478092428576</v>
      </c>
      <c r="P427" s="8">
        <f>M427*'Emission and cost factors'!$D$9+N427*'Emission and cost factors'!$E$9</f>
        <v>16.82539647192857</v>
      </c>
      <c r="Q427" s="7">
        <v>20.751428571428569</v>
      </c>
      <c r="R427" s="17">
        <v>0</v>
      </c>
      <c r="S427" s="17">
        <v>0</v>
      </c>
      <c r="T427" s="17">
        <v>0</v>
      </c>
      <c r="U427" s="7">
        <v>0</v>
      </c>
      <c r="V427" s="7">
        <v>0</v>
      </c>
      <c r="W427" s="7">
        <v>0</v>
      </c>
    </row>
    <row r="428" spans="1:23" s="17" customFormat="1" x14ac:dyDescent="0.25">
      <c r="A428" s="17" t="s">
        <v>532</v>
      </c>
      <c r="B428" s="17" t="s">
        <v>589</v>
      </c>
      <c r="C428" s="17" t="s">
        <v>588</v>
      </c>
      <c r="D428" s="17">
        <v>29</v>
      </c>
      <c r="E428" s="17" t="s">
        <v>1</v>
      </c>
      <c r="F428" s="17">
        <f t="shared" si="16"/>
        <v>1</v>
      </c>
      <c r="G428" s="17">
        <f t="shared" si="17"/>
        <v>1</v>
      </c>
      <c r="H428" s="17" t="s">
        <v>9</v>
      </c>
      <c r="I428" s="17" t="s">
        <v>7</v>
      </c>
      <c r="J428" s="17" t="s">
        <v>609</v>
      </c>
      <c r="K428" s="17" t="s">
        <v>606</v>
      </c>
      <c r="L428" s="17" t="s">
        <v>515</v>
      </c>
      <c r="M428" s="7">
        <v>174.31196303571431</v>
      </c>
      <c r="N428" s="7">
        <v>95.836855799999995</v>
      </c>
      <c r="O428" s="7">
        <f>M428*'Emission and cost factors'!$D$8+N428*'Emission and cost factors'!$E$8</f>
        <v>80.690465905499991</v>
      </c>
      <c r="P428" s="8">
        <f>M428*'Emission and cost factors'!$D$9+N428*'Emission and cost factors'!$E$9</f>
        <v>21.348006891428572</v>
      </c>
      <c r="Q428" s="7">
        <v>20.819999999999997</v>
      </c>
      <c r="R428" s="17">
        <v>0</v>
      </c>
      <c r="S428" s="17">
        <v>0</v>
      </c>
      <c r="T428" s="17">
        <v>0</v>
      </c>
      <c r="U428" s="7">
        <v>0</v>
      </c>
      <c r="V428" s="7">
        <v>0</v>
      </c>
      <c r="W428" s="7">
        <v>0</v>
      </c>
    </row>
    <row r="429" spans="1:23" s="17" customFormat="1" x14ac:dyDescent="0.25">
      <c r="A429" s="17" t="s">
        <v>533</v>
      </c>
      <c r="B429" s="17" t="s">
        <v>589</v>
      </c>
      <c r="C429" s="17" t="s">
        <v>588</v>
      </c>
      <c r="D429" s="17">
        <v>31</v>
      </c>
      <c r="E429" s="17" t="s">
        <v>10</v>
      </c>
      <c r="F429" s="17">
        <f t="shared" si="16"/>
        <v>2</v>
      </c>
      <c r="G429" s="17">
        <f t="shared" si="17"/>
        <v>1</v>
      </c>
      <c r="H429" s="17" t="s">
        <v>2</v>
      </c>
      <c r="I429" s="17" t="s">
        <v>3</v>
      </c>
      <c r="J429" s="17" t="s">
        <v>609</v>
      </c>
      <c r="K429" s="17" t="s">
        <v>606</v>
      </c>
      <c r="L429" s="17" t="s">
        <v>516</v>
      </c>
      <c r="M429" s="7">
        <v>388.04651507142859</v>
      </c>
      <c r="N429" s="7">
        <v>170.17288590000001</v>
      </c>
      <c r="O429" s="7">
        <f>M429*'Emission and cost factors'!$D$8+N429*'Emission and cost factors'!$E$8</f>
        <v>159.76929567900001</v>
      </c>
      <c r="P429" s="8">
        <f>M429*'Emission and cost factors'!$D$9+N429*'Emission and cost factors'!$E$9</f>
        <v>41.047793487857142</v>
      </c>
      <c r="Q429" s="7">
        <v>19.686428571428571</v>
      </c>
      <c r="R429" s="17">
        <v>13</v>
      </c>
      <c r="S429" s="17">
        <v>0</v>
      </c>
      <c r="T429" s="17">
        <v>0</v>
      </c>
      <c r="U429" s="7">
        <v>0.20892857142857149</v>
      </c>
      <c r="V429" s="7">
        <v>0</v>
      </c>
      <c r="W429" s="7">
        <v>0</v>
      </c>
    </row>
    <row r="430" spans="1:23" s="17" customFormat="1" x14ac:dyDescent="0.25">
      <c r="A430" s="17" t="s">
        <v>534</v>
      </c>
      <c r="B430" s="17" t="s">
        <v>589</v>
      </c>
      <c r="C430" s="17" t="s">
        <v>588</v>
      </c>
      <c r="D430" s="17">
        <v>32</v>
      </c>
      <c r="E430" s="17" t="s">
        <v>10</v>
      </c>
      <c r="F430" s="17">
        <f t="shared" si="16"/>
        <v>2</v>
      </c>
      <c r="G430" s="17">
        <f t="shared" si="17"/>
        <v>1</v>
      </c>
      <c r="H430" s="17" t="s">
        <v>2</v>
      </c>
      <c r="I430" s="17" t="s">
        <v>3</v>
      </c>
      <c r="J430" s="17" t="s">
        <v>609</v>
      </c>
      <c r="K430" s="17" t="s">
        <v>606</v>
      </c>
      <c r="L430" s="17" t="s">
        <v>515</v>
      </c>
      <c r="M430" s="7">
        <v>156.85634950714285</v>
      </c>
      <c r="N430" s="7">
        <v>170.76415870714285</v>
      </c>
      <c r="O430" s="7">
        <f>M430*'Emission and cost factors'!$D$8+N430*'Emission and cost factors'!$E$8</f>
        <v>111.49134640178571</v>
      </c>
      <c r="P430" s="8">
        <f>M430*'Emission and cost factors'!$D$9+N430*'Emission and cost factors'!$E$9</f>
        <v>31.888877786357142</v>
      </c>
      <c r="Q430" s="7">
        <v>19.729285714285712</v>
      </c>
      <c r="R430" s="17">
        <v>12</v>
      </c>
      <c r="S430" s="17">
        <v>0</v>
      </c>
      <c r="T430" s="17">
        <v>0</v>
      </c>
      <c r="U430" s="7">
        <v>0.17850000000000002</v>
      </c>
      <c r="V430" s="7">
        <v>0</v>
      </c>
      <c r="W430" s="7">
        <v>0</v>
      </c>
    </row>
    <row r="431" spans="1:23" s="17" customFormat="1" x14ac:dyDescent="0.25">
      <c r="A431" s="17" t="s">
        <v>535</v>
      </c>
      <c r="B431" s="17" t="s">
        <v>589</v>
      </c>
      <c r="C431" s="17" t="s">
        <v>588</v>
      </c>
      <c r="D431" s="17">
        <v>33</v>
      </c>
      <c r="E431" s="17" t="s">
        <v>10</v>
      </c>
      <c r="F431" s="17">
        <f t="shared" si="16"/>
        <v>2</v>
      </c>
      <c r="G431" s="17">
        <f t="shared" si="17"/>
        <v>1</v>
      </c>
      <c r="H431" s="17" t="s">
        <v>2</v>
      </c>
      <c r="I431" s="17" t="s">
        <v>6</v>
      </c>
      <c r="J431" s="17" t="s">
        <v>609</v>
      </c>
      <c r="K431" s="17" t="s">
        <v>606</v>
      </c>
      <c r="L431" s="17" t="s">
        <v>516</v>
      </c>
      <c r="M431" s="7">
        <v>415.65304907142854</v>
      </c>
      <c r="N431" s="7">
        <v>159.00220311428572</v>
      </c>
      <c r="O431" s="7">
        <f>M431*'Emission and cost factors'!$D$8+N431*'Emission and cost factors'!$E$8</f>
        <v>160.42815373757145</v>
      </c>
      <c r="P431" s="8">
        <f>M431*'Emission and cost factors'!$D$9+N431*'Emission and cost factors'!$E$9</f>
        <v>40.476452429999995</v>
      </c>
      <c r="Q431" s="7">
        <v>20.075714285714287</v>
      </c>
      <c r="R431" s="17">
        <v>5</v>
      </c>
      <c r="S431" s="17">
        <v>0</v>
      </c>
      <c r="T431" s="17">
        <v>0</v>
      </c>
      <c r="U431" s="7">
        <v>3.8714285714285715E-2</v>
      </c>
      <c r="V431" s="7">
        <v>0</v>
      </c>
      <c r="W431" s="7">
        <v>0</v>
      </c>
    </row>
    <row r="432" spans="1:23" s="17" customFormat="1" x14ac:dyDescent="0.25">
      <c r="A432" s="17" t="s">
        <v>536</v>
      </c>
      <c r="B432" s="17" t="s">
        <v>589</v>
      </c>
      <c r="C432" s="17" t="s">
        <v>588</v>
      </c>
      <c r="D432" s="17">
        <v>35</v>
      </c>
      <c r="E432" s="17" t="s">
        <v>10</v>
      </c>
      <c r="F432" s="17">
        <f t="shared" si="16"/>
        <v>2</v>
      </c>
      <c r="G432" s="17">
        <f t="shared" si="17"/>
        <v>1</v>
      </c>
      <c r="H432" s="17" t="s">
        <v>2</v>
      </c>
      <c r="I432" s="17" t="s">
        <v>7</v>
      </c>
      <c r="J432" s="17" t="s">
        <v>609</v>
      </c>
      <c r="K432" s="17" t="s">
        <v>606</v>
      </c>
      <c r="L432" s="17" t="s">
        <v>515</v>
      </c>
      <c r="M432" s="7">
        <v>360.13340507142857</v>
      </c>
      <c r="N432" s="7">
        <v>185.48346694285715</v>
      </c>
      <c r="O432" s="7">
        <f>M432*'Emission and cost factors'!$D$8+N432*'Emission and cost factors'!$E$8</f>
        <v>160.95040985871429</v>
      </c>
      <c r="P432" s="8">
        <f>M432*'Emission and cost factors'!$D$9+N432*'Emission and cost factors'!$E$9</f>
        <v>42.227856244285718</v>
      </c>
      <c r="Q432" s="7">
        <v>20.216428571428569</v>
      </c>
      <c r="R432" s="17">
        <v>0</v>
      </c>
      <c r="S432" s="17">
        <v>0</v>
      </c>
      <c r="T432" s="17">
        <v>0</v>
      </c>
      <c r="U432" s="7">
        <v>0</v>
      </c>
      <c r="V432" s="7">
        <v>0</v>
      </c>
      <c r="W432" s="7">
        <v>0</v>
      </c>
    </row>
    <row r="433" spans="1:23" s="17" customFormat="1" x14ac:dyDescent="0.25">
      <c r="A433" s="17" t="s">
        <v>537</v>
      </c>
      <c r="B433" s="17" t="s">
        <v>589</v>
      </c>
      <c r="C433" s="17" t="s">
        <v>588</v>
      </c>
      <c r="D433" s="17">
        <v>37</v>
      </c>
      <c r="E433" s="17" t="s">
        <v>10</v>
      </c>
      <c r="F433" s="17">
        <f t="shared" si="16"/>
        <v>2</v>
      </c>
      <c r="G433" s="17">
        <f t="shared" si="17"/>
        <v>1</v>
      </c>
      <c r="H433" s="17" t="s">
        <v>8</v>
      </c>
      <c r="I433" s="17" t="s">
        <v>3</v>
      </c>
      <c r="J433" s="17" t="s">
        <v>609</v>
      </c>
      <c r="K433" s="17" t="s">
        <v>606</v>
      </c>
      <c r="L433" s="17" t="s">
        <v>516</v>
      </c>
      <c r="M433" s="7">
        <v>182.4554564357143</v>
      </c>
      <c r="N433" s="7">
        <v>75.776441121428562</v>
      </c>
      <c r="O433" s="7">
        <f>M433*'Emission and cost factors'!$D$8+N433*'Emission and cost factors'!$E$8</f>
        <v>73.172808767357139</v>
      </c>
      <c r="P433" s="8">
        <f>M433*'Emission and cost factors'!$D$9+N433*'Emission and cost factors'!$E$9</f>
        <v>18.664684425642857</v>
      </c>
      <c r="Q433" s="7">
        <v>20.255714285714284</v>
      </c>
      <c r="R433" s="17">
        <v>2</v>
      </c>
      <c r="S433" s="17">
        <v>0</v>
      </c>
      <c r="T433" s="17">
        <v>0</v>
      </c>
      <c r="U433" s="7">
        <v>1.3071428571428571E-2</v>
      </c>
      <c r="V433" s="7">
        <v>0</v>
      </c>
      <c r="W433" s="7">
        <v>0</v>
      </c>
    </row>
    <row r="434" spans="1:23" s="17" customFormat="1" x14ac:dyDescent="0.25">
      <c r="A434" s="17" t="s">
        <v>538</v>
      </c>
      <c r="B434" s="17" t="s">
        <v>589</v>
      </c>
      <c r="C434" s="17" t="s">
        <v>588</v>
      </c>
      <c r="D434" s="17">
        <v>39</v>
      </c>
      <c r="E434" s="17" t="s">
        <v>10</v>
      </c>
      <c r="F434" s="17">
        <f t="shared" si="16"/>
        <v>2</v>
      </c>
      <c r="G434" s="17">
        <f t="shared" si="17"/>
        <v>1</v>
      </c>
      <c r="H434" s="17" t="s">
        <v>8</v>
      </c>
      <c r="I434" s="17" t="s">
        <v>6</v>
      </c>
      <c r="J434" s="17" t="s">
        <v>609</v>
      </c>
      <c r="K434" s="17" t="s">
        <v>606</v>
      </c>
      <c r="L434" s="17" t="s">
        <v>515</v>
      </c>
      <c r="M434" s="7">
        <v>182.98729013571429</v>
      </c>
      <c r="N434" s="7">
        <v>96.91536379285715</v>
      </c>
      <c r="O434" s="7">
        <f>M434*'Emission and cost factors'!$D$8+N434*'Emission and cost factors'!$E$8</f>
        <v>83.008398273214283</v>
      </c>
      <c r="P434" s="8">
        <f>M434*'Emission and cost factors'!$D$9+N434*'Emission and cost factors'!$E$9</f>
        <v>21.856796174357143</v>
      </c>
      <c r="Q434" s="7">
        <v>20.395714285714284</v>
      </c>
      <c r="R434" s="17">
        <v>0</v>
      </c>
      <c r="S434" s="17">
        <v>0</v>
      </c>
      <c r="T434" s="17">
        <v>0</v>
      </c>
      <c r="U434" s="7">
        <v>0</v>
      </c>
      <c r="V434" s="7">
        <v>0</v>
      </c>
      <c r="W434" s="7">
        <v>0</v>
      </c>
    </row>
    <row r="435" spans="1:23" s="17" customFormat="1" x14ac:dyDescent="0.25">
      <c r="A435" s="17" t="s">
        <v>539</v>
      </c>
      <c r="B435" s="17" t="s">
        <v>589</v>
      </c>
      <c r="C435" s="17" t="s">
        <v>588</v>
      </c>
      <c r="D435" s="17">
        <v>41</v>
      </c>
      <c r="E435" s="17" t="s">
        <v>10</v>
      </c>
      <c r="F435" s="17">
        <f t="shared" si="16"/>
        <v>2</v>
      </c>
      <c r="G435" s="17">
        <f t="shared" si="17"/>
        <v>1</v>
      </c>
      <c r="H435" s="17" t="s">
        <v>8</v>
      </c>
      <c r="I435" s="17" t="s">
        <v>7</v>
      </c>
      <c r="J435" s="17" t="s">
        <v>609</v>
      </c>
      <c r="K435" s="17" t="s">
        <v>606</v>
      </c>
      <c r="L435" s="17" t="s">
        <v>515</v>
      </c>
      <c r="M435" s="7">
        <v>197.7206279142857</v>
      </c>
      <c r="N435" s="7">
        <v>101.79086487857144</v>
      </c>
      <c r="O435" s="7">
        <f>M435*'Emission and cost factors'!$D$8+N435*'Emission and cost factors'!$E$8</f>
        <v>88.34512970614287</v>
      </c>
      <c r="P435" s="8">
        <f>M435*'Emission and cost factors'!$D$9+N435*'Emission and cost factors'!$E$9</f>
        <v>23.177454848357144</v>
      </c>
      <c r="Q435" s="7">
        <v>20.527142857142859</v>
      </c>
      <c r="R435" s="17">
        <v>0</v>
      </c>
      <c r="S435" s="17">
        <v>0</v>
      </c>
      <c r="T435" s="17">
        <v>0</v>
      </c>
      <c r="U435" s="7">
        <v>0</v>
      </c>
      <c r="V435" s="7">
        <v>0</v>
      </c>
      <c r="W435" s="7">
        <v>0</v>
      </c>
    </row>
    <row r="436" spans="1:23" s="17" customFormat="1" x14ac:dyDescent="0.25">
      <c r="A436" s="17" t="s">
        <v>540</v>
      </c>
      <c r="B436" s="17" t="s">
        <v>589</v>
      </c>
      <c r="C436" s="17" t="s">
        <v>588</v>
      </c>
      <c r="D436" s="17">
        <v>55</v>
      </c>
      <c r="E436" s="17" t="s">
        <v>10</v>
      </c>
      <c r="F436" s="17">
        <f t="shared" si="16"/>
        <v>2</v>
      </c>
      <c r="G436" s="17">
        <f t="shared" si="17"/>
        <v>1</v>
      </c>
      <c r="H436" s="17" t="s">
        <v>9</v>
      </c>
      <c r="I436" s="17" t="s">
        <v>3</v>
      </c>
      <c r="J436" s="17" t="s">
        <v>609</v>
      </c>
      <c r="K436" s="17" t="s">
        <v>606</v>
      </c>
      <c r="L436" s="17" t="s">
        <v>516</v>
      </c>
      <c r="M436" s="7">
        <v>161.85779535</v>
      </c>
      <c r="N436" s="7">
        <v>75.872800628571426</v>
      </c>
      <c r="O436" s="7">
        <f>M436*'Emission and cost factors'!$D$8+N436*'Emission and cost factors'!$E$8</f>
        <v>68.891625312642844</v>
      </c>
      <c r="P436" s="8">
        <f>M436*'Emission and cost factors'!$D$9+N436*'Emission and cost factors'!$E$9</f>
        <v>17.855231908285713</v>
      </c>
      <c r="Q436" s="7">
        <v>20.299999999999994</v>
      </c>
      <c r="R436" s="17">
        <v>1</v>
      </c>
      <c r="S436" s="17">
        <v>0</v>
      </c>
      <c r="T436" s="17">
        <v>0</v>
      </c>
      <c r="U436" s="7">
        <v>5.9285714285714289E-3</v>
      </c>
      <c r="V436" s="7">
        <v>0</v>
      </c>
      <c r="W436" s="7">
        <v>0</v>
      </c>
    </row>
    <row r="437" spans="1:23" s="17" customFormat="1" x14ac:dyDescent="0.25">
      <c r="A437" s="17" t="s">
        <v>541</v>
      </c>
      <c r="B437" s="17" t="s">
        <v>589</v>
      </c>
      <c r="C437" s="17" t="s">
        <v>588</v>
      </c>
      <c r="D437" s="17">
        <v>57</v>
      </c>
      <c r="E437" s="17" t="s">
        <v>10</v>
      </c>
      <c r="F437" s="17">
        <f t="shared" si="16"/>
        <v>2</v>
      </c>
      <c r="G437" s="17">
        <f t="shared" si="17"/>
        <v>1</v>
      </c>
      <c r="H437" s="17" t="s">
        <v>9</v>
      </c>
      <c r="I437" s="17" t="s">
        <v>6</v>
      </c>
      <c r="J437" s="17" t="s">
        <v>609</v>
      </c>
      <c r="K437" s="17" t="s">
        <v>606</v>
      </c>
      <c r="L437" s="17" t="s">
        <v>515</v>
      </c>
      <c r="M437" s="7">
        <v>183.60401841428572</v>
      </c>
      <c r="N437" s="7">
        <v>90.898547828571424</v>
      </c>
      <c r="O437" s="7">
        <f>M437*'Emission and cost factors'!$D$8+N437*'Emission and cost factors'!$E$8</f>
        <v>80.370175868142852</v>
      </c>
      <c r="P437" s="8">
        <f>M437*'Emission and cost factors'!$D$9+N437*'Emission and cost factors'!$E$9</f>
        <v>20.978942910857143</v>
      </c>
      <c r="Q437" s="7">
        <v>20.462142857142855</v>
      </c>
      <c r="R437" s="17">
        <v>0</v>
      </c>
      <c r="S437" s="17">
        <v>0</v>
      </c>
      <c r="T437" s="17">
        <v>0</v>
      </c>
      <c r="U437" s="7">
        <v>0</v>
      </c>
      <c r="V437" s="7">
        <v>0</v>
      </c>
      <c r="W437" s="7">
        <v>0</v>
      </c>
    </row>
    <row r="438" spans="1:23" s="17" customFormat="1" x14ac:dyDescent="0.25">
      <c r="A438" s="17" t="s">
        <v>542</v>
      </c>
      <c r="B438" s="17" t="s">
        <v>589</v>
      </c>
      <c r="C438" s="17" t="s">
        <v>588</v>
      </c>
      <c r="D438" s="17">
        <v>59</v>
      </c>
      <c r="E438" s="17" t="s">
        <v>10</v>
      </c>
      <c r="F438" s="17">
        <f t="shared" si="16"/>
        <v>2</v>
      </c>
      <c r="G438" s="17">
        <f t="shared" si="17"/>
        <v>1</v>
      </c>
      <c r="H438" s="17" t="s">
        <v>9</v>
      </c>
      <c r="I438" s="17" t="s">
        <v>7</v>
      </c>
      <c r="J438" s="17" t="s">
        <v>609</v>
      </c>
      <c r="K438" s="17" t="s">
        <v>606</v>
      </c>
      <c r="L438" s="17" t="s">
        <v>516</v>
      </c>
      <c r="M438" s="7">
        <v>180.45829639285714</v>
      </c>
      <c r="N438" s="7">
        <v>92.373829799999996</v>
      </c>
      <c r="O438" s="7">
        <f>M438*'Emission and cost factors'!$D$8+N438*'Emission and cost factors'!$E$8</f>
        <v>80.388203950499985</v>
      </c>
      <c r="P438" s="8">
        <f>M438*'Emission and cost factors'!$D$9+N438*'Emission and cost factors'!$E$9</f>
        <v>21.074406325714286</v>
      </c>
      <c r="Q438" s="7">
        <v>20.554285714285715</v>
      </c>
      <c r="R438" s="17">
        <v>0</v>
      </c>
      <c r="S438" s="17">
        <v>0</v>
      </c>
      <c r="T438" s="17">
        <v>0</v>
      </c>
      <c r="U438" s="7">
        <v>0</v>
      </c>
      <c r="V438" s="7">
        <v>0</v>
      </c>
      <c r="W438" s="7">
        <v>0</v>
      </c>
    </row>
    <row r="439" spans="1:23" s="17" customFormat="1" x14ac:dyDescent="0.25">
      <c r="A439" s="17" t="s">
        <v>543</v>
      </c>
      <c r="B439" s="17" t="s">
        <v>589</v>
      </c>
      <c r="C439" s="17" t="s">
        <v>588</v>
      </c>
      <c r="D439" s="17">
        <v>61</v>
      </c>
      <c r="E439" s="17" t="s">
        <v>11</v>
      </c>
      <c r="F439" s="17">
        <f t="shared" si="16"/>
        <v>3</v>
      </c>
      <c r="G439" s="17">
        <f t="shared" si="17"/>
        <v>1</v>
      </c>
      <c r="H439" s="17" t="s">
        <v>2</v>
      </c>
      <c r="I439" s="17" t="s">
        <v>3</v>
      </c>
      <c r="J439" s="17" t="s">
        <v>609</v>
      </c>
      <c r="K439" s="17" t="s">
        <v>606</v>
      </c>
      <c r="L439" s="17" t="s">
        <v>515</v>
      </c>
      <c r="M439" s="7">
        <v>392.09776649999998</v>
      </c>
      <c r="N439" s="7">
        <v>182.10709812857141</v>
      </c>
      <c r="O439" s="7">
        <f>M439*'Emission and cost factors'!$D$8+N439*'Emission and cost factors'!$E$8</f>
        <v>166.10979610414284</v>
      </c>
      <c r="P439" s="8">
        <f>M439*'Emission and cost factors'!$D$9+N439*'Emission and cost factors'!$E$9</f>
        <v>42.999975379285708</v>
      </c>
      <c r="Q439" s="7">
        <v>19.671428571428571</v>
      </c>
      <c r="R439" s="17">
        <v>13</v>
      </c>
      <c r="S439" s="17">
        <v>0</v>
      </c>
      <c r="T439" s="17">
        <v>0</v>
      </c>
      <c r="U439" s="7">
        <v>0.21835714285714286</v>
      </c>
      <c r="V439" s="7">
        <v>0</v>
      </c>
      <c r="W439" s="7">
        <v>0</v>
      </c>
    </row>
    <row r="440" spans="1:23" s="17" customFormat="1" x14ac:dyDescent="0.25">
      <c r="A440" s="17" t="s">
        <v>544</v>
      </c>
      <c r="B440" s="17" t="s">
        <v>589</v>
      </c>
      <c r="C440" s="17" t="s">
        <v>588</v>
      </c>
      <c r="D440" s="17">
        <v>62</v>
      </c>
      <c r="E440" s="17" t="s">
        <v>11</v>
      </c>
      <c r="F440" s="17">
        <f t="shared" si="16"/>
        <v>3</v>
      </c>
      <c r="G440" s="17">
        <f t="shared" si="17"/>
        <v>1</v>
      </c>
      <c r="H440" s="17" t="s">
        <v>2</v>
      </c>
      <c r="I440" s="17" t="s">
        <v>3</v>
      </c>
      <c r="J440" s="17" t="s">
        <v>609</v>
      </c>
      <c r="K440" s="17" t="s">
        <v>606</v>
      </c>
      <c r="L440" s="17" t="s">
        <v>516</v>
      </c>
      <c r="M440" s="7">
        <v>166.1180334</v>
      </c>
      <c r="N440" s="7">
        <v>184.26990344999999</v>
      </c>
      <c r="O440" s="7">
        <f>M440*'Emission and cost factors'!$D$8+N440*'Emission and cost factors'!$E$8</f>
        <v>119.64894260099999</v>
      </c>
      <c r="P440" s="8">
        <f>M440*'Emission and cost factors'!$D$9+N440*'Emission and cost factors'!$E$9</f>
        <v>34.2852068535</v>
      </c>
      <c r="Q440" s="7">
        <v>19.721428571428572</v>
      </c>
      <c r="R440" s="17">
        <v>12</v>
      </c>
      <c r="S440" s="17">
        <v>0</v>
      </c>
      <c r="T440" s="17">
        <v>0</v>
      </c>
      <c r="U440" s="7">
        <v>0.18385714285714286</v>
      </c>
      <c r="V440" s="7">
        <v>0</v>
      </c>
      <c r="W440" s="7">
        <v>0</v>
      </c>
    </row>
    <row r="441" spans="1:23" s="17" customFormat="1" x14ac:dyDescent="0.25">
      <c r="A441" s="17" t="s">
        <v>545</v>
      </c>
      <c r="B441" s="17" t="s">
        <v>589</v>
      </c>
      <c r="C441" s="17" t="s">
        <v>588</v>
      </c>
      <c r="D441" s="17">
        <v>63</v>
      </c>
      <c r="E441" s="17" t="s">
        <v>11</v>
      </c>
      <c r="F441" s="17">
        <f t="shared" si="16"/>
        <v>3</v>
      </c>
      <c r="G441" s="17">
        <f t="shared" si="17"/>
        <v>1</v>
      </c>
      <c r="H441" s="17" t="s">
        <v>2</v>
      </c>
      <c r="I441" s="17" t="s">
        <v>6</v>
      </c>
      <c r="J441" s="17" t="s">
        <v>609</v>
      </c>
      <c r="K441" s="17" t="s">
        <v>606</v>
      </c>
      <c r="L441" s="17" t="s">
        <v>515</v>
      </c>
      <c r="M441" s="7">
        <v>403.80119914285712</v>
      </c>
      <c r="N441" s="7">
        <v>179.81109347142859</v>
      </c>
      <c r="O441" s="7">
        <f>M441*'Emission and cost factors'!$D$8+N441*'Emission and cost factors'!$E$8</f>
        <v>167.51135481685714</v>
      </c>
      <c r="P441" s="8">
        <f>M441*'Emission and cost factors'!$D$9+N441*'Emission and cost factors'!$E$9</f>
        <v>43.123711986428575</v>
      </c>
      <c r="Q441" s="7">
        <v>20.08285714285714</v>
      </c>
      <c r="R441" s="17">
        <v>4</v>
      </c>
      <c r="S441" s="17">
        <v>0</v>
      </c>
      <c r="T441" s="17">
        <v>0</v>
      </c>
      <c r="U441" s="7">
        <v>3.7499999999999999E-2</v>
      </c>
      <c r="V441" s="7">
        <v>0</v>
      </c>
      <c r="W441" s="7">
        <v>0</v>
      </c>
    </row>
    <row r="442" spans="1:23" s="17" customFormat="1" x14ac:dyDescent="0.25">
      <c r="A442" s="17" t="s">
        <v>546</v>
      </c>
      <c r="B442" s="17" t="s">
        <v>589</v>
      </c>
      <c r="C442" s="17" t="s">
        <v>588</v>
      </c>
      <c r="D442" s="17">
        <v>65</v>
      </c>
      <c r="E442" s="17" t="s">
        <v>11</v>
      </c>
      <c r="F442" s="17">
        <f t="shared" si="16"/>
        <v>3</v>
      </c>
      <c r="G442" s="17">
        <f t="shared" si="17"/>
        <v>1</v>
      </c>
      <c r="H442" s="17" t="s">
        <v>2</v>
      </c>
      <c r="I442" s="17" t="s">
        <v>7</v>
      </c>
      <c r="J442" s="17" t="s">
        <v>609</v>
      </c>
      <c r="K442" s="17" t="s">
        <v>606</v>
      </c>
      <c r="L442" s="17" t="s">
        <v>515</v>
      </c>
      <c r="M442" s="7">
        <v>384.33768749999996</v>
      </c>
      <c r="N442" s="7">
        <v>196.61664203571428</v>
      </c>
      <c r="O442" s="7">
        <f>M442*'Emission and cost factors'!$D$8+N442*'Emission and cost factors'!$E$8</f>
        <v>171.15456971142856</v>
      </c>
      <c r="P442" s="8">
        <f>M442*'Emission and cost factors'!$D$9+N442*'Emission and cost factors'!$E$9</f>
        <v>44.866003805357138</v>
      </c>
      <c r="Q442" s="7">
        <v>20.197142857142858</v>
      </c>
      <c r="R442" s="17">
        <v>1</v>
      </c>
      <c r="S442" s="17">
        <v>0</v>
      </c>
      <c r="T442" s="17">
        <v>0</v>
      </c>
      <c r="U442" s="7">
        <v>3.0000000000000001E-3</v>
      </c>
      <c r="V442" s="7">
        <v>0</v>
      </c>
      <c r="W442" s="7">
        <v>0</v>
      </c>
    </row>
    <row r="443" spans="1:23" s="17" customFormat="1" x14ac:dyDescent="0.25">
      <c r="A443" s="17" t="s">
        <v>547</v>
      </c>
      <c r="B443" s="17" t="s">
        <v>589</v>
      </c>
      <c r="C443" s="17" t="s">
        <v>588</v>
      </c>
      <c r="D443" s="17">
        <v>67</v>
      </c>
      <c r="E443" s="17" t="s">
        <v>11</v>
      </c>
      <c r="F443" s="17">
        <f t="shared" si="16"/>
        <v>3</v>
      </c>
      <c r="G443" s="17">
        <f t="shared" si="17"/>
        <v>1</v>
      </c>
      <c r="H443" s="17" t="s">
        <v>8</v>
      </c>
      <c r="I443" s="17" t="s">
        <v>3</v>
      </c>
      <c r="J443" s="17" t="s">
        <v>609</v>
      </c>
      <c r="K443" s="17" t="s">
        <v>606</v>
      </c>
      <c r="L443" s="17" t="s">
        <v>516</v>
      </c>
      <c r="M443" s="7">
        <v>187.6691439857143</v>
      </c>
      <c r="N443" s="7">
        <v>77.459627614285722</v>
      </c>
      <c r="O443" s="7">
        <f>M443*'Emission and cost factors'!$D$8+N443*'Emission and cost factors'!$E$8</f>
        <v>75.041948939571427</v>
      </c>
      <c r="P443" s="8">
        <f>M443*'Emission and cost factors'!$D$9+N443*'Emission and cost factors'!$E$9</f>
        <v>19.12570990157143</v>
      </c>
      <c r="Q443" s="7">
        <v>20.279285714285713</v>
      </c>
      <c r="R443" s="17">
        <v>0</v>
      </c>
      <c r="S443" s="17">
        <v>0</v>
      </c>
      <c r="T443" s="17">
        <v>0</v>
      </c>
      <c r="U443" s="7">
        <v>0</v>
      </c>
      <c r="V443" s="7">
        <v>0</v>
      </c>
      <c r="W443" s="7">
        <v>0</v>
      </c>
    </row>
    <row r="444" spans="1:23" s="17" customFormat="1" x14ac:dyDescent="0.25">
      <c r="A444" s="17" t="s">
        <v>548</v>
      </c>
      <c r="B444" s="17" t="s">
        <v>589</v>
      </c>
      <c r="C444" s="17" t="s">
        <v>588</v>
      </c>
      <c r="D444" s="17">
        <v>68</v>
      </c>
      <c r="E444" s="17" t="s">
        <v>11</v>
      </c>
      <c r="F444" s="17">
        <f t="shared" si="16"/>
        <v>3</v>
      </c>
      <c r="G444" s="17">
        <f t="shared" si="17"/>
        <v>1</v>
      </c>
      <c r="H444" s="17" t="s">
        <v>8</v>
      </c>
      <c r="I444" s="17" t="s">
        <v>3</v>
      </c>
      <c r="J444" s="17" t="s">
        <v>609</v>
      </c>
      <c r="K444" s="17" t="s">
        <v>606</v>
      </c>
      <c r="L444" s="17" t="s">
        <v>515</v>
      </c>
      <c r="M444" s="7">
        <v>66.552693407142868</v>
      </c>
      <c r="N444" s="7">
        <v>87.542775342857141</v>
      </c>
      <c r="O444" s="7">
        <f>M444*'Emission and cost factors'!$D$8+N444*'Emission and cost factors'!$E$8</f>
        <v>54.24574227321429</v>
      </c>
      <c r="P444" s="8">
        <f>M444*'Emission and cost factors'!$D$9+N444*'Emission and cost factors'!$E$9</f>
        <v>15.793524037714285</v>
      </c>
      <c r="Q444" s="7">
        <v>20.270714285714284</v>
      </c>
      <c r="R444" s="17">
        <v>1</v>
      </c>
      <c r="S444" s="17">
        <v>0</v>
      </c>
      <c r="T444" s="17">
        <v>0</v>
      </c>
      <c r="U444" s="7">
        <v>1.1928571428571429E-2</v>
      </c>
      <c r="V444" s="7">
        <v>0</v>
      </c>
      <c r="W444" s="7">
        <v>0</v>
      </c>
    </row>
    <row r="445" spans="1:23" s="17" customFormat="1" x14ac:dyDescent="0.25">
      <c r="A445" s="17" t="s">
        <v>549</v>
      </c>
      <c r="B445" s="17" t="s">
        <v>589</v>
      </c>
      <c r="C445" s="17" t="s">
        <v>588</v>
      </c>
      <c r="D445" s="17">
        <v>69</v>
      </c>
      <c r="E445" s="17" t="s">
        <v>11</v>
      </c>
      <c r="F445" s="17">
        <f t="shared" si="16"/>
        <v>3</v>
      </c>
      <c r="G445" s="17">
        <f t="shared" si="17"/>
        <v>1</v>
      </c>
      <c r="H445" s="17" t="s">
        <v>8</v>
      </c>
      <c r="I445" s="17" t="s">
        <v>6</v>
      </c>
      <c r="J445" s="17" t="s">
        <v>609</v>
      </c>
      <c r="K445" s="17" t="s">
        <v>606</v>
      </c>
      <c r="L445" s="17" t="s">
        <v>516</v>
      </c>
      <c r="M445" s="7">
        <v>209.54408532857141</v>
      </c>
      <c r="N445" s="7">
        <v>94.414582285714275</v>
      </c>
      <c r="O445" s="7">
        <f>M445*'Emission and cost factors'!$D$8+N445*'Emission and cost factors'!$E$8</f>
        <v>87.434965770428562</v>
      </c>
      <c r="P445" s="8">
        <f>M445*'Emission and cost factors'!$D$9+N445*'Emission and cost factors'!$E$9</f>
        <v>22.543950755999997</v>
      </c>
      <c r="Q445" s="7">
        <v>20.397857142857145</v>
      </c>
      <c r="R445" s="17">
        <v>0</v>
      </c>
      <c r="S445" s="17">
        <v>0</v>
      </c>
      <c r="T445" s="17">
        <v>0</v>
      </c>
      <c r="U445" s="7">
        <v>0</v>
      </c>
      <c r="V445" s="7">
        <v>0</v>
      </c>
      <c r="W445" s="7">
        <v>0</v>
      </c>
    </row>
    <row r="446" spans="1:23" s="17" customFormat="1" x14ac:dyDescent="0.25">
      <c r="A446" s="17" t="s">
        <v>550</v>
      </c>
      <c r="B446" s="17" t="s">
        <v>589</v>
      </c>
      <c r="C446" s="17" t="s">
        <v>588</v>
      </c>
      <c r="D446" s="17">
        <v>71</v>
      </c>
      <c r="E446" s="17" t="s">
        <v>11</v>
      </c>
      <c r="F446" s="17">
        <f t="shared" si="16"/>
        <v>3</v>
      </c>
      <c r="G446" s="17">
        <f t="shared" si="17"/>
        <v>1</v>
      </c>
      <c r="H446" s="17" t="s">
        <v>8</v>
      </c>
      <c r="I446" s="17" t="s">
        <v>7</v>
      </c>
      <c r="J446" s="17" t="s">
        <v>609</v>
      </c>
      <c r="K446" s="17" t="s">
        <v>606</v>
      </c>
      <c r="L446" s="17" t="s">
        <v>515</v>
      </c>
      <c r="M446" s="7">
        <v>178.29402835714288</v>
      </c>
      <c r="N446" s="7">
        <v>98.270722435714291</v>
      </c>
      <c r="O446" s="7">
        <f>M446*'Emission and cost factors'!$D$8+N446*'Emission and cost factors'!$E$8</f>
        <v>82.646278275428585</v>
      </c>
      <c r="P446" s="8">
        <f>M446*'Emission and cost factors'!$D$9+N446*'Emission and cost factors'!$E$9</f>
        <v>21.872369499642858</v>
      </c>
      <c r="Q446" s="7">
        <v>20.517142857142858</v>
      </c>
      <c r="R446" s="17">
        <v>0</v>
      </c>
      <c r="S446" s="17">
        <v>0</v>
      </c>
      <c r="T446" s="17">
        <v>0</v>
      </c>
      <c r="U446" s="7">
        <v>0</v>
      </c>
      <c r="V446" s="7">
        <v>0</v>
      </c>
      <c r="W446" s="7">
        <v>0</v>
      </c>
    </row>
    <row r="447" spans="1:23" s="17" customFormat="1" x14ac:dyDescent="0.25">
      <c r="A447" s="17" t="s">
        <v>551</v>
      </c>
      <c r="B447" s="17" t="s">
        <v>589</v>
      </c>
      <c r="C447" s="17" t="s">
        <v>588</v>
      </c>
      <c r="D447" s="17">
        <v>85</v>
      </c>
      <c r="E447" s="17" t="s">
        <v>11</v>
      </c>
      <c r="F447" s="17">
        <f t="shared" si="16"/>
        <v>3</v>
      </c>
      <c r="G447" s="17">
        <f t="shared" si="17"/>
        <v>1</v>
      </c>
      <c r="H447" s="17" t="s">
        <v>9</v>
      </c>
      <c r="I447" s="17" t="s">
        <v>3</v>
      </c>
      <c r="J447" s="17" t="s">
        <v>609</v>
      </c>
      <c r="K447" s="17" t="s">
        <v>606</v>
      </c>
      <c r="L447" s="17" t="s">
        <v>516</v>
      </c>
      <c r="M447" s="7">
        <v>134.96021241428573</v>
      </c>
      <c r="N447" s="7">
        <v>76.106207850000004</v>
      </c>
      <c r="O447" s="7">
        <f>M447*'Emission and cost factors'!$D$8+N447*'Emission and cost factors'!$E$8</f>
        <v>63.350500218000008</v>
      </c>
      <c r="P447" s="8">
        <f>M447*'Emission and cost factors'!$D$9+N447*'Emission and cost factors'!$E$9</f>
        <v>16.81433967407143</v>
      </c>
      <c r="Q447" s="7">
        <v>20.295000000000005</v>
      </c>
      <c r="R447" s="17">
        <v>1</v>
      </c>
      <c r="S447" s="17">
        <v>0</v>
      </c>
      <c r="T447" s="17">
        <v>0</v>
      </c>
      <c r="U447" s="7">
        <v>5.9285714285714289E-3</v>
      </c>
      <c r="V447" s="7">
        <v>0</v>
      </c>
      <c r="W447" s="7">
        <v>0</v>
      </c>
    </row>
    <row r="448" spans="1:23" s="17" customFormat="1" x14ac:dyDescent="0.25">
      <c r="A448" s="17" t="s">
        <v>552</v>
      </c>
      <c r="B448" s="17" t="s">
        <v>589</v>
      </c>
      <c r="C448" s="17" t="s">
        <v>588</v>
      </c>
      <c r="D448" s="17">
        <v>86</v>
      </c>
      <c r="E448" s="17" t="s">
        <v>11</v>
      </c>
      <c r="F448" s="17">
        <f t="shared" si="16"/>
        <v>3</v>
      </c>
      <c r="G448" s="17">
        <f t="shared" si="17"/>
        <v>1</v>
      </c>
      <c r="H448" s="17" t="s">
        <v>9</v>
      </c>
      <c r="I448" s="17" t="s">
        <v>3</v>
      </c>
      <c r="J448" s="17" t="s">
        <v>609</v>
      </c>
      <c r="K448" s="17" t="s">
        <v>606</v>
      </c>
      <c r="L448" s="17" t="s">
        <v>515</v>
      </c>
      <c r="M448" s="7">
        <v>57.572909207142857</v>
      </c>
      <c r="N448" s="7">
        <v>80.447509971428573</v>
      </c>
      <c r="O448" s="7">
        <f>M448*'Emission and cost factors'!$D$8+N448*'Emission and cost factors'!$E$8</f>
        <v>49.096165520357147</v>
      </c>
      <c r="P448" s="8">
        <f>M448*'Emission and cost factors'!$D$9+N448*'Emission and cost factors'!$E$9</f>
        <v>14.370042864</v>
      </c>
      <c r="Q448" s="7">
        <v>20.319999999999997</v>
      </c>
      <c r="R448" s="17">
        <v>0</v>
      </c>
      <c r="S448" s="17">
        <v>0</v>
      </c>
      <c r="T448" s="17">
        <v>0</v>
      </c>
      <c r="U448" s="7">
        <v>0</v>
      </c>
      <c r="V448" s="7">
        <v>0</v>
      </c>
      <c r="W448" s="7">
        <v>0</v>
      </c>
    </row>
    <row r="449" spans="1:23" s="17" customFormat="1" x14ac:dyDescent="0.25">
      <c r="A449" s="17" t="s">
        <v>553</v>
      </c>
      <c r="B449" s="17" t="s">
        <v>589</v>
      </c>
      <c r="C449" s="17" t="s">
        <v>588</v>
      </c>
      <c r="D449" s="17">
        <v>87</v>
      </c>
      <c r="E449" s="17" t="s">
        <v>11</v>
      </c>
      <c r="F449" s="17">
        <f t="shared" si="16"/>
        <v>3</v>
      </c>
      <c r="G449" s="17">
        <f t="shared" si="17"/>
        <v>1</v>
      </c>
      <c r="H449" s="17" t="s">
        <v>9</v>
      </c>
      <c r="I449" s="17" t="s">
        <v>6</v>
      </c>
      <c r="J449" s="17" t="s">
        <v>609</v>
      </c>
      <c r="K449" s="17" t="s">
        <v>606</v>
      </c>
      <c r="L449" s="17" t="s">
        <v>516</v>
      </c>
      <c r="M449" s="7">
        <v>195.22947362142855</v>
      </c>
      <c r="N449" s="7">
        <v>86.044795864285703</v>
      </c>
      <c r="O449" s="7">
        <f>M449*'Emission and cost factors'!$D$8+N449*'Emission and cost factors'!$E$8</f>
        <v>80.57879555807142</v>
      </c>
      <c r="P449" s="8">
        <f>M449*'Emission and cost factors'!$D$9+N449*'Emission and cost factors'!$E$9</f>
        <v>20.715898324499996</v>
      </c>
      <c r="Q449" s="7">
        <v>20.474999999999998</v>
      </c>
      <c r="R449" s="17">
        <v>0</v>
      </c>
      <c r="S449" s="17">
        <v>0</v>
      </c>
      <c r="T449" s="17">
        <v>0</v>
      </c>
      <c r="U449" s="7">
        <v>0</v>
      </c>
      <c r="V449" s="7">
        <v>0</v>
      </c>
      <c r="W449" s="7">
        <v>0</v>
      </c>
    </row>
    <row r="450" spans="1:23" s="17" customFormat="1" x14ac:dyDescent="0.25">
      <c r="A450" s="17" t="s">
        <v>554</v>
      </c>
      <c r="B450" s="17" t="s">
        <v>589</v>
      </c>
      <c r="C450" s="17" t="s">
        <v>588</v>
      </c>
      <c r="D450" s="17">
        <v>89</v>
      </c>
      <c r="E450" s="17" t="s">
        <v>11</v>
      </c>
      <c r="F450" s="17">
        <f t="shared" si="16"/>
        <v>3</v>
      </c>
      <c r="G450" s="17">
        <f t="shared" si="17"/>
        <v>1</v>
      </c>
      <c r="H450" s="17" t="s">
        <v>9</v>
      </c>
      <c r="I450" s="17" t="s">
        <v>7</v>
      </c>
      <c r="J450" s="17" t="s">
        <v>609</v>
      </c>
      <c r="K450" s="17" t="s">
        <v>606</v>
      </c>
      <c r="L450" s="17" t="s">
        <v>515</v>
      </c>
      <c r="M450" s="7">
        <v>166.27256205</v>
      </c>
      <c r="N450" s="7">
        <v>92.023284171428571</v>
      </c>
      <c r="O450" s="7">
        <f>M450*'Emission and cost factors'!$D$8+N450*'Emission and cost factors'!$E$8</f>
        <v>77.24794874935715</v>
      </c>
      <c r="P450" s="8">
        <f>M450*'Emission and cost factors'!$D$9+N450*'Emission and cost factors'!$E$9</f>
        <v>20.454395107714287</v>
      </c>
      <c r="Q450" s="7">
        <v>20.55142857142857</v>
      </c>
      <c r="R450" s="17">
        <v>0</v>
      </c>
      <c r="S450" s="17">
        <v>0</v>
      </c>
      <c r="T450" s="17">
        <v>0</v>
      </c>
      <c r="U450" s="7">
        <v>0</v>
      </c>
      <c r="V450" s="7">
        <v>0</v>
      </c>
      <c r="W450" s="7">
        <v>0</v>
      </c>
    </row>
    <row r="451" spans="1:23" s="17" customFormat="1" x14ac:dyDescent="0.25">
      <c r="A451" s="17" t="s">
        <v>555</v>
      </c>
      <c r="B451" s="17" t="s">
        <v>589</v>
      </c>
      <c r="C451" s="17" t="s">
        <v>588</v>
      </c>
      <c r="D451" s="17">
        <v>91</v>
      </c>
      <c r="E451" s="17" t="s">
        <v>12</v>
      </c>
      <c r="F451" s="17">
        <f t="shared" si="16"/>
        <v>2</v>
      </c>
      <c r="G451" s="17">
        <f t="shared" si="17"/>
        <v>2</v>
      </c>
      <c r="H451" s="17" t="s">
        <v>2</v>
      </c>
      <c r="I451" s="17" t="s">
        <v>3</v>
      </c>
      <c r="J451" s="17" t="s">
        <v>609</v>
      </c>
      <c r="K451" s="17" t="s">
        <v>606</v>
      </c>
      <c r="L451" s="17" t="s">
        <v>516</v>
      </c>
      <c r="M451" s="7">
        <v>359.69028235714285</v>
      </c>
      <c r="N451" s="7">
        <v>224.32081050000002</v>
      </c>
      <c r="O451" s="7">
        <f>M451*'Emission and cost factors'!$D$8+N451*'Emission and cost factors'!$E$8</f>
        <v>178.72253212499999</v>
      </c>
      <c r="P451" s="8">
        <f>M451*'Emission and cost factors'!$D$9+N451*'Emission and cost factors'!$E$9</f>
        <v>48.035732869285717</v>
      </c>
      <c r="Q451" s="7">
        <v>20.43357142857143</v>
      </c>
      <c r="R451" s="17">
        <v>0</v>
      </c>
      <c r="S451" s="17">
        <v>0</v>
      </c>
      <c r="T451" s="17">
        <v>0</v>
      </c>
      <c r="U451" s="7">
        <v>0</v>
      </c>
      <c r="V451" s="7">
        <v>0</v>
      </c>
      <c r="W451" s="7">
        <v>0</v>
      </c>
    </row>
    <row r="452" spans="1:23" s="17" customFormat="1" x14ac:dyDescent="0.25">
      <c r="A452" s="17" t="s">
        <v>556</v>
      </c>
      <c r="B452" s="17" t="s">
        <v>589</v>
      </c>
      <c r="C452" s="17" t="s">
        <v>588</v>
      </c>
      <c r="D452" s="17">
        <v>92</v>
      </c>
      <c r="E452" s="17" t="s">
        <v>12</v>
      </c>
      <c r="F452" s="17">
        <f t="shared" si="16"/>
        <v>2</v>
      </c>
      <c r="G452" s="17">
        <f t="shared" si="17"/>
        <v>2</v>
      </c>
      <c r="H452" s="17" t="s">
        <v>2</v>
      </c>
      <c r="I452" s="17" t="s">
        <v>3</v>
      </c>
      <c r="J452" s="17" t="s">
        <v>609</v>
      </c>
      <c r="K452" s="17" t="s">
        <v>606</v>
      </c>
      <c r="L452" s="17" t="s">
        <v>515</v>
      </c>
      <c r="M452" s="7">
        <v>220.74969514285712</v>
      </c>
      <c r="N452" s="7">
        <v>191.88461142857145</v>
      </c>
      <c r="O452" s="7">
        <f>M452*'Emission and cost factors'!$D$8+N452*'Emission and cost factors'!$E$8</f>
        <v>134.62435723714287</v>
      </c>
      <c r="P452" s="8">
        <f>M452*'Emission and cost factors'!$D$9+N452*'Emission and cost factors'!$E$9</f>
        <v>37.61267952</v>
      </c>
      <c r="Q452" s="7">
        <v>20.442142857142862</v>
      </c>
      <c r="R452" s="17">
        <v>0</v>
      </c>
      <c r="S452" s="17">
        <v>0</v>
      </c>
      <c r="T452" s="17">
        <v>0</v>
      </c>
      <c r="U452" s="7">
        <v>0</v>
      </c>
      <c r="V452" s="7">
        <v>0</v>
      </c>
      <c r="W452" s="7">
        <v>0</v>
      </c>
    </row>
    <row r="453" spans="1:23" s="17" customFormat="1" x14ac:dyDescent="0.25">
      <c r="A453" s="17" t="s">
        <v>557</v>
      </c>
      <c r="B453" s="17" t="s">
        <v>589</v>
      </c>
      <c r="C453" s="17" t="s">
        <v>588</v>
      </c>
      <c r="D453" s="17">
        <v>93</v>
      </c>
      <c r="E453" s="17" t="s">
        <v>12</v>
      </c>
      <c r="F453" s="17">
        <f t="shared" si="16"/>
        <v>2</v>
      </c>
      <c r="G453" s="17">
        <f t="shared" si="17"/>
        <v>2</v>
      </c>
      <c r="H453" s="17" t="s">
        <v>2</v>
      </c>
      <c r="I453" s="17" t="s">
        <v>6</v>
      </c>
      <c r="J453" s="17" t="s">
        <v>609</v>
      </c>
      <c r="K453" s="17" t="s">
        <v>606</v>
      </c>
      <c r="L453" s="17" t="s">
        <v>516</v>
      </c>
      <c r="M453" s="7">
        <v>420.11340064285713</v>
      </c>
      <c r="N453" s="7">
        <v>246.74758607142854</v>
      </c>
      <c r="O453" s="7">
        <f>M453*'Emission and cost factors'!$D$8+N453*'Emission and cost factors'!$E$8</f>
        <v>201.72770372785715</v>
      </c>
      <c r="P453" s="8">
        <f>M453*'Emission and cost factors'!$D$9+N453*'Emission and cost factors'!$E$9</f>
        <v>53.816673936428565</v>
      </c>
      <c r="Q453" s="7">
        <v>20.841428571428569</v>
      </c>
      <c r="R453" s="17">
        <v>0</v>
      </c>
      <c r="S453" s="17">
        <v>0</v>
      </c>
      <c r="T453" s="17">
        <v>0</v>
      </c>
      <c r="U453" s="7">
        <v>0</v>
      </c>
      <c r="V453" s="7">
        <v>0</v>
      </c>
      <c r="W453" s="7">
        <v>0</v>
      </c>
    </row>
    <row r="454" spans="1:23" s="17" customFormat="1" x14ac:dyDescent="0.25">
      <c r="A454" s="17" t="s">
        <v>558</v>
      </c>
      <c r="B454" s="17" t="s">
        <v>589</v>
      </c>
      <c r="C454" s="17" t="s">
        <v>588</v>
      </c>
      <c r="D454" s="17">
        <v>94</v>
      </c>
      <c r="E454" s="17" t="s">
        <v>12</v>
      </c>
      <c r="F454" s="17">
        <f t="shared" si="16"/>
        <v>2</v>
      </c>
      <c r="G454" s="17">
        <f t="shared" si="17"/>
        <v>2</v>
      </c>
      <c r="H454" s="17" t="s">
        <v>2</v>
      </c>
      <c r="I454" s="17" t="s">
        <v>6</v>
      </c>
      <c r="J454" s="17" t="s">
        <v>609</v>
      </c>
      <c r="K454" s="17" t="s">
        <v>606</v>
      </c>
      <c r="L454" s="17" t="s">
        <v>515</v>
      </c>
      <c r="M454" s="7">
        <v>189.62791264285715</v>
      </c>
      <c r="N454" s="7">
        <v>213.48138494999998</v>
      </c>
      <c r="O454" s="7">
        <f>M454*'Emission and cost factors'!$D$8+N454*'Emission and cost factors'!$E$8</f>
        <v>138.023298732</v>
      </c>
      <c r="P454" s="8">
        <f>M454*'Emission and cost factors'!$D$9+N454*'Emission and cost factors'!$E$9</f>
        <v>39.607324248214283</v>
      </c>
      <c r="Q454" s="7">
        <v>20.857857142857142</v>
      </c>
      <c r="R454" s="17">
        <v>0</v>
      </c>
      <c r="S454" s="17">
        <v>0</v>
      </c>
      <c r="T454" s="17">
        <v>0</v>
      </c>
      <c r="U454" s="7">
        <v>0</v>
      </c>
      <c r="V454" s="7">
        <v>0</v>
      </c>
      <c r="W454" s="7">
        <v>0</v>
      </c>
    </row>
    <row r="455" spans="1:23" s="17" customFormat="1" x14ac:dyDescent="0.25">
      <c r="A455" s="17" t="s">
        <v>559</v>
      </c>
      <c r="B455" s="17" t="s">
        <v>589</v>
      </c>
      <c r="C455" s="17" t="s">
        <v>588</v>
      </c>
      <c r="D455" s="17">
        <v>95</v>
      </c>
      <c r="E455" s="17" t="s">
        <v>12</v>
      </c>
      <c r="F455" s="17">
        <f t="shared" si="16"/>
        <v>2</v>
      </c>
      <c r="G455" s="17">
        <f t="shared" si="17"/>
        <v>2</v>
      </c>
      <c r="H455" s="17" t="s">
        <v>2</v>
      </c>
      <c r="I455" s="17" t="s">
        <v>7</v>
      </c>
      <c r="J455" s="17" t="s">
        <v>609</v>
      </c>
      <c r="K455" s="17" t="s">
        <v>606</v>
      </c>
      <c r="L455" s="17" t="s">
        <v>516</v>
      </c>
      <c r="M455" s="7">
        <v>398.96792485714286</v>
      </c>
      <c r="N455" s="7">
        <v>256.62821164285714</v>
      </c>
      <c r="O455" s="7">
        <f>M455*'Emission and cost factors'!$D$8+N455*'Emission and cost factors'!$E$8</f>
        <v>201.83224157571428</v>
      </c>
      <c r="P455" s="8">
        <f>M455*'Emission and cost factors'!$D$9+N455*'Emission and cost factors'!$E$9</f>
        <v>54.452948740714284</v>
      </c>
      <c r="Q455" s="7">
        <v>20.98</v>
      </c>
      <c r="R455" s="17">
        <v>0</v>
      </c>
      <c r="S455" s="17">
        <v>0</v>
      </c>
      <c r="T455" s="17">
        <v>0</v>
      </c>
      <c r="U455" s="7">
        <v>0</v>
      </c>
      <c r="V455" s="7">
        <v>0</v>
      </c>
      <c r="W455" s="7">
        <v>0</v>
      </c>
    </row>
    <row r="456" spans="1:23" s="17" customFormat="1" x14ac:dyDescent="0.25">
      <c r="A456" s="17" t="s">
        <v>560</v>
      </c>
      <c r="B456" s="17" t="s">
        <v>589</v>
      </c>
      <c r="C456" s="17" t="s">
        <v>588</v>
      </c>
      <c r="D456" s="17">
        <v>96</v>
      </c>
      <c r="E456" s="17" t="s">
        <v>12</v>
      </c>
      <c r="F456" s="17">
        <f t="shared" si="16"/>
        <v>2</v>
      </c>
      <c r="G456" s="17">
        <f t="shared" si="17"/>
        <v>2</v>
      </c>
      <c r="H456" s="17" t="s">
        <v>2</v>
      </c>
      <c r="I456" s="17" t="s">
        <v>7</v>
      </c>
      <c r="J456" s="17" t="s">
        <v>609</v>
      </c>
      <c r="K456" s="17" t="s">
        <v>606</v>
      </c>
      <c r="L456" s="17" t="s">
        <v>515</v>
      </c>
      <c r="M456" s="7">
        <v>254.80071321428571</v>
      </c>
      <c r="N456" s="7">
        <v>223.80719249999999</v>
      </c>
      <c r="O456" s="7">
        <f>M456*'Emission and cost factors'!$D$8+N456*'Emission and cost factors'!$E$8</f>
        <v>156.45945832499999</v>
      </c>
      <c r="P456" s="8">
        <f>M456*'Emission and cost factors'!$D$9+N456*'Emission and cost factors'!$E$9</f>
        <v>43.763107403571425</v>
      </c>
      <c r="Q456" s="7">
        <v>21.016428571428573</v>
      </c>
      <c r="R456" s="17">
        <v>0</v>
      </c>
      <c r="S456" s="17">
        <v>0</v>
      </c>
      <c r="T456" s="17">
        <v>0</v>
      </c>
      <c r="U456" s="7">
        <v>0</v>
      </c>
      <c r="V456" s="7">
        <v>0</v>
      </c>
      <c r="W456" s="7">
        <v>0</v>
      </c>
    </row>
    <row r="457" spans="1:23" s="17" customFormat="1" x14ac:dyDescent="0.25">
      <c r="A457" s="17" t="s">
        <v>561</v>
      </c>
      <c r="B457" s="17" t="s">
        <v>589</v>
      </c>
      <c r="C457" s="17" t="s">
        <v>588</v>
      </c>
      <c r="D457" s="17">
        <v>97</v>
      </c>
      <c r="E457" s="17" t="s">
        <v>12</v>
      </c>
      <c r="F457" s="17">
        <f t="shared" si="16"/>
        <v>2</v>
      </c>
      <c r="G457" s="17">
        <f t="shared" si="17"/>
        <v>2</v>
      </c>
      <c r="H457" s="17" t="s">
        <v>8</v>
      </c>
      <c r="I457" s="17" t="s">
        <v>3</v>
      </c>
      <c r="J457" s="17" t="s">
        <v>609</v>
      </c>
      <c r="K457" s="17" t="s">
        <v>606</v>
      </c>
      <c r="L457" s="17" t="s">
        <v>516</v>
      </c>
      <c r="M457" s="7">
        <v>199.6475795357143</v>
      </c>
      <c r="N457" s="7">
        <v>112.77172077857142</v>
      </c>
      <c r="O457" s="7">
        <f>M457*'Emission and cost factors'!$D$8+N457*'Emission and cost factors'!$E$8</f>
        <v>93.800983260642852</v>
      </c>
      <c r="P457" s="8">
        <f>M457*'Emission and cost factors'!$D$9+N457*'Emission and cost factors'!$E$9</f>
        <v>24.901661298214286</v>
      </c>
      <c r="Q457" s="7">
        <v>20.924285714285713</v>
      </c>
      <c r="R457" s="17">
        <v>0</v>
      </c>
      <c r="S457" s="17">
        <v>0</v>
      </c>
      <c r="T457" s="17">
        <v>0</v>
      </c>
      <c r="U457" s="7">
        <v>0</v>
      </c>
      <c r="V457" s="7">
        <v>0</v>
      </c>
      <c r="W457" s="7">
        <v>0</v>
      </c>
    </row>
    <row r="458" spans="1:23" s="17" customFormat="1" x14ac:dyDescent="0.25">
      <c r="A458" s="17" t="s">
        <v>562</v>
      </c>
      <c r="B458" s="17" t="s">
        <v>589</v>
      </c>
      <c r="C458" s="17" t="s">
        <v>588</v>
      </c>
      <c r="D458" s="17">
        <v>98</v>
      </c>
      <c r="E458" s="17" t="s">
        <v>12</v>
      </c>
      <c r="F458" s="17">
        <f t="shared" si="16"/>
        <v>2</v>
      </c>
      <c r="G458" s="17">
        <f t="shared" si="17"/>
        <v>2</v>
      </c>
      <c r="H458" s="17" t="s">
        <v>8</v>
      </c>
      <c r="I458" s="17" t="s">
        <v>3</v>
      </c>
      <c r="J458" s="17" t="s">
        <v>609</v>
      </c>
      <c r="K458" s="17" t="s">
        <v>606</v>
      </c>
      <c r="L458" s="17" t="s">
        <v>515</v>
      </c>
      <c r="M458" s="7">
        <v>62.999931257142862</v>
      </c>
      <c r="N458" s="7">
        <v>111.11548122857143</v>
      </c>
      <c r="O458" s="7">
        <f>M458*'Emission and cost factors'!$D$8+N458*'Emission and cost factors'!$E$8</f>
        <v>64.343106929142863</v>
      </c>
      <c r="P458" s="8">
        <f>M458*'Emission and cost factors'!$D$9+N458*'Emission and cost factors'!$E$9</f>
        <v>19.187319434571428</v>
      </c>
      <c r="Q458" s="7">
        <v>21.095714285714283</v>
      </c>
      <c r="R458" s="17">
        <v>0</v>
      </c>
      <c r="S458" s="17">
        <v>0</v>
      </c>
      <c r="T458" s="17">
        <v>0</v>
      </c>
      <c r="U458" s="7">
        <v>0</v>
      </c>
      <c r="V458" s="7">
        <v>0</v>
      </c>
      <c r="W458" s="7">
        <v>0</v>
      </c>
    </row>
    <row r="459" spans="1:23" s="17" customFormat="1" x14ac:dyDescent="0.25">
      <c r="A459" s="17" t="s">
        <v>563</v>
      </c>
      <c r="B459" s="17" t="s">
        <v>589</v>
      </c>
      <c r="C459" s="17" t="s">
        <v>588</v>
      </c>
      <c r="D459" s="17">
        <v>99</v>
      </c>
      <c r="E459" s="17" t="s">
        <v>12</v>
      </c>
      <c r="F459" s="17">
        <f t="shared" si="16"/>
        <v>2</v>
      </c>
      <c r="G459" s="17">
        <f t="shared" si="17"/>
        <v>2</v>
      </c>
      <c r="H459" s="17" t="s">
        <v>8</v>
      </c>
      <c r="I459" s="17" t="s">
        <v>6</v>
      </c>
      <c r="J459" s="17" t="s">
        <v>609</v>
      </c>
      <c r="K459" s="17" t="s">
        <v>606</v>
      </c>
      <c r="L459" s="17" t="s">
        <v>515</v>
      </c>
      <c r="M459" s="7">
        <v>234.713571</v>
      </c>
      <c r="N459" s="7">
        <v>133.63414499999999</v>
      </c>
      <c r="O459" s="7">
        <f>M459*'Emission and cost factors'!$D$8+N459*'Emission and cost factors'!$E$8</f>
        <v>110.76155661</v>
      </c>
      <c r="P459" s="8">
        <f>M459*'Emission and cost factors'!$D$9+N459*'Emission and cost factors'!$E$9</f>
        <v>29.433664589999996</v>
      </c>
      <c r="Q459" s="7">
        <v>21.320714285714281</v>
      </c>
      <c r="R459" s="17">
        <v>0</v>
      </c>
      <c r="S459" s="17">
        <v>0</v>
      </c>
      <c r="T459" s="17">
        <v>0</v>
      </c>
      <c r="U459" s="7">
        <v>0</v>
      </c>
      <c r="V459" s="7">
        <v>0</v>
      </c>
      <c r="W459" s="7">
        <v>0</v>
      </c>
    </row>
    <row r="460" spans="1:23" s="17" customFormat="1" x14ac:dyDescent="0.25">
      <c r="A460" s="17" t="s">
        <v>564</v>
      </c>
      <c r="B460" s="17" t="s">
        <v>589</v>
      </c>
      <c r="C460" s="17" t="s">
        <v>588</v>
      </c>
      <c r="D460" s="17">
        <v>100</v>
      </c>
      <c r="E460" s="17" t="s">
        <v>12</v>
      </c>
      <c r="F460" s="17">
        <f t="shared" si="16"/>
        <v>2</v>
      </c>
      <c r="G460" s="17">
        <f t="shared" si="17"/>
        <v>2</v>
      </c>
      <c r="H460" s="17" t="s">
        <v>8</v>
      </c>
      <c r="I460" s="17" t="s">
        <v>6</v>
      </c>
      <c r="J460" s="17" t="s">
        <v>609</v>
      </c>
      <c r="K460" s="17" t="s">
        <v>606</v>
      </c>
      <c r="L460" s="17" t="s">
        <v>516</v>
      </c>
      <c r="M460" s="7">
        <v>80.3034246</v>
      </c>
      <c r="N460" s="7">
        <v>125.78841117857142</v>
      </c>
      <c r="O460" s="7">
        <f>M460*'Emission and cost factors'!$D$8+N460*'Emission and cost factors'!$E$8</f>
        <v>74.726388308142859</v>
      </c>
      <c r="P460" s="8">
        <f>M460*'Emission and cost factors'!$D$9+N460*'Emission and cost factors'!$E$9</f>
        <v>22.080398660785715</v>
      </c>
      <c r="Q460" s="7">
        <v>21.297857142857147</v>
      </c>
      <c r="R460" s="17">
        <v>0</v>
      </c>
      <c r="S460" s="17">
        <v>0</v>
      </c>
      <c r="T460" s="17">
        <v>0</v>
      </c>
      <c r="U460" s="7">
        <v>0</v>
      </c>
      <c r="V460" s="7">
        <v>0</v>
      </c>
      <c r="W460" s="7">
        <v>0</v>
      </c>
    </row>
    <row r="461" spans="1:23" s="17" customFormat="1" x14ac:dyDescent="0.25">
      <c r="A461" s="17" t="s">
        <v>565</v>
      </c>
      <c r="B461" s="17" t="s">
        <v>589</v>
      </c>
      <c r="C461" s="17" t="s">
        <v>588</v>
      </c>
      <c r="D461" s="17">
        <v>101</v>
      </c>
      <c r="E461" s="17" t="s">
        <v>12</v>
      </c>
      <c r="F461" s="17">
        <f t="shared" si="16"/>
        <v>2</v>
      </c>
      <c r="G461" s="17">
        <f t="shared" si="17"/>
        <v>2</v>
      </c>
      <c r="H461" s="17" t="s">
        <v>8</v>
      </c>
      <c r="I461" s="17" t="s">
        <v>7</v>
      </c>
      <c r="J461" s="17" t="s">
        <v>609</v>
      </c>
      <c r="K461" s="17" t="s">
        <v>606</v>
      </c>
      <c r="L461" s="17" t="s">
        <v>515</v>
      </c>
      <c r="M461" s="7">
        <v>218.10310028571431</v>
      </c>
      <c r="N461" s="7">
        <v>144.01538440714285</v>
      </c>
      <c r="O461" s="7">
        <f>M461*'Emission and cost factors'!$D$8+N461*'Emission and cost factors'!$E$8</f>
        <v>112.04872788728571</v>
      </c>
      <c r="P461" s="8">
        <f>M461*'Emission and cost factors'!$D$9+N461*'Emission and cost factors'!$E$9</f>
        <v>30.326431672499996</v>
      </c>
      <c r="Q461" s="7">
        <v>21.317857142857147</v>
      </c>
      <c r="R461" s="17">
        <v>0</v>
      </c>
      <c r="S461" s="17">
        <v>0</v>
      </c>
      <c r="T461" s="17">
        <v>0</v>
      </c>
      <c r="U461" s="7">
        <v>0</v>
      </c>
      <c r="V461" s="7">
        <v>0</v>
      </c>
      <c r="W461" s="7">
        <v>0</v>
      </c>
    </row>
    <row r="462" spans="1:23" s="17" customFormat="1" x14ac:dyDescent="0.25">
      <c r="A462" s="17" t="s">
        <v>566</v>
      </c>
      <c r="B462" s="17" t="s">
        <v>589</v>
      </c>
      <c r="C462" s="17" t="s">
        <v>588</v>
      </c>
      <c r="D462" s="17">
        <v>102</v>
      </c>
      <c r="E462" s="17" t="s">
        <v>12</v>
      </c>
      <c r="F462" s="17">
        <f t="shared" si="16"/>
        <v>2</v>
      </c>
      <c r="G462" s="17">
        <f t="shared" si="17"/>
        <v>2</v>
      </c>
      <c r="H462" s="17" t="s">
        <v>8</v>
      </c>
      <c r="I462" s="17" t="s">
        <v>7</v>
      </c>
      <c r="J462" s="17" t="s">
        <v>609</v>
      </c>
      <c r="K462" s="17" t="s">
        <v>606</v>
      </c>
      <c r="L462" s="17" t="s">
        <v>515</v>
      </c>
      <c r="M462" s="7">
        <v>77.444633400000001</v>
      </c>
      <c r="N462" s="7">
        <v>134.21951710714285</v>
      </c>
      <c r="O462" s="7">
        <f>M462*'Emission and cost factors'!$D$8+N462*'Emission and cost factors'!$E$8</f>
        <v>78.00435088328571</v>
      </c>
      <c r="P462" s="8">
        <f>M462*'Emission and cost factors'!$D$9+N462*'Emission and cost factors'!$E$9</f>
        <v>23.230712902071428</v>
      </c>
      <c r="Q462" s="7">
        <v>21.467142857142854</v>
      </c>
      <c r="R462" s="17">
        <v>0</v>
      </c>
      <c r="S462" s="17">
        <v>0</v>
      </c>
      <c r="T462" s="17">
        <v>0</v>
      </c>
      <c r="U462" s="7">
        <v>0</v>
      </c>
      <c r="V462" s="7">
        <v>0</v>
      </c>
      <c r="W462" s="7">
        <v>0</v>
      </c>
    </row>
    <row r="463" spans="1:23" s="17" customFormat="1" x14ac:dyDescent="0.25">
      <c r="A463" s="17" t="s">
        <v>567</v>
      </c>
      <c r="B463" s="17" t="s">
        <v>589</v>
      </c>
      <c r="C463" s="17" t="s">
        <v>588</v>
      </c>
      <c r="D463" s="17">
        <v>115</v>
      </c>
      <c r="E463" s="17" t="s">
        <v>12</v>
      </c>
      <c r="F463" s="17">
        <f t="shared" si="16"/>
        <v>2</v>
      </c>
      <c r="G463" s="17">
        <f t="shared" si="17"/>
        <v>2</v>
      </c>
      <c r="H463" s="17" t="s">
        <v>9</v>
      </c>
      <c r="I463" s="17" t="s">
        <v>3</v>
      </c>
      <c r="J463" s="17" t="s">
        <v>609</v>
      </c>
      <c r="K463" s="17" t="s">
        <v>606</v>
      </c>
      <c r="L463" s="17" t="s">
        <v>515</v>
      </c>
      <c r="M463" s="7">
        <v>167.05098855</v>
      </c>
      <c r="N463" s="7">
        <v>111.23354976428571</v>
      </c>
      <c r="O463" s="7">
        <f>M463*'Emission and cost factors'!$D$8+N463*'Emission and cost factors'!$E$8</f>
        <v>86.248140487071424</v>
      </c>
      <c r="P463" s="8">
        <f>M463*'Emission and cost factors'!$D$9+N463*'Emission and cost factors'!$E$9</f>
        <v>23.367072006642857</v>
      </c>
      <c r="Q463" s="7">
        <v>21.025000000000002</v>
      </c>
      <c r="R463" s="17">
        <v>0</v>
      </c>
      <c r="S463" s="17">
        <v>0</v>
      </c>
      <c r="T463" s="17">
        <v>0</v>
      </c>
      <c r="U463" s="7">
        <v>0</v>
      </c>
      <c r="V463" s="7">
        <v>0</v>
      </c>
      <c r="W463" s="7">
        <v>0</v>
      </c>
    </row>
    <row r="464" spans="1:23" s="17" customFormat="1" x14ac:dyDescent="0.25">
      <c r="A464" s="17" t="s">
        <v>568</v>
      </c>
      <c r="B464" s="17" t="s">
        <v>589</v>
      </c>
      <c r="C464" s="17" t="s">
        <v>588</v>
      </c>
      <c r="D464" s="17">
        <v>116</v>
      </c>
      <c r="E464" s="17" t="s">
        <v>12</v>
      </c>
      <c r="F464" s="17">
        <f t="shared" si="16"/>
        <v>2</v>
      </c>
      <c r="G464" s="17">
        <f t="shared" si="17"/>
        <v>2</v>
      </c>
      <c r="H464" s="17" t="s">
        <v>9</v>
      </c>
      <c r="I464" s="17" t="s">
        <v>3</v>
      </c>
      <c r="J464" s="17" t="s">
        <v>609</v>
      </c>
      <c r="K464" s="17" t="s">
        <v>606</v>
      </c>
      <c r="L464" s="17" t="s">
        <v>515</v>
      </c>
      <c r="M464" s="7">
        <v>67.081219457142851</v>
      </c>
      <c r="N464" s="7">
        <v>106.10980105714285</v>
      </c>
      <c r="O464" s="7">
        <f>M464*'Emission and cost factors'!$D$8+N464*'Emission and cost factors'!$E$8</f>
        <v>62.89756457228571</v>
      </c>
      <c r="P464" s="8">
        <f>M464*'Emission and cost factors'!$D$9+N464*'Emission and cost factors'!$E$9</f>
        <v>18.599718936857141</v>
      </c>
      <c r="Q464" s="7">
        <v>21.160714285714288</v>
      </c>
      <c r="R464" s="17">
        <v>0</v>
      </c>
      <c r="S464" s="17">
        <v>0</v>
      </c>
      <c r="T464" s="17">
        <v>0</v>
      </c>
      <c r="U464" s="7">
        <v>0</v>
      </c>
      <c r="V464" s="7">
        <v>0</v>
      </c>
      <c r="W464" s="7">
        <v>0</v>
      </c>
    </row>
    <row r="465" spans="1:23" s="17" customFormat="1" x14ac:dyDescent="0.25">
      <c r="A465" s="17" t="s">
        <v>569</v>
      </c>
      <c r="B465" s="17" t="s">
        <v>589</v>
      </c>
      <c r="C465" s="17" t="s">
        <v>588</v>
      </c>
      <c r="D465" s="17">
        <v>117</v>
      </c>
      <c r="E465" s="17" t="s">
        <v>12</v>
      </c>
      <c r="F465" s="17">
        <f t="shared" si="16"/>
        <v>2</v>
      </c>
      <c r="G465" s="17">
        <f t="shared" si="17"/>
        <v>2</v>
      </c>
      <c r="H465" s="17" t="s">
        <v>9</v>
      </c>
      <c r="I465" s="17" t="s">
        <v>6</v>
      </c>
      <c r="J465" s="17" t="s">
        <v>609</v>
      </c>
      <c r="K465" s="17" t="s">
        <v>606</v>
      </c>
      <c r="L465" s="17" t="s">
        <v>516</v>
      </c>
      <c r="M465" s="7">
        <v>213.33666885</v>
      </c>
      <c r="N465" s="7">
        <v>125.54539082142857</v>
      </c>
      <c r="O465" s="7">
        <f>M465*'Emission and cost factors'!$D$8+N465*'Emission and cost factors'!$E$8</f>
        <v>102.55158023635714</v>
      </c>
      <c r="P465" s="8">
        <f>M465*'Emission and cost factors'!$D$9+N465*'Emission and cost factors'!$E$9</f>
        <v>27.365275377214285</v>
      </c>
      <c r="Q465" s="7">
        <v>21.395714285714284</v>
      </c>
      <c r="R465" s="17">
        <v>0</v>
      </c>
      <c r="S465" s="17">
        <v>0</v>
      </c>
      <c r="T465" s="17">
        <v>0</v>
      </c>
      <c r="U465" s="7">
        <v>0</v>
      </c>
      <c r="V465" s="7">
        <v>0</v>
      </c>
      <c r="W465" s="7">
        <v>0</v>
      </c>
    </row>
    <row r="466" spans="1:23" s="17" customFormat="1" x14ac:dyDescent="0.25">
      <c r="A466" s="17" t="s">
        <v>570</v>
      </c>
      <c r="B466" s="17" t="s">
        <v>589</v>
      </c>
      <c r="C466" s="17" t="s">
        <v>588</v>
      </c>
      <c r="D466" s="17">
        <v>118</v>
      </c>
      <c r="E466" s="17" t="s">
        <v>12</v>
      </c>
      <c r="F466" s="17">
        <f t="shared" si="16"/>
        <v>2</v>
      </c>
      <c r="G466" s="17">
        <f t="shared" si="17"/>
        <v>2</v>
      </c>
      <c r="H466" s="17" t="s">
        <v>9</v>
      </c>
      <c r="I466" s="17" t="s">
        <v>6</v>
      </c>
      <c r="J466" s="17" t="s">
        <v>609</v>
      </c>
      <c r="K466" s="17" t="s">
        <v>606</v>
      </c>
      <c r="L466" s="17" t="s">
        <v>515</v>
      </c>
      <c r="M466" s="7">
        <v>69.582153728571427</v>
      </c>
      <c r="N466" s="7">
        <v>123.36507542142859</v>
      </c>
      <c r="O466" s="7">
        <f>M466*'Emission and cost factors'!$D$8+N466*'Emission and cost factors'!$E$8</f>
        <v>71.36018697685715</v>
      </c>
      <c r="P466" s="8">
        <f>M466*'Emission and cost factors'!$D$9+N466*'Emission and cost factors'!$E$9</f>
        <v>21.288047462357145</v>
      </c>
      <c r="Q466" s="7">
        <v>21.322142857142858</v>
      </c>
      <c r="R466" s="17">
        <v>0</v>
      </c>
      <c r="S466" s="17">
        <v>0</v>
      </c>
      <c r="T466" s="17">
        <v>0</v>
      </c>
      <c r="U466" s="7">
        <v>0</v>
      </c>
      <c r="V466" s="7">
        <v>0</v>
      </c>
      <c r="W466" s="7">
        <v>0</v>
      </c>
    </row>
    <row r="467" spans="1:23" s="17" customFormat="1" x14ac:dyDescent="0.25">
      <c r="A467" s="17" t="s">
        <v>571</v>
      </c>
      <c r="B467" s="17" t="s">
        <v>589</v>
      </c>
      <c r="C467" s="17" t="s">
        <v>588</v>
      </c>
      <c r="D467" s="17">
        <v>119</v>
      </c>
      <c r="E467" s="17" t="s">
        <v>12</v>
      </c>
      <c r="F467" s="17">
        <f t="shared" si="16"/>
        <v>2</v>
      </c>
      <c r="G467" s="17">
        <f t="shared" si="17"/>
        <v>2</v>
      </c>
      <c r="H467" s="17" t="s">
        <v>9</v>
      </c>
      <c r="I467" s="17" t="s">
        <v>7</v>
      </c>
      <c r="J467" s="17" t="s">
        <v>609</v>
      </c>
      <c r="K467" s="17" t="s">
        <v>606</v>
      </c>
      <c r="L467" s="17" t="s">
        <v>515</v>
      </c>
      <c r="M467" s="7">
        <v>229.78275042857143</v>
      </c>
      <c r="N467" s="7">
        <v>135.00393070714287</v>
      </c>
      <c r="O467" s="7">
        <f>M467*'Emission and cost factors'!$D$8+N467*'Emission and cost factors'!$E$8</f>
        <v>110.35618571528572</v>
      </c>
      <c r="P467" s="8">
        <f>M467*'Emission and cost factors'!$D$9+N467*'Emission and cost factors'!$E$9</f>
        <v>29.441899623214287</v>
      </c>
      <c r="Q467" s="7">
        <v>21.366428571428571</v>
      </c>
      <c r="R467" s="17">
        <v>0</v>
      </c>
      <c r="S467" s="17">
        <v>0</v>
      </c>
      <c r="T467" s="17">
        <v>0</v>
      </c>
      <c r="U467" s="7">
        <v>0</v>
      </c>
      <c r="V467" s="7">
        <v>0</v>
      </c>
      <c r="W467" s="7">
        <v>0</v>
      </c>
    </row>
    <row r="468" spans="1:23" s="17" customFormat="1" x14ac:dyDescent="0.25">
      <c r="A468" s="17" t="s">
        <v>572</v>
      </c>
      <c r="B468" s="17" t="s">
        <v>589</v>
      </c>
      <c r="C468" s="17" t="s">
        <v>588</v>
      </c>
      <c r="D468" s="17">
        <v>120</v>
      </c>
      <c r="E468" s="17" t="s">
        <v>12</v>
      </c>
      <c r="F468" s="17">
        <f t="shared" si="16"/>
        <v>2</v>
      </c>
      <c r="G468" s="17">
        <f t="shared" si="17"/>
        <v>2</v>
      </c>
      <c r="H468" s="17" t="s">
        <v>9</v>
      </c>
      <c r="I468" s="17" t="s">
        <v>7</v>
      </c>
      <c r="J468" s="17" t="s">
        <v>609</v>
      </c>
      <c r="K468" s="17" t="s">
        <v>606</v>
      </c>
      <c r="L468" s="17" t="s">
        <v>516</v>
      </c>
      <c r="M468" s="7">
        <v>88.14269886428572</v>
      </c>
      <c r="N468" s="7">
        <v>130.00043689285715</v>
      </c>
      <c r="O468" s="7">
        <f>M468*'Emission and cost factors'!$D$8+N468*'Emission and cost factors'!$E$8</f>
        <v>78.310167732214296</v>
      </c>
      <c r="P468" s="8">
        <f>M468*'Emission and cost factors'!$D$9+N468*'Emission and cost factors'!$E$9</f>
        <v>23.0257734885</v>
      </c>
      <c r="Q468" s="7">
        <v>21.49642857142857</v>
      </c>
      <c r="R468" s="17">
        <v>0</v>
      </c>
      <c r="S468" s="17">
        <v>0</v>
      </c>
      <c r="T468" s="17">
        <v>0</v>
      </c>
      <c r="U468" s="7">
        <v>0</v>
      </c>
      <c r="V468" s="7">
        <v>0</v>
      </c>
      <c r="W468" s="7">
        <v>0</v>
      </c>
    </row>
    <row r="469" spans="1:23" s="17" customFormat="1" x14ac:dyDescent="0.25">
      <c r="A469" s="17" t="s">
        <v>573</v>
      </c>
      <c r="B469" s="17" t="s">
        <v>589</v>
      </c>
      <c r="C469" s="17" t="s">
        <v>588</v>
      </c>
      <c r="D469" s="17">
        <v>121</v>
      </c>
      <c r="E469" s="17" t="s">
        <v>13</v>
      </c>
      <c r="F469" s="17">
        <f t="shared" si="16"/>
        <v>3</v>
      </c>
      <c r="G469" s="17">
        <f t="shared" si="17"/>
        <v>2</v>
      </c>
      <c r="H469" s="17" t="s">
        <v>2</v>
      </c>
      <c r="I469" s="17" t="s">
        <v>3</v>
      </c>
      <c r="J469" s="17" t="s">
        <v>609</v>
      </c>
      <c r="K469" s="17" t="s">
        <v>606</v>
      </c>
      <c r="L469" s="17" t="s">
        <v>515</v>
      </c>
      <c r="M469" s="7">
        <v>396.18842121428571</v>
      </c>
      <c r="N469" s="7">
        <v>230.73490114285715</v>
      </c>
      <c r="O469" s="7">
        <f>M469*'Emission and cost factors'!$D$8+N469*'Emission and cost factors'!$E$8</f>
        <v>189.33762298071429</v>
      </c>
      <c r="P469" s="8">
        <f>M469*'Emission and cost factors'!$D$9+N469*'Emission and cost factors'!$E$9</f>
        <v>50.45777202</v>
      </c>
      <c r="Q469" s="7">
        <v>19.70071428571428</v>
      </c>
      <c r="R469" s="17">
        <v>11</v>
      </c>
      <c r="S469" s="17">
        <v>0</v>
      </c>
      <c r="T469" s="17">
        <v>0</v>
      </c>
      <c r="U469" s="7">
        <v>0.13485714285714284</v>
      </c>
      <c r="V469" s="7">
        <v>0</v>
      </c>
      <c r="W469" s="7">
        <v>0</v>
      </c>
    </row>
    <row r="470" spans="1:23" s="17" customFormat="1" x14ac:dyDescent="0.25">
      <c r="A470" s="17" t="s">
        <v>574</v>
      </c>
      <c r="B470" s="17" t="s">
        <v>589</v>
      </c>
      <c r="C470" s="17" t="s">
        <v>588</v>
      </c>
      <c r="D470" s="17">
        <v>122</v>
      </c>
      <c r="E470" s="17" t="s">
        <v>13</v>
      </c>
      <c r="F470" s="17">
        <f t="shared" si="16"/>
        <v>3</v>
      </c>
      <c r="G470" s="17">
        <f t="shared" si="17"/>
        <v>2</v>
      </c>
      <c r="H470" s="17" t="s">
        <v>2</v>
      </c>
      <c r="I470" s="17" t="s">
        <v>3</v>
      </c>
      <c r="J470" s="17" t="s">
        <v>609</v>
      </c>
      <c r="K470" s="17" t="s">
        <v>606</v>
      </c>
      <c r="L470" s="17" t="s">
        <v>516</v>
      </c>
      <c r="M470" s="7">
        <v>167.17227557142857</v>
      </c>
      <c r="N470" s="7">
        <v>196.83198857142858</v>
      </c>
      <c r="O470" s="7">
        <f>M470*'Emission and cost factors'!$D$8+N470*'Emission and cost factors'!$E$8</f>
        <v>125.64889261285715</v>
      </c>
      <c r="P470" s="8">
        <f>M470*'Emission and cost factors'!$D$9+N470*'Emission and cost factors'!$E$9</f>
        <v>36.21168930857143</v>
      </c>
      <c r="Q470" s="7">
        <v>19.704285714285714</v>
      </c>
      <c r="R470" s="17">
        <v>11</v>
      </c>
      <c r="S470" s="17">
        <v>0</v>
      </c>
      <c r="T470" s="17">
        <v>0</v>
      </c>
      <c r="U470" s="7">
        <v>0.13407142857142856</v>
      </c>
      <c r="V470" s="7">
        <v>0</v>
      </c>
      <c r="W470" s="7">
        <v>0</v>
      </c>
    </row>
    <row r="471" spans="1:23" s="17" customFormat="1" x14ac:dyDescent="0.25">
      <c r="A471" s="17" t="s">
        <v>575</v>
      </c>
      <c r="B471" s="17" t="s">
        <v>589</v>
      </c>
      <c r="C471" s="17" t="s">
        <v>588</v>
      </c>
      <c r="D471" s="17">
        <v>123</v>
      </c>
      <c r="E471" s="17" t="s">
        <v>13</v>
      </c>
      <c r="F471" s="17">
        <f t="shared" si="16"/>
        <v>3</v>
      </c>
      <c r="G471" s="17">
        <f t="shared" si="17"/>
        <v>2</v>
      </c>
      <c r="H471" s="17" t="s">
        <v>2</v>
      </c>
      <c r="I471" s="17" t="s">
        <v>6</v>
      </c>
      <c r="J471" s="17" t="s">
        <v>609</v>
      </c>
      <c r="K471" s="17" t="s">
        <v>606</v>
      </c>
      <c r="L471" s="17" t="s">
        <v>515</v>
      </c>
      <c r="M471" s="7">
        <v>416.30257671428569</v>
      </c>
      <c r="N471" s="7">
        <v>242.18621914285717</v>
      </c>
      <c r="O471" s="7">
        <f>M471*'Emission and cost factors'!$D$8+N471*'Emission and cost factors'!$E$8</f>
        <v>198.82920191571429</v>
      </c>
      <c r="P471" s="8">
        <f>M471*'Emission and cost factors'!$D$9+N471*'Emission and cost factors'!$E$9</f>
        <v>52.98003594</v>
      </c>
      <c r="Q471" s="7">
        <v>20.235714285714284</v>
      </c>
      <c r="R471" s="17">
        <v>2</v>
      </c>
      <c r="S471" s="17">
        <v>0</v>
      </c>
      <c r="T471" s="17">
        <v>0</v>
      </c>
      <c r="U471" s="7">
        <v>1.0714285714285716E-2</v>
      </c>
      <c r="V471" s="7">
        <v>0</v>
      </c>
      <c r="W471" s="7">
        <v>0</v>
      </c>
    </row>
    <row r="472" spans="1:23" s="17" customFormat="1" x14ac:dyDescent="0.25">
      <c r="A472" s="17" t="s">
        <v>576</v>
      </c>
      <c r="B472" s="17" t="s">
        <v>589</v>
      </c>
      <c r="C472" s="17" t="s">
        <v>588</v>
      </c>
      <c r="D472" s="17">
        <v>124</v>
      </c>
      <c r="E472" s="17" t="s">
        <v>13</v>
      </c>
      <c r="F472" s="17">
        <f t="shared" si="16"/>
        <v>3</v>
      </c>
      <c r="G472" s="17">
        <f t="shared" si="17"/>
        <v>2</v>
      </c>
      <c r="H472" s="17" t="s">
        <v>2</v>
      </c>
      <c r="I472" s="17" t="s">
        <v>6</v>
      </c>
      <c r="J472" s="17" t="s">
        <v>609</v>
      </c>
      <c r="K472" s="17" t="s">
        <v>606</v>
      </c>
      <c r="L472" s="17" t="s">
        <v>516</v>
      </c>
      <c r="M472" s="7">
        <v>258.82924757142854</v>
      </c>
      <c r="N472" s="7">
        <v>206.17032527142854</v>
      </c>
      <c r="O472" s="7">
        <f>M472*'Emission and cost factors'!$D$8+N472*'Emission and cost factors'!$E$8</f>
        <v>149.19249161485712</v>
      </c>
      <c r="P472" s="8">
        <f>M472*'Emission and cost factors'!$D$9+N472*'Emission and cost factors'!$E$9</f>
        <v>41.27871869357142</v>
      </c>
      <c r="Q472" s="7">
        <v>20.270714285714284</v>
      </c>
      <c r="R472" s="17">
        <v>3</v>
      </c>
      <c r="S472" s="17">
        <v>0</v>
      </c>
      <c r="T472" s="17">
        <v>0</v>
      </c>
      <c r="U472" s="7">
        <v>8.3571428571428564E-3</v>
      </c>
      <c r="V472" s="7">
        <v>0</v>
      </c>
      <c r="W472" s="7">
        <v>0</v>
      </c>
    </row>
    <row r="473" spans="1:23" s="17" customFormat="1" x14ac:dyDescent="0.25">
      <c r="A473" s="17" t="s">
        <v>577</v>
      </c>
      <c r="B473" s="17" t="s">
        <v>589</v>
      </c>
      <c r="C473" s="17" t="s">
        <v>588</v>
      </c>
      <c r="D473" s="17">
        <v>125</v>
      </c>
      <c r="E473" s="17" t="s">
        <v>13</v>
      </c>
      <c r="F473" s="17">
        <f t="shared" si="16"/>
        <v>3</v>
      </c>
      <c r="G473" s="17">
        <f t="shared" si="17"/>
        <v>2</v>
      </c>
      <c r="H473" s="17" t="s">
        <v>2</v>
      </c>
      <c r="I473" s="17" t="s">
        <v>7</v>
      </c>
      <c r="J473" s="17" t="s">
        <v>609</v>
      </c>
      <c r="K473" s="17" t="s">
        <v>606</v>
      </c>
      <c r="L473" s="17" t="s">
        <v>515</v>
      </c>
      <c r="M473" s="7">
        <v>394.55048892857138</v>
      </c>
      <c r="N473" s="7">
        <v>256.01138164285715</v>
      </c>
      <c r="O473" s="7">
        <f>M473*'Emission and cost factors'!$D$8+N473*'Emission and cost factors'!$E$8</f>
        <v>200.6208382307143</v>
      </c>
      <c r="P473" s="8">
        <f>M473*'Emission and cost factors'!$D$9+N473*'Emission and cost factors'!$E$9</f>
        <v>54.183726803571432</v>
      </c>
      <c r="Q473" s="7">
        <v>20.437142857142863</v>
      </c>
      <c r="R473" s="17">
        <v>0</v>
      </c>
      <c r="S473" s="17">
        <v>0</v>
      </c>
      <c r="T473" s="17">
        <v>0</v>
      </c>
      <c r="U473" s="7">
        <v>0</v>
      </c>
      <c r="V473" s="7">
        <v>0</v>
      </c>
      <c r="W473" s="7">
        <v>0</v>
      </c>
    </row>
    <row r="474" spans="1:23" s="17" customFormat="1" x14ac:dyDescent="0.25">
      <c r="A474" s="17" t="s">
        <v>578</v>
      </c>
      <c r="B474" s="17" t="s">
        <v>589</v>
      </c>
      <c r="C474" s="17" t="s">
        <v>588</v>
      </c>
      <c r="D474" s="17">
        <v>126</v>
      </c>
      <c r="E474" s="17" t="s">
        <v>13</v>
      </c>
      <c r="F474" s="17">
        <f t="shared" si="16"/>
        <v>3</v>
      </c>
      <c r="G474" s="17">
        <f t="shared" si="17"/>
        <v>2</v>
      </c>
      <c r="H474" s="17" t="s">
        <v>2</v>
      </c>
      <c r="I474" s="17" t="s">
        <v>7</v>
      </c>
      <c r="J474" s="17" t="s">
        <v>609</v>
      </c>
      <c r="K474" s="17" t="s">
        <v>606</v>
      </c>
      <c r="L474" s="17" t="s">
        <v>515</v>
      </c>
      <c r="M474" s="7">
        <v>197.40537625714288</v>
      </c>
      <c r="N474" s="7">
        <v>218.78962692857141</v>
      </c>
      <c r="O474" s="7">
        <f>M474*'Emission and cost factors'!$D$8+N474*'Emission and cost factors'!$E$8</f>
        <v>142.09835740114286</v>
      </c>
      <c r="P474" s="8">
        <f>M474*'Emission and cost factors'!$D$9+N474*'Emission and cost factors'!$E$9</f>
        <v>40.714659089571427</v>
      </c>
      <c r="Q474" s="7">
        <v>20.472857142857144</v>
      </c>
      <c r="R474" s="17">
        <v>1</v>
      </c>
      <c r="S474" s="17">
        <v>0</v>
      </c>
      <c r="T474" s="17">
        <v>0</v>
      </c>
      <c r="U474" s="7">
        <v>4.285714285714286E-4</v>
      </c>
      <c r="V474" s="7">
        <v>0</v>
      </c>
      <c r="W474" s="7">
        <v>0</v>
      </c>
    </row>
    <row r="475" spans="1:23" s="17" customFormat="1" x14ac:dyDescent="0.25">
      <c r="A475" s="17" t="s">
        <v>579</v>
      </c>
      <c r="B475" s="17" t="s">
        <v>589</v>
      </c>
      <c r="C475" s="17" t="s">
        <v>588</v>
      </c>
      <c r="D475" s="17">
        <v>127</v>
      </c>
      <c r="E475" s="17" t="s">
        <v>13</v>
      </c>
      <c r="F475" s="17">
        <f t="shared" si="16"/>
        <v>3</v>
      </c>
      <c r="G475" s="17">
        <f t="shared" si="17"/>
        <v>2</v>
      </c>
      <c r="H475" s="17" t="s">
        <v>8</v>
      </c>
      <c r="I475" s="17" t="s">
        <v>3</v>
      </c>
      <c r="J475" s="17" t="s">
        <v>609</v>
      </c>
      <c r="K475" s="17" t="s">
        <v>606</v>
      </c>
      <c r="L475" s="17" t="s">
        <v>516</v>
      </c>
      <c r="M475" s="7">
        <v>199.06062201428571</v>
      </c>
      <c r="N475" s="7">
        <v>114.1809240857143</v>
      </c>
      <c r="O475" s="7">
        <f>M475*'Emission and cost factors'!$D$8+N475*'Emission and cost factors'!$E$8</f>
        <v>94.325955702428573</v>
      </c>
      <c r="P475" s="8">
        <f>M475*'Emission and cost factors'!$D$9+N475*'Emission and cost factors'!$E$9</f>
        <v>25.089563493428575</v>
      </c>
      <c r="Q475" s="7">
        <v>20.45</v>
      </c>
      <c r="R475" s="17">
        <v>0</v>
      </c>
      <c r="S475" s="17">
        <v>0</v>
      </c>
      <c r="T475" s="17">
        <v>0</v>
      </c>
      <c r="U475" s="7">
        <v>0</v>
      </c>
      <c r="V475" s="7">
        <v>0</v>
      </c>
      <c r="W475" s="7">
        <v>0</v>
      </c>
    </row>
    <row r="476" spans="1:23" s="17" customFormat="1" x14ac:dyDescent="0.25">
      <c r="A476" s="17" t="s">
        <v>580</v>
      </c>
      <c r="B476" s="17" t="s">
        <v>589</v>
      </c>
      <c r="C476" s="17" t="s">
        <v>588</v>
      </c>
      <c r="D476" s="17">
        <v>128</v>
      </c>
      <c r="E476" s="17" t="s">
        <v>13</v>
      </c>
      <c r="F476" s="17">
        <f t="shared" si="16"/>
        <v>3</v>
      </c>
      <c r="G476" s="17">
        <f t="shared" si="17"/>
        <v>2</v>
      </c>
      <c r="H476" s="17" t="s">
        <v>8</v>
      </c>
      <c r="I476" s="17" t="s">
        <v>3</v>
      </c>
      <c r="J476" s="17" t="s">
        <v>609</v>
      </c>
      <c r="K476" s="17" t="s">
        <v>606</v>
      </c>
      <c r="L476" s="17" t="s">
        <v>515</v>
      </c>
      <c r="M476" s="7">
        <v>96.041800757142866</v>
      </c>
      <c r="N476" s="7">
        <v>112.18482977142857</v>
      </c>
      <c r="O476" s="7">
        <f>M476*'Emission and cost factors'!$D$8+N476*'Emission and cost factors'!$E$8</f>
        <v>71.773799853857142</v>
      </c>
      <c r="P476" s="8">
        <f>M476*'Emission and cost factors'!$D$9+N476*'Emission and cost factors'!$E$9</f>
        <v>20.669396495999997</v>
      </c>
      <c r="Q476" s="7">
        <v>20.582142857142859</v>
      </c>
      <c r="R476" s="17">
        <v>0</v>
      </c>
      <c r="S476" s="17">
        <v>0</v>
      </c>
      <c r="T476" s="17">
        <v>0</v>
      </c>
      <c r="U476" s="7">
        <v>0</v>
      </c>
      <c r="V476" s="7">
        <v>0</v>
      </c>
      <c r="W476" s="7">
        <v>0</v>
      </c>
    </row>
    <row r="477" spans="1:23" s="17" customFormat="1" x14ac:dyDescent="0.25">
      <c r="A477" s="17" t="s">
        <v>581</v>
      </c>
      <c r="B477" s="17" t="s">
        <v>589</v>
      </c>
      <c r="C477" s="17" t="s">
        <v>588</v>
      </c>
      <c r="D477" s="17">
        <v>129</v>
      </c>
      <c r="E477" s="17" t="s">
        <v>13</v>
      </c>
      <c r="F477" s="17">
        <f t="shared" si="16"/>
        <v>3</v>
      </c>
      <c r="G477" s="17">
        <f t="shared" si="17"/>
        <v>2</v>
      </c>
      <c r="H477" s="17" t="s">
        <v>8</v>
      </c>
      <c r="I477" s="17" t="s">
        <v>6</v>
      </c>
      <c r="J477" s="17" t="s">
        <v>609</v>
      </c>
      <c r="K477" s="17" t="s">
        <v>606</v>
      </c>
      <c r="L477" s="17" t="s">
        <v>516</v>
      </c>
      <c r="M477" s="7">
        <v>204.85475140714286</v>
      </c>
      <c r="N477" s="7">
        <v>133.05748307142855</v>
      </c>
      <c r="O477" s="7">
        <f>M477*'Emission and cost factors'!$D$8+N477*'Emission and cost factors'!$E$8</f>
        <v>104.22594000835713</v>
      </c>
      <c r="P477" s="8">
        <f>M477*'Emission and cost factors'!$D$9+N477*'Emission and cost factors'!$E$9</f>
        <v>28.152812516999994</v>
      </c>
      <c r="Q477" s="7">
        <v>20.915714285714291</v>
      </c>
      <c r="R477" s="17">
        <v>0</v>
      </c>
      <c r="S477" s="17">
        <v>0</v>
      </c>
      <c r="T477" s="17">
        <v>0</v>
      </c>
      <c r="U477" s="7">
        <v>0</v>
      </c>
      <c r="V477" s="7">
        <v>0</v>
      </c>
      <c r="W477" s="7">
        <v>0</v>
      </c>
    </row>
    <row r="478" spans="1:23" s="17" customFormat="1" x14ac:dyDescent="0.25">
      <c r="A478" s="17" t="s">
        <v>582</v>
      </c>
      <c r="B478" s="17" t="s">
        <v>589</v>
      </c>
      <c r="C478" s="17" t="s">
        <v>588</v>
      </c>
      <c r="D478" s="17">
        <v>130</v>
      </c>
      <c r="E478" s="17" t="s">
        <v>13</v>
      </c>
      <c r="F478" s="17">
        <f t="shared" ref="F478:F483" si="18">IF(E478="HHg",1,IF(E478="HHh",2,IF(E478="Hhi",3,IF(E478="HHj",2,IF(E478="HHk",3,"NA")))))</f>
        <v>3</v>
      </c>
      <c r="G478" s="17">
        <f t="shared" ref="G478:G483" si="19">IF(E478="HHg",1,IF(E478="HHh",1,IF(E478="Hhi",1,IF(E478="HHj",2,IF(E478="HHk",2,"NA")))))</f>
        <v>2</v>
      </c>
      <c r="H478" s="17" t="s">
        <v>8</v>
      </c>
      <c r="I478" s="17" t="s">
        <v>6</v>
      </c>
      <c r="J478" s="17" t="s">
        <v>609</v>
      </c>
      <c r="K478" s="17" t="s">
        <v>606</v>
      </c>
      <c r="L478" s="17" t="s">
        <v>515</v>
      </c>
      <c r="M478" s="7">
        <v>91.814297100000005</v>
      </c>
      <c r="N478" s="7">
        <v>125.68238927142856</v>
      </c>
      <c r="O478" s="7">
        <f>M478*'Emission and cost factors'!$D$8+N478*'Emission and cost factors'!$E$8</f>
        <v>77.094901455857141</v>
      </c>
      <c r="P478" s="8">
        <f>M478*'Emission and cost factors'!$D$9+N478*'Emission and cost factors'!$E$9</f>
        <v>22.524930274714283</v>
      </c>
      <c r="Q478" s="7">
        <v>20.90285714285714</v>
      </c>
      <c r="R478" s="17">
        <v>0</v>
      </c>
      <c r="S478" s="17">
        <v>0</v>
      </c>
      <c r="T478" s="17">
        <v>0</v>
      </c>
      <c r="U478" s="7">
        <v>0</v>
      </c>
      <c r="V478" s="7">
        <v>0</v>
      </c>
      <c r="W478" s="7">
        <v>0</v>
      </c>
    </row>
    <row r="479" spans="1:23" s="17" customFormat="1" x14ac:dyDescent="0.25">
      <c r="A479" s="17" t="s">
        <v>583</v>
      </c>
      <c r="B479" s="17" t="s">
        <v>589</v>
      </c>
      <c r="C479" s="17" t="s">
        <v>588</v>
      </c>
      <c r="D479" s="17">
        <v>131</v>
      </c>
      <c r="E479" s="17" t="s">
        <v>13</v>
      </c>
      <c r="F479" s="17">
        <f t="shared" si="18"/>
        <v>3</v>
      </c>
      <c r="G479" s="17">
        <f t="shared" si="19"/>
        <v>2</v>
      </c>
      <c r="H479" s="17" t="s">
        <v>8</v>
      </c>
      <c r="I479" s="17" t="s">
        <v>7</v>
      </c>
      <c r="J479" s="17" t="s">
        <v>609</v>
      </c>
      <c r="K479" s="17" t="s">
        <v>606</v>
      </c>
      <c r="L479" s="17" t="s">
        <v>516</v>
      </c>
      <c r="M479" s="7">
        <v>232.44360107142856</v>
      </c>
      <c r="N479" s="7">
        <v>143.68757205</v>
      </c>
      <c r="O479" s="7">
        <f>M479*'Emission and cost factors'!$D$8+N479*'Emission and cost factors'!$E$8</f>
        <v>114.90943936799999</v>
      </c>
      <c r="P479" s="8">
        <f>M479*'Emission and cost factors'!$D$9+N479*'Emission and cost factors'!$E$9</f>
        <v>30.850879850357142</v>
      </c>
      <c r="Q479" s="7">
        <v>20.962857142857143</v>
      </c>
      <c r="R479" s="17">
        <v>0</v>
      </c>
      <c r="S479" s="17">
        <v>0</v>
      </c>
      <c r="T479" s="17">
        <v>0</v>
      </c>
      <c r="U479" s="7">
        <v>0</v>
      </c>
      <c r="V479" s="7">
        <v>0</v>
      </c>
      <c r="W479" s="7">
        <v>0</v>
      </c>
    </row>
    <row r="480" spans="1:23" s="17" customFormat="1" x14ac:dyDescent="0.25">
      <c r="A480" s="17" t="s">
        <v>584</v>
      </c>
      <c r="B480" s="17" t="s">
        <v>589</v>
      </c>
      <c r="C480" s="17" t="s">
        <v>588</v>
      </c>
      <c r="D480" s="17">
        <v>145</v>
      </c>
      <c r="E480" s="17" t="s">
        <v>13</v>
      </c>
      <c r="F480" s="17">
        <f t="shared" si="18"/>
        <v>3</v>
      </c>
      <c r="G480" s="17">
        <f t="shared" si="19"/>
        <v>2</v>
      </c>
      <c r="H480" s="17" t="s">
        <v>9</v>
      </c>
      <c r="I480" s="17" t="s">
        <v>3</v>
      </c>
      <c r="J480" s="17" t="s">
        <v>609</v>
      </c>
      <c r="K480" s="17" t="s">
        <v>606</v>
      </c>
      <c r="L480" s="17" t="s">
        <v>515</v>
      </c>
      <c r="M480" s="7">
        <v>204.08844554999999</v>
      </c>
      <c r="N480" s="7">
        <v>111.95766287142858</v>
      </c>
      <c r="Q480" s="7">
        <v>20.559285714285714</v>
      </c>
      <c r="R480" s="17">
        <v>0</v>
      </c>
      <c r="S480" s="17">
        <v>0</v>
      </c>
      <c r="T480" s="17">
        <v>0</v>
      </c>
      <c r="U480" s="7">
        <v>0</v>
      </c>
      <c r="V480" s="7">
        <v>0</v>
      </c>
      <c r="W480" s="7">
        <v>0</v>
      </c>
    </row>
    <row r="481" spans="1:23" s="17" customFormat="1" x14ac:dyDescent="0.25">
      <c r="A481" s="17" t="s">
        <v>585</v>
      </c>
      <c r="B481" s="17" t="s">
        <v>589</v>
      </c>
      <c r="C481" s="17" t="s">
        <v>588</v>
      </c>
      <c r="D481" s="17">
        <v>147</v>
      </c>
      <c r="E481" s="17" t="s">
        <v>13</v>
      </c>
      <c r="F481" s="17">
        <f t="shared" si="18"/>
        <v>3</v>
      </c>
      <c r="G481" s="17">
        <f t="shared" si="19"/>
        <v>2</v>
      </c>
      <c r="H481" s="17" t="s">
        <v>9</v>
      </c>
      <c r="I481" s="17" t="s">
        <v>6</v>
      </c>
      <c r="J481" s="17" t="s">
        <v>609</v>
      </c>
      <c r="K481" s="17" t="s">
        <v>606</v>
      </c>
      <c r="L481" s="17" t="s">
        <v>516</v>
      </c>
      <c r="M481" s="7">
        <v>236.05938557142858</v>
      </c>
      <c r="N481" s="7">
        <v>125.42637739285715</v>
      </c>
      <c r="Q481" s="7">
        <v>21.004999999999999</v>
      </c>
      <c r="R481" s="17">
        <v>0</v>
      </c>
      <c r="S481" s="17">
        <v>0</v>
      </c>
      <c r="T481" s="17">
        <v>0</v>
      </c>
      <c r="U481" s="7">
        <v>0</v>
      </c>
      <c r="V481" s="7">
        <v>0</v>
      </c>
      <c r="W481" s="7">
        <v>0</v>
      </c>
    </row>
    <row r="482" spans="1:23" s="17" customFormat="1" x14ac:dyDescent="0.25">
      <c r="A482" s="17" t="s">
        <v>586</v>
      </c>
      <c r="B482" s="17" t="s">
        <v>589</v>
      </c>
      <c r="C482" s="17" t="s">
        <v>588</v>
      </c>
      <c r="D482" s="17">
        <v>149</v>
      </c>
      <c r="E482" s="17" t="s">
        <v>13</v>
      </c>
      <c r="F482" s="17">
        <f t="shared" si="18"/>
        <v>3</v>
      </c>
      <c r="G482" s="17">
        <f t="shared" si="19"/>
        <v>2</v>
      </c>
      <c r="H482" s="17" t="s">
        <v>9</v>
      </c>
      <c r="I482" s="17" t="s">
        <v>7</v>
      </c>
      <c r="J482" s="17" t="s">
        <v>609</v>
      </c>
      <c r="K482" s="17" t="s">
        <v>606</v>
      </c>
      <c r="L482" s="17" t="s">
        <v>515</v>
      </c>
      <c r="M482" s="7">
        <v>206.56628937857144</v>
      </c>
      <c r="N482" s="7">
        <v>134.9778810642857</v>
      </c>
      <c r="Q482" s="7">
        <v>21.032857142857143</v>
      </c>
      <c r="R482" s="17">
        <v>0</v>
      </c>
      <c r="S482" s="17">
        <v>0</v>
      </c>
      <c r="T482" s="17">
        <v>0</v>
      </c>
      <c r="U482" s="7">
        <v>0</v>
      </c>
      <c r="V482" s="7">
        <v>0</v>
      </c>
      <c r="W482" s="7">
        <v>0</v>
      </c>
    </row>
    <row r="483" spans="1:23" s="17" customFormat="1" x14ac:dyDescent="0.25">
      <c r="A483" s="17" t="s">
        <v>587</v>
      </c>
      <c r="B483" s="17" t="s">
        <v>589</v>
      </c>
      <c r="C483" s="17" t="s">
        <v>588</v>
      </c>
      <c r="D483" s="17">
        <v>150</v>
      </c>
      <c r="E483" s="17" t="s">
        <v>13</v>
      </c>
      <c r="F483" s="17">
        <f t="shared" si="18"/>
        <v>3</v>
      </c>
      <c r="G483" s="17">
        <f t="shared" si="19"/>
        <v>2</v>
      </c>
      <c r="H483" s="17" t="s">
        <v>9</v>
      </c>
      <c r="I483" s="17" t="s">
        <v>7</v>
      </c>
      <c r="J483" s="17" t="s">
        <v>609</v>
      </c>
      <c r="K483" s="17" t="s">
        <v>606</v>
      </c>
      <c r="L483" s="17" t="s">
        <v>516</v>
      </c>
      <c r="M483" s="7">
        <v>75.24343245</v>
      </c>
      <c r="N483" s="7">
        <v>129.39611669999999</v>
      </c>
      <c r="Q483" s="7">
        <v>21.150000000000002</v>
      </c>
      <c r="R483" s="17">
        <v>0</v>
      </c>
      <c r="S483" s="17">
        <v>0</v>
      </c>
      <c r="T483" s="17">
        <v>0</v>
      </c>
      <c r="U483" s="7">
        <v>0</v>
      </c>
      <c r="V483" s="7">
        <v>0</v>
      </c>
      <c r="W483" s="7">
        <v>0</v>
      </c>
    </row>
    <row r="484" spans="1:23" s="17" customFormat="1" x14ac:dyDescent="0.25">
      <c r="A484" s="17" t="s">
        <v>1567</v>
      </c>
      <c r="B484" s="17" t="s">
        <v>832</v>
      </c>
      <c r="C484" s="17" t="s">
        <v>595</v>
      </c>
      <c r="D484" s="17">
        <v>1</v>
      </c>
      <c r="E484" s="17" t="s">
        <v>1</v>
      </c>
      <c r="F484" s="17">
        <v>1</v>
      </c>
      <c r="G484" s="17">
        <v>1</v>
      </c>
      <c r="H484" s="17" t="s">
        <v>610</v>
      </c>
      <c r="I484" s="17" t="s">
        <v>7</v>
      </c>
      <c r="J484" s="17" t="s">
        <v>611</v>
      </c>
      <c r="K484" s="17" t="s">
        <v>596</v>
      </c>
      <c r="L484" s="17" t="s">
        <v>831</v>
      </c>
      <c r="M484" s="7">
        <v>0</v>
      </c>
      <c r="N484" s="7">
        <v>215.87180448276899</v>
      </c>
      <c r="O484" s="7">
        <f>M484*'Emission and cost factors'!$D$8+N484*'Emission and cost factors'!$E$8</f>
        <v>99.301030062073735</v>
      </c>
      <c r="P484" s="8">
        <f>M484*'Emission and cost factors'!$D$9+N484*'Emission and cost factors'!$E$9</f>
        <v>32.380770672415345</v>
      </c>
      <c r="Q484" s="7">
        <v>20.602333333333331</v>
      </c>
      <c r="R484" s="17">
        <v>2</v>
      </c>
      <c r="S484" s="17">
        <v>0</v>
      </c>
      <c r="T484" s="17">
        <v>0</v>
      </c>
      <c r="U484" s="7">
        <v>2.4466666666666668E-2</v>
      </c>
      <c r="V484" s="7">
        <v>0</v>
      </c>
      <c r="W484" s="7">
        <v>0</v>
      </c>
    </row>
    <row r="485" spans="1:23" s="17" customFormat="1" x14ac:dyDescent="0.25">
      <c r="A485" s="17" t="s">
        <v>1568</v>
      </c>
      <c r="B485" s="17" t="s">
        <v>832</v>
      </c>
      <c r="C485" s="17" t="s">
        <v>595</v>
      </c>
      <c r="D485" s="17">
        <v>2</v>
      </c>
      <c r="E485" s="17" t="s">
        <v>1</v>
      </c>
      <c r="F485" s="17">
        <v>1</v>
      </c>
      <c r="G485" s="17">
        <v>1</v>
      </c>
      <c r="H485" s="17" t="s">
        <v>610</v>
      </c>
      <c r="I485" s="17" t="s">
        <v>7</v>
      </c>
      <c r="J485" s="17" t="s">
        <v>5</v>
      </c>
      <c r="K485" s="17" t="s">
        <v>596</v>
      </c>
      <c r="L485" s="17" t="s">
        <v>831</v>
      </c>
      <c r="M485" s="7">
        <v>0</v>
      </c>
      <c r="N485" s="7">
        <v>215.85240585148901</v>
      </c>
      <c r="O485" s="7">
        <f>M485*'Emission and cost factors'!$D$8+N485*'Emission and cost factors'!$E$8</f>
        <v>99.29210669168495</v>
      </c>
      <c r="P485" s="8">
        <f>M485*'Emission and cost factors'!$D$9+N485*'Emission and cost factors'!$E$9</f>
        <v>32.37786087772335</v>
      </c>
      <c r="Q485" s="7">
        <v>20.602333333333331</v>
      </c>
      <c r="R485" s="17">
        <v>2</v>
      </c>
      <c r="S485" s="17">
        <v>0</v>
      </c>
      <c r="T485" s="17">
        <v>0</v>
      </c>
      <c r="U485" s="7">
        <v>2.3900000000000001E-2</v>
      </c>
      <c r="V485" s="7">
        <v>0</v>
      </c>
      <c r="W485" s="7">
        <v>0</v>
      </c>
    </row>
    <row r="486" spans="1:23" s="17" customFormat="1" x14ac:dyDescent="0.25">
      <c r="A486" s="17" t="s">
        <v>1569</v>
      </c>
      <c r="B486" s="17" t="s">
        <v>832</v>
      </c>
      <c r="C486" s="17" t="s">
        <v>595</v>
      </c>
      <c r="D486" s="17">
        <v>4</v>
      </c>
      <c r="E486" s="17" t="s">
        <v>1</v>
      </c>
      <c r="F486" s="17">
        <v>1</v>
      </c>
      <c r="G486" s="17">
        <v>1</v>
      </c>
      <c r="H486" s="17" t="s">
        <v>610</v>
      </c>
      <c r="I486" s="17" t="s">
        <v>6</v>
      </c>
      <c r="J486" s="17" t="s">
        <v>5</v>
      </c>
      <c r="K486" s="17" t="s">
        <v>596</v>
      </c>
      <c r="L486" s="17" t="s">
        <v>831</v>
      </c>
      <c r="M486" s="7">
        <v>0</v>
      </c>
      <c r="N486" s="7">
        <v>212.45256789888501</v>
      </c>
      <c r="O486" s="7">
        <f>M486*'Emission and cost factors'!$D$8+N486*'Emission and cost factors'!$E$8</f>
        <v>97.728181233487106</v>
      </c>
      <c r="P486" s="8">
        <f>M486*'Emission and cost factors'!$D$9+N486*'Emission and cost factors'!$E$9</f>
        <v>31.867885184832751</v>
      </c>
      <c r="Q486" s="7">
        <v>20.591999999999992</v>
      </c>
      <c r="R486" s="17">
        <v>1</v>
      </c>
      <c r="S486" s="17">
        <v>0</v>
      </c>
      <c r="T486" s="17">
        <v>0</v>
      </c>
      <c r="U486" s="7">
        <v>0.02</v>
      </c>
      <c r="V486" s="7">
        <v>0</v>
      </c>
      <c r="W486" s="7">
        <v>0</v>
      </c>
    </row>
    <row r="487" spans="1:23" s="17" customFormat="1" x14ac:dyDescent="0.25">
      <c r="A487" s="17" t="s">
        <v>1570</v>
      </c>
      <c r="B487" s="17" t="s">
        <v>832</v>
      </c>
      <c r="C487" s="17" t="s">
        <v>595</v>
      </c>
      <c r="D487" s="17">
        <v>5</v>
      </c>
      <c r="E487" s="17" t="s">
        <v>1</v>
      </c>
      <c r="F487" s="17">
        <v>1</v>
      </c>
      <c r="G487" s="17">
        <v>1</v>
      </c>
      <c r="H487" s="17" t="s">
        <v>610</v>
      </c>
      <c r="I487" s="17" t="s">
        <v>3</v>
      </c>
      <c r="J487" s="17" t="s">
        <v>611</v>
      </c>
      <c r="K487" s="17" t="s">
        <v>596</v>
      </c>
      <c r="L487" s="17" t="s">
        <v>831</v>
      </c>
      <c r="M487" s="7">
        <v>0</v>
      </c>
      <c r="N487" s="7">
        <v>205.870782054774</v>
      </c>
      <c r="O487" s="7">
        <f>M487*'Emission and cost factors'!$D$8+N487*'Emission and cost factors'!$E$8</f>
        <v>94.700559745196045</v>
      </c>
      <c r="P487" s="8">
        <f>M487*'Emission and cost factors'!$D$9+N487*'Emission and cost factors'!$E$9</f>
        <v>30.880617308216099</v>
      </c>
      <c r="Q487" s="7">
        <v>20.55599999999999</v>
      </c>
      <c r="R487" s="17">
        <v>1</v>
      </c>
      <c r="S487" s="17">
        <v>0</v>
      </c>
      <c r="T487" s="17">
        <v>0</v>
      </c>
      <c r="U487" s="7">
        <v>0.02</v>
      </c>
      <c r="V487" s="7">
        <v>0</v>
      </c>
      <c r="W487" s="7">
        <v>0</v>
      </c>
    </row>
    <row r="488" spans="1:23" s="17" customFormat="1" x14ac:dyDescent="0.25">
      <c r="A488" s="17" t="s">
        <v>1571</v>
      </c>
      <c r="B488" s="17" t="s">
        <v>832</v>
      </c>
      <c r="C488" s="17" t="s">
        <v>595</v>
      </c>
      <c r="D488" s="17">
        <v>6</v>
      </c>
      <c r="E488" s="17" t="s">
        <v>1</v>
      </c>
      <c r="F488" s="17">
        <v>1</v>
      </c>
      <c r="G488" s="17">
        <v>1</v>
      </c>
      <c r="H488" s="17" t="s">
        <v>610</v>
      </c>
      <c r="I488" s="17" t="s">
        <v>3</v>
      </c>
      <c r="J488" s="17" t="s">
        <v>5</v>
      </c>
      <c r="K488" s="17" t="s">
        <v>596</v>
      </c>
      <c r="L488" s="17" t="s">
        <v>831</v>
      </c>
      <c r="M488" s="7">
        <v>0</v>
      </c>
      <c r="N488" s="7">
        <v>205.85276289026501</v>
      </c>
      <c r="O488" s="7">
        <f>M488*'Emission and cost factors'!$D$8+N488*'Emission and cost factors'!$E$8</f>
        <v>94.692270929521911</v>
      </c>
      <c r="P488" s="8">
        <f>M488*'Emission and cost factors'!$D$9+N488*'Emission and cost factors'!$E$9</f>
        <v>30.87791443353975</v>
      </c>
      <c r="Q488" s="7">
        <v>20.55599999999999</v>
      </c>
      <c r="R488" s="17">
        <v>1</v>
      </c>
      <c r="S488" s="17">
        <v>0</v>
      </c>
      <c r="T488" s="17">
        <v>0</v>
      </c>
      <c r="U488" s="7">
        <v>0.02</v>
      </c>
      <c r="V488" s="7">
        <v>0</v>
      </c>
      <c r="W488" s="7">
        <v>0</v>
      </c>
    </row>
    <row r="489" spans="1:23" s="17" customFormat="1" x14ac:dyDescent="0.25">
      <c r="A489" s="17" t="s">
        <v>1572</v>
      </c>
      <c r="B489" s="17" t="s">
        <v>832</v>
      </c>
      <c r="C489" s="17" t="s">
        <v>595</v>
      </c>
      <c r="D489" s="17">
        <v>13</v>
      </c>
      <c r="E489" s="17" t="s">
        <v>10</v>
      </c>
      <c r="F489" s="17">
        <v>2</v>
      </c>
      <c r="G489" s="17">
        <v>1</v>
      </c>
      <c r="H489" s="17" t="s">
        <v>610</v>
      </c>
      <c r="I489" s="17" t="s">
        <v>7</v>
      </c>
      <c r="J489" s="17" t="s">
        <v>611</v>
      </c>
      <c r="K489" s="17" t="s">
        <v>596</v>
      </c>
      <c r="L489" s="17" t="s">
        <v>831</v>
      </c>
      <c r="M489" s="7">
        <v>0</v>
      </c>
      <c r="N489" s="7">
        <v>222.451759873485</v>
      </c>
      <c r="O489" s="7">
        <f>M489*'Emission and cost factors'!$D$8+N489*'Emission and cost factors'!$E$8</f>
        <v>102.32780954180311</v>
      </c>
      <c r="P489" s="8">
        <f>M489*'Emission and cost factors'!$D$9+N489*'Emission and cost factors'!$E$9</f>
        <v>33.367763981022748</v>
      </c>
      <c r="Q489" s="7">
        <v>20.355</v>
      </c>
      <c r="R489" s="17">
        <v>8</v>
      </c>
      <c r="S489" s="17">
        <v>0</v>
      </c>
      <c r="T489" s="17">
        <v>0</v>
      </c>
      <c r="U489" s="7">
        <v>9.9766666666666656E-2</v>
      </c>
      <c r="V489" s="7">
        <v>0</v>
      </c>
      <c r="W489" s="7">
        <v>0</v>
      </c>
    </row>
    <row r="490" spans="1:23" s="17" customFormat="1" x14ac:dyDescent="0.25">
      <c r="A490" s="17" t="s">
        <v>1573</v>
      </c>
      <c r="B490" s="17" t="s">
        <v>832</v>
      </c>
      <c r="C490" s="17" t="s">
        <v>595</v>
      </c>
      <c r="D490" s="17">
        <v>14</v>
      </c>
      <c r="E490" s="17" t="s">
        <v>10</v>
      </c>
      <c r="F490" s="17">
        <v>2</v>
      </c>
      <c r="G490" s="17">
        <v>1</v>
      </c>
      <c r="H490" s="17" t="s">
        <v>610</v>
      </c>
      <c r="I490" s="17" t="s">
        <v>7</v>
      </c>
      <c r="J490" s="17" t="s">
        <v>5</v>
      </c>
      <c r="K490" s="17" t="s">
        <v>596</v>
      </c>
      <c r="L490" s="17" t="s">
        <v>831</v>
      </c>
      <c r="M490" s="7">
        <v>0</v>
      </c>
      <c r="N490" s="7">
        <v>222.481393839139</v>
      </c>
      <c r="O490" s="7">
        <f>M490*'Emission and cost factors'!$D$8+N490*'Emission and cost factors'!$E$8</f>
        <v>102.34144116600395</v>
      </c>
      <c r="P490" s="8">
        <f>M490*'Emission and cost factors'!$D$9+N490*'Emission and cost factors'!$E$9</f>
        <v>33.372209075870849</v>
      </c>
      <c r="Q490" s="7">
        <v>20.355</v>
      </c>
      <c r="R490" s="17">
        <v>8</v>
      </c>
      <c r="S490" s="17">
        <v>0</v>
      </c>
      <c r="T490" s="17">
        <v>0</v>
      </c>
      <c r="U490" s="7">
        <v>9.9766666666666656E-2</v>
      </c>
      <c r="V490" s="7">
        <v>0</v>
      </c>
      <c r="W490" s="7">
        <v>0</v>
      </c>
    </row>
    <row r="491" spans="1:23" s="17" customFormat="1" x14ac:dyDescent="0.25">
      <c r="A491" s="17" t="s">
        <v>1574</v>
      </c>
      <c r="B491" s="17" t="s">
        <v>832</v>
      </c>
      <c r="C491" s="17" t="s">
        <v>595</v>
      </c>
      <c r="D491" s="17">
        <v>15</v>
      </c>
      <c r="E491" s="17" t="s">
        <v>10</v>
      </c>
      <c r="F491" s="17">
        <v>2</v>
      </c>
      <c r="G491" s="17">
        <v>1</v>
      </c>
      <c r="H491" s="17" t="s">
        <v>610</v>
      </c>
      <c r="I491" s="17" t="s">
        <v>6</v>
      </c>
      <c r="J491" s="17" t="s">
        <v>611</v>
      </c>
      <c r="K491" s="17" t="s">
        <v>596</v>
      </c>
      <c r="L491" s="17" t="s">
        <v>831</v>
      </c>
      <c r="M491" s="7">
        <v>0</v>
      </c>
      <c r="N491" s="7">
        <v>221.19396040448899</v>
      </c>
      <c r="O491" s="7">
        <f>M491*'Emission and cost factors'!$D$8+N491*'Emission and cost factors'!$E$8</f>
        <v>101.74922178606494</v>
      </c>
      <c r="P491" s="8">
        <f>M491*'Emission and cost factors'!$D$9+N491*'Emission and cost factors'!$E$9</f>
        <v>33.17909406067335</v>
      </c>
      <c r="Q491" s="7">
        <v>20.309666666666672</v>
      </c>
      <c r="R491" s="17">
        <v>8</v>
      </c>
      <c r="S491" s="17">
        <v>0</v>
      </c>
      <c r="T491" s="17">
        <v>0</v>
      </c>
      <c r="U491" s="7">
        <v>9.6633333333333321E-2</v>
      </c>
      <c r="V491" s="7">
        <v>0</v>
      </c>
      <c r="W491" s="7">
        <v>0</v>
      </c>
    </row>
    <row r="492" spans="1:23" s="17" customFormat="1" x14ac:dyDescent="0.25">
      <c r="A492" s="17" t="s">
        <v>1575</v>
      </c>
      <c r="B492" s="17" t="s">
        <v>832</v>
      </c>
      <c r="C492" s="17" t="s">
        <v>595</v>
      </c>
      <c r="D492" s="17">
        <v>16</v>
      </c>
      <c r="E492" s="17" t="s">
        <v>10</v>
      </c>
      <c r="F492" s="17">
        <v>2</v>
      </c>
      <c r="G492" s="17">
        <v>1</v>
      </c>
      <c r="H492" s="17" t="s">
        <v>610</v>
      </c>
      <c r="I492" s="17" t="s">
        <v>6</v>
      </c>
      <c r="J492" s="17" t="s">
        <v>5</v>
      </c>
      <c r="K492" s="17" t="s">
        <v>596</v>
      </c>
      <c r="L492" s="17" t="s">
        <v>831</v>
      </c>
      <c r="M492" s="7">
        <v>0</v>
      </c>
      <c r="N492" s="7">
        <v>221.220905784455</v>
      </c>
      <c r="O492" s="7">
        <f>M492*'Emission and cost factors'!$D$8+N492*'Emission and cost factors'!$E$8</f>
        <v>101.7616166608493</v>
      </c>
      <c r="P492" s="8">
        <f>M492*'Emission and cost factors'!$D$9+N492*'Emission and cost factors'!$E$9</f>
        <v>33.183135867668248</v>
      </c>
      <c r="Q492" s="7">
        <v>20.309333333333338</v>
      </c>
      <c r="R492" s="17">
        <v>8</v>
      </c>
      <c r="S492" s="17">
        <v>0</v>
      </c>
      <c r="T492" s="17">
        <v>0</v>
      </c>
      <c r="U492" s="7">
        <v>9.6366666666666656E-2</v>
      </c>
      <c r="V492" s="7">
        <v>0</v>
      </c>
      <c r="W492" s="7">
        <v>0</v>
      </c>
    </row>
    <row r="493" spans="1:23" s="17" customFormat="1" x14ac:dyDescent="0.25">
      <c r="A493" s="17" t="s">
        <v>1576</v>
      </c>
      <c r="B493" s="17" t="s">
        <v>832</v>
      </c>
      <c r="C493" s="17" t="s">
        <v>595</v>
      </c>
      <c r="D493" s="17">
        <v>17</v>
      </c>
      <c r="E493" s="17" t="s">
        <v>10</v>
      </c>
      <c r="F493" s="17">
        <v>2</v>
      </c>
      <c r="G493" s="17">
        <v>1</v>
      </c>
      <c r="H493" s="17" t="s">
        <v>610</v>
      </c>
      <c r="I493" s="17" t="s">
        <v>3</v>
      </c>
      <c r="J493" s="17" t="s">
        <v>611</v>
      </c>
      <c r="K493" s="17" t="s">
        <v>596</v>
      </c>
      <c r="L493" s="17" t="s">
        <v>831</v>
      </c>
      <c r="M493" s="7">
        <v>0</v>
      </c>
      <c r="N493" s="7">
        <v>212.82686350913701</v>
      </c>
      <c r="O493" s="7">
        <f>M493*'Emission and cost factors'!$D$8+N493*'Emission and cost factors'!$E$8</f>
        <v>97.900357214203027</v>
      </c>
      <c r="P493" s="8">
        <f>M493*'Emission and cost factors'!$D$9+N493*'Emission and cost factors'!$E$9</f>
        <v>31.92402952637055</v>
      </c>
      <c r="Q493" s="7">
        <v>20.214000000000002</v>
      </c>
      <c r="R493" s="17">
        <v>8</v>
      </c>
      <c r="S493" s="17">
        <v>0</v>
      </c>
      <c r="T493" s="17">
        <v>0</v>
      </c>
      <c r="U493" s="7">
        <v>0.10389999999999998</v>
      </c>
      <c r="V493" s="7">
        <v>0</v>
      </c>
      <c r="W493" s="7">
        <v>0</v>
      </c>
    </row>
    <row r="494" spans="1:23" s="17" customFormat="1" x14ac:dyDescent="0.25">
      <c r="A494" s="17" t="s">
        <v>1577</v>
      </c>
      <c r="B494" s="17" t="s">
        <v>832</v>
      </c>
      <c r="C494" s="17" t="s">
        <v>595</v>
      </c>
      <c r="D494" s="17">
        <v>18</v>
      </c>
      <c r="E494" s="17" t="s">
        <v>10</v>
      </c>
      <c r="F494" s="17">
        <v>2</v>
      </c>
      <c r="G494" s="17">
        <v>1</v>
      </c>
      <c r="H494" s="17" t="s">
        <v>610</v>
      </c>
      <c r="I494" s="17" t="s">
        <v>3</v>
      </c>
      <c r="J494" s="17" t="s">
        <v>5</v>
      </c>
      <c r="K494" s="17" t="s">
        <v>596</v>
      </c>
      <c r="L494" s="17" t="s">
        <v>831</v>
      </c>
      <c r="M494" s="7">
        <v>0</v>
      </c>
      <c r="N494" s="7">
        <v>212.79289660621399</v>
      </c>
      <c r="O494" s="7">
        <f>M494*'Emission and cost factors'!$D$8+N494*'Emission and cost factors'!$E$8</f>
        <v>97.884732438858435</v>
      </c>
      <c r="P494" s="8">
        <f>M494*'Emission and cost factors'!$D$9+N494*'Emission and cost factors'!$E$9</f>
        <v>31.918934490932095</v>
      </c>
      <c r="Q494" s="7">
        <v>20.214000000000002</v>
      </c>
      <c r="R494" s="17">
        <v>8</v>
      </c>
      <c r="S494" s="17">
        <v>0</v>
      </c>
      <c r="T494" s="17">
        <v>0</v>
      </c>
      <c r="U494" s="7">
        <v>0.10416666666666666</v>
      </c>
      <c r="V494" s="7">
        <v>0</v>
      </c>
      <c r="W494" s="7">
        <v>0</v>
      </c>
    </row>
    <row r="495" spans="1:23" s="17" customFormat="1" x14ac:dyDescent="0.25">
      <c r="A495" s="17" t="s">
        <v>1578</v>
      </c>
      <c r="B495" s="17" t="s">
        <v>832</v>
      </c>
      <c r="C495" s="17" t="s">
        <v>595</v>
      </c>
      <c r="D495" s="17">
        <v>25</v>
      </c>
      <c r="E495" s="17" t="s">
        <v>11</v>
      </c>
      <c r="F495" s="17">
        <v>3</v>
      </c>
      <c r="G495" s="17">
        <v>1</v>
      </c>
      <c r="H495" s="17" t="s">
        <v>610</v>
      </c>
      <c r="I495" s="17" t="s">
        <v>7</v>
      </c>
      <c r="J495" s="17" t="s">
        <v>611</v>
      </c>
      <c r="K495" s="17" t="s">
        <v>596</v>
      </c>
      <c r="L495" s="17" t="s">
        <v>831</v>
      </c>
      <c r="M495" s="7">
        <v>0</v>
      </c>
      <c r="N495" s="7">
        <v>220.839285642622</v>
      </c>
      <c r="O495" s="7">
        <f>M495*'Emission and cost factors'!$D$8+N495*'Emission and cost factors'!$E$8</f>
        <v>101.58607139560613</v>
      </c>
      <c r="P495" s="8">
        <f>M495*'Emission and cost factors'!$D$9+N495*'Emission and cost factors'!$E$9</f>
        <v>33.125892846393299</v>
      </c>
      <c r="Q495" s="7">
        <v>20.336999999999996</v>
      </c>
      <c r="R495" s="17">
        <v>8</v>
      </c>
      <c r="S495" s="17">
        <v>0</v>
      </c>
      <c r="T495" s="17">
        <v>0</v>
      </c>
      <c r="U495" s="7">
        <v>0.12359999999999999</v>
      </c>
      <c r="V495" s="7">
        <v>0</v>
      </c>
      <c r="W495" s="7">
        <v>0</v>
      </c>
    </row>
    <row r="496" spans="1:23" s="17" customFormat="1" x14ac:dyDescent="0.25">
      <c r="A496" s="17" t="s">
        <v>1579</v>
      </c>
      <c r="B496" s="17" t="s">
        <v>832</v>
      </c>
      <c r="C496" s="17" t="s">
        <v>595</v>
      </c>
      <c r="D496" s="17">
        <v>26</v>
      </c>
      <c r="E496" s="17" t="s">
        <v>11</v>
      </c>
      <c r="F496" s="17">
        <v>3</v>
      </c>
      <c r="G496" s="17">
        <v>1</v>
      </c>
      <c r="H496" s="17" t="s">
        <v>610</v>
      </c>
      <c r="I496" s="17" t="s">
        <v>7</v>
      </c>
      <c r="J496" s="17" t="s">
        <v>5</v>
      </c>
      <c r="K496" s="17" t="s">
        <v>596</v>
      </c>
      <c r="L496" s="17" t="s">
        <v>831</v>
      </c>
      <c r="M496" s="7">
        <v>0</v>
      </c>
      <c r="N496" s="7">
        <v>220.883377521423</v>
      </c>
      <c r="O496" s="7">
        <f>M496*'Emission and cost factors'!$D$8+N496*'Emission and cost factors'!$E$8</f>
        <v>101.60635365985459</v>
      </c>
      <c r="P496" s="8">
        <f>M496*'Emission and cost factors'!$D$9+N496*'Emission and cost factors'!$E$9</f>
        <v>33.132506628213449</v>
      </c>
      <c r="Q496" s="7">
        <v>20.336999999999996</v>
      </c>
      <c r="R496" s="17">
        <v>8</v>
      </c>
      <c r="S496" s="17">
        <v>0</v>
      </c>
      <c r="T496" s="17">
        <v>0</v>
      </c>
      <c r="U496" s="7">
        <v>0.12359999999999999</v>
      </c>
      <c r="V496" s="7">
        <v>0</v>
      </c>
      <c r="W496" s="7">
        <v>0</v>
      </c>
    </row>
    <row r="497" spans="1:23" s="17" customFormat="1" x14ac:dyDescent="0.25">
      <c r="A497" s="17" t="s">
        <v>1580</v>
      </c>
      <c r="B497" s="17" t="s">
        <v>832</v>
      </c>
      <c r="C497" s="17" t="s">
        <v>595</v>
      </c>
      <c r="D497" s="17">
        <v>27</v>
      </c>
      <c r="E497" s="17" t="s">
        <v>11</v>
      </c>
      <c r="F497" s="17">
        <v>3</v>
      </c>
      <c r="G497" s="17">
        <v>1</v>
      </c>
      <c r="H497" s="17" t="s">
        <v>610</v>
      </c>
      <c r="I497" s="17" t="s">
        <v>6</v>
      </c>
      <c r="J497" s="17" t="s">
        <v>611</v>
      </c>
      <c r="K497" s="17" t="s">
        <v>596</v>
      </c>
      <c r="L497" s="17" t="s">
        <v>831</v>
      </c>
      <c r="M497" s="7">
        <v>0</v>
      </c>
      <c r="N497" s="7">
        <v>220.231876566323</v>
      </c>
      <c r="O497" s="7">
        <f>M497*'Emission and cost factors'!$D$8+N497*'Emission and cost factors'!$E$8</f>
        <v>101.30666322050858</v>
      </c>
      <c r="P497" s="8">
        <f>M497*'Emission and cost factors'!$D$9+N497*'Emission and cost factors'!$E$9</f>
        <v>33.034781484948446</v>
      </c>
      <c r="Q497" s="7">
        <v>20.29066666666667</v>
      </c>
      <c r="R497" s="17">
        <v>8</v>
      </c>
      <c r="S497" s="17">
        <v>0</v>
      </c>
      <c r="T497" s="17">
        <v>0</v>
      </c>
      <c r="U497" s="7">
        <v>0.11636666666666667</v>
      </c>
      <c r="V497" s="7">
        <v>0</v>
      </c>
      <c r="W497" s="7">
        <v>0</v>
      </c>
    </row>
    <row r="498" spans="1:23" s="17" customFormat="1" x14ac:dyDescent="0.25">
      <c r="A498" s="17" t="s">
        <v>1581</v>
      </c>
      <c r="B498" s="17" t="s">
        <v>832</v>
      </c>
      <c r="C498" s="17" t="s">
        <v>595</v>
      </c>
      <c r="D498" s="17">
        <v>28</v>
      </c>
      <c r="E498" s="17" t="s">
        <v>11</v>
      </c>
      <c r="F498" s="17">
        <v>3</v>
      </c>
      <c r="G498" s="17">
        <v>1</v>
      </c>
      <c r="H498" s="17" t="s">
        <v>610</v>
      </c>
      <c r="I498" s="17" t="s">
        <v>6</v>
      </c>
      <c r="J498" s="17" t="s">
        <v>5</v>
      </c>
      <c r="K498" s="17" t="s">
        <v>596</v>
      </c>
      <c r="L498" s="17" t="s">
        <v>831</v>
      </c>
      <c r="M498" s="7">
        <v>0</v>
      </c>
      <c r="N498" s="7">
        <v>220.25480691126199</v>
      </c>
      <c r="O498" s="7">
        <f>M498*'Emission and cost factors'!$D$8+N498*'Emission and cost factors'!$E$8</f>
        <v>101.31721117918052</v>
      </c>
      <c r="P498" s="8">
        <f>M498*'Emission and cost factors'!$D$9+N498*'Emission and cost factors'!$E$9</f>
        <v>33.038221036689301</v>
      </c>
      <c r="Q498" s="7">
        <v>20.29066666666667</v>
      </c>
      <c r="R498" s="17">
        <v>8</v>
      </c>
      <c r="S498" s="17">
        <v>0</v>
      </c>
      <c r="T498" s="17">
        <v>0</v>
      </c>
      <c r="U498" s="7">
        <v>0.11636666666666667</v>
      </c>
      <c r="V498" s="7">
        <v>0</v>
      </c>
      <c r="W498" s="7">
        <v>0</v>
      </c>
    </row>
    <row r="499" spans="1:23" s="17" customFormat="1" x14ac:dyDescent="0.25">
      <c r="A499" s="17" t="s">
        <v>1582</v>
      </c>
      <c r="B499" s="17" t="s">
        <v>832</v>
      </c>
      <c r="C499" s="17" t="s">
        <v>595</v>
      </c>
      <c r="D499" s="17">
        <v>29</v>
      </c>
      <c r="E499" s="17" t="s">
        <v>11</v>
      </c>
      <c r="F499" s="17">
        <v>3</v>
      </c>
      <c r="G499" s="17">
        <v>1</v>
      </c>
      <c r="H499" s="17" t="s">
        <v>610</v>
      </c>
      <c r="I499" s="17" t="s">
        <v>3</v>
      </c>
      <c r="J499" s="17" t="s">
        <v>611</v>
      </c>
      <c r="K499" s="17" t="s">
        <v>596</v>
      </c>
      <c r="L499" s="17" t="s">
        <v>831</v>
      </c>
      <c r="M499" s="7">
        <v>0</v>
      </c>
      <c r="N499" s="7">
        <v>217.76759860521801</v>
      </c>
      <c r="O499" s="7">
        <f>M499*'Emission and cost factors'!$D$8+N499*'Emission and cost factors'!$E$8</f>
        <v>100.17309535840029</v>
      </c>
      <c r="P499" s="8">
        <f>M499*'Emission and cost factors'!$D$9+N499*'Emission and cost factors'!$E$9</f>
        <v>32.665139790782703</v>
      </c>
      <c r="Q499" s="7">
        <v>20.196333333333328</v>
      </c>
      <c r="R499" s="17">
        <v>8</v>
      </c>
      <c r="S499" s="17">
        <v>0</v>
      </c>
      <c r="T499" s="17">
        <v>0</v>
      </c>
      <c r="U499" s="7">
        <v>0.11666666666666665</v>
      </c>
      <c r="V499" s="7">
        <v>0</v>
      </c>
      <c r="W499" s="7">
        <v>0</v>
      </c>
    </row>
    <row r="500" spans="1:23" s="17" customFormat="1" x14ac:dyDescent="0.25">
      <c r="A500" s="17" t="s">
        <v>1583</v>
      </c>
      <c r="B500" s="17" t="s">
        <v>832</v>
      </c>
      <c r="C500" s="17" t="s">
        <v>595</v>
      </c>
      <c r="D500" s="17">
        <v>37</v>
      </c>
      <c r="E500" s="17" t="s">
        <v>12</v>
      </c>
      <c r="F500" s="17">
        <v>2</v>
      </c>
      <c r="G500" s="17">
        <v>2</v>
      </c>
      <c r="H500" s="17" t="s">
        <v>610</v>
      </c>
      <c r="I500" s="17" t="s">
        <v>7</v>
      </c>
      <c r="J500" s="17" t="s">
        <v>611</v>
      </c>
      <c r="K500" s="17" t="s">
        <v>596</v>
      </c>
      <c r="L500" s="17" t="s">
        <v>831</v>
      </c>
      <c r="M500" s="7">
        <v>0</v>
      </c>
      <c r="N500" s="7">
        <v>240.08269401102601</v>
      </c>
      <c r="O500" s="7">
        <f>M500*'Emission and cost factors'!$D$8+N500*'Emission and cost factors'!$E$8</f>
        <v>110.43803924507196</v>
      </c>
      <c r="P500" s="8">
        <f>M500*'Emission and cost factors'!$D$9+N500*'Emission and cost factors'!$E$9</f>
        <v>36.0124041016539</v>
      </c>
      <c r="Q500" s="7">
        <v>20.565333333333335</v>
      </c>
      <c r="R500" s="17">
        <v>8</v>
      </c>
      <c r="S500" s="17">
        <v>0</v>
      </c>
      <c r="T500" s="17">
        <v>0</v>
      </c>
      <c r="U500" s="7">
        <v>9.4166666666666662E-2</v>
      </c>
      <c r="V500" s="7">
        <v>0</v>
      </c>
      <c r="W500" s="7">
        <v>0</v>
      </c>
    </row>
    <row r="501" spans="1:23" s="17" customFormat="1" x14ac:dyDescent="0.25">
      <c r="A501" s="17" t="s">
        <v>1584</v>
      </c>
      <c r="B501" s="17" t="s">
        <v>832</v>
      </c>
      <c r="C501" s="17" t="s">
        <v>595</v>
      </c>
      <c r="D501" s="17">
        <v>38</v>
      </c>
      <c r="E501" s="17" t="s">
        <v>12</v>
      </c>
      <c r="F501" s="17">
        <v>2</v>
      </c>
      <c r="G501" s="17">
        <v>2</v>
      </c>
      <c r="H501" s="17" t="s">
        <v>610</v>
      </c>
      <c r="I501" s="17" t="s">
        <v>7</v>
      </c>
      <c r="J501" s="17" t="s">
        <v>5</v>
      </c>
      <c r="K501" s="17" t="s">
        <v>596</v>
      </c>
      <c r="L501" s="17" t="s">
        <v>831</v>
      </c>
      <c r="M501" s="7">
        <v>0</v>
      </c>
      <c r="N501" s="7">
        <v>240.409590539118</v>
      </c>
      <c r="O501" s="7">
        <f>M501*'Emission and cost factors'!$D$8+N501*'Emission and cost factors'!$E$8</f>
        <v>110.58841164799428</v>
      </c>
      <c r="P501" s="8">
        <f>M501*'Emission and cost factors'!$D$9+N501*'Emission and cost factors'!$E$9</f>
        <v>36.061438580867701</v>
      </c>
      <c r="Q501" s="7">
        <v>20.565333333333335</v>
      </c>
      <c r="R501" s="17">
        <v>8</v>
      </c>
      <c r="S501" s="17">
        <v>0</v>
      </c>
      <c r="T501" s="17">
        <v>0</v>
      </c>
      <c r="U501" s="7">
        <v>9.4166666666666662E-2</v>
      </c>
      <c r="V501" s="7">
        <v>0</v>
      </c>
      <c r="W501" s="7">
        <v>0</v>
      </c>
    </row>
    <row r="502" spans="1:23" s="17" customFormat="1" x14ac:dyDescent="0.25">
      <c r="A502" s="17" t="s">
        <v>1585</v>
      </c>
      <c r="B502" s="17" t="s">
        <v>832</v>
      </c>
      <c r="C502" s="17" t="s">
        <v>595</v>
      </c>
      <c r="D502" s="17">
        <v>39</v>
      </c>
      <c r="E502" s="17" t="s">
        <v>12</v>
      </c>
      <c r="F502" s="17">
        <v>2</v>
      </c>
      <c r="G502" s="17">
        <v>2</v>
      </c>
      <c r="H502" s="17" t="s">
        <v>610</v>
      </c>
      <c r="I502" s="17" t="s">
        <v>6</v>
      </c>
      <c r="J502" s="17" t="s">
        <v>611</v>
      </c>
      <c r="K502" s="17" t="s">
        <v>596</v>
      </c>
      <c r="L502" s="17" t="s">
        <v>831</v>
      </c>
      <c r="M502" s="7">
        <v>0</v>
      </c>
      <c r="N502" s="7">
        <v>238.78684633445599</v>
      </c>
      <c r="O502" s="7">
        <f>M502*'Emission and cost factors'!$D$8+N502*'Emission and cost factors'!$E$8</f>
        <v>109.84194931384975</v>
      </c>
      <c r="P502" s="8">
        <f>M502*'Emission and cost factors'!$D$9+N502*'Emission and cost factors'!$E$9</f>
        <v>35.818026950168395</v>
      </c>
      <c r="Q502" s="7">
        <v>20.556333333333335</v>
      </c>
      <c r="R502" s="17">
        <v>8</v>
      </c>
      <c r="S502" s="17">
        <v>0</v>
      </c>
      <c r="T502" s="17">
        <v>0</v>
      </c>
      <c r="U502" s="7">
        <v>9.0799999999999992E-2</v>
      </c>
      <c r="V502" s="7">
        <v>0</v>
      </c>
      <c r="W502" s="7">
        <v>0</v>
      </c>
    </row>
    <row r="503" spans="1:23" s="17" customFormat="1" x14ac:dyDescent="0.25">
      <c r="A503" s="17" t="s">
        <v>1586</v>
      </c>
      <c r="B503" s="17" t="s">
        <v>832</v>
      </c>
      <c r="C503" s="17" t="s">
        <v>595</v>
      </c>
      <c r="D503" s="17">
        <v>40</v>
      </c>
      <c r="E503" s="17" t="s">
        <v>12</v>
      </c>
      <c r="F503" s="17">
        <v>2</v>
      </c>
      <c r="G503" s="17">
        <v>2</v>
      </c>
      <c r="H503" s="17" t="s">
        <v>610</v>
      </c>
      <c r="I503" s="17" t="s">
        <v>6</v>
      </c>
      <c r="J503" s="17" t="s">
        <v>5</v>
      </c>
      <c r="K503" s="17" t="s">
        <v>596</v>
      </c>
      <c r="L503" s="17" t="s">
        <v>831</v>
      </c>
      <c r="M503" s="7">
        <v>0</v>
      </c>
      <c r="N503" s="7">
        <v>238.75289260667401</v>
      </c>
      <c r="O503" s="7">
        <f>M503*'Emission and cost factors'!$D$8+N503*'Emission and cost factors'!$E$8</f>
        <v>109.82633059907005</v>
      </c>
      <c r="P503" s="8">
        <f>M503*'Emission and cost factors'!$D$9+N503*'Emission and cost factors'!$E$9</f>
        <v>35.812933891001101</v>
      </c>
      <c r="Q503" s="7">
        <v>20.556333333333335</v>
      </c>
      <c r="R503" s="17">
        <v>8</v>
      </c>
      <c r="S503" s="17">
        <v>0</v>
      </c>
      <c r="T503" s="17">
        <v>0</v>
      </c>
      <c r="U503" s="7">
        <v>9.0799999999999992E-2</v>
      </c>
      <c r="V503" s="7">
        <v>0</v>
      </c>
      <c r="W503" s="7">
        <v>0</v>
      </c>
    </row>
    <row r="504" spans="1:23" s="17" customFormat="1" x14ac:dyDescent="0.25">
      <c r="A504" s="17" t="s">
        <v>1587</v>
      </c>
      <c r="B504" s="17" t="s">
        <v>832</v>
      </c>
      <c r="C504" s="17" t="s">
        <v>595</v>
      </c>
      <c r="D504" s="17">
        <v>41</v>
      </c>
      <c r="E504" s="17" t="s">
        <v>12</v>
      </c>
      <c r="F504" s="17">
        <v>2</v>
      </c>
      <c r="G504" s="17">
        <v>2</v>
      </c>
      <c r="H504" s="17" t="s">
        <v>610</v>
      </c>
      <c r="I504" s="17" t="s">
        <v>3</v>
      </c>
      <c r="J504" s="17" t="s">
        <v>611</v>
      </c>
      <c r="K504" s="17" t="s">
        <v>596</v>
      </c>
      <c r="L504" s="17" t="s">
        <v>831</v>
      </c>
      <c r="M504" s="7">
        <v>0</v>
      </c>
      <c r="N504" s="7">
        <v>234.36371517693601</v>
      </c>
      <c r="O504" s="7">
        <f>M504*'Emission and cost factors'!$D$8+N504*'Emission and cost factors'!$E$8</f>
        <v>107.80730898139058</v>
      </c>
      <c r="P504" s="8">
        <f>M504*'Emission and cost factors'!$D$9+N504*'Emission and cost factors'!$E$9</f>
        <v>35.154557276540402</v>
      </c>
      <c r="Q504" s="7">
        <v>20.507000000000001</v>
      </c>
      <c r="R504" s="17">
        <v>8</v>
      </c>
      <c r="S504" s="17">
        <v>0</v>
      </c>
      <c r="T504" s="17">
        <v>0</v>
      </c>
      <c r="U504" s="7">
        <v>9.4966666666666671E-2</v>
      </c>
      <c r="V504" s="7">
        <v>0</v>
      </c>
      <c r="W504" s="7">
        <v>0</v>
      </c>
    </row>
    <row r="505" spans="1:23" s="17" customFormat="1" x14ac:dyDescent="0.25">
      <c r="A505" s="17" t="s">
        <v>1588</v>
      </c>
      <c r="B505" s="17" t="s">
        <v>832</v>
      </c>
      <c r="C505" s="17" t="s">
        <v>595</v>
      </c>
      <c r="D505" s="17">
        <v>42</v>
      </c>
      <c r="E505" s="17" t="s">
        <v>12</v>
      </c>
      <c r="F505" s="17">
        <v>2</v>
      </c>
      <c r="G505" s="17">
        <v>2</v>
      </c>
      <c r="H505" s="17" t="s">
        <v>610</v>
      </c>
      <c r="I505" s="17" t="s">
        <v>3</v>
      </c>
      <c r="J505" s="17" t="s">
        <v>5</v>
      </c>
      <c r="K505" s="17" t="s">
        <v>596</v>
      </c>
      <c r="L505" s="17" t="s">
        <v>831</v>
      </c>
      <c r="M505" s="7">
        <v>0</v>
      </c>
      <c r="N505" s="7">
        <v>234.45514067911199</v>
      </c>
      <c r="O505" s="7">
        <f>M505*'Emission and cost factors'!$D$8+N505*'Emission and cost factors'!$E$8</f>
        <v>107.84936471239152</v>
      </c>
      <c r="P505" s="8">
        <f>M505*'Emission and cost factors'!$D$9+N505*'Emission and cost factors'!$E$9</f>
        <v>35.1682711018668</v>
      </c>
      <c r="Q505" s="7">
        <v>20.507000000000001</v>
      </c>
      <c r="R505" s="17">
        <v>8</v>
      </c>
      <c r="S505" s="17">
        <v>0</v>
      </c>
      <c r="T505" s="17">
        <v>0</v>
      </c>
      <c r="U505" s="7">
        <v>9.4966666666666671E-2</v>
      </c>
      <c r="V505" s="7">
        <v>0</v>
      </c>
      <c r="W505" s="7">
        <v>0</v>
      </c>
    </row>
    <row r="506" spans="1:23" s="17" customFormat="1" x14ac:dyDescent="0.25">
      <c r="A506" s="17" t="s">
        <v>1589</v>
      </c>
      <c r="B506" s="17" t="s">
        <v>832</v>
      </c>
      <c r="C506" s="17" t="s">
        <v>595</v>
      </c>
      <c r="D506" s="17">
        <v>49</v>
      </c>
      <c r="E506" s="17" t="s">
        <v>13</v>
      </c>
      <c r="F506" s="17">
        <v>3</v>
      </c>
      <c r="G506" s="17">
        <v>2</v>
      </c>
      <c r="H506" s="17" t="s">
        <v>610</v>
      </c>
      <c r="I506" s="17" t="s">
        <v>7</v>
      </c>
      <c r="J506" s="17" t="s">
        <v>611</v>
      </c>
      <c r="K506" s="17" t="s">
        <v>596</v>
      </c>
      <c r="L506" s="17" t="s">
        <v>831</v>
      </c>
      <c r="M506" s="7">
        <v>0</v>
      </c>
      <c r="N506" s="7">
        <v>238.54342386197899</v>
      </c>
      <c r="O506" s="7">
        <f>M506*'Emission and cost factors'!$D$8+N506*'Emission and cost factors'!$E$8</f>
        <v>109.72997497651035</v>
      </c>
      <c r="P506" s="8">
        <f>M506*'Emission and cost factors'!$D$9+N506*'Emission and cost factors'!$E$9</f>
        <v>35.781513579296849</v>
      </c>
      <c r="Q506" s="7">
        <v>20.286999999999999</v>
      </c>
      <c r="R506" s="17">
        <v>8</v>
      </c>
      <c r="S506" s="17">
        <v>0</v>
      </c>
      <c r="T506" s="17">
        <v>0</v>
      </c>
      <c r="U506" s="7">
        <v>0.16723333333333334</v>
      </c>
      <c r="V506" s="7">
        <v>0</v>
      </c>
      <c r="W506" s="7">
        <v>0</v>
      </c>
    </row>
    <row r="507" spans="1:23" s="17" customFormat="1" x14ac:dyDescent="0.25">
      <c r="A507" s="17" t="s">
        <v>1590</v>
      </c>
      <c r="B507" s="17" t="s">
        <v>832</v>
      </c>
      <c r="C507" s="17" t="s">
        <v>595</v>
      </c>
      <c r="D507" s="17">
        <v>50</v>
      </c>
      <c r="E507" s="17" t="s">
        <v>13</v>
      </c>
      <c r="F507" s="17">
        <v>3</v>
      </c>
      <c r="G507" s="17">
        <v>2</v>
      </c>
      <c r="H507" s="17" t="s">
        <v>610</v>
      </c>
      <c r="I507" s="17" t="s">
        <v>7</v>
      </c>
      <c r="J507" s="17" t="s">
        <v>5</v>
      </c>
      <c r="K507" s="17" t="s">
        <v>596</v>
      </c>
      <c r="L507" s="17" t="s">
        <v>831</v>
      </c>
      <c r="M507" s="7">
        <v>0</v>
      </c>
      <c r="N507" s="7">
        <v>238.33984631535901</v>
      </c>
      <c r="O507" s="7">
        <f>M507*'Emission and cost factors'!$D$8+N507*'Emission and cost factors'!$E$8</f>
        <v>109.63632930506515</v>
      </c>
      <c r="P507" s="8">
        <f>M507*'Emission and cost factors'!$D$9+N507*'Emission and cost factors'!$E$9</f>
        <v>35.750976947303847</v>
      </c>
      <c r="Q507" s="7">
        <v>20.286999999999999</v>
      </c>
      <c r="R507" s="17">
        <v>8</v>
      </c>
      <c r="S507" s="17">
        <v>0</v>
      </c>
      <c r="T507" s="17">
        <v>0</v>
      </c>
      <c r="U507" s="7">
        <v>0.16723333333333334</v>
      </c>
      <c r="V507" s="7">
        <v>0</v>
      </c>
      <c r="W507" s="7">
        <v>0</v>
      </c>
    </row>
    <row r="508" spans="1:23" s="17" customFormat="1" x14ac:dyDescent="0.25">
      <c r="A508" s="17" t="s">
        <v>1591</v>
      </c>
      <c r="B508" s="17" t="s">
        <v>832</v>
      </c>
      <c r="C508" s="17" t="s">
        <v>595</v>
      </c>
      <c r="D508" s="17">
        <v>51</v>
      </c>
      <c r="E508" s="17" t="s">
        <v>13</v>
      </c>
      <c r="F508" s="17">
        <v>3</v>
      </c>
      <c r="G508" s="17">
        <v>2</v>
      </c>
      <c r="H508" s="17" t="s">
        <v>610</v>
      </c>
      <c r="I508" s="17" t="s">
        <v>6</v>
      </c>
      <c r="J508" s="17" t="s">
        <v>611</v>
      </c>
      <c r="K508" s="17" t="s">
        <v>596</v>
      </c>
      <c r="L508" s="17" t="s">
        <v>831</v>
      </c>
      <c r="M508" s="7">
        <v>0</v>
      </c>
      <c r="N508" s="7">
        <v>236.26298294464701</v>
      </c>
      <c r="O508" s="7">
        <f>M508*'Emission and cost factors'!$D$8+N508*'Emission and cost factors'!$E$8</f>
        <v>108.68097215453763</v>
      </c>
      <c r="P508" s="8">
        <f>M508*'Emission and cost factors'!$D$9+N508*'Emission and cost factors'!$E$9</f>
        <v>35.439447441697048</v>
      </c>
      <c r="Q508" s="7">
        <v>20.243333333333332</v>
      </c>
      <c r="R508" s="17">
        <v>8</v>
      </c>
      <c r="S508" s="17">
        <v>0</v>
      </c>
      <c r="T508" s="17">
        <v>0</v>
      </c>
      <c r="U508" s="7">
        <v>0.16226666666666667</v>
      </c>
      <c r="V508" s="7">
        <v>0</v>
      </c>
      <c r="W508" s="7">
        <v>0</v>
      </c>
    </row>
    <row r="509" spans="1:23" s="17" customFormat="1" x14ac:dyDescent="0.25">
      <c r="A509" s="17" t="s">
        <v>1592</v>
      </c>
      <c r="B509" s="17" t="s">
        <v>832</v>
      </c>
      <c r="C509" s="17" t="s">
        <v>595</v>
      </c>
      <c r="D509" s="17">
        <v>52</v>
      </c>
      <c r="E509" s="17" t="s">
        <v>13</v>
      </c>
      <c r="F509" s="17">
        <v>3</v>
      </c>
      <c r="G509" s="17">
        <v>2</v>
      </c>
      <c r="H509" s="17" t="s">
        <v>610</v>
      </c>
      <c r="I509" s="17" t="s">
        <v>6</v>
      </c>
      <c r="J509" s="17" t="s">
        <v>5</v>
      </c>
      <c r="K509" s="17" t="s">
        <v>596</v>
      </c>
      <c r="L509" s="17" t="s">
        <v>831</v>
      </c>
      <c r="M509" s="7">
        <v>0</v>
      </c>
      <c r="N509" s="7">
        <v>236.16809067210801</v>
      </c>
      <c r="O509" s="7">
        <f>M509*'Emission and cost factors'!$D$8+N509*'Emission and cost factors'!$E$8</f>
        <v>108.63732170916968</v>
      </c>
      <c r="P509" s="8">
        <f>M509*'Emission and cost factors'!$D$9+N509*'Emission and cost factors'!$E$9</f>
        <v>35.4252136008162</v>
      </c>
      <c r="Q509" s="7">
        <v>20.243333333333332</v>
      </c>
      <c r="R509" s="17">
        <v>8</v>
      </c>
      <c r="S509" s="17">
        <v>0</v>
      </c>
      <c r="T509" s="17">
        <v>0</v>
      </c>
      <c r="U509" s="7">
        <v>0.16226666666666667</v>
      </c>
      <c r="V509" s="7">
        <v>0</v>
      </c>
      <c r="W509" s="7">
        <v>0</v>
      </c>
    </row>
    <row r="510" spans="1:23" s="17" customFormat="1" x14ac:dyDescent="0.25">
      <c r="A510" s="17" t="s">
        <v>1593</v>
      </c>
      <c r="B510" s="17" t="s">
        <v>832</v>
      </c>
      <c r="C510" s="17" t="s">
        <v>595</v>
      </c>
      <c r="D510" s="17">
        <v>53</v>
      </c>
      <c r="E510" s="17" t="s">
        <v>13</v>
      </c>
      <c r="F510" s="17">
        <v>3</v>
      </c>
      <c r="G510" s="17">
        <v>2</v>
      </c>
      <c r="H510" s="17" t="s">
        <v>610</v>
      </c>
      <c r="I510" s="17" t="s">
        <v>3</v>
      </c>
      <c r="J510" s="17" t="s">
        <v>611</v>
      </c>
      <c r="K510" s="17" t="s">
        <v>596</v>
      </c>
      <c r="L510" s="17" t="s">
        <v>831</v>
      </c>
      <c r="M510" s="7">
        <v>0</v>
      </c>
      <c r="N510" s="7">
        <v>231.98803592706099</v>
      </c>
      <c r="O510" s="7">
        <f>M510*'Emission and cost factors'!$D$8+N510*'Emission and cost factors'!$E$8</f>
        <v>106.71449652644806</v>
      </c>
      <c r="P510" s="8">
        <f>M510*'Emission and cost factors'!$D$9+N510*'Emission and cost factors'!$E$9</f>
        <v>34.798205389059149</v>
      </c>
      <c r="Q510" s="7">
        <v>20.14</v>
      </c>
      <c r="R510" s="17">
        <v>9</v>
      </c>
      <c r="S510" s="17">
        <v>0</v>
      </c>
      <c r="T510" s="17">
        <v>0</v>
      </c>
      <c r="U510" s="7">
        <v>0.1641</v>
      </c>
      <c r="V510" s="7">
        <v>0</v>
      </c>
      <c r="W510" s="7">
        <v>0</v>
      </c>
    </row>
    <row r="511" spans="1:23" s="17" customFormat="1" x14ac:dyDescent="0.25">
      <c r="A511" s="17" t="s">
        <v>1594</v>
      </c>
      <c r="B511" s="17" t="s">
        <v>832</v>
      </c>
      <c r="C511" s="17" t="s">
        <v>595</v>
      </c>
      <c r="D511" s="17">
        <v>54</v>
      </c>
      <c r="E511" s="17" t="s">
        <v>13</v>
      </c>
      <c r="F511" s="17">
        <v>3</v>
      </c>
      <c r="G511" s="17">
        <v>2</v>
      </c>
      <c r="H511" s="17" t="s">
        <v>610</v>
      </c>
      <c r="I511" s="17" t="s">
        <v>3</v>
      </c>
      <c r="J511" s="17" t="s">
        <v>5</v>
      </c>
      <c r="K511" s="17" t="s">
        <v>596</v>
      </c>
      <c r="L511" s="17" t="s">
        <v>831</v>
      </c>
      <c r="M511" s="7">
        <v>0</v>
      </c>
      <c r="N511" s="7">
        <v>232.050002558995</v>
      </c>
      <c r="O511" s="7">
        <f>M511*'Emission and cost factors'!$D$8+N511*'Emission and cost factors'!$E$8</f>
        <v>106.7430011771377</v>
      </c>
      <c r="P511" s="8">
        <f>M511*'Emission and cost factors'!$D$9+N511*'Emission and cost factors'!$E$9</f>
        <v>34.807500383849252</v>
      </c>
      <c r="Q511" s="7">
        <v>20.14</v>
      </c>
      <c r="R511" s="17">
        <v>9</v>
      </c>
      <c r="S511" s="17">
        <v>0</v>
      </c>
      <c r="T511" s="17">
        <v>0</v>
      </c>
      <c r="U511" s="7">
        <v>0.1641</v>
      </c>
      <c r="V511" s="7">
        <v>0</v>
      </c>
      <c r="W511" s="7">
        <v>0</v>
      </c>
    </row>
    <row r="512" spans="1:23" s="17" customFormat="1" x14ac:dyDescent="0.25">
      <c r="A512" s="17" t="s">
        <v>1595</v>
      </c>
      <c r="B512" s="17" t="s">
        <v>832</v>
      </c>
      <c r="C512" s="17" t="s">
        <v>595</v>
      </c>
      <c r="D512" s="17">
        <v>67</v>
      </c>
      <c r="E512" s="17" t="s">
        <v>1</v>
      </c>
      <c r="F512" s="17">
        <v>1</v>
      </c>
      <c r="G512" s="17">
        <v>1</v>
      </c>
      <c r="H512" s="17" t="s">
        <v>2</v>
      </c>
      <c r="I512" s="17" t="s">
        <v>7</v>
      </c>
      <c r="J512" s="17" t="s">
        <v>611</v>
      </c>
      <c r="K512" s="17" t="s">
        <v>596</v>
      </c>
      <c r="L512" s="17" t="s">
        <v>831</v>
      </c>
      <c r="M512" s="7">
        <v>0</v>
      </c>
      <c r="N512" s="7">
        <v>379.33852697554897</v>
      </c>
      <c r="O512" s="7">
        <f>M512*'Emission and cost factors'!$D$8+N512*'Emission and cost factors'!$E$8</f>
        <v>174.49572240875253</v>
      </c>
      <c r="P512" s="8">
        <f>M512*'Emission and cost factors'!$D$9+N512*'Emission and cost factors'!$E$9</f>
        <v>56.900779046332346</v>
      </c>
      <c r="Q512" s="7">
        <v>18.770333333333337</v>
      </c>
      <c r="R512" s="17">
        <v>27</v>
      </c>
      <c r="S512" s="17">
        <v>19</v>
      </c>
      <c r="T512" s="17">
        <v>8</v>
      </c>
      <c r="U512" s="7">
        <v>0.86776666666666669</v>
      </c>
      <c r="V512" s="7">
        <v>0.56223333333333336</v>
      </c>
      <c r="W512" s="7">
        <v>0.245</v>
      </c>
    </row>
    <row r="513" spans="1:23" s="17" customFormat="1" x14ac:dyDescent="0.25">
      <c r="A513" s="17" t="s">
        <v>1596</v>
      </c>
      <c r="B513" s="17" t="s">
        <v>832</v>
      </c>
      <c r="C513" s="17" t="s">
        <v>595</v>
      </c>
      <c r="D513" s="17">
        <v>68</v>
      </c>
      <c r="E513" s="17" t="s">
        <v>1</v>
      </c>
      <c r="F513" s="17">
        <v>1</v>
      </c>
      <c r="G513" s="17">
        <v>1</v>
      </c>
      <c r="H513" s="17" t="s">
        <v>2</v>
      </c>
      <c r="I513" s="17" t="s">
        <v>7</v>
      </c>
      <c r="J513" s="17" t="s">
        <v>5</v>
      </c>
      <c r="K513" s="17" t="s">
        <v>596</v>
      </c>
      <c r="L513" s="17" t="s">
        <v>831</v>
      </c>
      <c r="M513" s="7">
        <v>0</v>
      </c>
      <c r="N513" s="7">
        <v>379.33092658743197</v>
      </c>
      <c r="O513" s="7">
        <f>M513*'Emission and cost factors'!$D$8+N513*'Emission and cost factors'!$E$8</f>
        <v>174.49222623021871</v>
      </c>
      <c r="P513" s="8">
        <f>M513*'Emission and cost factors'!$D$9+N513*'Emission and cost factors'!$E$9</f>
        <v>56.899638988114795</v>
      </c>
      <c r="Q513" s="7">
        <v>18.770333333333337</v>
      </c>
      <c r="R513" s="17">
        <v>27</v>
      </c>
      <c r="S513" s="17">
        <v>19</v>
      </c>
      <c r="T513" s="17">
        <v>8</v>
      </c>
      <c r="U513" s="7">
        <v>0.86776666666666669</v>
      </c>
      <c r="V513" s="7">
        <v>0.56166666666666665</v>
      </c>
      <c r="W513" s="7">
        <v>0.245</v>
      </c>
    </row>
    <row r="514" spans="1:23" s="17" customFormat="1" x14ac:dyDescent="0.25">
      <c r="A514" s="17" t="s">
        <v>1597</v>
      </c>
      <c r="B514" s="17" t="s">
        <v>832</v>
      </c>
      <c r="C514" s="17" t="s">
        <v>595</v>
      </c>
      <c r="D514" s="17">
        <v>69</v>
      </c>
      <c r="E514" s="17" t="s">
        <v>1</v>
      </c>
      <c r="F514" s="17">
        <v>1</v>
      </c>
      <c r="G514" s="17">
        <v>1</v>
      </c>
      <c r="H514" s="17" t="s">
        <v>2</v>
      </c>
      <c r="I514" s="17" t="s">
        <v>6</v>
      </c>
      <c r="J514" s="17" t="s">
        <v>611</v>
      </c>
      <c r="K514" s="17" t="s">
        <v>596</v>
      </c>
      <c r="L514" s="17" t="s">
        <v>831</v>
      </c>
      <c r="M514" s="7">
        <v>0</v>
      </c>
      <c r="N514" s="7">
        <v>376.95589078428799</v>
      </c>
      <c r="O514" s="7">
        <f>M514*'Emission and cost factors'!$D$8+N514*'Emission and cost factors'!$E$8</f>
        <v>173.39970976077248</v>
      </c>
      <c r="P514" s="8">
        <f>M514*'Emission and cost factors'!$D$9+N514*'Emission and cost factors'!$E$9</f>
        <v>56.543383617643194</v>
      </c>
      <c r="Q514" s="7">
        <v>18.841999999999999</v>
      </c>
      <c r="R514" s="17">
        <v>26</v>
      </c>
      <c r="S514" s="17">
        <v>17</v>
      </c>
      <c r="T514" s="17">
        <v>8</v>
      </c>
      <c r="U514" s="7">
        <v>0.83109999999999995</v>
      </c>
      <c r="V514" s="7">
        <v>0.46833333333333332</v>
      </c>
      <c r="W514" s="7">
        <v>0.24276666666666669</v>
      </c>
    </row>
    <row r="515" spans="1:23" s="17" customFormat="1" x14ac:dyDescent="0.25">
      <c r="A515" s="17" t="s">
        <v>1598</v>
      </c>
      <c r="B515" s="17" t="s">
        <v>832</v>
      </c>
      <c r="C515" s="17" t="s">
        <v>595</v>
      </c>
      <c r="D515" s="17">
        <v>70</v>
      </c>
      <c r="E515" s="17" t="s">
        <v>1</v>
      </c>
      <c r="F515" s="17">
        <v>1</v>
      </c>
      <c r="G515" s="17">
        <v>1</v>
      </c>
      <c r="H515" s="17" t="s">
        <v>2</v>
      </c>
      <c r="I515" s="17" t="s">
        <v>6</v>
      </c>
      <c r="J515" s="17" t="s">
        <v>5</v>
      </c>
      <c r="K515" s="17" t="s">
        <v>596</v>
      </c>
      <c r="L515" s="17" t="s">
        <v>831</v>
      </c>
      <c r="M515" s="7">
        <v>0</v>
      </c>
      <c r="N515" s="7">
        <v>376.95430334635699</v>
      </c>
      <c r="O515" s="7">
        <f>M515*'Emission and cost factors'!$D$8+N515*'Emission and cost factors'!$E$8</f>
        <v>173.39897953932422</v>
      </c>
      <c r="P515" s="8">
        <f>M515*'Emission and cost factors'!$D$9+N515*'Emission and cost factors'!$E$9</f>
        <v>56.543145501953546</v>
      </c>
      <c r="Q515" s="7">
        <v>18.842666666666666</v>
      </c>
      <c r="R515" s="17">
        <v>26</v>
      </c>
      <c r="S515" s="17">
        <v>17</v>
      </c>
      <c r="T515" s="17">
        <v>8</v>
      </c>
      <c r="U515" s="7">
        <v>0.83109999999999995</v>
      </c>
      <c r="V515" s="7">
        <v>0.46833333333333332</v>
      </c>
      <c r="W515" s="7">
        <v>0.24276666666666669</v>
      </c>
    </row>
    <row r="516" spans="1:23" s="17" customFormat="1" x14ac:dyDescent="0.25">
      <c r="A516" s="17" t="s">
        <v>1599</v>
      </c>
      <c r="B516" s="17" t="s">
        <v>832</v>
      </c>
      <c r="C516" s="17" t="s">
        <v>595</v>
      </c>
      <c r="D516" s="17">
        <v>71</v>
      </c>
      <c r="E516" s="17" t="s">
        <v>1</v>
      </c>
      <c r="F516" s="17">
        <v>1</v>
      </c>
      <c r="G516" s="17">
        <v>1</v>
      </c>
      <c r="H516" s="17" t="s">
        <v>2</v>
      </c>
      <c r="I516" s="17" t="s">
        <v>3</v>
      </c>
      <c r="J516" s="17" t="s">
        <v>611</v>
      </c>
      <c r="K516" s="17" t="s">
        <v>596</v>
      </c>
      <c r="L516" s="17" t="s">
        <v>831</v>
      </c>
      <c r="M516" s="7">
        <v>0</v>
      </c>
      <c r="N516" s="7">
        <v>374.16337916109001</v>
      </c>
      <c r="O516" s="7">
        <f>M516*'Emission and cost factors'!$D$8+N516*'Emission and cost factors'!$E$8</f>
        <v>172.1151544141014</v>
      </c>
      <c r="P516" s="8">
        <f>M516*'Emission and cost factors'!$D$9+N516*'Emission and cost factors'!$E$9</f>
        <v>56.124506874163501</v>
      </c>
      <c r="Q516" s="7">
        <v>18.928333333333335</v>
      </c>
      <c r="R516" s="17">
        <v>25</v>
      </c>
      <c r="S516" s="17">
        <v>15</v>
      </c>
      <c r="T516" s="17">
        <v>8</v>
      </c>
      <c r="U516" s="7">
        <v>0.77556666666666663</v>
      </c>
      <c r="V516" s="7">
        <v>0.3755666666666666</v>
      </c>
      <c r="W516" s="7">
        <v>0.21609999999999999</v>
      </c>
    </row>
    <row r="517" spans="1:23" s="17" customFormat="1" x14ac:dyDescent="0.25">
      <c r="A517" s="17" t="s">
        <v>1600</v>
      </c>
      <c r="B517" s="17" t="s">
        <v>832</v>
      </c>
      <c r="C517" s="17" t="s">
        <v>595</v>
      </c>
      <c r="D517" s="17">
        <v>72</v>
      </c>
      <c r="E517" s="17" t="s">
        <v>1</v>
      </c>
      <c r="F517" s="17">
        <v>1</v>
      </c>
      <c r="G517" s="17">
        <v>1</v>
      </c>
      <c r="H517" s="17" t="s">
        <v>2</v>
      </c>
      <c r="I517" s="17" t="s">
        <v>3</v>
      </c>
      <c r="J517" s="17" t="s">
        <v>5</v>
      </c>
      <c r="K517" s="17" t="s">
        <v>596</v>
      </c>
      <c r="L517" s="17" t="s">
        <v>831</v>
      </c>
      <c r="M517" s="7">
        <v>0</v>
      </c>
      <c r="N517" s="7">
        <v>374.17057756495899</v>
      </c>
      <c r="O517" s="7">
        <f>M517*'Emission and cost factors'!$D$8+N517*'Emission and cost factors'!$E$8</f>
        <v>172.11846567988115</v>
      </c>
      <c r="P517" s="8">
        <f>M517*'Emission and cost factors'!$D$9+N517*'Emission and cost factors'!$E$9</f>
        <v>56.125586634743847</v>
      </c>
      <c r="Q517" s="7">
        <v>18.928333333333335</v>
      </c>
      <c r="R517" s="17">
        <v>25</v>
      </c>
      <c r="S517" s="17">
        <v>15</v>
      </c>
      <c r="T517" s="17">
        <v>8</v>
      </c>
      <c r="U517" s="7">
        <v>0.77556666666666663</v>
      </c>
      <c r="V517" s="7">
        <v>0.3755666666666666</v>
      </c>
      <c r="W517" s="7">
        <v>0.21556666666666666</v>
      </c>
    </row>
    <row r="518" spans="1:23" s="17" customFormat="1" x14ac:dyDescent="0.25">
      <c r="A518" s="17" t="s">
        <v>1601</v>
      </c>
      <c r="B518" s="17" t="s">
        <v>832</v>
      </c>
      <c r="C518" s="17" t="s">
        <v>595</v>
      </c>
      <c r="D518" s="17">
        <v>79</v>
      </c>
      <c r="E518" s="17" t="s">
        <v>10</v>
      </c>
      <c r="F518" s="17">
        <v>2</v>
      </c>
      <c r="G518" s="17">
        <v>1</v>
      </c>
      <c r="H518" s="17" t="s">
        <v>2</v>
      </c>
      <c r="I518" s="17" t="s">
        <v>7</v>
      </c>
      <c r="J518" s="17" t="s">
        <v>611</v>
      </c>
      <c r="K518" s="17" t="s">
        <v>596</v>
      </c>
      <c r="L518" s="17" t="s">
        <v>831</v>
      </c>
      <c r="M518" s="7">
        <v>0</v>
      </c>
      <c r="N518" s="7">
        <v>363.67480120826502</v>
      </c>
      <c r="O518" s="7">
        <f>M518*'Emission and cost factors'!$D$8+N518*'Emission and cost factors'!$E$8</f>
        <v>167.29040855580192</v>
      </c>
      <c r="P518" s="8">
        <f>M518*'Emission and cost factors'!$D$9+N518*'Emission and cost factors'!$E$9</f>
        <v>54.551220181239749</v>
      </c>
      <c r="Q518" s="7">
        <v>18.455999999999996</v>
      </c>
      <c r="R518" s="17">
        <v>28</v>
      </c>
      <c r="S518" s="17">
        <v>21</v>
      </c>
      <c r="T518" s="17">
        <v>9</v>
      </c>
      <c r="U518" s="7">
        <v>0.88889999999999991</v>
      </c>
      <c r="V518" s="7">
        <v>0.62863333333333327</v>
      </c>
      <c r="W518" s="7">
        <v>0.27166666666666667</v>
      </c>
    </row>
    <row r="519" spans="1:23" s="17" customFormat="1" x14ac:dyDescent="0.25">
      <c r="A519" s="17" t="s">
        <v>1602</v>
      </c>
      <c r="B519" s="17" t="s">
        <v>832</v>
      </c>
      <c r="C519" s="17" t="s">
        <v>595</v>
      </c>
      <c r="D519" s="17">
        <v>80</v>
      </c>
      <c r="E519" s="17" t="s">
        <v>10</v>
      </c>
      <c r="F519" s="17">
        <v>2</v>
      </c>
      <c r="G519" s="17">
        <v>1</v>
      </c>
      <c r="H519" s="17" t="s">
        <v>2</v>
      </c>
      <c r="I519" s="17" t="s">
        <v>7</v>
      </c>
      <c r="J519" s="17" t="s">
        <v>5</v>
      </c>
      <c r="K519" s="17" t="s">
        <v>596</v>
      </c>
      <c r="L519" s="17" t="s">
        <v>831</v>
      </c>
      <c r="M519" s="7">
        <v>0</v>
      </c>
      <c r="N519" s="7">
        <v>363.66296313963801</v>
      </c>
      <c r="O519" s="7">
        <f>M519*'Emission and cost factors'!$D$8+N519*'Emission and cost factors'!$E$8</f>
        <v>167.28496304423348</v>
      </c>
      <c r="P519" s="8">
        <f>M519*'Emission and cost factors'!$D$9+N519*'Emission and cost factors'!$E$9</f>
        <v>54.549444470945701</v>
      </c>
      <c r="Q519" s="7">
        <v>18.455999999999996</v>
      </c>
      <c r="R519" s="17">
        <v>28</v>
      </c>
      <c r="S519" s="17">
        <v>21</v>
      </c>
      <c r="T519" s="17">
        <v>9</v>
      </c>
      <c r="U519" s="7">
        <v>0.88889999999999991</v>
      </c>
      <c r="V519" s="7">
        <v>0.6283333333333333</v>
      </c>
      <c r="W519" s="7">
        <v>0.27166666666666667</v>
      </c>
    </row>
    <row r="520" spans="1:23" s="17" customFormat="1" x14ac:dyDescent="0.25">
      <c r="A520" s="17" t="s">
        <v>1603</v>
      </c>
      <c r="B520" s="17" t="s">
        <v>832</v>
      </c>
      <c r="C520" s="17" t="s">
        <v>595</v>
      </c>
      <c r="D520" s="17">
        <v>81</v>
      </c>
      <c r="E520" s="17" t="s">
        <v>10</v>
      </c>
      <c r="F520" s="17">
        <v>2</v>
      </c>
      <c r="G520" s="17">
        <v>1</v>
      </c>
      <c r="H520" s="17" t="s">
        <v>2</v>
      </c>
      <c r="I520" s="17" t="s">
        <v>6</v>
      </c>
      <c r="J520" s="17" t="s">
        <v>611</v>
      </c>
      <c r="K520" s="17" t="s">
        <v>596</v>
      </c>
      <c r="L520" s="17" t="s">
        <v>831</v>
      </c>
      <c r="M520" s="7">
        <v>0</v>
      </c>
      <c r="N520" s="7">
        <v>362.172798631278</v>
      </c>
      <c r="O520" s="7">
        <f>M520*'Emission and cost factors'!$D$8+N520*'Emission and cost factors'!$E$8</f>
        <v>166.59948737038789</v>
      </c>
      <c r="P520" s="8">
        <f>M520*'Emission and cost factors'!$D$9+N520*'Emission and cost factors'!$E$9</f>
        <v>54.3259197946917</v>
      </c>
      <c r="Q520" s="7">
        <v>18.487666666666669</v>
      </c>
      <c r="R520" s="17">
        <v>28</v>
      </c>
      <c r="S520" s="17">
        <v>20</v>
      </c>
      <c r="T520" s="17">
        <v>9</v>
      </c>
      <c r="U520" s="7">
        <v>0.86639999999999995</v>
      </c>
      <c r="V520" s="7">
        <v>0.56719999999999993</v>
      </c>
      <c r="W520" s="7">
        <v>0.26553333333333334</v>
      </c>
    </row>
    <row r="521" spans="1:23" s="17" customFormat="1" x14ac:dyDescent="0.25">
      <c r="A521" s="17" t="s">
        <v>1604</v>
      </c>
      <c r="B521" s="17" t="s">
        <v>832</v>
      </c>
      <c r="C521" s="17" t="s">
        <v>595</v>
      </c>
      <c r="D521" s="17">
        <v>82</v>
      </c>
      <c r="E521" s="17" t="s">
        <v>10</v>
      </c>
      <c r="F521" s="17">
        <v>2</v>
      </c>
      <c r="G521" s="17">
        <v>1</v>
      </c>
      <c r="H521" s="17" t="s">
        <v>2</v>
      </c>
      <c r="I521" s="17" t="s">
        <v>6</v>
      </c>
      <c r="J521" s="17" t="s">
        <v>5</v>
      </c>
      <c r="K521" s="17" t="s">
        <v>596</v>
      </c>
      <c r="L521" s="17" t="s">
        <v>831</v>
      </c>
      <c r="M521" s="7">
        <v>0</v>
      </c>
      <c r="N521" s="7">
        <v>362.17475418016897</v>
      </c>
      <c r="O521" s="7">
        <f>M521*'Emission and cost factors'!$D$8+N521*'Emission and cost factors'!$E$8</f>
        <v>166.60038692287773</v>
      </c>
      <c r="P521" s="8">
        <f>M521*'Emission and cost factors'!$D$9+N521*'Emission and cost factors'!$E$9</f>
        <v>54.326213127025348</v>
      </c>
      <c r="Q521" s="7">
        <v>18.487666666666669</v>
      </c>
      <c r="R521" s="17">
        <v>28</v>
      </c>
      <c r="S521" s="17">
        <v>20</v>
      </c>
      <c r="T521" s="17">
        <v>9</v>
      </c>
      <c r="U521" s="7">
        <v>0.86639999999999995</v>
      </c>
      <c r="V521" s="7">
        <v>0.56719999999999993</v>
      </c>
      <c r="W521" s="7">
        <v>0.26553333333333334</v>
      </c>
    </row>
    <row r="522" spans="1:23" s="17" customFormat="1" x14ac:dyDescent="0.25">
      <c r="A522" s="17" t="s">
        <v>1605</v>
      </c>
      <c r="B522" s="17" t="s">
        <v>832</v>
      </c>
      <c r="C522" s="17" t="s">
        <v>595</v>
      </c>
      <c r="D522" s="17">
        <v>83</v>
      </c>
      <c r="E522" s="17" t="s">
        <v>10</v>
      </c>
      <c r="F522" s="17">
        <v>2</v>
      </c>
      <c r="G522" s="17">
        <v>1</v>
      </c>
      <c r="H522" s="17" t="s">
        <v>2</v>
      </c>
      <c r="I522" s="17" t="s">
        <v>3</v>
      </c>
      <c r="J522" s="17" t="s">
        <v>611</v>
      </c>
      <c r="K522" s="17" t="s">
        <v>596</v>
      </c>
      <c r="L522" s="17" t="s">
        <v>831</v>
      </c>
      <c r="M522" s="7">
        <v>0</v>
      </c>
      <c r="N522" s="7">
        <v>360.88680091009701</v>
      </c>
      <c r="O522" s="7">
        <f>M522*'Emission and cost factors'!$D$8+N522*'Emission and cost factors'!$E$8</f>
        <v>166.00792841864464</v>
      </c>
      <c r="P522" s="8">
        <f>M522*'Emission and cost factors'!$D$9+N522*'Emission and cost factors'!$E$9</f>
        <v>54.133020136514553</v>
      </c>
      <c r="Q522" s="7">
        <v>18.498999999999999</v>
      </c>
      <c r="R522" s="17">
        <v>28</v>
      </c>
      <c r="S522" s="17">
        <v>19</v>
      </c>
      <c r="T522" s="17">
        <v>9</v>
      </c>
      <c r="U522" s="7">
        <v>0.83276666666666654</v>
      </c>
      <c r="V522" s="7">
        <v>0.48333333333333334</v>
      </c>
      <c r="W522" s="7">
        <v>0.25140000000000001</v>
      </c>
    </row>
    <row r="523" spans="1:23" s="17" customFormat="1" x14ac:dyDescent="0.25">
      <c r="A523" s="17" t="s">
        <v>1606</v>
      </c>
      <c r="B523" s="17" t="s">
        <v>832</v>
      </c>
      <c r="C523" s="17" t="s">
        <v>595</v>
      </c>
      <c r="D523" s="17">
        <v>84</v>
      </c>
      <c r="E523" s="17" t="s">
        <v>10</v>
      </c>
      <c r="F523" s="17">
        <v>2</v>
      </c>
      <c r="G523" s="17">
        <v>1</v>
      </c>
      <c r="H523" s="17" t="s">
        <v>2</v>
      </c>
      <c r="I523" s="17" t="s">
        <v>3</v>
      </c>
      <c r="J523" s="17" t="s">
        <v>5</v>
      </c>
      <c r="K523" s="17" t="s">
        <v>596</v>
      </c>
      <c r="L523" s="17" t="s">
        <v>831</v>
      </c>
      <c r="M523" s="7">
        <v>0</v>
      </c>
      <c r="N523" s="7">
        <v>360.88494901182099</v>
      </c>
      <c r="O523" s="7">
        <f>M523*'Emission and cost factors'!$D$8+N523*'Emission and cost factors'!$E$8</f>
        <v>166.00707654543766</v>
      </c>
      <c r="P523" s="8">
        <f>M523*'Emission and cost factors'!$D$9+N523*'Emission and cost factors'!$E$9</f>
        <v>54.132742351773146</v>
      </c>
      <c r="Q523" s="7">
        <v>18.498999999999999</v>
      </c>
      <c r="R523" s="17">
        <v>28</v>
      </c>
      <c r="S523" s="17">
        <v>19</v>
      </c>
      <c r="T523" s="17">
        <v>9</v>
      </c>
      <c r="U523" s="7">
        <v>0.83276666666666654</v>
      </c>
      <c r="V523" s="7">
        <v>0.48306666666666664</v>
      </c>
      <c r="W523" s="7">
        <v>0.25140000000000001</v>
      </c>
    </row>
    <row r="524" spans="1:23" s="17" customFormat="1" x14ac:dyDescent="0.25">
      <c r="A524" s="17" t="s">
        <v>1607</v>
      </c>
      <c r="B524" s="17" t="s">
        <v>832</v>
      </c>
      <c r="C524" s="17" t="s">
        <v>595</v>
      </c>
      <c r="D524" s="17">
        <v>91</v>
      </c>
      <c r="E524" s="17" t="s">
        <v>11</v>
      </c>
      <c r="F524" s="17">
        <v>3</v>
      </c>
      <c r="G524" s="17">
        <v>1</v>
      </c>
      <c r="H524" s="17" t="s">
        <v>2</v>
      </c>
      <c r="I524" s="17" t="s">
        <v>7</v>
      </c>
      <c r="J524" s="17" t="s">
        <v>611</v>
      </c>
      <c r="K524" s="17" t="s">
        <v>596</v>
      </c>
      <c r="L524" s="17" t="s">
        <v>831</v>
      </c>
      <c r="M524" s="7">
        <v>0</v>
      </c>
      <c r="N524" s="7">
        <v>347.43346568550902</v>
      </c>
      <c r="O524" s="7">
        <f>M524*'Emission and cost factors'!$D$8+N524*'Emission and cost factors'!$E$8</f>
        <v>159.81939421533414</v>
      </c>
      <c r="P524" s="8">
        <f>M524*'Emission and cost factors'!$D$9+N524*'Emission and cost factors'!$E$9</f>
        <v>52.11501985282635</v>
      </c>
      <c r="Q524" s="7">
        <v>18.412333333333329</v>
      </c>
      <c r="R524" s="17">
        <v>28</v>
      </c>
      <c r="S524" s="17">
        <v>21</v>
      </c>
      <c r="T524" s="17">
        <v>9</v>
      </c>
      <c r="U524" s="7">
        <v>0.89500000000000002</v>
      </c>
      <c r="V524" s="7">
        <v>0.64666666666666661</v>
      </c>
      <c r="W524" s="7">
        <v>0.27749999999999997</v>
      </c>
    </row>
    <row r="525" spans="1:23" s="17" customFormat="1" x14ac:dyDescent="0.25">
      <c r="A525" s="17" t="s">
        <v>1608</v>
      </c>
      <c r="B525" s="17" t="s">
        <v>832</v>
      </c>
      <c r="C525" s="17" t="s">
        <v>595</v>
      </c>
      <c r="D525" s="17">
        <v>92</v>
      </c>
      <c r="E525" s="17" t="s">
        <v>11</v>
      </c>
      <c r="F525" s="17">
        <v>3</v>
      </c>
      <c r="G525" s="17">
        <v>1</v>
      </c>
      <c r="H525" s="17" t="s">
        <v>2</v>
      </c>
      <c r="I525" s="17" t="s">
        <v>7</v>
      </c>
      <c r="J525" s="17" t="s">
        <v>5</v>
      </c>
      <c r="K525" s="17" t="s">
        <v>596</v>
      </c>
      <c r="L525" s="17" t="s">
        <v>831</v>
      </c>
      <c r="M525" s="7">
        <v>0</v>
      </c>
      <c r="N525" s="7">
        <v>347.43431184894001</v>
      </c>
      <c r="O525" s="7">
        <f>M525*'Emission and cost factors'!$D$8+N525*'Emission and cost factors'!$E$8</f>
        <v>159.8197834505124</v>
      </c>
      <c r="P525" s="8">
        <f>M525*'Emission and cost factors'!$D$9+N525*'Emission and cost factors'!$E$9</f>
        <v>52.115146777341003</v>
      </c>
      <c r="Q525" s="7">
        <v>18.412333333333329</v>
      </c>
      <c r="R525" s="17">
        <v>28</v>
      </c>
      <c r="S525" s="17">
        <v>21</v>
      </c>
      <c r="T525" s="17">
        <v>9</v>
      </c>
      <c r="U525" s="7">
        <v>0.89500000000000002</v>
      </c>
      <c r="V525" s="7">
        <v>0.64666666666666661</v>
      </c>
      <c r="W525" s="7">
        <v>0.27749999999999997</v>
      </c>
    </row>
    <row r="526" spans="1:23" s="17" customFormat="1" x14ac:dyDescent="0.25">
      <c r="A526" s="17" t="s">
        <v>1609</v>
      </c>
      <c r="B526" s="17" t="s">
        <v>832</v>
      </c>
      <c r="C526" s="17" t="s">
        <v>595</v>
      </c>
      <c r="D526" s="17">
        <v>93</v>
      </c>
      <c r="E526" s="17" t="s">
        <v>11</v>
      </c>
      <c r="F526" s="17">
        <v>3</v>
      </c>
      <c r="G526" s="17">
        <v>1</v>
      </c>
      <c r="H526" s="17" t="s">
        <v>2</v>
      </c>
      <c r="I526" s="17" t="s">
        <v>6</v>
      </c>
      <c r="J526" s="17" t="s">
        <v>611</v>
      </c>
      <c r="K526" s="17" t="s">
        <v>596</v>
      </c>
      <c r="L526" s="17" t="s">
        <v>831</v>
      </c>
      <c r="M526" s="7">
        <v>0</v>
      </c>
      <c r="N526" s="7">
        <v>346.48513001489101</v>
      </c>
      <c r="O526" s="7">
        <f>M526*'Emission and cost factors'!$D$8+N526*'Emission and cost factors'!$E$8</f>
        <v>159.38315980684987</v>
      </c>
      <c r="P526" s="8">
        <f>M526*'Emission and cost factors'!$D$9+N526*'Emission and cost factors'!$E$9</f>
        <v>51.972769502233653</v>
      </c>
      <c r="Q526" s="7">
        <v>18.450000000000003</v>
      </c>
      <c r="R526" s="17">
        <v>28</v>
      </c>
      <c r="S526" s="17">
        <v>21</v>
      </c>
      <c r="T526" s="17">
        <v>9</v>
      </c>
      <c r="U526" s="7">
        <v>0.87970000000000004</v>
      </c>
      <c r="V526" s="7">
        <v>0.58666666666666678</v>
      </c>
      <c r="W526" s="7">
        <v>0.26943333333333336</v>
      </c>
    </row>
    <row r="527" spans="1:23" s="17" customFormat="1" x14ac:dyDescent="0.25">
      <c r="A527" s="17" t="s">
        <v>1610</v>
      </c>
      <c r="B527" s="17" t="s">
        <v>832</v>
      </c>
      <c r="C527" s="17" t="s">
        <v>595</v>
      </c>
      <c r="D527" s="17">
        <v>94</v>
      </c>
      <c r="E527" s="17" t="s">
        <v>11</v>
      </c>
      <c r="F527" s="17">
        <v>3</v>
      </c>
      <c r="G527" s="17">
        <v>1</v>
      </c>
      <c r="H527" s="17" t="s">
        <v>2</v>
      </c>
      <c r="I527" s="17" t="s">
        <v>6</v>
      </c>
      <c r="J527" s="17" t="s">
        <v>5</v>
      </c>
      <c r="K527" s="17" t="s">
        <v>596</v>
      </c>
      <c r="L527" s="17" t="s">
        <v>831</v>
      </c>
      <c r="M527" s="7">
        <v>0</v>
      </c>
      <c r="N527" s="7">
        <v>346.475392772009</v>
      </c>
      <c r="O527" s="7">
        <f>M527*'Emission and cost factors'!$D$8+N527*'Emission and cost factors'!$E$8</f>
        <v>159.37868067512414</v>
      </c>
      <c r="P527" s="8">
        <f>M527*'Emission and cost factors'!$D$9+N527*'Emission and cost factors'!$E$9</f>
        <v>51.971308915801352</v>
      </c>
      <c r="Q527" s="7">
        <v>18.450000000000003</v>
      </c>
      <c r="R527" s="17">
        <v>28</v>
      </c>
      <c r="S527" s="17">
        <v>21</v>
      </c>
      <c r="T527" s="17">
        <v>9</v>
      </c>
      <c r="U527" s="7">
        <v>0.88000000000000012</v>
      </c>
      <c r="V527" s="7">
        <v>0.58636666666666681</v>
      </c>
      <c r="W527" s="7">
        <v>0.26943333333333336</v>
      </c>
    </row>
    <row r="528" spans="1:23" s="17" customFormat="1" x14ac:dyDescent="0.25">
      <c r="A528" s="17" t="s">
        <v>1611</v>
      </c>
      <c r="B528" s="17" t="s">
        <v>832</v>
      </c>
      <c r="C528" s="17" t="s">
        <v>595</v>
      </c>
      <c r="D528" s="17">
        <v>95</v>
      </c>
      <c r="E528" s="17" t="s">
        <v>11</v>
      </c>
      <c r="F528" s="17">
        <v>3</v>
      </c>
      <c r="G528" s="17">
        <v>1</v>
      </c>
      <c r="H528" s="17" t="s">
        <v>2</v>
      </c>
      <c r="I528" s="17" t="s">
        <v>3</v>
      </c>
      <c r="J528" s="17" t="s">
        <v>611</v>
      </c>
      <c r="K528" s="17" t="s">
        <v>596</v>
      </c>
      <c r="L528" s="17" t="s">
        <v>831</v>
      </c>
      <c r="M528" s="7">
        <v>0</v>
      </c>
      <c r="N528" s="7">
        <v>345.74267664048801</v>
      </c>
      <c r="O528" s="7">
        <f>M528*'Emission and cost factors'!$D$8+N528*'Emission and cost factors'!$E$8</f>
        <v>159.04163125462449</v>
      </c>
      <c r="P528" s="8">
        <f>M528*'Emission and cost factors'!$D$9+N528*'Emission and cost factors'!$E$9</f>
        <v>51.861401496073199</v>
      </c>
      <c r="Q528" s="7">
        <v>18.468666666666664</v>
      </c>
      <c r="R528" s="17">
        <v>28</v>
      </c>
      <c r="S528" s="17">
        <v>19</v>
      </c>
      <c r="T528" s="17">
        <v>9</v>
      </c>
      <c r="U528" s="7">
        <v>0.84276666666666666</v>
      </c>
      <c r="V528" s="7">
        <v>0.49696666666666661</v>
      </c>
      <c r="W528" s="7">
        <v>0.25803333333333334</v>
      </c>
    </row>
    <row r="529" spans="1:23" s="17" customFormat="1" x14ac:dyDescent="0.25">
      <c r="A529" s="17" t="s">
        <v>1612</v>
      </c>
      <c r="B529" s="17" t="s">
        <v>832</v>
      </c>
      <c r="C529" s="17" t="s">
        <v>595</v>
      </c>
      <c r="D529" s="17">
        <v>96</v>
      </c>
      <c r="E529" s="17" t="s">
        <v>11</v>
      </c>
      <c r="F529" s="17">
        <v>3</v>
      </c>
      <c r="G529" s="17">
        <v>1</v>
      </c>
      <c r="H529" s="17" t="s">
        <v>2</v>
      </c>
      <c r="I529" s="17" t="s">
        <v>3</v>
      </c>
      <c r="J529" s="17" t="s">
        <v>5</v>
      </c>
      <c r="K529" s="17" t="s">
        <v>596</v>
      </c>
      <c r="L529" s="17" t="s">
        <v>831</v>
      </c>
      <c r="M529" s="7">
        <v>0</v>
      </c>
      <c r="N529" s="7">
        <v>345.73931783710901</v>
      </c>
      <c r="O529" s="7">
        <f>M529*'Emission and cost factors'!$D$8+N529*'Emission and cost factors'!$E$8</f>
        <v>159.04008620507014</v>
      </c>
      <c r="P529" s="8">
        <f>M529*'Emission and cost factors'!$D$9+N529*'Emission and cost factors'!$E$9</f>
        <v>51.860897675566349</v>
      </c>
      <c r="Q529" s="7">
        <v>18.469000000000001</v>
      </c>
      <c r="R529" s="17">
        <v>28</v>
      </c>
      <c r="S529" s="17">
        <v>19</v>
      </c>
      <c r="T529" s="17">
        <v>9</v>
      </c>
      <c r="U529" s="7">
        <v>0.84276666666666666</v>
      </c>
      <c r="V529" s="7">
        <v>0.4972333333333333</v>
      </c>
      <c r="W529" s="7">
        <v>0.2577666666666667</v>
      </c>
    </row>
    <row r="530" spans="1:23" s="17" customFormat="1" x14ac:dyDescent="0.25">
      <c r="A530" s="17" t="s">
        <v>1613</v>
      </c>
      <c r="B530" s="17" t="s">
        <v>832</v>
      </c>
      <c r="C530" s="17" t="s">
        <v>595</v>
      </c>
      <c r="D530" s="17">
        <v>103</v>
      </c>
      <c r="E530" s="17" t="s">
        <v>12</v>
      </c>
      <c r="F530" s="17">
        <v>2</v>
      </c>
      <c r="G530" s="17">
        <v>2</v>
      </c>
      <c r="H530" s="17" t="s">
        <v>2</v>
      </c>
      <c r="I530" s="17" t="s">
        <v>7</v>
      </c>
      <c r="J530" s="17" t="s">
        <v>611</v>
      </c>
      <c r="K530" s="17" t="s">
        <v>596</v>
      </c>
      <c r="L530" s="17" t="s">
        <v>831</v>
      </c>
      <c r="M530" s="7">
        <v>0</v>
      </c>
      <c r="N530" s="7">
        <v>363.71201803678002</v>
      </c>
      <c r="O530" s="7">
        <f>M530*'Emission and cost factors'!$D$8+N530*'Emission and cost factors'!$E$8</f>
        <v>167.3075282969188</v>
      </c>
      <c r="P530" s="8">
        <f>M530*'Emission and cost factors'!$D$9+N530*'Emission and cost factors'!$E$9</f>
        <v>54.556802705517001</v>
      </c>
      <c r="Q530" s="7">
        <v>18.459333333333333</v>
      </c>
      <c r="R530" s="17">
        <v>27</v>
      </c>
      <c r="S530" s="17">
        <v>21</v>
      </c>
      <c r="T530" s="17">
        <v>9</v>
      </c>
      <c r="U530" s="7">
        <v>0.88833333333333331</v>
      </c>
      <c r="V530" s="7">
        <v>0.62863333333333327</v>
      </c>
      <c r="W530" s="7">
        <v>0.27166666666666667</v>
      </c>
    </row>
    <row r="531" spans="1:23" s="17" customFormat="1" x14ac:dyDescent="0.25">
      <c r="A531" s="17" t="s">
        <v>1614</v>
      </c>
      <c r="B531" s="17" t="s">
        <v>832</v>
      </c>
      <c r="C531" s="17" t="s">
        <v>595</v>
      </c>
      <c r="D531" s="17">
        <v>104</v>
      </c>
      <c r="E531" s="17" t="s">
        <v>12</v>
      </c>
      <c r="F531" s="17">
        <v>2</v>
      </c>
      <c r="G531" s="17">
        <v>2</v>
      </c>
      <c r="H531" s="17" t="s">
        <v>2</v>
      </c>
      <c r="I531" s="17" t="s">
        <v>7</v>
      </c>
      <c r="J531" s="17" t="s">
        <v>5</v>
      </c>
      <c r="K531" s="17" t="s">
        <v>596</v>
      </c>
      <c r="L531" s="17" t="s">
        <v>831</v>
      </c>
      <c r="M531" s="7">
        <v>0</v>
      </c>
      <c r="N531" s="7">
        <v>363.71327602658403</v>
      </c>
      <c r="O531" s="7">
        <f>M531*'Emission and cost factors'!$D$8+N531*'Emission and cost factors'!$E$8</f>
        <v>167.30810697222867</v>
      </c>
      <c r="P531" s="8">
        <f>M531*'Emission and cost factors'!$D$9+N531*'Emission and cost factors'!$E$9</f>
        <v>54.556991403987602</v>
      </c>
      <c r="Q531" s="7">
        <v>18.459333333333333</v>
      </c>
      <c r="R531" s="17">
        <v>27</v>
      </c>
      <c r="S531" s="17">
        <v>21</v>
      </c>
      <c r="T531" s="17">
        <v>9</v>
      </c>
      <c r="U531" s="7">
        <v>0.88833333333333331</v>
      </c>
      <c r="V531" s="7">
        <v>0.6283333333333333</v>
      </c>
      <c r="W531" s="7">
        <v>0.27166666666666667</v>
      </c>
    </row>
    <row r="532" spans="1:23" s="17" customFormat="1" x14ac:dyDescent="0.25">
      <c r="A532" s="17" t="s">
        <v>1615</v>
      </c>
      <c r="B532" s="17" t="s">
        <v>832</v>
      </c>
      <c r="C532" s="17" t="s">
        <v>595</v>
      </c>
      <c r="D532" s="17">
        <v>105</v>
      </c>
      <c r="E532" s="17" t="s">
        <v>12</v>
      </c>
      <c r="F532" s="17">
        <v>2</v>
      </c>
      <c r="G532" s="17">
        <v>2</v>
      </c>
      <c r="H532" s="17" t="s">
        <v>2</v>
      </c>
      <c r="I532" s="17" t="s">
        <v>6</v>
      </c>
      <c r="J532" s="17" t="s">
        <v>611</v>
      </c>
      <c r="K532" s="17" t="s">
        <v>596</v>
      </c>
      <c r="L532" s="17" t="s">
        <v>831</v>
      </c>
      <c r="M532" s="7">
        <v>0</v>
      </c>
      <c r="N532" s="7">
        <v>363.39587487957101</v>
      </c>
      <c r="O532" s="7">
        <f>M532*'Emission and cost factors'!$D$8+N532*'Emission and cost factors'!$E$8</f>
        <v>167.16210244460268</v>
      </c>
      <c r="P532" s="8">
        <f>M532*'Emission and cost factors'!$D$9+N532*'Emission and cost factors'!$E$9</f>
        <v>54.509381231935649</v>
      </c>
      <c r="Q532" s="7">
        <v>18.494666666666667</v>
      </c>
      <c r="R532" s="17">
        <v>27</v>
      </c>
      <c r="S532" s="17">
        <v>20</v>
      </c>
      <c r="T532" s="17">
        <v>9</v>
      </c>
      <c r="U532" s="7">
        <v>0.86613333333333331</v>
      </c>
      <c r="V532" s="7">
        <v>0.56689999999999996</v>
      </c>
      <c r="W532" s="7">
        <v>0.26553333333333334</v>
      </c>
    </row>
    <row r="533" spans="1:23" s="17" customFormat="1" x14ac:dyDescent="0.25">
      <c r="A533" s="17" t="s">
        <v>1616</v>
      </c>
      <c r="B533" s="17" t="s">
        <v>832</v>
      </c>
      <c r="C533" s="17" t="s">
        <v>595</v>
      </c>
      <c r="D533" s="17">
        <v>106</v>
      </c>
      <c r="E533" s="17" t="s">
        <v>12</v>
      </c>
      <c r="F533" s="17">
        <v>2</v>
      </c>
      <c r="G533" s="17">
        <v>2</v>
      </c>
      <c r="H533" s="17" t="s">
        <v>2</v>
      </c>
      <c r="I533" s="17" t="s">
        <v>6</v>
      </c>
      <c r="J533" s="17" t="s">
        <v>5</v>
      </c>
      <c r="K533" s="17" t="s">
        <v>596</v>
      </c>
      <c r="L533" s="17" t="s">
        <v>831</v>
      </c>
      <c r="M533" s="7">
        <v>0</v>
      </c>
      <c r="N533" s="7">
        <v>363.39211507408498</v>
      </c>
      <c r="O533" s="7">
        <f>M533*'Emission and cost factors'!$D$8+N533*'Emission and cost factors'!$E$8</f>
        <v>167.16037293407911</v>
      </c>
      <c r="P533" s="8">
        <f>M533*'Emission and cost factors'!$D$9+N533*'Emission and cost factors'!$E$9</f>
        <v>54.508817261112746</v>
      </c>
      <c r="Q533" s="7">
        <v>18.494666666666667</v>
      </c>
      <c r="R533" s="17">
        <v>27</v>
      </c>
      <c r="S533" s="17">
        <v>20</v>
      </c>
      <c r="T533" s="17">
        <v>9</v>
      </c>
      <c r="U533" s="7">
        <v>0.86613333333333331</v>
      </c>
      <c r="V533" s="7">
        <v>0.56719999999999993</v>
      </c>
      <c r="W533" s="7">
        <v>0.26553333333333334</v>
      </c>
    </row>
    <row r="534" spans="1:23" s="17" customFormat="1" x14ac:dyDescent="0.25">
      <c r="A534" s="17" t="s">
        <v>1617</v>
      </c>
      <c r="B534" s="17" t="s">
        <v>832</v>
      </c>
      <c r="C534" s="17" t="s">
        <v>595</v>
      </c>
      <c r="D534" s="17">
        <v>107</v>
      </c>
      <c r="E534" s="17" t="s">
        <v>12</v>
      </c>
      <c r="F534" s="17">
        <v>2</v>
      </c>
      <c r="G534" s="17">
        <v>2</v>
      </c>
      <c r="H534" s="17" t="s">
        <v>2</v>
      </c>
      <c r="I534" s="17" t="s">
        <v>3</v>
      </c>
      <c r="J534" s="17" t="s">
        <v>611</v>
      </c>
      <c r="K534" s="17" t="s">
        <v>596</v>
      </c>
      <c r="L534" s="17" t="s">
        <v>831</v>
      </c>
      <c r="M534" s="7">
        <v>0</v>
      </c>
      <c r="N534" s="7">
        <v>362.126015825786</v>
      </c>
      <c r="O534" s="7">
        <f>M534*'Emission and cost factors'!$D$8+N534*'Emission and cost factors'!$E$8</f>
        <v>166.57796727986155</v>
      </c>
      <c r="P534" s="8">
        <f>M534*'Emission and cost factors'!$D$9+N534*'Emission and cost factors'!$E$9</f>
        <v>54.3189023738679</v>
      </c>
      <c r="Q534" s="7">
        <v>18.518666666666668</v>
      </c>
      <c r="R534" s="17">
        <v>28</v>
      </c>
      <c r="S534" s="17">
        <v>19</v>
      </c>
      <c r="T534" s="17">
        <v>9</v>
      </c>
      <c r="U534" s="7">
        <v>0.83109999999999995</v>
      </c>
      <c r="V534" s="7">
        <v>0.48333333333333334</v>
      </c>
      <c r="W534" s="7">
        <v>0.25140000000000001</v>
      </c>
    </row>
    <row r="535" spans="1:23" s="17" customFormat="1" x14ac:dyDescent="0.25">
      <c r="A535" s="17" t="s">
        <v>1618</v>
      </c>
      <c r="B535" s="17" t="s">
        <v>832</v>
      </c>
      <c r="C535" s="17" t="s">
        <v>595</v>
      </c>
      <c r="D535" s="17">
        <v>108</v>
      </c>
      <c r="E535" s="17" t="s">
        <v>12</v>
      </c>
      <c r="F535" s="17">
        <v>2</v>
      </c>
      <c r="G535" s="17">
        <v>2</v>
      </c>
      <c r="H535" s="17" t="s">
        <v>2</v>
      </c>
      <c r="I535" s="17" t="s">
        <v>3</v>
      </c>
      <c r="J535" s="17" t="s">
        <v>5</v>
      </c>
      <c r="K535" s="17" t="s">
        <v>596</v>
      </c>
      <c r="L535" s="17" t="s">
        <v>831</v>
      </c>
      <c r="M535" s="7">
        <v>0</v>
      </c>
      <c r="N535" s="7">
        <v>362.132250219583</v>
      </c>
      <c r="O535" s="7">
        <f>M535*'Emission and cost factors'!$D$8+N535*'Emission and cost factors'!$E$8</f>
        <v>166.58083510100818</v>
      </c>
      <c r="P535" s="8">
        <f>M535*'Emission and cost factors'!$D$9+N535*'Emission and cost factors'!$E$9</f>
        <v>54.319837532937449</v>
      </c>
      <c r="Q535" s="7">
        <v>18.518666666666668</v>
      </c>
      <c r="R535" s="17">
        <v>28</v>
      </c>
      <c r="S535" s="17">
        <v>19</v>
      </c>
      <c r="T535" s="17">
        <v>9</v>
      </c>
      <c r="U535" s="7">
        <v>0.83109999999999995</v>
      </c>
      <c r="V535" s="7">
        <v>0.48333333333333334</v>
      </c>
      <c r="W535" s="7">
        <v>0.25140000000000001</v>
      </c>
    </row>
    <row r="536" spans="1:23" s="17" customFormat="1" x14ac:dyDescent="0.25">
      <c r="A536" s="17" t="s">
        <v>1619</v>
      </c>
      <c r="B536" s="17" t="s">
        <v>832</v>
      </c>
      <c r="C536" s="17" t="s">
        <v>595</v>
      </c>
      <c r="D536" s="17">
        <v>115</v>
      </c>
      <c r="E536" s="17" t="s">
        <v>13</v>
      </c>
      <c r="F536" s="17">
        <v>3</v>
      </c>
      <c r="G536" s="17">
        <v>2</v>
      </c>
      <c r="H536" s="17" t="s">
        <v>2</v>
      </c>
      <c r="I536" s="17" t="s">
        <v>7</v>
      </c>
      <c r="J536" s="17" t="s">
        <v>611</v>
      </c>
      <c r="K536" s="17" t="s">
        <v>596</v>
      </c>
      <c r="L536" s="17" t="s">
        <v>831</v>
      </c>
      <c r="M536" s="7">
        <v>0</v>
      </c>
      <c r="N536" s="7">
        <v>347.46906483632802</v>
      </c>
      <c r="O536" s="7">
        <f>M536*'Emission and cost factors'!$D$8+N536*'Emission and cost factors'!$E$8</f>
        <v>159.83576982471089</v>
      </c>
      <c r="P536" s="8">
        <f>M536*'Emission and cost factors'!$D$9+N536*'Emission and cost factors'!$E$9</f>
        <v>52.120359725449198</v>
      </c>
      <c r="Q536" s="7">
        <v>18.147333333333336</v>
      </c>
      <c r="R536" s="17">
        <v>28</v>
      </c>
      <c r="S536" s="17">
        <v>25</v>
      </c>
      <c r="T536" s="17">
        <v>13</v>
      </c>
      <c r="U536" s="7">
        <v>0.90776666666666672</v>
      </c>
      <c r="V536" s="7">
        <v>0.68313333333333337</v>
      </c>
      <c r="W536" s="7">
        <v>0.30170000000000002</v>
      </c>
    </row>
    <row r="537" spans="1:23" s="17" customFormat="1" x14ac:dyDescent="0.25">
      <c r="A537" s="17" t="s">
        <v>1620</v>
      </c>
      <c r="B537" s="17" t="s">
        <v>832</v>
      </c>
      <c r="C537" s="17" t="s">
        <v>595</v>
      </c>
      <c r="D537" s="17">
        <v>116</v>
      </c>
      <c r="E537" s="17" t="s">
        <v>13</v>
      </c>
      <c r="F537" s="17">
        <v>3</v>
      </c>
      <c r="G537" s="17">
        <v>2</v>
      </c>
      <c r="H537" s="17" t="s">
        <v>2</v>
      </c>
      <c r="I537" s="17" t="s">
        <v>7</v>
      </c>
      <c r="J537" s="17" t="s">
        <v>5</v>
      </c>
      <c r="K537" s="17" t="s">
        <v>596</v>
      </c>
      <c r="L537" s="17" t="s">
        <v>831</v>
      </c>
      <c r="M537" s="7">
        <v>0</v>
      </c>
      <c r="N537" s="7">
        <v>347.46624034661801</v>
      </c>
      <c r="O537" s="7">
        <f>M537*'Emission and cost factors'!$D$8+N537*'Emission and cost factors'!$E$8</f>
        <v>159.8344705594443</v>
      </c>
      <c r="P537" s="8">
        <f>M537*'Emission and cost factors'!$D$9+N537*'Emission and cost factors'!$E$9</f>
        <v>52.119936051992703</v>
      </c>
      <c r="Q537" s="7">
        <v>18.147333333333336</v>
      </c>
      <c r="R537" s="17">
        <v>28</v>
      </c>
      <c r="S537" s="17">
        <v>25</v>
      </c>
      <c r="T537" s="17">
        <v>13</v>
      </c>
      <c r="U537" s="7">
        <v>0.90776666666666672</v>
      </c>
      <c r="V537" s="7">
        <v>0.68313333333333337</v>
      </c>
      <c r="W537" s="7">
        <v>0.30170000000000002</v>
      </c>
    </row>
    <row r="538" spans="1:23" s="17" customFormat="1" x14ac:dyDescent="0.25">
      <c r="A538" s="17" t="s">
        <v>1621</v>
      </c>
      <c r="B538" s="17" t="s">
        <v>832</v>
      </c>
      <c r="C538" s="17" t="s">
        <v>595</v>
      </c>
      <c r="D538" s="17">
        <v>118</v>
      </c>
      <c r="E538" s="17" t="s">
        <v>13</v>
      </c>
      <c r="F538" s="17">
        <v>3</v>
      </c>
      <c r="G538" s="17">
        <v>2</v>
      </c>
      <c r="H538" s="17" t="s">
        <v>2</v>
      </c>
      <c r="I538" s="17" t="s">
        <v>6</v>
      </c>
      <c r="J538" s="17" t="s">
        <v>5</v>
      </c>
      <c r="K538" s="17" t="s">
        <v>596</v>
      </c>
      <c r="L538" s="17" t="s">
        <v>831</v>
      </c>
      <c r="M538" s="7">
        <v>0</v>
      </c>
      <c r="N538" s="7">
        <v>347.724235755763</v>
      </c>
      <c r="O538" s="7">
        <f>M538*'Emission and cost factors'!$D$8+N538*'Emission and cost factors'!$E$8</f>
        <v>159.95314844765099</v>
      </c>
      <c r="P538" s="8">
        <f>M538*'Emission and cost factors'!$D$9+N538*'Emission and cost factors'!$E$9</f>
        <v>52.158635363364446</v>
      </c>
      <c r="Q538" s="7">
        <v>18.151333333333334</v>
      </c>
      <c r="R538" s="17">
        <v>28</v>
      </c>
      <c r="S538" s="17">
        <v>24</v>
      </c>
      <c r="T538" s="17">
        <v>13</v>
      </c>
      <c r="U538" s="7">
        <v>0.89743333333333331</v>
      </c>
      <c r="V538" s="7">
        <v>0.63836666666666664</v>
      </c>
      <c r="W538" s="7">
        <v>0.29483333333333328</v>
      </c>
    </row>
    <row r="539" spans="1:23" s="17" customFormat="1" x14ac:dyDescent="0.25">
      <c r="A539" s="17" t="s">
        <v>1622</v>
      </c>
      <c r="B539" s="17" t="s">
        <v>832</v>
      </c>
      <c r="C539" s="17" t="s">
        <v>595</v>
      </c>
      <c r="D539" s="17">
        <v>119</v>
      </c>
      <c r="E539" s="17" t="s">
        <v>13</v>
      </c>
      <c r="F539" s="17">
        <v>3</v>
      </c>
      <c r="G539" s="17">
        <v>2</v>
      </c>
      <c r="H539" s="17" t="s">
        <v>2</v>
      </c>
      <c r="I539" s="17" t="s">
        <v>3</v>
      </c>
      <c r="J539" s="17" t="s">
        <v>611</v>
      </c>
      <c r="K539" s="17" t="s">
        <v>596</v>
      </c>
      <c r="L539" s="17" t="s">
        <v>831</v>
      </c>
      <c r="M539" s="7">
        <v>0</v>
      </c>
      <c r="N539" s="7">
        <v>347.59546393708598</v>
      </c>
      <c r="O539" s="7">
        <f>M539*'Emission and cost factors'!$D$8+N539*'Emission and cost factors'!$E$8</f>
        <v>159.89391341105957</v>
      </c>
      <c r="P539" s="8">
        <f>M539*'Emission and cost factors'!$D$9+N539*'Emission and cost factors'!$E$9</f>
        <v>52.139319590562899</v>
      </c>
      <c r="Q539" s="7">
        <v>18.117000000000001</v>
      </c>
      <c r="R539" s="17">
        <v>28</v>
      </c>
      <c r="S539" s="17">
        <v>25</v>
      </c>
      <c r="T539" s="17">
        <v>13</v>
      </c>
      <c r="U539" s="7">
        <v>0.87206666666666666</v>
      </c>
      <c r="V539" s="7">
        <v>0.57650000000000001</v>
      </c>
      <c r="W539" s="7">
        <v>0.29016666666666668</v>
      </c>
    </row>
    <row r="540" spans="1:23" s="17" customFormat="1" x14ac:dyDescent="0.25">
      <c r="A540" s="17" t="s">
        <v>1623</v>
      </c>
      <c r="B540" s="17" t="s">
        <v>832</v>
      </c>
      <c r="C540" s="17" t="s">
        <v>595</v>
      </c>
      <c r="D540" s="17">
        <v>120</v>
      </c>
      <c r="E540" s="17" t="s">
        <v>13</v>
      </c>
      <c r="F540" s="17">
        <v>3</v>
      </c>
      <c r="G540" s="17">
        <v>2</v>
      </c>
      <c r="H540" s="17" t="s">
        <v>2</v>
      </c>
      <c r="I540" s="17" t="s">
        <v>3</v>
      </c>
      <c r="J540" s="17" t="s">
        <v>5</v>
      </c>
      <c r="K540" s="17" t="s">
        <v>596</v>
      </c>
      <c r="L540" s="17" t="s">
        <v>831</v>
      </c>
      <c r="M540" s="7">
        <v>0</v>
      </c>
      <c r="N540" s="7">
        <v>347.59591325763603</v>
      </c>
      <c r="O540" s="7">
        <f>M540*'Emission and cost factors'!$D$8+N540*'Emission and cost factors'!$E$8</f>
        <v>159.89412009851259</v>
      </c>
      <c r="P540" s="8">
        <f>M540*'Emission and cost factors'!$D$9+N540*'Emission and cost factors'!$E$9</f>
        <v>52.139386988645406</v>
      </c>
      <c r="Q540" s="7">
        <v>18.117333333333331</v>
      </c>
      <c r="R540" s="17">
        <v>28</v>
      </c>
      <c r="S540" s="17">
        <v>24</v>
      </c>
      <c r="T540" s="17">
        <v>13</v>
      </c>
      <c r="U540" s="7">
        <v>0.87206666666666666</v>
      </c>
      <c r="V540" s="7">
        <v>0.57650000000000001</v>
      </c>
      <c r="W540" s="7">
        <v>0.28996666666666665</v>
      </c>
    </row>
    <row r="541" spans="1:23" s="17" customFormat="1" x14ac:dyDescent="0.25">
      <c r="A541" s="17" t="s">
        <v>1534</v>
      </c>
      <c r="B541" s="17" t="s">
        <v>832</v>
      </c>
      <c r="C541" s="17" t="s">
        <v>595</v>
      </c>
      <c r="D541" s="17">
        <v>1</v>
      </c>
      <c r="E541" s="17" t="s">
        <v>1</v>
      </c>
      <c r="F541" s="17">
        <v>1</v>
      </c>
      <c r="G541" s="17">
        <v>1</v>
      </c>
      <c r="H541" s="17" t="s">
        <v>610</v>
      </c>
      <c r="I541" s="17" t="s">
        <v>7</v>
      </c>
      <c r="J541" s="17" t="s">
        <v>611</v>
      </c>
      <c r="K541" s="17" t="s">
        <v>606</v>
      </c>
      <c r="L541" s="17" t="s">
        <v>831</v>
      </c>
      <c r="M541" s="7">
        <v>0</v>
      </c>
      <c r="N541" s="7">
        <v>554.1527153176371</v>
      </c>
      <c r="O541" s="7">
        <f>M541*'Emission and cost factors'!$D$8+N541*'Emission and cost factors'!$E$8</f>
        <v>254.91024904611308</v>
      </c>
      <c r="P541" s="8">
        <f>M541*'Emission and cost factors'!$D$9+N541*'Emission and cost factors'!$E$9</f>
        <v>83.122907297645568</v>
      </c>
      <c r="Q541" s="7">
        <v>18.090714285714288</v>
      </c>
      <c r="R541" s="17">
        <v>14</v>
      </c>
      <c r="S541" s="17">
        <v>13</v>
      </c>
      <c r="T541" s="17">
        <v>6</v>
      </c>
      <c r="U541" s="7">
        <v>1</v>
      </c>
      <c r="V541" s="7">
        <v>0.88807142857142851</v>
      </c>
      <c r="W541" s="7">
        <v>0.38571428571428573</v>
      </c>
    </row>
    <row r="542" spans="1:23" s="17" customFormat="1" x14ac:dyDescent="0.25">
      <c r="A542" s="17" t="s">
        <v>1535</v>
      </c>
      <c r="B542" s="17" t="s">
        <v>832</v>
      </c>
      <c r="C542" s="17" t="s">
        <v>595</v>
      </c>
      <c r="D542" s="17">
        <v>2</v>
      </c>
      <c r="E542" s="17" t="s">
        <v>1</v>
      </c>
      <c r="F542" s="17">
        <v>1</v>
      </c>
      <c r="G542" s="17">
        <v>1</v>
      </c>
      <c r="H542" s="17" t="s">
        <v>610</v>
      </c>
      <c r="I542" s="17" t="s">
        <v>7</v>
      </c>
      <c r="J542" s="17" t="s">
        <v>5</v>
      </c>
      <c r="K542" s="17" t="s">
        <v>606</v>
      </c>
      <c r="L542" s="17" t="s">
        <v>831</v>
      </c>
      <c r="M542" s="7">
        <v>0</v>
      </c>
      <c r="N542" s="7">
        <v>554.15314963193782</v>
      </c>
      <c r="O542" s="7">
        <f>M542*'Emission and cost factors'!$D$8+N542*'Emission and cost factors'!$E$8</f>
        <v>254.91044883069142</v>
      </c>
      <c r="P542" s="8">
        <f>M542*'Emission and cost factors'!$D$9+N542*'Emission and cost factors'!$E$9</f>
        <v>83.122972444790676</v>
      </c>
      <c r="Q542" s="17">
        <v>18.090714285714288</v>
      </c>
      <c r="R542" s="17">
        <v>14</v>
      </c>
      <c r="S542" s="17">
        <v>13</v>
      </c>
      <c r="T542" s="17">
        <v>6</v>
      </c>
      <c r="U542" s="7">
        <v>1</v>
      </c>
      <c r="V542" s="7">
        <v>0.88807142857142851</v>
      </c>
      <c r="W542" s="7">
        <v>0.38571428571428573</v>
      </c>
    </row>
    <row r="543" spans="1:23" s="17" customFormat="1" x14ac:dyDescent="0.25">
      <c r="A543" s="17" t="s">
        <v>1536</v>
      </c>
      <c r="B543" s="17" t="s">
        <v>832</v>
      </c>
      <c r="C543" s="17" t="s">
        <v>595</v>
      </c>
      <c r="D543" s="17">
        <v>3</v>
      </c>
      <c r="E543" s="17" t="s">
        <v>1</v>
      </c>
      <c r="F543" s="17">
        <v>1</v>
      </c>
      <c r="G543" s="17">
        <v>1</v>
      </c>
      <c r="H543" s="17" t="s">
        <v>610</v>
      </c>
      <c r="I543" s="17" t="s">
        <v>6</v>
      </c>
      <c r="J543" s="17" t="s">
        <v>611</v>
      </c>
      <c r="K543" s="17" t="s">
        <v>606</v>
      </c>
      <c r="L543" s="17" t="s">
        <v>831</v>
      </c>
      <c r="M543" s="7">
        <v>0</v>
      </c>
      <c r="N543" s="7">
        <v>554.13327111290357</v>
      </c>
      <c r="O543" s="7">
        <f>M543*'Emission and cost factors'!$D$8+N543*'Emission and cost factors'!$E$8</f>
        <v>254.90130471193567</v>
      </c>
      <c r="P543" s="8">
        <f>M543*'Emission and cost factors'!$D$9+N543*'Emission and cost factors'!$E$9</f>
        <v>83.119990666935536</v>
      </c>
      <c r="Q543" s="17">
        <v>18.098571428571429</v>
      </c>
      <c r="R543" s="17">
        <v>14</v>
      </c>
      <c r="S543" s="17">
        <v>13</v>
      </c>
      <c r="T543" s="17">
        <v>6</v>
      </c>
      <c r="U543" s="7">
        <v>1</v>
      </c>
      <c r="V543" s="7">
        <v>0.88092857142857139</v>
      </c>
      <c r="W543" s="7">
        <v>0.37264285714285711</v>
      </c>
    </row>
    <row r="544" spans="1:23" s="17" customFormat="1" x14ac:dyDescent="0.25">
      <c r="A544" s="17" t="s">
        <v>1537</v>
      </c>
      <c r="B544" s="17" t="s">
        <v>832</v>
      </c>
      <c r="C544" s="17" t="s">
        <v>595</v>
      </c>
      <c r="D544" s="17">
        <v>5</v>
      </c>
      <c r="E544" s="17" t="s">
        <v>1</v>
      </c>
      <c r="F544" s="17">
        <v>1</v>
      </c>
      <c r="G544" s="17">
        <v>1</v>
      </c>
      <c r="H544" s="17" t="s">
        <v>610</v>
      </c>
      <c r="I544" s="17" t="s">
        <v>3</v>
      </c>
      <c r="J544" s="17" t="s">
        <v>611</v>
      </c>
      <c r="K544" s="17" t="s">
        <v>606</v>
      </c>
      <c r="L544" s="17" t="s">
        <v>831</v>
      </c>
      <c r="M544" s="7">
        <v>0</v>
      </c>
      <c r="N544" s="7">
        <v>552.1066313675999</v>
      </c>
      <c r="O544" s="7">
        <f>M544*'Emission and cost factors'!$D$8+N544*'Emission and cost factors'!$E$8</f>
        <v>253.96905042909597</v>
      </c>
      <c r="P544" s="8">
        <f>M544*'Emission and cost factors'!$D$9+N544*'Emission and cost factors'!$E$9</f>
        <v>82.815994705139985</v>
      </c>
      <c r="Q544" s="17">
        <v>18.097857142857144</v>
      </c>
      <c r="R544" s="17">
        <v>14</v>
      </c>
      <c r="S544" s="17">
        <v>13</v>
      </c>
      <c r="T544" s="17">
        <v>6</v>
      </c>
      <c r="U544" s="7">
        <v>1</v>
      </c>
      <c r="V544" s="7">
        <v>0.87264285714285716</v>
      </c>
      <c r="W544" s="7">
        <v>0.3547142857142857</v>
      </c>
    </row>
    <row r="545" spans="1:23" s="17" customFormat="1" x14ac:dyDescent="0.25">
      <c r="A545" s="17" t="s">
        <v>1538</v>
      </c>
      <c r="B545" s="17" t="s">
        <v>832</v>
      </c>
      <c r="C545" s="17" t="s">
        <v>595</v>
      </c>
      <c r="D545" s="17">
        <v>6</v>
      </c>
      <c r="E545" s="17" t="s">
        <v>1</v>
      </c>
      <c r="F545" s="17">
        <v>1</v>
      </c>
      <c r="G545" s="17">
        <v>1</v>
      </c>
      <c r="H545" s="17" t="s">
        <v>610</v>
      </c>
      <c r="I545" s="17" t="s">
        <v>3</v>
      </c>
      <c r="J545" s="17" t="s">
        <v>5</v>
      </c>
      <c r="K545" s="17" t="s">
        <v>606</v>
      </c>
      <c r="L545" s="17" t="s">
        <v>831</v>
      </c>
      <c r="M545" s="7">
        <v>0</v>
      </c>
      <c r="N545" s="7">
        <v>552.10574994901287</v>
      </c>
      <c r="O545" s="7">
        <f>M545*'Emission and cost factors'!$D$8+N545*'Emission and cost factors'!$E$8</f>
        <v>253.96864497654593</v>
      </c>
      <c r="P545" s="8">
        <f>M545*'Emission and cost factors'!$D$9+N545*'Emission and cost factors'!$E$9</f>
        <v>82.815862492351926</v>
      </c>
      <c r="Q545" s="17">
        <v>18.097857142857144</v>
      </c>
      <c r="R545" s="17">
        <v>14</v>
      </c>
      <c r="S545" s="17">
        <v>13</v>
      </c>
      <c r="T545" s="17">
        <v>6</v>
      </c>
      <c r="U545" s="7">
        <v>1</v>
      </c>
      <c r="V545" s="7">
        <v>0.87264285714285716</v>
      </c>
      <c r="W545" s="7">
        <v>0.3547142857142857</v>
      </c>
    </row>
    <row r="546" spans="1:23" s="17" customFormat="1" x14ac:dyDescent="0.25">
      <c r="A546" s="17" t="s">
        <v>1539</v>
      </c>
      <c r="B546" s="17" t="s">
        <v>832</v>
      </c>
      <c r="C546" s="17" t="s">
        <v>595</v>
      </c>
      <c r="D546" s="17">
        <v>13</v>
      </c>
      <c r="E546" s="17" t="s">
        <v>10</v>
      </c>
      <c r="F546" s="17">
        <v>2</v>
      </c>
      <c r="G546" s="17">
        <v>1</v>
      </c>
      <c r="H546" s="17" t="s">
        <v>610</v>
      </c>
      <c r="I546" s="17" t="s">
        <v>7</v>
      </c>
      <c r="J546" s="17" t="s">
        <v>611</v>
      </c>
      <c r="K546" s="17" t="s">
        <v>606</v>
      </c>
      <c r="L546" s="17" t="s">
        <v>831</v>
      </c>
      <c r="M546" s="7">
        <v>0</v>
      </c>
      <c r="N546" s="7">
        <v>524.29366551499072</v>
      </c>
      <c r="O546" s="7">
        <f>M546*'Emission and cost factors'!$D$8+N546*'Emission and cost factors'!$E$8</f>
        <v>241.17508613689574</v>
      </c>
      <c r="P546" s="8">
        <f>M546*'Emission and cost factors'!$D$9+N546*'Emission and cost factors'!$E$9</f>
        <v>78.644049827248608</v>
      </c>
      <c r="Q546" s="17">
        <v>17.723571428571429</v>
      </c>
      <c r="R546" s="17">
        <v>14</v>
      </c>
      <c r="S546" s="17">
        <v>13</v>
      </c>
      <c r="T546" s="17">
        <v>10</v>
      </c>
      <c r="U546" s="7">
        <v>1</v>
      </c>
      <c r="V546" s="7">
        <v>0.9285714285714286</v>
      </c>
      <c r="W546" s="7">
        <v>0.54585714285714293</v>
      </c>
    </row>
    <row r="547" spans="1:23" s="17" customFormat="1" x14ac:dyDescent="0.25">
      <c r="A547" s="17" t="s">
        <v>1540</v>
      </c>
      <c r="B547" s="17" t="s">
        <v>832</v>
      </c>
      <c r="C547" s="17" t="s">
        <v>595</v>
      </c>
      <c r="D547" s="17">
        <v>14</v>
      </c>
      <c r="E547" s="17" t="s">
        <v>10</v>
      </c>
      <c r="F547" s="17">
        <v>2</v>
      </c>
      <c r="G547" s="17">
        <v>1</v>
      </c>
      <c r="H547" s="17" t="s">
        <v>610</v>
      </c>
      <c r="I547" s="17" t="s">
        <v>7</v>
      </c>
      <c r="J547" s="17" t="s">
        <v>5</v>
      </c>
      <c r="K547" s="17" t="s">
        <v>606</v>
      </c>
      <c r="L547" s="17" t="s">
        <v>831</v>
      </c>
      <c r="M547" s="7">
        <v>0</v>
      </c>
      <c r="N547" s="7">
        <v>524.2933516195028</v>
      </c>
      <c r="O547" s="7">
        <f>M547*'Emission and cost factors'!$D$8+N547*'Emission and cost factors'!$E$8</f>
        <v>241.17494174497131</v>
      </c>
      <c r="P547" s="8">
        <f>M547*'Emission and cost factors'!$D$9+N547*'Emission and cost factors'!$E$9</f>
        <v>78.644002742925423</v>
      </c>
      <c r="Q547" s="17">
        <v>17.723571428571429</v>
      </c>
      <c r="R547" s="17">
        <v>14</v>
      </c>
      <c r="S547" s="17">
        <v>13</v>
      </c>
      <c r="T547" s="17">
        <v>10</v>
      </c>
      <c r="U547" s="7">
        <v>1</v>
      </c>
      <c r="V547" s="7">
        <v>0.9285714285714286</v>
      </c>
      <c r="W547" s="7">
        <v>0.54585714285714293</v>
      </c>
    </row>
    <row r="548" spans="1:23" s="17" customFormat="1" x14ac:dyDescent="0.25">
      <c r="A548" s="17" t="s">
        <v>1541</v>
      </c>
      <c r="B548" s="17" t="s">
        <v>832</v>
      </c>
      <c r="C548" s="17" t="s">
        <v>595</v>
      </c>
      <c r="D548" s="17">
        <v>15</v>
      </c>
      <c r="E548" s="17" t="s">
        <v>10</v>
      </c>
      <c r="F548" s="17">
        <v>2</v>
      </c>
      <c r="G548" s="17">
        <v>1</v>
      </c>
      <c r="H548" s="17" t="s">
        <v>610</v>
      </c>
      <c r="I548" s="17" t="s">
        <v>6</v>
      </c>
      <c r="J548" s="17" t="s">
        <v>611</v>
      </c>
      <c r="K548" s="17" t="s">
        <v>606</v>
      </c>
      <c r="L548" s="17" t="s">
        <v>831</v>
      </c>
      <c r="M548" s="7">
        <v>0</v>
      </c>
      <c r="N548" s="7">
        <v>523.59087270750854</v>
      </c>
      <c r="O548" s="7">
        <f>M548*'Emission and cost factors'!$D$8+N548*'Emission and cost factors'!$E$8</f>
        <v>240.85180144545393</v>
      </c>
      <c r="P548" s="8">
        <f>M548*'Emission and cost factors'!$D$9+N548*'Emission and cost factors'!$E$9</f>
        <v>78.538630906126272</v>
      </c>
      <c r="Q548" s="17">
        <v>17.696428571428569</v>
      </c>
      <c r="R548" s="17">
        <v>14</v>
      </c>
      <c r="S548" s="17">
        <v>13</v>
      </c>
      <c r="T548" s="17">
        <v>10</v>
      </c>
      <c r="U548" s="7">
        <v>1</v>
      </c>
      <c r="V548" s="7">
        <v>0.91607142857142854</v>
      </c>
      <c r="W548" s="7">
        <v>0.52314285714285702</v>
      </c>
    </row>
    <row r="549" spans="1:23" s="17" customFormat="1" x14ac:dyDescent="0.25">
      <c r="A549" s="17" t="s">
        <v>1542</v>
      </c>
      <c r="B549" s="17" t="s">
        <v>832</v>
      </c>
      <c r="C549" s="17" t="s">
        <v>595</v>
      </c>
      <c r="D549" s="17">
        <v>16</v>
      </c>
      <c r="E549" s="17" t="s">
        <v>10</v>
      </c>
      <c r="F549" s="17">
        <v>2</v>
      </c>
      <c r="G549" s="17">
        <v>1</v>
      </c>
      <c r="H549" s="17" t="s">
        <v>610</v>
      </c>
      <c r="I549" s="17" t="s">
        <v>6</v>
      </c>
      <c r="J549" s="17" t="s">
        <v>5</v>
      </c>
      <c r="K549" s="17" t="s">
        <v>606</v>
      </c>
      <c r="L549" s="17" t="s">
        <v>831</v>
      </c>
      <c r="M549" s="7">
        <v>0</v>
      </c>
      <c r="N549" s="7">
        <v>523.59081064111285</v>
      </c>
      <c r="O549" s="7">
        <f>M549*'Emission and cost factors'!$D$8+N549*'Emission and cost factors'!$E$8</f>
        <v>240.85177289491193</v>
      </c>
      <c r="P549" s="8">
        <f>M549*'Emission and cost factors'!$D$9+N549*'Emission and cost factors'!$E$9</f>
        <v>78.538621596166919</v>
      </c>
      <c r="Q549" s="17">
        <v>17.696428571428569</v>
      </c>
      <c r="R549" s="17">
        <v>14</v>
      </c>
      <c r="S549" s="17">
        <v>13</v>
      </c>
      <c r="T549" s="17">
        <v>10</v>
      </c>
      <c r="U549" s="7">
        <v>1</v>
      </c>
      <c r="V549" s="7">
        <v>0.91607142857142854</v>
      </c>
      <c r="W549" s="7">
        <v>0.52314285714285702</v>
      </c>
    </row>
    <row r="550" spans="1:23" s="17" customFormat="1" x14ac:dyDescent="0.25">
      <c r="A550" s="17" t="s">
        <v>1543</v>
      </c>
      <c r="B550" s="17" t="s">
        <v>832</v>
      </c>
      <c r="C550" s="17" t="s">
        <v>595</v>
      </c>
      <c r="D550" s="17">
        <v>17</v>
      </c>
      <c r="E550" s="17" t="s">
        <v>10</v>
      </c>
      <c r="F550" s="17">
        <v>2</v>
      </c>
      <c r="G550" s="17">
        <v>1</v>
      </c>
      <c r="H550" s="17" t="s">
        <v>610</v>
      </c>
      <c r="I550" s="17" t="s">
        <v>3</v>
      </c>
      <c r="J550" s="17" t="s">
        <v>611</v>
      </c>
      <c r="K550" s="17" t="s">
        <v>606</v>
      </c>
      <c r="L550" s="17" t="s">
        <v>831</v>
      </c>
      <c r="M550" s="7">
        <v>0</v>
      </c>
      <c r="N550" s="7">
        <v>522.12590535450647</v>
      </c>
      <c r="O550" s="7">
        <f>M550*'Emission and cost factors'!$D$8+N550*'Emission and cost factors'!$E$8</f>
        <v>240.17791646307299</v>
      </c>
      <c r="P550" s="8">
        <f>M550*'Emission and cost factors'!$D$9+N550*'Emission and cost factors'!$E$9</f>
        <v>78.318885803175974</v>
      </c>
      <c r="Q550" s="17">
        <v>17.625714285714285</v>
      </c>
      <c r="R550" s="17">
        <v>14</v>
      </c>
      <c r="S550" s="17">
        <v>13</v>
      </c>
      <c r="T550" s="17">
        <v>10</v>
      </c>
      <c r="U550" s="7">
        <v>1</v>
      </c>
      <c r="V550" s="7">
        <v>0.9077142857142857</v>
      </c>
      <c r="W550" s="7">
        <v>0.51242857142857146</v>
      </c>
    </row>
    <row r="551" spans="1:23" s="17" customFormat="1" x14ac:dyDescent="0.25">
      <c r="A551" s="17" t="s">
        <v>1544</v>
      </c>
      <c r="B551" s="17" t="s">
        <v>832</v>
      </c>
      <c r="C551" s="17" t="s">
        <v>595</v>
      </c>
      <c r="D551" s="17">
        <v>18</v>
      </c>
      <c r="E551" s="17" t="s">
        <v>10</v>
      </c>
      <c r="F551" s="17">
        <v>2</v>
      </c>
      <c r="G551" s="17">
        <v>1</v>
      </c>
      <c r="H551" s="17" t="s">
        <v>610</v>
      </c>
      <c r="I551" s="17" t="s">
        <v>3</v>
      </c>
      <c r="J551" s="17" t="s">
        <v>5</v>
      </c>
      <c r="K551" s="17" t="s">
        <v>606</v>
      </c>
      <c r="L551" s="17" t="s">
        <v>831</v>
      </c>
      <c r="M551" s="7">
        <v>0</v>
      </c>
      <c r="N551" s="7">
        <v>522.12420944763005</v>
      </c>
      <c r="O551" s="7">
        <f>M551*'Emission and cost factors'!$D$8+N551*'Emission and cost factors'!$E$8</f>
        <v>240.17713634590984</v>
      </c>
      <c r="P551" s="8">
        <f>M551*'Emission and cost factors'!$D$9+N551*'Emission and cost factors'!$E$9</f>
        <v>78.318631417144502</v>
      </c>
      <c r="Q551" s="17">
        <v>17.625714285714285</v>
      </c>
      <c r="R551" s="17">
        <v>14</v>
      </c>
      <c r="S551" s="17">
        <v>13</v>
      </c>
      <c r="T551" s="17">
        <v>10</v>
      </c>
      <c r="U551" s="7">
        <v>1</v>
      </c>
      <c r="V551" s="7">
        <v>0.9077142857142857</v>
      </c>
      <c r="W551" s="7">
        <v>0.51242857142857146</v>
      </c>
    </row>
    <row r="552" spans="1:23" s="17" customFormat="1" x14ac:dyDescent="0.25">
      <c r="A552" s="17" t="s">
        <v>1545</v>
      </c>
      <c r="B552" s="17" t="s">
        <v>832</v>
      </c>
      <c r="C552" s="17" t="s">
        <v>595</v>
      </c>
      <c r="D552" s="17">
        <v>25</v>
      </c>
      <c r="E552" s="17" t="s">
        <v>11</v>
      </c>
      <c r="F552" s="17">
        <v>3</v>
      </c>
      <c r="G552" s="17">
        <v>1</v>
      </c>
      <c r="H552" s="17" t="s">
        <v>610</v>
      </c>
      <c r="I552" s="17" t="s">
        <v>7</v>
      </c>
      <c r="J552" s="17" t="s">
        <v>611</v>
      </c>
      <c r="K552" s="17" t="s">
        <v>606</v>
      </c>
      <c r="L552" s="17" t="s">
        <v>831</v>
      </c>
      <c r="M552" s="7">
        <v>0</v>
      </c>
      <c r="N552" s="7">
        <v>492.0018558955864</v>
      </c>
      <c r="O552" s="7">
        <f>M552*'Emission and cost factors'!$D$8+N552*'Emission and cost factors'!$E$8</f>
        <v>226.32085371196976</v>
      </c>
      <c r="P552" s="8">
        <f>M552*'Emission and cost factors'!$D$9+N552*'Emission and cost factors'!$E$9</f>
        <v>73.800278384337958</v>
      </c>
      <c r="Q552" s="17">
        <v>17.637142857142855</v>
      </c>
      <c r="R552" s="17">
        <v>14</v>
      </c>
      <c r="S552" s="17">
        <v>13</v>
      </c>
      <c r="T552" s="17">
        <v>10</v>
      </c>
      <c r="U552" s="7">
        <v>1</v>
      </c>
      <c r="V552" s="7">
        <v>0.9285714285714286</v>
      </c>
      <c r="W552" s="7">
        <v>0.60949999999999993</v>
      </c>
    </row>
    <row r="553" spans="1:23" s="17" customFormat="1" x14ac:dyDescent="0.25">
      <c r="A553" s="17" t="s">
        <v>1546</v>
      </c>
      <c r="B553" s="17" t="s">
        <v>832</v>
      </c>
      <c r="C553" s="17" t="s">
        <v>595</v>
      </c>
      <c r="D553" s="17">
        <v>26</v>
      </c>
      <c r="E553" s="17" t="s">
        <v>11</v>
      </c>
      <c r="F553" s="17">
        <v>3</v>
      </c>
      <c r="G553" s="17">
        <v>1</v>
      </c>
      <c r="H553" s="17" t="s">
        <v>610</v>
      </c>
      <c r="I553" s="17" t="s">
        <v>7</v>
      </c>
      <c r="J553" s="17" t="s">
        <v>5</v>
      </c>
      <c r="K553" s="17" t="s">
        <v>606</v>
      </c>
      <c r="L553" s="17" t="s">
        <v>831</v>
      </c>
      <c r="M553" s="7">
        <v>0</v>
      </c>
      <c r="N553" s="7">
        <v>492.00304409023289</v>
      </c>
      <c r="O553" s="7">
        <f>M553*'Emission and cost factors'!$D$8+N553*'Emission and cost factors'!$E$8</f>
        <v>226.32140028150715</v>
      </c>
      <c r="P553" s="8">
        <f>M553*'Emission and cost factors'!$D$9+N553*'Emission and cost factors'!$E$9</f>
        <v>73.800456613534934</v>
      </c>
      <c r="Q553" s="17">
        <v>17.637142857142855</v>
      </c>
      <c r="R553" s="17">
        <v>14</v>
      </c>
      <c r="S553" s="17">
        <v>13</v>
      </c>
      <c r="T553" s="17">
        <v>10</v>
      </c>
      <c r="U553" s="7">
        <v>1</v>
      </c>
      <c r="V553" s="7">
        <v>0.9285714285714286</v>
      </c>
      <c r="W553" s="7">
        <v>0.60949999999999993</v>
      </c>
    </row>
    <row r="554" spans="1:23" s="17" customFormat="1" x14ac:dyDescent="0.25">
      <c r="A554" s="17" t="s">
        <v>1547</v>
      </c>
      <c r="B554" s="17" t="s">
        <v>832</v>
      </c>
      <c r="C554" s="17" t="s">
        <v>595</v>
      </c>
      <c r="D554" s="17">
        <v>27</v>
      </c>
      <c r="E554" s="17" t="s">
        <v>11</v>
      </c>
      <c r="F554" s="17">
        <v>3</v>
      </c>
      <c r="G554" s="17">
        <v>1</v>
      </c>
      <c r="H554" s="17" t="s">
        <v>610</v>
      </c>
      <c r="I554" s="17" t="s">
        <v>6</v>
      </c>
      <c r="J554" s="17" t="s">
        <v>611</v>
      </c>
      <c r="K554" s="17" t="s">
        <v>606</v>
      </c>
      <c r="L554" s="17" t="s">
        <v>831</v>
      </c>
      <c r="M554" s="7">
        <v>0</v>
      </c>
      <c r="N554" s="7">
        <v>491.19155593681933</v>
      </c>
      <c r="O554" s="7">
        <f>M554*'Emission and cost factors'!$D$8+N554*'Emission and cost factors'!$E$8</f>
        <v>225.94811573093691</v>
      </c>
      <c r="P554" s="8">
        <f>M554*'Emission and cost factors'!$D$9+N554*'Emission and cost factors'!$E$9</f>
        <v>73.678733390522893</v>
      </c>
      <c r="Q554" s="17">
        <v>17.615714285714287</v>
      </c>
      <c r="R554" s="17">
        <v>14</v>
      </c>
      <c r="S554" s="17">
        <v>13</v>
      </c>
      <c r="T554" s="17">
        <v>10</v>
      </c>
      <c r="U554" s="7">
        <v>1</v>
      </c>
      <c r="V554" s="7">
        <v>0.9285714285714286</v>
      </c>
      <c r="W554" s="7">
        <v>0.58157142857142863</v>
      </c>
    </row>
    <row r="555" spans="1:23" s="17" customFormat="1" x14ac:dyDescent="0.25">
      <c r="A555" s="17" t="s">
        <v>1548</v>
      </c>
      <c r="B555" s="17" t="s">
        <v>832</v>
      </c>
      <c r="C555" s="17" t="s">
        <v>595</v>
      </c>
      <c r="D555" s="17">
        <v>28</v>
      </c>
      <c r="E555" s="17" t="s">
        <v>11</v>
      </c>
      <c r="F555" s="17">
        <v>3</v>
      </c>
      <c r="G555" s="17">
        <v>1</v>
      </c>
      <c r="H555" s="17" t="s">
        <v>610</v>
      </c>
      <c r="I555" s="17" t="s">
        <v>6</v>
      </c>
      <c r="J555" s="17" t="s">
        <v>5</v>
      </c>
      <c r="K555" s="17" t="s">
        <v>606</v>
      </c>
      <c r="L555" s="17" t="s">
        <v>831</v>
      </c>
      <c r="M555" s="7">
        <v>0</v>
      </c>
      <c r="N555" s="7">
        <v>491.1919012245321</v>
      </c>
      <c r="O555" s="7">
        <f>M555*'Emission and cost factors'!$D$8+N555*'Emission and cost factors'!$E$8</f>
        <v>225.94827456328477</v>
      </c>
      <c r="P555" s="8">
        <f>M555*'Emission and cost factors'!$D$9+N555*'Emission and cost factors'!$E$9</f>
        <v>73.678785183679807</v>
      </c>
      <c r="Q555" s="17">
        <v>17.615714285714287</v>
      </c>
      <c r="R555" s="17">
        <v>14</v>
      </c>
      <c r="S555" s="17">
        <v>13</v>
      </c>
      <c r="T555" s="17">
        <v>10</v>
      </c>
      <c r="U555" s="7">
        <v>1</v>
      </c>
      <c r="V555" s="7">
        <v>0.9285714285714286</v>
      </c>
      <c r="W555" s="7">
        <v>0.58157142857142863</v>
      </c>
    </row>
    <row r="556" spans="1:23" s="17" customFormat="1" x14ac:dyDescent="0.25">
      <c r="A556" s="17" t="s">
        <v>1549</v>
      </c>
      <c r="B556" s="17" t="s">
        <v>832</v>
      </c>
      <c r="C556" s="17" t="s">
        <v>595</v>
      </c>
      <c r="D556" s="17">
        <v>29</v>
      </c>
      <c r="E556" s="17" t="s">
        <v>11</v>
      </c>
      <c r="F556" s="17">
        <v>3</v>
      </c>
      <c r="G556" s="17">
        <v>1</v>
      </c>
      <c r="H556" s="17" t="s">
        <v>610</v>
      </c>
      <c r="I556" s="17" t="s">
        <v>3</v>
      </c>
      <c r="J556" s="17" t="s">
        <v>611</v>
      </c>
      <c r="K556" s="17" t="s">
        <v>606</v>
      </c>
      <c r="L556" s="17" t="s">
        <v>831</v>
      </c>
      <c r="M556" s="7">
        <v>0</v>
      </c>
      <c r="N556" s="7">
        <v>489.88175598904292</v>
      </c>
      <c r="O556" s="7">
        <f>M556*'Emission and cost factors'!$D$8+N556*'Emission and cost factors'!$E$8</f>
        <v>225.34560775495976</v>
      </c>
      <c r="P556" s="8">
        <f>M556*'Emission and cost factors'!$D$9+N556*'Emission and cost factors'!$E$9</f>
        <v>73.482263398356437</v>
      </c>
      <c r="Q556" s="17">
        <v>17.550714285714285</v>
      </c>
      <c r="R556" s="17">
        <v>14</v>
      </c>
      <c r="S556" s="17">
        <v>13</v>
      </c>
      <c r="T556" s="17">
        <v>10</v>
      </c>
      <c r="U556" s="7">
        <v>1</v>
      </c>
      <c r="V556" s="7">
        <v>0.91607142857142854</v>
      </c>
      <c r="W556" s="7">
        <v>0.55178571428571421</v>
      </c>
    </row>
    <row r="557" spans="1:23" s="17" customFormat="1" x14ac:dyDescent="0.25">
      <c r="A557" s="17" t="s">
        <v>1550</v>
      </c>
      <c r="B557" s="17" t="s">
        <v>832</v>
      </c>
      <c r="C557" s="17" t="s">
        <v>595</v>
      </c>
      <c r="D557" s="17">
        <v>30</v>
      </c>
      <c r="E557" s="17" t="s">
        <v>11</v>
      </c>
      <c r="F557" s="17">
        <v>3</v>
      </c>
      <c r="G557" s="17">
        <v>1</v>
      </c>
      <c r="H557" s="17" t="s">
        <v>610</v>
      </c>
      <c r="I557" s="17" t="s">
        <v>3</v>
      </c>
      <c r="J557" s="17" t="s">
        <v>5</v>
      </c>
      <c r="K557" s="17" t="s">
        <v>606</v>
      </c>
      <c r="L557" s="17" t="s">
        <v>831</v>
      </c>
      <c r="M557" s="7">
        <v>0</v>
      </c>
      <c r="N557" s="7">
        <v>489.88047981648003</v>
      </c>
      <c r="O557" s="7">
        <f>M557*'Emission and cost factors'!$D$8+N557*'Emission and cost factors'!$E$8</f>
        <v>225.34502071558083</v>
      </c>
      <c r="P557" s="8">
        <f>M557*'Emission and cost factors'!$D$9+N557*'Emission and cost factors'!$E$9</f>
        <v>73.482071972471999</v>
      </c>
      <c r="Q557" s="17">
        <v>17.550714285714285</v>
      </c>
      <c r="R557" s="17">
        <v>14</v>
      </c>
      <c r="S557" s="17">
        <v>13</v>
      </c>
      <c r="T557" s="17">
        <v>10</v>
      </c>
      <c r="U557" s="7">
        <v>1</v>
      </c>
      <c r="V557" s="7">
        <v>0.91607142857142854</v>
      </c>
      <c r="W557" s="7">
        <v>0.55178571428571421</v>
      </c>
    </row>
    <row r="558" spans="1:23" s="17" customFormat="1" x14ac:dyDescent="0.25">
      <c r="A558" s="17" t="s">
        <v>1551</v>
      </c>
      <c r="B558" s="17" t="s">
        <v>832</v>
      </c>
      <c r="C558" s="17" t="s">
        <v>595</v>
      </c>
      <c r="D558" s="17">
        <v>37</v>
      </c>
      <c r="E558" s="17" t="s">
        <v>12</v>
      </c>
      <c r="F558" s="17">
        <v>2</v>
      </c>
      <c r="G558" s="17">
        <v>2</v>
      </c>
      <c r="H558" s="17" t="s">
        <v>610</v>
      </c>
      <c r="I558" s="17" t="s">
        <v>7</v>
      </c>
      <c r="J558" s="17" t="s">
        <v>611</v>
      </c>
      <c r="K558" s="17" t="s">
        <v>606</v>
      </c>
      <c r="L558" s="17" t="s">
        <v>831</v>
      </c>
      <c r="M558" s="7">
        <v>0</v>
      </c>
      <c r="N558" s="7">
        <v>524.2938411300986</v>
      </c>
      <c r="O558" s="7">
        <f>M558*'Emission and cost factors'!$D$8+N558*'Emission and cost factors'!$E$8</f>
        <v>241.17516691984537</v>
      </c>
      <c r="P558" s="8">
        <f>M558*'Emission and cost factors'!$D$9+N558*'Emission and cost factors'!$E$9</f>
        <v>78.64407616951479</v>
      </c>
      <c r="Q558" s="17">
        <v>17.723571428571429</v>
      </c>
      <c r="R558" s="17">
        <v>14</v>
      </c>
      <c r="S558" s="17">
        <v>13</v>
      </c>
      <c r="T558" s="17">
        <v>10</v>
      </c>
      <c r="U558" s="7">
        <v>1</v>
      </c>
      <c r="V558" s="7">
        <v>0.9285714285714286</v>
      </c>
      <c r="W558" s="7">
        <v>0.54585714285714293</v>
      </c>
    </row>
    <row r="559" spans="1:23" s="17" customFormat="1" x14ac:dyDescent="0.25">
      <c r="A559" s="17" t="s">
        <v>1552</v>
      </c>
      <c r="B559" s="17" t="s">
        <v>832</v>
      </c>
      <c r="C559" s="17" t="s">
        <v>595</v>
      </c>
      <c r="D559" s="17">
        <v>38</v>
      </c>
      <c r="E559" s="17" t="s">
        <v>12</v>
      </c>
      <c r="F559" s="17">
        <v>2</v>
      </c>
      <c r="G559" s="17">
        <v>2</v>
      </c>
      <c r="H559" s="17" t="s">
        <v>610</v>
      </c>
      <c r="I559" s="17" t="s">
        <v>7</v>
      </c>
      <c r="J559" s="17" t="s">
        <v>5</v>
      </c>
      <c r="K559" s="17" t="s">
        <v>606</v>
      </c>
      <c r="L559" s="17" t="s">
        <v>831</v>
      </c>
      <c r="M559" s="7">
        <v>0</v>
      </c>
      <c r="N559" s="7">
        <v>524.29322432367212</v>
      </c>
      <c r="O559" s="7">
        <f>M559*'Emission and cost factors'!$D$8+N559*'Emission and cost factors'!$E$8</f>
        <v>241.1748831888892</v>
      </c>
      <c r="P559" s="8">
        <f>M559*'Emission and cost factors'!$D$9+N559*'Emission and cost factors'!$E$9</f>
        <v>78.643983648550815</v>
      </c>
      <c r="Q559" s="17">
        <v>17.723571428571429</v>
      </c>
      <c r="R559" s="17">
        <v>14</v>
      </c>
      <c r="S559" s="17">
        <v>13</v>
      </c>
      <c r="T559" s="17">
        <v>10</v>
      </c>
      <c r="U559" s="7">
        <v>1</v>
      </c>
      <c r="V559" s="7">
        <v>0.9285714285714286</v>
      </c>
      <c r="W559" s="7">
        <v>0.54585714285714293</v>
      </c>
    </row>
    <row r="560" spans="1:23" s="17" customFormat="1" x14ac:dyDescent="0.25">
      <c r="A560" s="17" t="s">
        <v>1553</v>
      </c>
      <c r="B560" s="17" t="s">
        <v>832</v>
      </c>
      <c r="C560" s="17" t="s">
        <v>595</v>
      </c>
      <c r="D560" s="17">
        <v>39</v>
      </c>
      <c r="E560" s="17" t="s">
        <v>12</v>
      </c>
      <c r="F560" s="17">
        <v>2</v>
      </c>
      <c r="G560" s="17">
        <v>2</v>
      </c>
      <c r="H560" s="17" t="s">
        <v>610</v>
      </c>
      <c r="I560" s="17" t="s">
        <v>6</v>
      </c>
      <c r="J560" s="17" t="s">
        <v>611</v>
      </c>
      <c r="K560" s="17" t="s">
        <v>606</v>
      </c>
      <c r="L560" s="17" t="s">
        <v>831</v>
      </c>
      <c r="M560" s="7">
        <v>0</v>
      </c>
      <c r="N560" s="7">
        <v>523.59066701640427</v>
      </c>
      <c r="O560" s="7">
        <f>M560*'Emission and cost factors'!$D$8+N560*'Emission and cost factors'!$E$8</f>
        <v>240.85170682754597</v>
      </c>
      <c r="P560" s="8">
        <f>M560*'Emission and cost factors'!$D$9+N560*'Emission and cost factors'!$E$9</f>
        <v>78.538600052460637</v>
      </c>
      <c r="Q560" s="17">
        <v>17.696428571428569</v>
      </c>
      <c r="R560" s="17">
        <v>14</v>
      </c>
      <c r="S560" s="17">
        <v>13</v>
      </c>
      <c r="T560" s="17">
        <v>10</v>
      </c>
      <c r="U560" s="7">
        <v>1</v>
      </c>
      <c r="V560" s="7">
        <v>0.91607142857142854</v>
      </c>
      <c r="W560" s="7">
        <v>0.52314285714285702</v>
      </c>
    </row>
    <row r="561" spans="1:23" s="17" customFormat="1" x14ac:dyDescent="0.25">
      <c r="A561" s="17" t="s">
        <v>1554</v>
      </c>
      <c r="B561" s="17" t="s">
        <v>832</v>
      </c>
      <c r="C561" s="17" t="s">
        <v>595</v>
      </c>
      <c r="D561" s="17">
        <v>41</v>
      </c>
      <c r="E561" s="17" t="s">
        <v>12</v>
      </c>
      <c r="F561" s="17">
        <v>2</v>
      </c>
      <c r="G561" s="17">
        <v>2</v>
      </c>
      <c r="H561" s="17" t="s">
        <v>610</v>
      </c>
      <c r="I561" s="17" t="s">
        <v>3</v>
      </c>
      <c r="J561" s="17" t="s">
        <v>611</v>
      </c>
      <c r="K561" s="17" t="s">
        <v>606</v>
      </c>
      <c r="L561" s="17" t="s">
        <v>831</v>
      </c>
      <c r="M561" s="7">
        <v>0</v>
      </c>
      <c r="N561" s="7">
        <v>522.12495441042859</v>
      </c>
      <c r="O561" s="7">
        <f>M561*'Emission and cost factors'!$D$8+N561*'Emission and cost factors'!$E$8</f>
        <v>240.17747902879717</v>
      </c>
      <c r="P561" s="8">
        <f>M561*'Emission and cost factors'!$D$9+N561*'Emission and cost factors'!$E$9</f>
        <v>78.318743161564285</v>
      </c>
      <c r="Q561" s="17">
        <v>17.625714285714285</v>
      </c>
      <c r="R561" s="17">
        <v>14</v>
      </c>
      <c r="S561" s="17">
        <v>13</v>
      </c>
      <c r="T561" s="17">
        <v>10</v>
      </c>
      <c r="U561" s="7">
        <v>1</v>
      </c>
      <c r="V561" s="7">
        <v>0.9077142857142857</v>
      </c>
      <c r="W561" s="7">
        <v>0.51242857142857146</v>
      </c>
    </row>
    <row r="562" spans="1:23" s="17" customFormat="1" x14ac:dyDescent="0.25">
      <c r="A562" s="17" t="s">
        <v>1555</v>
      </c>
      <c r="B562" s="17" t="s">
        <v>832</v>
      </c>
      <c r="C562" s="17" t="s">
        <v>595</v>
      </c>
      <c r="D562" s="17">
        <v>42</v>
      </c>
      <c r="E562" s="17" t="s">
        <v>12</v>
      </c>
      <c r="F562" s="17">
        <v>2</v>
      </c>
      <c r="G562" s="17">
        <v>2</v>
      </c>
      <c r="H562" s="17" t="s">
        <v>610</v>
      </c>
      <c r="I562" s="17" t="s">
        <v>3</v>
      </c>
      <c r="J562" s="17" t="s">
        <v>5</v>
      </c>
      <c r="K562" s="17" t="s">
        <v>606</v>
      </c>
      <c r="L562" s="17" t="s">
        <v>831</v>
      </c>
      <c r="M562" s="7">
        <v>0</v>
      </c>
      <c r="N562" s="7">
        <v>522.12420373649354</v>
      </c>
      <c r="O562" s="7">
        <f>M562*'Emission and cost factors'!$D$8+N562*'Emission and cost factors'!$E$8</f>
        <v>240.17713371878705</v>
      </c>
      <c r="P562" s="8">
        <f>M562*'Emission and cost factors'!$D$9+N562*'Emission and cost factors'!$E$9</f>
        <v>78.318630560474034</v>
      </c>
      <c r="Q562" s="17">
        <v>17.625714285714285</v>
      </c>
      <c r="R562" s="17">
        <v>14</v>
      </c>
      <c r="S562" s="17">
        <v>13</v>
      </c>
      <c r="T562" s="17">
        <v>10</v>
      </c>
      <c r="U562" s="7">
        <v>1</v>
      </c>
      <c r="V562" s="7">
        <v>0.9077142857142857</v>
      </c>
      <c r="W562" s="7">
        <v>0.51242857142857146</v>
      </c>
    </row>
    <row r="563" spans="1:23" s="17" customFormat="1" x14ac:dyDescent="0.25">
      <c r="A563" s="17" t="s">
        <v>1556</v>
      </c>
      <c r="B563" s="17" t="s">
        <v>832</v>
      </c>
      <c r="C563" s="17" t="s">
        <v>595</v>
      </c>
      <c r="D563" s="17">
        <v>49</v>
      </c>
      <c r="E563" s="17" t="s">
        <v>13</v>
      </c>
      <c r="F563" s="17">
        <v>3</v>
      </c>
      <c r="G563" s="17">
        <v>2</v>
      </c>
      <c r="H563" s="17" t="s">
        <v>610</v>
      </c>
      <c r="I563" s="17" t="s">
        <v>7</v>
      </c>
      <c r="J563" s="17" t="s">
        <v>611</v>
      </c>
      <c r="K563" s="17" t="s">
        <v>606</v>
      </c>
      <c r="L563" s="17" t="s">
        <v>831</v>
      </c>
      <c r="M563" s="7">
        <v>0</v>
      </c>
      <c r="N563" s="7">
        <v>492.00294645396644</v>
      </c>
      <c r="O563" s="7">
        <f>M563*'Emission and cost factors'!$D$8+N563*'Emission and cost factors'!$E$8</f>
        <v>226.32135536882458</v>
      </c>
      <c r="P563" s="8">
        <f>M563*'Emission and cost factors'!$D$9+N563*'Emission and cost factors'!$E$9</f>
        <v>73.800441968094958</v>
      </c>
      <c r="Q563" s="17">
        <v>17.374285714285715</v>
      </c>
      <c r="R563" s="17">
        <v>14</v>
      </c>
      <c r="S563" s="17">
        <v>14</v>
      </c>
      <c r="T563" s="17">
        <v>11</v>
      </c>
      <c r="U563" s="7">
        <v>1</v>
      </c>
      <c r="V563" s="7">
        <v>0.9305714285714286</v>
      </c>
      <c r="W563" s="7">
        <v>0.65071428571428569</v>
      </c>
    </row>
    <row r="564" spans="1:23" s="17" customFormat="1" x14ac:dyDescent="0.25">
      <c r="A564" s="17" t="s">
        <v>1557</v>
      </c>
      <c r="B564" s="17" t="s">
        <v>832</v>
      </c>
      <c r="C564" s="17" t="s">
        <v>595</v>
      </c>
      <c r="D564" s="17">
        <v>51</v>
      </c>
      <c r="E564" s="17" t="s">
        <v>13</v>
      </c>
      <c r="F564" s="17">
        <v>3</v>
      </c>
      <c r="G564" s="17">
        <v>2</v>
      </c>
      <c r="H564" s="17" t="s">
        <v>610</v>
      </c>
      <c r="I564" s="17" t="s">
        <v>6</v>
      </c>
      <c r="J564" s="17" t="s">
        <v>611</v>
      </c>
      <c r="K564" s="17" t="s">
        <v>606</v>
      </c>
      <c r="L564" s="17" t="s">
        <v>831</v>
      </c>
      <c r="M564" s="7">
        <v>0</v>
      </c>
      <c r="N564" s="7">
        <v>491.19169115368067</v>
      </c>
      <c r="O564" s="7">
        <f>M564*'Emission and cost factors'!$D$8+N564*'Emission and cost factors'!$E$8</f>
        <v>225.94817793069311</v>
      </c>
      <c r="P564" s="8">
        <f>M564*'Emission and cost factors'!$D$9+N564*'Emission and cost factors'!$E$9</f>
        <v>73.6787536730521</v>
      </c>
      <c r="Q564" s="17">
        <v>17.321428571428573</v>
      </c>
      <c r="R564" s="17">
        <v>14</v>
      </c>
      <c r="S564" s="17">
        <v>14</v>
      </c>
      <c r="T564" s="17">
        <v>12</v>
      </c>
      <c r="U564" s="7">
        <v>1</v>
      </c>
      <c r="V564" s="7">
        <v>0.93928571428571428</v>
      </c>
      <c r="W564" s="7">
        <v>0.63807142857142851</v>
      </c>
    </row>
    <row r="565" spans="1:23" s="17" customFormat="1" x14ac:dyDescent="0.25">
      <c r="A565" s="17" t="s">
        <v>1558</v>
      </c>
      <c r="B565" s="17" t="s">
        <v>832</v>
      </c>
      <c r="C565" s="17" t="s">
        <v>595</v>
      </c>
      <c r="D565" s="17">
        <v>52</v>
      </c>
      <c r="E565" s="17" t="s">
        <v>13</v>
      </c>
      <c r="F565" s="17">
        <v>3</v>
      </c>
      <c r="G565" s="17">
        <v>2</v>
      </c>
      <c r="H565" s="17" t="s">
        <v>610</v>
      </c>
      <c r="I565" s="17" t="s">
        <v>6</v>
      </c>
      <c r="J565" s="17" t="s">
        <v>5</v>
      </c>
      <c r="K565" s="17" t="s">
        <v>606</v>
      </c>
      <c r="L565" s="17" t="s">
        <v>831</v>
      </c>
      <c r="M565" s="7">
        <v>0</v>
      </c>
      <c r="N565" s="7">
        <v>491.19123001063929</v>
      </c>
      <c r="O565" s="7">
        <f>M565*'Emission and cost factors'!$D$8+N565*'Emission and cost factors'!$E$8</f>
        <v>225.9479658048941</v>
      </c>
      <c r="P565" s="8">
        <f>M565*'Emission and cost factors'!$D$9+N565*'Emission and cost factors'!$E$9</f>
        <v>73.678684501595896</v>
      </c>
      <c r="Q565" s="17">
        <v>17.321428571428573</v>
      </c>
      <c r="R565" s="17">
        <v>14</v>
      </c>
      <c r="S565" s="17">
        <v>14</v>
      </c>
      <c r="T565" s="17">
        <v>12</v>
      </c>
      <c r="U565" s="7">
        <v>1</v>
      </c>
      <c r="V565" s="7">
        <v>0.93928571428571428</v>
      </c>
      <c r="W565" s="7">
        <v>0.63807142857142851</v>
      </c>
    </row>
    <row r="566" spans="1:23" s="17" customFormat="1" x14ac:dyDescent="0.25">
      <c r="A566" s="17" t="s">
        <v>1559</v>
      </c>
      <c r="B566" s="17" t="s">
        <v>832</v>
      </c>
      <c r="C566" s="17" t="s">
        <v>595</v>
      </c>
      <c r="D566" s="17">
        <v>53</v>
      </c>
      <c r="E566" s="17" t="s">
        <v>13</v>
      </c>
      <c r="F566" s="17">
        <v>3</v>
      </c>
      <c r="G566" s="17">
        <v>2</v>
      </c>
      <c r="H566" s="17" t="s">
        <v>610</v>
      </c>
      <c r="I566" s="17" t="s">
        <v>3</v>
      </c>
      <c r="J566" s="17" t="s">
        <v>611</v>
      </c>
      <c r="K566" s="17" t="s">
        <v>606</v>
      </c>
      <c r="L566" s="17" t="s">
        <v>831</v>
      </c>
      <c r="M566" s="7">
        <v>0</v>
      </c>
      <c r="N566" s="7">
        <v>489.88039801030288</v>
      </c>
      <c r="O566" s="7">
        <f>M566*'Emission and cost factors'!$D$8+N566*'Emission and cost factors'!$E$8</f>
        <v>225.34498308473934</v>
      </c>
      <c r="P566" s="8">
        <f>M566*'Emission and cost factors'!$D$9+N566*'Emission and cost factors'!$E$9</f>
        <v>73.482059701545424</v>
      </c>
      <c r="Q566" s="17">
        <v>17.206428571428567</v>
      </c>
      <c r="R566" s="17">
        <v>14</v>
      </c>
      <c r="S566" s="17">
        <v>14</v>
      </c>
      <c r="T566" s="17">
        <v>12</v>
      </c>
      <c r="U566" s="7">
        <v>1</v>
      </c>
      <c r="V566" s="7">
        <v>0.94285714285714284</v>
      </c>
      <c r="W566" s="7">
        <v>0.63642857142857145</v>
      </c>
    </row>
    <row r="567" spans="1:23" s="17" customFormat="1" x14ac:dyDescent="0.25">
      <c r="A567" s="17" t="s">
        <v>1560</v>
      </c>
      <c r="B567" s="17" t="s">
        <v>832</v>
      </c>
      <c r="C567" s="17" t="s">
        <v>595</v>
      </c>
      <c r="D567" s="17">
        <v>54</v>
      </c>
      <c r="E567" s="17" t="s">
        <v>13</v>
      </c>
      <c r="F567" s="17">
        <v>3</v>
      </c>
      <c r="G567" s="17">
        <v>2</v>
      </c>
      <c r="H567" s="17" t="s">
        <v>610</v>
      </c>
      <c r="I567" s="17" t="s">
        <v>3</v>
      </c>
      <c r="J567" s="17" t="s">
        <v>5</v>
      </c>
      <c r="K567" s="17" t="s">
        <v>606</v>
      </c>
      <c r="L567" s="17" t="s">
        <v>831</v>
      </c>
      <c r="M567" s="7">
        <v>0</v>
      </c>
      <c r="N567" s="7">
        <v>489.88015394471574</v>
      </c>
      <c r="O567" s="7">
        <f>M567*'Emission and cost factors'!$D$8+N567*'Emission and cost factors'!$E$8</f>
        <v>225.34487081456925</v>
      </c>
      <c r="P567" s="8">
        <f>M567*'Emission and cost factors'!$D$9+N567*'Emission and cost factors'!$E$9</f>
        <v>73.482023091707362</v>
      </c>
      <c r="Q567" s="17">
        <v>17.206428571428567</v>
      </c>
      <c r="R567" s="17">
        <v>14</v>
      </c>
      <c r="S567" s="17">
        <v>14</v>
      </c>
      <c r="T567" s="17">
        <v>12</v>
      </c>
      <c r="U567" s="7">
        <v>1</v>
      </c>
      <c r="V567" s="7">
        <v>0.94285714285714284</v>
      </c>
      <c r="W567" s="7">
        <v>0.63642857142857145</v>
      </c>
    </row>
    <row r="568" spans="1:23" s="17" customFormat="1" x14ac:dyDescent="0.25">
      <c r="A568" s="17" t="s">
        <v>1561</v>
      </c>
      <c r="B568" s="17" t="s">
        <v>832</v>
      </c>
      <c r="C568" s="17" t="s">
        <v>595</v>
      </c>
      <c r="D568" s="17">
        <v>67</v>
      </c>
      <c r="E568" s="17" t="s">
        <v>1</v>
      </c>
      <c r="F568" s="17">
        <v>1</v>
      </c>
      <c r="G568" s="17">
        <v>1</v>
      </c>
      <c r="H568" s="17" t="s">
        <v>2</v>
      </c>
      <c r="I568" s="17" t="s">
        <v>7</v>
      </c>
      <c r="J568" s="17" t="s">
        <v>611</v>
      </c>
      <c r="K568" s="17" t="s">
        <v>606</v>
      </c>
      <c r="L568" s="17" t="s">
        <v>831</v>
      </c>
      <c r="M568" s="7">
        <v>0</v>
      </c>
      <c r="N568" s="7">
        <v>845.7979333888992</v>
      </c>
      <c r="O568" s="7">
        <f>M568*'Emission and cost factors'!$D$8+N568*'Emission and cost factors'!$E$8</f>
        <v>389.06704935889366</v>
      </c>
      <c r="P568" s="8">
        <f>M568*'Emission and cost factors'!$D$9+N568*'Emission and cost factors'!$E$9</f>
        <v>126.86969000833487</v>
      </c>
      <c r="Q568" s="17">
        <v>14.932142857142859</v>
      </c>
      <c r="R568" s="17">
        <v>14</v>
      </c>
      <c r="S568" s="17">
        <v>14</v>
      </c>
      <c r="T568" s="17">
        <v>14</v>
      </c>
      <c r="U568" s="7">
        <v>1</v>
      </c>
      <c r="V568" s="7">
        <v>1</v>
      </c>
      <c r="W568" s="7">
        <v>1</v>
      </c>
    </row>
    <row r="569" spans="1:23" s="17" customFormat="1" x14ac:dyDescent="0.25">
      <c r="A569" s="17" t="s">
        <v>1562</v>
      </c>
      <c r="B569" s="17" t="s">
        <v>832</v>
      </c>
      <c r="C569" s="17" t="s">
        <v>595</v>
      </c>
      <c r="D569" s="17">
        <v>68</v>
      </c>
      <c r="E569" s="17" t="s">
        <v>1</v>
      </c>
      <c r="F569" s="17">
        <v>1</v>
      </c>
      <c r="G569" s="17">
        <v>1</v>
      </c>
      <c r="H569" s="17" t="s">
        <v>2</v>
      </c>
      <c r="I569" s="17" t="s">
        <v>7</v>
      </c>
      <c r="J569" s="17" t="s">
        <v>5</v>
      </c>
      <c r="K569" s="17" t="s">
        <v>606</v>
      </c>
      <c r="L569" s="17" t="s">
        <v>831</v>
      </c>
      <c r="M569" s="7">
        <v>0</v>
      </c>
      <c r="N569" s="7">
        <v>845.79575986534724</v>
      </c>
      <c r="O569" s="7">
        <f>M569*'Emission and cost factors'!$D$8+N569*'Emission and cost factors'!$E$8</f>
        <v>389.06604953805976</v>
      </c>
      <c r="P569" s="8">
        <f>M569*'Emission and cost factors'!$D$9+N569*'Emission and cost factors'!$E$9</f>
        <v>126.86936397980207</v>
      </c>
      <c r="Q569" s="17">
        <v>14.932142857142859</v>
      </c>
      <c r="R569" s="17">
        <v>14</v>
      </c>
      <c r="S569" s="17">
        <v>14</v>
      </c>
      <c r="T569" s="17">
        <v>14</v>
      </c>
      <c r="U569" s="7">
        <v>1</v>
      </c>
      <c r="V569" s="7">
        <v>1</v>
      </c>
      <c r="W569" s="7">
        <v>1</v>
      </c>
    </row>
    <row r="570" spans="1:23" s="17" customFormat="1" x14ac:dyDescent="0.25">
      <c r="A570" s="17" t="s">
        <v>1563</v>
      </c>
      <c r="B570" s="17" t="s">
        <v>832</v>
      </c>
      <c r="C570" s="17" t="s">
        <v>595</v>
      </c>
      <c r="D570" s="17">
        <v>69</v>
      </c>
      <c r="E570" s="17" t="s">
        <v>1</v>
      </c>
      <c r="F570" s="17">
        <v>1</v>
      </c>
      <c r="G570" s="17">
        <v>1</v>
      </c>
      <c r="H570" s="17" t="s">
        <v>2</v>
      </c>
      <c r="I570" s="17" t="s">
        <v>6</v>
      </c>
      <c r="J570" s="17" t="s">
        <v>611</v>
      </c>
      <c r="K570" s="17" t="s">
        <v>606</v>
      </c>
      <c r="L570" s="17" t="s">
        <v>831</v>
      </c>
      <c r="M570" s="7">
        <v>0</v>
      </c>
      <c r="N570" s="7">
        <v>848.81195093345366</v>
      </c>
      <c r="O570" s="7">
        <f>M570*'Emission and cost factors'!$D$8+N570*'Emission and cost factors'!$E$8</f>
        <v>390.45349742938868</v>
      </c>
      <c r="P570" s="8">
        <f>M570*'Emission and cost factors'!$D$9+N570*'Emission and cost factors'!$E$9</f>
        <v>127.32179264001805</v>
      </c>
      <c r="Q570" s="17">
        <v>14.893571428571429</v>
      </c>
      <c r="R570" s="17">
        <v>14</v>
      </c>
      <c r="S570" s="17">
        <v>14</v>
      </c>
      <c r="T570" s="17">
        <v>14</v>
      </c>
      <c r="U570" s="7">
        <v>1</v>
      </c>
      <c r="V570" s="7">
        <v>1</v>
      </c>
      <c r="W570" s="7">
        <v>1</v>
      </c>
    </row>
    <row r="571" spans="1:23" s="17" customFormat="1" x14ac:dyDescent="0.25">
      <c r="A571" s="17" t="s">
        <v>1564</v>
      </c>
      <c r="B571" s="17" t="s">
        <v>832</v>
      </c>
      <c r="C571" s="17" t="s">
        <v>595</v>
      </c>
      <c r="D571" s="17">
        <v>70</v>
      </c>
      <c r="E571" s="17" t="s">
        <v>1</v>
      </c>
      <c r="F571" s="17">
        <v>1</v>
      </c>
      <c r="G571" s="17">
        <v>1</v>
      </c>
      <c r="H571" s="17" t="s">
        <v>2</v>
      </c>
      <c r="I571" s="17" t="s">
        <v>6</v>
      </c>
      <c r="J571" s="17" t="s">
        <v>5</v>
      </c>
      <c r="K571" s="17" t="s">
        <v>606</v>
      </c>
      <c r="L571" s="17" t="s">
        <v>831</v>
      </c>
      <c r="M571" s="7">
        <v>0</v>
      </c>
      <c r="N571" s="7">
        <v>848.81041908982502</v>
      </c>
      <c r="O571" s="7">
        <f>M571*'Emission and cost factors'!$D$8+N571*'Emission and cost factors'!$E$8</f>
        <v>390.45279278131954</v>
      </c>
      <c r="P571" s="8">
        <f>M571*'Emission and cost factors'!$D$9+N571*'Emission and cost factors'!$E$9</f>
        <v>127.32156286347374</v>
      </c>
      <c r="Q571" s="17">
        <v>14.893571428571429</v>
      </c>
      <c r="R571" s="17">
        <v>14</v>
      </c>
      <c r="S571" s="17">
        <v>14</v>
      </c>
      <c r="T571" s="17">
        <v>14</v>
      </c>
      <c r="U571" s="7">
        <v>1</v>
      </c>
      <c r="V571" s="7">
        <v>1</v>
      </c>
      <c r="W571" s="7">
        <v>1</v>
      </c>
    </row>
    <row r="572" spans="1:23" s="17" customFormat="1" x14ac:dyDescent="0.25">
      <c r="A572" s="17" t="s">
        <v>1565</v>
      </c>
      <c r="B572" s="17" t="s">
        <v>832</v>
      </c>
      <c r="C572" s="17" t="s">
        <v>595</v>
      </c>
      <c r="D572" s="17">
        <v>71</v>
      </c>
      <c r="E572" s="17" t="s">
        <v>1</v>
      </c>
      <c r="F572" s="17">
        <v>1</v>
      </c>
      <c r="G572" s="17">
        <v>1</v>
      </c>
      <c r="H572" s="17" t="s">
        <v>2</v>
      </c>
      <c r="I572" s="17" t="s">
        <v>3</v>
      </c>
      <c r="J572" s="17" t="s">
        <v>611</v>
      </c>
      <c r="K572" s="17" t="s">
        <v>606</v>
      </c>
      <c r="L572" s="17" t="s">
        <v>831</v>
      </c>
      <c r="M572" s="7">
        <v>0</v>
      </c>
      <c r="N572" s="7">
        <v>852.05583506330152</v>
      </c>
      <c r="O572" s="7">
        <f>M572*'Emission and cost factors'!$D$8+N572*'Emission and cost factors'!$E$8</f>
        <v>391.94568412911872</v>
      </c>
      <c r="P572" s="8">
        <f>M572*'Emission and cost factors'!$D$9+N572*'Emission and cost factors'!$E$9</f>
        <v>127.80837525949522</v>
      </c>
      <c r="Q572" s="17">
        <v>14.820000000000002</v>
      </c>
      <c r="R572" s="17">
        <v>14</v>
      </c>
      <c r="S572" s="17">
        <v>14</v>
      </c>
      <c r="T572" s="17">
        <v>14</v>
      </c>
      <c r="U572" s="7">
        <v>1</v>
      </c>
      <c r="V572" s="7">
        <v>1</v>
      </c>
      <c r="W572" s="7">
        <v>1</v>
      </c>
    </row>
    <row r="573" spans="1:23" s="17" customFormat="1" x14ac:dyDescent="0.25">
      <c r="A573" s="17" t="s">
        <v>1566</v>
      </c>
      <c r="B573" s="17" t="s">
        <v>832</v>
      </c>
      <c r="C573" s="17" t="s">
        <v>595</v>
      </c>
      <c r="D573" s="17">
        <v>72</v>
      </c>
      <c r="E573" s="17" t="s">
        <v>1</v>
      </c>
      <c r="F573" s="17">
        <v>1</v>
      </c>
      <c r="G573" s="17">
        <v>1</v>
      </c>
      <c r="H573" s="17" t="s">
        <v>2</v>
      </c>
      <c r="I573" s="17" t="s">
        <v>3</v>
      </c>
      <c r="J573" s="17" t="s">
        <v>5</v>
      </c>
      <c r="K573" s="17" t="s">
        <v>606</v>
      </c>
      <c r="L573" s="17" t="s">
        <v>831</v>
      </c>
      <c r="M573" s="7">
        <v>0</v>
      </c>
      <c r="N573" s="7">
        <v>852.05322566255779</v>
      </c>
      <c r="O573" s="7">
        <f>M573*'Emission and cost factors'!$D$8+N573*'Emission and cost factors'!$E$8</f>
        <v>391.94448380477661</v>
      </c>
      <c r="P573" s="8">
        <f>M573*'Emission and cost factors'!$D$9+N573*'Emission and cost factors'!$E$9</f>
        <v>127.80798384938366</v>
      </c>
      <c r="Q573" s="17">
        <v>14.820000000000002</v>
      </c>
      <c r="R573" s="17">
        <v>14</v>
      </c>
      <c r="S573" s="17">
        <v>14</v>
      </c>
      <c r="T573" s="17">
        <v>14</v>
      </c>
      <c r="U573" s="7">
        <v>1</v>
      </c>
      <c r="V573" s="7">
        <v>1</v>
      </c>
      <c r="W573" s="7">
        <v>1</v>
      </c>
    </row>
    <row r="574" spans="1:23" s="17" customFormat="1" x14ac:dyDescent="0.25">
      <c r="A574" s="17" t="s">
        <v>1510</v>
      </c>
      <c r="B574" s="17" t="s">
        <v>832</v>
      </c>
      <c r="C574" s="17" t="s">
        <v>595</v>
      </c>
      <c r="D574" s="17">
        <v>79</v>
      </c>
      <c r="E574" s="17" t="s">
        <v>10</v>
      </c>
      <c r="F574" s="17">
        <v>2</v>
      </c>
      <c r="G574" s="17">
        <v>1</v>
      </c>
      <c r="H574" s="17" t="s">
        <v>2</v>
      </c>
      <c r="I574" s="17" t="s">
        <v>7</v>
      </c>
      <c r="J574" s="17" t="s">
        <v>611</v>
      </c>
      <c r="K574" s="17" t="s">
        <v>606</v>
      </c>
      <c r="L574" s="17" t="s">
        <v>831</v>
      </c>
      <c r="M574" s="7">
        <v>0</v>
      </c>
      <c r="N574" s="7">
        <v>819.76316328998576</v>
      </c>
      <c r="O574" s="7">
        <f>M574*'Emission and cost factors'!$D$8+N574*'Emission and cost factors'!$E$8</f>
        <v>377.09105511339345</v>
      </c>
      <c r="P574" s="8">
        <f>M574*'Emission and cost factors'!$D$9+N574*'Emission and cost factors'!$E$9</f>
        <v>122.96447449349786</v>
      </c>
      <c r="Q574" s="17">
        <v>14.520714285714289</v>
      </c>
      <c r="R574" s="17">
        <v>14</v>
      </c>
      <c r="S574" s="17">
        <v>14</v>
      </c>
      <c r="T574" s="17">
        <v>14</v>
      </c>
      <c r="U574" s="7">
        <v>1</v>
      </c>
      <c r="V574" s="7">
        <v>1</v>
      </c>
      <c r="W574" s="7">
        <v>1</v>
      </c>
    </row>
    <row r="575" spans="1:23" s="17" customFormat="1" x14ac:dyDescent="0.25">
      <c r="A575" s="17" t="s">
        <v>1511</v>
      </c>
      <c r="B575" s="17" t="s">
        <v>832</v>
      </c>
      <c r="C575" s="17" t="s">
        <v>595</v>
      </c>
      <c r="D575" s="17">
        <v>80</v>
      </c>
      <c r="E575" s="17" t="s">
        <v>10</v>
      </c>
      <c r="F575" s="17">
        <v>2</v>
      </c>
      <c r="G575" s="17">
        <v>1</v>
      </c>
      <c r="H575" s="17" t="s">
        <v>2</v>
      </c>
      <c r="I575" s="17" t="s">
        <v>7</v>
      </c>
      <c r="J575" s="17" t="s">
        <v>5</v>
      </c>
      <c r="K575" s="17" t="s">
        <v>606</v>
      </c>
      <c r="L575" s="17" t="s">
        <v>831</v>
      </c>
      <c r="M575" s="7">
        <v>0</v>
      </c>
      <c r="N575" s="7">
        <v>819.76320208742152</v>
      </c>
      <c r="O575" s="7">
        <f>M575*'Emission and cost factors'!$D$8+N575*'Emission and cost factors'!$E$8</f>
        <v>377.09107296021392</v>
      </c>
      <c r="P575" s="8">
        <f>M575*'Emission and cost factors'!$D$9+N575*'Emission and cost factors'!$E$9</f>
        <v>122.96448031311323</v>
      </c>
      <c r="Q575" s="17">
        <v>14.520714285714289</v>
      </c>
      <c r="R575" s="17">
        <v>14</v>
      </c>
      <c r="S575" s="17">
        <v>14</v>
      </c>
      <c r="T575" s="17">
        <v>14</v>
      </c>
      <c r="U575" s="7">
        <v>1</v>
      </c>
      <c r="V575" s="7">
        <v>1</v>
      </c>
      <c r="W575" s="7">
        <v>1</v>
      </c>
    </row>
    <row r="576" spans="1:23" s="17" customFormat="1" x14ac:dyDescent="0.25">
      <c r="A576" s="17" t="s">
        <v>1512</v>
      </c>
      <c r="B576" s="17" t="s">
        <v>832</v>
      </c>
      <c r="C576" s="17" t="s">
        <v>595</v>
      </c>
      <c r="D576" s="17">
        <v>81</v>
      </c>
      <c r="E576" s="17" t="s">
        <v>10</v>
      </c>
      <c r="F576" s="17">
        <v>2</v>
      </c>
      <c r="G576" s="17">
        <v>1</v>
      </c>
      <c r="H576" s="17" t="s">
        <v>2</v>
      </c>
      <c r="I576" s="17" t="s">
        <v>6</v>
      </c>
      <c r="J576" s="17" t="s">
        <v>611</v>
      </c>
      <c r="K576" s="17" t="s">
        <v>606</v>
      </c>
      <c r="L576" s="17" t="s">
        <v>831</v>
      </c>
      <c r="M576" s="7">
        <v>0</v>
      </c>
      <c r="N576" s="7">
        <v>822.24424330797012</v>
      </c>
      <c r="O576" s="7">
        <f>M576*'Emission and cost factors'!$D$8+N576*'Emission and cost factors'!$E$8</f>
        <v>378.23235192166629</v>
      </c>
      <c r="P576" s="8">
        <f>M576*'Emission and cost factors'!$D$9+N576*'Emission and cost factors'!$E$9</f>
        <v>123.33663649619551</v>
      </c>
      <c r="Q576" s="17">
        <v>14.444285714285716</v>
      </c>
      <c r="R576" s="17">
        <v>14</v>
      </c>
      <c r="S576" s="17">
        <v>14</v>
      </c>
      <c r="T576" s="17">
        <v>14</v>
      </c>
      <c r="U576" s="7">
        <v>1</v>
      </c>
      <c r="V576" s="7">
        <v>1</v>
      </c>
      <c r="W576" s="7">
        <v>1</v>
      </c>
    </row>
    <row r="577" spans="1:23" s="17" customFormat="1" x14ac:dyDescent="0.25">
      <c r="A577" s="17" t="s">
        <v>1513</v>
      </c>
      <c r="B577" s="17" t="s">
        <v>832</v>
      </c>
      <c r="C577" s="17" t="s">
        <v>595</v>
      </c>
      <c r="D577" s="17">
        <v>82</v>
      </c>
      <c r="E577" s="17" t="s">
        <v>10</v>
      </c>
      <c r="F577" s="17">
        <v>2</v>
      </c>
      <c r="G577" s="17">
        <v>1</v>
      </c>
      <c r="H577" s="17" t="s">
        <v>2</v>
      </c>
      <c r="I577" s="17" t="s">
        <v>6</v>
      </c>
      <c r="J577" s="17" t="s">
        <v>5</v>
      </c>
      <c r="K577" s="17" t="s">
        <v>606</v>
      </c>
      <c r="L577" s="17" t="s">
        <v>831</v>
      </c>
      <c r="M577" s="7">
        <v>0</v>
      </c>
      <c r="N577" s="7">
        <v>822.24298475296723</v>
      </c>
      <c r="O577" s="7">
        <f>M577*'Emission and cost factors'!$D$8+N577*'Emission and cost factors'!$E$8</f>
        <v>378.23177298636494</v>
      </c>
      <c r="P577" s="8">
        <f>M577*'Emission and cost factors'!$D$9+N577*'Emission and cost factors'!$E$9</f>
        <v>123.33644771294507</v>
      </c>
      <c r="Q577" s="17">
        <v>14.444285714285716</v>
      </c>
      <c r="R577" s="17">
        <v>14</v>
      </c>
      <c r="S577" s="17">
        <v>14</v>
      </c>
      <c r="T577" s="17">
        <v>14</v>
      </c>
      <c r="U577" s="7">
        <v>1</v>
      </c>
      <c r="V577" s="7">
        <v>1</v>
      </c>
      <c r="W577" s="7">
        <v>1</v>
      </c>
    </row>
    <row r="578" spans="1:23" s="17" customFormat="1" x14ac:dyDescent="0.25">
      <c r="A578" s="17" t="s">
        <v>1514</v>
      </c>
      <c r="B578" s="17" t="s">
        <v>832</v>
      </c>
      <c r="C578" s="17" t="s">
        <v>595</v>
      </c>
      <c r="D578" s="17">
        <v>83</v>
      </c>
      <c r="E578" s="17" t="s">
        <v>10</v>
      </c>
      <c r="F578" s="17">
        <v>2</v>
      </c>
      <c r="G578" s="17">
        <v>1</v>
      </c>
      <c r="H578" s="17" t="s">
        <v>2</v>
      </c>
      <c r="I578" s="17" t="s">
        <v>3</v>
      </c>
      <c r="J578" s="17" t="s">
        <v>611</v>
      </c>
      <c r="K578" s="17" t="s">
        <v>606</v>
      </c>
      <c r="L578" s="17" t="s">
        <v>831</v>
      </c>
      <c r="M578" s="7">
        <v>0</v>
      </c>
      <c r="N578" s="7">
        <v>824.71633751730224</v>
      </c>
      <c r="O578" s="7">
        <f>M578*'Emission and cost factors'!$D$8+N578*'Emission and cost factors'!$E$8</f>
        <v>379.36951525795905</v>
      </c>
      <c r="P578" s="8">
        <f>M578*'Emission and cost factors'!$D$9+N578*'Emission and cost factors'!$E$9</f>
        <v>123.70745062759534</v>
      </c>
      <c r="Q578" s="17">
        <v>14.298571428571424</v>
      </c>
      <c r="R578" s="17">
        <v>14</v>
      </c>
      <c r="S578" s="17">
        <v>14</v>
      </c>
      <c r="T578" s="17">
        <v>14</v>
      </c>
      <c r="U578" s="7">
        <v>1</v>
      </c>
      <c r="V578" s="7">
        <v>1</v>
      </c>
      <c r="W578" s="7">
        <v>1</v>
      </c>
    </row>
    <row r="579" spans="1:23" s="17" customFormat="1" x14ac:dyDescent="0.25">
      <c r="A579" s="17" t="s">
        <v>1515</v>
      </c>
      <c r="B579" s="17" t="s">
        <v>832</v>
      </c>
      <c r="C579" s="17" t="s">
        <v>595</v>
      </c>
      <c r="D579" s="17">
        <v>84</v>
      </c>
      <c r="E579" s="17" t="s">
        <v>10</v>
      </c>
      <c r="F579" s="17">
        <v>2</v>
      </c>
      <c r="G579" s="17">
        <v>1</v>
      </c>
      <c r="H579" s="17" t="s">
        <v>2</v>
      </c>
      <c r="I579" s="17" t="s">
        <v>3</v>
      </c>
      <c r="J579" s="17" t="s">
        <v>5</v>
      </c>
      <c r="K579" s="17" t="s">
        <v>606</v>
      </c>
      <c r="L579" s="17" t="s">
        <v>831</v>
      </c>
      <c r="M579" s="7">
        <v>0</v>
      </c>
      <c r="N579" s="7">
        <v>824.71602524191496</v>
      </c>
      <c r="O579" s="7">
        <f>M579*'Emission and cost factors'!$D$8+N579*'Emission and cost factors'!$E$8</f>
        <v>379.36937161128088</v>
      </c>
      <c r="P579" s="8">
        <f>M579*'Emission and cost factors'!$D$9+N579*'Emission and cost factors'!$E$9</f>
        <v>123.70740378628724</v>
      </c>
      <c r="Q579" s="17">
        <v>14.298571428571424</v>
      </c>
      <c r="R579" s="17">
        <v>14</v>
      </c>
      <c r="S579" s="17">
        <v>14</v>
      </c>
      <c r="T579" s="17">
        <v>14</v>
      </c>
      <c r="U579" s="7">
        <v>1</v>
      </c>
      <c r="V579" s="7">
        <v>1</v>
      </c>
      <c r="W579" s="7">
        <v>1</v>
      </c>
    </row>
    <row r="580" spans="1:23" s="17" customFormat="1" x14ac:dyDescent="0.25">
      <c r="A580" s="17" t="s">
        <v>1516</v>
      </c>
      <c r="B580" s="17" t="s">
        <v>832</v>
      </c>
      <c r="C580" s="17" t="s">
        <v>595</v>
      </c>
      <c r="D580" s="17">
        <v>91</v>
      </c>
      <c r="E580" s="17" t="s">
        <v>11</v>
      </c>
      <c r="F580" s="17">
        <v>3</v>
      </c>
      <c r="G580" s="17">
        <v>1</v>
      </c>
      <c r="H580" s="17" t="s">
        <v>2</v>
      </c>
      <c r="I580" s="17" t="s">
        <v>7</v>
      </c>
      <c r="J580" s="17" t="s">
        <v>611</v>
      </c>
      <c r="K580" s="17" t="s">
        <v>606</v>
      </c>
      <c r="L580" s="17" t="s">
        <v>831</v>
      </c>
      <c r="M580" s="7">
        <v>0</v>
      </c>
      <c r="N580" s="7">
        <v>791.61448966392436</v>
      </c>
      <c r="O580" s="7">
        <f>M580*'Emission and cost factors'!$D$8+N580*'Emission and cost factors'!$E$8</f>
        <v>364.14266524540523</v>
      </c>
      <c r="P580" s="8">
        <f>M580*'Emission and cost factors'!$D$9+N580*'Emission and cost factors'!$E$9</f>
        <v>118.74217344958865</v>
      </c>
      <c r="Q580" s="17">
        <v>14.439999999999998</v>
      </c>
      <c r="R580" s="17">
        <v>14</v>
      </c>
      <c r="S580" s="17">
        <v>14</v>
      </c>
      <c r="T580" s="17">
        <v>14</v>
      </c>
      <c r="U580" s="7">
        <v>1</v>
      </c>
      <c r="V580" s="7">
        <v>1</v>
      </c>
      <c r="W580" s="7">
        <v>1</v>
      </c>
    </row>
    <row r="581" spans="1:23" s="17" customFormat="1" x14ac:dyDescent="0.25">
      <c r="A581" s="17" t="s">
        <v>1517</v>
      </c>
      <c r="B581" s="17" t="s">
        <v>832</v>
      </c>
      <c r="C581" s="17" t="s">
        <v>595</v>
      </c>
      <c r="D581" s="17">
        <v>92</v>
      </c>
      <c r="E581" s="17" t="s">
        <v>11</v>
      </c>
      <c r="F581" s="17">
        <v>3</v>
      </c>
      <c r="G581" s="17">
        <v>1</v>
      </c>
      <c r="H581" s="17" t="s">
        <v>2</v>
      </c>
      <c r="I581" s="17" t="s">
        <v>7</v>
      </c>
      <c r="J581" s="17" t="s">
        <v>5</v>
      </c>
      <c r="K581" s="17" t="s">
        <v>606</v>
      </c>
      <c r="L581" s="17" t="s">
        <v>831</v>
      </c>
      <c r="M581" s="7">
        <v>0</v>
      </c>
      <c r="N581" s="7">
        <v>791.61288399781495</v>
      </c>
      <c r="O581" s="7">
        <f>M581*'Emission and cost factors'!$D$8+N581*'Emission and cost factors'!$E$8</f>
        <v>364.1419266389949</v>
      </c>
      <c r="P581" s="8">
        <f>M581*'Emission and cost factors'!$D$9+N581*'Emission and cost factors'!$E$9</f>
        <v>118.74193259967224</v>
      </c>
      <c r="Q581" s="17">
        <v>14.439999999999998</v>
      </c>
      <c r="R581" s="17">
        <v>14</v>
      </c>
      <c r="S581" s="17">
        <v>14</v>
      </c>
      <c r="T581" s="17">
        <v>14</v>
      </c>
      <c r="U581" s="7">
        <v>1</v>
      </c>
      <c r="V581" s="7">
        <v>1</v>
      </c>
      <c r="W581" s="7">
        <v>1</v>
      </c>
    </row>
    <row r="582" spans="1:23" s="17" customFormat="1" x14ac:dyDescent="0.25">
      <c r="A582" s="17" t="s">
        <v>1518</v>
      </c>
      <c r="B582" s="17" t="s">
        <v>832</v>
      </c>
      <c r="C582" s="17" t="s">
        <v>595</v>
      </c>
      <c r="D582" s="17">
        <v>93</v>
      </c>
      <c r="E582" s="17" t="s">
        <v>11</v>
      </c>
      <c r="F582" s="17">
        <v>3</v>
      </c>
      <c r="G582" s="17">
        <v>1</v>
      </c>
      <c r="H582" s="17" t="s">
        <v>2</v>
      </c>
      <c r="I582" s="17" t="s">
        <v>6</v>
      </c>
      <c r="J582" s="17" t="s">
        <v>611</v>
      </c>
      <c r="K582" s="17" t="s">
        <v>606</v>
      </c>
      <c r="L582" s="17" t="s">
        <v>831</v>
      </c>
      <c r="M582" s="7">
        <v>0</v>
      </c>
      <c r="N582" s="7">
        <v>793.72960165874576</v>
      </c>
      <c r="O582" s="7">
        <f>M582*'Emission and cost factors'!$D$8+N582*'Emission and cost factors'!$E$8</f>
        <v>365.11561676302307</v>
      </c>
      <c r="P582" s="8">
        <f>M582*'Emission and cost factors'!$D$9+N582*'Emission and cost factors'!$E$9</f>
        <v>119.05944024881185</v>
      </c>
      <c r="Q582" s="17">
        <v>14.370000000000003</v>
      </c>
      <c r="R582" s="17">
        <v>14</v>
      </c>
      <c r="S582" s="17">
        <v>14</v>
      </c>
      <c r="T582" s="17">
        <v>14</v>
      </c>
      <c r="U582" s="7">
        <v>1</v>
      </c>
      <c r="V582" s="7">
        <v>1</v>
      </c>
      <c r="W582" s="7">
        <v>1</v>
      </c>
    </row>
    <row r="583" spans="1:23" s="17" customFormat="1" x14ac:dyDescent="0.25">
      <c r="A583" s="17" t="s">
        <v>1519</v>
      </c>
      <c r="B583" s="17" t="s">
        <v>832</v>
      </c>
      <c r="C583" s="17" t="s">
        <v>595</v>
      </c>
      <c r="D583" s="17">
        <v>94</v>
      </c>
      <c r="E583" s="17" t="s">
        <v>11</v>
      </c>
      <c r="F583" s="17">
        <v>3</v>
      </c>
      <c r="G583" s="17">
        <v>1</v>
      </c>
      <c r="H583" s="17" t="s">
        <v>2</v>
      </c>
      <c r="I583" s="17" t="s">
        <v>6</v>
      </c>
      <c r="J583" s="17" t="s">
        <v>5</v>
      </c>
      <c r="K583" s="17" t="s">
        <v>606</v>
      </c>
      <c r="L583" s="17" t="s">
        <v>831</v>
      </c>
      <c r="M583" s="7">
        <v>0</v>
      </c>
      <c r="N583" s="7">
        <v>793.7269155407057</v>
      </c>
      <c r="O583" s="7">
        <f>M583*'Emission and cost factors'!$D$8+N583*'Emission and cost factors'!$E$8</f>
        <v>365.11438114872465</v>
      </c>
      <c r="P583" s="8">
        <f>M583*'Emission and cost factors'!$D$9+N583*'Emission and cost factors'!$E$9</f>
        <v>119.05903733110586</v>
      </c>
      <c r="Q583" s="17">
        <v>14.370000000000003</v>
      </c>
      <c r="R583" s="17">
        <v>14</v>
      </c>
      <c r="S583" s="17">
        <v>14</v>
      </c>
      <c r="T583" s="17">
        <v>14</v>
      </c>
      <c r="U583" s="7">
        <v>1</v>
      </c>
      <c r="V583" s="7">
        <v>1</v>
      </c>
      <c r="W583" s="7">
        <v>1</v>
      </c>
    </row>
    <row r="584" spans="1:23" s="17" customFormat="1" x14ac:dyDescent="0.25">
      <c r="A584" s="17" t="s">
        <v>1520</v>
      </c>
      <c r="B584" s="17" t="s">
        <v>832</v>
      </c>
      <c r="C584" s="17" t="s">
        <v>595</v>
      </c>
      <c r="D584" s="17">
        <v>95</v>
      </c>
      <c r="E584" s="17" t="s">
        <v>11</v>
      </c>
      <c r="F584" s="17">
        <v>3</v>
      </c>
      <c r="G584" s="17">
        <v>1</v>
      </c>
      <c r="H584" s="17" t="s">
        <v>2</v>
      </c>
      <c r="I584" s="17" t="s">
        <v>3</v>
      </c>
      <c r="J584" s="17" t="s">
        <v>611</v>
      </c>
      <c r="K584" s="17" t="s">
        <v>606</v>
      </c>
      <c r="L584" s="17" t="s">
        <v>831</v>
      </c>
      <c r="M584" s="7">
        <v>0</v>
      </c>
      <c r="N584" s="7">
        <v>794.59339788502712</v>
      </c>
      <c r="O584" s="7">
        <f>M584*'Emission and cost factors'!$D$8+N584*'Emission and cost factors'!$E$8</f>
        <v>365.51296302711251</v>
      </c>
      <c r="P584" s="8">
        <f>M584*'Emission and cost factors'!$D$9+N584*'Emission and cost factors'!$E$9</f>
        <v>119.18900968275406</v>
      </c>
      <c r="Q584" s="17">
        <v>14.230714285714283</v>
      </c>
      <c r="R584" s="17">
        <v>14</v>
      </c>
      <c r="S584" s="17">
        <v>14</v>
      </c>
      <c r="T584" s="17">
        <v>14</v>
      </c>
      <c r="U584" s="7">
        <v>1</v>
      </c>
      <c r="V584" s="7">
        <v>1</v>
      </c>
      <c r="W584" s="7">
        <v>1</v>
      </c>
    </row>
    <row r="585" spans="1:23" s="17" customFormat="1" x14ac:dyDescent="0.25">
      <c r="A585" s="17" t="s">
        <v>1521</v>
      </c>
      <c r="B585" s="17" t="s">
        <v>832</v>
      </c>
      <c r="C585" s="17" t="s">
        <v>595</v>
      </c>
      <c r="D585" s="17">
        <v>96</v>
      </c>
      <c r="E585" s="17" t="s">
        <v>11</v>
      </c>
      <c r="F585" s="17">
        <v>3</v>
      </c>
      <c r="G585" s="17">
        <v>1</v>
      </c>
      <c r="H585" s="17" t="s">
        <v>2</v>
      </c>
      <c r="I585" s="17" t="s">
        <v>3</v>
      </c>
      <c r="J585" s="17" t="s">
        <v>5</v>
      </c>
      <c r="K585" s="17" t="s">
        <v>606</v>
      </c>
      <c r="L585" s="17" t="s">
        <v>831</v>
      </c>
      <c r="M585" s="7">
        <v>0</v>
      </c>
      <c r="N585" s="7">
        <v>794.59237027420932</v>
      </c>
      <c r="O585" s="7">
        <f>M585*'Emission and cost factors'!$D$8+N585*'Emission and cost factors'!$E$8</f>
        <v>365.51249032613629</v>
      </c>
      <c r="P585" s="8">
        <f>M585*'Emission and cost factors'!$D$9+N585*'Emission and cost factors'!$E$9</f>
        <v>119.18885554113139</v>
      </c>
      <c r="Q585" s="17">
        <v>14.230714285714283</v>
      </c>
      <c r="R585" s="17">
        <v>14</v>
      </c>
      <c r="S585" s="17">
        <v>14</v>
      </c>
      <c r="T585" s="17">
        <v>14</v>
      </c>
      <c r="U585" s="7">
        <v>1</v>
      </c>
      <c r="V585" s="7">
        <v>1</v>
      </c>
      <c r="W585" s="7">
        <v>1</v>
      </c>
    </row>
    <row r="586" spans="1:23" s="17" customFormat="1" x14ac:dyDescent="0.25">
      <c r="A586" s="17" t="s">
        <v>1522</v>
      </c>
      <c r="B586" s="17" t="s">
        <v>832</v>
      </c>
      <c r="C586" s="17" t="s">
        <v>595</v>
      </c>
      <c r="D586" s="17">
        <v>103</v>
      </c>
      <c r="E586" s="17" t="s">
        <v>12</v>
      </c>
      <c r="F586" s="17">
        <v>2</v>
      </c>
      <c r="G586" s="17">
        <v>2</v>
      </c>
      <c r="H586" s="17" t="s">
        <v>2</v>
      </c>
      <c r="I586" s="17" t="s">
        <v>7</v>
      </c>
      <c r="J586" s="17" t="s">
        <v>611</v>
      </c>
      <c r="K586" s="17" t="s">
        <v>606</v>
      </c>
      <c r="L586" s="17" t="s">
        <v>831</v>
      </c>
      <c r="M586" s="7">
        <v>0</v>
      </c>
      <c r="N586" s="7">
        <v>819.76298394147216</v>
      </c>
      <c r="O586" s="7">
        <f>M586*'Emission and cost factors'!$D$8+N586*'Emission and cost factors'!$E$8</f>
        <v>377.09097261307721</v>
      </c>
      <c r="P586" s="8">
        <f>M586*'Emission and cost factors'!$D$9+N586*'Emission and cost factors'!$E$9</f>
        <v>122.96444759122082</v>
      </c>
      <c r="Q586" s="17">
        <v>14.520714285714289</v>
      </c>
      <c r="R586" s="17">
        <v>14</v>
      </c>
      <c r="S586" s="17">
        <v>14</v>
      </c>
      <c r="T586" s="17">
        <v>14</v>
      </c>
      <c r="U586" s="7">
        <v>1</v>
      </c>
      <c r="V586" s="7">
        <v>1</v>
      </c>
      <c r="W586" s="7">
        <v>1</v>
      </c>
    </row>
    <row r="587" spans="1:23" s="17" customFormat="1" x14ac:dyDescent="0.25">
      <c r="A587" s="17" t="s">
        <v>1523</v>
      </c>
      <c r="B587" s="17" t="s">
        <v>832</v>
      </c>
      <c r="C587" s="17" t="s">
        <v>595</v>
      </c>
      <c r="D587" s="17">
        <v>104</v>
      </c>
      <c r="E587" s="17" t="s">
        <v>12</v>
      </c>
      <c r="F587" s="17">
        <v>2</v>
      </c>
      <c r="G587" s="17">
        <v>2</v>
      </c>
      <c r="H587" s="17" t="s">
        <v>2</v>
      </c>
      <c r="I587" s="17" t="s">
        <v>7</v>
      </c>
      <c r="J587" s="17" t="s">
        <v>5</v>
      </c>
      <c r="K587" s="17" t="s">
        <v>606</v>
      </c>
      <c r="L587" s="17" t="s">
        <v>831</v>
      </c>
      <c r="M587" s="7">
        <v>0</v>
      </c>
      <c r="N587" s="7">
        <v>819.76194590290072</v>
      </c>
      <c r="O587" s="7">
        <f>M587*'Emission and cost factors'!$D$8+N587*'Emission and cost factors'!$E$8</f>
        <v>377.09049511533436</v>
      </c>
      <c r="P587" s="8">
        <f>M587*'Emission and cost factors'!$D$9+N587*'Emission and cost factors'!$E$9</f>
        <v>122.9642918854351</v>
      </c>
      <c r="Q587" s="17">
        <v>14.520714285714289</v>
      </c>
      <c r="R587" s="17">
        <v>14</v>
      </c>
      <c r="S587" s="17">
        <v>14</v>
      </c>
      <c r="T587" s="17">
        <v>14</v>
      </c>
      <c r="U587" s="7">
        <v>1</v>
      </c>
      <c r="V587" s="7">
        <v>1</v>
      </c>
      <c r="W587" s="7">
        <v>1</v>
      </c>
    </row>
    <row r="588" spans="1:23" s="17" customFormat="1" x14ac:dyDescent="0.25">
      <c r="A588" s="17" t="s">
        <v>1524</v>
      </c>
      <c r="B588" s="17" t="s">
        <v>832</v>
      </c>
      <c r="C588" s="17" t="s">
        <v>595</v>
      </c>
      <c r="D588" s="17">
        <v>105</v>
      </c>
      <c r="E588" s="17" t="s">
        <v>12</v>
      </c>
      <c r="F588" s="17">
        <v>2</v>
      </c>
      <c r="G588" s="17">
        <v>2</v>
      </c>
      <c r="H588" s="17" t="s">
        <v>2</v>
      </c>
      <c r="I588" s="17" t="s">
        <v>6</v>
      </c>
      <c r="J588" s="17" t="s">
        <v>611</v>
      </c>
      <c r="K588" s="17" t="s">
        <v>606</v>
      </c>
      <c r="L588" s="17" t="s">
        <v>831</v>
      </c>
      <c r="M588" s="7">
        <v>0</v>
      </c>
      <c r="N588" s="7">
        <v>822.24401307877508</v>
      </c>
      <c r="O588" s="7">
        <f>M588*'Emission and cost factors'!$D$8+N588*'Emission and cost factors'!$E$8</f>
        <v>378.23224601623656</v>
      </c>
      <c r="P588" s="8">
        <f>M588*'Emission and cost factors'!$D$9+N588*'Emission and cost factors'!$E$9</f>
        <v>123.33660196181626</v>
      </c>
      <c r="Q588" s="17">
        <v>14.444285714285716</v>
      </c>
      <c r="R588" s="17">
        <v>14</v>
      </c>
      <c r="S588" s="17">
        <v>14</v>
      </c>
      <c r="T588" s="17">
        <v>14</v>
      </c>
      <c r="U588" s="7">
        <v>1</v>
      </c>
      <c r="V588" s="7">
        <v>1</v>
      </c>
      <c r="W588" s="7">
        <v>1</v>
      </c>
    </row>
    <row r="589" spans="1:23" s="17" customFormat="1" x14ac:dyDescent="0.25">
      <c r="A589" s="17" t="s">
        <v>1525</v>
      </c>
      <c r="B589" s="17" t="s">
        <v>832</v>
      </c>
      <c r="C589" s="17" t="s">
        <v>595</v>
      </c>
      <c r="D589" s="17">
        <v>106</v>
      </c>
      <c r="E589" s="17" t="s">
        <v>12</v>
      </c>
      <c r="F589" s="17">
        <v>2</v>
      </c>
      <c r="G589" s="17">
        <v>2</v>
      </c>
      <c r="H589" s="17" t="s">
        <v>2</v>
      </c>
      <c r="I589" s="17" t="s">
        <v>6</v>
      </c>
      <c r="J589" s="17" t="s">
        <v>5</v>
      </c>
      <c r="K589" s="17" t="s">
        <v>606</v>
      </c>
      <c r="L589" s="17" t="s">
        <v>831</v>
      </c>
      <c r="M589" s="7">
        <v>0</v>
      </c>
      <c r="N589" s="7">
        <v>822.24150305054991</v>
      </c>
      <c r="O589" s="7">
        <f>M589*'Emission and cost factors'!$D$8+N589*'Emission and cost factors'!$E$8</f>
        <v>378.23109140325295</v>
      </c>
      <c r="P589" s="8">
        <f>M589*'Emission and cost factors'!$D$9+N589*'Emission and cost factors'!$E$9</f>
        <v>123.33622545758249</v>
      </c>
      <c r="Q589" s="17">
        <v>14.444285714285716</v>
      </c>
      <c r="R589" s="17">
        <v>14</v>
      </c>
      <c r="S589" s="17">
        <v>14</v>
      </c>
      <c r="T589" s="17">
        <v>14</v>
      </c>
      <c r="U589" s="7">
        <v>1</v>
      </c>
      <c r="V589" s="7">
        <v>1</v>
      </c>
      <c r="W589" s="7">
        <v>1</v>
      </c>
    </row>
    <row r="590" spans="1:23" s="17" customFormat="1" x14ac:dyDescent="0.25">
      <c r="A590" s="17" t="s">
        <v>1526</v>
      </c>
      <c r="B590" s="17" t="s">
        <v>832</v>
      </c>
      <c r="C590" s="17" t="s">
        <v>595</v>
      </c>
      <c r="D590" s="17">
        <v>107</v>
      </c>
      <c r="E590" s="17" t="s">
        <v>12</v>
      </c>
      <c r="F590" s="17">
        <v>2</v>
      </c>
      <c r="G590" s="17">
        <v>2</v>
      </c>
      <c r="H590" s="17" t="s">
        <v>2</v>
      </c>
      <c r="I590" s="17" t="s">
        <v>3</v>
      </c>
      <c r="J590" s="17" t="s">
        <v>611</v>
      </c>
      <c r="K590" s="17" t="s">
        <v>606</v>
      </c>
      <c r="L590" s="17" t="s">
        <v>831</v>
      </c>
      <c r="M590" s="7">
        <v>0</v>
      </c>
      <c r="N590" s="7">
        <v>824.716102883085</v>
      </c>
      <c r="O590" s="7">
        <f>M590*'Emission and cost factors'!$D$8+N590*'Emission and cost factors'!$E$8</f>
        <v>379.36940732621912</v>
      </c>
      <c r="P590" s="8">
        <f>M590*'Emission and cost factors'!$D$9+N590*'Emission and cost factors'!$E$9</f>
        <v>123.70741543246274</v>
      </c>
      <c r="Q590" s="17">
        <v>14.298571428571424</v>
      </c>
      <c r="R590" s="17">
        <v>14</v>
      </c>
      <c r="S590" s="17">
        <v>14</v>
      </c>
      <c r="T590" s="17">
        <v>14</v>
      </c>
      <c r="U590" s="7">
        <v>1</v>
      </c>
      <c r="V590" s="7">
        <v>1</v>
      </c>
      <c r="W590" s="7">
        <v>1</v>
      </c>
    </row>
    <row r="591" spans="1:23" s="17" customFormat="1" x14ac:dyDescent="0.25">
      <c r="A591" s="17" t="s">
        <v>1527</v>
      </c>
      <c r="B591" s="17" t="s">
        <v>832</v>
      </c>
      <c r="C591" s="17" t="s">
        <v>595</v>
      </c>
      <c r="D591" s="17">
        <v>108</v>
      </c>
      <c r="E591" s="17" t="s">
        <v>12</v>
      </c>
      <c r="F591" s="17">
        <v>2</v>
      </c>
      <c r="G591" s="17">
        <v>2</v>
      </c>
      <c r="H591" s="17" t="s">
        <v>2</v>
      </c>
      <c r="I591" s="17" t="s">
        <v>3</v>
      </c>
      <c r="J591" s="17" t="s">
        <v>5</v>
      </c>
      <c r="K591" s="17" t="s">
        <v>606</v>
      </c>
      <c r="L591" s="17" t="s">
        <v>831</v>
      </c>
      <c r="M591" s="7">
        <v>0</v>
      </c>
      <c r="N591" s="7">
        <v>824.71508857594495</v>
      </c>
      <c r="O591" s="7">
        <f>M591*'Emission and cost factors'!$D$8+N591*'Emission and cost factors'!$E$8</f>
        <v>379.36894074493472</v>
      </c>
      <c r="P591" s="8">
        <f>M591*'Emission and cost factors'!$D$9+N591*'Emission and cost factors'!$E$9</f>
        <v>123.70726328639174</v>
      </c>
      <c r="Q591" s="17">
        <v>14.298571428571424</v>
      </c>
      <c r="R591" s="17">
        <v>14</v>
      </c>
      <c r="S591" s="17">
        <v>14</v>
      </c>
      <c r="T591" s="17">
        <v>14</v>
      </c>
      <c r="U591" s="7">
        <v>1</v>
      </c>
      <c r="V591" s="7">
        <v>1</v>
      </c>
      <c r="W591" s="7">
        <v>1</v>
      </c>
    </row>
    <row r="592" spans="1:23" s="17" customFormat="1" x14ac:dyDescent="0.25">
      <c r="A592" s="17" t="s">
        <v>1528</v>
      </c>
      <c r="B592" s="17" t="s">
        <v>832</v>
      </c>
      <c r="C592" s="17" t="s">
        <v>595</v>
      </c>
      <c r="D592" s="17">
        <v>115</v>
      </c>
      <c r="E592" s="17" t="s">
        <v>13</v>
      </c>
      <c r="F592" s="17">
        <v>3</v>
      </c>
      <c r="G592" s="17">
        <v>2</v>
      </c>
      <c r="H592" s="17" t="s">
        <v>2</v>
      </c>
      <c r="I592" s="17" t="s">
        <v>7</v>
      </c>
      <c r="J592" s="17" t="s">
        <v>611</v>
      </c>
      <c r="K592" s="17" t="s">
        <v>606</v>
      </c>
      <c r="L592" s="17" t="s">
        <v>831</v>
      </c>
      <c r="M592" s="7">
        <v>0</v>
      </c>
      <c r="N592" s="7">
        <v>791.61461490698559</v>
      </c>
      <c r="O592" s="7">
        <f>M592*'Emission and cost factors'!$D$8+N592*'Emission and cost factors'!$E$8</f>
        <v>364.14272285721341</v>
      </c>
      <c r="P592" s="8">
        <f>M592*'Emission and cost factors'!$D$9+N592*'Emission and cost factors'!$E$9</f>
        <v>118.74219223604783</v>
      </c>
      <c r="Q592" s="17">
        <v>14.125714285714285</v>
      </c>
      <c r="R592" s="17">
        <v>14</v>
      </c>
      <c r="S592" s="17">
        <v>14</v>
      </c>
      <c r="T592" s="17">
        <v>14</v>
      </c>
      <c r="U592" s="7">
        <v>1</v>
      </c>
      <c r="V592" s="7">
        <v>1</v>
      </c>
      <c r="W592" s="7">
        <v>1</v>
      </c>
    </row>
    <row r="593" spans="1:23" s="17" customFormat="1" x14ac:dyDescent="0.25">
      <c r="A593" s="17" t="s">
        <v>1529</v>
      </c>
      <c r="B593" s="17" t="s">
        <v>832</v>
      </c>
      <c r="C593" s="17" t="s">
        <v>595</v>
      </c>
      <c r="D593" s="17">
        <v>116</v>
      </c>
      <c r="E593" s="17" t="s">
        <v>13</v>
      </c>
      <c r="F593" s="17">
        <v>3</v>
      </c>
      <c r="G593" s="17">
        <v>2</v>
      </c>
      <c r="H593" s="17" t="s">
        <v>2</v>
      </c>
      <c r="I593" s="17" t="s">
        <v>7</v>
      </c>
      <c r="J593" s="17" t="s">
        <v>5</v>
      </c>
      <c r="K593" s="17" t="s">
        <v>606</v>
      </c>
      <c r="L593" s="17" t="s">
        <v>831</v>
      </c>
      <c r="M593" s="7">
        <v>0</v>
      </c>
      <c r="N593" s="7">
        <v>791.61182518635849</v>
      </c>
      <c r="O593" s="7">
        <f>M593*'Emission and cost factors'!$D$8+N593*'Emission and cost factors'!$E$8</f>
        <v>364.14143958572492</v>
      </c>
      <c r="P593" s="8">
        <f>M593*'Emission and cost factors'!$D$9+N593*'Emission and cost factors'!$E$9</f>
        <v>118.74177377795377</v>
      </c>
      <c r="Q593" s="17">
        <v>14.125714285714285</v>
      </c>
      <c r="R593" s="17">
        <v>14</v>
      </c>
      <c r="S593" s="17">
        <v>14</v>
      </c>
      <c r="T593" s="17">
        <v>14</v>
      </c>
      <c r="U593" s="7">
        <v>1</v>
      </c>
      <c r="V593" s="7">
        <v>1</v>
      </c>
      <c r="W593" s="7">
        <v>1</v>
      </c>
    </row>
    <row r="594" spans="1:23" s="17" customFormat="1" x14ac:dyDescent="0.25">
      <c r="A594" s="17" t="s">
        <v>1530</v>
      </c>
      <c r="B594" s="17" t="s">
        <v>832</v>
      </c>
      <c r="C594" s="17" t="s">
        <v>595</v>
      </c>
      <c r="D594" s="17">
        <v>117</v>
      </c>
      <c r="E594" s="17" t="s">
        <v>13</v>
      </c>
      <c r="F594" s="17">
        <v>3</v>
      </c>
      <c r="G594" s="17">
        <v>2</v>
      </c>
      <c r="H594" s="17" t="s">
        <v>2</v>
      </c>
      <c r="I594" s="17" t="s">
        <v>6</v>
      </c>
      <c r="J594" s="17" t="s">
        <v>611</v>
      </c>
      <c r="K594" s="17" t="s">
        <v>606</v>
      </c>
      <c r="L594" s="17" t="s">
        <v>831</v>
      </c>
      <c r="M594" s="7">
        <v>0</v>
      </c>
      <c r="N594" s="7">
        <v>793.72860756037301</v>
      </c>
      <c r="O594" s="7">
        <f>M594*'Emission and cost factors'!$D$8+N594*'Emission and cost factors'!$E$8</f>
        <v>365.11515947777161</v>
      </c>
      <c r="P594" s="8">
        <f>M594*'Emission and cost factors'!$D$9+N594*'Emission and cost factors'!$E$9</f>
        <v>119.05929113405594</v>
      </c>
      <c r="Q594" s="17">
        <v>14.024285714285714</v>
      </c>
      <c r="R594" s="17">
        <v>14</v>
      </c>
      <c r="S594" s="17">
        <v>14</v>
      </c>
      <c r="T594" s="17">
        <v>14</v>
      </c>
      <c r="U594" s="7">
        <v>1</v>
      </c>
      <c r="V594" s="7">
        <v>1</v>
      </c>
      <c r="W594" s="7">
        <v>1</v>
      </c>
    </row>
    <row r="595" spans="1:23" s="17" customFormat="1" x14ac:dyDescent="0.25">
      <c r="A595" s="17" t="s">
        <v>1531</v>
      </c>
      <c r="B595" s="17" t="s">
        <v>832</v>
      </c>
      <c r="C595" s="17" t="s">
        <v>595</v>
      </c>
      <c r="D595" s="17">
        <v>118</v>
      </c>
      <c r="E595" s="17" t="s">
        <v>13</v>
      </c>
      <c r="F595" s="17">
        <v>3</v>
      </c>
      <c r="G595" s="17">
        <v>2</v>
      </c>
      <c r="H595" s="17" t="s">
        <v>2</v>
      </c>
      <c r="I595" s="17" t="s">
        <v>6</v>
      </c>
      <c r="J595" s="17" t="s">
        <v>5</v>
      </c>
      <c r="K595" s="17" t="s">
        <v>606</v>
      </c>
      <c r="L595" s="17" t="s">
        <v>831</v>
      </c>
      <c r="M595" s="7">
        <v>0</v>
      </c>
      <c r="N595" s="7">
        <v>793.72742938715783</v>
      </c>
      <c r="O595" s="7">
        <f>M595*'Emission and cost factors'!$D$8+N595*'Emission and cost factors'!$E$8</f>
        <v>365.11461751809264</v>
      </c>
      <c r="P595" s="8">
        <f>M595*'Emission and cost factors'!$D$9+N595*'Emission and cost factors'!$E$9</f>
        <v>119.05911440807367</v>
      </c>
      <c r="Q595" s="17">
        <v>14.024285714285714</v>
      </c>
      <c r="R595" s="17">
        <v>14</v>
      </c>
      <c r="S595" s="17">
        <v>14</v>
      </c>
      <c r="T595" s="17">
        <v>14</v>
      </c>
      <c r="U595" s="7">
        <v>1</v>
      </c>
      <c r="V595" s="7">
        <v>1</v>
      </c>
      <c r="W595" s="7">
        <v>1</v>
      </c>
    </row>
    <row r="596" spans="1:23" s="17" customFormat="1" x14ac:dyDescent="0.25">
      <c r="A596" s="17" t="s">
        <v>1532</v>
      </c>
      <c r="B596" s="17" t="s">
        <v>832</v>
      </c>
      <c r="C596" s="17" t="s">
        <v>595</v>
      </c>
      <c r="D596" s="17">
        <v>119</v>
      </c>
      <c r="E596" s="17" t="s">
        <v>13</v>
      </c>
      <c r="F596" s="17">
        <v>3</v>
      </c>
      <c r="G596" s="17">
        <v>2</v>
      </c>
      <c r="H596" s="17" t="s">
        <v>2</v>
      </c>
      <c r="I596" s="17" t="s">
        <v>3</v>
      </c>
      <c r="J596" s="17" t="s">
        <v>611</v>
      </c>
      <c r="K596" s="17" t="s">
        <v>606</v>
      </c>
      <c r="L596" s="17" t="s">
        <v>831</v>
      </c>
      <c r="M596" s="7">
        <v>0</v>
      </c>
      <c r="N596" s="7">
        <v>794.59315324042495</v>
      </c>
      <c r="O596" s="7">
        <f>M596*'Emission and cost factors'!$D$8+N596*'Emission and cost factors'!$E$8</f>
        <v>365.5128504905955</v>
      </c>
      <c r="P596" s="8">
        <f>M596*'Emission and cost factors'!$D$9+N596*'Emission and cost factors'!$E$9</f>
        <v>119.18897298606373</v>
      </c>
      <c r="Q596" s="17">
        <v>13.828571428571427</v>
      </c>
      <c r="R596" s="17">
        <v>14</v>
      </c>
      <c r="S596" s="17">
        <v>14</v>
      </c>
      <c r="T596" s="17">
        <v>14</v>
      </c>
      <c r="U596" s="7">
        <v>1</v>
      </c>
      <c r="V596" s="7">
        <v>1</v>
      </c>
      <c r="W596" s="7">
        <v>1</v>
      </c>
    </row>
    <row r="597" spans="1:23" s="17" customFormat="1" x14ac:dyDescent="0.25">
      <c r="A597" s="17" t="s">
        <v>1533</v>
      </c>
      <c r="B597" s="17" t="s">
        <v>832</v>
      </c>
      <c r="C597" s="17" t="s">
        <v>595</v>
      </c>
      <c r="D597" s="17">
        <v>120</v>
      </c>
      <c r="E597" s="17" t="s">
        <v>13</v>
      </c>
      <c r="F597" s="17">
        <v>3</v>
      </c>
      <c r="G597" s="17">
        <v>2</v>
      </c>
      <c r="H597" s="17" t="s">
        <v>2</v>
      </c>
      <c r="I597" s="17" t="s">
        <v>3</v>
      </c>
      <c r="J597" s="17" t="s">
        <v>5</v>
      </c>
      <c r="K597" s="17" t="s">
        <v>606</v>
      </c>
      <c r="L597" s="17" t="s">
        <v>831</v>
      </c>
      <c r="M597" s="7">
        <v>0</v>
      </c>
      <c r="N597" s="7">
        <v>794.59250314240933</v>
      </c>
      <c r="O597" s="7">
        <f>M597*'Emission and cost factors'!$D$8+N597*'Emission and cost factors'!$E$8</f>
        <v>365.51255144550828</v>
      </c>
      <c r="P597" s="8">
        <f>M597*'Emission and cost factors'!$D$9+N597*'Emission and cost factors'!$E$9</f>
        <v>119.1888754713614</v>
      </c>
      <c r="Q597" s="17">
        <v>13.828571428571427</v>
      </c>
      <c r="R597" s="17">
        <v>14</v>
      </c>
      <c r="S597" s="17">
        <v>14</v>
      </c>
      <c r="T597" s="17">
        <v>14</v>
      </c>
      <c r="U597" s="7">
        <v>1</v>
      </c>
      <c r="V597" s="7">
        <v>1</v>
      </c>
      <c r="W597" s="7">
        <v>1</v>
      </c>
    </row>
    <row r="598" spans="1:23" s="17" customFormat="1" x14ac:dyDescent="0.25">
      <c r="A598" s="17" t="s">
        <v>696</v>
      </c>
      <c r="B598" s="17" t="s">
        <v>833</v>
      </c>
      <c r="C598" s="17" t="s">
        <v>595</v>
      </c>
      <c r="D598" s="17">
        <v>1</v>
      </c>
      <c r="E598" s="17" t="s">
        <v>1</v>
      </c>
      <c r="F598" s="17">
        <v>1</v>
      </c>
      <c r="G598" s="17">
        <v>1</v>
      </c>
      <c r="H598" s="17" t="s">
        <v>2</v>
      </c>
      <c r="I598" s="17" t="s">
        <v>612</v>
      </c>
      <c r="J598" s="17" t="s">
        <v>611</v>
      </c>
      <c r="K598" s="17" t="s">
        <v>834</v>
      </c>
      <c r="L598" s="17" t="s">
        <v>831</v>
      </c>
      <c r="M598" s="7">
        <v>0</v>
      </c>
      <c r="N598" s="7">
        <v>258.13568339875502</v>
      </c>
      <c r="O598" s="7">
        <f>M598*'Emission and cost factors'!$D$8+N598*'Emission and cost factors'!$E$8</f>
        <v>118.74241436342732</v>
      </c>
      <c r="P598" s="8">
        <f>M598*'Emission and cost factors'!$D$9+N598*'Emission and cost factors'!$E$9</f>
        <v>38.720352509813253</v>
      </c>
      <c r="Q598" s="7">
        <v>20.388333333333328</v>
      </c>
      <c r="R598" s="17">
        <v>7</v>
      </c>
      <c r="S598" s="17">
        <v>0</v>
      </c>
      <c r="T598" s="17">
        <v>0</v>
      </c>
      <c r="U598" s="7">
        <v>0.20113333333333333</v>
      </c>
      <c r="V598" s="7">
        <v>0</v>
      </c>
      <c r="W598" s="7">
        <v>0</v>
      </c>
    </row>
    <row r="599" spans="1:23" s="17" customFormat="1" x14ac:dyDescent="0.25">
      <c r="A599" s="17" t="s">
        <v>697</v>
      </c>
      <c r="B599" s="17" t="s">
        <v>833</v>
      </c>
      <c r="C599" s="17" t="s">
        <v>595</v>
      </c>
      <c r="D599" s="17">
        <v>2</v>
      </c>
      <c r="E599" s="17" t="s">
        <v>1</v>
      </c>
      <c r="F599" s="17">
        <v>1</v>
      </c>
      <c r="G599" s="17">
        <v>1</v>
      </c>
      <c r="H599" s="17" t="s">
        <v>2</v>
      </c>
      <c r="I599" s="17" t="s">
        <v>612</v>
      </c>
      <c r="J599" s="17" t="s">
        <v>5</v>
      </c>
      <c r="K599" s="17" t="s">
        <v>834</v>
      </c>
      <c r="L599" s="17" t="s">
        <v>831</v>
      </c>
      <c r="M599" s="7">
        <v>0</v>
      </c>
      <c r="N599" s="7">
        <v>258.14671191768701</v>
      </c>
      <c r="O599" s="7">
        <f>M599*'Emission and cost factors'!$D$8+N599*'Emission and cost factors'!$E$8</f>
        <v>118.74748748213604</v>
      </c>
      <c r="P599" s="8">
        <f>M599*'Emission and cost factors'!$D$9+N599*'Emission and cost factors'!$E$9</f>
        <v>38.722006787653051</v>
      </c>
      <c r="Q599" s="7">
        <v>20.388333333333328</v>
      </c>
      <c r="R599" s="17">
        <v>7</v>
      </c>
      <c r="S599" s="17">
        <v>0</v>
      </c>
      <c r="T599" s="17">
        <v>0</v>
      </c>
      <c r="U599" s="7">
        <v>0.20113333333333333</v>
      </c>
      <c r="V599" s="7">
        <v>0</v>
      </c>
      <c r="W599" s="7">
        <v>0</v>
      </c>
    </row>
    <row r="600" spans="1:23" s="17" customFormat="1" x14ac:dyDescent="0.25">
      <c r="A600" s="17" t="s">
        <v>698</v>
      </c>
      <c r="B600" s="17" t="s">
        <v>833</v>
      </c>
      <c r="C600" s="17" t="s">
        <v>595</v>
      </c>
      <c r="D600" s="17">
        <v>3</v>
      </c>
      <c r="E600" s="17" t="s">
        <v>1</v>
      </c>
      <c r="F600" s="17">
        <v>1</v>
      </c>
      <c r="G600" s="17">
        <v>1</v>
      </c>
      <c r="H600" s="17" t="s">
        <v>2</v>
      </c>
      <c r="I600" s="17" t="s">
        <v>7</v>
      </c>
      <c r="J600" s="17" t="s">
        <v>611</v>
      </c>
      <c r="K600" s="17" t="s">
        <v>834</v>
      </c>
      <c r="L600" s="17" t="s">
        <v>831</v>
      </c>
      <c r="M600" s="7">
        <v>0</v>
      </c>
      <c r="N600" s="7">
        <v>262.75837512255299</v>
      </c>
      <c r="O600" s="7">
        <f>M600*'Emission and cost factors'!$D$8+N600*'Emission and cost factors'!$E$8</f>
        <v>120.86885255637438</v>
      </c>
      <c r="P600" s="8">
        <f>M600*'Emission and cost factors'!$D$9+N600*'Emission and cost factors'!$E$9</f>
        <v>39.413756268382947</v>
      </c>
      <c r="Q600" s="7">
        <v>20.384</v>
      </c>
      <c r="R600" s="17">
        <v>7</v>
      </c>
      <c r="S600" s="17">
        <v>0</v>
      </c>
      <c r="T600" s="17">
        <v>0</v>
      </c>
      <c r="U600" s="7">
        <v>0.21723333333333333</v>
      </c>
      <c r="V600" s="7">
        <v>0</v>
      </c>
      <c r="W600" s="7">
        <v>0</v>
      </c>
    </row>
    <row r="601" spans="1:23" s="17" customFormat="1" x14ac:dyDescent="0.25">
      <c r="A601" s="17" t="s">
        <v>699</v>
      </c>
      <c r="B601" s="17" t="s">
        <v>833</v>
      </c>
      <c r="C601" s="17" t="s">
        <v>595</v>
      </c>
      <c r="D601" s="17">
        <v>4</v>
      </c>
      <c r="E601" s="17" t="s">
        <v>1</v>
      </c>
      <c r="F601" s="17">
        <v>1</v>
      </c>
      <c r="G601" s="17">
        <v>1</v>
      </c>
      <c r="H601" s="17" t="s">
        <v>2</v>
      </c>
      <c r="I601" s="17" t="s">
        <v>7</v>
      </c>
      <c r="J601" s="17" t="s">
        <v>5</v>
      </c>
      <c r="K601" s="17" t="s">
        <v>834</v>
      </c>
      <c r="L601" s="17" t="s">
        <v>831</v>
      </c>
      <c r="M601" s="7">
        <v>0</v>
      </c>
      <c r="N601" s="7">
        <v>262.60644086636597</v>
      </c>
      <c r="O601" s="7">
        <f>M601*'Emission and cost factors'!$D$8+N601*'Emission and cost factors'!$E$8</f>
        <v>120.79896279852835</v>
      </c>
      <c r="P601" s="8">
        <f>M601*'Emission and cost factors'!$D$9+N601*'Emission and cost factors'!$E$9</f>
        <v>39.390966129954897</v>
      </c>
      <c r="Q601" s="7">
        <v>20.384</v>
      </c>
      <c r="R601" s="17">
        <v>7</v>
      </c>
      <c r="S601" s="17">
        <v>0</v>
      </c>
      <c r="T601" s="17">
        <v>0</v>
      </c>
      <c r="U601" s="7">
        <v>0.21723333333333333</v>
      </c>
      <c r="V601" s="7">
        <v>0</v>
      </c>
      <c r="W601" s="7">
        <v>0</v>
      </c>
    </row>
    <row r="602" spans="1:23" s="17" customFormat="1" x14ac:dyDescent="0.25">
      <c r="A602" s="17" t="s">
        <v>700</v>
      </c>
      <c r="B602" s="17" t="s">
        <v>833</v>
      </c>
      <c r="C602" s="17" t="s">
        <v>595</v>
      </c>
      <c r="D602" s="17">
        <v>5</v>
      </c>
      <c r="E602" s="17" t="s">
        <v>1</v>
      </c>
      <c r="F602" s="17">
        <v>1</v>
      </c>
      <c r="G602" s="17">
        <v>1</v>
      </c>
      <c r="H602" s="17" t="s">
        <v>2</v>
      </c>
      <c r="I602" s="17" t="s">
        <v>3</v>
      </c>
      <c r="J602" s="17" t="s">
        <v>611</v>
      </c>
      <c r="K602" s="17" t="s">
        <v>834</v>
      </c>
      <c r="L602" s="17" t="s">
        <v>831</v>
      </c>
      <c r="M602" s="7">
        <v>0</v>
      </c>
      <c r="N602" s="7">
        <v>252.741410301749</v>
      </c>
      <c r="O602" s="7">
        <f>M602*'Emission and cost factors'!$D$8+N602*'Emission and cost factors'!$E$8</f>
        <v>116.26104873880455</v>
      </c>
      <c r="P602" s="8">
        <f>M602*'Emission and cost factors'!$D$9+N602*'Emission and cost factors'!$E$9</f>
        <v>37.911211545262347</v>
      </c>
      <c r="Q602" s="7">
        <v>20.380999999999993</v>
      </c>
      <c r="R602" s="17">
        <v>7</v>
      </c>
      <c r="S602" s="17">
        <v>0</v>
      </c>
      <c r="T602" s="17">
        <v>0</v>
      </c>
      <c r="U602" s="7">
        <v>0.18223333333333336</v>
      </c>
      <c r="V602" s="7">
        <v>0</v>
      </c>
      <c r="W602" s="7">
        <v>0</v>
      </c>
    </row>
    <row r="603" spans="1:23" s="17" customFormat="1" x14ac:dyDescent="0.25">
      <c r="A603" s="17" t="s">
        <v>701</v>
      </c>
      <c r="B603" s="17" t="s">
        <v>833</v>
      </c>
      <c r="C603" s="17" t="s">
        <v>595</v>
      </c>
      <c r="D603" s="17">
        <v>6</v>
      </c>
      <c r="E603" s="17" t="s">
        <v>1</v>
      </c>
      <c r="F603" s="17">
        <v>1</v>
      </c>
      <c r="G603" s="17">
        <v>1</v>
      </c>
      <c r="H603" s="17" t="s">
        <v>2</v>
      </c>
      <c r="I603" s="17" t="s">
        <v>3</v>
      </c>
      <c r="J603" s="17" t="s">
        <v>5</v>
      </c>
      <c r="K603" s="17" t="s">
        <v>834</v>
      </c>
      <c r="L603" s="17" t="s">
        <v>831</v>
      </c>
      <c r="M603" s="7">
        <v>0</v>
      </c>
      <c r="N603" s="7">
        <v>252.73662158744401</v>
      </c>
      <c r="O603" s="7">
        <f>M603*'Emission and cost factors'!$D$8+N603*'Emission and cost factors'!$E$8</f>
        <v>116.25884593022425</v>
      </c>
      <c r="P603" s="8">
        <f>M603*'Emission and cost factors'!$D$9+N603*'Emission and cost factors'!$E$9</f>
        <v>37.910493238116601</v>
      </c>
      <c r="Q603" s="7">
        <v>20.380666666666663</v>
      </c>
      <c r="R603" s="17">
        <v>7</v>
      </c>
      <c r="S603" s="17">
        <v>0</v>
      </c>
      <c r="T603" s="17">
        <v>0</v>
      </c>
      <c r="U603" s="7">
        <v>0.18223333333333336</v>
      </c>
      <c r="V603" s="7">
        <v>0</v>
      </c>
      <c r="W603" s="7">
        <v>0</v>
      </c>
    </row>
    <row r="604" spans="1:23" s="17" customFormat="1" x14ac:dyDescent="0.25">
      <c r="A604" s="17" t="s">
        <v>702</v>
      </c>
      <c r="B604" s="17" t="s">
        <v>833</v>
      </c>
      <c r="C604" s="17" t="s">
        <v>595</v>
      </c>
      <c r="D604" s="17">
        <v>13</v>
      </c>
      <c r="E604" s="17" t="s">
        <v>1</v>
      </c>
      <c r="F604" s="17">
        <v>1</v>
      </c>
      <c r="G604" s="17">
        <v>1</v>
      </c>
      <c r="H604" s="17" t="s">
        <v>8</v>
      </c>
      <c r="I604" s="17" t="s">
        <v>612</v>
      </c>
      <c r="J604" s="17" t="s">
        <v>611</v>
      </c>
      <c r="K604" s="17" t="s">
        <v>834</v>
      </c>
      <c r="L604" s="17" t="s">
        <v>831</v>
      </c>
      <c r="M604" s="7">
        <v>0</v>
      </c>
      <c r="N604" s="7">
        <v>101.03665925118401</v>
      </c>
      <c r="O604" s="7">
        <f>M604*'Emission and cost factors'!$D$8+N604*'Emission and cost factors'!$E$8</f>
        <v>46.476863255544643</v>
      </c>
      <c r="P604" s="8">
        <f>M604*'Emission and cost factors'!$D$9+N604*'Emission and cost factors'!$E$9</f>
        <v>15.1554988876776</v>
      </c>
      <c r="Q604" s="7">
        <v>20.939000000000004</v>
      </c>
      <c r="R604" s="17">
        <v>0</v>
      </c>
      <c r="S604" s="17">
        <v>0</v>
      </c>
      <c r="T604" s="17">
        <v>0</v>
      </c>
      <c r="U604" s="7">
        <v>0</v>
      </c>
      <c r="V604" s="7">
        <v>0</v>
      </c>
      <c r="W604" s="7">
        <v>0</v>
      </c>
    </row>
    <row r="605" spans="1:23" s="17" customFormat="1" x14ac:dyDescent="0.25">
      <c r="A605" s="17" t="s">
        <v>703</v>
      </c>
      <c r="B605" s="17" t="s">
        <v>833</v>
      </c>
      <c r="C605" s="17" t="s">
        <v>595</v>
      </c>
      <c r="D605" s="17">
        <v>14</v>
      </c>
      <c r="E605" s="17" t="s">
        <v>1</v>
      </c>
      <c r="F605" s="17">
        <v>1</v>
      </c>
      <c r="G605" s="17">
        <v>1</v>
      </c>
      <c r="H605" s="17" t="s">
        <v>8</v>
      </c>
      <c r="I605" s="17" t="s">
        <v>612</v>
      </c>
      <c r="J605" s="17" t="s">
        <v>5</v>
      </c>
      <c r="K605" s="17" t="s">
        <v>834</v>
      </c>
      <c r="L605" s="17" t="s">
        <v>831</v>
      </c>
      <c r="M605" s="7">
        <v>0</v>
      </c>
      <c r="N605" s="7">
        <v>101.04371941803601</v>
      </c>
      <c r="O605" s="7">
        <f>M605*'Emission and cost factors'!$D$8+N605*'Emission and cost factors'!$E$8</f>
        <v>46.480110932296562</v>
      </c>
      <c r="P605" s="8">
        <f>M605*'Emission and cost factors'!$D$9+N605*'Emission and cost factors'!$E$9</f>
        <v>15.1565579127054</v>
      </c>
      <c r="Q605" s="7">
        <v>20.939000000000004</v>
      </c>
      <c r="R605" s="17">
        <v>0</v>
      </c>
      <c r="S605" s="17">
        <v>0</v>
      </c>
      <c r="T605" s="17">
        <v>0</v>
      </c>
      <c r="U605" s="7">
        <v>0</v>
      </c>
      <c r="V605" s="7">
        <v>0</v>
      </c>
      <c r="W605" s="7">
        <v>0</v>
      </c>
    </row>
    <row r="606" spans="1:23" s="17" customFormat="1" x14ac:dyDescent="0.25">
      <c r="A606" s="17" t="s">
        <v>704</v>
      </c>
      <c r="B606" s="17" t="s">
        <v>833</v>
      </c>
      <c r="C606" s="17" t="s">
        <v>595</v>
      </c>
      <c r="D606" s="17">
        <v>15</v>
      </c>
      <c r="E606" s="17" t="s">
        <v>1</v>
      </c>
      <c r="F606" s="17">
        <v>1</v>
      </c>
      <c r="G606" s="17">
        <v>1</v>
      </c>
      <c r="H606" s="17" t="s">
        <v>8</v>
      </c>
      <c r="I606" s="17" t="s">
        <v>7</v>
      </c>
      <c r="J606" s="17" t="s">
        <v>611</v>
      </c>
      <c r="K606" s="17" t="s">
        <v>834</v>
      </c>
      <c r="L606" s="17" t="s">
        <v>831</v>
      </c>
      <c r="M606" s="7">
        <v>0</v>
      </c>
      <c r="N606" s="7">
        <v>102.78501238677001</v>
      </c>
      <c r="O606" s="7">
        <f>M606*'Emission and cost factors'!$D$8+N606*'Emission and cost factors'!$E$8</f>
        <v>47.281105697914207</v>
      </c>
      <c r="P606" s="8">
        <f>M606*'Emission and cost factors'!$D$9+N606*'Emission and cost factors'!$E$9</f>
        <v>15.4177518580155</v>
      </c>
      <c r="Q606" s="7">
        <v>20.957999999999995</v>
      </c>
      <c r="R606" s="17">
        <v>0</v>
      </c>
      <c r="S606" s="17">
        <v>0</v>
      </c>
      <c r="T606" s="17">
        <v>0</v>
      </c>
      <c r="U606" s="7">
        <v>0</v>
      </c>
      <c r="V606" s="7">
        <v>0</v>
      </c>
      <c r="W606" s="7">
        <v>0</v>
      </c>
    </row>
    <row r="607" spans="1:23" s="17" customFormat="1" x14ac:dyDescent="0.25">
      <c r="A607" s="17" t="s">
        <v>705</v>
      </c>
      <c r="B607" s="17" t="s">
        <v>833</v>
      </c>
      <c r="C607" s="17" t="s">
        <v>595</v>
      </c>
      <c r="D607" s="17">
        <v>16</v>
      </c>
      <c r="E607" s="17" t="s">
        <v>1</v>
      </c>
      <c r="F607" s="17">
        <v>1</v>
      </c>
      <c r="G607" s="17">
        <v>1</v>
      </c>
      <c r="H607" s="17" t="s">
        <v>8</v>
      </c>
      <c r="I607" s="17" t="s">
        <v>7</v>
      </c>
      <c r="J607" s="17" t="s">
        <v>5</v>
      </c>
      <c r="K607" s="17" t="s">
        <v>834</v>
      </c>
      <c r="L607" s="17" t="s">
        <v>831</v>
      </c>
      <c r="M607" s="7">
        <v>0</v>
      </c>
      <c r="N607" s="7">
        <v>102.88951722908099</v>
      </c>
      <c r="O607" s="7">
        <f>M607*'Emission and cost factors'!$D$8+N607*'Emission and cost factors'!$E$8</f>
        <v>47.329177925377259</v>
      </c>
      <c r="P607" s="8">
        <f>M607*'Emission and cost factors'!$D$9+N607*'Emission and cost factors'!$E$9</f>
        <v>15.433427584362148</v>
      </c>
      <c r="Q607" s="7">
        <v>20.958333333333329</v>
      </c>
      <c r="R607" s="17">
        <v>0</v>
      </c>
      <c r="S607" s="17">
        <v>0</v>
      </c>
      <c r="T607" s="17">
        <v>0</v>
      </c>
      <c r="U607" s="7">
        <v>0</v>
      </c>
      <c r="V607" s="7">
        <v>0</v>
      </c>
      <c r="W607" s="7">
        <v>0</v>
      </c>
    </row>
    <row r="608" spans="1:23" s="17" customFormat="1" x14ac:dyDescent="0.25">
      <c r="A608" s="17" t="s">
        <v>706</v>
      </c>
      <c r="B608" s="17" t="s">
        <v>833</v>
      </c>
      <c r="C608" s="17" t="s">
        <v>595</v>
      </c>
      <c r="D608" s="17">
        <v>17</v>
      </c>
      <c r="E608" s="17" t="s">
        <v>1</v>
      </c>
      <c r="F608" s="17">
        <v>1</v>
      </c>
      <c r="G608" s="17">
        <v>1</v>
      </c>
      <c r="H608" s="17" t="s">
        <v>8</v>
      </c>
      <c r="I608" s="17" t="s">
        <v>3</v>
      </c>
      <c r="J608" s="17" t="s">
        <v>611</v>
      </c>
      <c r="K608" s="17" t="s">
        <v>834</v>
      </c>
      <c r="L608" s="17" t="s">
        <v>831</v>
      </c>
      <c r="M608" s="7">
        <v>0</v>
      </c>
      <c r="N608" s="7">
        <v>96.576825959049103</v>
      </c>
      <c r="O608" s="7">
        <f>M608*'Emission and cost factors'!$D$8+N608*'Emission and cost factors'!$E$8</f>
        <v>44.425339941162591</v>
      </c>
      <c r="P608" s="8">
        <f>M608*'Emission and cost factors'!$D$9+N608*'Emission and cost factors'!$E$9</f>
        <v>14.486523893857365</v>
      </c>
      <c r="Q608" s="7">
        <v>20.924333333333326</v>
      </c>
      <c r="R608" s="17">
        <v>0</v>
      </c>
      <c r="S608" s="17">
        <v>0</v>
      </c>
      <c r="T608" s="17">
        <v>0</v>
      </c>
      <c r="U608" s="7">
        <v>0</v>
      </c>
      <c r="V608" s="7">
        <v>0</v>
      </c>
      <c r="W608" s="7">
        <v>0</v>
      </c>
    </row>
    <row r="609" spans="1:23" s="17" customFormat="1" x14ac:dyDescent="0.25">
      <c r="A609" s="17" t="s">
        <v>707</v>
      </c>
      <c r="B609" s="17" t="s">
        <v>833</v>
      </c>
      <c r="C609" s="17" t="s">
        <v>595</v>
      </c>
      <c r="D609" s="17">
        <v>18</v>
      </c>
      <c r="E609" s="17" t="s">
        <v>1</v>
      </c>
      <c r="F609" s="17">
        <v>1</v>
      </c>
      <c r="G609" s="17">
        <v>1</v>
      </c>
      <c r="H609" s="17" t="s">
        <v>8</v>
      </c>
      <c r="I609" s="17" t="s">
        <v>3</v>
      </c>
      <c r="J609" s="17" t="s">
        <v>5</v>
      </c>
      <c r="K609" s="17" t="s">
        <v>834</v>
      </c>
      <c r="L609" s="17" t="s">
        <v>831</v>
      </c>
      <c r="M609" s="7">
        <v>0</v>
      </c>
      <c r="N609" s="7">
        <v>96.682957442446295</v>
      </c>
      <c r="O609" s="7">
        <f>M609*'Emission and cost factors'!$D$8+N609*'Emission and cost factors'!$E$8</f>
        <v>44.474160423525298</v>
      </c>
      <c r="P609" s="8">
        <f>M609*'Emission and cost factors'!$D$9+N609*'Emission and cost factors'!$E$9</f>
        <v>14.502443616366943</v>
      </c>
      <c r="Q609" s="7">
        <v>20.924333333333326</v>
      </c>
      <c r="R609" s="17">
        <v>0</v>
      </c>
      <c r="S609" s="17">
        <v>0</v>
      </c>
      <c r="T609" s="17">
        <v>0</v>
      </c>
      <c r="U609" s="7">
        <v>0</v>
      </c>
      <c r="V609" s="7">
        <v>0</v>
      </c>
      <c r="W609" s="7">
        <v>0</v>
      </c>
    </row>
    <row r="610" spans="1:23" s="17" customFormat="1" x14ac:dyDescent="0.25">
      <c r="A610" s="17" t="s">
        <v>708</v>
      </c>
      <c r="B610" s="17" t="s">
        <v>833</v>
      </c>
      <c r="C610" s="17" t="s">
        <v>595</v>
      </c>
      <c r="D610" s="17">
        <v>25</v>
      </c>
      <c r="E610" s="17" t="s">
        <v>1</v>
      </c>
      <c r="F610" s="17">
        <v>1</v>
      </c>
      <c r="G610" s="17">
        <v>1</v>
      </c>
      <c r="H610" s="17" t="s">
        <v>9</v>
      </c>
      <c r="I610" s="17" t="s">
        <v>612</v>
      </c>
      <c r="J610" s="17" t="s">
        <v>611</v>
      </c>
      <c r="K610" s="17" t="s">
        <v>834</v>
      </c>
      <c r="L610" s="17" t="s">
        <v>831</v>
      </c>
      <c r="M610" s="7">
        <v>0</v>
      </c>
      <c r="N610" s="7">
        <v>68.153036844761402</v>
      </c>
      <c r="O610" s="7">
        <f>M610*'Emission and cost factors'!$D$8+N610*'Emission and cost factors'!$E$8</f>
        <v>31.350396948590248</v>
      </c>
      <c r="P610" s="8">
        <f>M610*'Emission and cost factors'!$D$9+N610*'Emission and cost factors'!$E$9</f>
        <v>10.222955526714211</v>
      </c>
      <c r="Q610" s="7">
        <v>21.034000000000002</v>
      </c>
      <c r="R610" s="17">
        <v>0</v>
      </c>
      <c r="S610" s="17">
        <v>0</v>
      </c>
      <c r="T610" s="17">
        <v>0</v>
      </c>
      <c r="U610" s="7">
        <v>0</v>
      </c>
      <c r="V610" s="7">
        <v>0</v>
      </c>
      <c r="W610" s="7">
        <v>0</v>
      </c>
    </row>
    <row r="611" spans="1:23" s="17" customFormat="1" x14ac:dyDescent="0.25">
      <c r="A611" s="17" t="s">
        <v>709</v>
      </c>
      <c r="B611" s="17" t="s">
        <v>833</v>
      </c>
      <c r="C611" s="17" t="s">
        <v>595</v>
      </c>
      <c r="D611" s="17">
        <v>26</v>
      </c>
      <c r="E611" s="17" t="s">
        <v>1</v>
      </c>
      <c r="F611" s="17">
        <v>1</v>
      </c>
      <c r="G611" s="17">
        <v>1</v>
      </c>
      <c r="H611" s="17" t="s">
        <v>9</v>
      </c>
      <c r="I611" s="17" t="s">
        <v>612</v>
      </c>
      <c r="J611" s="17" t="s">
        <v>5</v>
      </c>
      <c r="K611" s="17" t="s">
        <v>834</v>
      </c>
      <c r="L611" s="17" t="s">
        <v>831</v>
      </c>
      <c r="M611" s="7">
        <v>0</v>
      </c>
      <c r="N611" s="7">
        <v>68.225048632516206</v>
      </c>
      <c r="O611" s="7">
        <f>M611*'Emission and cost factors'!$D$8+N611*'Emission and cost factors'!$E$8</f>
        <v>31.383522370957458</v>
      </c>
      <c r="P611" s="8">
        <f>M611*'Emission and cost factors'!$D$9+N611*'Emission and cost factors'!$E$9</f>
        <v>10.23375729487743</v>
      </c>
      <c r="Q611" s="7">
        <v>21.034000000000002</v>
      </c>
      <c r="R611" s="17">
        <v>0</v>
      </c>
      <c r="S611" s="17">
        <v>0</v>
      </c>
      <c r="T611" s="17">
        <v>0</v>
      </c>
      <c r="U611" s="7">
        <v>0</v>
      </c>
      <c r="V611" s="7">
        <v>0</v>
      </c>
      <c r="W611" s="7">
        <v>0</v>
      </c>
    </row>
    <row r="612" spans="1:23" s="17" customFormat="1" x14ac:dyDescent="0.25">
      <c r="A612" s="17" t="s">
        <v>710</v>
      </c>
      <c r="B612" s="17" t="s">
        <v>833</v>
      </c>
      <c r="C612" s="17" t="s">
        <v>595</v>
      </c>
      <c r="D612" s="17">
        <v>27</v>
      </c>
      <c r="E612" s="17" t="s">
        <v>1</v>
      </c>
      <c r="F612" s="17">
        <v>1</v>
      </c>
      <c r="G612" s="17">
        <v>1</v>
      </c>
      <c r="H612" s="17" t="s">
        <v>9</v>
      </c>
      <c r="I612" s="17" t="s">
        <v>7</v>
      </c>
      <c r="J612" s="17" t="s">
        <v>611</v>
      </c>
      <c r="K612" s="17" t="s">
        <v>834</v>
      </c>
      <c r="L612" s="17" t="s">
        <v>831</v>
      </c>
      <c r="M612" s="7">
        <v>0</v>
      </c>
      <c r="N612" s="7">
        <v>67.1114008551463</v>
      </c>
      <c r="O612" s="7">
        <f>M612*'Emission and cost factors'!$D$8+N612*'Emission and cost factors'!$E$8</f>
        <v>30.871244393367299</v>
      </c>
      <c r="P612" s="8">
        <f>M612*'Emission and cost factors'!$D$9+N612*'Emission and cost factors'!$E$9</f>
        <v>10.066710128271945</v>
      </c>
      <c r="Q612" s="7">
        <v>21.043333333333337</v>
      </c>
      <c r="R612" s="17">
        <v>0</v>
      </c>
      <c r="S612" s="17">
        <v>0</v>
      </c>
      <c r="T612" s="17">
        <v>0</v>
      </c>
      <c r="U612" s="7">
        <v>0</v>
      </c>
      <c r="V612" s="7">
        <v>0</v>
      </c>
      <c r="W612" s="7">
        <v>0</v>
      </c>
    </row>
    <row r="613" spans="1:23" s="17" customFormat="1" x14ac:dyDescent="0.25">
      <c r="A613" s="17" t="s">
        <v>711</v>
      </c>
      <c r="B613" s="17" t="s">
        <v>833</v>
      </c>
      <c r="C613" s="17" t="s">
        <v>595</v>
      </c>
      <c r="D613" s="17">
        <v>28</v>
      </c>
      <c r="E613" s="17" t="s">
        <v>1</v>
      </c>
      <c r="F613" s="17">
        <v>1</v>
      </c>
      <c r="G613" s="17">
        <v>1</v>
      </c>
      <c r="H613" s="17" t="s">
        <v>9</v>
      </c>
      <c r="I613" s="17" t="s">
        <v>7</v>
      </c>
      <c r="J613" s="17" t="s">
        <v>5</v>
      </c>
      <c r="K613" s="17" t="s">
        <v>834</v>
      </c>
      <c r="L613" s="17" t="s">
        <v>831</v>
      </c>
      <c r="M613" s="7">
        <v>0</v>
      </c>
      <c r="N613" s="7">
        <v>67.246053700614695</v>
      </c>
      <c r="O613" s="7">
        <f>M613*'Emission and cost factors'!$D$8+N613*'Emission and cost factors'!$E$8</f>
        <v>30.933184702282762</v>
      </c>
      <c r="P613" s="8">
        <f>M613*'Emission and cost factors'!$D$9+N613*'Emission and cost factors'!$E$9</f>
        <v>10.086908055092204</v>
      </c>
      <c r="Q613" s="7">
        <v>21.043000000000003</v>
      </c>
      <c r="R613" s="17">
        <v>0</v>
      </c>
      <c r="S613" s="17">
        <v>0</v>
      </c>
      <c r="T613" s="17">
        <v>0</v>
      </c>
      <c r="U613" s="7">
        <v>0</v>
      </c>
      <c r="V613" s="7">
        <v>0</v>
      </c>
      <c r="W613" s="7">
        <v>0</v>
      </c>
    </row>
    <row r="614" spans="1:23" s="17" customFormat="1" x14ac:dyDescent="0.25">
      <c r="A614" s="17" t="s">
        <v>712</v>
      </c>
      <c r="B614" s="17" t="s">
        <v>833</v>
      </c>
      <c r="C614" s="17" t="s">
        <v>595</v>
      </c>
      <c r="D614" s="17">
        <v>29</v>
      </c>
      <c r="E614" s="17" t="s">
        <v>1</v>
      </c>
      <c r="F614" s="17">
        <v>1</v>
      </c>
      <c r="G614" s="17">
        <v>1</v>
      </c>
      <c r="H614" s="17" t="s">
        <v>9</v>
      </c>
      <c r="I614" s="17" t="s">
        <v>3</v>
      </c>
      <c r="J614" s="17" t="s">
        <v>611</v>
      </c>
      <c r="K614" s="17" t="s">
        <v>834</v>
      </c>
      <c r="L614" s="17" t="s">
        <v>831</v>
      </c>
      <c r="M614" s="7">
        <v>0</v>
      </c>
      <c r="N614" s="7">
        <v>66.810314531779497</v>
      </c>
      <c r="O614" s="7">
        <f>M614*'Emission and cost factors'!$D$8+N614*'Emission and cost factors'!$E$8</f>
        <v>30.73274468461857</v>
      </c>
      <c r="P614" s="8">
        <f>M614*'Emission and cost factors'!$D$9+N614*'Emission and cost factors'!$E$9</f>
        <v>10.021547179766925</v>
      </c>
      <c r="Q614" s="7">
        <v>21.020333333333337</v>
      </c>
      <c r="R614" s="17">
        <v>0</v>
      </c>
      <c r="S614" s="17">
        <v>0</v>
      </c>
      <c r="T614" s="17">
        <v>0</v>
      </c>
      <c r="U614" s="7">
        <v>0</v>
      </c>
      <c r="V614" s="7">
        <v>0</v>
      </c>
      <c r="W614" s="7">
        <v>0</v>
      </c>
    </row>
    <row r="615" spans="1:23" s="17" customFormat="1" x14ac:dyDescent="0.25">
      <c r="A615" s="17" t="s">
        <v>713</v>
      </c>
      <c r="B615" s="17" t="s">
        <v>833</v>
      </c>
      <c r="C615" s="17" t="s">
        <v>595</v>
      </c>
      <c r="D615" s="17">
        <v>30</v>
      </c>
      <c r="E615" s="17" t="s">
        <v>1</v>
      </c>
      <c r="F615" s="17">
        <v>1</v>
      </c>
      <c r="G615" s="17">
        <v>1</v>
      </c>
      <c r="H615" s="17" t="s">
        <v>9</v>
      </c>
      <c r="I615" s="17" t="s">
        <v>3</v>
      </c>
      <c r="J615" s="17" t="s">
        <v>5</v>
      </c>
      <c r="K615" s="17" t="s">
        <v>834</v>
      </c>
      <c r="L615" s="17" t="s">
        <v>831</v>
      </c>
      <c r="M615" s="7">
        <v>0</v>
      </c>
      <c r="N615" s="7">
        <v>66.802472025124899</v>
      </c>
      <c r="O615" s="7">
        <f>M615*'Emission and cost factors'!$D$8+N615*'Emission and cost factors'!$E$8</f>
        <v>30.729137131557454</v>
      </c>
      <c r="P615" s="8">
        <f>M615*'Emission and cost factors'!$D$9+N615*'Emission and cost factors'!$E$9</f>
        <v>10.020370803768735</v>
      </c>
      <c r="Q615" s="7">
        <v>21.020333333333337</v>
      </c>
      <c r="R615" s="17">
        <v>0</v>
      </c>
      <c r="S615" s="17">
        <v>0</v>
      </c>
      <c r="T615" s="17">
        <v>0</v>
      </c>
      <c r="U615" s="7">
        <v>0</v>
      </c>
      <c r="V615" s="7">
        <v>0</v>
      </c>
      <c r="W615" s="7">
        <v>0</v>
      </c>
    </row>
    <row r="616" spans="1:23" s="17" customFormat="1" x14ac:dyDescent="0.25">
      <c r="A616" s="17" t="s">
        <v>714</v>
      </c>
      <c r="B616" s="17" t="s">
        <v>833</v>
      </c>
      <c r="C616" s="17" t="s">
        <v>595</v>
      </c>
      <c r="D616" s="17">
        <v>37</v>
      </c>
      <c r="E616" s="17" t="s">
        <v>10</v>
      </c>
      <c r="F616" s="17">
        <v>2</v>
      </c>
      <c r="G616" s="17">
        <v>1</v>
      </c>
      <c r="H616" s="17" t="s">
        <v>2</v>
      </c>
      <c r="I616" s="17" t="s">
        <v>612</v>
      </c>
      <c r="J616" s="17" t="s">
        <v>611</v>
      </c>
      <c r="K616" s="17" t="s">
        <v>834</v>
      </c>
      <c r="L616" s="17" t="s">
        <v>831</v>
      </c>
      <c r="M616" s="7">
        <v>0</v>
      </c>
      <c r="N616" s="7">
        <v>259.38273085846203</v>
      </c>
      <c r="O616" s="7">
        <f>M616*'Emission and cost factors'!$D$8+N616*'Emission and cost factors'!$E$8</f>
        <v>119.31605619489254</v>
      </c>
      <c r="P616" s="8">
        <f>M616*'Emission and cost factors'!$D$9+N616*'Emission and cost factors'!$E$9</f>
        <v>38.907409628769301</v>
      </c>
      <c r="Q616" s="7">
        <v>20.082333333333331</v>
      </c>
      <c r="R616" s="17">
        <v>9</v>
      </c>
      <c r="S616" s="17">
        <v>3</v>
      </c>
      <c r="T616" s="17">
        <v>0</v>
      </c>
      <c r="U616" s="7">
        <v>0.24250000000000002</v>
      </c>
      <c r="V616" s="7">
        <v>9.7333333333333334E-3</v>
      </c>
      <c r="W616" s="7">
        <v>0</v>
      </c>
    </row>
    <row r="617" spans="1:23" s="17" customFormat="1" x14ac:dyDescent="0.25">
      <c r="A617" s="17" t="s">
        <v>715</v>
      </c>
      <c r="B617" s="17" t="s">
        <v>833</v>
      </c>
      <c r="C617" s="17" t="s">
        <v>595</v>
      </c>
      <c r="D617" s="17">
        <v>38</v>
      </c>
      <c r="E617" s="17" t="s">
        <v>10</v>
      </c>
      <c r="F617" s="17">
        <v>2</v>
      </c>
      <c r="G617" s="17">
        <v>1</v>
      </c>
      <c r="H617" s="17" t="s">
        <v>2</v>
      </c>
      <c r="I617" s="17" t="s">
        <v>612</v>
      </c>
      <c r="J617" s="17" t="s">
        <v>5</v>
      </c>
      <c r="K617" s="17" t="s">
        <v>834</v>
      </c>
      <c r="L617" s="17" t="s">
        <v>831</v>
      </c>
      <c r="M617" s="7">
        <v>0</v>
      </c>
      <c r="N617" s="7">
        <v>259.15317845751201</v>
      </c>
      <c r="O617" s="7">
        <f>M617*'Emission and cost factors'!$D$8+N617*'Emission and cost factors'!$E$8</f>
        <v>119.21046209045554</v>
      </c>
      <c r="P617" s="8">
        <f>M617*'Emission and cost factors'!$D$9+N617*'Emission and cost factors'!$E$9</f>
        <v>38.872976768626799</v>
      </c>
      <c r="Q617" s="7">
        <v>20.082333333333331</v>
      </c>
      <c r="R617" s="17">
        <v>9</v>
      </c>
      <c r="S617" s="17">
        <v>3</v>
      </c>
      <c r="T617" s="17">
        <v>0</v>
      </c>
      <c r="U617" s="7">
        <v>0.24250000000000002</v>
      </c>
      <c r="V617" s="7">
        <v>9.7333333333333334E-3</v>
      </c>
      <c r="W617" s="7">
        <v>0</v>
      </c>
    </row>
    <row r="618" spans="1:23" s="17" customFormat="1" x14ac:dyDescent="0.25">
      <c r="A618" s="17" t="s">
        <v>716</v>
      </c>
      <c r="B618" s="17" t="s">
        <v>833</v>
      </c>
      <c r="C618" s="17" t="s">
        <v>595</v>
      </c>
      <c r="D618" s="17">
        <v>39</v>
      </c>
      <c r="E618" s="17" t="s">
        <v>10</v>
      </c>
      <c r="F618" s="17">
        <v>2</v>
      </c>
      <c r="G618" s="17">
        <v>1</v>
      </c>
      <c r="H618" s="17" t="s">
        <v>2</v>
      </c>
      <c r="I618" s="17" t="s">
        <v>7</v>
      </c>
      <c r="J618" s="17" t="s">
        <v>611</v>
      </c>
      <c r="K618" s="17" t="s">
        <v>834</v>
      </c>
      <c r="L618" s="17" t="s">
        <v>831</v>
      </c>
      <c r="M618" s="7">
        <v>0</v>
      </c>
      <c r="N618" s="7">
        <v>262.26601329809</v>
      </c>
      <c r="O618" s="7">
        <f>M618*'Emission and cost factors'!$D$8+N618*'Emission and cost factors'!$E$8</f>
        <v>120.64236611712141</v>
      </c>
      <c r="P618" s="8">
        <f>M618*'Emission and cost factors'!$D$9+N618*'Emission and cost factors'!$E$9</f>
        <v>39.3399019947135</v>
      </c>
      <c r="Q618" s="7">
        <v>20.110000000000003</v>
      </c>
      <c r="R618" s="17">
        <v>9</v>
      </c>
      <c r="S618" s="17">
        <v>2</v>
      </c>
      <c r="T618" s="17">
        <v>0</v>
      </c>
      <c r="U618" s="7">
        <v>0.24253333333333332</v>
      </c>
      <c r="V618" s="7">
        <v>6.4000000000000003E-3</v>
      </c>
      <c r="W618" s="7">
        <v>0</v>
      </c>
    </row>
    <row r="619" spans="1:23" s="17" customFormat="1" x14ac:dyDescent="0.25">
      <c r="A619" s="17" t="s">
        <v>717</v>
      </c>
      <c r="B619" s="17" t="s">
        <v>833</v>
      </c>
      <c r="C619" s="17" t="s">
        <v>595</v>
      </c>
      <c r="D619" s="17">
        <v>40</v>
      </c>
      <c r="E619" s="17" t="s">
        <v>10</v>
      </c>
      <c r="F619" s="17">
        <v>2</v>
      </c>
      <c r="G619" s="17">
        <v>1</v>
      </c>
      <c r="H619" s="17" t="s">
        <v>2</v>
      </c>
      <c r="I619" s="17" t="s">
        <v>7</v>
      </c>
      <c r="J619" s="17" t="s">
        <v>5</v>
      </c>
      <c r="K619" s="17" t="s">
        <v>834</v>
      </c>
      <c r="L619" s="17" t="s">
        <v>831</v>
      </c>
      <c r="M619" s="7">
        <v>0</v>
      </c>
      <c r="N619" s="7">
        <v>262.204549921862</v>
      </c>
      <c r="O619" s="7">
        <f>M619*'Emission and cost factors'!$D$8+N619*'Emission and cost factors'!$E$8</f>
        <v>120.61409296405652</v>
      </c>
      <c r="P619" s="8">
        <f>M619*'Emission and cost factors'!$D$9+N619*'Emission and cost factors'!$E$9</f>
        <v>39.330682488279301</v>
      </c>
      <c r="Q619" s="7">
        <v>20.110333333333337</v>
      </c>
      <c r="R619" s="17">
        <v>9</v>
      </c>
      <c r="S619" s="17">
        <v>2</v>
      </c>
      <c r="T619" s="17">
        <v>0</v>
      </c>
      <c r="U619" s="7">
        <v>0.24253333333333332</v>
      </c>
      <c r="V619" s="7">
        <v>6.4000000000000003E-3</v>
      </c>
      <c r="W619" s="7">
        <v>0</v>
      </c>
    </row>
    <row r="620" spans="1:23" s="17" customFormat="1" x14ac:dyDescent="0.25">
      <c r="A620" s="17" t="s">
        <v>718</v>
      </c>
      <c r="B620" s="17" t="s">
        <v>833</v>
      </c>
      <c r="C620" s="17" t="s">
        <v>595</v>
      </c>
      <c r="D620" s="17">
        <v>41</v>
      </c>
      <c r="E620" s="17" t="s">
        <v>10</v>
      </c>
      <c r="F620" s="17">
        <v>2</v>
      </c>
      <c r="G620" s="17">
        <v>1</v>
      </c>
      <c r="H620" s="17" t="s">
        <v>2</v>
      </c>
      <c r="I620" s="17" t="s">
        <v>3</v>
      </c>
      <c r="J620" s="17" t="s">
        <v>611</v>
      </c>
      <c r="K620" s="17" t="s">
        <v>834</v>
      </c>
      <c r="L620" s="17" t="s">
        <v>831</v>
      </c>
      <c r="M620" s="7">
        <v>0</v>
      </c>
      <c r="N620" s="7">
        <v>255.234044360214</v>
      </c>
      <c r="O620" s="7">
        <f>M620*'Emission and cost factors'!$D$8+N620*'Emission and cost factors'!$E$8</f>
        <v>117.40766040569845</v>
      </c>
      <c r="P620" s="8">
        <f>M620*'Emission and cost factors'!$D$9+N620*'Emission and cost factors'!$E$9</f>
        <v>38.285106654032099</v>
      </c>
      <c r="Q620" s="7">
        <v>20.033000000000001</v>
      </c>
      <c r="R620" s="17">
        <v>9</v>
      </c>
      <c r="S620" s="17">
        <v>3</v>
      </c>
      <c r="T620" s="17">
        <v>0</v>
      </c>
      <c r="U620" s="7">
        <v>0.2408666666666667</v>
      </c>
      <c r="V620" s="7">
        <v>1.4466666666666668E-2</v>
      </c>
      <c r="W620" s="7">
        <v>0</v>
      </c>
    </row>
    <row r="621" spans="1:23" s="17" customFormat="1" x14ac:dyDescent="0.25">
      <c r="A621" s="17" t="s">
        <v>719</v>
      </c>
      <c r="B621" s="17" t="s">
        <v>833</v>
      </c>
      <c r="C621" s="17" t="s">
        <v>595</v>
      </c>
      <c r="D621" s="17">
        <v>42</v>
      </c>
      <c r="E621" s="17" t="s">
        <v>10</v>
      </c>
      <c r="F621" s="17">
        <v>2</v>
      </c>
      <c r="G621" s="17">
        <v>1</v>
      </c>
      <c r="H621" s="17" t="s">
        <v>2</v>
      </c>
      <c r="I621" s="17" t="s">
        <v>3</v>
      </c>
      <c r="J621" s="17" t="s">
        <v>5</v>
      </c>
      <c r="K621" s="17" t="s">
        <v>834</v>
      </c>
      <c r="L621" s="17" t="s">
        <v>831</v>
      </c>
      <c r="M621" s="7">
        <v>0</v>
      </c>
      <c r="N621" s="7">
        <v>255.29672934968599</v>
      </c>
      <c r="O621" s="7">
        <f>M621*'Emission and cost factors'!$D$8+N621*'Emission and cost factors'!$E$8</f>
        <v>117.43649550085556</v>
      </c>
      <c r="P621" s="8">
        <f>M621*'Emission and cost factors'!$D$9+N621*'Emission and cost factors'!$E$9</f>
        <v>38.294509402452896</v>
      </c>
      <c r="Q621" s="7">
        <v>20.033000000000001</v>
      </c>
      <c r="R621" s="17">
        <v>9</v>
      </c>
      <c r="S621" s="17">
        <v>3</v>
      </c>
      <c r="T621" s="17">
        <v>0</v>
      </c>
      <c r="U621" s="7">
        <v>0.2408666666666667</v>
      </c>
      <c r="V621" s="7">
        <v>1.4466666666666668E-2</v>
      </c>
      <c r="W621" s="7">
        <v>0</v>
      </c>
    </row>
    <row r="622" spans="1:23" s="17" customFormat="1" x14ac:dyDescent="0.25">
      <c r="A622" s="17" t="s">
        <v>720</v>
      </c>
      <c r="B622" s="17" t="s">
        <v>833</v>
      </c>
      <c r="C622" s="17" t="s">
        <v>595</v>
      </c>
      <c r="D622" s="17">
        <v>51</v>
      </c>
      <c r="E622" s="17" t="s">
        <v>10</v>
      </c>
      <c r="F622" s="17">
        <v>2</v>
      </c>
      <c r="G622" s="17">
        <v>1</v>
      </c>
      <c r="H622" s="17" t="s">
        <v>8</v>
      </c>
      <c r="I622" s="17" t="s">
        <v>7</v>
      </c>
      <c r="J622" s="17" t="s">
        <v>611</v>
      </c>
      <c r="K622" s="17" t="s">
        <v>834</v>
      </c>
      <c r="L622" s="17" t="s">
        <v>831</v>
      </c>
      <c r="M622" s="7">
        <v>0</v>
      </c>
      <c r="N622" s="7">
        <v>102.583507630477</v>
      </c>
      <c r="O622" s="7">
        <f>M622*'Emission and cost factors'!$D$8+N622*'Emission and cost factors'!$E$8</f>
        <v>47.188413510019423</v>
      </c>
      <c r="P622" s="8">
        <f>M622*'Emission and cost factors'!$D$9+N622*'Emission and cost factors'!$E$9</f>
        <v>15.387526144571549</v>
      </c>
      <c r="Q622" s="7">
        <v>20.828333333333337</v>
      </c>
      <c r="R622" s="17">
        <v>0</v>
      </c>
      <c r="S622" s="17">
        <v>0</v>
      </c>
      <c r="T622" s="17">
        <v>0</v>
      </c>
      <c r="U622" s="7">
        <v>0</v>
      </c>
      <c r="V622" s="7">
        <v>0</v>
      </c>
      <c r="W622" s="7">
        <v>0</v>
      </c>
    </row>
    <row r="623" spans="1:23" s="17" customFormat="1" x14ac:dyDescent="0.25">
      <c r="A623" s="17" t="s">
        <v>721</v>
      </c>
      <c r="B623" s="17" t="s">
        <v>833</v>
      </c>
      <c r="C623" s="17" t="s">
        <v>595</v>
      </c>
      <c r="D623" s="17">
        <v>52</v>
      </c>
      <c r="E623" s="17" t="s">
        <v>10</v>
      </c>
      <c r="F623" s="17">
        <v>2</v>
      </c>
      <c r="G623" s="17">
        <v>1</v>
      </c>
      <c r="H623" s="17" t="s">
        <v>8</v>
      </c>
      <c r="I623" s="17" t="s">
        <v>7</v>
      </c>
      <c r="J623" s="17" t="s">
        <v>5</v>
      </c>
      <c r="K623" s="17" t="s">
        <v>834</v>
      </c>
      <c r="L623" s="17" t="s">
        <v>831</v>
      </c>
      <c r="M623" s="7">
        <v>0</v>
      </c>
      <c r="N623" s="7">
        <v>102.60687188245301</v>
      </c>
      <c r="O623" s="7">
        <f>M623*'Emission and cost factors'!$D$8+N623*'Emission and cost factors'!$E$8</f>
        <v>47.199161065928386</v>
      </c>
      <c r="P623" s="8">
        <f>M623*'Emission and cost factors'!$D$9+N623*'Emission and cost factors'!$E$9</f>
        <v>15.391030782367951</v>
      </c>
      <c r="Q623" s="7">
        <v>20.828333333333337</v>
      </c>
      <c r="R623" s="17">
        <v>0</v>
      </c>
      <c r="S623" s="17">
        <v>0</v>
      </c>
      <c r="T623" s="17">
        <v>0</v>
      </c>
      <c r="U623" s="7">
        <v>0</v>
      </c>
      <c r="V623" s="7">
        <v>0</v>
      </c>
      <c r="W623" s="7">
        <v>0</v>
      </c>
    </row>
    <row r="624" spans="1:23" s="17" customFormat="1" x14ac:dyDescent="0.25">
      <c r="A624" s="17" t="s">
        <v>722</v>
      </c>
      <c r="B624" s="17" t="s">
        <v>833</v>
      </c>
      <c r="C624" s="17" t="s">
        <v>595</v>
      </c>
      <c r="D624" s="17">
        <v>54</v>
      </c>
      <c r="E624" s="17" t="s">
        <v>10</v>
      </c>
      <c r="F624" s="17">
        <v>2</v>
      </c>
      <c r="G624" s="17">
        <v>1</v>
      </c>
      <c r="H624" s="17" t="s">
        <v>8</v>
      </c>
      <c r="I624" s="17" t="s">
        <v>3</v>
      </c>
      <c r="J624" s="17" t="s">
        <v>5</v>
      </c>
      <c r="K624" s="17" t="s">
        <v>834</v>
      </c>
      <c r="L624" s="17" t="s">
        <v>831</v>
      </c>
      <c r="M624" s="7">
        <v>0</v>
      </c>
      <c r="N624" s="7">
        <v>95.822692270949403</v>
      </c>
      <c r="O624" s="7">
        <f>M624*'Emission and cost factors'!$D$8+N624*'Emission and cost factors'!$E$8</f>
        <v>44.078438444636724</v>
      </c>
      <c r="P624" s="8">
        <f>M624*'Emission and cost factors'!$D$9+N624*'Emission and cost factors'!$E$9</f>
        <v>14.373403840642411</v>
      </c>
      <c r="Q624" s="7">
        <v>20.754999999999995</v>
      </c>
      <c r="R624" s="17">
        <v>0</v>
      </c>
      <c r="S624" s="17">
        <v>0</v>
      </c>
      <c r="T624" s="17">
        <v>0</v>
      </c>
      <c r="U624" s="7">
        <v>0</v>
      </c>
      <c r="V624" s="7">
        <v>0</v>
      </c>
      <c r="W624" s="7">
        <v>0</v>
      </c>
    </row>
    <row r="625" spans="1:23" s="17" customFormat="1" x14ac:dyDescent="0.25">
      <c r="A625" s="17" t="s">
        <v>723</v>
      </c>
      <c r="B625" s="17" t="s">
        <v>833</v>
      </c>
      <c r="C625" s="17" t="s">
        <v>595</v>
      </c>
      <c r="D625" s="17">
        <v>61</v>
      </c>
      <c r="E625" s="17" t="s">
        <v>10</v>
      </c>
      <c r="F625" s="17">
        <v>2</v>
      </c>
      <c r="G625" s="17">
        <v>1</v>
      </c>
      <c r="H625" s="17" t="s">
        <v>9</v>
      </c>
      <c r="I625" s="17" t="s">
        <v>612</v>
      </c>
      <c r="J625" s="17" t="s">
        <v>611</v>
      </c>
      <c r="K625" s="17" t="s">
        <v>834</v>
      </c>
      <c r="L625" s="17" t="s">
        <v>831</v>
      </c>
      <c r="M625" s="7">
        <v>0</v>
      </c>
      <c r="N625" s="7">
        <v>67.941800668401001</v>
      </c>
      <c r="O625" s="7">
        <f>M625*'Emission and cost factors'!$D$8+N625*'Emission and cost factors'!$E$8</f>
        <v>31.253228307464461</v>
      </c>
      <c r="P625" s="8">
        <f>M625*'Emission and cost factors'!$D$9+N625*'Emission and cost factors'!$E$9</f>
        <v>10.19127010026015</v>
      </c>
      <c r="Q625" s="7">
        <v>20.920000000000005</v>
      </c>
      <c r="R625" s="17">
        <v>0</v>
      </c>
      <c r="S625" s="17">
        <v>0</v>
      </c>
      <c r="T625" s="17">
        <v>0</v>
      </c>
      <c r="U625" s="7">
        <v>0</v>
      </c>
      <c r="V625" s="7">
        <v>0</v>
      </c>
      <c r="W625" s="7">
        <v>0</v>
      </c>
    </row>
    <row r="626" spans="1:23" s="17" customFormat="1" x14ac:dyDescent="0.25">
      <c r="A626" s="17" t="s">
        <v>724</v>
      </c>
      <c r="B626" s="17" t="s">
        <v>833</v>
      </c>
      <c r="C626" s="17" t="s">
        <v>595</v>
      </c>
      <c r="D626" s="17">
        <v>62</v>
      </c>
      <c r="E626" s="17" t="s">
        <v>10</v>
      </c>
      <c r="F626" s="17">
        <v>2</v>
      </c>
      <c r="G626" s="17">
        <v>1</v>
      </c>
      <c r="H626" s="17" t="s">
        <v>9</v>
      </c>
      <c r="I626" s="17" t="s">
        <v>612</v>
      </c>
      <c r="J626" s="17" t="s">
        <v>5</v>
      </c>
      <c r="K626" s="17" t="s">
        <v>834</v>
      </c>
      <c r="L626" s="17" t="s">
        <v>831</v>
      </c>
      <c r="M626" s="7">
        <v>0</v>
      </c>
      <c r="N626" s="7">
        <v>68.0309989597027</v>
      </c>
      <c r="O626" s="7">
        <f>M626*'Emission and cost factors'!$D$8+N626*'Emission and cost factors'!$E$8</f>
        <v>31.294259521463243</v>
      </c>
      <c r="P626" s="8">
        <f>M626*'Emission and cost factors'!$D$9+N626*'Emission and cost factors'!$E$9</f>
        <v>10.204649843955405</v>
      </c>
      <c r="Q626" s="7">
        <v>20.920000000000005</v>
      </c>
      <c r="R626" s="17">
        <v>0</v>
      </c>
      <c r="S626" s="17">
        <v>0</v>
      </c>
      <c r="T626" s="17">
        <v>0</v>
      </c>
      <c r="U626" s="7">
        <v>0</v>
      </c>
      <c r="V626" s="7">
        <v>0</v>
      </c>
      <c r="W626" s="7">
        <v>0</v>
      </c>
    </row>
    <row r="627" spans="1:23" s="17" customFormat="1" x14ac:dyDescent="0.25">
      <c r="A627" s="17" t="s">
        <v>725</v>
      </c>
      <c r="B627" s="17" t="s">
        <v>833</v>
      </c>
      <c r="C627" s="17" t="s">
        <v>595</v>
      </c>
      <c r="D627" s="17">
        <v>63</v>
      </c>
      <c r="E627" s="17" t="s">
        <v>10</v>
      </c>
      <c r="F627" s="17">
        <v>2</v>
      </c>
      <c r="G627" s="17">
        <v>1</v>
      </c>
      <c r="H627" s="17" t="s">
        <v>9</v>
      </c>
      <c r="I627" s="17" t="s">
        <v>7</v>
      </c>
      <c r="J627" s="17" t="s">
        <v>611</v>
      </c>
      <c r="K627" s="17" t="s">
        <v>834</v>
      </c>
      <c r="L627" s="17" t="s">
        <v>831</v>
      </c>
      <c r="M627" s="7">
        <v>0</v>
      </c>
      <c r="N627" s="7">
        <v>66.986570817853007</v>
      </c>
      <c r="O627" s="7">
        <f>M627*'Emission and cost factors'!$D$8+N627*'Emission and cost factors'!$E$8</f>
        <v>30.813822576212385</v>
      </c>
      <c r="P627" s="8">
        <f>M627*'Emission and cost factors'!$D$9+N627*'Emission and cost factors'!$E$9</f>
        <v>10.047985622677951</v>
      </c>
      <c r="Q627" s="7">
        <v>20.943000000000001</v>
      </c>
      <c r="R627" s="17">
        <v>0</v>
      </c>
      <c r="S627" s="17">
        <v>0</v>
      </c>
      <c r="T627" s="17">
        <v>0</v>
      </c>
      <c r="U627" s="7">
        <v>0</v>
      </c>
      <c r="V627" s="7">
        <v>0</v>
      </c>
      <c r="W627" s="7">
        <v>0</v>
      </c>
    </row>
    <row r="628" spans="1:23" s="17" customFormat="1" x14ac:dyDescent="0.25">
      <c r="A628" s="17" t="s">
        <v>726</v>
      </c>
      <c r="B628" s="17" t="s">
        <v>833</v>
      </c>
      <c r="C628" s="17" t="s">
        <v>595</v>
      </c>
      <c r="D628" s="17">
        <v>64</v>
      </c>
      <c r="E628" s="17" t="s">
        <v>10</v>
      </c>
      <c r="F628" s="17">
        <v>2</v>
      </c>
      <c r="G628" s="17">
        <v>1</v>
      </c>
      <c r="H628" s="17" t="s">
        <v>9</v>
      </c>
      <c r="I628" s="17" t="s">
        <v>7</v>
      </c>
      <c r="J628" s="17" t="s">
        <v>5</v>
      </c>
      <c r="K628" s="17" t="s">
        <v>834</v>
      </c>
      <c r="L628" s="17" t="s">
        <v>831</v>
      </c>
      <c r="M628" s="7">
        <v>0</v>
      </c>
      <c r="N628" s="7">
        <v>67.086324626952404</v>
      </c>
      <c r="O628" s="7">
        <f>M628*'Emission and cost factors'!$D$8+N628*'Emission and cost factors'!$E$8</f>
        <v>30.859709328398107</v>
      </c>
      <c r="P628" s="8">
        <f>M628*'Emission and cost factors'!$D$9+N628*'Emission and cost factors'!$E$9</f>
        <v>10.062948694042861</v>
      </c>
      <c r="Q628" s="7">
        <v>20.943000000000001</v>
      </c>
      <c r="R628" s="17">
        <v>0</v>
      </c>
      <c r="S628" s="17">
        <v>0</v>
      </c>
      <c r="T628" s="17">
        <v>0</v>
      </c>
      <c r="U628" s="7">
        <v>0</v>
      </c>
      <c r="V628" s="7">
        <v>0</v>
      </c>
      <c r="W628" s="7">
        <v>0</v>
      </c>
    </row>
    <row r="629" spans="1:23" s="17" customFormat="1" x14ac:dyDescent="0.25">
      <c r="A629" s="17" t="s">
        <v>727</v>
      </c>
      <c r="B629" s="17" t="s">
        <v>833</v>
      </c>
      <c r="C629" s="17" t="s">
        <v>595</v>
      </c>
      <c r="D629" s="17">
        <v>65</v>
      </c>
      <c r="E629" s="17" t="s">
        <v>10</v>
      </c>
      <c r="F629" s="17">
        <v>2</v>
      </c>
      <c r="G629" s="17">
        <v>1</v>
      </c>
      <c r="H629" s="17" t="s">
        <v>9</v>
      </c>
      <c r="I629" s="17" t="s">
        <v>3</v>
      </c>
      <c r="J629" s="17" t="s">
        <v>611</v>
      </c>
      <c r="K629" s="17" t="s">
        <v>834</v>
      </c>
      <c r="L629" s="17" t="s">
        <v>831</v>
      </c>
      <c r="M629" s="7">
        <v>0</v>
      </c>
      <c r="N629" s="7">
        <v>65.538174775584295</v>
      </c>
      <c r="O629" s="7">
        <f>M629*'Emission and cost factors'!$D$8+N629*'Emission and cost factors'!$E$8</f>
        <v>30.147560396768778</v>
      </c>
      <c r="P629" s="8">
        <f>M629*'Emission and cost factors'!$D$9+N629*'Emission and cost factors'!$E$9</f>
        <v>9.8307262163376432</v>
      </c>
      <c r="Q629" s="7">
        <v>20.889333333333333</v>
      </c>
      <c r="R629" s="17">
        <v>0</v>
      </c>
      <c r="S629" s="17">
        <v>0</v>
      </c>
      <c r="T629" s="17">
        <v>0</v>
      </c>
      <c r="U629" s="7">
        <v>0</v>
      </c>
      <c r="V629" s="7">
        <v>0</v>
      </c>
      <c r="W629" s="7">
        <v>0</v>
      </c>
    </row>
    <row r="630" spans="1:23" s="17" customFormat="1" x14ac:dyDescent="0.25">
      <c r="A630" s="17" t="s">
        <v>728</v>
      </c>
      <c r="B630" s="17" t="s">
        <v>833</v>
      </c>
      <c r="C630" s="17" t="s">
        <v>595</v>
      </c>
      <c r="D630" s="17">
        <v>66</v>
      </c>
      <c r="E630" s="17" t="s">
        <v>10</v>
      </c>
      <c r="F630" s="17">
        <v>2</v>
      </c>
      <c r="G630" s="17">
        <v>1</v>
      </c>
      <c r="H630" s="17" t="s">
        <v>9</v>
      </c>
      <c r="I630" s="17" t="s">
        <v>3</v>
      </c>
      <c r="J630" s="17" t="s">
        <v>5</v>
      </c>
      <c r="K630" s="17" t="s">
        <v>834</v>
      </c>
      <c r="L630" s="17" t="s">
        <v>831</v>
      </c>
      <c r="M630" s="7">
        <v>0</v>
      </c>
      <c r="N630" s="7">
        <v>65.514903598992703</v>
      </c>
      <c r="O630" s="7">
        <f>M630*'Emission and cost factors'!$D$8+N630*'Emission and cost factors'!$E$8</f>
        <v>30.136855655536646</v>
      </c>
      <c r="P630" s="8">
        <f>M630*'Emission and cost factors'!$D$9+N630*'Emission and cost factors'!$E$9</f>
        <v>9.8272355398489051</v>
      </c>
      <c r="Q630" s="7">
        <v>20.889333333333333</v>
      </c>
      <c r="R630" s="17">
        <v>0</v>
      </c>
      <c r="S630" s="17">
        <v>0</v>
      </c>
      <c r="T630" s="17">
        <v>0</v>
      </c>
      <c r="U630" s="7">
        <v>0</v>
      </c>
      <c r="V630" s="7">
        <v>0</v>
      </c>
      <c r="W630" s="7">
        <v>0</v>
      </c>
    </row>
    <row r="631" spans="1:23" s="17" customFormat="1" x14ac:dyDescent="0.25">
      <c r="A631" s="17" t="s">
        <v>729</v>
      </c>
      <c r="B631" s="17" t="s">
        <v>833</v>
      </c>
      <c r="C631" s="17" t="s">
        <v>595</v>
      </c>
      <c r="D631" s="17">
        <v>73</v>
      </c>
      <c r="E631" s="17" t="s">
        <v>11</v>
      </c>
      <c r="F631" s="17">
        <v>3</v>
      </c>
      <c r="G631" s="17">
        <v>1</v>
      </c>
      <c r="H631" s="17" t="s">
        <v>2</v>
      </c>
      <c r="I631" s="17" t="s">
        <v>612</v>
      </c>
      <c r="J631" s="17" t="s">
        <v>611</v>
      </c>
      <c r="K631" s="17" t="s">
        <v>834</v>
      </c>
      <c r="L631" s="17" t="s">
        <v>831</v>
      </c>
      <c r="M631" s="7">
        <v>0</v>
      </c>
      <c r="N631" s="7">
        <v>264.61111253087</v>
      </c>
      <c r="O631" s="7">
        <f>M631*'Emission and cost factors'!$D$8+N631*'Emission and cost factors'!$E$8</f>
        <v>121.7211117642002</v>
      </c>
      <c r="P631" s="8">
        <f>M631*'Emission and cost factors'!$D$9+N631*'Emission and cost factors'!$E$9</f>
        <v>39.691666879630496</v>
      </c>
      <c r="Q631" s="7">
        <v>20.028333333333329</v>
      </c>
      <c r="R631" s="17">
        <v>9</v>
      </c>
      <c r="S631" s="17">
        <v>4</v>
      </c>
      <c r="T631" s="17">
        <v>0</v>
      </c>
      <c r="U631" s="7">
        <v>0.24890000000000001</v>
      </c>
      <c r="V631" s="7">
        <v>2.5000000000000001E-2</v>
      </c>
      <c r="W631" s="7">
        <v>0</v>
      </c>
    </row>
    <row r="632" spans="1:23" s="17" customFormat="1" x14ac:dyDescent="0.25">
      <c r="A632" s="17" t="s">
        <v>730</v>
      </c>
      <c r="B632" s="17" t="s">
        <v>833</v>
      </c>
      <c r="C632" s="17" t="s">
        <v>595</v>
      </c>
      <c r="D632" s="17">
        <v>74</v>
      </c>
      <c r="E632" s="17" t="s">
        <v>11</v>
      </c>
      <c r="F632" s="17">
        <v>3</v>
      </c>
      <c r="G632" s="17">
        <v>1</v>
      </c>
      <c r="H632" s="17" t="s">
        <v>2</v>
      </c>
      <c r="I632" s="17" t="s">
        <v>612</v>
      </c>
      <c r="J632" s="17" t="s">
        <v>5</v>
      </c>
      <c r="K632" s="17" t="s">
        <v>834</v>
      </c>
      <c r="L632" s="17" t="s">
        <v>831</v>
      </c>
      <c r="M632" s="7">
        <v>0</v>
      </c>
      <c r="N632" s="7">
        <v>264.58359072726802</v>
      </c>
      <c r="O632" s="7">
        <f>M632*'Emission and cost factors'!$D$8+N632*'Emission and cost factors'!$E$8</f>
        <v>121.70845173454329</v>
      </c>
      <c r="P632" s="8">
        <f>M632*'Emission and cost factors'!$D$9+N632*'Emission and cost factors'!$E$9</f>
        <v>39.687538609090204</v>
      </c>
      <c r="Q632" s="7">
        <v>20.028333333333329</v>
      </c>
      <c r="R632" s="17">
        <v>9</v>
      </c>
      <c r="S632" s="17">
        <v>4</v>
      </c>
      <c r="T632" s="17">
        <v>0</v>
      </c>
      <c r="U632" s="7">
        <v>0.24890000000000001</v>
      </c>
      <c r="V632" s="7">
        <v>2.5000000000000001E-2</v>
      </c>
      <c r="W632" s="7">
        <v>0</v>
      </c>
    </row>
    <row r="633" spans="1:23" s="17" customFormat="1" x14ac:dyDescent="0.25">
      <c r="A633" s="17" t="s">
        <v>731</v>
      </c>
      <c r="B633" s="17" t="s">
        <v>833</v>
      </c>
      <c r="C633" s="17" t="s">
        <v>595</v>
      </c>
      <c r="D633" s="17">
        <v>75</v>
      </c>
      <c r="E633" s="17" t="s">
        <v>11</v>
      </c>
      <c r="F633" s="17">
        <v>3</v>
      </c>
      <c r="G633" s="17">
        <v>1</v>
      </c>
      <c r="H633" s="17" t="s">
        <v>2</v>
      </c>
      <c r="I633" s="17" t="s">
        <v>7</v>
      </c>
      <c r="J633" s="17" t="s">
        <v>611</v>
      </c>
      <c r="K633" s="17" t="s">
        <v>834</v>
      </c>
      <c r="L633" s="17" t="s">
        <v>831</v>
      </c>
      <c r="M633" s="7">
        <v>0</v>
      </c>
      <c r="N633" s="7">
        <v>266.16037575795002</v>
      </c>
      <c r="O633" s="7">
        <f>M633*'Emission and cost factors'!$D$8+N633*'Emission and cost factors'!$E$8</f>
        <v>122.43377284865701</v>
      </c>
      <c r="P633" s="8">
        <f>M633*'Emission and cost factors'!$D$9+N633*'Emission and cost factors'!$E$9</f>
        <v>39.9240563636925</v>
      </c>
      <c r="Q633" s="7">
        <v>20.048666666666666</v>
      </c>
      <c r="R633" s="17">
        <v>11</v>
      </c>
      <c r="S633" s="17">
        <v>3</v>
      </c>
      <c r="T633" s="17">
        <v>0</v>
      </c>
      <c r="U633" s="7">
        <v>0.2558333333333333</v>
      </c>
      <c r="V633" s="7">
        <v>2.6933333333333333E-2</v>
      </c>
      <c r="W633" s="7">
        <v>0</v>
      </c>
    </row>
    <row r="634" spans="1:23" s="17" customFormat="1" x14ac:dyDescent="0.25">
      <c r="A634" s="17" t="s">
        <v>732</v>
      </c>
      <c r="B634" s="17" t="s">
        <v>833</v>
      </c>
      <c r="C634" s="17" t="s">
        <v>595</v>
      </c>
      <c r="D634" s="17">
        <v>77</v>
      </c>
      <c r="E634" s="17" t="s">
        <v>11</v>
      </c>
      <c r="F634" s="17">
        <v>3</v>
      </c>
      <c r="G634" s="17">
        <v>1</v>
      </c>
      <c r="H634" s="17" t="s">
        <v>2</v>
      </c>
      <c r="I634" s="17" t="s">
        <v>3</v>
      </c>
      <c r="J634" s="17" t="s">
        <v>611</v>
      </c>
      <c r="K634" s="17" t="s">
        <v>834</v>
      </c>
      <c r="L634" s="17" t="s">
        <v>831</v>
      </c>
      <c r="M634" s="7">
        <v>0</v>
      </c>
      <c r="N634" s="7">
        <v>260.08676707679399</v>
      </c>
      <c r="O634" s="7">
        <f>M634*'Emission and cost factors'!$D$8+N634*'Emission and cost factors'!$E$8</f>
        <v>119.63991285532524</v>
      </c>
      <c r="P634" s="8">
        <f>M634*'Emission and cost factors'!$D$9+N634*'Emission and cost factors'!$E$9</f>
        <v>39.013015061519098</v>
      </c>
      <c r="Q634" s="7">
        <v>19.982333333333333</v>
      </c>
      <c r="R634" s="17">
        <v>9</v>
      </c>
      <c r="S634" s="17">
        <v>4</v>
      </c>
      <c r="T634" s="17">
        <v>0</v>
      </c>
      <c r="U634" s="7">
        <v>0.24943333333333331</v>
      </c>
      <c r="V634" s="7">
        <v>2.6666666666666668E-2</v>
      </c>
      <c r="W634" s="7">
        <v>0</v>
      </c>
    </row>
    <row r="635" spans="1:23" s="17" customFormat="1" x14ac:dyDescent="0.25">
      <c r="A635" s="17" t="s">
        <v>733</v>
      </c>
      <c r="B635" s="17" t="s">
        <v>833</v>
      </c>
      <c r="C635" s="17" t="s">
        <v>595</v>
      </c>
      <c r="D635" s="17">
        <v>85</v>
      </c>
      <c r="E635" s="17" t="s">
        <v>11</v>
      </c>
      <c r="F635" s="17">
        <v>3</v>
      </c>
      <c r="G635" s="17">
        <v>1</v>
      </c>
      <c r="H635" s="17" t="s">
        <v>8</v>
      </c>
      <c r="I635" s="17" t="s">
        <v>612</v>
      </c>
      <c r="J635" s="17" t="s">
        <v>611</v>
      </c>
      <c r="K635" s="17" t="s">
        <v>834</v>
      </c>
      <c r="L635" s="17" t="s">
        <v>831</v>
      </c>
      <c r="M635" s="7">
        <v>0</v>
      </c>
      <c r="N635" s="7">
        <v>98.654603712105498</v>
      </c>
      <c r="O635" s="7">
        <f>M635*'Emission and cost factors'!$D$8+N635*'Emission and cost factors'!$E$8</f>
        <v>45.381117707568528</v>
      </c>
      <c r="P635" s="8">
        <f>M635*'Emission and cost factors'!$D$9+N635*'Emission and cost factors'!$E$9</f>
        <v>14.798190556815824</v>
      </c>
      <c r="Q635" s="7">
        <v>20.795000000000005</v>
      </c>
      <c r="R635" s="17">
        <v>0</v>
      </c>
      <c r="S635" s="17">
        <v>0</v>
      </c>
      <c r="T635" s="17">
        <v>0</v>
      </c>
      <c r="U635" s="7">
        <v>0</v>
      </c>
      <c r="V635" s="7">
        <v>0</v>
      </c>
      <c r="W635" s="7">
        <v>0</v>
      </c>
    </row>
    <row r="636" spans="1:23" s="17" customFormat="1" x14ac:dyDescent="0.25">
      <c r="A636" s="17" t="s">
        <v>734</v>
      </c>
      <c r="B636" s="17" t="s">
        <v>833</v>
      </c>
      <c r="C636" s="17" t="s">
        <v>595</v>
      </c>
      <c r="D636" s="17">
        <v>86</v>
      </c>
      <c r="E636" s="17" t="s">
        <v>11</v>
      </c>
      <c r="F636" s="17">
        <v>3</v>
      </c>
      <c r="G636" s="17">
        <v>1</v>
      </c>
      <c r="H636" s="17" t="s">
        <v>8</v>
      </c>
      <c r="I636" s="17" t="s">
        <v>612</v>
      </c>
      <c r="J636" s="17" t="s">
        <v>5</v>
      </c>
      <c r="K636" s="17" t="s">
        <v>834</v>
      </c>
      <c r="L636" s="17" t="s">
        <v>831</v>
      </c>
      <c r="M636" s="7">
        <v>0</v>
      </c>
      <c r="N636" s="7">
        <v>98.567114135219398</v>
      </c>
      <c r="O636" s="7">
        <f>M636*'Emission and cost factors'!$D$8+N636*'Emission and cost factors'!$E$8</f>
        <v>45.340872502200924</v>
      </c>
      <c r="P636" s="8">
        <f>M636*'Emission and cost factors'!$D$9+N636*'Emission and cost factors'!$E$9</f>
        <v>14.785067120282909</v>
      </c>
      <c r="Q636" s="7">
        <v>20.795000000000005</v>
      </c>
      <c r="R636" s="17">
        <v>0</v>
      </c>
      <c r="S636" s="17">
        <v>0</v>
      </c>
      <c r="T636" s="17">
        <v>0</v>
      </c>
      <c r="U636" s="7">
        <v>0</v>
      </c>
      <c r="V636" s="7">
        <v>0</v>
      </c>
      <c r="W636" s="7">
        <v>0</v>
      </c>
    </row>
    <row r="637" spans="1:23" s="17" customFormat="1" x14ac:dyDescent="0.25">
      <c r="A637" s="17" t="s">
        <v>735</v>
      </c>
      <c r="B637" s="17" t="s">
        <v>833</v>
      </c>
      <c r="C637" s="17" t="s">
        <v>595</v>
      </c>
      <c r="D637" s="17">
        <v>87</v>
      </c>
      <c r="E637" s="17" t="s">
        <v>11</v>
      </c>
      <c r="F637" s="17">
        <v>3</v>
      </c>
      <c r="G637" s="17">
        <v>1</v>
      </c>
      <c r="H637" s="17" t="s">
        <v>8</v>
      </c>
      <c r="I637" s="17" t="s">
        <v>7</v>
      </c>
      <c r="J637" s="17" t="s">
        <v>611</v>
      </c>
      <c r="K637" s="17" t="s">
        <v>834</v>
      </c>
      <c r="L637" s="17" t="s">
        <v>831</v>
      </c>
      <c r="M637" s="7">
        <v>0</v>
      </c>
      <c r="N637" s="7">
        <v>101.563579652334</v>
      </c>
      <c r="O637" s="7">
        <f>M637*'Emission and cost factors'!$D$8+N637*'Emission and cost factors'!$E$8</f>
        <v>46.719246640073642</v>
      </c>
      <c r="P637" s="8">
        <f>M637*'Emission and cost factors'!$D$9+N637*'Emission and cost factors'!$E$9</f>
        <v>15.234536947850099</v>
      </c>
      <c r="Q637" s="7">
        <v>20.829666666666672</v>
      </c>
      <c r="R637" s="17">
        <v>0</v>
      </c>
      <c r="S637" s="17">
        <v>0</v>
      </c>
      <c r="T637" s="17">
        <v>0</v>
      </c>
      <c r="U637" s="7">
        <v>0</v>
      </c>
      <c r="V637" s="7">
        <v>0</v>
      </c>
      <c r="W637" s="7">
        <v>0</v>
      </c>
    </row>
    <row r="638" spans="1:23" s="17" customFormat="1" x14ac:dyDescent="0.25">
      <c r="A638" s="17" t="s">
        <v>736</v>
      </c>
      <c r="B638" s="17" t="s">
        <v>833</v>
      </c>
      <c r="C638" s="17" t="s">
        <v>595</v>
      </c>
      <c r="D638" s="17">
        <v>88</v>
      </c>
      <c r="E638" s="17" t="s">
        <v>11</v>
      </c>
      <c r="F638" s="17">
        <v>3</v>
      </c>
      <c r="G638" s="17">
        <v>1</v>
      </c>
      <c r="H638" s="17" t="s">
        <v>8</v>
      </c>
      <c r="I638" s="17" t="s">
        <v>7</v>
      </c>
      <c r="J638" s="17" t="s">
        <v>5</v>
      </c>
      <c r="K638" s="17" t="s">
        <v>834</v>
      </c>
      <c r="L638" s="17" t="s">
        <v>831</v>
      </c>
      <c r="M638" s="7">
        <v>0</v>
      </c>
      <c r="N638" s="7">
        <v>101.80136443451001</v>
      </c>
      <c r="O638" s="7">
        <f>M638*'Emission and cost factors'!$D$8+N638*'Emission and cost factors'!$E$8</f>
        <v>46.828627639874604</v>
      </c>
      <c r="P638" s="8">
        <f>M638*'Emission and cost factors'!$D$9+N638*'Emission and cost factors'!$E$9</f>
        <v>15.2702046651765</v>
      </c>
      <c r="Q638" s="7">
        <v>20.829666666666672</v>
      </c>
      <c r="R638" s="17">
        <v>0</v>
      </c>
      <c r="S638" s="17">
        <v>0</v>
      </c>
      <c r="T638" s="17">
        <v>0</v>
      </c>
      <c r="U638" s="7">
        <v>0</v>
      </c>
      <c r="V638" s="7">
        <v>0</v>
      </c>
      <c r="W638" s="7">
        <v>0</v>
      </c>
    </row>
    <row r="639" spans="1:23" s="17" customFormat="1" x14ac:dyDescent="0.25">
      <c r="A639" s="17" t="s">
        <v>737</v>
      </c>
      <c r="B639" s="17" t="s">
        <v>833</v>
      </c>
      <c r="C639" s="17" t="s">
        <v>595</v>
      </c>
      <c r="D639" s="17">
        <v>89</v>
      </c>
      <c r="E639" s="17" t="s">
        <v>11</v>
      </c>
      <c r="F639" s="17">
        <v>3</v>
      </c>
      <c r="G639" s="17">
        <v>1</v>
      </c>
      <c r="H639" s="17" t="s">
        <v>8</v>
      </c>
      <c r="I639" s="17" t="s">
        <v>3</v>
      </c>
      <c r="J639" s="17" t="s">
        <v>611</v>
      </c>
      <c r="K639" s="17" t="s">
        <v>834</v>
      </c>
      <c r="L639" s="17" t="s">
        <v>831</v>
      </c>
      <c r="M639" s="7">
        <v>0</v>
      </c>
      <c r="N639" s="7">
        <v>95.026574207004103</v>
      </c>
      <c r="O639" s="7">
        <f>M639*'Emission and cost factors'!$D$8+N639*'Emission and cost factors'!$E$8</f>
        <v>43.712224135221888</v>
      </c>
      <c r="P639" s="8">
        <f>M639*'Emission and cost factors'!$D$9+N639*'Emission and cost factors'!$E$9</f>
        <v>14.253986131050615</v>
      </c>
      <c r="Q639" s="7">
        <v>20.755999999999993</v>
      </c>
      <c r="R639" s="17">
        <v>0</v>
      </c>
      <c r="S639" s="17">
        <v>0</v>
      </c>
      <c r="T639" s="17">
        <v>0</v>
      </c>
      <c r="U639" s="7">
        <v>0</v>
      </c>
      <c r="V639" s="7">
        <v>0</v>
      </c>
      <c r="W639" s="7">
        <v>0</v>
      </c>
    </row>
    <row r="640" spans="1:23" s="17" customFormat="1" x14ac:dyDescent="0.25">
      <c r="A640" s="17" t="s">
        <v>738</v>
      </c>
      <c r="B640" s="17" t="s">
        <v>833</v>
      </c>
      <c r="C640" s="17" t="s">
        <v>595</v>
      </c>
      <c r="D640" s="17">
        <v>90</v>
      </c>
      <c r="E640" s="17" t="s">
        <v>11</v>
      </c>
      <c r="F640" s="17">
        <v>3</v>
      </c>
      <c r="G640" s="17">
        <v>1</v>
      </c>
      <c r="H640" s="17" t="s">
        <v>8</v>
      </c>
      <c r="I640" s="17" t="s">
        <v>3</v>
      </c>
      <c r="J640" s="17" t="s">
        <v>5</v>
      </c>
      <c r="K640" s="17" t="s">
        <v>834</v>
      </c>
      <c r="L640" s="17" t="s">
        <v>831</v>
      </c>
      <c r="M640" s="7">
        <v>0</v>
      </c>
      <c r="N640" s="7">
        <v>94.865493044629602</v>
      </c>
      <c r="O640" s="7">
        <f>M640*'Emission and cost factors'!$D$8+N640*'Emission and cost factors'!$E$8</f>
        <v>43.638126800529619</v>
      </c>
      <c r="P640" s="8">
        <f>M640*'Emission and cost factors'!$D$9+N640*'Emission and cost factors'!$E$9</f>
        <v>14.229823956694441</v>
      </c>
      <c r="Q640" s="7">
        <v>20.755999999999993</v>
      </c>
      <c r="R640" s="17">
        <v>0</v>
      </c>
      <c r="S640" s="17">
        <v>0</v>
      </c>
      <c r="T640" s="17">
        <v>0</v>
      </c>
      <c r="U640" s="7">
        <v>0</v>
      </c>
      <c r="V640" s="7">
        <v>0</v>
      </c>
      <c r="W640" s="7">
        <v>0</v>
      </c>
    </row>
    <row r="641" spans="1:23" s="17" customFormat="1" x14ac:dyDescent="0.25">
      <c r="A641" s="17" t="s">
        <v>739</v>
      </c>
      <c r="B641" s="17" t="s">
        <v>833</v>
      </c>
      <c r="C641" s="17" t="s">
        <v>595</v>
      </c>
      <c r="D641" s="17">
        <v>97</v>
      </c>
      <c r="E641" s="17" t="s">
        <v>11</v>
      </c>
      <c r="F641" s="17">
        <v>3</v>
      </c>
      <c r="G641" s="17">
        <v>1</v>
      </c>
      <c r="H641" s="17" t="s">
        <v>9</v>
      </c>
      <c r="I641" s="17" t="s">
        <v>612</v>
      </c>
      <c r="J641" s="17" t="s">
        <v>611</v>
      </c>
      <c r="K641" s="17" t="s">
        <v>834</v>
      </c>
      <c r="L641" s="17" t="s">
        <v>831</v>
      </c>
      <c r="M641" s="7">
        <v>0</v>
      </c>
      <c r="N641" s="7">
        <v>66.680314495849103</v>
      </c>
      <c r="O641" s="7">
        <f>M641*'Emission and cost factors'!$D$8+N641*'Emission and cost factors'!$E$8</f>
        <v>30.67294466809059</v>
      </c>
      <c r="P641" s="8">
        <f>M641*'Emission and cost factors'!$D$9+N641*'Emission and cost factors'!$E$9</f>
        <v>10.002047174377365</v>
      </c>
      <c r="Q641" s="7">
        <v>20.92166666666667</v>
      </c>
      <c r="R641" s="17">
        <v>0</v>
      </c>
      <c r="S641" s="17">
        <v>0</v>
      </c>
      <c r="T641" s="17">
        <v>0</v>
      </c>
      <c r="U641" s="7">
        <v>0</v>
      </c>
      <c r="V641" s="7">
        <v>0</v>
      </c>
      <c r="W641" s="7">
        <v>0</v>
      </c>
    </row>
    <row r="642" spans="1:23" s="17" customFormat="1" x14ac:dyDescent="0.25">
      <c r="A642" s="17" t="s">
        <v>740</v>
      </c>
      <c r="B642" s="17" t="s">
        <v>833</v>
      </c>
      <c r="C642" s="17" t="s">
        <v>595</v>
      </c>
      <c r="D642" s="17">
        <v>98</v>
      </c>
      <c r="E642" s="17" t="s">
        <v>11</v>
      </c>
      <c r="F642" s="17">
        <v>3</v>
      </c>
      <c r="G642" s="17">
        <v>1</v>
      </c>
      <c r="H642" s="17" t="s">
        <v>9</v>
      </c>
      <c r="I642" s="17" t="s">
        <v>612</v>
      </c>
      <c r="J642" s="17" t="s">
        <v>5</v>
      </c>
      <c r="K642" s="17" t="s">
        <v>834</v>
      </c>
      <c r="L642" s="17" t="s">
        <v>831</v>
      </c>
      <c r="M642" s="7">
        <v>0</v>
      </c>
      <c r="N642" s="7">
        <v>66.5377204965489</v>
      </c>
      <c r="O642" s="7">
        <f>M642*'Emission and cost factors'!$D$8+N642*'Emission and cost factors'!$E$8</f>
        <v>30.607351428412496</v>
      </c>
      <c r="P642" s="8">
        <f>M642*'Emission and cost factors'!$D$9+N642*'Emission and cost factors'!$E$9</f>
        <v>9.980658074482335</v>
      </c>
      <c r="Q642" s="7">
        <v>20.92166666666667</v>
      </c>
      <c r="R642" s="17">
        <v>0</v>
      </c>
      <c r="S642" s="17">
        <v>0</v>
      </c>
      <c r="T642" s="17">
        <v>0</v>
      </c>
      <c r="U642" s="7">
        <v>0</v>
      </c>
      <c r="V642" s="7">
        <v>0</v>
      </c>
      <c r="W642" s="7">
        <v>0</v>
      </c>
    </row>
    <row r="643" spans="1:23" s="17" customFormat="1" x14ac:dyDescent="0.25">
      <c r="A643" s="17" t="s">
        <v>741</v>
      </c>
      <c r="B643" s="17" t="s">
        <v>833</v>
      </c>
      <c r="C643" s="17" t="s">
        <v>595</v>
      </c>
      <c r="D643" s="17">
        <v>99</v>
      </c>
      <c r="E643" s="17" t="s">
        <v>11</v>
      </c>
      <c r="F643" s="17">
        <v>3</v>
      </c>
      <c r="G643" s="17">
        <v>1</v>
      </c>
      <c r="H643" s="17" t="s">
        <v>9</v>
      </c>
      <c r="I643" s="17" t="s">
        <v>7</v>
      </c>
      <c r="J643" s="17" t="s">
        <v>611</v>
      </c>
      <c r="K643" s="17" t="s">
        <v>834</v>
      </c>
      <c r="L643" s="17" t="s">
        <v>831</v>
      </c>
      <c r="M643" s="7">
        <v>0</v>
      </c>
      <c r="N643" s="7">
        <v>66.1295256196521</v>
      </c>
      <c r="O643" s="7">
        <f>M643*'Emission and cost factors'!$D$8+N643*'Emission and cost factors'!$E$8</f>
        <v>30.419581785039966</v>
      </c>
      <c r="P643" s="8">
        <f>M643*'Emission and cost factors'!$D$9+N643*'Emission and cost factors'!$E$9</f>
        <v>9.9194288429478146</v>
      </c>
      <c r="Q643" s="7">
        <v>20.944000000000006</v>
      </c>
      <c r="R643" s="17">
        <v>0</v>
      </c>
      <c r="S643" s="17">
        <v>0</v>
      </c>
      <c r="T643" s="17">
        <v>0</v>
      </c>
      <c r="U643" s="7">
        <v>0</v>
      </c>
      <c r="V643" s="7">
        <v>0</v>
      </c>
      <c r="W643" s="7">
        <v>0</v>
      </c>
    </row>
    <row r="644" spans="1:23" s="17" customFormat="1" x14ac:dyDescent="0.25">
      <c r="A644" s="17" t="s">
        <v>742</v>
      </c>
      <c r="B644" s="17" t="s">
        <v>833</v>
      </c>
      <c r="C644" s="17" t="s">
        <v>595</v>
      </c>
      <c r="D644" s="17">
        <v>100</v>
      </c>
      <c r="E644" s="17" t="s">
        <v>11</v>
      </c>
      <c r="F644" s="17">
        <v>3</v>
      </c>
      <c r="G644" s="17">
        <v>1</v>
      </c>
      <c r="H644" s="17" t="s">
        <v>9</v>
      </c>
      <c r="I644" s="17" t="s">
        <v>7</v>
      </c>
      <c r="J644" s="17" t="s">
        <v>5</v>
      </c>
      <c r="K644" s="17" t="s">
        <v>834</v>
      </c>
      <c r="L644" s="17" t="s">
        <v>831</v>
      </c>
      <c r="M644" s="7">
        <v>0</v>
      </c>
      <c r="N644" s="7">
        <v>66.167074930543706</v>
      </c>
      <c r="O644" s="7">
        <f>M644*'Emission and cost factors'!$D$8+N644*'Emission and cost factors'!$E$8</f>
        <v>30.436854468050107</v>
      </c>
      <c r="P644" s="8">
        <f>M644*'Emission and cost factors'!$D$9+N644*'Emission and cost factors'!$E$9</f>
        <v>9.9250612395815558</v>
      </c>
      <c r="Q644" s="7">
        <v>20.944000000000006</v>
      </c>
      <c r="R644" s="17">
        <v>0</v>
      </c>
      <c r="S644" s="17">
        <v>0</v>
      </c>
      <c r="T644" s="17">
        <v>0</v>
      </c>
      <c r="U644" s="7">
        <v>0</v>
      </c>
      <c r="V644" s="7">
        <v>0</v>
      </c>
      <c r="W644" s="7">
        <v>0</v>
      </c>
    </row>
    <row r="645" spans="1:23" s="17" customFormat="1" x14ac:dyDescent="0.25">
      <c r="A645" s="17" t="s">
        <v>743</v>
      </c>
      <c r="B645" s="17" t="s">
        <v>833</v>
      </c>
      <c r="C645" s="17" t="s">
        <v>595</v>
      </c>
      <c r="D645" s="17">
        <v>101</v>
      </c>
      <c r="E645" s="17" t="s">
        <v>11</v>
      </c>
      <c r="F645" s="17">
        <v>3</v>
      </c>
      <c r="G645" s="17">
        <v>1</v>
      </c>
      <c r="H645" s="17" t="s">
        <v>9</v>
      </c>
      <c r="I645" s="17" t="s">
        <v>3</v>
      </c>
      <c r="J645" s="17" t="s">
        <v>611</v>
      </c>
      <c r="K645" s="17" t="s">
        <v>834</v>
      </c>
      <c r="L645" s="17" t="s">
        <v>831</v>
      </c>
      <c r="M645" s="7">
        <v>0</v>
      </c>
      <c r="N645" s="7">
        <v>64.755202612218696</v>
      </c>
      <c r="O645" s="7">
        <f>M645*'Emission and cost factors'!$D$8+N645*'Emission and cost factors'!$E$8</f>
        <v>29.787393201620603</v>
      </c>
      <c r="P645" s="8">
        <f>M645*'Emission and cost factors'!$D$9+N645*'Emission and cost factors'!$E$9</f>
        <v>9.7132803918328037</v>
      </c>
      <c r="Q645" s="7">
        <v>20.890333333333334</v>
      </c>
      <c r="R645" s="17">
        <v>0</v>
      </c>
      <c r="S645" s="17">
        <v>0</v>
      </c>
      <c r="T645" s="17">
        <v>0</v>
      </c>
      <c r="U645" s="7">
        <v>0</v>
      </c>
      <c r="V645" s="7">
        <v>0</v>
      </c>
      <c r="W645" s="7">
        <v>0</v>
      </c>
    </row>
    <row r="646" spans="1:23" s="17" customFormat="1" x14ac:dyDescent="0.25">
      <c r="A646" s="17" t="s">
        <v>744</v>
      </c>
      <c r="B646" s="17" t="s">
        <v>833</v>
      </c>
      <c r="C646" s="17" t="s">
        <v>595</v>
      </c>
      <c r="D646" s="17">
        <v>102</v>
      </c>
      <c r="E646" s="17" t="s">
        <v>11</v>
      </c>
      <c r="F646" s="17">
        <v>3</v>
      </c>
      <c r="G646" s="17">
        <v>1</v>
      </c>
      <c r="H646" s="17" t="s">
        <v>9</v>
      </c>
      <c r="I646" s="17" t="s">
        <v>3</v>
      </c>
      <c r="J646" s="17" t="s">
        <v>5</v>
      </c>
      <c r="K646" s="17" t="s">
        <v>834</v>
      </c>
      <c r="L646" s="17" t="s">
        <v>831</v>
      </c>
      <c r="M646" s="7">
        <v>0</v>
      </c>
      <c r="N646" s="7">
        <v>64.696019427695603</v>
      </c>
      <c r="O646" s="7">
        <f>M646*'Emission and cost factors'!$D$8+N646*'Emission and cost factors'!$E$8</f>
        <v>29.76016893673998</v>
      </c>
      <c r="P646" s="8">
        <f>M646*'Emission and cost factors'!$D$9+N646*'Emission and cost factors'!$E$9</f>
        <v>9.7044029141543398</v>
      </c>
      <c r="Q646" s="7">
        <v>20.890333333333334</v>
      </c>
      <c r="R646" s="17">
        <v>0</v>
      </c>
      <c r="S646" s="17">
        <v>0</v>
      </c>
      <c r="T646" s="17">
        <v>0</v>
      </c>
      <c r="U646" s="7">
        <v>0</v>
      </c>
      <c r="V646" s="7">
        <v>0</v>
      </c>
      <c r="W646" s="7">
        <v>0</v>
      </c>
    </row>
    <row r="647" spans="1:23" s="17" customFormat="1" x14ac:dyDescent="0.25">
      <c r="A647" s="17" t="s">
        <v>745</v>
      </c>
      <c r="B647" s="17" t="s">
        <v>833</v>
      </c>
      <c r="C647" s="17" t="s">
        <v>595</v>
      </c>
      <c r="D647" s="17">
        <v>109</v>
      </c>
      <c r="E647" s="17" t="s">
        <v>12</v>
      </c>
      <c r="F647" s="17">
        <v>2</v>
      </c>
      <c r="G647" s="17">
        <v>2</v>
      </c>
      <c r="H647" s="17" t="s">
        <v>2</v>
      </c>
      <c r="I647" s="17" t="s">
        <v>612</v>
      </c>
      <c r="J647" s="17" t="s">
        <v>611</v>
      </c>
      <c r="K647" s="17" t="s">
        <v>834</v>
      </c>
      <c r="L647" s="17" t="s">
        <v>831</v>
      </c>
      <c r="M647" s="7">
        <v>0</v>
      </c>
      <c r="N647" s="7">
        <v>263.15777108737501</v>
      </c>
      <c r="O647" s="7">
        <f>M647*'Emission and cost factors'!$D$8+N647*'Emission and cost factors'!$E$8</f>
        <v>121.05257470019251</v>
      </c>
      <c r="P647" s="8">
        <f>M647*'Emission and cost factors'!$D$9+N647*'Emission and cost factors'!$E$9</f>
        <v>39.473665663106253</v>
      </c>
      <c r="Q647" s="7">
        <v>20.168999999999997</v>
      </c>
      <c r="R647" s="17">
        <v>9</v>
      </c>
      <c r="S647" s="17">
        <v>3</v>
      </c>
      <c r="T647" s="17">
        <v>0</v>
      </c>
      <c r="U647" s="7">
        <v>0.24086666666666667</v>
      </c>
      <c r="V647" s="7">
        <v>9.7333333333333334E-3</v>
      </c>
      <c r="W647" s="7">
        <v>0</v>
      </c>
    </row>
    <row r="648" spans="1:23" s="17" customFormat="1" x14ac:dyDescent="0.25">
      <c r="A648" s="17" t="s">
        <v>746</v>
      </c>
      <c r="B648" s="17" t="s">
        <v>833</v>
      </c>
      <c r="C648" s="17" t="s">
        <v>595</v>
      </c>
      <c r="D648" s="17">
        <v>110</v>
      </c>
      <c r="E648" s="17" t="s">
        <v>12</v>
      </c>
      <c r="F648" s="17">
        <v>2</v>
      </c>
      <c r="G648" s="17">
        <v>2</v>
      </c>
      <c r="H648" s="17" t="s">
        <v>2</v>
      </c>
      <c r="I648" s="17" t="s">
        <v>612</v>
      </c>
      <c r="J648" s="17" t="s">
        <v>5</v>
      </c>
      <c r="K648" s="17" t="s">
        <v>834</v>
      </c>
      <c r="L648" s="17" t="s">
        <v>831</v>
      </c>
      <c r="M648" s="7">
        <v>0</v>
      </c>
      <c r="N648" s="7">
        <v>263.19103921155101</v>
      </c>
      <c r="O648" s="7">
        <f>M648*'Emission and cost factors'!$D$8+N648*'Emission and cost factors'!$E$8</f>
        <v>121.06787803731348</v>
      </c>
      <c r="P648" s="8">
        <f>M648*'Emission and cost factors'!$D$9+N648*'Emission and cost factors'!$E$9</f>
        <v>39.478655881732649</v>
      </c>
      <c r="Q648" s="7">
        <v>20.168999999999997</v>
      </c>
      <c r="R648" s="17">
        <v>9</v>
      </c>
      <c r="S648" s="17">
        <v>3</v>
      </c>
      <c r="T648" s="17">
        <v>0</v>
      </c>
      <c r="U648" s="7">
        <v>0.24086666666666667</v>
      </c>
      <c r="V648" s="7">
        <v>9.7333333333333334E-3</v>
      </c>
      <c r="W648" s="7">
        <v>0</v>
      </c>
    </row>
    <row r="649" spans="1:23" s="17" customFormat="1" x14ac:dyDescent="0.25">
      <c r="A649" s="17" t="s">
        <v>747</v>
      </c>
      <c r="B649" s="17" t="s">
        <v>833</v>
      </c>
      <c r="C649" s="17" t="s">
        <v>595</v>
      </c>
      <c r="D649" s="17">
        <v>112</v>
      </c>
      <c r="E649" s="17" t="s">
        <v>12</v>
      </c>
      <c r="F649" s="17">
        <v>2</v>
      </c>
      <c r="G649" s="17">
        <v>2</v>
      </c>
      <c r="H649" s="17" t="s">
        <v>2</v>
      </c>
      <c r="I649" s="17" t="s">
        <v>7</v>
      </c>
      <c r="J649" s="17" t="s">
        <v>5</v>
      </c>
      <c r="K649" s="17" t="s">
        <v>834</v>
      </c>
      <c r="L649" s="17" t="s">
        <v>831</v>
      </c>
      <c r="M649" s="7">
        <v>0</v>
      </c>
      <c r="N649" s="7">
        <v>265.76237118691199</v>
      </c>
      <c r="O649" s="7">
        <f>M649*'Emission and cost factors'!$D$8+N649*'Emission and cost factors'!$E$8</f>
        <v>122.25069074597953</v>
      </c>
      <c r="P649" s="8">
        <f>M649*'Emission and cost factors'!$D$9+N649*'Emission and cost factors'!$E$9</f>
        <v>39.864355678036794</v>
      </c>
      <c r="Q649" s="7">
        <v>20.170666666666669</v>
      </c>
      <c r="R649" s="17">
        <v>9</v>
      </c>
      <c r="S649" s="17">
        <v>2</v>
      </c>
      <c r="T649" s="17">
        <v>0</v>
      </c>
      <c r="U649" s="7">
        <v>0.24109999999999998</v>
      </c>
      <c r="V649" s="7">
        <v>6.4000000000000003E-3</v>
      </c>
      <c r="W649" s="7">
        <v>0</v>
      </c>
    </row>
    <row r="650" spans="1:23" s="17" customFormat="1" x14ac:dyDescent="0.25">
      <c r="A650" s="17" t="s">
        <v>748</v>
      </c>
      <c r="B650" s="17" t="s">
        <v>833</v>
      </c>
      <c r="C650" s="17" t="s">
        <v>595</v>
      </c>
      <c r="D650" s="17">
        <v>113</v>
      </c>
      <c r="E650" s="17" t="s">
        <v>12</v>
      </c>
      <c r="F650" s="17">
        <v>2</v>
      </c>
      <c r="G650" s="17">
        <v>2</v>
      </c>
      <c r="H650" s="17" t="s">
        <v>2</v>
      </c>
      <c r="I650" s="17" t="s">
        <v>3</v>
      </c>
      <c r="J650" s="17" t="s">
        <v>611</v>
      </c>
      <c r="K650" s="17" t="s">
        <v>834</v>
      </c>
      <c r="L650" s="17" t="s">
        <v>831</v>
      </c>
      <c r="M650" s="7">
        <v>0</v>
      </c>
      <c r="N650" s="7">
        <v>260.701373817709</v>
      </c>
      <c r="O650" s="7">
        <f>M650*'Emission and cost factors'!$D$8+N650*'Emission and cost factors'!$E$8</f>
        <v>119.92263195614615</v>
      </c>
      <c r="P650" s="8">
        <f>M650*'Emission and cost factors'!$D$9+N650*'Emission and cost factors'!$E$9</f>
        <v>39.105206072656351</v>
      </c>
      <c r="Q650" s="7">
        <v>20.153000000000002</v>
      </c>
      <c r="R650" s="17">
        <v>9</v>
      </c>
      <c r="S650" s="17">
        <v>3</v>
      </c>
      <c r="T650" s="17">
        <v>0</v>
      </c>
      <c r="U650" s="7">
        <v>0.23860000000000001</v>
      </c>
      <c r="V650" s="7">
        <v>1.4466666666666668E-2</v>
      </c>
      <c r="W650" s="7">
        <v>0</v>
      </c>
    </row>
    <row r="651" spans="1:23" s="17" customFormat="1" x14ac:dyDescent="0.25">
      <c r="A651" s="17" t="s">
        <v>749</v>
      </c>
      <c r="B651" s="17" t="s">
        <v>833</v>
      </c>
      <c r="C651" s="17" t="s">
        <v>595</v>
      </c>
      <c r="D651" s="17">
        <v>114</v>
      </c>
      <c r="E651" s="17" t="s">
        <v>12</v>
      </c>
      <c r="F651" s="17">
        <v>2</v>
      </c>
      <c r="G651" s="17">
        <v>2</v>
      </c>
      <c r="H651" s="17" t="s">
        <v>2</v>
      </c>
      <c r="I651" s="17" t="s">
        <v>3</v>
      </c>
      <c r="J651" s="17" t="s">
        <v>5</v>
      </c>
      <c r="K651" s="17" t="s">
        <v>834</v>
      </c>
      <c r="L651" s="17" t="s">
        <v>831</v>
      </c>
      <c r="M651" s="7">
        <v>0</v>
      </c>
      <c r="N651" s="7">
        <v>260.69103770293202</v>
      </c>
      <c r="O651" s="7">
        <f>M651*'Emission and cost factors'!$D$8+N651*'Emission and cost factors'!$E$8</f>
        <v>119.91787734334874</v>
      </c>
      <c r="P651" s="8">
        <f>M651*'Emission and cost factors'!$D$9+N651*'Emission and cost factors'!$E$9</f>
        <v>39.103655655439802</v>
      </c>
      <c r="Q651" s="7">
        <v>20.153000000000002</v>
      </c>
      <c r="R651" s="17">
        <v>9</v>
      </c>
      <c r="S651" s="17">
        <v>3</v>
      </c>
      <c r="T651" s="17">
        <v>0</v>
      </c>
      <c r="U651" s="7">
        <v>0.23860000000000001</v>
      </c>
      <c r="V651" s="7">
        <v>1.4466666666666668E-2</v>
      </c>
      <c r="W651" s="7">
        <v>0</v>
      </c>
    </row>
    <row r="652" spans="1:23" s="17" customFormat="1" x14ac:dyDescent="0.25">
      <c r="A652" s="17" t="s">
        <v>750</v>
      </c>
      <c r="B652" s="17" t="s">
        <v>833</v>
      </c>
      <c r="C652" s="17" t="s">
        <v>595</v>
      </c>
      <c r="D652" s="17">
        <v>121</v>
      </c>
      <c r="E652" s="17" t="s">
        <v>12</v>
      </c>
      <c r="F652" s="17">
        <v>2</v>
      </c>
      <c r="G652" s="17">
        <v>2</v>
      </c>
      <c r="H652" s="17" t="s">
        <v>8</v>
      </c>
      <c r="I652" s="17" t="s">
        <v>612</v>
      </c>
      <c r="J652" s="17" t="s">
        <v>611</v>
      </c>
      <c r="K652" s="17" t="s">
        <v>834</v>
      </c>
      <c r="L652" s="17" t="s">
        <v>831</v>
      </c>
      <c r="M652" s="7">
        <v>0</v>
      </c>
      <c r="N652" s="7">
        <v>119.971138328034</v>
      </c>
      <c r="O652" s="7">
        <f>M652*'Emission and cost factors'!$D$8+N652*'Emission and cost factors'!$E$8</f>
        <v>55.186723630895642</v>
      </c>
      <c r="P652" s="8">
        <f>M652*'Emission and cost factors'!$D$9+N652*'Emission and cost factors'!$E$9</f>
        <v>17.9956707492051</v>
      </c>
      <c r="Q652" s="7">
        <v>21.284333333333329</v>
      </c>
      <c r="R652" s="17">
        <v>0</v>
      </c>
      <c r="S652" s="17">
        <v>0</v>
      </c>
      <c r="T652" s="17">
        <v>0</v>
      </c>
      <c r="U652" s="7">
        <v>0</v>
      </c>
      <c r="V652" s="7">
        <v>0</v>
      </c>
      <c r="W652" s="7">
        <v>0</v>
      </c>
    </row>
    <row r="653" spans="1:23" s="17" customFormat="1" x14ac:dyDescent="0.25">
      <c r="A653" s="17" t="s">
        <v>751</v>
      </c>
      <c r="B653" s="17" t="s">
        <v>833</v>
      </c>
      <c r="C653" s="17" t="s">
        <v>595</v>
      </c>
      <c r="D653" s="17">
        <v>123</v>
      </c>
      <c r="E653" s="17" t="s">
        <v>12</v>
      </c>
      <c r="F653" s="17">
        <v>2</v>
      </c>
      <c r="G653" s="17">
        <v>2</v>
      </c>
      <c r="H653" s="17" t="s">
        <v>8</v>
      </c>
      <c r="I653" s="17" t="s">
        <v>7</v>
      </c>
      <c r="J653" s="17" t="s">
        <v>611</v>
      </c>
      <c r="K653" s="17" t="s">
        <v>834</v>
      </c>
      <c r="L653" s="17" t="s">
        <v>831</v>
      </c>
      <c r="M653" s="7">
        <v>0</v>
      </c>
      <c r="N653" s="7">
        <v>120.46346098674999</v>
      </c>
      <c r="O653" s="7">
        <f>M653*'Emission and cost factors'!$D$8+N653*'Emission and cost factors'!$E$8</f>
        <v>55.413192053905</v>
      </c>
      <c r="P653" s="8">
        <f>M653*'Emission and cost factors'!$D$9+N653*'Emission and cost factors'!$E$9</f>
        <v>18.0695191480125</v>
      </c>
      <c r="Q653" s="7">
        <v>21.259333333333334</v>
      </c>
      <c r="R653" s="17">
        <v>0</v>
      </c>
      <c r="S653" s="17">
        <v>0</v>
      </c>
      <c r="T653" s="17">
        <v>0</v>
      </c>
      <c r="U653" s="7">
        <v>0</v>
      </c>
      <c r="V653" s="7">
        <v>0</v>
      </c>
      <c r="W653" s="7">
        <v>0</v>
      </c>
    </row>
    <row r="654" spans="1:23" s="17" customFormat="1" x14ac:dyDescent="0.25">
      <c r="A654" s="17" t="s">
        <v>752</v>
      </c>
      <c r="B654" s="17" t="s">
        <v>833</v>
      </c>
      <c r="C654" s="17" t="s">
        <v>595</v>
      </c>
      <c r="D654" s="17">
        <v>124</v>
      </c>
      <c r="E654" s="17" t="s">
        <v>12</v>
      </c>
      <c r="F654" s="17">
        <v>2</v>
      </c>
      <c r="G654" s="17">
        <v>2</v>
      </c>
      <c r="H654" s="17" t="s">
        <v>8</v>
      </c>
      <c r="I654" s="17" t="s">
        <v>7</v>
      </c>
      <c r="J654" s="17" t="s">
        <v>5</v>
      </c>
      <c r="K654" s="17" t="s">
        <v>834</v>
      </c>
      <c r="L654" s="17" t="s">
        <v>831</v>
      </c>
      <c r="M654" s="7">
        <v>0</v>
      </c>
      <c r="N654" s="7">
        <v>120.33527638480599</v>
      </c>
      <c r="O654" s="7">
        <f>M654*'Emission and cost factors'!$D$8+N654*'Emission and cost factors'!$E$8</f>
        <v>55.35422713701076</v>
      </c>
      <c r="P654" s="8">
        <f>M654*'Emission and cost factors'!$D$9+N654*'Emission and cost factors'!$E$9</f>
        <v>18.050291457720899</v>
      </c>
      <c r="Q654" s="7">
        <v>21.259333333333334</v>
      </c>
      <c r="R654" s="17">
        <v>0</v>
      </c>
      <c r="S654" s="17">
        <v>0</v>
      </c>
      <c r="T654" s="17">
        <v>0</v>
      </c>
      <c r="U654" s="7">
        <v>0</v>
      </c>
      <c r="V654" s="7">
        <v>0</v>
      </c>
      <c r="W654" s="7">
        <v>0</v>
      </c>
    </row>
    <row r="655" spans="1:23" s="17" customFormat="1" x14ac:dyDescent="0.25">
      <c r="A655" s="17" t="s">
        <v>753</v>
      </c>
      <c r="B655" s="17" t="s">
        <v>833</v>
      </c>
      <c r="C655" s="17" t="s">
        <v>595</v>
      </c>
      <c r="D655" s="17">
        <v>125</v>
      </c>
      <c r="E655" s="17" t="s">
        <v>12</v>
      </c>
      <c r="F655" s="17">
        <v>2</v>
      </c>
      <c r="G655" s="17">
        <v>2</v>
      </c>
      <c r="H655" s="17" t="s">
        <v>8</v>
      </c>
      <c r="I655" s="17" t="s">
        <v>3</v>
      </c>
      <c r="J655" s="17" t="s">
        <v>611</v>
      </c>
      <c r="K655" s="17" t="s">
        <v>834</v>
      </c>
      <c r="L655" s="17" t="s">
        <v>831</v>
      </c>
      <c r="M655" s="7">
        <v>0</v>
      </c>
      <c r="N655" s="7">
        <v>116.814520132727</v>
      </c>
      <c r="O655" s="7">
        <f>M655*'Emission and cost factors'!$D$8+N655*'Emission and cost factors'!$E$8</f>
        <v>53.734679261054424</v>
      </c>
      <c r="P655" s="8">
        <f>M655*'Emission and cost factors'!$D$9+N655*'Emission and cost factors'!$E$9</f>
        <v>17.522178019909049</v>
      </c>
      <c r="Q655" s="7">
        <v>21.280333333333338</v>
      </c>
      <c r="R655" s="17">
        <v>0</v>
      </c>
      <c r="S655" s="17">
        <v>0</v>
      </c>
      <c r="T655" s="17">
        <v>0</v>
      </c>
      <c r="U655" s="7">
        <v>0</v>
      </c>
      <c r="V655" s="7">
        <v>0</v>
      </c>
      <c r="W655" s="7">
        <v>0</v>
      </c>
    </row>
    <row r="656" spans="1:23" s="17" customFormat="1" x14ac:dyDescent="0.25">
      <c r="A656" s="17" t="s">
        <v>754</v>
      </c>
      <c r="B656" s="17" t="s">
        <v>833</v>
      </c>
      <c r="C656" s="17" t="s">
        <v>595</v>
      </c>
      <c r="D656" s="17">
        <v>126</v>
      </c>
      <c r="E656" s="17" t="s">
        <v>12</v>
      </c>
      <c r="F656" s="17">
        <v>2</v>
      </c>
      <c r="G656" s="17">
        <v>2</v>
      </c>
      <c r="H656" s="17" t="s">
        <v>8</v>
      </c>
      <c r="I656" s="17" t="s">
        <v>3</v>
      </c>
      <c r="J656" s="17" t="s">
        <v>5</v>
      </c>
      <c r="K656" s="17" t="s">
        <v>834</v>
      </c>
      <c r="L656" s="17" t="s">
        <v>831</v>
      </c>
      <c r="M656" s="7">
        <v>0</v>
      </c>
      <c r="N656" s="7">
        <v>116.866252855521</v>
      </c>
      <c r="O656" s="7">
        <f>M656*'Emission and cost factors'!$D$8+N656*'Emission and cost factors'!$E$8</f>
        <v>53.75847631353966</v>
      </c>
      <c r="P656" s="8">
        <f>M656*'Emission and cost factors'!$D$9+N656*'Emission and cost factors'!$E$9</f>
        <v>17.529937928328149</v>
      </c>
      <c r="Q656" s="7">
        <v>21.280333333333338</v>
      </c>
      <c r="R656" s="17">
        <v>0</v>
      </c>
      <c r="S656" s="17">
        <v>0</v>
      </c>
      <c r="T656" s="17">
        <v>0</v>
      </c>
      <c r="U656" s="7">
        <v>0</v>
      </c>
      <c r="V656" s="7">
        <v>0</v>
      </c>
      <c r="W656" s="7">
        <v>0</v>
      </c>
    </row>
    <row r="657" spans="1:23" s="17" customFormat="1" x14ac:dyDescent="0.25">
      <c r="A657" s="17" t="s">
        <v>755</v>
      </c>
      <c r="B657" s="17" t="s">
        <v>833</v>
      </c>
      <c r="C657" s="17" t="s">
        <v>595</v>
      </c>
      <c r="D657" s="17">
        <v>133</v>
      </c>
      <c r="E657" s="17" t="s">
        <v>12</v>
      </c>
      <c r="F657" s="17">
        <v>2</v>
      </c>
      <c r="G657" s="17">
        <v>2</v>
      </c>
      <c r="H657" s="17" t="s">
        <v>9</v>
      </c>
      <c r="I657" s="17" t="s">
        <v>612</v>
      </c>
      <c r="J657" s="17" t="s">
        <v>611</v>
      </c>
      <c r="K657" s="17" t="s">
        <v>834</v>
      </c>
      <c r="L657" s="17" t="s">
        <v>831</v>
      </c>
      <c r="M657" s="7">
        <v>0</v>
      </c>
      <c r="N657" s="7">
        <v>85.303454106083706</v>
      </c>
      <c r="O657" s="7">
        <f>M657*'Emission and cost factors'!$D$8+N657*'Emission and cost factors'!$E$8</f>
        <v>39.239588888798508</v>
      </c>
      <c r="P657" s="8">
        <f>M657*'Emission and cost factors'!$D$9+N657*'Emission and cost factors'!$E$9</f>
        <v>12.795518115912556</v>
      </c>
      <c r="Q657" s="7">
        <v>21.506666666666661</v>
      </c>
      <c r="R657" s="17">
        <v>0</v>
      </c>
      <c r="S657" s="17">
        <v>0</v>
      </c>
      <c r="T657" s="17">
        <v>0</v>
      </c>
      <c r="U657" s="7">
        <v>0</v>
      </c>
      <c r="V657" s="7">
        <v>0</v>
      </c>
      <c r="W657" s="7">
        <v>0</v>
      </c>
    </row>
    <row r="658" spans="1:23" s="17" customFormat="1" x14ac:dyDescent="0.25">
      <c r="A658" s="17" t="s">
        <v>756</v>
      </c>
      <c r="B658" s="17" t="s">
        <v>833</v>
      </c>
      <c r="C658" s="17" t="s">
        <v>595</v>
      </c>
      <c r="D658" s="17">
        <v>134</v>
      </c>
      <c r="E658" s="17" t="s">
        <v>12</v>
      </c>
      <c r="F658" s="17">
        <v>2</v>
      </c>
      <c r="G658" s="17">
        <v>2</v>
      </c>
      <c r="H658" s="17" t="s">
        <v>9</v>
      </c>
      <c r="I658" s="17" t="s">
        <v>612</v>
      </c>
      <c r="J658" s="17" t="s">
        <v>5</v>
      </c>
      <c r="K658" s="17" t="s">
        <v>834</v>
      </c>
      <c r="L658" s="17" t="s">
        <v>831</v>
      </c>
      <c r="M658" s="7">
        <v>0</v>
      </c>
      <c r="N658" s="7">
        <v>85.322205597006999</v>
      </c>
      <c r="O658" s="7">
        <f>M658*'Emission and cost factors'!$D$8+N658*'Emission and cost factors'!$E$8</f>
        <v>39.248214574623219</v>
      </c>
      <c r="P658" s="8">
        <f>M658*'Emission and cost factors'!$D$9+N658*'Emission and cost factors'!$E$9</f>
        <v>12.798330839551049</v>
      </c>
      <c r="Q658" s="7">
        <v>21.506666666666661</v>
      </c>
      <c r="R658" s="17">
        <v>0</v>
      </c>
      <c r="S658" s="17">
        <v>0</v>
      </c>
      <c r="T658" s="17">
        <v>0</v>
      </c>
      <c r="U658" s="7">
        <v>0</v>
      </c>
      <c r="V658" s="7">
        <v>0</v>
      </c>
      <c r="W658" s="7">
        <v>0</v>
      </c>
    </row>
    <row r="659" spans="1:23" s="17" customFormat="1" x14ac:dyDescent="0.25">
      <c r="A659" s="17" t="s">
        <v>757</v>
      </c>
      <c r="B659" s="17" t="s">
        <v>833</v>
      </c>
      <c r="C659" s="17" t="s">
        <v>595</v>
      </c>
      <c r="D659" s="17">
        <v>136</v>
      </c>
      <c r="E659" s="17" t="s">
        <v>12</v>
      </c>
      <c r="F659" s="17">
        <v>2</v>
      </c>
      <c r="G659" s="17">
        <v>2</v>
      </c>
      <c r="H659" s="17" t="s">
        <v>9</v>
      </c>
      <c r="I659" s="17" t="s">
        <v>7</v>
      </c>
      <c r="J659" s="17" t="s">
        <v>5</v>
      </c>
      <c r="K659" s="17" t="s">
        <v>834</v>
      </c>
      <c r="L659" s="17" t="s">
        <v>831</v>
      </c>
      <c r="M659" s="7">
        <v>0</v>
      </c>
      <c r="N659" s="7">
        <v>86.910614979825894</v>
      </c>
      <c r="O659" s="7">
        <f>M659*'Emission and cost factors'!$D$8+N659*'Emission and cost factors'!$E$8</f>
        <v>39.978882890719916</v>
      </c>
      <c r="P659" s="8">
        <f>M659*'Emission and cost factors'!$D$9+N659*'Emission and cost factors'!$E$9</f>
        <v>13.036592246973884</v>
      </c>
      <c r="Q659" s="7">
        <v>21.498999999999999</v>
      </c>
      <c r="R659" s="17">
        <v>0</v>
      </c>
      <c r="S659" s="17">
        <v>0</v>
      </c>
      <c r="T659" s="17">
        <v>0</v>
      </c>
      <c r="U659" s="7">
        <v>0</v>
      </c>
      <c r="V659" s="7">
        <v>0</v>
      </c>
      <c r="W659" s="7">
        <v>0</v>
      </c>
    </row>
    <row r="660" spans="1:23" s="17" customFormat="1" x14ac:dyDescent="0.25">
      <c r="A660" s="17" t="s">
        <v>758</v>
      </c>
      <c r="B660" s="17" t="s">
        <v>833</v>
      </c>
      <c r="C660" s="17" t="s">
        <v>595</v>
      </c>
      <c r="D660" s="17">
        <v>137</v>
      </c>
      <c r="E660" s="17" t="s">
        <v>12</v>
      </c>
      <c r="F660" s="17">
        <v>2</v>
      </c>
      <c r="G660" s="17">
        <v>2</v>
      </c>
      <c r="H660" s="17" t="s">
        <v>9</v>
      </c>
      <c r="I660" s="17" t="s">
        <v>3</v>
      </c>
      <c r="J660" s="17" t="s">
        <v>611</v>
      </c>
      <c r="K660" s="17" t="s">
        <v>834</v>
      </c>
      <c r="L660" s="17" t="s">
        <v>831</v>
      </c>
      <c r="M660" s="7">
        <v>0</v>
      </c>
      <c r="N660" s="7">
        <v>85.008902987775699</v>
      </c>
      <c r="O660" s="7">
        <f>M660*'Emission and cost factors'!$D$8+N660*'Emission and cost factors'!$E$8</f>
        <v>39.104095374376826</v>
      </c>
      <c r="P660" s="8">
        <f>M660*'Emission and cost factors'!$D$9+N660*'Emission and cost factors'!$E$9</f>
        <v>12.751335448166355</v>
      </c>
      <c r="Q660" s="7">
        <v>21.48566666666666</v>
      </c>
      <c r="R660" s="17">
        <v>0</v>
      </c>
      <c r="S660" s="17">
        <v>0</v>
      </c>
      <c r="T660" s="17">
        <v>0</v>
      </c>
      <c r="U660" s="7">
        <v>0</v>
      </c>
      <c r="V660" s="7">
        <v>0</v>
      </c>
      <c r="W660" s="7">
        <v>0</v>
      </c>
    </row>
    <row r="661" spans="1:23" s="17" customFormat="1" x14ac:dyDescent="0.25">
      <c r="A661" s="17" t="s">
        <v>759</v>
      </c>
      <c r="B661" s="17" t="s">
        <v>833</v>
      </c>
      <c r="C661" s="17" t="s">
        <v>595</v>
      </c>
      <c r="D661" s="17">
        <v>145</v>
      </c>
      <c r="E661" s="17" t="s">
        <v>13</v>
      </c>
      <c r="F661" s="17">
        <v>3</v>
      </c>
      <c r="G661" s="17">
        <v>2</v>
      </c>
      <c r="H661" s="17" t="s">
        <v>2</v>
      </c>
      <c r="I661" s="17" t="s">
        <v>612</v>
      </c>
      <c r="J661" s="17" t="s">
        <v>611</v>
      </c>
      <c r="K661" s="17" t="s">
        <v>834</v>
      </c>
      <c r="L661" s="17" t="s">
        <v>831</v>
      </c>
      <c r="M661" s="7">
        <v>0</v>
      </c>
      <c r="N661" s="7">
        <v>268.09967190545598</v>
      </c>
      <c r="O661" s="7">
        <f>M661*'Emission and cost factors'!$D$8+N661*'Emission and cost factors'!$E$8</f>
        <v>123.32584907650975</v>
      </c>
      <c r="P661" s="8">
        <f>M661*'Emission and cost factors'!$D$9+N661*'Emission and cost factors'!$E$9</f>
        <v>40.214950785818395</v>
      </c>
      <c r="Q661" s="7">
        <v>19.841333333333335</v>
      </c>
      <c r="R661" s="17">
        <v>16</v>
      </c>
      <c r="S661" s="17">
        <v>6</v>
      </c>
      <c r="T661" s="17">
        <v>0</v>
      </c>
      <c r="U661" s="7">
        <v>0.31556666666666661</v>
      </c>
      <c r="V661" s="7">
        <v>7.1833333333333346E-2</v>
      </c>
      <c r="W661" s="7">
        <v>0</v>
      </c>
    </row>
    <row r="662" spans="1:23" s="17" customFormat="1" x14ac:dyDescent="0.25">
      <c r="A662" s="17" t="s">
        <v>760</v>
      </c>
      <c r="B662" s="17" t="s">
        <v>833</v>
      </c>
      <c r="C662" s="17" t="s">
        <v>595</v>
      </c>
      <c r="D662" s="17">
        <v>146</v>
      </c>
      <c r="E662" s="17" t="s">
        <v>13</v>
      </c>
      <c r="F662" s="17">
        <v>3</v>
      </c>
      <c r="G662" s="17">
        <v>2</v>
      </c>
      <c r="H662" s="17" t="s">
        <v>2</v>
      </c>
      <c r="I662" s="17" t="s">
        <v>612</v>
      </c>
      <c r="J662" s="17" t="s">
        <v>5</v>
      </c>
      <c r="K662" s="17" t="s">
        <v>834</v>
      </c>
      <c r="L662" s="17" t="s">
        <v>831</v>
      </c>
      <c r="M662" s="7">
        <v>0</v>
      </c>
      <c r="N662" s="7">
        <v>268.05706274962603</v>
      </c>
      <c r="O662" s="7">
        <f>M662*'Emission and cost factors'!$D$8+N662*'Emission and cost factors'!$E$8</f>
        <v>123.30624886482798</v>
      </c>
      <c r="P662" s="8">
        <f>M662*'Emission and cost factors'!$D$9+N662*'Emission and cost factors'!$E$9</f>
        <v>40.208559412443904</v>
      </c>
      <c r="Q662" s="7">
        <v>19.841666666666665</v>
      </c>
      <c r="R662" s="17">
        <v>16</v>
      </c>
      <c r="S662" s="17">
        <v>6</v>
      </c>
      <c r="T662" s="17">
        <v>0</v>
      </c>
      <c r="U662" s="7">
        <v>0.31556666666666661</v>
      </c>
      <c r="V662" s="7">
        <v>7.1833333333333346E-2</v>
      </c>
      <c r="W662" s="7">
        <v>0</v>
      </c>
    </row>
    <row r="663" spans="1:23" s="17" customFormat="1" x14ac:dyDescent="0.25">
      <c r="A663" s="17" t="s">
        <v>761</v>
      </c>
      <c r="B663" s="17" t="s">
        <v>833</v>
      </c>
      <c r="C663" s="17" t="s">
        <v>595</v>
      </c>
      <c r="D663" s="17">
        <v>147</v>
      </c>
      <c r="E663" s="17" t="s">
        <v>13</v>
      </c>
      <c r="F663" s="17">
        <v>3</v>
      </c>
      <c r="G663" s="17">
        <v>2</v>
      </c>
      <c r="H663" s="17" t="s">
        <v>2</v>
      </c>
      <c r="I663" s="17" t="s">
        <v>7</v>
      </c>
      <c r="J663" s="17" t="s">
        <v>611</v>
      </c>
      <c r="K663" s="17" t="s">
        <v>834</v>
      </c>
      <c r="L663" s="17" t="s">
        <v>831</v>
      </c>
      <c r="M663" s="7">
        <v>0</v>
      </c>
      <c r="N663" s="7">
        <v>267.70398003930802</v>
      </c>
      <c r="O663" s="7">
        <f>M663*'Emission and cost factors'!$D$8+N663*'Emission and cost factors'!$E$8</f>
        <v>123.1438308180817</v>
      </c>
      <c r="P663" s="8">
        <f>M663*'Emission and cost factors'!$D$9+N663*'Emission and cost factors'!$E$9</f>
        <v>40.155597005896205</v>
      </c>
      <c r="Q663" s="7">
        <v>19.871333333333332</v>
      </c>
      <c r="R663" s="17">
        <v>16</v>
      </c>
      <c r="S663" s="17">
        <v>6</v>
      </c>
      <c r="T663" s="17">
        <v>0</v>
      </c>
      <c r="U663" s="7">
        <v>0.31480000000000002</v>
      </c>
      <c r="V663" s="7">
        <v>7.0566666666666666E-2</v>
      </c>
      <c r="W663" s="7">
        <v>0</v>
      </c>
    </row>
    <row r="664" spans="1:23" s="17" customFormat="1" x14ac:dyDescent="0.25">
      <c r="A664" s="17" t="s">
        <v>762</v>
      </c>
      <c r="B664" s="17" t="s">
        <v>833</v>
      </c>
      <c r="C664" s="17" t="s">
        <v>595</v>
      </c>
      <c r="D664" s="17">
        <v>148</v>
      </c>
      <c r="E664" s="17" t="s">
        <v>13</v>
      </c>
      <c r="F664" s="17">
        <v>3</v>
      </c>
      <c r="G664" s="17">
        <v>2</v>
      </c>
      <c r="H664" s="17" t="s">
        <v>2</v>
      </c>
      <c r="I664" s="17" t="s">
        <v>7</v>
      </c>
      <c r="J664" s="17" t="s">
        <v>5</v>
      </c>
      <c r="K664" s="17" t="s">
        <v>834</v>
      </c>
      <c r="L664" s="17" t="s">
        <v>831</v>
      </c>
      <c r="M664" s="7">
        <v>0</v>
      </c>
      <c r="N664" s="7">
        <v>267.69905611018902</v>
      </c>
      <c r="O664" s="7">
        <f>M664*'Emission and cost factors'!$D$8+N664*'Emission and cost factors'!$E$8</f>
        <v>123.14156581068696</v>
      </c>
      <c r="P664" s="8">
        <f>M664*'Emission and cost factors'!$D$9+N664*'Emission and cost factors'!$E$9</f>
        <v>40.154858416528349</v>
      </c>
      <c r="Q664" s="7">
        <v>19.871333333333332</v>
      </c>
      <c r="R664" s="17">
        <v>16</v>
      </c>
      <c r="S664" s="17">
        <v>6</v>
      </c>
      <c r="T664" s="17">
        <v>0</v>
      </c>
      <c r="U664" s="7">
        <v>0.31480000000000002</v>
      </c>
      <c r="V664" s="7">
        <v>7.0566666666666666E-2</v>
      </c>
      <c r="W664" s="7">
        <v>0</v>
      </c>
    </row>
    <row r="665" spans="1:23" s="17" customFormat="1" x14ac:dyDescent="0.25">
      <c r="A665" s="17" t="s">
        <v>763</v>
      </c>
      <c r="B665" s="17" t="s">
        <v>833</v>
      </c>
      <c r="C665" s="17" t="s">
        <v>595</v>
      </c>
      <c r="D665" s="17">
        <v>149</v>
      </c>
      <c r="E665" s="17" t="s">
        <v>13</v>
      </c>
      <c r="F665" s="17">
        <v>3</v>
      </c>
      <c r="G665" s="17">
        <v>2</v>
      </c>
      <c r="H665" s="17" t="s">
        <v>2</v>
      </c>
      <c r="I665" s="17" t="s">
        <v>3</v>
      </c>
      <c r="J665" s="17" t="s">
        <v>611</v>
      </c>
      <c r="K665" s="17" t="s">
        <v>834</v>
      </c>
      <c r="L665" s="17" t="s">
        <v>831</v>
      </c>
      <c r="M665" s="7">
        <v>0</v>
      </c>
      <c r="N665" s="7">
        <v>264.38404748973699</v>
      </c>
      <c r="O665" s="7">
        <f>M665*'Emission and cost factors'!$D$8+N665*'Emission and cost factors'!$E$8</f>
        <v>121.61666184527901</v>
      </c>
      <c r="P665" s="8">
        <f>M665*'Emission and cost factors'!$D$9+N665*'Emission and cost factors'!$E$9</f>
        <v>39.657607123460544</v>
      </c>
      <c r="Q665" s="7">
        <v>19.789666666666665</v>
      </c>
      <c r="R665" s="17">
        <v>17</v>
      </c>
      <c r="S665" s="17">
        <v>7</v>
      </c>
      <c r="T665" s="17">
        <v>0</v>
      </c>
      <c r="U665" s="7">
        <v>0.32313333333333333</v>
      </c>
      <c r="V665" s="7">
        <v>7.8700000000000006E-2</v>
      </c>
      <c r="W665" s="7">
        <v>0</v>
      </c>
    </row>
    <row r="666" spans="1:23" s="17" customFormat="1" x14ac:dyDescent="0.25">
      <c r="A666" s="17" t="s">
        <v>764</v>
      </c>
      <c r="B666" s="17" t="s">
        <v>833</v>
      </c>
      <c r="C666" s="17" t="s">
        <v>595</v>
      </c>
      <c r="D666" s="17">
        <v>150</v>
      </c>
      <c r="E666" s="17" t="s">
        <v>13</v>
      </c>
      <c r="F666" s="17">
        <v>3</v>
      </c>
      <c r="G666" s="17">
        <v>2</v>
      </c>
      <c r="H666" s="17" t="s">
        <v>2</v>
      </c>
      <c r="I666" s="17" t="s">
        <v>3</v>
      </c>
      <c r="J666" s="17" t="s">
        <v>5</v>
      </c>
      <c r="K666" s="17" t="s">
        <v>834</v>
      </c>
      <c r="L666" s="17" t="s">
        <v>831</v>
      </c>
      <c r="M666" s="7">
        <v>0</v>
      </c>
      <c r="N666" s="7">
        <v>264.34807817827198</v>
      </c>
      <c r="O666" s="7">
        <f>M666*'Emission and cost factors'!$D$8+N666*'Emission and cost factors'!$E$8</f>
        <v>121.60011596200512</v>
      </c>
      <c r="P666" s="8">
        <f>M666*'Emission and cost factors'!$D$9+N666*'Emission and cost factors'!$E$9</f>
        <v>39.652211726740795</v>
      </c>
      <c r="Q666" s="7">
        <v>19.789666666666665</v>
      </c>
      <c r="R666" s="17">
        <v>17</v>
      </c>
      <c r="S666" s="17">
        <v>7</v>
      </c>
      <c r="T666" s="17">
        <v>0</v>
      </c>
      <c r="U666" s="7">
        <v>0.32313333333333333</v>
      </c>
      <c r="V666" s="7">
        <v>7.8700000000000006E-2</v>
      </c>
      <c r="W666" s="7">
        <v>0</v>
      </c>
    </row>
    <row r="667" spans="1:23" s="17" customFormat="1" x14ac:dyDescent="0.25">
      <c r="A667" s="17" t="s">
        <v>765</v>
      </c>
      <c r="B667" s="17" t="s">
        <v>833</v>
      </c>
      <c r="C667" s="17" t="s">
        <v>595</v>
      </c>
      <c r="D667" s="17">
        <v>157</v>
      </c>
      <c r="E667" s="17" t="s">
        <v>13</v>
      </c>
      <c r="F667" s="17">
        <v>3</v>
      </c>
      <c r="G667" s="17">
        <v>2</v>
      </c>
      <c r="H667" s="17" t="s">
        <v>8</v>
      </c>
      <c r="I667" s="17" t="s">
        <v>612</v>
      </c>
      <c r="J667" s="17" t="s">
        <v>611</v>
      </c>
      <c r="K667" s="17" t="s">
        <v>834</v>
      </c>
      <c r="L667" s="17" t="s">
        <v>831</v>
      </c>
      <c r="M667" s="7">
        <v>0</v>
      </c>
      <c r="N667" s="7">
        <v>118.92769515952</v>
      </c>
      <c r="O667" s="7">
        <f>M667*'Emission and cost factors'!$D$8+N667*'Emission and cost factors'!$E$8</f>
        <v>54.706739773379205</v>
      </c>
      <c r="P667" s="8">
        <f>M667*'Emission and cost factors'!$D$9+N667*'Emission and cost factors'!$E$9</f>
        <v>17.839154273927999</v>
      </c>
      <c r="Q667" s="7">
        <v>21.076999999999998</v>
      </c>
      <c r="R667" s="17">
        <v>0</v>
      </c>
      <c r="S667" s="17">
        <v>0</v>
      </c>
      <c r="T667" s="17">
        <v>0</v>
      </c>
      <c r="U667" s="7">
        <v>0</v>
      </c>
      <c r="V667" s="7">
        <v>0</v>
      </c>
      <c r="W667" s="7">
        <v>0</v>
      </c>
    </row>
    <row r="668" spans="1:23" s="17" customFormat="1" x14ac:dyDescent="0.25">
      <c r="A668" s="17" t="s">
        <v>766</v>
      </c>
      <c r="B668" s="17" t="s">
        <v>833</v>
      </c>
      <c r="C668" s="17" t="s">
        <v>595</v>
      </c>
      <c r="D668" s="17">
        <v>158</v>
      </c>
      <c r="E668" s="17" t="s">
        <v>13</v>
      </c>
      <c r="F668" s="17">
        <v>3</v>
      </c>
      <c r="G668" s="17">
        <v>2</v>
      </c>
      <c r="H668" s="17" t="s">
        <v>8</v>
      </c>
      <c r="I668" s="17" t="s">
        <v>612</v>
      </c>
      <c r="J668" s="17" t="s">
        <v>5</v>
      </c>
      <c r="K668" s="17" t="s">
        <v>834</v>
      </c>
      <c r="L668" s="17" t="s">
        <v>831</v>
      </c>
      <c r="M668" s="7">
        <v>0</v>
      </c>
      <c r="N668" s="7">
        <v>118.947876450202</v>
      </c>
      <c r="O668" s="7">
        <f>M668*'Emission and cost factors'!$D$8+N668*'Emission and cost factors'!$E$8</f>
        <v>54.716023167092921</v>
      </c>
      <c r="P668" s="8">
        <f>M668*'Emission and cost factors'!$D$9+N668*'Emission and cost factors'!$E$9</f>
        <v>17.842181467530299</v>
      </c>
      <c r="Q668" s="7">
        <v>21.076999999999998</v>
      </c>
      <c r="R668" s="17">
        <v>0</v>
      </c>
      <c r="S668" s="17">
        <v>0</v>
      </c>
      <c r="T668" s="17">
        <v>0</v>
      </c>
      <c r="U668" s="7">
        <v>0</v>
      </c>
      <c r="V668" s="7">
        <v>0</v>
      </c>
      <c r="W668" s="7">
        <v>0</v>
      </c>
    </row>
    <row r="669" spans="1:23" s="17" customFormat="1" x14ac:dyDescent="0.25">
      <c r="A669" s="17" t="s">
        <v>767</v>
      </c>
      <c r="B669" s="17" t="s">
        <v>833</v>
      </c>
      <c r="C669" s="17" t="s">
        <v>595</v>
      </c>
      <c r="D669" s="17">
        <v>159</v>
      </c>
      <c r="E669" s="17" t="s">
        <v>13</v>
      </c>
      <c r="F669" s="17">
        <v>3</v>
      </c>
      <c r="G669" s="17">
        <v>2</v>
      </c>
      <c r="H669" s="17" t="s">
        <v>8</v>
      </c>
      <c r="I669" s="17" t="s">
        <v>7</v>
      </c>
      <c r="J669" s="17" t="s">
        <v>611</v>
      </c>
      <c r="K669" s="17" t="s">
        <v>834</v>
      </c>
      <c r="L669" s="17" t="s">
        <v>831</v>
      </c>
      <c r="M669" s="7">
        <v>0</v>
      </c>
      <c r="N669" s="7">
        <v>118.936145839095</v>
      </c>
      <c r="O669" s="7">
        <f>M669*'Emission and cost factors'!$D$8+N669*'Emission and cost factors'!$E$8</f>
        <v>54.710627085983703</v>
      </c>
      <c r="P669" s="8">
        <f>M669*'Emission and cost factors'!$D$9+N669*'Emission and cost factors'!$E$9</f>
        <v>17.840421875864251</v>
      </c>
      <c r="Q669" s="7">
        <v>21.079333333333334</v>
      </c>
      <c r="R669" s="17">
        <v>0</v>
      </c>
      <c r="S669" s="17">
        <v>0</v>
      </c>
      <c r="T669" s="17">
        <v>0</v>
      </c>
      <c r="U669" s="7">
        <v>0</v>
      </c>
      <c r="V669" s="7">
        <v>0</v>
      </c>
      <c r="W669" s="7">
        <v>0</v>
      </c>
    </row>
    <row r="670" spans="1:23" s="17" customFormat="1" x14ac:dyDescent="0.25">
      <c r="A670" s="17" t="s">
        <v>768</v>
      </c>
      <c r="B670" s="17" t="s">
        <v>833</v>
      </c>
      <c r="C670" s="17" t="s">
        <v>595</v>
      </c>
      <c r="D670" s="17">
        <v>160</v>
      </c>
      <c r="E670" s="17" t="s">
        <v>13</v>
      </c>
      <c r="F670" s="17">
        <v>3</v>
      </c>
      <c r="G670" s="17">
        <v>2</v>
      </c>
      <c r="H670" s="17" t="s">
        <v>8</v>
      </c>
      <c r="I670" s="17" t="s">
        <v>7</v>
      </c>
      <c r="J670" s="17" t="s">
        <v>5</v>
      </c>
      <c r="K670" s="17" t="s">
        <v>834</v>
      </c>
      <c r="L670" s="17" t="s">
        <v>831</v>
      </c>
      <c r="M670" s="7">
        <v>0</v>
      </c>
      <c r="N670" s="7">
        <v>118.8003145343</v>
      </c>
      <c r="O670" s="7">
        <f>M670*'Emission and cost factors'!$D$8+N670*'Emission and cost factors'!$E$8</f>
        <v>54.648144685778</v>
      </c>
      <c r="P670" s="8">
        <f>M670*'Emission and cost factors'!$D$9+N670*'Emission and cost factors'!$E$9</f>
        <v>17.820047180145</v>
      </c>
      <c r="Q670" s="7">
        <v>21.079333333333334</v>
      </c>
      <c r="R670" s="17">
        <v>0</v>
      </c>
      <c r="S670" s="17">
        <v>0</v>
      </c>
      <c r="T670" s="17">
        <v>0</v>
      </c>
      <c r="U670" s="7">
        <v>0</v>
      </c>
      <c r="V670" s="7">
        <v>0</v>
      </c>
      <c r="W670" s="7">
        <v>0</v>
      </c>
    </row>
    <row r="671" spans="1:23" s="17" customFormat="1" x14ac:dyDescent="0.25">
      <c r="A671" s="17" t="s">
        <v>769</v>
      </c>
      <c r="B671" s="17" t="s">
        <v>833</v>
      </c>
      <c r="C671" s="17" t="s">
        <v>595</v>
      </c>
      <c r="D671" s="17">
        <v>161</v>
      </c>
      <c r="E671" s="17" t="s">
        <v>13</v>
      </c>
      <c r="F671" s="17">
        <v>3</v>
      </c>
      <c r="G671" s="17">
        <v>2</v>
      </c>
      <c r="H671" s="17" t="s">
        <v>8</v>
      </c>
      <c r="I671" s="17" t="s">
        <v>3</v>
      </c>
      <c r="J671" s="17" t="s">
        <v>611</v>
      </c>
      <c r="K671" s="17" t="s">
        <v>834</v>
      </c>
      <c r="L671" s="17" t="s">
        <v>831</v>
      </c>
      <c r="M671" s="7">
        <v>0</v>
      </c>
      <c r="N671" s="7">
        <v>115.701992372951</v>
      </c>
      <c r="O671" s="7">
        <f>M671*'Emission and cost factors'!$D$8+N671*'Emission and cost factors'!$E$8</f>
        <v>53.222916491557463</v>
      </c>
      <c r="P671" s="8">
        <f>M671*'Emission and cost factors'!$D$9+N671*'Emission and cost factors'!$E$9</f>
        <v>17.35529885594265</v>
      </c>
      <c r="Q671" s="7">
        <v>21.043000000000003</v>
      </c>
      <c r="R671" s="17">
        <v>0</v>
      </c>
      <c r="S671" s="17">
        <v>0</v>
      </c>
      <c r="T671" s="17">
        <v>0</v>
      </c>
      <c r="U671" s="7">
        <v>0</v>
      </c>
      <c r="V671" s="7">
        <v>0</v>
      </c>
      <c r="W671" s="7">
        <v>0</v>
      </c>
    </row>
    <row r="672" spans="1:23" s="17" customFormat="1" x14ac:dyDescent="0.25">
      <c r="A672" s="17" t="s">
        <v>770</v>
      </c>
      <c r="B672" s="17" t="s">
        <v>833</v>
      </c>
      <c r="C672" s="17" t="s">
        <v>595</v>
      </c>
      <c r="D672" s="17">
        <v>162</v>
      </c>
      <c r="E672" s="17" t="s">
        <v>13</v>
      </c>
      <c r="F672" s="17">
        <v>3</v>
      </c>
      <c r="G672" s="17">
        <v>2</v>
      </c>
      <c r="H672" s="17" t="s">
        <v>8</v>
      </c>
      <c r="I672" s="17" t="s">
        <v>3</v>
      </c>
      <c r="J672" s="17" t="s">
        <v>5</v>
      </c>
      <c r="K672" s="17" t="s">
        <v>834</v>
      </c>
      <c r="L672" s="17" t="s">
        <v>831</v>
      </c>
      <c r="M672" s="7">
        <v>0</v>
      </c>
      <c r="N672" s="7">
        <v>115.73047661250401</v>
      </c>
      <c r="O672" s="7">
        <f>M672*'Emission and cost factors'!$D$8+N672*'Emission and cost factors'!$E$8</f>
        <v>53.236019241751848</v>
      </c>
      <c r="P672" s="8">
        <f>M672*'Emission and cost factors'!$D$9+N672*'Emission and cost factors'!$E$9</f>
        <v>17.359571491875599</v>
      </c>
      <c r="Q672" s="7">
        <v>21.043000000000003</v>
      </c>
      <c r="R672" s="17">
        <v>0</v>
      </c>
      <c r="S672" s="17">
        <v>0</v>
      </c>
      <c r="T672" s="17">
        <v>0</v>
      </c>
      <c r="U672" s="7">
        <v>0</v>
      </c>
      <c r="V672" s="7">
        <v>0</v>
      </c>
      <c r="W672" s="7">
        <v>0</v>
      </c>
    </row>
    <row r="673" spans="1:23" s="17" customFormat="1" x14ac:dyDescent="0.25">
      <c r="A673" s="17" t="s">
        <v>771</v>
      </c>
      <c r="B673" s="17" t="s">
        <v>833</v>
      </c>
      <c r="C673" s="17" t="s">
        <v>595</v>
      </c>
      <c r="D673" s="17">
        <v>169</v>
      </c>
      <c r="E673" s="17" t="s">
        <v>13</v>
      </c>
      <c r="F673" s="17">
        <v>3</v>
      </c>
      <c r="G673" s="17">
        <v>2</v>
      </c>
      <c r="H673" s="17" t="s">
        <v>9</v>
      </c>
      <c r="I673" s="17" t="s">
        <v>612</v>
      </c>
      <c r="J673" s="17" t="s">
        <v>611</v>
      </c>
      <c r="K673" s="17" t="s">
        <v>834</v>
      </c>
      <c r="L673" s="17" t="s">
        <v>831</v>
      </c>
      <c r="M673" s="7">
        <v>0</v>
      </c>
      <c r="N673" s="7">
        <v>84.074890933651403</v>
      </c>
      <c r="O673" s="7">
        <f>M673*'Emission and cost factors'!$D$8+N673*'Emission and cost factors'!$E$8</f>
        <v>38.674449829479649</v>
      </c>
      <c r="P673" s="8">
        <f>M673*'Emission and cost factors'!$D$9+N673*'Emission and cost factors'!$E$9</f>
        <v>12.611233640047709</v>
      </c>
      <c r="Q673" s="7">
        <v>21.321999999999996</v>
      </c>
      <c r="R673" s="17">
        <v>0</v>
      </c>
      <c r="S673" s="17">
        <v>0</v>
      </c>
      <c r="T673" s="17">
        <v>0</v>
      </c>
      <c r="U673" s="7">
        <v>0</v>
      </c>
      <c r="V673" s="7">
        <v>0</v>
      </c>
      <c r="W673" s="7">
        <v>0</v>
      </c>
    </row>
    <row r="674" spans="1:23" s="17" customFormat="1" x14ac:dyDescent="0.25">
      <c r="A674" s="17" t="s">
        <v>772</v>
      </c>
      <c r="B674" s="17" t="s">
        <v>833</v>
      </c>
      <c r="C674" s="17" t="s">
        <v>595</v>
      </c>
      <c r="D674" s="17">
        <v>170</v>
      </c>
      <c r="E674" s="17" t="s">
        <v>13</v>
      </c>
      <c r="F674" s="17">
        <v>3</v>
      </c>
      <c r="G674" s="17">
        <v>2</v>
      </c>
      <c r="H674" s="17" t="s">
        <v>9</v>
      </c>
      <c r="I674" s="17" t="s">
        <v>612</v>
      </c>
      <c r="J674" s="17" t="s">
        <v>5</v>
      </c>
      <c r="K674" s="17" t="s">
        <v>834</v>
      </c>
      <c r="L674" s="17" t="s">
        <v>831</v>
      </c>
      <c r="M674" s="7">
        <v>0</v>
      </c>
      <c r="N674" s="7">
        <v>84.049644486047299</v>
      </c>
      <c r="O674" s="7">
        <f>M674*'Emission and cost factors'!$D$8+N674*'Emission and cost factors'!$E$8</f>
        <v>38.662836463581762</v>
      </c>
      <c r="P674" s="8">
        <f>M674*'Emission and cost factors'!$D$9+N674*'Emission and cost factors'!$E$9</f>
        <v>12.607446672907095</v>
      </c>
      <c r="Q674" s="7">
        <v>21.322333333333333</v>
      </c>
      <c r="R674" s="17">
        <v>0</v>
      </c>
      <c r="S674" s="17">
        <v>0</v>
      </c>
      <c r="T674" s="17">
        <v>0</v>
      </c>
      <c r="U674" s="7">
        <v>0</v>
      </c>
      <c r="V674" s="7">
        <v>0</v>
      </c>
      <c r="W674" s="7">
        <v>0</v>
      </c>
    </row>
    <row r="675" spans="1:23" s="17" customFormat="1" x14ac:dyDescent="0.25">
      <c r="A675" s="17" t="s">
        <v>773</v>
      </c>
      <c r="B675" s="17" t="s">
        <v>833</v>
      </c>
      <c r="C675" s="17" t="s">
        <v>595</v>
      </c>
      <c r="D675" s="17">
        <v>171</v>
      </c>
      <c r="E675" s="17" t="s">
        <v>13</v>
      </c>
      <c r="F675" s="17">
        <v>3</v>
      </c>
      <c r="G675" s="17">
        <v>2</v>
      </c>
      <c r="H675" s="17" t="s">
        <v>9</v>
      </c>
      <c r="I675" s="17" t="s">
        <v>7</v>
      </c>
      <c r="J675" s="17" t="s">
        <v>611</v>
      </c>
      <c r="K675" s="17" t="s">
        <v>834</v>
      </c>
      <c r="L675" s="17" t="s">
        <v>831</v>
      </c>
      <c r="M675" s="7">
        <v>0</v>
      </c>
      <c r="N675" s="7">
        <v>86.444083104841397</v>
      </c>
      <c r="O675" s="7">
        <f>M675*'Emission and cost factors'!$D$8+N675*'Emission and cost factors'!$E$8</f>
        <v>39.764278228227042</v>
      </c>
      <c r="P675" s="8">
        <f>M675*'Emission and cost factors'!$D$9+N675*'Emission and cost factors'!$E$9</f>
        <v>12.966612465726209</v>
      </c>
      <c r="Q675" s="7">
        <v>21.336333333333325</v>
      </c>
      <c r="R675" s="17">
        <v>0</v>
      </c>
      <c r="S675" s="17">
        <v>0</v>
      </c>
      <c r="T675" s="17">
        <v>0</v>
      </c>
      <c r="U675" s="7">
        <v>0</v>
      </c>
      <c r="V675" s="7">
        <v>0</v>
      </c>
      <c r="W675" s="7">
        <v>0</v>
      </c>
    </row>
    <row r="676" spans="1:23" s="17" customFormat="1" x14ac:dyDescent="0.25">
      <c r="A676" s="17" t="s">
        <v>774</v>
      </c>
      <c r="B676" s="17" t="s">
        <v>833</v>
      </c>
      <c r="C676" s="17" t="s">
        <v>595</v>
      </c>
      <c r="D676" s="17">
        <v>172</v>
      </c>
      <c r="E676" s="17" t="s">
        <v>13</v>
      </c>
      <c r="F676" s="17">
        <v>3</v>
      </c>
      <c r="G676" s="17">
        <v>2</v>
      </c>
      <c r="H676" s="17" t="s">
        <v>9</v>
      </c>
      <c r="I676" s="17" t="s">
        <v>7</v>
      </c>
      <c r="J676" s="17" t="s">
        <v>5</v>
      </c>
      <c r="K676" s="17" t="s">
        <v>834</v>
      </c>
      <c r="L676" s="17" t="s">
        <v>831</v>
      </c>
      <c r="M676" s="7">
        <v>0</v>
      </c>
      <c r="N676" s="7">
        <v>86.497734130453296</v>
      </c>
      <c r="O676" s="7">
        <f>M676*'Emission and cost factors'!$D$8+N676*'Emission and cost factors'!$E$8</f>
        <v>39.788957700008517</v>
      </c>
      <c r="P676" s="8">
        <f>M676*'Emission and cost factors'!$D$9+N676*'Emission and cost factors'!$E$9</f>
        <v>12.974660119567995</v>
      </c>
      <c r="Q676" s="7">
        <v>21.336333333333325</v>
      </c>
      <c r="R676" s="17">
        <v>0</v>
      </c>
      <c r="S676" s="17">
        <v>0</v>
      </c>
      <c r="T676" s="17">
        <v>0</v>
      </c>
      <c r="U676" s="7">
        <v>0</v>
      </c>
      <c r="V676" s="7">
        <v>0</v>
      </c>
      <c r="W676" s="7">
        <v>0</v>
      </c>
    </row>
    <row r="677" spans="1:23" s="17" customFormat="1" x14ac:dyDescent="0.25">
      <c r="A677" s="17" t="s">
        <v>775</v>
      </c>
      <c r="B677" s="17" t="s">
        <v>833</v>
      </c>
      <c r="C677" s="17" t="s">
        <v>595</v>
      </c>
      <c r="D677" s="17">
        <v>173</v>
      </c>
      <c r="E677" s="17" t="s">
        <v>13</v>
      </c>
      <c r="F677" s="17">
        <v>3</v>
      </c>
      <c r="G677" s="17">
        <v>2</v>
      </c>
      <c r="H677" s="17" t="s">
        <v>9</v>
      </c>
      <c r="I677" s="17" t="s">
        <v>3</v>
      </c>
      <c r="J677" s="17" t="s">
        <v>611</v>
      </c>
      <c r="K677" s="17" t="s">
        <v>834</v>
      </c>
      <c r="L677" s="17" t="s">
        <v>831</v>
      </c>
      <c r="M677" s="7">
        <v>0</v>
      </c>
      <c r="N677" s="7">
        <v>83.748016667769605</v>
      </c>
      <c r="O677" s="7">
        <f>M677*'Emission and cost factors'!$D$8+N677*'Emission and cost factors'!$E$8</f>
        <v>38.524087667174022</v>
      </c>
      <c r="P677" s="8">
        <f>M677*'Emission and cost factors'!$D$9+N677*'Emission and cost factors'!$E$9</f>
        <v>12.562202500165441</v>
      </c>
      <c r="Q677" s="7">
        <v>21.277666666666669</v>
      </c>
      <c r="R677" s="17">
        <v>0</v>
      </c>
      <c r="S677" s="17">
        <v>0</v>
      </c>
      <c r="T677" s="17">
        <v>0</v>
      </c>
      <c r="U677" s="7">
        <v>0</v>
      </c>
      <c r="V677" s="7">
        <v>0</v>
      </c>
      <c r="W677" s="7">
        <v>0</v>
      </c>
    </row>
    <row r="678" spans="1:23" s="17" customFormat="1" x14ac:dyDescent="0.25">
      <c r="A678" s="17" t="s">
        <v>776</v>
      </c>
      <c r="B678" s="17" t="s">
        <v>833</v>
      </c>
      <c r="C678" s="17" t="s">
        <v>595</v>
      </c>
      <c r="D678" s="17">
        <v>174</v>
      </c>
      <c r="E678" s="17" t="s">
        <v>13</v>
      </c>
      <c r="F678" s="17">
        <v>3</v>
      </c>
      <c r="G678" s="17">
        <v>2</v>
      </c>
      <c r="H678" s="17" t="s">
        <v>9</v>
      </c>
      <c r="I678" s="17" t="s">
        <v>3</v>
      </c>
      <c r="J678" s="17" t="s">
        <v>5</v>
      </c>
      <c r="K678" s="17" t="s">
        <v>834</v>
      </c>
      <c r="L678" s="17" t="s">
        <v>831</v>
      </c>
      <c r="M678" s="7">
        <v>0</v>
      </c>
      <c r="N678" s="7">
        <v>83.722186300406804</v>
      </c>
      <c r="O678" s="7">
        <f>M678*'Emission and cost factors'!$D$8+N678*'Emission and cost factors'!$E$8</f>
        <v>38.512205698187131</v>
      </c>
      <c r="P678" s="8">
        <f>M678*'Emission and cost factors'!$D$9+N678*'Emission and cost factors'!$E$9</f>
        <v>12.55832794506102</v>
      </c>
      <c r="Q678" s="7">
        <v>21.278000000000002</v>
      </c>
      <c r="R678" s="17">
        <v>0</v>
      </c>
      <c r="S678" s="17">
        <v>0</v>
      </c>
      <c r="T678" s="17">
        <v>0</v>
      </c>
      <c r="U678" s="7">
        <v>0</v>
      </c>
      <c r="V678" s="7">
        <v>0</v>
      </c>
      <c r="W678" s="7">
        <v>0</v>
      </c>
    </row>
    <row r="679" spans="1:23" s="17" customFormat="1" x14ac:dyDescent="0.25">
      <c r="A679" s="17" t="s">
        <v>783</v>
      </c>
      <c r="B679" s="17" t="s">
        <v>833</v>
      </c>
      <c r="C679" s="17" t="s">
        <v>588</v>
      </c>
      <c r="D679" s="17">
        <v>1</v>
      </c>
      <c r="E679" s="17" t="s">
        <v>1</v>
      </c>
      <c r="F679" s="17">
        <v>1</v>
      </c>
      <c r="G679" s="17">
        <v>1</v>
      </c>
      <c r="H679" s="17" t="s">
        <v>2</v>
      </c>
      <c r="I679" s="17" t="s">
        <v>612</v>
      </c>
      <c r="J679" s="17" t="s">
        <v>611</v>
      </c>
      <c r="K679" s="17" t="s">
        <v>830</v>
      </c>
      <c r="L679" s="17" t="s">
        <v>831</v>
      </c>
      <c r="M679" s="7">
        <v>34.16056597</v>
      </c>
      <c r="N679" s="7">
        <v>159.13180500000001</v>
      </c>
      <c r="O679" s="7">
        <f>M679*'Emission and cost factors'!$D$8+N679*'Emission and cost factors'!$E$8</f>
        <v>80.37434915370001</v>
      </c>
      <c r="P679" s="8">
        <f>M679*'Emission and cost factors'!$D$9+N679*'Emission and cost factors'!$E$9</f>
        <v>25.2361933888</v>
      </c>
      <c r="Q679" s="7">
        <v>20.667666666666658</v>
      </c>
      <c r="R679" s="17">
        <v>0</v>
      </c>
      <c r="S679" s="17">
        <v>0</v>
      </c>
      <c r="T679" s="17">
        <v>0</v>
      </c>
      <c r="U679" s="7">
        <v>0</v>
      </c>
      <c r="V679" s="7">
        <v>0</v>
      </c>
      <c r="W679" s="7">
        <v>0</v>
      </c>
    </row>
    <row r="680" spans="1:23" s="17" customFormat="1" x14ac:dyDescent="0.25">
      <c r="A680" s="17" t="s">
        <v>784</v>
      </c>
      <c r="B680" s="17" t="s">
        <v>833</v>
      </c>
      <c r="C680" s="17" t="s">
        <v>588</v>
      </c>
      <c r="D680" s="17">
        <v>2</v>
      </c>
      <c r="E680" s="17" t="s">
        <v>1</v>
      </c>
      <c r="F680" s="17">
        <v>1</v>
      </c>
      <c r="G680" s="17">
        <v>1</v>
      </c>
      <c r="H680" s="17" t="s">
        <v>2</v>
      </c>
      <c r="I680" s="17" t="s">
        <v>612</v>
      </c>
      <c r="J680" s="17" t="s">
        <v>5</v>
      </c>
      <c r="K680" s="17" t="s">
        <v>830</v>
      </c>
      <c r="L680" s="17" t="s">
        <v>831</v>
      </c>
      <c r="M680" s="7">
        <v>33.96947316</v>
      </c>
      <c r="N680" s="7">
        <v>159.11894699999999</v>
      </c>
      <c r="O680" s="7">
        <f>M680*'Emission and cost factors'!$D$8+N680*'Emission and cost factors'!$E$8</f>
        <v>80.328304983599992</v>
      </c>
      <c r="P680" s="8">
        <f>M680*'Emission and cost factors'!$D$9+N680*'Emission and cost factors'!$E$9</f>
        <v>25.226620976399996</v>
      </c>
      <c r="Q680" s="7">
        <v>20.667666666666658</v>
      </c>
      <c r="R680" s="17">
        <v>0</v>
      </c>
      <c r="S680" s="17">
        <v>0</v>
      </c>
      <c r="T680" s="17">
        <v>0</v>
      </c>
      <c r="U680" s="7">
        <v>0</v>
      </c>
      <c r="V680" s="7">
        <v>0</v>
      </c>
      <c r="W680" s="7">
        <v>0</v>
      </c>
    </row>
    <row r="681" spans="1:23" s="17" customFormat="1" x14ac:dyDescent="0.25">
      <c r="A681" s="17" t="s">
        <v>785</v>
      </c>
      <c r="B681" s="17" t="s">
        <v>833</v>
      </c>
      <c r="C681" s="17" t="s">
        <v>588</v>
      </c>
      <c r="D681" s="17">
        <v>3</v>
      </c>
      <c r="E681" s="17" t="s">
        <v>1</v>
      </c>
      <c r="F681" s="17">
        <v>1</v>
      </c>
      <c r="G681" s="17">
        <v>1</v>
      </c>
      <c r="H681" s="17" t="s">
        <v>2</v>
      </c>
      <c r="I681" s="17" t="s">
        <v>7</v>
      </c>
      <c r="J681" s="17" t="s">
        <v>611</v>
      </c>
      <c r="K681" s="17" t="s">
        <v>830</v>
      </c>
      <c r="L681" s="17" t="s">
        <v>831</v>
      </c>
      <c r="M681" s="7">
        <v>33.027867749999999</v>
      </c>
      <c r="N681" s="7">
        <v>155.94107210000001</v>
      </c>
      <c r="O681" s="7">
        <f>M681*'Emission and cost factors'!$D$8+N681*'Emission and cost factors'!$E$8</f>
        <v>78.668745393500018</v>
      </c>
      <c r="P681" s="8">
        <f>M681*'Emission and cost factors'!$D$9+N681*'Emission and cost factors'!$E$9</f>
        <v>24.712275525000003</v>
      </c>
      <c r="Q681" s="7">
        <v>20.692</v>
      </c>
      <c r="R681" s="17">
        <v>0</v>
      </c>
      <c r="S681" s="17">
        <v>0</v>
      </c>
      <c r="T681" s="17">
        <v>0</v>
      </c>
      <c r="U681" s="7">
        <v>0</v>
      </c>
      <c r="V681" s="7">
        <v>0</v>
      </c>
      <c r="W681" s="7">
        <v>0</v>
      </c>
    </row>
    <row r="682" spans="1:23" s="17" customFormat="1" x14ac:dyDescent="0.25">
      <c r="A682" s="17" t="s">
        <v>786</v>
      </c>
      <c r="B682" s="17" t="s">
        <v>833</v>
      </c>
      <c r="C682" s="17" t="s">
        <v>588</v>
      </c>
      <c r="D682" s="17">
        <v>4</v>
      </c>
      <c r="E682" s="17" t="s">
        <v>1</v>
      </c>
      <c r="F682" s="17">
        <v>1</v>
      </c>
      <c r="G682" s="17">
        <v>1</v>
      </c>
      <c r="H682" s="17" t="s">
        <v>2</v>
      </c>
      <c r="I682" s="17" t="s">
        <v>7</v>
      </c>
      <c r="J682" s="17" t="s">
        <v>5</v>
      </c>
      <c r="K682" s="17" t="s">
        <v>830</v>
      </c>
      <c r="L682" s="17" t="s">
        <v>831</v>
      </c>
      <c r="M682" s="7">
        <v>33.015637560000002</v>
      </c>
      <c r="N682" s="7">
        <v>155.76057599999999</v>
      </c>
      <c r="O682" s="7">
        <f>M682*'Emission and cost factors'!$D$8+N682*'Emission and cost factors'!$E$8</f>
        <v>78.5831488476</v>
      </c>
      <c r="P682" s="8">
        <f>M682*'Emission and cost factors'!$D$9+N682*'Emission and cost factors'!$E$9</f>
        <v>24.684711902399997</v>
      </c>
      <c r="Q682" s="7">
        <v>20.692</v>
      </c>
      <c r="R682" s="17">
        <v>0</v>
      </c>
      <c r="S682" s="17">
        <v>0</v>
      </c>
      <c r="T682" s="17">
        <v>0</v>
      </c>
      <c r="U682" s="7">
        <v>0</v>
      </c>
      <c r="V682" s="7">
        <v>0</v>
      </c>
      <c r="W682" s="7">
        <v>0</v>
      </c>
    </row>
    <row r="683" spans="1:23" s="17" customFormat="1" x14ac:dyDescent="0.25">
      <c r="A683" s="17" t="s">
        <v>787</v>
      </c>
      <c r="B683" s="17" t="s">
        <v>833</v>
      </c>
      <c r="C683" s="17" t="s">
        <v>588</v>
      </c>
      <c r="D683" s="17">
        <v>5</v>
      </c>
      <c r="E683" s="17" t="s">
        <v>1</v>
      </c>
      <c r="F683" s="17">
        <v>1</v>
      </c>
      <c r="G683" s="17">
        <v>1</v>
      </c>
      <c r="H683" s="17" t="s">
        <v>2</v>
      </c>
      <c r="I683" s="17" t="s">
        <v>3</v>
      </c>
      <c r="J683" s="17" t="s">
        <v>611</v>
      </c>
      <c r="K683" s="17" t="s">
        <v>830</v>
      </c>
      <c r="L683" s="17" t="s">
        <v>831</v>
      </c>
      <c r="M683" s="7">
        <v>33.008027210000002</v>
      </c>
      <c r="N683" s="7">
        <v>157.87338919999999</v>
      </c>
      <c r="O683" s="7">
        <f>M683*'Emission and cost factors'!$D$8+N683*'Emission and cost factors'!$E$8</f>
        <v>79.553444746099998</v>
      </c>
      <c r="P683" s="8">
        <f>M683*'Emission and cost factors'!$D$9+N683*'Emission and cost factors'!$E$9</f>
        <v>25.001329468399998</v>
      </c>
      <c r="Q683" s="7">
        <v>20.630999999999993</v>
      </c>
      <c r="R683" s="17">
        <v>0</v>
      </c>
      <c r="S683" s="17">
        <v>0</v>
      </c>
      <c r="T683" s="17">
        <v>0</v>
      </c>
      <c r="U683" s="7">
        <v>0</v>
      </c>
      <c r="V683" s="7">
        <v>0</v>
      </c>
      <c r="W683" s="7">
        <v>0</v>
      </c>
    </row>
    <row r="684" spans="1:23" s="17" customFormat="1" x14ac:dyDescent="0.25">
      <c r="A684" s="17" t="s">
        <v>788</v>
      </c>
      <c r="B684" s="17" t="s">
        <v>833</v>
      </c>
      <c r="C684" s="17" t="s">
        <v>588</v>
      </c>
      <c r="D684" s="17">
        <v>13</v>
      </c>
      <c r="E684" s="17" t="s">
        <v>1</v>
      </c>
      <c r="F684" s="17">
        <v>1</v>
      </c>
      <c r="G684" s="17">
        <v>1</v>
      </c>
      <c r="H684" s="17" t="s">
        <v>8</v>
      </c>
      <c r="I684" s="17" t="s">
        <v>612</v>
      </c>
      <c r="J684" s="17" t="s">
        <v>611</v>
      </c>
      <c r="K684" s="17" t="s">
        <v>830</v>
      </c>
      <c r="L684" s="17" t="s">
        <v>831</v>
      </c>
      <c r="M684" s="7">
        <v>21.478399849999999</v>
      </c>
      <c r="N684" s="7">
        <v>48.25947772</v>
      </c>
      <c r="O684" s="7">
        <f>M684*'Emission and cost factors'!$D$8+N684*'Emission and cost factors'!$E$8</f>
        <v>26.709823719699997</v>
      </c>
      <c r="P684" s="8">
        <f>M684*'Emission and cost factors'!$D$9+N684*'Emission and cost factors'!$E$9</f>
        <v>8.0980576519999996</v>
      </c>
      <c r="Q684" s="7">
        <v>20.958333333333336</v>
      </c>
      <c r="R684" s="17">
        <v>0</v>
      </c>
      <c r="S684" s="17">
        <v>0</v>
      </c>
      <c r="T684" s="17">
        <v>0</v>
      </c>
      <c r="U684" s="7">
        <v>0</v>
      </c>
      <c r="V684" s="7">
        <v>0</v>
      </c>
      <c r="W684" s="7">
        <v>0</v>
      </c>
    </row>
    <row r="685" spans="1:23" s="17" customFormat="1" x14ac:dyDescent="0.25">
      <c r="A685" s="17" t="s">
        <v>789</v>
      </c>
      <c r="B685" s="17" t="s">
        <v>833</v>
      </c>
      <c r="C685" s="17" t="s">
        <v>588</v>
      </c>
      <c r="D685" s="17">
        <v>16</v>
      </c>
      <c r="E685" s="17" t="s">
        <v>1</v>
      </c>
      <c r="F685" s="17">
        <v>1</v>
      </c>
      <c r="G685" s="17">
        <v>1</v>
      </c>
      <c r="H685" s="17" t="s">
        <v>8</v>
      </c>
      <c r="I685" s="17" t="s">
        <v>7</v>
      </c>
      <c r="J685" s="17" t="s">
        <v>5</v>
      </c>
      <c r="K685" s="17" t="s">
        <v>830</v>
      </c>
      <c r="L685" s="17" t="s">
        <v>831</v>
      </c>
      <c r="M685" s="7">
        <v>21.35963662</v>
      </c>
      <c r="N685" s="7">
        <v>48.091134080000003</v>
      </c>
      <c r="O685" s="7">
        <f>M685*'Emission and cost factors'!$D$8+N685*'Emission and cost factors'!$E$8</f>
        <v>26.607445367000004</v>
      </c>
      <c r="P685" s="8">
        <f>M685*'Emission and cost factors'!$D$9+N685*'Emission and cost factors'!$E$9</f>
        <v>8.0680555767999991</v>
      </c>
      <c r="Q685" s="7">
        <v>20.960333333333335</v>
      </c>
      <c r="R685" s="17">
        <v>0</v>
      </c>
      <c r="S685" s="17">
        <v>0</v>
      </c>
      <c r="T685" s="17">
        <v>0</v>
      </c>
      <c r="U685" s="7">
        <v>0</v>
      </c>
      <c r="V685" s="7">
        <v>0</v>
      </c>
      <c r="W685" s="7">
        <v>0</v>
      </c>
    </row>
    <row r="686" spans="1:23" s="17" customFormat="1" x14ac:dyDescent="0.25">
      <c r="A686" s="17" t="s">
        <v>790</v>
      </c>
      <c r="B686" s="17" t="s">
        <v>833</v>
      </c>
      <c r="C686" s="17" t="s">
        <v>588</v>
      </c>
      <c r="D686" s="17">
        <v>25</v>
      </c>
      <c r="E686" s="17" t="s">
        <v>1</v>
      </c>
      <c r="F686" s="17">
        <v>1</v>
      </c>
      <c r="G686" s="17">
        <v>1</v>
      </c>
      <c r="H686" s="17" t="s">
        <v>9</v>
      </c>
      <c r="I686" s="17" t="s">
        <v>612</v>
      </c>
      <c r="J686" s="17" t="s">
        <v>611</v>
      </c>
      <c r="K686" s="17" t="s">
        <v>830</v>
      </c>
      <c r="L686" s="17" t="s">
        <v>831</v>
      </c>
      <c r="M686" s="7">
        <v>20.378797980000002</v>
      </c>
      <c r="N686" s="7">
        <v>29.464519039999999</v>
      </c>
      <c r="O686" s="7">
        <f>M686*'Emission and cost factors'!$D$8+N686*'Emission and cost factors'!$E$8</f>
        <v>17.833226334199999</v>
      </c>
      <c r="P686" s="8">
        <f>M686*'Emission and cost factors'!$D$9+N686*'Emission and cost factors'!$E$9</f>
        <v>5.2348297751999997</v>
      </c>
      <c r="Q686" s="7">
        <v>21.056000000000001</v>
      </c>
      <c r="R686" s="17">
        <v>0</v>
      </c>
      <c r="S686" s="17">
        <v>0</v>
      </c>
      <c r="T686" s="17">
        <v>0</v>
      </c>
      <c r="U686" s="7">
        <v>0</v>
      </c>
      <c r="V686" s="7">
        <v>0</v>
      </c>
      <c r="W686" s="7">
        <v>0</v>
      </c>
    </row>
    <row r="687" spans="1:23" s="17" customFormat="1" x14ac:dyDescent="0.25">
      <c r="A687" s="17" t="s">
        <v>791</v>
      </c>
      <c r="B687" s="17" t="s">
        <v>833</v>
      </c>
      <c r="C687" s="17" t="s">
        <v>588</v>
      </c>
      <c r="D687" s="17">
        <v>26</v>
      </c>
      <c r="E687" s="17" t="s">
        <v>1</v>
      </c>
      <c r="F687" s="17">
        <v>1</v>
      </c>
      <c r="G687" s="17">
        <v>1</v>
      </c>
      <c r="H687" s="17" t="s">
        <v>9</v>
      </c>
      <c r="I687" s="17" t="s">
        <v>612</v>
      </c>
      <c r="J687" s="17" t="s">
        <v>5</v>
      </c>
      <c r="K687" s="17" t="s">
        <v>830</v>
      </c>
      <c r="L687" s="17" t="s">
        <v>831</v>
      </c>
      <c r="M687" s="7">
        <v>20.576159610000001</v>
      </c>
      <c r="N687" s="7">
        <v>29.446514560000001</v>
      </c>
      <c r="O687" s="7">
        <f>M687*'Emission and cost factors'!$D$8+N687*'Emission and cost factors'!$E$8</f>
        <v>17.866390215700001</v>
      </c>
      <c r="P687" s="8">
        <f>M687*'Emission and cost factors'!$D$9+N687*'Emission and cost factors'!$E$9</f>
        <v>5.2400235684000007</v>
      </c>
      <c r="Q687" s="7">
        <v>21.056000000000001</v>
      </c>
      <c r="R687" s="17">
        <v>0</v>
      </c>
      <c r="S687" s="17">
        <v>0</v>
      </c>
      <c r="T687" s="17">
        <v>0</v>
      </c>
      <c r="U687" s="7">
        <v>0</v>
      </c>
      <c r="V687" s="7">
        <v>0</v>
      </c>
      <c r="W687" s="7">
        <v>0</v>
      </c>
    </row>
    <row r="688" spans="1:23" s="17" customFormat="1" x14ac:dyDescent="0.25">
      <c r="A688" s="17" t="s">
        <v>792</v>
      </c>
      <c r="B688" s="17" t="s">
        <v>833</v>
      </c>
      <c r="C688" s="17" t="s">
        <v>588</v>
      </c>
      <c r="D688" s="17">
        <v>27</v>
      </c>
      <c r="E688" s="17" t="s">
        <v>1</v>
      </c>
      <c r="F688" s="17">
        <v>1</v>
      </c>
      <c r="G688" s="17">
        <v>1</v>
      </c>
      <c r="H688" s="17" t="s">
        <v>9</v>
      </c>
      <c r="I688" s="17" t="s">
        <v>7</v>
      </c>
      <c r="J688" s="17" t="s">
        <v>611</v>
      </c>
      <c r="K688" s="17" t="s">
        <v>830</v>
      </c>
      <c r="L688" s="17" t="s">
        <v>831</v>
      </c>
      <c r="M688" s="7">
        <v>20.02635257</v>
      </c>
      <c r="N688" s="7">
        <v>29.071939199999999</v>
      </c>
      <c r="O688" s="7">
        <f>M688*'Emission and cost factors'!$D$8+N688*'Emission and cost factors'!$E$8</f>
        <v>17.5786260717</v>
      </c>
      <c r="P688" s="8">
        <f>M688*'Emission and cost factors'!$D$9+N688*'Emission and cost factors'!$E$9</f>
        <v>5.1618449827999999</v>
      </c>
      <c r="Q688" s="7">
        <v>21.05833333333333</v>
      </c>
      <c r="R688" s="17">
        <v>0</v>
      </c>
      <c r="S688" s="17">
        <v>0</v>
      </c>
      <c r="T688" s="17">
        <v>0</v>
      </c>
      <c r="U688" s="7">
        <v>0</v>
      </c>
      <c r="V688" s="7">
        <v>0</v>
      </c>
      <c r="W688" s="7">
        <v>0</v>
      </c>
    </row>
    <row r="689" spans="1:23" s="17" customFormat="1" x14ac:dyDescent="0.25">
      <c r="A689" s="17" t="s">
        <v>793</v>
      </c>
      <c r="B689" s="17" t="s">
        <v>833</v>
      </c>
      <c r="C689" s="17" t="s">
        <v>588</v>
      </c>
      <c r="D689" s="17">
        <v>28</v>
      </c>
      <c r="E689" s="17" t="s">
        <v>1</v>
      </c>
      <c r="F689" s="17">
        <v>1</v>
      </c>
      <c r="G689" s="17">
        <v>1</v>
      </c>
      <c r="H689" s="17" t="s">
        <v>9</v>
      </c>
      <c r="I689" s="17" t="s">
        <v>7</v>
      </c>
      <c r="J689" s="17" t="s">
        <v>5</v>
      </c>
      <c r="K689" s="17" t="s">
        <v>830</v>
      </c>
      <c r="L689" s="17" t="s">
        <v>831</v>
      </c>
      <c r="M689" s="7">
        <v>19.96988455</v>
      </c>
      <c r="N689" s="7">
        <v>29.079306420000002</v>
      </c>
      <c r="O689" s="7">
        <f>M689*'Emission and cost factors'!$D$8+N689*'Emission and cost factors'!$E$8</f>
        <v>17.570156708700001</v>
      </c>
      <c r="P689" s="8">
        <f>M689*'Emission and cost factors'!$D$9+N689*'Emission and cost factors'!$E$9</f>
        <v>5.160691345</v>
      </c>
      <c r="Q689" s="7">
        <v>21.05833333333333</v>
      </c>
      <c r="R689" s="17">
        <v>0</v>
      </c>
      <c r="S689" s="17">
        <v>0</v>
      </c>
      <c r="T689" s="17">
        <v>0</v>
      </c>
      <c r="U689" s="7">
        <v>0</v>
      </c>
      <c r="V689" s="7">
        <v>0</v>
      </c>
      <c r="W689" s="7">
        <v>0</v>
      </c>
    </row>
    <row r="690" spans="1:23" s="17" customFormat="1" x14ac:dyDescent="0.25">
      <c r="A690" s="17" t="s">
        <v>794</v>
      </c>
      <c r="B690" s="17" t="s">
        <v>833</v>
      </c>
      <c r="C690" s="17" t="s">
        <v>588</v>
      </c>
      <c r="D690" s="17">
        <v>29</v>
      </c>
      <c r="E690" s="17" t="s">
        <v>1</v>
      </c>
      <c r="F690" s="17">
        <v>1</v>
      </c>
      <c r="G690" s="17">
        <v>1</v>
      </c>
      <c r="H690" s="17" t="s">
        <v>9</v>
      </c>
      <c r="I690" s="17" t="s">
        <v>3</v>
      </c>
      <c r="J690" s="17" t="s">
        <v>611</v>
      </c>
      <c r="K690" s="17" t="s">
        <v>830</v>
      </c>
      <c r="L690" s="17" t="s">
        <v>831</v>
      </c>
      <c r="M690" s="7">
        <v>20.819225280000001</v>
      </c>
      <c r="N690" s="7">
        <v>29.367411539999999</v>
      </c>
      <c r="O690" s="7">
        <f>M690*'Emission and cost factors'!$D$8+N690*'Emission and cost factors'!$E$8</f>
        <v>17.881046617199999</v>
      </c>
      <c r="P690" s="8">
        <f>M690*'Emission and cost factors'!$D$9+N690*'Emission and cost factors'!$E$9</f>
        <v>5.2378807421999998</v>
      </c>
      <c r="Q690" s="7">
        <v>21.054333333333329</v>
      </c>
      <c r="R690" s="17">
        <v>0</v>
      </c>
      <c r="S690" s="17">
        <v>0</v>
      </c>
      <c r="T690" s="17">
        <v>0</v>
      </c>
      <c r="U690" s="7">
        <v>0</v>
      </c>
      <c r="V690" s="7">
        <v>0</v>
      </c>
      <c r="W690" s="7">
        <v>0</v>
      </c>
    </row>
    <row r="691" spans="1:23" s="17" customFormat="1" x14ac:dyDescent="0.25">
      <c r="A691" s="17" t="s">
        <v>795</v>
      </c>
      <c r="B691" s="17" t="s">
        <v>833</v>
      </c>
      <c r="C691" s="17" t="s">
        <v>588</v>
      </c>
      <c r="D691" s="17">
        <v>30</v>
      </c>
      <c r="E691" s="17" t="s">
        <v>1</v>
      </c>
      <c r="F691" s="17">
        <v>1</v>
      </c>
      <c r="G691" s="17">
        <v>1</v>
      </c>
      <c r="H691" s="17" t="s">
        <v>9</v>
      </c>
      <c r="I691" s="17" t="s">
        <v>3</v>
      </c>
      <c r="J691" s="17" t="s">
        <v>5</v>
      </c>
      <c r="K691" s="17" t="s">
        <v>830</v>
      </c>
      <c r="L691" s="17" t="s">
        <v>831</v>
      </c>
      <c r="M691" s="7">
        <v>20.90765141</v>
      </c>
      <c r="N691" s="7">
        <v>29.369750979999999</v>
      </c>
      <c r="O691" s="7">
        <f>M691*'Emission and cost factors'!$D$8+N691*'Emission and cost factors'!$E$8</f>
        <v>17.9006922469</v>
      </c>
      <c r="P691" s="8">
        <f>M691*'Emission and cost factors'!$D$9+N691*'Emission and cost factors'!$E$9</f>
        <v>5.2417687033999991</v>
      </c>
      <c r="Q691" s="7">
        <v>21.054666666666662</v>
      </c>
      <c r="R691" s="17">
        <v>0</v>
      </c>
      <c r="S691" s="17">
        <v>0</v>
      </c>
      <c r="T691" s="17">
        <v>0</v>
      </c>
      <c r="U691" s="7">
        <v>0</v>
      </c>
      <c r="V691" s="7">
        <v>0</v>
      </c>
      <c r="W691" s="7">
        <v>0</v>
      </c>
    </row>
    <row r="692" spans="1:23" s="17" customFormat="1" x14ac:dyDescent="0.25">
      <c r="A692" s="17" t="s">
        <v>796</v>
      </c>
      <c r="B692" s="17" t="s">
        <v>833</v>
      </c>
      <c r="C692" s="17" t="s">
        <v>588</v>
      </c>
      <c r="D692" s="17">
        <v>37</v>
      </c>
      <c r="E692" s="17" t="s">
        <v>10</v>
      </c>
      <c r="F692" s="17">
        <v>2</v>
      </c>
      <c r="G692" s="17">
        <v>1</v>
      </c>
      <c r="H692" s="17" t="s">
        <v>2</v>
      </c>
      <c r="I692" s="17" t="s">
        <v>612</v>
      </c>
      <c r="J692" s="17" t="s">
        <v>611</v>
      </c>
      <c r="K692" s="17" t="s">
        <v>830</v>
      </c>
      <c r="L692" s="17" t="s">
        <v>831</v>
      </c>
      <c r="M692" s="7">
        <v>31.861850480000001</v>
      </c>
      <c r="N692" s="7">
        <v>159.23313479999999</v>
      </c>
      <c r="O692" s="7">
        <f>M692*'Emission and cost factors'!$D$8+N692*'Emission and cost factors'!$E$8</f>
        <v>79.938230608799998</v>
      </c>
      <c r="P692" s="8">
        <f>M692*'Emission and cost factors'!$D$9+N692*'Emission and cost factors'!$E$9</f>
        <v>25.159444239199996</v>
      </c>
      <c r="Q692" s="7">
        <v>20.344666666666669</v>
      </c>
      <c r="R692" s="17">
        <v>2</v>
      </c>
      <c r="S692" s="17">
        <v>0</v>
      </c>
      <c r="T692" s="17">
        <v>0</v>
      </c>
      <c r="U692" s="7">
        <v>4.7333333333333342E-3</v>
      </c>
      <c r="V692" s="7">
        <v>0</v>
      </c>
      <c r="W692" s="7">
        <v>0</v>
      </c>
    </row>
    <row r="693" spans="1:23" s="17" customFormat="1" x14ac:dyDescent="0.25">
      <c r="A693" s="17" t="s">
        <v>797</v>
      </c>
      <c r="B693" s="17" t="s">
        <v>833</v>
      </c>
      <c r="C693" s="17" t="s">
        <v>588</v>
      </c>
      <c r="D693" s="17">
        <v>38</v>
      </c>
      <c r="E693" s="17" t="s">
        <v>10</v>
      </c>
      <c r="F693" s="17">
        <v>2</v>
      </c>
      <c r="G693" s="17">
        <v>1</v>
      </c>
      <c r="H693" s="17" t="s">
        <v>2</v>
      </c>
      <c r="I693" s="17" t="s">
        <v>612</v>
      </c>
      <c r="J693" s="17" t="s">
        <v>5</v>
      </c>
      <c r="K693" s="17" t="s">
        <v>830</v>
      </c>
      <c r="L693" s="17" t="s">
        <v>831</v>
      </c>
      <c r="M693" s="7">
        <v>32.350167259999999</v>
      </c>
      <c r="N693" s="7">
        <v>159.25978480000001</v>
      </c>
      <c r="O693" s="7">
        <f>M693*'Emission and cost factors'!$D$8+N693*'Emission and cost factors'!$E$8</f>
        <v>80.053036132599999</v>
      </c>
      <c r="P693" s="8">
        <f>M693*'Emission and cost factors'!$D$9+N693*'Emission and cost factors'!$E$9</f>
        <v>25.1829744104</v>
      </c>
      <c r="Q693" s="7">
        <v>20.344666666666669</v>
      </c>
      <c r="R693" s="17">
        <v>2</v>
      </c>
      <c r="S693" s="17">
        <v>0</v>
      </c>
      <c r="T693" s="17">
        <v>0</v>
      </c>
      <c r="U693" s="7">
        <v>4.7333333333333342E-3</v>
      </c>
      <c r="V693" s="7">
        <v>0</v>
      </c>
      <c r="W693" s="7">
        <v>0</v>
      </c>
    </row>
    <row r="694" spans="1:23" s="17" customFormat="1" x14ac:dyDescent="0.25">
      <c r="A694" s="17" t="s">
        <v>798</v>
      </c>
      <c r="B694" s="17" t="s">
        <v>833</v>
      </c>
      <c r="C694" s="17" t="s">
        <v>588</v>
      </c>
      <c r="D694" s="17">
        <v>39</v>
      </c>
      <c r="E694" s="17" t="s">
        <v>10</v>
      </c>
      <c r="F694" s="17">
        <v>2</v>
      </c>
      <c r="G694" s="17">
        <v>1</v>
      </c>
      <c r="H694" s="17" t="s">
        <v>2</v>
      </c>
      <c r="I694" s="17" t="s">
        <v>7</v>
      </c>
      <c r="J694" s="17" t="s">
        <v>611</v>
      </c>
      <c r="K694" s="17" t="s">
        <v>830</v>
      </c>
      <c r="L694" s="17" t="s">
        <v>831</v>
      </c>
      <c r="M694" s="7">
        <v>33.880931189999998</v>
      </c>
      <c r="N694" s="7">
        <v>155.02022959999999</v>
      </c>
      <c r="O694" s="7">
        <f>M694*'Emission and cost factors'!$D$8+N694*'Emission and cost factors'!$E$8</f>
        <v>78.424301165900005</v>
      </c>
      <c r="P694" s="8">
        <f>M694*'Emission and cost factors'!$D$9+N694*'Emission and cost factors'!$E$9</f>
        <v>24.608271687599995</v>
      </c>
      <c r="Q694" s="7">
        <v>20.404000000000003</v>
      </c>
      <c r="R694" s="17">
        <v>0</v>
      </c>
      <c r="S694" s="17">
        <v>0</v>
      </c>
      <c r="T694" s="17">
        <v>0</v>
      </c>
      <c r="U694" s="7">
        <v>0</v>
      </c>
      <c r="V694" s="7">
        <v>0</v>
      </c>
      <c r="W694" s="7">
        <v>0</v>
      </c>
    </row>
    <row r="695" spans="1:23" s="17" customFormat="1" x14ac:dyDescent="0.25">
      <c r="A695" s="17" t="s">
        <v>799</v>
      </c>
      <c r="B695" s="17" t="s">
        <v>833</v>
      </c>
      <c r="C695" s="17" t="s">
        <v>588</v>
      </c>
      <c r="D695" s="17">
        <v>40</v>
      </c>
      <c r="E695" s="17" t="s">
        <v>10</v>
      </c>
      <c r="F695" s="17">
        <v>2</v>
      </c>
      <c r="G695" s="17">
        <v>1</v>
      </c>
      <c r="H695" s="17" t="s">
        <v>2</v>
      </c>
      <c r="I695" s="17" t="s">
        <v>7</v>
      </c>
      <c r="J695" s="17" t="s">
        <v>5</v>
      </c>
      <c r="K695" s="17" t="s">
        <v>830</v>
      </c>
      <c r="L695" s="17" t="s">
        <v>831</v>
      </c>
      <c r="M695" s="7">
        <v>34.097662130000003</v>
      </c>
      <c r="N695" s="7">
        <v>154.98310620000001</v>
      </c>
      <c r="O695" s="7">
        <f>M695*'Emission and cost factors'!$D$8+N695*'Emission and cost factors'!$E$8</f>
        <v>78.452737899300004</v>
      </c>
      <c r="P695" s="8">
        <f>M695*'Emission and cost factors'!$D$9+N695*'Emission and cost factors'!$E$9</f>
        <v>24.611372415200002</v>
      </c>
      <c r="Q695" s="7">
        <v>20.404000000000003</v>
      </c>
      <c r="R695" s="17">
        <v>0</v>
      </c>
      <c r="S695" s="17">
        <v>0</v>
      </c>
      <c r="T695" s="17">
        <v>0</v>
      </c>
      <c r="U695" s="7">
        <v>0</v>
      </c>
      <c r="V695" s="7">
        <v>0</v>
      </c>
      <c r="W695" s="7">
        <v>0</v>
      </c>
    </row>
    <row r="696" spans="1:23" s="17" customFormat="1" x14ac:dyDescent="0.25">
      <c r="A696" s="17" t="s">
        <v>800</v>
      </c>
      <c r="B696" s="17" t="s">
        <v>833</v>
      </c>
      <c r="C696" s="17" t="s">
        <v>588</v>
      </c>
      <c r="D696" s="17">
        <v>41</v>
      </c>
      <c r="E696" s="17" t="s">
        <v>10</v>
      </c>
      <c r="F696" s="17">
        <v>2</v>
      </c>
      <c r="G696" s="17">
        <v>1</v>
      </c>
      <c r="H696" s="17" t="s">
        <v>2</v>
      </c>
      <c r="I696" s="17" t="s">
        <v>3</v>
      </c>
      <c r="J696" s="17" t="s">
        <v>611</v>
      </c>
      <c r="K696" s="17" t="s">
        <v>830</v>
      </c>
      <c r="L696" s="17" t="s">
        <v>831</v>
      </c>
      <c r="M696" s="7">
        <v>34.147394910000003</v>
      </c>
      <c r="N696" s="7">
        <v>157.83551600000001</v>
      </c>
      <c r="O696" s="7">
        <f>M696*'Emission and cost factors'!$D$8+N696*'Emission and cost factors'!$E$8</f>
        <v>79.775290291100006</v>
      </c>
      <c r="P696" s="8">
        <f>M696*'Emission and cost factors'!$D$9+N696*'Emission and cost factors'!$E$9</f>
        <v>25.041223196400001</v>
      </c>
      <c r="Q696" s="7">
        <v>20.263333333333335</v>
      </c>
      <c r="R696" s="17">
        <v>6</v>
      </c>
      <c r="S696" s="17">
        <v>0</v>
      </c>
      <c r="T696" s="17">
        <v>0</v>
      </c>
      <c r="U696" s="7">
        <v>2.4466666666666668E-2</v>
      </c>
      <c r="V696" s="7">
        <v>0</v>
      </c>
      <c r="W696" s="7">
        <v>0</v>
      </c>
    </row>
    <row r="697" spans="1:23" s="17" customFormat="1" x14ac:dyDescent="0.25">
      <c r="A697" s="17" t="s">
        <v>801</v>
      </c>
      <c r="B697" s="17" t="s">
        <v>833</v>
      </c>
      <c r="C697" s="17" t="s">
        <v>588</v>
      </c>
      <c r="D697" s="17">
        <v>42</v>
      </c>
      <c r="E697" s="17" t="s">
        <v>10</v>
      </c>
      <c r="F697" s="17">
        <v>2</v>
      </c>
      <c r="G697" s="17">
        <v>1</v>
      </c>
      <c r="H697" s="17" t="s">
        <v>2</v>
      </c>
      <c r="I697" s="17" t="s">
        <v>3</v>
      </c>
      <c r="J697" s="17" t="s">
        <v>5</v>
      </c>
      <c r="K697" s="17" t="s">
        <v>830</v>
      </c>
      <c r="L697" s="17" t="s">
        <v>831</v>
      </c>
      <c r="M697" s="7">
        <v>34.147252250000001</v>
      </c>
      <c r="N697" s="7">
        <v>157.97432280000001</v>
      </c>
      <c r="O697" s="7">
        <f>M697*'Emission and cost factors'!$D$8+N697*'Emission and cost factors'!$E$8</f>
        <v>79.839111460500007</v>
      </c>
      <c r="P697" s="8">
        <f>M697*'Emission and cost factors'!$D$9+N697*'Emission and cost factors'!$E$9</f>
        <v>25.062038510000001</v>
      </c>
      <c r="Q697" s="7">
        <v>20.263333333333335</v>
      </c>
      <c r="R697" s="17">
        <v>6</v>
      </c>
      <c r="S697" s="17">
        <v>0</v>
      </c>
      <c r="T697" s="17">
        <v>0</v>
      </c>
      <c r="U697" s="7">
        <v>2.4466666666666668E-2</v>
      </c>
      <c r="V697" s="7">
        <v>0</v>
      </c>
      <c r="W697" s="7">
        <v>0</v>
      </c>
    </row>
    <row r="698" spans="1:23" s="17" customFormat="1" x14ac:dyDescent="0.25">
      <c r="A698" s="17" t="s">
        <v>802</v>
      </c>
      <c r="B698" s="17" t="s">
        <v>833</v>
      </c>
      <c r="C698" s="17" t="s">
        <v>588</v>
      </c>
      <c r="D698" s="17">
        <v>49</v>
      </c>
      <c r="E698" s="17" t="s">
        <v>10</v>
      </c>
      <c r="F698" s="17">
        <v>2</v>
      </c>
      <c r="G698" s="17">
        <v>1</v>
      </c>
      <c r="H698" s="17" t="s">
        <v>8</v>
      </c>
      <c r="I698" s="17" t="s">
        <v>612</v>
      </c>
      <c r="J698" s="17" t="s">
        <v>611</v>
      </c>
      <c r="K698" s="17" t="s">
        <v>830</v>
      </c>
      <c r="L698" s="17" t="s">
        <v>831</v>
      </c>
      <c r="M698" s="7">
        <v>21.47937524</v>
      </c>
      <c r="N698" s="7">
        <v>49.26691477</v>
      </c>
      <c r="O698" s="7">
        <f>M698*'Emission and cost factors'!$D$8+N698*'Emission and cost factors'!$E$8</f>
        <v>27.173449594600001</v>
      </c>
      <c r="P698" s="8">
        <f>M698*'Emission and cost factors'!$D$9+N698*'Emission and cost factors'!$E$9</f>
        <v>8.2492122250999991</v>
      </c>
      <c r="Q698" s="7">
        <v>20.821666666666665</v>
      </c>
      <c r="R698" s="17">
        <v>0</v>
      </c>
      <c r="S698" s="17">
        <v>0</v>
      </c>
      <c r="T698" s="17">
        <v>0</v>
      </c>
      <c r="U698" s="7">
        <v>0</v>
      </c>
      <c r="V698" s="7">
        <v>0</v>
      </c>
      <c r="W698" s="7">
        <v>0</v>
      </c>
    </row>
    <row r="699" spans="1:23" s="17" customFormat="1" x14ac:dyDescent="0.25">
      <c r="A699" s="17" t="s">
        <v>803</v>
      </c>
      <c r="B699" s="17" t="s">
        <v>833</v>
      </c>
      <c r="C699" s="17" t="s">
        <v>588</v>
      </c>
      <c r="D699" s="17">
        <v>50</v>
      </c>
      <c r="E699" s="17" t="s">
        <v>10</v>
      </c>
      <c r="F699" s="17">
        <v>2</v>
      </c>
      <c r="G699" s="17">
        <v>1</v>
      </c>
      <c r="H699" s="17" t="s">
        <v>8</v>
      </c>
      <c r="I699" s="17" t="s">
        <v>612</v>
      </c>
      <c r="J699" s="17" t="s">
        <v>5</v>
      </c>
      <c r="K699" s="17" t="s">
        <v>830</v>
      </c>
      <c r="L699" s="17" t="s">
        <v>831</v>
      </c>
      <c r="M699" s="7">
        <v>21.390421440000001</v>
      </c>
      <c r="N699" s="7">
        <v>49.147932470000001</v>
      </c>
      <c r="O699" s="7">
        <f>M699*'Emission and cost factors'!$D$8+N699*'Emission and cost factors'!$E$8</f>
        <v>27.100037438600005</v>
      </c>
      <c r="P699" s="8">
        <f>M699*'Emission and cost factors'!$D$9+N699*'Emission and cost factors'!$E$9</f>
        <v>8.2278067280999991</v>
      </c>
      <c r="Q699" s="7">
        <v>20.821666666666665</v>
      </c>
      <c r="R699" s="17">
        <v>0</v>
      </c>
      <c r="S699" s="17">
        <v>0</v>
      </c>
      <c r="T699" s="17">
        <v>0</v>
      </c>
      <c r="U699" s="7">
        <v>0</v>
      </c>
      <c r="V699" s="7">
        <v>0</v>
      </c>
      <c r="W699" s="7">
        <v>0</v>
      </c>
    </row>
    <row r="700" spans="1:23" s="17" customFormat="1" x14ac:dyDescent="0.25">
      <c r="A700" s="17" t="s">
        <v>804</v>
      </c>
      <c r="B700" s="17" t="s">
        <v>833</v>
      </c>
      <c r="C700" s="17" t="s">
        <v>588</v>
      </c>
      <c r="D700" s="17">
        <v>52</v>
      </c>
      <c r="E700" s="17" t="s">
        <v>10</v>
      </c>
      <c r="F700" s="17">
        <v>2</v>
      </c>
      <c r="G700" s="17">
        <v>1</v>
      </c>
      <c r="H700" s="17" t="s">
        <v>8</v>
      </c>
      <c r="I700" s="17" t="s">
        <v>7</v>
      </c>
      <c r="J700" s="17" t="s">
        <v>5</v>
      </c>
      <c r="K700" s="17" t="s">
        <v>830</v>
      </c>
      <c r="L700" s="17" t="s">
        <v>831</v>
      </c>
      <c r="M700" s="7">
        <v>21.447816159999999</v>
      </c>
      <c r="N700" s="7">
        <v>49.113914059999999</v>
      </c>
      <c r="O700" s="7">
        <f>M700*'Emission and cost factors'!$D$8+N700*'Emission and cost factors'!$E$8</f>
        <v>27.096441861199999</v>
      </c>
      <c r="P700" s="8">
        <f>M700*'Emission and cost factors'!$D$9+N700*'Emission and cost factors'!$E$9</f>
        <v>8.2249997553999989</v>
      </c>
      <c r="Q700" s="7">
        <v>20.837333333333333</v>
      </c>
      <c r="R700" s="17">
        <v>0</v>
      </c>
      <c r="S700" s="17">
        <v>0</v>
      </c>
      <c r="T700" s="17">
        <v>0</v>
      </c>
      <c r="U700" s="7">
        <v>0</v>
      </c>
      <c r="V700" s="7">
        <v>0</v>
      </c>
      <c r="W700" s="7">
        <v>0</v>
      </c>
    </row>
    <row r="701" spans="1:23" s="17" customFormat="1" x14ac:dyDescent="0.25">
      <c r="A701" s="17" t="s">
        <v>805</v>
      </c>
      <c r="B701" s="17" t="s">
        <v>833</v>
      </c>
      <c r="C701" s="17" t="s">
        <v>588</v>
      </c>
      <c r="D701" s="17">
        <v>53</v>
      </c>
      <c r="E701" s="17" t="s">
        <v>10</v>
      </c>
      <c r="F701" s="17">
        <v>2</v>
      </c>
      <c r="G701" s="17">
        <v>1</v>
      </c>
      <c r="H701" s="17" t="s">
        <v>8</v>
      </c>
      <c r="I701" s="17" t="s">
        <v>3</v>
      </c>
      <c r="J701" s="17" t="s">
        <v>611</v>
      </c>
      <c r="K701" s="17" t="s">
        <v>830</v>
      </c>
      <c r="L701" s="17" t="s">
        <v>831</v>
      </c>
      <c r="M701" s="7">
        <v>21.40410962</v>
      </c>
      <c r="N701" s="7">
        <v>48.572613359999998</v>
      </c>
      <c r="O701" s="7">
        <f>M701*'Emission and cost factors'!$D$8+N701*'Emission and cost factors'!$E$8</f>
        <v>26.838265165799999</v>
      </c>
      <c r="P701" s="8">
        <f>M701*'Emission and cost factors'!$D$9+N701*'Emission and cost factors'!$E$9</f>
        <v>8.1420563887999986</v>
      </c>
      <c r="Q701" s="7">
        <v>20.800666666666668</v>
      </c>
      <c r="R701" s="17">
        <v>0</v>
      </c>
      <c r="S701" s="17">
        <v>0</v>
      </c>
      <c r="T701" s="17">
        <v>0</v>
      </c>
      <c r="U701" s="7">
        <v>0</v>
      </c>
      <c r="V701" s="7">
        <v>0</v>
      </c>
      <c r="W701" s="7">
        <v>0</v>
      </c>
    </row>
    <row r="702" spans="1:23" s="17" customFormat="1" x14ac:dyDescent="0.25">
      <c r="A702" s="17" t="s">
        <v>806</v>
      </c>
      <c r="B702" s="17" t="s">
        <v>833</v>
      </c>
      <c r="C702" s="17" t="s">
        <v>588</v>
      </c>
      <c r="D702" s="17">
        <v>54</v>
      </c>
      <c r="E702" s="17" t="s">
        <v>10</v>
      </c>
      <c r="F702" s="17">
        <v>2</v>
      </c>
      <c r="G702" s="17">
        <v>1</v>
      </c>
      <c r="H702" s="17" t="s">
        <v>8</v>
      </c>
      <c r="I702" s="17" t="s">
        <v>3</v>
      </c>
      <c r="J702" s="17" t="s">
        <v>5</v>
      </c>
      <c r="K702" s="17" t="s">
        <v>830</v>
      </c>
      <c r="L702" s="17" t="s">
        <v>831</v>
      </c>
      <c r="M702" s="7">
        <v>21.403195660000002</v>
      </c>
      <c r="N702" s="7">
        <v>48.567972830000002</v>
      </c>
      <c r="O702" s="7">
        <f>M702*'Emission and cost factors'!$D$8+N702*'Emission and cost factors'!$E$8</f>
        <v>26.835938590400001</v>
      </c>
      <c r="P702" s="8">
        <f>M702*'Emission and cost factors'!$D$9+N702*'Emission and cost factors'!$E$9</f>
        <v>8.1413237508999998</v>
      </c>
      <c r="Q702" s="7">
        <v>20.800666666666668</v>
      </c>
      <c r="R702" s="17">
        <v>0</v>
      </c>
      <c r="S702" s="17">
        <v>0</v>
      </c>
      <c r="T702" s="17">
        <v>0</v>
      </c>
      <c r="U702" s="7">
        <v>0</v>
      </c>
      <c r="V702" s="7">
        <v>0</v>
      </c>
      <c r="W702" s="7">
        <v>0</v>
      </c>
    </row>
    <row r="703" spans="1:23" s="17" customFormat="1" x14ac:dyDescent="0.25">
      <c r="A703" s="17" t="s">
        <v>807</v>
      </c>
      <c r="B703" s="17" t="s">
        <v>833</v>
      </c>
      <c r="C703" s="17" t="s">
        <v>588</v>
      </c>
      <c r="D703" s="17">
        <v>61</v>
      </c>
      <c r="E703" s="17" t="s">
        <v>10</v>
      </c>
      <c r="F703" s="17">
        <v>2</v>
      </c>
      <c r="G703" s="17">
        <v>1</v>
      </c>
      <c r="H703" s="17" t="s">
        <v>9</v>
      </c>
      <c r="I703" s="17" t="s">
        <v>612</v>
      </c>
      <c r="J703" s="17" t="s">
        <v>611</v>
      </c>
      <c r="K703" s="17" t="s">
        <v>830</v>
      </c>
      <c r="L703" s="17" t="s">
        <v>831</v>
      </c>
      <c r="M703" s="7">
        <v>20.406400380000001</v>
      </c>
      <c r="N703" s="7">
        <v>30.598539129999999</v>
      </c>
      <c r="O703" s="7">
        <f>M703*'Emission and cost factors'!$D$8+N703*'Emission and cost factors'!$E$8</f>
        <v>18.3606720796</v>
      </c>
      <c r="P703" s="8">
        <f>M703*'Emission and cost factors'!$D$9+N703*'Emission and cost factors'!$E$9</f>
        <v>5.4060368846999989</v>
      </c>
      <c r="Q703" s="7">
        <v>20.962666666666667</v>
      </c>
      <c r="R703" s="17">
        <v>0</v>
      </c>
      <c r="S703" s="17">
        <v>0</v>
      </c>
      <c r="T703" s="17">
        <v>0</v>
      </c>
      <c r="U703" s="7">
        <v>0</v>
      </c>
      <c r="V703" s="7">
        <v>0</v>
      </c>
      <c r="W703" s="7">
        <v>0</v>
      </c>
    </row>
    <row r="704" spans="1:23" s="17" customFormat="1" x14ac:dyDescent="0.25">
      <c r="A704" s="17" t="s">
        <v>808</v>
      </c>
      <c r="B704" s="17" t="s">
        <v>833</v>
      </c>
      <c r="C704" s="17" t="s">
        <v>588</v>
      </c>
      <c r="D704" s="17">
        <v>63</v>
      </c>
      <c r="E704" s="17" t="s">
        <v>10</v>
      </c>
      <c r="F704" s="17">
        <v>2</v>
      </c>
      <c r="G704" s="17">
        <v>1</v>
      </c>
      <c r="H704" s="17" t="s">
        <v>9</v>
      </c>
      <c r="I704" s="17" t="s">
        <v>7</v>
      </c>
      <c r="J704" s="17" t="s">
        <v>611</v>
      </c>
      <c r="K704" s="17" t="s">
        <v>830</v>
      </c>
      <c r="L704" s="17" t="s">
        <v>831</v>
      </c>
      <c r="M704" s="7">
        <v>19.832329829999999</v>
      </c>
      <c r="N704" s="7">
        <v>30.03093234</v>
      </c>
      <c r="O704" s="7">
        <f>M704*'Emission and cost factors'!$D$8+N704*'Emission and cost factors'!$E$8</f>
        <v>17.979018140699999</v>
      </c>
      <c r="P704" s="8">
        <f>M704*'Emission and cost factors'!$D$9+N704*'Emission and cost factors'!$E$9</f>
        <v>5.2979330441999997</v>
      </c>
      <c r="Q704" s="7">
        <v>20.973666666666663</v>
      </c>
      <c r="R704" s="17">
        <v>0</v>
      </c>
      <c r="S704" s="17">
        <v>0</v>
      </c>
      <c r="T704" s="17">
        <v>0</v>
      </c>
      <c r="U704" s="7">
        <v>0</v>
      </c>
      <c r="V704" s="7">
        <v>0</v>
      </c>
      <c r="W704" s="7">
        <v>0</v>
      </c>
    </row>
    <row r="705" spans="1:23" s="17" customFormat="1" x14ac:dyDescent="0.25">
      <c r="A705" s="17" t="s">
        <v>809</v>
      </c>
      <c r="B705" s="17" t="s">
        <v>833</v>
      </c>
      <c r="C705" s="17" t="s">
        <v>588</v>
      </c>
      <c r="D705" s="17">
        <v>64</v>
      </c>
      <c r="E705" s="17" t="s">
        <v>10</v>
      </c>
      <c r="F705" s="17">
        <v>2</v>
      </c>
      <c r="G705" s="17">
        <v>1</v>
      </c>
      <c r="H705" s="17" t="s">
        <v>9</v>
      </c>
      <c r="I705" s="17" t="s">
        <v>7</v>
      </c>
      <c r="J705" s="17" t="s">
        <v>5</v>
      </c>
      <c r="K705" s="17" t="s">
        <v>830</v>
      </c>
      <c r="L705" s="17" t="s">
        <v>831</v>
      </c>
      <c r="M705" s="7">
        <v>20.04522373</v>
      </c>
      <c r="N705" s="7">
        <v>29.993491379999998</v>
      </c>
      <c r="O705" s="7">
        <f>M705*'Emission and cost factors'!$D$8+N705*'Emission and cost factors'!$E$8</f>
        <v>18.006503018099998</v>
      </c>
      <c r="P705" s="8">
        <f>M705*'Emission and cost factors'!$D$9+N705*'Emission and cost factors'!$E$9</f>
        <v>5.300832656199999</v>
      </c>
      <c r="Q705" s="7">
        <v>20.973666666666663</v>
      </c>
      <c r="R705" s="17">
        <v>0</v>
      </c>
      <c r="S705" s="17">
        <v>0</v>
      </c>
      <c r="T705" s="17">
        <v>0</v>
      </c>
      <c r="U705" s="7">
        <v>0</v>
      </c>
      <c r="V705" s="7">
        <v>0</v>
      </c>
      <c r="W705" s="7">
        <v>0</v>
      </c>
    </row>
    <row r="706" spans="1:23" s="17" customFormat="1" x14ac:dyDescent="0.25">
      <c r="A706" s="17" t="s">
        <v>810</v>
      </c>
      <c r="B706" s="17" t="s">
        <v>833</v>
      </c>
      <c r="C706" s="17" t="s">
        <v>588</v>
      </c>
      <c r="D706" s="17">
        <v>65</v>
      </c>
      <c r="E706" s="17" t="s">
        <v>10</v>
      </c>
      <c r="F706" s="17">
        <v>2</v>
      </c>
      <c r="G706" s="17">
        <v>1</v>
      </c>
      <c r="H706" s="17" t="s">
        <v>9</v>
      </c>
      <c r="I706" s="17" t="s">
        <v>3</v>
      </c>
      <c r="J706" s="17" t="s">
        <v>611</v>
      </c>
      <c r="K706" s="17" t="s">
        <v>830</v>
      </c>
      <c r="L706" s="17" t="s">
        <v>831</v>
      </c>
      <c r="M706" s="7">
        <v>20.820487740000001</v>
      </c>
      <c r="N706" s="7">
        <v>30.24558661</v>
      </c>
      <c r="O706" s="7">
        <f>M706*'Emission and cost factors'!$D$8+N706*'Emission and cost factors'!$E$8</f>
        <v>18.285272266</v>
      </c>
      <c r="P706" s="8">
        <f>M706*'Emission and cost factors'!$D$9+N706*'Emission and cost factors'!$E$9</f>
        <v>5.3696575010999998</v>
      </c>
      <c r="Q706" s="7">
        <v>20.94433333333334</v>
      </c>
      <c r="R706" s="17">
        <v>0</v>
      </c>
      <c r="S706" s="17">
        <v>0</v>
      </c>
      <c r="T706" s="17">
        <v>0</v>
      </c>
      <c r="U706" s="7">
        <v>0</v>
      </c>
      <c r="V706" s="7">
        <v>0</v>
      </c>
      <c r="W706" s="7">
        <v>0</v>
      </c>
    </row>
    <row r="707" spans="1:23" s="17" customFormat="1" x14ac:dyDescent="0.25">
      <c r="A707" s="17" t="s">
        <v>811</v>
      </c>
      <c r="B707" s="17" t="s">
        <v>833</v>
      </c>
      <c r="C707" s="17" t="s">
        <v>588</v>
      </c>
      <c r="D707" s="17">
        <v>66</v>
      </c>
      <c r="E707" s="17" t="s">
        <v>10</v>
      </c>
      <c r="F707" s="17">
        <v>2</v>
      </c>
      <c r="G707" s="17">
        <v>1</v>
      </c>
      <c r="H707" s="17" t="s">
        <v>9</v>
      </c>
      <c r="I707" s="17" t="s">
        <v>3</v>
      </c>
      <c r="J707" s="17" t="s">
        <v>5</v>
      </c>
      <c r="K707" s="17" t="s">
        <v>830</v>
      </c>
      <c r="L707" s="17" t="s">
        <v>831</v>
      </c>
      <c r="M707" s="7">
        <v>20.732921139999998</v>
      </c>
      <c r="N707" s="7">
        <v>30.243170589999998</v>
      </c>
      <c r="O707" s="7">
        <f>M707*'Emission and cost factors'!$D$8+N707*'Emission and cost factors'!$E$8</f>
        <v>18.265771910799998</v>
      </c>
      <c r="P707" s="8">
        <f>M707*'Emission and cost factors'!$D$9+N707*'Emission and cost factors'!$E$9</f>
        <v>5.3657924340999994</v>
      </c>
      <c r="Q707" s="7">
        <v>20.94433333333334</v>
      </c>
      <c r="R707" s="17">
        <v>0</v>
      </c>
      <c r="S707" s="17">
        <v>0</v>
      </c>
      <c r="T707" s="17">
        <v>0</v>
      </c>
      <c r="U707" s="7">
        <v>0</v>
      </c>
      <c r="V707" s="7">
        <v>0</v>
      </c>
      <c r="W707" s="7">
        <v>0</v>
      </c>
    </row>
    <row r="708" spans="1:23" s="17" customFormat="1" x14ac:dyDescent="0.25">
      <c r="A708" s="17" t="s">
        <v>812</v>
      </c>
      <c r="B708" s="17" t="s">
        <v>833</v>
      </c>
      <c r="C708" s="17" t="s">
        <v>588</v>
      </c>
      <c r="D708" s="17">
        <v>73</v>
      </c>
      <c r="E708" s="17" t="s">
        <v>11</v>
      </c>
      <c r="F708" s="17">
        <v>3</v>
      </c>
      <c r="G708" s="17">
        <v>1</v>
      </c>
      <c r="H708" s="17" t="s">
        <v>2</v>
      </c>
      <c r="I708" s="17" t="s">
        <v>612</v>
      </c>
      <c r="J708" s="17" t="s">
        <v>611</v>
      </c>
      <c r="K708" s="17" t="s">
        <v>830</v>
      </c>
      <c r="L708" s="17" t="s">
        <v>831</v>
      </c>
      <c r="M708" s="7">
        <v>32.321724449999998</v>
      </c>
      <c r="N708" s="7">
        <v>159.30663290000001</v>
      </c>
      <c r="O708" s="7">
        <f>M708*'Emission and cost factors'!$D$8+N708*'Emission and cost factors'!$E$8</f>
        <v>80.068613268500002</v>
      </c>
      <c r="P708" s="8">
        <f>M708*'Emission and cost factors'!$D$9+N708*'Emission and cost factors'!$E$9</f>
        <v>25.188863913000002</v>
      </c>
      <c r="Q708" s="7">
        <v>20.338666666666661</v>
      </c>
      <c r="R708" s="17">
        <v>2</v>
      </c>
      <c r="S708" s="17">
        <v>0</v>
      </c>
      <c r="T708" s="17">
        <v>0</v>
      </c>
      <c r="U708" s="7">
        <v>5.000000000000001E-3</v>
      </c>
      <c r="V708" s="7">
        <v>0</v>
      </c>
      <c r="W708" s="7">
        <v>0</v>
      </c>
    </row>
    <row r="709" spans="1:23" s="17" customFormat="1" x14ac:dyDescent="0.25">
      <c r="A709" s="17" t="s">
        <v>813</v>
      </c>
      <c r="B709" s="17" t="s">
        <v>833</v>
      </c>
      <c r="C709" s="17" t="s">
        <v>588</v>
      </c>
      <c r="D709" s="17">
        <v>74</v>
      </c>
      <c r="E709" s="17" t="s">
        <v>11</v>
      </c>
      <c r="F709" s="17">
        <v>3</v>
      </c>
      <c r="G709" s="17">
        <v>1</v>
      </c>
      <c r="H709" s="17" t="s">
        <v>2</v>
      </c>
      <c r="I709" s="17" t="s">
        <v>612</v>
      </c>
      <c r="J709" s="17" t="s">
        <v>5</v>
      </c>
      <c r="K709" s="17" t="s">
        <v>830</v>
      </c>
      <c r="L709" s="17" t="s">
        <v>831</v>
      </c>
      <c r="M709" s="7">
        <v>32.306911339999999</v>
      </c>
      <c r="N709" s="7">
        <v>159.4079356</v>
      </c>
      <c r="O709" s="7">
        <f>M709*'Emission and cost factors'!$D$8+N709*'Emission and cost factors'!$E$8</f>
        <v>80.112101757400012</v>
      </c>
      <c r="P709" s="8">
        <f>M709*'Emission and cost factors'!$D$9+N709*'Emission and cost factors'!$E$9</f>
        <v>25.203466793600001</v>
      </c>
      <c r="Q709" s="7">
        <v>20.338666666666661</v>
      </c>
      <c r="R709" s="17">
        <v>2</v>
      </c>
      <c r="S709" s="17">
        <v>0</v>
      </c>
      <c r="T709" s="17">
        <v>0</v>
      </c>
      <c r="U709" s="7">
        <v>5.000000000000001E-3</v>
      </c>
      <c r="V709" s="7">
        <v>0</v>
      </c>
      <c r="W709" s="7">
        <v>0</v>
      </c>
    </row>
    <row r="710" spans="1:23" s="17" customFormat="1" x14ac:dyDescent="0.25">
      <c r="A710" s="17" t="s">
        <v>814</v>
      </c>
      <c r="B710" s="17" t="s">
        <v>833</v>
      </c>
      <c r="C710" s="17" t="s">
        <v>588</v>
      </c>
      <c r="D710" s="17">
        <v>75</v>
      </c>
      <c r="E710" s="17" t="s">
        <v>11</v>
      </c>
      <c r="F710" s="17">
        <v>3</v>
      </c>
      <c r="G710" s="17">
        <v>1</v>
      </c>
      <c r="H710" s="17" t="s">
        <v>2</v>
      </c>
      <c r="I710" s="17" t="s">
        <v>7</v>
      </c>
      <c r="J710" s="17" t="s">
        <v>611</v>
      </c>
      <c r="K710" s="17" t="s">
        <v>830</v>
      </c>
      <c r="L710" s="17" t="s">
        <v>831</v>
      </c>
      <c r="M710" s="7">
        <v>34.181920750000003</v>
      </c>
      <c r="N710" s="7">
        <v>156.41182649999999</v>
      </c>
      <c r="O710" s="7">
        <f>M710*'Emission and cost factors'!$D$8+N710*'Emission and cost factors'!$E$8</f>
        <v>79.1276435475</v>
      </c>
      <c r="P710" s="8">
        <f>M710*'Emission and cost factors'!$D$9+N710*'Emission and cost factors'!$E$9</f>
        <v>24.829050804999998</v>
      </c>
      <c r="Q710" s="7">
        <v>20.399333333333338</v>
      </c>
      <c r="R710" s="17">
        <v>0</v>
      </c>
      <c r="S710" s="17">
        <v>0</v>
      </c>
      <c r="T710" s="17">
        <v>0</v>
      </c>
      <c r="U710" s="7">
        <v>0</v>
      </c>
      <c r="V710" s="7">
        <v>0</v>
      </c>
      <c r="W710" s="7">
        <v>0</v>
      </c>
    </row>
    <row r="711" spans="1:23" s="17" customFormat="1" x14ac:dyDescent="0.25">
      <c r="A711" s="17" t="s">
        <v>815</v>
      </c>
      <c r="B711" s="17" t="s">
        <v>833</v>
      </c>
      <c r="C711" s="17" t="s">
        <v>588</v>
      </c>
      <c r="D711" s="17">
        <v>78</v>
      </c>
      <c r="E711" s="17" t="s">
        <v>11</v>
      </c>
      <c r="F711" s="17">
        <v>3</v>
      </c>
      <c r="G711" s="17">
        <v>1</v>
      </c>
      <c r="H711" s="17" t="s">
        <v>2</v>
      </c>
      <c r="I711" s="17" t="s">
        <v>3</v>
      </c>
      <c r="J711" s="17" t="s">
        <v>5</v>
      </c>
      <c r="K711" s="17" t="s">
        <v>830</v>
      </c>
      <c r="L711" s="17" t="s">
        <v>831</v>
      </c>
      <c r="M711" s="7">
        <v>33.610763570000003</v>
      </c>
      <c r="N711" s="7">
        <v>158.4774184</v>
      </c>
      <c r="O711" s="7">
        <f>M711*'Emission and cost factors'!$D$8+N711*'Emission and cost factors'!$E$8</f>
        <v>79.957872813700007</v>
      </c>
      <c r="P711" s="8">
        <f>M711*'Emission and cost factors'!$D$9+N711*'Emission and cost factors'!$E$9</f>
        <v>25.116043302800001</v>
      </c>
      <c r="Q711" s="7">
        <v>20.259666666666664</v>
      </c>
      <c r="R711" s="17">
        <v>6</v>
      </c>
      <c r="S711" s="17">
        <v>0</v>
      </c>
      <c r="T711" s="17">
        <v>0</v>
      </c>
      <c r="U711" s="7">
        <v>2.4766666666666669E-2</v>
      </c>
      <c r="V711" s="7">
        <v>0</v>
      </c>
      <c r="W711" s="7">
        <v>0</v>
      </c>
    </row>
    <row r="712" spans="1:23" s="17" customFormat="1" x14ac:dyDescent="0.25">
      <c r="A712" s="17" t="s">
        <v>816</v>
      </c>
      <c r="B712" s="17" t="s">
        <v>833</v>
      </c>
      <c r="C712" s="17" t="s">
        <v>588</v>
      </c>
      <c r="D712" s="17">
        <v>85</v>
      </c>
      <c r="E712" s="17" t="s">
        <v>11</v>
      </c>
      <c r="F712" s="17">
        <v>3</v>
      </c>
      <c r="G712" s="17">
        <v>1</v>
      </c>
      <c r="H712" s="17" t="s">
        <v>8</v>
      </c>
      <c r="I712" s="17" t="s">
        <v>612</v>
      </c>
      <c r="J712" s="17" t="s">
        <v>611</v>
      </c>
      <c r="K712" s="17" t="s">
        <v>830</v>
      </c>
      <c r="L712" s="17" t="s">
        <v>831</v>
      </c>
      <c r="M712" s="7">
        <v>21.57410059</v>
      </c>
      <c r="N712" s="7">
        <v>50.85470523</v>
      </c>
      <c r="O712" s="7">
        <f>M712*'Emission and cost factors'!$D$8+N712*'Emission and cost factors'!$E$8</f>
        <v>27.9237255297</v>
      </c>
      <c r="P712" s="8">
        <f>M712*'Emission and cost factors'!$D$9+N712*'Emission and cost factors'!$E$9</f>
        <v>8.4911698081000004</v>
      </c>
      <c r="Q712" s="7">
        <v>20.811666666666667</v>
      </c>
      <c r="R712" s="17">
        <v>0</v>
      </c>
      <c r="S712" s="17">
        <v>0</v>
      </c>
      <c r="T712" s="17">
        <v>0</v>
      </c>
      <c r="U712" s="7">
        <v>0</v>
      </c>
      <c r="V712" s="7">
        <v>0</v>
      </c>
      <c r="W712" s="7">
        <v>0</v>
      </c>
    </row>
    <row r="713" spans="1:23" s="17" customFormat="1" x14ac:dyDescent="0.25">
      <c r="A713" s="17" t="s">
        <v>817</v>
      </c>
      <c r="B713" s="17" t="s">
        <v>833</v>
      </c>
      <c r="C713" s="17" t="s">
        <v>588</v>
      </c>
      <c r="D713" s="17">
        <v>86</v>
      </c>
      <c r="E713" s="17" t="s">
        <v>11</v>
      </c>
      <c r="F713" s="17">
        <v>3</v>
      </c>
      <c r="G713" s="17">
        <v>1</v>
      </c>
      <c r="H713" s="17" t="s">
        <v>8</v>
      </c>
      <c r="I713" s="17" t="s">
        <v>612</v>
      </c>
      <c r="J713" s="17" t="s">
        <v>5</v>
      </c>
      <c r="K713" s="17" t="s">
        <v>830</v>
      </c>
      <c r="L713" s="17" t="s">
        <v>831</v>
      </c>
      <c r="M713" s="7">
        <v>21.65933764</v>
      </c>
      <c r="N713" s="7">
        <v>50.708033980000003</v>
      </c>
      <c r="O713" s="7">
        <f>M713*'Emission and cost factors'!$D$8+N713*'Emission and cost factors'!$E$8</f>
        <v>27.874156535200001</v>
      </c>
      <c r="P713" s="8">
        <f>M713*'Emission and cost factors'!$D$9+N713*'Emission and cost factors'!$E$9</f>
        <v>8.4725786026000005</v>
      </c>
      <c r="Q713" s="7">
        <v>20.811666666666667</v>
      </c>
      <c r="R713" s="17">
        <v>0</v>
      </c>
      <c r="S713" s="17">
        <v>0</v>
      </c>
      <c r="T713" s="17">
        <v>0</v>
      </c>
      <c r="U713" s="7">
        <v>0</v>
      </c>
      <c r="V713" s="7">
        <v>0</v>
      </c>
      <c r="W713" s="7">
        <v>0</v>
      </c>
    </row>
    <row r="714" spans="1:23" s="17" customFormat="1" x14ac:dyDescent="0.25">
      <c r="A714" s="17" t="s">
        <v>818</v>
      </c>
      <c r="B714" s="17" t="s">
        <v>833</v>
      </c>
      <c r="C714" s="17" t="s">
        <v>588</v>
      </c>
      <c r="D714" s="17">
        <v>88</v>
      </c>
      <c r="E714" s="17" t="s">
        <v>11</v>
      </c>
      <c r="F714" s="17">
        <v>3</v>
      </c>
      <c r="G714" s="17">
        <v>1</v>
      </c>
      <c r="H714" s="17" t="s">
        <v>8</v>
      </c>
      <c r="I714" s="17" t="s">
        <v>7</v>
      </c>
      <c r="J714" s="17" t="s">
        <v>5</v>
      </c>
      <c r="K714" s="17" t="s">
        <v>830</v>
      </c>
      <c r="L714" s="17" t="s">
        <v>831</v>
      </c>
      <c r="M714" s="7">
        <v>21.44516239</v>
      </c>
      <c r="N714" s="7">
        <v>50.88893126</v>
      </c>
      <c r="O714" s="7">
        <f>M714*'Emission and cost factors'!$D$8+N714*'Emission and cost factors'!$E$8</f>
        <v>27.9123924815</v>
      </c>
      <c r="P714" s="8">
        <f>M714*'Emission and cost factors'!$D$9+N714*'Emission and cost factors'!$E$9</f>
        <v>8.4911461845999998</v>
      </c>
      <c r="Q714" s="7">
        <v>20.826999999999998</v>
      </c>
      <c r="R714" s="17">
        <v>0</v>
      </c>
      <c r="S714" s="17">
        <v>0</v>
      </c>
      <c r="T714" s="17">
        <v>0</v>
      </c>
      <c r="U714" s="7">
        <v>0</v>
      </c>
      <c r="V714" s="7">
        <v>0</v>
      </c>
      <c r="W714" s="7">
        <v>0</v>
      </c>
    </row>
    <row r="715" spans="1:23" s="17" customFormat="1" x14ac:dyDescent="0.25">
      <c r="A715" s="17" t="s">
        <v>819</v>
      </c>
      <c r="B715" s="17" t="s">
        <v>833</v>
      </c>
      <c r="C715" s="17" t="s">
        <v>588</v>
      </c>
      <c r="D715" s="17">
        <v>89</v>
      </c>
      <c r="E715" s="17" t="s">
        <v>11</v>
      </c>
      <c r="F715" s="17">
        <v>3</v>
      </c>
      <c r="G715" s="17">
        <v>1</v>
      </c>
      <c r="H715" s="17" t="s">
        <v>8</v>
      </c>
      <c r="I715" s="17" t="s">
        <v>3</v>
      </c>
      <c r="J715" s="17" t="s">
        <v>611</v>
      </c>
      <c r="K715" s="17" t="s">
        <v>830</v>
      </c>
      <c r="L715" s="17" t="s">
        <v>831</v>
      </c>
      <c r="M715" s="7">
        <v>21.42158083</v>
      </c>
      <c r="N715" s="7">
        <v>50.410586500000001</v>
      </c>
      <c r="O715" s="7">
        <f>M715*'Emission and cost factors'!$D$8+N715*'Emission and cost factors'!$E$8</f>
        <v>27.687401764300002</v>
      </c>
      <c r="P715" s="8">
        <f>M715*'Emission and cost factors'!$D$9+N715*'Emission and cost factors'!$E$9</f>
        <v>8.4184512082000005</v>
      </c>
      <c r="Q715" s="7">
        <v>20.791</v>
      </c>
      <c r="R715" s="17">
        <v>0</v>
      </c>
      <c r="S715" s="17">
        <v>0</v>
      </c>
      <c r="T715" s="17">
        <v>0</v>
      </c>
      <c r="U715" s="7">
        <v>0</v>
      </c>
      <c r="V715" s="7">
        <v>0</v>
      </c>
      <c r="W715" s="7">
        <v>0</v>
      </c>
    </row>
    <row r="716" spans="1:23" s="17" customFormat="1" x14ac:dyDescent="0.25">
      <c r="A716" s="17" t="s">
        <v>820</v>
      </c>
      <c r="B716" s="17" t="s">
        <v>833</v>
      </c>
      <c r="C716" s="17" t="s">
        <v>588</v>
      </c>
      <c r="D716" s="17">
        <v>90</v>
      </c>
      <c r="E716" s="17" t="s">
        <v>11</v>
      </c>
      <c r="F716" s="17">
        <v>3</v>
      </c>
      <c r="G716" s="17">
        <v>1</v>
      </c>
      <c r="H716" s="17" t="s">
        <v>8</v>
      </c>
      <c r="I716" s="17" t="s">
        <v>3</v>
      </c>
      <c r="J716" s="17" t="s">
        <v>5</v>
      </c>
      <c r="K716" s="17" t="s">
        <v>830</v>
      </c>
      <c r="L716" s="17" t="s">
        <v>831</v>
      </c>
      <c r="M716" s="7">
        <v>21.404984809999998</v>
      </c>
      <c r="N716" s="7">
        <v>50.463544329999998</v>
      </c>
      <c r="O716" s="7">
        <f>M716*'Emission and cost factors'!$D$8+N716*'Emission and cost factors'!$E$8</f>
        <v>27.7082772019</v>
      </c>
      <c r="P716" s="8">
        <f>M716*'Emission and cost factors'!$D$9+N716*'Emission and cost factors'!$E$9</f>
        <v>8.4257310418999989</v>
      </c>
      <c r="Q716" s="7">
        <v>20.791</v>
      </c>
      <c r="R716" s="17">
        <v>0</v>
      </c>
      <c r="S716" s="17">
        <v>0</v>
      </c>
      <c r="T716" s="17">
        <v>0</v>
      </c>
      <c r="U716" s="7">
        <v>0</v>
      </c>
      <c r="V716" s="7">
        <v>0</v>
      </c>
      <c r="W716" s="7">
        <v>0</v>
      </c>
    </row>
    <row r="717" spans="1:23" s="17" customFormat="1" x14ac:dyDescent="0.25">
      <c r="A717" s="17" t="s">
        <v>821</v>
      </c>
      <c r="B717" s="17" t="s">
        <v>833</v>
      </c>
      <c r="C717" s="17" t="s">
        <v>588</v>
      </c>
      <c r="D717" s="17">
        <v>98</v>
      </c>
      <c r="E717" s="17" t="s">
        <v>11</v>
      </c>
      <c r="F717" s="17">
        <v>3</v>
      </c>
      <c r="G717" s="17">
        <v>1</v>
      </c>
      <c r="H717" s="17" t="s">
        <v>9</v>
      </c>
      <c r="I717" s="17" t="s">
        <v>612</v>
      </c>
      <c r="J717" s="17" t="s">
        <v>5</v>
      </c>
      <c r="K717" s="17" t="s">
        <v>830</v>
      </c>
      <c r="L717" s="17" t="s">
        <v>831</v>
      </c>
      <c r="M717" s="7">
        <v>20.46501306</v>
      </c>
      <c r="N717" s="7">
        <v>31.220774110000001</v>
      </c>
      <c r="O717" s="7">
        <f>M717*'Emission and cost factors'!$D$8+N717*'Emission and cost factors'!$E$8</f>
        <v>18.659208833200001</v>
      </c>
      <c r="P717" s="8">
        <f>M717*'Emission and cost factors'!$D$9+N717*'Emission and cost factors'!$E$9</f>
        <v>5.5017166388999996</v>
      </c>
      <c r="Q717" s="7">
        <v>20.960999999999999</v>
      </c>
      <c r="R717" s="17">
        <v>0</v>
      </c>
      <c r="S717" s="17">
        <v>0</v>
      </c>
      <c r="T717" s="17">
        <v>0</v>
      </c>
      <c r="U717" s="7">
        <v>0</v>
      </c>
      <c r="V717" s="7">
        <v>0</v>
      </c>
      <c r="W717" s="7">
        <v>0</v>
      </c>
    </row>
    <row r="718" spans="1:23" s="17" customFormat="1" x14ac:dyDescent="0.25">
      <c r="A718" s="17" t="s">
        <v>822</v>
      </c>
      <c r="B718" s="17" t="s">
        <v>833</v>
      </c>
      <c r="C718" s="17" t="s">
        <v>588</v>
      </c>
      <c r="D718" s="17">
        <v>99</v>
      </c>
      <c r="E718" s="17" t="s">
        <v>11</v>
      </c>
      <c r="F718" s="17">
        <v>3</v>
      </c>
      <c r="G718" s="17">
        <v>1</v>
      </c>
      <c r="H718" s="17" t="s">
        <v>9</v>
      </c>
      <c r="I718" s="17" t="s">
        <v>7</v>
      </c>
      <c r="J718" s="17" t="s">
        <v>611</v>
      </c>
      <c r="K718" s="17" t="s">
        <v>830</v>
      </c>
      <c r="L718" s="17" t="s">
        <v>831</v>
      </c>
      <c r="M718" s="7">
        <v>20.023901160000001</v>
      </c>
      <c r="N718" s="7">
        <v>31.086338990000002</v>
      </c>
      <c r="O718" s="7">
        <f>M718*'Emission and cost factors'!$D$8+N718*'Emission and cost factors'!$E$8</f>
        <v>18.504735179000001</v>
      </c>
      <c r="P718" s="8">
        <f>M718*'Emission and cost factors'!$D$9+N718*'Emission and cost factors'!$E$9</f>
        <v>5.4639068949000009</v>
      </c>
      <c r="Q718" s="7">
        <v>20.97133333333333</v>
      </c>
      <c r="R718" s="17">
        <v>0</v>
      </c>
      <c r="S718" s="17">
        <v>0</v>
      </c>
      <c r="T718" s="17">
        <v>0</v>
      </c>
      <c r="U718" s="7">
        <v>0</v>
      </c>
      <c r="V718" s="7">
        <v>0</v>
      </c>
      <c r="W718" s="7">
        <v>0</v>
      </c>
    </row>
    <row r="719" spans="1:23" s="17" customFormat="1" x14ac:dyDescent="0.25">
      <c r="A719" s="17" t="s">
        <v>823</v>
      </c>
      <c r="B719" s="17" t="s">
        <v>833</v>
      </c>
      <c r="C719" s="17" t="s">
        <v>588</v>
      </c>
      <c r="D719" s="17">
        <v>100</v>
      </c>
      <c r="E719" s="17" t="s">
        <v>11</v>
      </c>
      <c r="F719" s="17">
        <v>3</v>
      </c>
      <c r="G719" s="17">
        <v>1</v>
      </c>
      <c r="H719" s="17" t="s">
        <v>9</v>
      </c>
      <c r="I719" s="17" t="s">
        <v>7</v>
      </c>
      <c r="J719" s="17" t="s">
        <v>5</v>
      </c>
      <c r="K719" s="17" t="s">
        <v>830</v>
      </c>
      <c r="L719" s="17" t="s">
        <v>831</v>
      </c>
      <c r="M719" s="7">
        <v>19.831388659999998</v>
      </c>
      <c r="N719" s="7">
        <v>31.030522430000001</v>
      </c>
      <c r="O719" s="7">
        <f>M719*'Emission and cost factors'!$D$8+N719*'Emission and cost factors'!$E$8</f>
        <v>18.4386319364</v>
      </c>
      <c r="P719" s="8">
        <f>M719*'Emission and cost factors'!$D$9+N719*'Emission and cost factors'!$E$9</f>
        <v>5.4478339109</v>
      </c>
      <c r="Q719" s="7">
        <v>20.97133333333333</v>
      </c>
      <c r="R719" s="17">
        <v>0</v>
      </c>
      <c r="S719" s="17">
        <v>0</v>
      </c>
      <c r="T719" s="17">
        <v>0</v>
      </c>
      <c r="U719" s="7">
        <v>0</v>
      </c>
      <c r="V719" s="7">
        <v>0</v>
      </c>
      <c r="W719" s="7">
        <v>0</v>
      </c>
    </row>
    <row r="720" spans="1:23" s="17" customFormat="1" x14ac:dyDescent="0.25">
      <c r="A720" s="17" t="s">
        <v>824</v>
      </c>
      <c r="B720" s="17" t="s">
        <v>833</v>
      </c>
      <c r="C720" s="17" t="s">
        <v>588</v>
      </c>
      <c r="D720" s="17">
        <v>101</v>
      </c>
      <c r="E720" s="17" t="s">
        <v>11</v>
      </c>
      <c r="F720" s="17">
        <v>3</v>
      </c>
      <c r="G720" s="17">
        <v>1</v>
      </c>
      <c r="H720" s="17" t="s">
        <v>9</v>
      </c>
      <c r="I720" s="17" t="s">
        <v>3</v>
      </c>
      <c r="J720" s="17" t="s">
        <v>611</v>
      </c>
      <c r="K720" s="17" t="s">
        <v>830</v>
      </c>
      <c r="L720" s="17" t="s">
        <v>831</v>
      </c>
      <c r="M720" s="7">
        <v>20.732848619999999</v>
      </c>
      <c r="N720" s="7">
        <v>31.06586012</v>
      </c>
      <c r="O720" s="7">
        <f>M720*'Emission and cost factors'!$D$8+N720*'Emission and cost factors'!$E$8</f>
        <v>18.644193865400002</v>
      </c>
      <c r="P720" s="8">
        <f>M720*'Emission and cost factors'!$D$9+N720*'Emission and cost factors'!$E$9</f>
        <v>5.4891929627999998</v>
      </c>
      <c r="Q720" s="7">
        <v>20.940666666666672</v>
      </c>
      <c r="R720" s="17">
        <v>0</v>
      </c>
      <c r="S720" s="17">
        <v>0</v>
      </c>
      <c r="T720" s="17">
        <v>0</v>
      </c>
      <c r="U720" s="7">
        <v>0</v>
      </c>
      <c r="V720" s="7">
        <v>0</v>
      </c>
      <c r="W720" s="7">
        <v>0</v>
      </c>
    </row>
    <row r="721" spans="1:23" s="17" customFormat="1" x14ac:dyDescent="0.25">
      <c r="A721" s="17" t="s">
        <v>825</v>
      </c>
      <c r="B721" s="17" t="s">
        <v>833</v>
      </c>
      <c r="C721" s="17" t="s">
        <v>588</v>
      </c>
      <c r="D721" s="17">
        <v>102</v>
      </c>
      <c r="E721" s="17" t="s">
        <v>11</v>
      </c>
      <c r="F721" s="17">
        <v>3</v>
      </c>
      <c r="G721" s="17">
        <v>1</v>
      </c>
      <c r="H721" s="17" t="s">
        <v>9</v>
      </c>
      <c r="I721" s="17" t="s">
        <v>3</v>
      </c>
      <c r="J721" s="17" t="s">
        <v>5</v>
      </c>
      <c r="K721" s="17" t="s">
        <v>830</v>
      </c>
      <c r="L721" s="17" t="s">
        <v>831</v>
      </c>
      <c r="M721" s="7">
        <v>20.642642909999999</v>
      </c>
      <c r="N721" s="7">
        <v>31.065191819999999</v>
      </c>
      <c r="O721" s="7">
        <f>M721*'Emission and cost factors'!$D$8+N721*'Emission and cost factors'!$E$8</f>
        <v>18.624943248299999</v>
      </c>
      <c r="P721" s="8">
        <f>M721*'Emission and cost factors'!$D$9+N721*'Emission and cost factors'!$E$9</f>
        <v>5.4854844893999992</v>
      </c>
      <c r="Q721" s="7">
        <v>20.941000000000006</v>
      </c>
      <c r="R721" s="17">
        <v>0</v>
      </c>
      <c r="S721" s="17">
        <v>0</v>
      </c>
      <c r="T721" s="17">
        <v>0</v>
      </c>
      <c r="U721" s="7">
        <v>0</v>
      </c>
      <c r="V721" s="7">
        <v>0</v>
      </c>
      <c r="W721" s="7">
        <v>0</v>
      </c>
    </row>
    <row r="722" spans="1:23" s="17" customFormat="1" x14ac:dyDescent="0.25">
      <c r="A722" s="17" t="s">
        <v>826</v>
      </c>
      <c r="B722" s="17" t="s">
        <v>833</v>
      </c>
      <c r="C722" s="17" t="s">
        <v>588</v>
      </c>
      <c r="D722" s="17">
        <v>109</v>
      </c>
      <c r="E722" s="17" t="s">
        <v>12</v>
      </c>
      <c r="F722" s="17">
        <v>2</v>
      </c>
      <c r="G722" s="17">
        <v>2</v>
      </c>
      <c r="H722" s="17" t="s">
        <v>2</v>
      </c>
      <c r="I722" s="17" t="s">
        <v>612</v>
      </c>
      <c r="J722" s="17" t="s">
        <v>611</v>
      </c>
      <c r="K722" s="17" t="s">
        <v>830</v>
      </c>
      <c r="L722" s="17" t="s">
        <v>831</v>
      </c>
      <c r="M722" s="7">
        <v>30.182480630000001</v>
      </c>
      <c r="N722" s="7">
        <v>170.6088015</v>
      </c>
      <c r="O722" s="7">
        <f>M722*'Emission and cost factors'!$D$8+N722*'Emission and cost factors'!$E$8</f>
        <v>84.818369622299997</v>
      </c>
      <c r="P722" s="8">
        <f>M722*'Emission and cost factors'!$D$9+N722*'Emission and cost factors'!$E$9</f>
        <v>26.7986194502</v>
      </c>
      <c r="Q722" s="7">
        <v>21.09033333333333</v>
      </c>
      <c r="R722" s="17">
        <v>0</v>
      </c>
      <c r="S722" s="17">
        <v>0</v>
      </c>
      <c r="T722" s="17">
        <v>0</v>
      </c>
      <c r="U722" s="7">
        <v>0</v>
      </c>
      <c r="V722" s="7">
        <v>0</v>
      </c>
      <c r="W722" s="7">
        <v>0</v>
      </c>
    </row>
    <row r="723" spans="1:23" s="17" customFormat="1" x14ac:dyDescent="0.25">
      <c r="A723" s="17" t="s">
        <v>827</v>
      </c>
      <c r="B723" s="17" t="s">
        <v>833</v>
      </c>
      <c r="C723" s="17" t="s">
        <v>588</v>
      </c>
      <c r="D723" s="17">
        <v>110</v>
      </c>
      <c r="E723" s="17" t="s">
        <v>12</v>
      </c>
      <c r="F723" s="17">
        <v>2</v>
      </c>
      <c r="G723" s="17">
        <v>2</v>
      </c>
      <c r="H723" s="17" t="s">
        <v>2</v>
      </c>
      <c r="I723" s="17" t="s">
        <v>612</v>
      </c>
      <c r="J723" s="17" t="s">
        <v>5</v>
      </c>
      <c r="K723" s="17" t="s">
        <v>830</v>
      </c>
      <c r="L723" s="17" t="s">
        <v>831</v>
      </c>
      <c r="M723" s="7">
        <v>30.099095949999999</v>
      </c>
      <c r="N723" s="7">
        <v>170.60020470000001</v>
      </c>
      <c r="O723" s="7">
        <f>M723*'Emission and cost factors'!$D$8+N723*'Emission and cost factors'!$E$8</f>
        <v>84.796904311500015</v>
      </c>
      <c r="P723" s="8">
        <f>M723*'Emission and cost factors'!$D$9+N723*'Emission and cost factors'!$E$9</f>
        <v>26.793994543</v>
      </c>
      <c r="Q723" s="7">
        <v>21.09033333333333</v>
      </c>
      <c r="R723" s="17">
        <v>0</v>
      </c>
      <c r="S723" s="17">
        <v>0</v>
      </c>
      <c r="T723" s="17">
        <v>0</v>
      </c>
      <c r="U723" s="7">
        <v>0</v>
      </c>
      <c r="V723" s="7">
        <v>0</v>
      </c>
      <c r="W723" s="7">
        <v>0</v>
      </c>
    </row>
    <row r="724" spans="1:23" s="17" customFormat="1" x14ac:dyDescent="0.25">
      <c r="A724" s="17" t="s">
        <v>828</v>
      </c>
      <c r="B724" s="17" t="s">
        <v>833</v>
      </c>
      <c r="C724" s="17" t="s">
        <v>588</v>
      </c>
      <c r="D724" s="17">
        <v>111</v>
      </c>
      <c r="E724" s="17" t="s">
        <v>12</v>
      </c>
      <c r="F724" s="17">
        <v>2</v>
      </c>
      <c r="G724" s="17">
        <v>2</v>
      </c>
      <c r="H724" s="17" t="s">
        <v>2</v>
      </c>
      <c r="I724" s="17" t="s">
        <v>7</v>
      </c>
      <c r="J724" s="17" t="s">
        <v>611</v>
      </c>
      <c r="K724" s="17" t="s">
        <v>830</v>
      </c>
      <c r="L724" s="17" t="s">
        <v>831</v>
      </c>
      <c r="M724" s="7">
        <v>28.244207209999999</v>
      </c>
      <c r="N724" s="7">
        <v>168.94689249999999</v>
      </c>
      <c r="O724" s="7">
        <f>M724*'Emission and cost factors'!$D$8+N724*'Emission and cost factors'!$E$8</f>
        <v>83.646854064099998</v>
      </c>
      <c r="P724" s="8">
        <f>M724*'Emission and cost factors'!$D$9+N724*'Emission and cost factors'!$E$9</f>
        <v>26.4718021634</v>
      </c>
      <c r="Q724" s="7">
        <v>21.178000000000001</v>
      </c>
      <c r="R724" s="17">
        <v>0</v>
      </c>
      <c r="S724" s="17">
        <v>0</v>
      </c>
      <c r="T724" s="17">
        <v>0</v>
      </c>
      <c r="U724" s="7">
        <v>0</v>
      </c>
      <c r="V724" s="7">
        <v>0</v>
      </c>
      <c r="W724" s="7">
        <v>0</v>
      </c>
    </row>
    <row r="725" spans="1:23" s="17" customFormat="1" x14ac:dyDescent="0.25">
      <c r="A725" s="17" t="s">
        <v>829</v>
      </c>
      <c r="B725" s="17" t="s">
        <v>833</v>
      </c>
      <c r="C725" s="17" t="s">
        <v>588</v>
      </c>
      <c r="D725" s="17">
        <v>112</v>
      </c>
      <c r="E725" s="17" t="s">
        <v>12</v>
      </c>
      <c r="F725" s="17">
        <v>2</v>
      </c>
      <c r="G725" s="17">
        <v>2</v>
      </c>
      <c r="H725" s="17" t="s">
        <v>2</v>
      </c>
      <c r="I725" s="17" t="s">
        <v>7</v>
      </c>
      <c r="J725" s="17" t="s">
        <v>5</v>
      </c>
      <c r="K725" s="17" t="s">
        <v>830</v>
      </c>
      <c r="L725" s="17" t="s">
        <v>831</v>
      </c>
      <c r="M725" s="7">
        <v>28.349915450000001</v>
      </c>
      <c r="N725" s="7">
        <v>168.74198920000001</v>
      </c>
      <c r="O725" s="7">
        <f>M725*'Emission and cost factors'!$D$8+N725*'Emission and cost factors'!$E$8</f>
        <v>83.574797276500007</v>
      </c>
      <c r="P725" s="8">
        <f>M725*'Emission and cost factors'!$D$9+N725*'Emission and cost factors'!$E$9</f>
        <v>26.445294998000001</v>
      </c>
      <c r="Q725" s="7">
        <v>21.178000000000001</v>
      </c>
      <c r="R725" s="17">
        <v>0</v>
      </c>
      <c r="S725" s="17">
        <v>0</v>
      </c>
      <c r="T725" s="17">
        <v>0</v>
      </c>
      <c r="U725" s="7">
        <v>0</v>
      </c>
      <c r="V725" s="7">
        <v>0</v>
      </c>
      <c r="W725" s="7">
        <v>0</v>
      </c>
    </row>
    <row r="726" spans="1:23" s="17" customFormat="1" x14ac:dyDescent="0.25">
      <c r="A726" s="17" t="s">
        <v>613</v>
      </c>
      <c r="B726" s="17" t="s">
        <v>833</v>
      </c>
      <c r="C726" s="17" t="s">
        <v>595</v>
      </c>
      <c r="D726" s="17">
        <v>1</v>
      </c>
      <c r="E726" s="17" t="s">
        <v>1</v>
      </c>
      <c r="F726" s="17">
        <v>1</v>
      </c>
      <c r="G726" s="17">
        <v>1</v>
      </c>
      <c r="H726" s="17" t="s">
        <v>2</v>
      </c>
      <c r="I726" s="17" t="s">
        <v>612</v>
      </c>
      <c r="J726" s="17" t="s">
        <v>611</v>
      </c>
      <c r="K726" s="17" t="s">
        <v>606</v>
      </c>
      <c r="L726" s="17" t="s">
        <v>831</v>
      </c>
      <c r="M726" s="7">
        <v>0</v>
      </c>
      <c r="N726" s="7">
        <v>573.53583655745786</v>
      </c>
      <c r="O726" s="7">
        <f>M726*'Emission and cost factors'!$D$8+N726*'Emission and cost factors'!$E$8</f>
        <v>263.82648481643065</v>
      </c>
      <c r="P726" s="8">
        <f>M726*'Emission and cost factors'!$D$9+N726*'Emission and cost factors'!$E$9</f>
        <v>86.03037548361867</v>
      </c>
      <c r="Q726" s="7">
        <v>17.531428571428574</v>
      </c>
      <c r="R726" s="17">
        <v>14</v>
      </c>
      <c r="S726" s="17">
        <v>13</v>
      </c>
      <c r="T726" s="17">
        <v>10</v>
      </c>
      <c r="U726" s="7">
        <v>1</v>
      </c>
      <c r="V726" s="7">
        <v>0.9285714285714286</v>
      </c>
      <c r="W726" s="7">
        <v>0.67621428571428577</v>
      </c>
    </row>
    <row r="727" spans="1:23" s="17" customFormat="1" x14ac:dyDescent="0.25">
      <c r="A727" s="17" t="s">
        <v>614</v>
      </c>
      <c r="B727" s="17" t="s">
        <v>833</v>
      </c>
      <c r="C727" s="17" t="s">
        <v>595</v>
      </c>
      <c r="D727" s="17">
        <v>2</v>
      </c>
      <c r="E727" s="17" t="s">
        <v>1</v>
      </c>
      <c r="F727" s="17">
        <v>1</v>
      </c>
      <c r="G727" s="17">
        <v>1</v>
      </c>
      <c r="H727" s="17" t="s">
        <v>2</v>
      </c>
      <c r="I727" s="17" t="s">
        <v>612</v>
      </c>
      <c r="J727" s="17" t="s">
        <v>5</v>
      </c>
      <c r="K727" s="17" t="s">
        <v>606</v>
      </c>
      <c r="L727" s="17" t="s">
        <v>831</v>
      </c>
      <c r="M727" s="7">
        <v>0</v>
      </c>
      <c r="N727" s="7">
        <v>573.48214885193147</v>
      </c>
      <c r="O727" s="7">
        <f>M727*'Emission and cost factors'!$D$8+N727*'Emission and cost factors'!$E$8</f>
        <v>263.80178847188847</v>
      </c>
      <c r="P727" s="8">
        <f>M727*'Emission and cost factors'!$D$9+N727*'Emission and cost factors'!$E$9</f>
        <v>86.022322327789723</v>
      </c>
      <c r="Q727" s="7">
        <v>17.531428571428574</v>
      </c>
      <c r="R727" s="17">
        <v>14</v>
      </c>
      <c r="S727" s="17">
        <v>13</v>
      </c>
      <c r="T727" s="17">
        <v>10</v>
      </c>
      <c r="U727" s="7">
        <v>1</v>
      </c>
      <c r="V727" s="7">
        <v>0.9285714285714286</v>
      </c>
      <c r="W727" s="7">
        <v>0.67621428571428577</v>
      </c>
    </row>
    <row r="728" spans="1:23" s="17" customFormat="1" x14ac:dyDescent="0.25">
      <c r="A728" s="17" t="s">
        <v>615</v>
      </c>
      <c r="B728" s="17" t="s">
        <v>833</v>
      </c>
      <c r="C728" s="17" t="s">
        <v>595</v>
      </c>
      <c r="D728" s="17">
        <v>3</v>
      </c>
      <c r="E728" s="17" t="s">
        <v>1</v>
      </c>
      <c r="F728" s="17">
        <v>1</v>
      </c>
      <c r="G728" s="17">
        <v>1</v>
      </c>
      <c r="H728" s="17" t="s">
        <v>2</v>
      </c>
      <c r="I728" s="17" t="s">
        <v>7</v>
      </c>
      <c r="J728" s="17" t="s">
        <v>611</v>
      </c>
      <c r="K728" s="17" t="s">
        <v>606</v>
      </c>
      <c r="L728" s="17" t="s">
        <v>831</v>
      </c>
      <c r="M728" s="7">
        <v>0</v>
      </c>
      <c r="N728" s="7">
        <v>576.84513900388924</v>
      </c>
      <c r="O728" s="7">
        <f>M728*'Emission and cost factors'!$D$8+N728*'Emission and cost factors'!$E$8</f>
        <v>265.34876394178906</v>
      </c>
      <c r="P728" s="8">
        <f>M728*'Emission and cost factors'!$D$9+N728*'Emission and cost factors'!$E$9</f>
        <v>86.526770850583389</v>
      </c>
      <c r="Q728" s="7">
        <v>17.521428571428569</v>
      </c>
      <c r="R728" s="17">
        <v>14</v>
      </c>
      <c r="S728" s="17">
        <v>13</v>
      </c>
      <c r="T728" s="17">
        <v>10</v>
      </c>
      <c r="U728" s="7">
        <v>1</v>
      </c>
      <c r="V728" s="7">
        <v>0.9285714285714286</v>
      </c>
      <c r="W728" s="7">
        <v>0.7142857142857143</v>
      </c>
    </row>
    <row r="729" spans="1:23" s="17" customFormat="1" x14ac:dyDescent="0.25">
      <c r="A729" s="17" t="s">
        <v>616</v>
      </c>
      <c r="B729" s="17" t="s">
        <v>833</v>
      </c>
      <c r="C729" s="17" t="s">
        <v>595</v>
      </c>
      <c r="D729" s="17">
        <v>4</v>
      </c>
      <c r="E729" s="17" t="s">
        <v>1</v>
      </c>
      <c r="F729" s="17">
        <v>1</v>
      </c>
      <c r="G729" s="17">
        <v>1</v>
      </c>
      <c r="H729" s="17" t="s">
        <v>2</v>
      </c>
      <c r="I729" s="17" t="s">
        <v>7</v>
      </c>
      <c r="J729" s="17" t="s">
        <v>5</v>
      </c>
      <c r="K729" s="17" t="s">
        <v>606</v>
      </c>
      <c r="L729" s="17" t="s">
        <v>831</v>
      </c>
      <c r="M729" s="7">
        <v>0</v>
      </c>
      <c r="N729" s="7">
        <v>576.84638720045564</v>
      </c>
      <c r="O729" s="7">
        <f>M729*'Emission and cost factors'!$D$8+N729*'Emission and cost factors'!$E$8</f>
        <v>265.34933811220958</v>
      </c>
      <c r="P729" s="8">
        <f>M729*'Emission and cost factors'!$D$9+N729*'Emission and cost factors'!$E$9</f>
        <v>86.52695808006834</v>
      </c>
      <c r="Q729" s="7">
        <v>17.521428571428569</v>
      </c>
      <c r="R729" s="17">
        <v>14</v>
      </c>
      <c r="S729" s="17">
        <v>13</v>
      </c>
      <c r="T729" s="17">
        <v>10</v>
      </c>
      <c r="U729" s="7">
        <v>1</v>
      </c>
      <c r="V729" s="7">
        <v>0.9285714285714286</v>
      </c>
      <c r="W729" s="7">
        <v>0.7142857142857143</v>
      </c>
    </row>
    <row r="730" spans="1:23" s="17" customFormat="1" x14ac:dyDescent="0.25">
      <c r="A730" s="17" t="s">
        <v>617</v>
      </c>
      <c r="B730" s="17" t="s">
        <v>833</v>
      </c>
      <c r="C730" s="17" t="s">
        <v>595</v>
      </c>
      <c r="D730" s="17">
        <v>6</v>
      </c>
      <c r="E730" s="17" t="s">
        <v>1</v>
      </c>
      <c r="F730" s="17">
        <v>1</v>
      </c>
      <c r="G730" s="17">
        <v>1</v>
      </c>
      <c r="H730" s="17" t="s">
        <v>2</v>
      </c>
      <c r="I730" s="17" t="s">
        <v>3</v>
      </c>
      <c r="J730" s="17" t="s">
        <v>5</v>
      </c>
      <c r="K730" s="17" t="s">
        <v>606</v>
      </c>
      <c r="L730" s="17" t="s">
        <v>831</v>
      </c>
      <c r="M730" s="7">
        <v>0</v>
      </c>
      <c r="N730" s="7">
        <v>568.06943531148011</v>
      </c>
      <c r="O730" s="7">
        <f>M730*'Emission and cost factors'!$D$8+N730*'Emission and cost factors'!$E$8</f>
        <v>261.31194024328084</v>
      </c>
      <c r="P730" s="8">
        <f>M730*'Emission and cost factors'!$D$9+N730*'Emission and cost factors'!$E$9</f>
        <v>85.210415296722019</v>
      </c>
      <c r="Q730" s="7">
        <v>17.54</v>
      </c>
      <c r="R730" s="17">
        <v>14</v>
      </c>
      <c r="S730" s="17">
        <v>13</v>
      </c>
      <c r="T730" s="17">
        <v>10</v>
      </c>
      <c r="U730" s="7">
        <v>1</v>
      </c>
      <c r="V730" s="7">
        <v>0.9285714285714286</v>
      </c>
      <c r="W730" s="7">
        <v>0.63335714285714295</v>
      </c>
    </row>
    <row r="731" spans="1:23" s="17" customFormat="1" x14ac:dyDescent="0.25">
      <c r="A731" s="17" t="s">
        <v>618</v>
      </c>
      <c r="B731" s="17" t="s">
        <v>833</v>
      </c>
      <c r="C731" s="17" t="s">
        <v>595</v>
      </c>
      <c r="D731" s="17">
        <v>13</v>
      </c>
      <c r="E731" s="17" t="s">
        <v>1</v>
      </c>
      <c r="F731" s="17">
        <v>1</v>
      </c>
      <c r="G731" s="17">
        <v>1</v>
      </c>
      <c r="H731" s="17" t="s">
        <v>8</v>
      </c>
      <c r="I731" s="17" t="s">
        <v>612</v>
      </c>
      <c r="J731" s="17" t="s">
        <v>611</v>
      </c>
      <c r="K731" s="17" t="s">
        <v>606</v>
      </c>
      <c r="L731" s="17" t="s">
        <v>831</v>
      </c>
      <c r="M731" s="7">
        <v>0</v>
      </c>
      <c r="N731" s="7">
        <v>362.15111839638217</v>
      </c>
      <c r="O731" s="7">
        <f>M731*'Emission and cost factors'!$D$8+N731*'Emission and cost factors'!$E$8</f>
        <v>166.58951446233581</v>
      </c>
      <c r="P731" s="8">
        <f>M731*'Emission and cost factors'!$D$9+N731*'Emission and cost factors'!$E$9</f>
        <v>54.322667759457325</v>
      </c>
      <c r="Q731" s="7">
        <v>20.173571428571428</v>
      </c>
      <c r="R731" s="17">
        <v>5</v>
      </c>
      <c r="S731" s="17">
        <v>0</v>
      </c>
      <c r="T731" s="17">
        <v>0</v>
      </c>
      <c r="U731" s="7">
        <v>0.18328571428571427</v>
      </c>
      <c r="V731" s="7">
        <v>0</v>
      </c>
      <c r="W731" s="7">
        <v>0</v>
      </c>
    </row>
    <row r="732" spans="1:23" s="17" customFormat="1" x14ac:dyDescent="0.25">
      <c r="A732" s="17" t="s">
        <v>619</v>
      </c>
      <c r="B732" s="17" t="s">
        <v>833</v>
      </c>
      <c r="C732" s="17" t="s">
        <v>595</v>
      </c>
      <c r="D732" s="17">
        <v>14</v>
      </c>
      <c r="E732" s="17" t="s">
        <v>1</v>
      </c>
      <c r="F732" s="17">
        <v>1</v>
      </c>
      <c r="G732" s="17">
        <v>1</v>
      </c>
      <c r="H732" s="17" t="s">
        <v>8</v>
      </c>
      <c r="I732" s="17" t="s">
        <v>612</v>
      </c>
      <c r="J732" s="17" t="s">
        <v>5</v>
      </c>
      <c r="K732" s="17" t="s">
        <v>606</v>
      </c>
      <c r="L732" s="17" t="s">
        <v>831</v>
      </c>
      <c r="M732" s="7">
        <v>0</v>
      </c>
      <c r="N732" s="7">
        <v>361.63457676901282</v>
      </c>
      <c r="O732" s="7">
        <f>M732*'Emission and cost factors'!$D$8+N732*'Emission and cost factors'!$E$8</f>
        <v>166.3519053137459</v>
      </c>
      <c r="P732" s="8">
        <f>M732*'Emission and cost factors'!$D$9+N732*'Emission and cost factors'!$E$9</f>
        <v>54.245186515351925</v>
      </c>
      <c r="Q732" s="7">
        <v>20.173571428571428</v>
      </c>
      <c r="R732" s="17">
        <v>5</v>
      </c>
      <c r="S732" s="17">
        <v>0</v>
      </c>
      <c r="T732" s="17">
        <v>0</v>
      </c>
      <c r="U732" s="7">
        <v>0.18328571428571427</v>
      </c>
      <c r="V732" s="7">
        <v>0</v>
      </c>
      <c r="W732" s="7">
        <v>0</v>
      </c>
    </row>
    <row r="733" spans="1:23" s="17" customFormat="1" x14ac:dyDescent="0.25">
      <c r="A733" s="17" t="s">
        <v>620</v>
      </c>
      <c r="B733" s="17" t="s">
        <v>833</v>
      </c>
      <c r="C733" s="17" t="s">
        <v>595</v>
      </c>
      <c r="D733" s="17">
        <v>15</v>
      </c>
      <c r="E733" s="17" t="s">
        <v>1</v>
      </c>
      <c r="F733" s="17">
        <v>1</v>
      </c>
      <c r="G733" s="17">
        <v>1</v>
      </c>
      <c r="H733" s="17" t="s">
        <v>8</v>
      </c>
      <c r="I733" s="17" t="s">
        <v>7</v>
      </c>
      <c r="J733" s="17" t="s">
        <v>611</v>
      </c>
      <c r="K733" s="17" t="s">
        <v>606</v>
      </c>
      <c r="L733" s="17" t="s">
        <v>831</v>
      </c>
      <c r="M733" s="7">
        <v>0</v>
      </c>
      <c r="N733" s="7">
        <v>363.40380943286993</v>
      </c>
      <c r="O733" s="7">
        <f>M733*'Emission and cost factors'!$D$8+N733*'Emission and cost factors'!$E$8</f>
        <v>167.16575233912019</v>
      </c>
      <c r="P733" s="8">
        <f>M733*'Emission and cost factors'!$D$9+N733*'Emission and cost factors'!$E$9</f>
        <v>54.510571414930489</v>
      </c>
      <c r="Q733" s="7">
        <v>20.175000000000001</v>
      </c>
      <c r="R733" s="17">
        <v>4</v>
      </c>
      <c r="S733" s="17">
        <v>0</v>
      </c>
      <c r="T733" s="17">
        <v>0</v>
      </c>
      <c r="U733" s="7">
        <v>0.18099999999999999</v>
      </c>
      <c r="V733" s="7">
        <v>0</v>
      </c>
      <c r="W733" s="7">
        <v>0</v>
      </c>
    </row>
    <row r="734" spans="1:23" s="17" customFormat="1" x14ac:dyDescent="0.25">
      <c r="A734" s="17" t="s">
        <v>621</v>
      </c>
      <c r="B734" s="17" t="s">
        <v>833</v>
      </c>
      <c r="C734" s="17" t="s">
        <v>595</v>
      </c>
      <c r="D734" s="17">
        <v>16</v>
      </c>
      <c r="E734" s="17" t="s">
        <v>1</v>
      </c>
      <c r="F734" s="17">
        <v>1</v>
      </c>
      <c r="G734" s="17">
        <v>1</v>
      </c>
      <c r="H734" s="17" t="s">
        <v>8</v>
      </c>
      <c r="I734" s="17" t="s">
        <v>7</v>
      </c>
      <c r="J734" s="17" t="s">
        <v>5</v>
      </c>
      <c r="K734" s="17" t="s">
        <v>606</v>
      </c>
      <c r="L734" s="17" t="s">
        <v>831</v>
      </c>
      <c r="M734" s="7">
        <v>0</v>
      </c>
      <c r="N734" s="7">
        <v>363.40043927808858</v>
      </c>
      <c r="O734" s="7">
        <f>M734*'Emission and cost factors'!$D$8+N734*'Emission and cost factors'!$E$8</f>
        <v>167.16420206792077</v>
      </c>
      <c r="P734" s="8">
        <f>M734*'Emission and cost factors'!$D$9+N734*'Emission and cost factors'!$E$9</f>
        <v>54.510065891713289</v>
      </c>
      <c r="Q734" s="7">
        <v>20.175000000000001</v>
      </c>
      <c r="R734" s="17">
        <v>4</v>
      </c>
      <c r="S734" s="17">
        <v>0</v>
      </c>
      <c r="T734" s="17">
        <v>0</v>
      </c>
      <c r="U734" s="7">
        <v>0.18099999999999999</v>
      </c>
      <c r="V734" s="7">
        <v>0</v>
      </c>
      <c r="W734" s="7">
        <v>0</v>
      </c>
    </row>
    <row r="735" spans="1:23" s="17" customFormat="1" x14ac:dyDescent="0.25">
      <c r="A735" s="17" t="s">
        <v>622</v>
      </c>
      <c r="B735" s="17" t="s">
        <v>833</v>
      </c>
      <c r="C735" s="17" t="s">
        <v>595</v>
      </c>
      <c r="D735" s="17">
        <v>17</v>
      </c>
      <c r="E735" s="17" t="s">
        <v>1</v>
      </c>
      <c r="F735" s="17">
        <v>1</v>
      </c>
      <c r="G735" s="17">
        <v>1</v>
      </c>
      <c r="H735" s="17" t="s">
        <v>8</v>
      </c>
      <c r="I735" s="17" t="s">
        <v>3</v>
      </c>
      <c r="J735" s="17" t="s">
        <v>611</v>
      </c>
      <c r="K735" s="17" t="s">
        <v>606</v>
      </c>
      <c r="L735" s="17" t="s">
        <v>831</v>
      </c>
      <c r="M735" s="7">
        <v>0</v>
      </c>
      <c r="N735" s="7">
        <v>360.27943955375139</v>
      </c>
      <c r="O735" s="7">
        <f>M735*'Emission and cost factors'!$D$8+N735*'Emission and cost factors'!$E$8</f>
        <v>165.72854219472563</v>
      </c>
      <c r="P735" s="8">
        <f>M735*'Emission and cost factors'!$D$9+N735*'Emission and cost factors'!$E$9</f>
        <v>54.041915933062704</v>
      </c>
      <c r="Q735" s="7">
        <v>20.156428571428574</v>
      </c>
      <c r="R735" s="17">
        <v>5</v>
      </c>
      <c r="S735" s="17">
        <v>0</v>
      </c>
      <c r="T735" s="17">
        <v>0</v>
      </c>
      <c r="U735" s="7">
        <v>0.16185714285714287</v>
      </c>
      <c r="V735" s="7">
        <v>0</v>
      </c>
      <c r="W735" s="7">
        <v>0</v>
      </c>
    </row>
    <row r="736" spans="1:23" s="17" customFormat="1" x14ac:dyDescent="0.25">
      <c r="A736" s="17" t="s">
        <v>623</v>
      </c>
      <c r="B736" s="17" t="s">
        <v>833</v>
      </c>
      <c r="C736" s="17" t="s">
        <v>595</v>
      </c>
      <c r="D736" s="17">
        <v>18</v>
      </c>
      <c r="E736" s="17" t="s">
        <v>1</v>
      </c>
      <c r="F736" s="17">
        <v>1</v>
      </c>
      <c r="G736" s="17">
        <v>1</v>
      </c>
      <c r="H736" s="17" t="s">
        <v>8</v>
      </c>
      <c r="I736" s="17" t="s">
        <v>3</v>
      </c>
      <c r="J736" s="17" t="s">
        <v>5</v>
      </c>
      <c r="K736" s="17" t="s">
        <v>606</v>
      </c>
      <c r="L736" s="17" t="s">
        <v>831</v>
      </c>
      <c r="M736" s="7">
        <v>0</v>
      </c>
      <c r="N736" s="7">
        <v>360.1590591641143</v>
      </c>
      <c r="O736" s="7">
        <f>M736*'Emission and cost factors'!$D$8+N736*'Emission and cost factors'!$E$8</f>
        <v>165.67316721549258</v>
      </c>
      <c r="P736" s="8">
        <f>M736*'Emission and cost factors'!$D$9+N736*'Emission and cost factors'!$E$9</f>
        <v>54.02385887461714</v>
      </c>
      <c r="Q736" s="7">
        <v>20.156428571428574</v>
      </c>
      <c r="R736" s="17">
        <v>5</v>
      </c>
      <c r="S736" s="17">
        <v>0</v>
      </c>
      <c r="T736" s="17">
        <v>0</v>
      </c>
      <c r="U736" s="7">
        <v>0.16185714285714287</v>
      </c>
      <c r="V736" s="7">
        <v>0</v>
      </c>
      <c r="W736" s="7">
        <v>0</v>
      </c>
    </row>
    <row r="737" spans="1:23" s="17" customFormat="1" x14ac:dyDescent="0.25">
      <c r="A737" s="17" t="s">
        <v>624</v>
      </c>
      <c r="B737" s="17" t="s">
        <v>833</v>
      </c>
      <c r="C737" s="17" t="s">
        <v>595</v>
      </c>
      <c r="D737" s="17">
        <v>25</v>
      </c>
      <c r="E737" s="17" t="s">
        <v>1</v>
      </c>
      <c r="F737" s="17">
        <v>1</v>
      </c>
      <c r="G737" s="17">
        <v>1</v>
      </c>
      <c r="H737" s="17" t="s">
        <v>9</v>
      </c>
      <c r="I737" s="17" t="s">
        <v>612</v>
      </c>
      <c r="J737" s="17" t="s">
        <v>611</v>
      </c>
      <c r="K737" s="17" t="s">
        <v>606</v>
      </c>
      <c r="L737" s="17" t="s">
        <v>831</v>
      </c>
      <c r="M737" s="7">
        <v>0</v>
      </c>
      <c r="N737" s="7">
        <v>269.00669602051715</v>
      </c>
      <c r="O737" s="7">
        <f>M737*'Emission and cost factors'!$D$8+N737*'Emission and cost factors'!$E$8</f>
        <v>123.7430801694379</v>
      </c>
      <c r="P737" s="8">
        <f>M737*'Emission and cost factors'!$D$9+N737*'Emission and cost factors'!$E$9</f>
        <v>40.351004403077575</v>
      </c>
      <c r="Q737" s="7">
        <v>20.527142857142856</v>
      </c>
      <c r="R737" s="17">
        <v>0</v>
      </c>
      <c r="S737" s="17">
        <v>0</v>
      </c>
      <c r="T737" s="17">
        <v>0</v>
      </c>
      <c r="U737" s="7">
        <v>0</v>
      </c>
      <c r="V737" s="7">
        <v>0</v>
      </c>
      <c r="W737" s="7">
        <v>0</v>
      </c>
    </row>
    <row r="738" spans="1:23" s="17" customFormat="1" x14ac:dyDescent="0.25">
      <c r="A738" s="17" t="s">
        <v>625</v>
      </c>
      <c r="B738" s="17" t="s">
        <v>833</v>
      </c>
      <c r="C738" s="17" t="s">
        <v>595</v>
      </c>
      <c r="D738" s="17">
        <v>27</v>
      </c>
      <c r="E738" s="17" t="s">
        <v>1</v>
      </c>
      <c r="F738" s="17">
        <v>1</v>
      </c>
      <c r="G738" s="17">
        <v>1</v>
      </c>
      <c r="H738" s="17" t="s">
        <v>9</v>
      </c>
      <c r="I738" s="17" t="s">
        <v>7</v>
      </c>
      <c r="J738" s="17" t="s">
        <v>611</v>
      </c>
      <c r="K738" s="17" t="s">
        <v>606</v>
      </c>
      <c r="L738" s="17" t="s">
        <v>831</v>
      </c>
      <c r="M738" s="7">
        <v>0</v>
      </c>
      <c r="N738" s="7">
        <v>276.12975806064213</v>
      </c>
      <c r="O738" s="7">
        <f>M738*'Emission and cost factors'!$D$8+N738*'Emission and cost factors'!$E$8</f>
        <v>127.01968870789538</v>
      </c>
      <c r="P738" s="8">
        <f>M738*'Emission and cost factors'!$D$9+N738*'Emission and cost factors'!$E$9</f>
        <v>41.41946370909632</v>
      </c>
      <c r="Q738" s="7">
        <v>20.517857142857142</v>
      </c>
      <c r="R738" s="17">
        <v>0</v>
      </c>
      <c r="S738" s="17">
        <v>0</v>
      </c>
      <c r="T738" s="17">
        <v>0</v>
      </c>
      <c r="U738" s="7">
        <v>0</v>
      </c>
      <c r="V738" s="7">
        <v>0</v>
      </c>
      <c r="W738" s="7">
        <v>0</v>
      </c>
    </row>
    <row r="739" spans="1:23" s="17" customFormat="1" x14ac:dyDescent="0.25">
      <c r="A739" s="17" t="s">
        <v>626</v>
      </c>
      <c r="B739" s="17" t="s">
        <v>833</v>
      </c>
      <c r="C739" s="17" t="s">
        <v>595</v>
      </c>
      <c r="D739" s="17">
        <v>28</v>
      </c>
      <c r="E739" s="17" t="s">
        <v>1</v>
      </c>
      <c r="F739" s="17">
        <v>1</v>
      </c>
      <c r="G739" s="17">
        <v>1</v>
      </c>
      <c r="H739" s="17" t="s">
        <v>9</v>
      </c>
      <c r="I739" s="17" t="s">
        <v>7</v>
      </c>
      <c r="J739" s="17" t="s">
        <v>5</v>
      </c>
      <c r="K739" s="17" t="s">
        <v>606</v>
      </c>
      <c r="L739" s="17" t="s">
        <v>831</v>
      </c>
      <c r="M739" s="7">
        <v>0</v>
      </c>
      <c r="N739" s="7">
        <v>276.1057200850907</v>
      </c>
      <c r="O739" s="7">
        <f>M739*'Emission and cost factors'!$D$8+N739*'Emission and cost factors'!$E$8</f>
        <v>127.00863123914172</v>
      </c>
      <c r="P739" s="8">
        <f>M739*'Emission and cost factors'!$D$9+N739*'Emission and cost factors'!$E$9</f>
        <v>41.4158580127636</v>
      </c>
      <c r="Q739" s="7">
        <v>20.517857142857142</v>
      </c>
      <c r="R739" s="17">
        <v>0</v>
      </c>
      <c r="S739" s="17">
        <v>0</v>
      </c>
      <c r="T739" s="17">
        <v>0</v>
      </c>
      <c r="U739" s="7">
        <v>0</v>
      </c>
      <c r="V739" s="7">
        <v>0</v>
      </c>
      <c r="W739" s="7">
        <v>0</v>
      </c>
    </row>
    <row r="740" spans="1:23" s="17" customFormat="1" x14ac:dyDescent="0.25">
      <c r="A740" s="17" t="s">
        <v>627</v>
      </c>
      <c r="B740" s="17" t="s">
        <v>833</v>
      </c>
      <c r="C740" s="17" t="s">
        <v>595</v>
      </c>
      <c r="D740" s="17">
        <v>30</v>
      </c>
      <c r="E740" s="17" t="s">
        <v>1</v>
      </c>
      <c r="F740" s="17">
        <v>1</v>
      </c>
      <c r="G740" s="17">
        <v>1</v>
      </c>
      <c r="H740" s="17" t="s">
        <v>9</v>
      </c>
      <c r="I740" s="17" t="s">
        <v>3</v>
      </c>
      <c r="J740" s="17" t="s">
        <v>5</v>
      </c>
      <c r="K740" s="17" t="s">
        <v>606</v>
      </c>
      <c r="L740" s="17" t="s">
        <v>831</v>
      </c>
      <c r="M740" s="7">
        <v>0</v>
      </c>
      <c r="N740" s="7">
        <v>260.93442894345213</v>
      </c>
      <c r="O740" s="7">
        <f>M740*'Emission and cost factors'!$D$8+N740*'Emission and cost factors'!$E$8</f>
        <v>120.02983731398798</v>
      </c>
      <c r="P740" s="8">
        <f>M740*'Emission and cost factors'!$D$9+N740*'Emission and cost factors'!$E$9</f>
        <v>39.140164341517817</v>
      </c>
      <c r="Q740" s="7">
        <v>20.517142857142854</v>
      </c>
      <c r="R740" s="17">
        <v>0</v>
      </c>
      <c r="S740" s="17">
        <v>0</v>
      </c>
      <c r="T740" s="17">
        <v>0</v>
      </c>
      <c r="U740" s="7">
        <v>0</v>
      </c>
      <c r="V740" s="7">
        <v>0</v>
      </c>
      <c r="W740" s="7">
        <v>0</v>
      </c>
    </row>
    <row r="741" spans="1:23" s="17" customFormat="1" x14ac:dyDescent="0.25">
      <c r="A741" s="17" t="s">
        <v>628</v>
      </c>
      <c r="B741" s="17" t="s">
        <v>833</v>
      </c>
      <c r="C741" s="17" t="s">
        <v>595</v>
      </c>
      <c r="D741" s="17">
        <v>39</v>
      </c>
      <c r="E741" s="17" t="s">
        <v>10</v>
      </c>
      <c r="F741" s="17">
        <v>2</v>
      </c>
      <c r="G741" s="17">
        <v>1</v>
      </c>
      <c r="H741" s="17" t="s">
        <v>2</v>
      </c>
      <c r="I741" s="17" t="s">
        <v>7</v>
      </c>
      <c r="J741" s="17" t="s">
        <v>611</v>
      </c>
      <c r="K741" s="17" t="s">
        <v>606</v>
      </c>
      <c r="L741" s="17" t="s">
        <v>831</v>
      </c>
      <c r="M741" s="7">
        <v>0</v>
      </c>
      <c r="N741" s="7">
        <v>568.89102681100712</v>
      </c>
      <c r="O741" s="7">
        <f>M741*'Emission and cost factors'!$D$8+N741*'Emission and cost factors'!$E$8</f>
        <v>261.68987233306331</v>
      </c>
      <c r="P741" s="8">
        <f>M741*'Emission and cost factors'!$D$9+N741*'Emission and cost factors'!$E$9</f>
        <v>85.333654021651071</v>
      </c>
      <c r="Q741" s="7">
        <v>17.064285714285713</v>
      </c>
      <c r="R741" s="17">
        <v>14</v>
      </c>
      <c r="S741" s="17">
        <v>14</v>
      </c>
      <c r="T741" s="17">
        <v>12</v>
      </c>
      <c r="U741" s="7">
        <v>1</v>
      </c>
      <c r="V741" s="7">
        <v>0.94464285714285712</v>
      </c>
      <c r="W741" s="7">
        <v>0.76907142857142852</v>
      </c>
    </row>
    <row r="742" spans="1:23" s="17" customFormat="1" x14ac:dyDescent="0.25">
      <c r="A742" s="17" t="s">
        <v>629</v>
      </c>
      <c r="B742" s="17" t="s">
        <v>833</v>
      </c>
      <c r="C742" s="17" t="s">
        <v>595</v>
      </c>
      <c r="D742" s="17">
        <v>40</v>
      </c>
      <c r="E742" s="17" t="s">
        <v>10</v>
      </c>
      <c r="F742" s="17">
        <v>2</v>
      </c>
      <c r="G742" s="17">
        <v>1</v>
      </c>
      <c r="H742" s="17" t="s">
        <v>2</v>
      </c>
      <c r="I742" s="17" t="s">
        <v>7</v>
      </c>
      <c r="J742" s="17" t="s">
        <v>5</v>
      </c>
      <c r="K742" s="17" t="s">
        <v>606</v>
      </c>
      <c r="L742" s="17" t="s">
        <v>831</v>
      </c>
      <c r="M742" s="7">
        <v>0</v>
      </c>
      <c r="N742" s="7">
        <v>568.89147962829213</v>
      </c>
      <c r="O742" s="7">
        <f>M742*'Emission and cost factors'!$D$8+N742*'Emission and cost factors'!$E$8</f>
        <v>261.6900806290144</v>
      </c>
      <c r="P742" s="8">
        <f>M742*'Emission and cost factors'!$D$9+N742*'Emission and cost factors'!$E$9</f>
        <v>85.33372194424382</v>
      </c>
      <c r="Q742" s="7">
        <v>17.064285714285713</v>
      </c>
      <c r="R742" s="17">
        <v>14</v>
      </c>
      <c r="S742" s="17">
        <v>14</v>
      </c>
      <c r="T742" s="17">
        <v>12</v>
      </c>
      <c r="U742" s="7">
        <v>1</v>
      </c>
      <c r="V742" s="7">
        <v>0.94464285714285712</v>
      </c>
      <c r="W742" s="7">
        <v>0.76907142857142852</v>
      </c>
    </row>
    <row r="743" spans="1:23" s="17" customFormat="1" x14ac:dyDescent="0.25">
      <c r="A743" s="17" t="s">
        <v>630</v>
      </c>
      <c r="B743" s="17" t="s">
        <v>833</v>
      </c>
      <c r="C743" s="17" t="s">
        <v>595</v>
      </c>
      <c r="D743" s="17">
        <v>41</v>
      </c>
      <c r="E743" s="17" t="s">
        <v>10</v>
      </c>
      <c r="F743" s="17">
        <v>2</v>
      </c>
      <c r="G743" s="17">
        <v>1</v>
      </c>
      <c r="H743" s="17" t="s">
        <v>2</v>
      </c>
      <c r="I743" s="17" t="s">
        <v>3</v>
      </c>
      <c r="J743" s="17" t="s">
        <v>611</v>
      </c>
      <c r="K743" s="17" t="s">
        <v>606</v>
      </c>
      <c r="L743" s="17" t="s">
        <v>831</v>
      </c>
      <c r="M743" s="7">
        <v>0</v>
      </c>
      <c r="N743" s="7">
        <v>567.27173802110144</v>
      </c>
      <c r="O743" s="7">
        <f>M743*'Emission and cost factors'!$D$8+N743*'Emission and cost factors'!$E$8</f>
        <v>260.94499948970667</v>
      </c>
      <c r="P743" s="8">
        <f>M743*'Emission and cost factors'!$D$9+N743*'Emission and cost factors'!$E$9</f>
        <v>85.090760703165216</v>
      </c>
      <c r="Q743" s="7">
        <v>16.97</v>
      </c>
      <c r="R743" s="17">
        <v>14</v>
      </c>
      <c r="S743" s="17">
        <v>14</v>
      </c>
      <c r="T743" s="17">
        <v>13</v>
      </c>
      <c r="U743" s="7">
        <v>1</v>
      </c>
      <c r="V743" s="7">
        <v>0.9583571428571428</v>
      </c>
      <c r="W743" s="7">
        <v>0.753</v>
      </c>
    </row>
    <row r="744" spans="1:23" s="17" customFormat="1" x14ac:dyDescent="0.25">
      <c r="A744" s="17" t="s">
        <v>631</v>
      </c>
      <c r="B744" s="17" t="s">
        <v>833</v>
      </c>
      <c r="C744" s="17" t="s">
        <v>595</v>
      </c>
      <c r="D744" s="17">
        <v>42</v>
      </c>
      <c r="E744" s="17" t="s">
        <v>10</v>
      </c>
      <c r="F744" s="17">
        <v>2</v>
      </c>
      <c r="G744" s="17">
        <v>1</v>
      </c>
      <c r="H744" s="17" t="s">
        <v>2</v>
      </c>
      <c r="I744" s="17" t="s">
        <v>3</v>
      </c>
      <c r="J744" s="17" t="s">
        <v>5</v>
      </c>
      <c r="K744" s="17" t="s">
        <v>606</v>
      </c>
      <c r="L744" s="17" t="s">
        <v>831</v>
      </c>
      <c r="M744" s="7">
        <v>0</v>
      </c>
      <c r="N744" s="7">
        <v>567.22743397764862</v>
      </c>
      <c r="O744" s="7">
        <f>M744*'Emission and cost factors'!$D$8+N744*'Emission and cost factors'!$E$8</f>
        <v>260.92461962971839</v>
      </c>
      <c r="P744" s="8">
        <f>M744*'Emission and cost factors'!$D$9+N744*'Emission and cost factors'!$E$9</f>
        <v>85.084115096647295</v>
      </c>
      <c r="Q744" s="7">
        <v>16.97</v>
      </c>
      <c r="R744" s="17">
        <v>14</v>
      </c>
      <c r="S744" s="17">
        <v>14</v>
      </c>
      <c r="T744" s="17">
        <v>13</v>
      </c>
      <c r="U744" s="7">
        <v>1</v>
      </c>
      <c r="V744" s="7">
        <v>0.9583571428571428</v>
      </c>
      <c r="W744" s="7">
        <v>0.753</v>
      </c>
    </row>
    <row r="745" spans="1:23" s="17" customFormat="1" x14ac:dyDescent="0.25">
      <c r="A745" s="17" t="s">
        <v>632</v>
      </c>
      <c r="B745" s="17" t="s">
        <v>833</v>
      </c>
      <c r="C745" s="17" t="s">
        <v>595</v>
      </c>
      <c r="D745" s="17">
        <v>49</v>
      </c>
      <c r="E745" s="17" t="s">
        <v>10</v>
      </c>
      <c r="F745" s="17">
        <v>2</v>
      </c>
      <c r="G745" s="17">
        <v>1</v>
      </c>
      <c r="H745" s="17" t="s">
        <v>8</v>
      </c>
      <c r="I745" s="17" t="s">
        <v>612</v>
      </c>
      <c r="J745" s="17" t="s">
        <v>611</v>
      </c>
      <c r="K745" s="17" t="s">
        <v>606</v>
      </c>
      <c r="L745" s="17" t="s">
        <v>831</v>
      </c>
      <c r="M745" s="7">
        <v>0</v>
      </c>
      <c r="N745" s="7">
        <v>394.54134832987711</v>
      </c>
      <c r="O745" s="7">
        <f>M745*'Emission and cost factors'!$D$8+N745*'Emission and cost factors'!$E$8</f>
        <v>181.48902023174347</v>
      </c>
      <c r="P745" s="8">
        <f>M745*'Emission and cost factors'!$D$9+N745*'Emission and cost factors'!$E$9</f>
        <v>59.181202249481565</v>
      </c>
      <c r="Q745" s="7">
        <v>19.799285714285713</v>
      </c>
      <c r="R745" s="17">
        <v>9</v>
      </c>
      <c r="S745" s="17">
        <v>0</v>
      </c>
      <c r="T745" s="17">
        <v>0</v>
      </c>
      <c r="U745" s="7">
        <v>0.32557142857142857</v>
      </c>
      <c r="V745" s="7">
        <v>0</v>
      </c>
      <c r="W745" s="7">
        <v>0</v>
      </c>
    </row>
    <row r="746" spans="1:23" s="17" customFormat="1" x14ac:dyDescent="0.25">
      <c r="A746" s="17" t="s">
        <v>633</v>
      </c>
      <c r="B746" s="17" t="s">
        <v>833</v>
      </c>
      <c r="C746" s="17" t="s">
        <v>595</v>
      </c>
      <c r="D746" s="17">
        <v>50</v>
      </c>
      <c r="E746" s="17" t="s">
        <v>10</v>
      </c>
      <c r="F746" s="17">
        <v>2</v>
      </c>
      <c r="G746" s="17">
        <v>1</v>
      </c>
      <c r="H746" s="17" t="s">
        <v>8</v>
      </c>
      <c r="I746" s="17" t="s">
        <v>612</v>
      </c>
      <c r="J746" s="17" t="s">
        <v>5</v>
      </c>
      <c r="K746" s="17" t="s">
        <v>606</v>
      </c>
      <c r="L746" s="17" t="s">
        <v>831</v>
      </c>
      <c r="M746" s="7">
        <v>0</v>
      </c>
      <c r="N746" s="7">
        <v>394.02278603174142</v>
      </c>
      <c r="O746" s="7">
        <f>M746*'Emission and cost factors'!$D$8+N746*'Emission and cost factors'!$E$8</f>
        <v>181.25048157460105</v>
      </c>
      <c r="P746" s="8">
        <f>M746*'Emission and cost factors'!$D$9+N746*'Emission and cost factors'!$E$9</f>
        <v>59.103417904761208</v>
      </c>
      <c r="Q746" s="7">
        <v>19.799285714285713</v>
      </c>
      <c r="R746" s="17">
        <v>9</v>
      </c>
      <c r="S746" s="17">
        <v>0</v>
      </c>
      <c r="T746" s="17">
        <v>0</v>
      </c>
      <c r="U746" s="7">
        <v>0.32614285714285718</v>
      </c>
      <c r="V746" s="7">
        <v>0</v>
      </c>
      <c r="W746" s="7">
        <v>0</v>
      </c>
    </row>
    <row r="747" spans="1:23" s="17" customFormat="1" x14ac:dyDescent="0.25">
      <c r="A747" s="17" t="s">
        <v>634</v>
      </c>
      <c r="B747" s="17" t="s">
        <v>833</v>
      </c>
      <c r="C747" s="17" t="s">
        <v>595</v>
      </c>
      <c r="D747" s="17">
        <v>51</v>
      </c>
      <c r="E747" s="17" t="s">
        <v>10</v>
      </c>
      <c r="F747" s="17">
        <v>2</v>
      </c>
      <c r="G747" s="17">
        <v>1</v>
      </c>
      <c r="H747" s="17" t="s">
        <v>8</v>
      </c>
      <c r="I747" s="17" t="s">
        <v>7</v>
      </c>
      <c r="J747" s="17" t="s">
        <v>611</v>
      </c>
      <c r="K747" s="17" t="s">
        <v>606</v>
      </c>
      <c r="L747" s="17" t="s">
        <v>831</v>
      </c>
      <c r="M747" s="7">
        <v>0</v>
      </c>
      <c r="N747" s="7">
        <v>397.27228260519217</v>
      </c>
      <c r="O747" s="7">
        <f>M747*'Emission and cost factors'!$D$8+N747*'Emission and cost factors'!$E$8</f>
        <v>182.7452499983884</v>
      </c>
      <c r="P747" s="8">
        <f>M747*'Emission and cost factors'!$D$9+N747*'Emission and cost factors'!$E$9</f>
        <v>59.590842390778825</v>
      </c>
      <c r="Q747" s="7">
        <v>19.842142857142854</v>
      </c>
      <c r="R747" s="17">
        <v>8</v>
      </c>
      <c r="S747" s="17">
        <v>0</v>
      </c>
      <c r="T747" s="17">
        <v>0</v>
      </c>
      <c r="U747" s="7">
        <v>0.31478571428571428</v>
      </c>
      <c r="V747" s="7">
        <v>0</v>
      </c>
      <c r="W747" s="7">
        <v>0</v>
      </c>
    </row>
    <row r="748" spans="1:23" s="17" customFormat="1" x14ac:dyDescent="0.25">
      <c r="A748" s="17" t="s">
        <v>635</v>
      </c>
      <c r="B748" s="17" t="s">
        <v>833</v>
      </c>
      <c r="C748" s="17" t="s">
        <v>595</v>
      </c>
      <c r="D748" s="17">
        <v>52</v>
      </c>
      <c r="E748" s="17" t="s">
        <v>10</v>
      </c>
      <c r="F748" s="17">
        <v>2</v>
      </c>
      <c r="G748" s="17">
        <v>1</v>
      </c>
      <c r="H748" s="17" t="s">
        <v>8</v>
      </c>
      <c r="I748" s="17" t="s">
        <v>7</v>
      </c>
      <c r="J748" s="17" t="s">
        <v>5</v>
      </c>
      <c r="K748" s="17" t="s">
        <v>606</v>
      </c>
      <c r="L748" s="17" t="s">
        <v>831</v>
      </c>
      <c r="M748" s="7">
        <v>0</v>
      </c>
      <c r="N748" s="7">
        <v>397.27008958519929</v>
      </c>
      <c r="O748" s="7">
        <f>M748*'Emission and cost factors'!$D$8+N748*'Emission and cost factors'!$E$8</f>
        <v>182.74424120919167</v>
      </c>
      <c r="P748" s="8">
        <f>M748*'Emission and cost factors'!$D$9+N748*'Emission and cost factors'!$E$9</f>
        <v>59.59051343777989</v>
      </c>
      <c r="Q748" s="7">
        <v>19.842857142857138</v>
      </c>
      <c r="R748" s="17">
        <v>8</v>
      </c>
      <c r="S748" s="17">
        <v>0</v>
      </c>
      <c r="T748" s="17">
        <v>0</v>
      </c>
      <c r="U748" s="7">
        <v>0.31478571428571428</v>
      </c>
      <c r="V748" s="7">
        <v>0</v>
      </c>
      <c r="W748" s="7">
        <v>0</v>
      </c>
    </row>
    <row r="749" spans="1:23" s="17" customFormat="1" x14ac:dyDescent="0.25">
      <c r="A749" s="17" t="s">
        <v>636</v>
      </c>
      <c r="B749" s="17" t="s">
        <v>833</v>
      </c>
      <c r="C749" s="17" t="s">
        <v>595</v>
      </c>
      <c r="D749" s="17">
        <v>53</v>
      </c>
      <c r="E749" s="17" t="s">
        <v>10</v>
      </c>
      <c r="F749" s="17">
        <v>2</v>
      </c>
      <c r="G749" s="17">
        <v>1</v>
      </c>
      <c r="H749" s="17" t="s">
        <v>8</v>
      </c>
      <c r="I749" s="17" t="s">
        <v>3</v>
      </c>
      <c r="J749" s="17" t="s">
        <v>611</v>
      </c>
      <c r="K749" s="17" t="s">
        <v>606</v>
      </c>
      <c r="L749" s="17" t="s">
        <v>831</v>
      </c>
      <c r="M749" s="7">
        <v>0</v>
      </c>
      <c r="N749" s="7">
        <v>392.83189164567642</v>
      </c>
      <c r="O749" s="7">
        <f>M749*'Emission and cost factors'!$D$8+N749*'Emission and cost factors'!$E$8</f>
        <v>180.70267015701117</v>
      </c>
      <c r="P749" s="8">
        <f>M749*'Emission and cost factors'!$D$9+N749*'Emission and cost factors'!$E$9</f>
        <v>58.92478374685146</v>
      </c>
      <c r="Q749" s="7">
        <v>19.727142857142855</v>
      </c>
      <c r="R749" s="17">
        <v>9</v>
      </c>
      <c r="S749" s="17">
        <v>0</v>
      </c>
      <c r="T749" s="17">
        <v>0</v>
      </c>
      <c r="U749" s="7">
        <v>0.34885714285714287</v>
      </c>
      <c r="V749" s="7">
        <v>0</v>
      </c>
      <c r="W749" s="7">
        <v>0</v>
      </c>
    </row>
    <row r="750" spans="1:23" s="17" customFormat="1" x14ac:dyDescent="0.25">
      <c r="A750" s="17" t="s">
        <v>637</v>
      </c>
      <c r="B750" s="17" t="s">
        <v>833</v>
      </c>
      <c r="C750" s="17" t="s">
        <v>595</v>
      </c>
      <c r="D750" s="17">
        <v>54</v>
      </c>
      <c r="E750" s="17" t="s">
        <v>10</v>
      </c>
      <c r="F750" s="17">
        <v>2</v>
      </c>
      <c r="G750" s="17">
        <v>1</v>
      </c>
      <c r="H750" s="17" t="s">
        <v>8</v>
      </c>
      <c r="I750" s="17" t="s">
        <v>3</v>
      </c>
      <c r="J750" s="17" t="s">
        <v>5</v>
      </c>
      <c r="K750" s="17" t="s">
        <v>606</v>
      </c>
      <c r="L750" s="17" t="s">
        <v>831</v>
      </c>
      <c r="M750" s="7">
        <v>0</v>
      </c>
      <c r="N750" s="7">
        <v>392.71020738487715</v>
      </c>
      <c r="O750" s="7">
        <f>M750*'Emission and cost factors'!$D$8+N750*'Emission and cost factors'!$E$8</f>
        <v>180.64669539704349</v>
      </c>
      <c r="P750" s="8">
        <f>M750*'Emission and cost factors'!$D$9+N750*'Emission and cost factors'!$E$9</f>
        <v>58.906531107731567</v>
      </c>
      <c r="Q750" s="7">
        <v>19.727142857142855</v>
      </c>
      <c r="R750" s="17">
        <v>9</v>
      </c>
      <c r="S750" s="17">
        <v>0</v>
      </c>
      <c r="T750" s="17">
        <v>0</v>
      </c>
      <c r="U750" s="7">
        <v>0.34885714285714287</v>
      </c>
      <c r="V750" s="7">
        <v>0</v>
      </c>
      <c r="W750" s="7">
        <v>0</v>
      </c>
    </row>
    <row r="751" spans="1:23" s="17" customFormat="1" x14ac:dyDescent="0.25">
      <c r="A751" s="17" t="s">
        <v>638</v>
      </c>
      <c r="B751" s="17" t="s">
        <v>833</v>
      </c>
      <c r="C751" s="17" t="s">
        <v>595</v>
      </c>
      <c r="D751" s="17">
        <v>61</v>
      </c>
      <c r="E751" s="17" t="s">
        <v>10</v>
      </c>
      <c r="F751" s="17">
        <v>2</v>
      </c>
      <c r="G751" s="17">
        <v>1</v>
      </c>
      <c r="H751" s="17" t="s">
        <v>9</v>
      </c>
      <c r="I751" s="17" t="s">
        <v>612</v>
      </c>
      <c r="J751" s="17" t="s">
        <v>611</v>
      </c>
      <c r="K751" s="17" t="s">
        <v>606</v>
      </c>
      <c r="L751" s="17" t="s">
        <v>831</v>
      </c>
      <c r="M751" s="7">
        <v>0</v>
      </c>
      <c r="N751" s="7">
        <v>273.13513625878716</v>
      </c>
      <c r="O751" s="7">
        <f>M751*'Emission and cost factors'!$D$8+N751*'Emission and cost factors'!$E$8</f>
        <v>125.6421626790421</v>
      </c>
      <c r="P751" s="8">
        <f>M751*'Emission and cost factors'!$D$9+N751*'Emission and cost factors'!$E$9</f>
        <v>40.970270438818069</v>
      </c>
      <c r="Q751" s="7">
        <v>20.21857142857143</v>
      </c>
      <c r="R751" s="17">
        <v>1</v>
      </c>
      <c r="S751" s="17">
        <v>0</v>
      </c>
      <c r="T751" s="17">
        <v>0</v>
      </c>
      <c r="U751" s="7">
        <v>6.5714285714285709E-3</v>
      </c>
      <c r="V751" s="7">
        <v>0</v>
      </c>
      <c r="W751" s="7">
        <v>0</v>
      </c>
    </row>
    <row r="752" spans="1:23" s="17" customFormat="1" x14ac:dyDescent="0.25">
      <c r="A752" s="17" t="s">
        <v>639</v>
      </c>
      <c r="B752" s="17" t="s">
        <v>833</v>
      </c>
      <c r="C752" s="17" t="s">
        <v>595</v>
      </c>
      <c r="D752" s="17">
        <v>62</v>
      </c>
      <c r="E752" s="17" t="s">
        <v>10</v>
      </c>
      <c r="F752" s="17">
        <v>2</v>
      </c>
      <c r="G752" s="17">
        <v>1</v>
      </c>
      <c r="H752" s="17" t="s">
        <v>9</v>
      </c>
      <c r="I752" s="17" t="s">
        <v>612</v>
      </c>
      <c r="J752" s="17" t="s">
        <v>5</v>
      </c>
      <c r="K752" s="17" t="s">
        <v>606</v>
      </c>
      <c r="L752" s="17" t="s">
        <v>831</v>
      </c>
      <c r="M752" s="7">
        <v>0</v>
      </c>
      <c r="N752" s="7">
        <v>273.09609496486928</v>
      </c>
      <c r="O752" s="7">
        <f>M752*'Emission and cost factors'!$D$8+N752*'Emission and cost factors'!$E$8</f>
        <v>125.62420368383988</v>
      </c>
      <c r="P752" s="8">
        <f>M752*'Emission and cost factors'!$D$9+N752*'Emission and cost factors'!$E$9</f>
        <v>40.964414244730392</v>
      </c>
      <c r="Q752" s="7">
        <v>20.21857142857143</v>
      </c>
      <c r="R752" s="17">
        <v>1</v>
      </c>
      <c r="S752" s="17">
        <v>0</v>
      </c>
      <c r="T752" s="17">
        <v>0</v>
      </c>
      <c r="U752" s="7">
        <v>6.5714285714285709E-3</v>
      </c>
      <c r="V752" s="7">
        <v>0</v>
      </c>
      <c r="W752" s="7">
        <v>0</v>
      </c>
    </row>
    <row r="753" spans="1:23" s="17" customFormat="1" x14ac:dyDescent="0.25">
      <c r="A753" s="17" t="s">
        <v>640</v>
      </c>
      <c r="B753" s="17" t="s">
        <v>833</v>
      </c>
      <c r="C753" s="17" t="s">
        <v>595</v>
      </c>
      <c r="D753" s="17">
        <v>63</v>
      </c>
      <c r="E753" s="17" t="s">
        <v>10</v>
      </c>
      <c r="F753" s="17">
        <v>2</v>
      </c>
      <c r="G753" s="17">
        <v>1</v>
      </c>
      <c r="H753" s="17" t="s">
        <v>9</v>
      </c>
      <c r="I753" s="17" t="s">
        <v>7</v>
      </c>
      <c r="J753" s="17" t="s">
        <v>611</v>
      </c>
      <c r="K753" s="17" t="s">
        <v>606</v>
      </c>
      <c r="L753" s="17" t="s">
        <v>831</v>
      </c>
      <c r="M753" s="7">
        <v>0</v>
      </c>
      <c r="N753" s="7">
        <v>281.51371644769927</v>
      </c>
      <c r="O753" s="7">
        <f>M753*'Emission and cost factors'!$D$8+N753*'Emission and cost factors'!$E$8</f>
        <v>129.49630956594166</v>
      </c>
      <c r="P753" s="8">
        <f>M753*'Emission and cost factors'!$D$9+N753*'Emission and cost factors'!$E$9</f>
        <v>42.227057467154886</v>
      </c>
      <c r="Q753" s="7">
        <v>20.244999999999997</v>
      </c>
      <c r="R753" s="17">
        <v>1</v>
      </c>
      <c r="S753" s="17">
        <v>0</v>
      </c>
      <c r="T753" s="17">
        <v>0</v>
      </c>
      <c r="U753" s="7">
        <v>2.3571428571428571E-3</v>
      </c>
      <c r="V753" s="7">
        <v>0</v>
      </c>
      <c r="W753" s="7">
        <v>0</v>
      </c>
    </row>
    <row r="754" spans="1:23" s="17" customFormat="1" x14ac:dyDescent="0.25">
      <c r="A754" s="17" t="s">
        <v>641</v>
      </c>
      <c r="B754" s="17" t="s">
        <v>833</v>
      </c>
      <c r="C754" s="17" t="s">
        <v>595</v>
      </c>
      <c r="D754" s="17">
        <v>64</v>
      </c>
      <c r="E754" s="17" t="s">
        <v>10</v>
      </c>
      <c r="F754" s="17">
        <v>2</v>
      </c>
      <c r="G754" s="17">
        <v>1</v>
      </c>
      <c r="H754" s="17" t="s">
        <v>9</v>
      </c>
      <c r="I754" s="17" t="s">
        <v>7</v>
      </c>
      <c r="J754" s="17" t="s">
        <v>5</v>
      </c>
      <c r="K754" s="17" t="s">
        <v>606</v>
      </c>
      <c r="L754" s="17" t="s">
        <v>831</v>
      </c>
      <c r="M754" s="7">
        <v>0</v>
      </c>
      <c r="N754" s="7">
        <v>281.42211439726503</v>
      </c>
      <c r="O754" s="7">
        <f>M754*'Emission and cost factors'!$D$8+N754*'Emission and cost factors'!$E$8</f>
        <v>129.45417262274191</v>
      </c>
      <c r="P754" s="8">
        <f>M754*'Emission and cost factors'!$D$9+N754*'Emission and cost factors'!$E$9</f>
        <v>42.213317159589756</v>
      </c>
      <c r="Q754" s="7">
        <v>20.244999999999997</v>
      </c>
      <c r="R754" s="17">
        <v>1</v>
      </c>
      <c r="S754" s="17">
        <v>0</v>
      </c>
      <c r="T754" s="17">
        <v>0</v>
      </c>
      <c r="U754" s="7">
        <v>2.3571428571428571E-3</v>
      </c>
      <c r="V754" s="7">
        <v>0</v>
      </c>
      <c r="W754" s="7">
        <v>0</v>
      </c>
    </row>
    <row r="755" spans="1:23" s="17" customFormat="1" x14ac:dyDescent="0.25">
      <c r="A755" s="17" t="s">
        <v>642</v>
      </c>
      <c r="B755" s="17" t="s">
        <v>833</v>
      </c>
      <c r="C755" s="17" t="s">
        <v>595</v>
      </c>
      <c r="D755" s="17">
        <v>65</v>
      </c>
      <c r="E755" s="17" t="s">
        <v>10</v>
      </c>
      <c r="F755" s="17">
        <v>2</v>
      </c>
      <c r="G755" s="17">
        <v>1</v>
      </c>
      <c r="H755" s="17" t="s">
        <v>9</v>
      </c>
      <c r="I755" s="17" t="s">
        <v>3</v>
      </c>
      <c r="J755" s="17" t="s">
        <v>611</v>
      </c>
      <c r="K755" s="17" t="s">
        <v>606</v>
      </c>
      <c r="L755" s="17" t="s">
        <v>831</v>
      </c>
      <c r="M755" s="7">
        <v>0</v>
      </c>
      <c r="N755" s="7">
        <v>270.2740192338814</v>
      </c>
      <c r="O755" s="7">
        <f>M755*'Emission and cost factors'!$D$8+N755*'Emission and cost factors'!$E$8</f>
        <v>124.32604884758545</v>
      </c>
      <c r="P755" s="8">
        <f>M755*'Emission and cost factors'!$D$9+N755*'Emission and cost factors'!$E$9</f>
        <v>40.541102885082211</v>
      </c>
      <c r="Q755" s="7">
        <v>20.154999999999998</v>
      </c>
      <c r="R755" s="17">
        <v>5</v>
      </c>
      <c r="S755" s="17">
        <v>0</v>
      </c>
      <c r="T755" s="17">
        <v>0</v>
      </c>
      <c r="U755" s="7">
        <v>3.5785714285714289E-2</v>
      </c>
      <c r="V755" s="7">
        <v>0</v>
      </c>
      <c r="W755" s="7">
        <v>0</v>
      </c>
    </row>
    <row r="756" spans="1:23" s="17" customFormat="1" x14ac:dyDescent="0.25">
      <c r="A756" s="17" t="s">
        <v>643</v>
      </c>
      <c r="B756" s="17" t="s">
        <v>833</v>
      </c>
      <c r="C756" s="17" t="s">
        <v>595</v>
      </c>
      <c r="D756" s="17">
        <v>66</v>
      </c>
      <c r="E756" s="17" t="s">
        <v>10</v>
      </c>
      <c r="F756" s="17">
        <v>2</v>
      </c>
      <c r="G756" s="17">
        <v>1</v>
      </c>
      <c r="H756" s="17" t="s">
        <v>9</v>
      </c>
      <c r="I756" s="17" t="s">
        <v>3</v>
      </c>
      <c r="J756" s="17" t="s">
        <v>5</v>
      </c>
      <c r="K756" s="17" t="s">
        <v>606</v>
      </c>
      <c r="L756" s="17" t="s">
        <v>831</v>
      </c>
      <c r="M756" s="7">
        <v>0</v>
      </c>
      <c r="N756" s="7">
        <v>270.14780414104285</v>
      </c>
      <c r="O756" s="7">
        <f>M756*'Emission and cost factors'!$D$8+N756*'Emission and cost factors'!$E$8</f>
        <v>124.26798990487971</v>
      </c>
      <c r="P756" s="8">
        <f>M756*'Emission and cost factors'!$D$9+N756*'Emission and cost factors'!$E$9</f>
        <v>40.522170621156427</v>
      </c>
      <c r="Q756" s="7">
        <v>20.154999999999998</v>
      </c>
      <c r="R756" s="17">
        <v>5</v>
      </c>
      <c r="S756" s="17">
        <v>0</v>
      </c>
      <c r="T756" s="17">
        <v>0</v>
      </c>
      <c r="U756" s="7">
        <v>3.5785714285714289E-2</v>
      </c>
      <c r="V756" s="7">
        <v>0</v>
      </c>
      <c r="W756" s="7">
        <v>0</v>
      </c>
    </row>
    <row r="757" spans="1:23" s="17" customFormat="1" x14ac:dyDescent="0.25">
      <c r="A757" s="17" t="s">
        <v>644</v>
      </c>
      <c r="B757" s="17" t="s">
        <v>833</v>
      </c>
      <c r="C757" s="17" t="s">
        <v>595</v>
      </c>
      <c r="D757" s="17">
        <v>73</v>
      </c>
      <c r="E757" s="17" t="s">
        <v>11</v>
      </c>
      <c r="F757" s="17">
        <v>3</v>
      </c>
      <c r="G757" s="17">
        <v>1</v>
      </c>
      <c r="H757" s="17" t="s">
        <v>2</v>
      </c>
      <c r="I757" s="17" t="s">
        <v>612</v>
      </c>
      <c r="J757" s="17" t="s">
        <v>611</v>
      </c>
      <c r="K757" s="17" t="s">
        <v>606</v>
      </c>
      <c r="L757" s="17" t="s">
        <v>831</v>
      </c>
      <c r="M757" s="7">
        <v>0</v>
      </c>
      <c r="N757" s="7">
        <v>561.32362490200489</v>
      </c>
      <c r="O757" s="7">
        <f>M757*'Emission and cost factors'!$D$8+N757*'Emission and cost factors'!$E$8</f>
        <v>258.20886745492226</v>
      </c>
      <c r="P757" s="8">
        <f>M757*'Emission and cost factors'!$D$9+N757*'Emission and cost factors'!$E$9</f>
        <v>84.198543735300731</v>
      </c>
      <c r="Q757" s="7">
        <v>16.954285714285714</v>
      </c>
      <c r="R757" s="17">
        <v>14</v>
      </c>
      <c r="S757" s="17">
        <v>14</v>
      </c>
      <c r="T757" s="17">
        <v>13</v>
      </c>
      <c r="U757" s="7">
        <v>1</v>
      </c>
      <c r="V757" s="7">
        <v>0.95178571428571423</v>
      </c>
      <c r="W757" s="7">
        <v>0.80242857142857138</v>
      </c>
    </row>
    <row r="758" spans="1:23" s="17" customFormat="1" x14ac:dyDescent="0.25">
      <c r="A758" s="17" t="s">
        <v>645</v>
      </c>
      <c r="B758" s="17" t="s">
        <v>833</v>
      </c>
      <c r="C758" s="17" t="s">
        <v>595</v>
      </c>
      <c r="D758" s="17">
        <v>74</v>
      </c>
      <c r="E758" s="17" t="s">
        <v>11</v>
      </c>
      <c r="F758" s="17">
        <v>3</v>
      </c>
      <c r="G758" s="17">
        <v>1</v>
      </c>
      <c r="H758" s="17" t="s">
        <v>2</v>
      </c>
      <c r="I758" s="17" t="s">
        <v>612</v>
      </c>
      <c r="J758" s="17" t="s">
        <v>5</v>
      </c>
      <c r="K758" s="17" t="s">
        <v>606</v>
      </c>
      <c r="L758" s="17" t="s">
        <v>831</v>
      </c>
      <c r="M758" s="7">
        <v>0</v>
      </c>
      <c r="N758" s="7">
        <v>561.35935113831647</v>
      </c>
      <c r="O758" s="7">
        <f>M758*'Emission and cost factors'!$D$8+N758*'Emission and cost factors'!$E$8</f>
        <v>258.2253015236256</v>
      </c>
      <c r="P758" s="8">
        <f>M758*'Emission and cost factors'!$D$9+N758*'Emission and cost factors'!$E$9</f>
        <v>84.203902670747468</v>
      </c>
      <c r="Q758" s="7">
        <v>16.954285714285714</v>
      </c>
      <c r="R758" s="17">
        <v>14</v>
      </c>
      <c r="S758" s="17">
        <v>14</v>
      </c>
      <c r="T758" s="17">
        <v>13</v>
      </c>
      <c r="U758" s="7">
        <v>1</v>
      </c>
      <c r="V758" s="7">
        <v>0.95178571428571423</v>
      </c>
      <c r="W758" s="7">
        <v>0.80242857142857138</v>
      </c>
    </row>
    <row r="759" spans="1:23" s="17" customFormat="1" x14ac:dyDescent="0.25">
      <c r="A759" s="17" t="s">
        <v>646</v>
      </c>
      <c r="B759" s="17" t="s">
        <v>833</v>
      </c>
      <c r="C759" s="17" t="s">
        <v>595</v>
      </c>
      <c r="D759" s="17">
        <v>75</v>
      </c>
      <c r="E759" s="17" t="s">
        <v>11</v>
      </c>
      <c r="F759" s="17">
        <v>3</v>
      </c>
      <c r="G759" s="17">
        <v>1</v>
      </c>
      <c r="H759" s="17" t="s">
        <v>2</v>
      </c>
      <c r="I759" s="17" t="s">
        <v>7</v>
      </c>
      <c r="J759" s="17" t="s">
        <v>611</v>
      </c>
      <c r="K759" s="17" t="s">
        <v>606</v>
      </c>
      <c r="L759" s="17" t="s">
        <v>831</v>
      </c>
      <c r="M759" s="7">
        <v>0</v>
      </c>
      <c r="N759" s="7">
        <v>559.27974619543295</v>
      </c>
      <c r="O759" s="7">
        <f>M759*'Emission and cost factors'!$D$8+N759*'Emission and cost factors'!$E$8</f>
        <v>257.26868324989914</v>
      </c>
      <c r="P759" s="8">
        <f>M759*'Emission and cost factors'!$D$9+N759*'Emission and cost factors'!$E$9</f>
        <v>83.891961929314945</v>
      </c>
      <c r="Q759" s="7">
        <v>16.982142857142854</v>
      </c>
      <c r="R759" s="17">
        <v>14</v>
      </c>
      <c r="S759" s="17">
        <v>14</v>
      </c>
      <c r="T759" s="17">
        <v>13</v>
      </c>
      <c r="U759" s="7">
        <v>1</v>
      </c>
      <c r="V759" s="7">
        <v>0.94464285714285712</v>
      </c>
      <c r="W759" s="7">
        <v>0.81192857142857144</v>
      </c>
    </row>
    <row r="760" spans="1:23" s="17" customFormat="1" x14ac:dyDescent="0.25">
      <c r="A760" s="17" t="s">
        <v>647</v>
      </c>
      <c r="B760" s="17" t="s">
        <v>833</v>
      </c>
      <c r="C760" s="17" t="s">
        <v>595</v>
      </c>
      <c r="D760" s="17">
        <v>76</v>
      </c>
      <c r="E760" s="17" t="s">
        <v>11</v>
      </c>
      <c r="F760" s="17">
        <v>3</v>
      </c>
      <c r="G760" s="17">
        <v>1</v>
      </c>
      <c r="H760" s="17" t="s">
        <v>2</v>
      </c>
      <c r="I760" s="17" t="s">
        <v>7</v>
      </c>
      <c r="J760" s="17" t="s">
        <v>5</v>
      </c>
      <c r="K760" s="17" t="s">
        <v>606</v>
      </c>
      <c r="L760" s="17" t="s">
        <v>831</v>
      </c>
      <c r="M760" s="7">
        <v>0</v>
      </c>
      <c r="N760" s="7">
        <v>559.27915699540495</v>
      </c>
      <c r="O760" s="7">
        <f>M760*'Emission and cost factors'!$D$8+N760*'Emission and cost factors'!$E$8</f>
        <v>257.26841221788629</v>
      </c>
      <c r="P760" s="8">
        <f>M760*'Emission and cost factors'!$D$9+N760*'Emission and cost factors'!$E$9</f>
        <v>83.891873549310745</v>
      </c>
      <c r="Q760" s="7">
        <v>16.982142857142854</v>
      </c>
      <c r="R760" s="17">
        <v>14</v>
      </c>
      <c r="S760" s="17">
        <v>14</v>
      </c>
      <c r="T760" s="17">
        <v>13</v>
      </c>
      <c r="U760" s="7">
        <v>1</v>
      </c>
      <c r="V760" s="7">
        <v>0.94464285714285712</v>
      </c>
      <c r="W760" s="7">
        <v>0.81192857142857144</v>
      </c>
    </row>
    <row r="761" spans="1:23" s="17" customFormat="1" x14ac:dyDescent="0.25">
      <c r="A761" s="17" t="s">
        <v>648</v>
      </c>
      <c r="B761" s="17" t="s">
        <v>833</v>
      </c>
      <c r="C761" s="17" t="s">
        <v>595</v>
      </c>
      <c r="D761" s="17">
        <v>77</v>
      </c>
      <c r="E761" s="17" t="s">
        <v>11</v>
      </c>
      <c r="F761" s="17">
        <v>3</v>
      </c>
      <c r="G761" s="17">
        <v>1</v>
      </c>
      <c r="H761" s="17" t="s">
        <v>2</v>
      </c>
      <c r="I761" s="17" t="s">
        <v>3</v>
      </c>
      <c r="J761" s="17" t="s">
        <v>611</v>
      </c>
      <c r="K761" s="17" t="s">
        <v>606</v>
      </c>
      <c r="L761" s="17" t="s">
        <v>831</v>
      </c>
      <c r="M761" s="7">
        <v>0</v>
      </c>
      <c r="N761" s="7">
        <v>562.92001232518066</v>
      </c>
      <c r="O761" s="7">
        <f>M761*'Emission and cost factors'!$D$8+N761*'Emission and cost factors'!$E$8</f>
        <v>258.94320566958311</v>
      </c>
      <c r="P761" s="8">
        <f>M761*'Emission and cost factors'!$D$9+N761*'Emission and cost factors'!$E$9</f>
        <v>84.438001848777091</v>
      </c>
      <c r="Q761" s="7">
        <v>16.889999999999997</v>
      </c>
      <c r="R761" s="17">
        <v>14</v>
      </c>
      <c r="S761" s="17">
        <v>14</v>
      </c>
      <c r="T761" s="17">
        <v>13</v>
      </c>
      <c r="U761" s="7">
        <v>1</v>
      </c>
      <c r="V761" s="7">
        <v>0.9583571428571428</v>
      </c>
      <c r="W761" s="7">
        <v>0.7857142857142857</v>
      </c>
    </row>
    <row r="762" spans="1:23" s="17" customFormat="1" x14ac:dyDescent="0.25">
      <c r="A762" s="17" t="s">
        <v>649</v>
      </c>
      <c r="B762" s="17" t="s">
        <v>833</v>
      </c>
      <c r="C762" s="17" t="s">
        <v>595</v>
      </c>
      <c r="D762" s="17">
        <v>78</v>
      </c>
      <c r="E762" s="17" t="s">
        <v>11</v>
      </c>
      <c r="F762" s="17">
        <v>3</v>
      </c>
      <c r="G762" s="17">
        <v>1</v>
      </c>
      <c r="H762" s="17" t="s">
        <v>2</v>
      </c>
      <c r="I762" s="17" t="s">
        <v>3</v>
      </c>
      <c r="J762" s="17" t="s">
        <v>5</v>
      </c>
      <c r="K762" s="17" t="s">
        <v>606</v>
      </c>
      <c r="L762" s="17" t="s">
        <v>831</v>
      </c>
      <c r="M762" s="7">
        <v>0</v>
      </c>
      <c r="N762" s="7">
        <v>562.91770175006138</v>
      </c>
      <c r="O762" s="7">
        <f>M762*'Emission and cost factors'!$D$8+N762*'Emission and cost factors'!$E$8</f>
        <v>258.94214280502825</v>
      </c>
      <c r="P762" s="8">
        <f>M762*'Emission and cost factors'!$D$9+N762*'Emission and cost factors'!$E$9</f>
        <v>84.43765526250921</v>
      </c>
      <c r="Q762" s="7">
        <v>16.889999999999997</v>
      </c>
      <c r="R762" s="17">
        <v>14</v>
      </c>
      <c r="S762" s="17">
        <v>14</v>
      </c>
      <c r="T762" s="17">
        <v>13</v>
      </c>
      <c r="U762" s="7">
        <v>1</v>
      </c>
      <c r="V762" s="7">
        <v>0.9583571428571428</v>
      </c>
      <c r="W762" s="7">
        <v>0.7857142857142857</v>
      </c>
    </row>
    <row r="763" spans="1:23" s="17" customFormat="1" x14ac:dyDescent="0.25">
      <c r="A763" s="17" t="s">
        <v>650</v>
      </c>
      <c r="B763" s="17" t="s">
        <v>833</v>
      </c>
      <c r="C763" s="17" t="s">
        <v>595</v>
      </c>
      <c r="D763" s="17">
        <v>85</v>
      </c>
      <c r="E763" s="17" t="s">
        <v>11</v>
      </c>
      <c r="F763" s="17">
        <v>3</v>
      </c>
      <c r="G763" s="17">
        <v>1</v>
      </c>
      <c r="H763" s="17" t="s">
        <v>8</v>
      </c>
      <c r="I763" s="17" t="s">
        <v>612</v>
      </c>
      <c r="J763" s="17" t="s">
        <v>611</v>
      </c>
      <c r="K763" s="17" t="s">
        <v>606</v>
      </c>
      <c r="L763" s="17" t="s">
        <v>831</v>
      </c>
      <c r="M763" s="7">
        <v>0</v>
      </c>
      <c r="N763" s="7">
        <v>411.68211896038929</v>
      </c>
      <c r="O763" s="7">
        <f>M763*'Emission and cost factors'!$D$8+N763*'Emission and cost factors'!$E$8</f>
        <v>189.37377472177909</v>
      </c>
      <c r="P763" s="8">
        <f>M763*'Emission and cost factors'!$D$9+N763*'Emission and cost factors'!$E$9</f>
        <v>61.752317844058389</v>
      </c>
      <c r="Q763" s="7">
        <v>19.701428571428572</v>
      </c>
      <c r="R763" s="17">
        <v>10</v>
      </c>
      <c r="S763" s="17">
        <v>0</v>
      </c>
      <c r="T763" s="17">
        <v>0</v>
      </c>
      <c r="U763" s="7">
        <v>0.39771428571428574</v>
      </c>
      <c r="V763" s="7">
        <v>0</v>
      </c>
      <c r="W763" s="7">
        <v>0</v>
      </c>
    </row>
    <row r="764" spans="1:23" s="17" customFormat="1" x14ac:dyDescent="0.25">
      <c r="A764" s="17" t="s">
        <v>651</v>
      </c>
      <c r="B764" s="17" t="s">
        <v>833</v>
      </c>
      <c r="C764" s="17" t="s">
        <v>595</v>
      </c>
      <c r="D764" s="17">
        <v>86</v>
      </c>
      <c r="E764" s="17" t="s">
        <v>11</v>
      </c>
      <c r="F764" s="17">
        <v>3</v>
      </c>
      <c r="G764" s="17">
        <v>1</v>
      </c>
      <c r="H764" s="17" t="s">
        <v>8</v>
      </c>
      <c r="I764" s="17" t="s">
        <v>612</v>
      </c>
      <c r="J764" s="17" t="s">
        <v>5</v>
      </c>
      <c r="K764" s="17" t="s">
        <v>606</v>
      </c>
      <c r="L764" s="17" t="s">
        <v>831</v>
      </c>
      <c r="M764" s="7">
        <v>0</v>
      </c>
      <c r="N764" s="7">
        <v>410.68457539645493</v>
      </c>
      <c r="O764" s="7">
        <f>M764*'Emission and cost factors'!$D$8+N764*'Emission and cost factors'!$E$8</f>
        <v>188.91490468236927</v>
      </c>
      <c r="P764" s="8">
        <f>M764*'Emission and cost factors'!$D$9+N764*'Emission and cost factors'!$E$9</f>
        <v>61.60268630946824</v>
      </c>
      <c r="Q764" s="7">
        <v>19.701428571428572</v>
      </c>
      <c r="R764" s="17">
        <v>10</v>
      </c>
      <c r="S764" s="17">
        <v>0</v>
      </c>
      <c r="T764" s="17">
        <v>0</v>
      </c>
      <c r="U764" s="7">
        <v>0.39771428571428574</v>
      </c>
      <c r="V764" s="7">
        <v>0</v>
      </c>
      <c r="W764" s="7">
        <v>0</v>
      </c>
    </row>
    <row r="765" spans="1:23" s="17" customFormat="1" x14ac:dyDescent="0.25">
      <c r="A765" s="17" t="s">
        <v>652</v>
      </c>
      <c r="B765" s="17" t="s">
        <v>833</v>
      </c>
      <c r="C765" s="17" t="s">
        <v>595</v>
      </c>
      <c r="D765" s="17">
        <v>87</v>
      </c>
      <c r="E765" s="17" t="s">
        <v>11</v>
      </c>
      <c r="F765" s="17">
        <v>3</v>
      </c>
      <c r="G765" s="17">
        <v>1</v>
      </c>
      <c r="H765" s="17" t="s">
        <v>8</v>
      </c>
      <c r="I765" s="17" t="s">
        <v>7</v>
      </c>
      <c r="J765" s="17" t="s">
        <v>611</v>
      </c>
      <c r="K765" s="17" t="s">
        <v>606</v>
      </c>
      <c r="L765" s="17" t="s">
        <v>831</v>
      </c>
      <c r="M765" s="7">
        <v>0</v>
      </c>
      <c r="N765" s="7">
        <v>411.81754493726572</v>
      </c>
      <c r="O765" s="7">
        <f>M765*'Emission and cost factors'!$D$8+N765*'Emission and cost factors'!$E$8</f>
        <v>189.43607067114223</v>
      </c>
      <c r="P765" s="8">
        <f>M765*'Emission and cost factors'!$D$9+N765*'Emission and cost factors'!$E$9</f>
        <v>61.772631740589858</v>
      </c>
      <c r="Q765" s="7">
        <v>19.740000000000002</v>
      </c>
      <c r="R765" s="17">
        <v>9</v>
      </c>
      <c r="S765" s="17">
        <v>0</v>
      </c>
      <c r="T765" s="17">
        <v>0</v>
      </c>
      <c r="U765" s="7">
        <v>0.3987857142857143</v>
      </c>
      <c r="V765" s="7">
        <v>0</v>
      </c>
      <c r="W765" s="7">
        <v>0</v>
      </c>
    </row>
    <row r="766" spans="1:23" s="17" customFormat="1" x14ac:dyDescent="0.25">
      <c r="A766" s="17" t="s">
        <v>653</v>
      </c>
      <c r="B766" s="17" t="s">
        <v>833</v>
      </c>
      <c r="C766" s="17" t="s">
        <v>595</v>
      </c>
      <c r="D766" s="17">
        <v>88</v>
      </c>
      <c r="E766" s="17" t="s">
        <v>11</v>
      </c>
      <c r="F766" s="17">
        <v>3</v>
      </c>
      <c r="G766" s="17">
        <v>1</v>
      </c>
      <c r="H766" s="17" t="s">
        <v>8</v>
      </c>
      <c r="I766" s="17" t="s">
        <v>7</v>
      </c>
      <c r="J766" s="17" t="s">
        <v>5</v>
      </c>
      <c r="K766" s="17" t="s">
        <v>606</v>
      </c>
      <c r="L766" s="17" t="s">
        <v>831</v>
      </c>
      <c r="M766" s="7">
        <v>0</v>
      </c>
      <c r="N766" s="7">
        <v>411.81365479834716</v>
      </c>
      <c r="O766" s="7">
        <f>M766*'Emission and cost factors'!$D$8+N766*'Emission and cost factors'!$E$8</f>
        <v>189.43428120723971</v>
      </c>
      <c r="P766" s="8">
        <f>M766*'Emission and cost factors'!$D$9+N766*'Emission and cost factors'!$E$9</f>
        <v>61.772048219752072</v>
      </c>
      <c r="Q766" s="7">
        <v>19.740000000000002</v>
      </c>
      <c r="R766" s="17">
        <v>9</v>
      </c>
      <c r="S766" s="17">
        <v>0</v>
      </c>
      <c r="T766" s="17">
        <v>0</v>
      </c>
      <c r="U766" s="7">
        <v>0.3987857142857143</v>
      </c>
      <c r="V766" s="7">
        <v>0</v>
      </c>
      <c r="W766" s="7">
        <v>0</v>
      </c>
    </row>
    <row r="767" spans="1:23" s="17" customFormat="1" x14ac:dyDescent="0.25">
      <c r="A767" s="17" t="s">
        <v>654</v>
      </c>
      <c r="B767" s="17" t="s">
        <v>833</v>
      </c>
      <c r="C767" s="17" t="s">
        <v>595</v>
      </c>
      <c r="D767" s="17">
        <v>89</v>
      </c>
      <c r="E767" s="17" t="s">
        <v>11</v>
      </c>
      <c r="F767" s="17">
        <v>3</v>
      </c>
      <c r="G767" s="17">
        <v>1</v>
      </c>
      <c r="H767" s="17" t="s">
        <v>8</v>
      </c>
      <c r="I767" s="17" t="s">
        <v>3</v>
      </c>
      <c r="J767" s="17" t="s">
        <v>611</v>
      </c>
      <c r="K767" s="17" t="s">
        <v>606</v>
      </c>
      <c r="L767" s="17" t="s">
        <v>831</v>
      </c>
      <c r="M767" s="7">
        <v>0</v>
      </c>
      <c r="N767" s="7">
        <v>410.22527436047142</v>
      </c>
      <c r="O767" s="7">
        <f>M767*'Emission and cost factors'!$D$8+N767*'Emission and cost factors'!$E$8</f>
        <v>188.70362620581685</v>
      </c>
      <c r="P767" s="8">
        <f>M767*'Emission and cost factors'!$D$9+N767*'Emission and cost factors'!$E$9</f>
        <v>61.533791154070713</v>
      </c>
      <c r="Q767" s="7">
        <v>19.63214285714286</v>
      </c>
      <c r="R767" s="17">
        <v>11</v>
      </c>
      <c r="S767" s="17">
        <v>0</v>
      </c>
      <c r="T767" s="17">
        <v>0</v>
      </c>
      <c r="U767" s="7">
        <v>0.41535714285714281</v>
      </c>
      <c r="V767" s="7">
        <v>0</v>
      </c>
      <c r="W767" s="7">
        <v>0</v>
      </c>
    </row>
    <row r="768" spans="1:23" s="17" customFormat="1" x14ac:dyDescent="0.25">
      <c r="A768" s="17" t="s">
        <v>655</v>
      </c>
      <c r="B768" s="17" t="s">
        <v>833</v>
      </c>
      <c r="C768" s="17" t="s">
        <v>595</v>
      </c>
      <c r="D768" s="17">
        <v>90</v>
      </c>
      <c r="E768" s="17" t="s">
        <v>11</v>
      </c>
      <c r="F768" s="17">
        <v>3</v>
      </c>
      <c r="G768" s="17">
        <v>1</v>
      </c>
      <c r="H768" s="17" t="s">
        <v>8</v>
      </c>
      <c r="I768" s="17" t="s">
        <v>3</v>
      </c>
      <c r="J768" s="17" t="s">
        <v>5</v>
      </c>
      <c r="K768" s="17" t="s">
        <v>606</v>
      </c>
      <c r="L768" s="17" t="s">
        <v>831</v>
      </c>
      <c r="M768" s="7">
        <v>0</v>
      </c>
      <c r="N768" s="7">
        <v>410.09959530710569</v>
      </c>
      <c r="O768" s="7">
        <f>M768*'Emission and cost factors'!$D$8+N768*'Emission and cost factors'!$E$8</f>
        <v>188.64581384126862</v>
      </c>
      <c r="P768" s="8">
        <f>M768*'Emission and cost factors'!$D$9+N768*'Emission and cost factors'!$E$9</f>
        <v>61.514939296065847</v>
      </c>
      <c r="Q768" s="7">
        <v>19.63214285714286</v>
      </c>
      <c r="R768" s="17">
        <v>11</v>
      </c>
      <c r="S768" s="17">
        <v>0</v>
      </c>
      <c r="T768" s="17">
        <v>0</v>
      </c>
      <c r="U768" s="7">
        <v>0.41535714285714281</v>
      </c>
      <c r="V768" s="7">
        <v>0</v>
      </c>
      <c r="W768" s="7">
        <v>0</v>
      </c>
    </row>
    <row r="769" spans="1:23" s="17" customFormat="1" x14ac:dyDescent="0.25">
      <c r="A769" s="17" t="s">
        <v>656</v>
      </c>
      <c r="B769" s="17" t="s">
        <v>833</v>
      </c>
      <c r="C769" s="17" t="s">
        <v>595</v>
      </c>
      <c r="D769" s="17">
        <v>97</v>
      </c>
      <c r="E769" s="17" t="s">
        <v>11</v>
      </c>
      <c r="F769" s="17">
        <v>3</v>
      </c>
      <c r="G769" s="17">
        <v>1</v>
      </c>
      <c r="H769" s="17" t="s">
        <v>9</v>
      </c>
      <c r="I769" s="17" t="s">
        <v>612</v>
      </c>
      <c r="J769" s="17" t="s">
        <v>611</v>
      </c>
      <c r="K769" s="17" t="s">
        <v>606</v>
      </c>
      <c r="L769" s="17" t="s">
        <v>831</v>
      </c>
      <c r="M769" s="7">
        <v>0</v>
      </c>
      <c r="N769" s="7">
        <v>300.49479565223788</v>
      </c>
      <c r="O769" s="7">
        <f>M769*'Emission and cost factors'!$D$8+N769*'Emission and cost factors'!$E$8</f>
        <v>138.22760600002943</v>
      </c>
      <c r="P769" s="8">
        <f>M769*'Emission and cost factors'!$D$9+N769*'Emission and cost factors'!$E$9</f>
        <v>45.07421934783568</v>
      </c>
      <c r="Q769" s="7">
        <v>20.193571428571431</v>
      </c>
      <c r="R769" s="17">
        <v>5</v>
      </c>
      <c r="S769" s="17">
        <v>0</v>
      </c>
      <c r="T769" s="17">
        <v>0</v>
      </c>
      <c r="U769" s="7">
        <v>2.6142857142857141E-2</v>
      </c>
      <c r="V769" s="7">
        <v>0</v>
      </c>
      <c r="W769" s="7">
        <v>0</v>
      </c>
    </row>
    <row r="770" spans="1:23" s="17" customFormat="1" x14ac:dyDescent="0.25">
      <c r="A770" s="17" t="s">
        <v>657</v>
      </c>
      <c r="B770" s="17" t="s">
        <v>833</v>
      </c>
      <c r="C770" s="17" t="s">
        <v>595</v>
      </c>
      <c r="D770" s="17">
        <v>98</v>
      </c>
      <c r="E770" s="17" t="s">
        <v>11</v>
      </c>
      <c r="F770" s="17">
        <v>3</v>
      </c>
      <c r="G770" s="17">
        <v>1</v>
      </c>
      <c r="H770" s="17" t="s">
        <v>9</v>
      </c>
      <c r="I770" s="17" t="s">
        <v>612</v>
      </c>
      <c r="J770" s="17" t="s">
        <v>5</v>
      </c>
      <c r="K770" s="17" t="s">
        <v>606</v>
      </c>
      <c r="L770" s="17" t="s">
        <v>831</v>
      </c>
      <c r="M770" s="7">
        <v>0</v>
      </c>
      <c r="N770" s="7">
        <v>300.55653661263216</v>
      </c>
      <c r="O770" s="7">
        <f>M770*'Emission and cost factors'!$D$8+N770*'Emission and cost factors'!$E$8</f>
        <v>138.2560068418108</v>
      </c>
      <c r="P770" s="8">
        <f>M770*'Emission and cost factors'!$D$9+N770*'Emission and cost factors'!$E$9</f>
        <v>45.083480491894825</v>
      </c>
      <c r="Q770" s="7">
        <v>20.193571428571431</v>
      </c>
      <c r="R770" s="17">
        <v>5</v>
      </c>
      <c r="S770" s="17">
        <v>0</v>
      </c>
      <c r="T770" s="17">
        <v>0</v>
      </c>
      <c r="U770" s="7">
        <v>2.6142857142857141E-2</v>
      </c>
      <c r="V770" s="7">
        <v>0</v>
      </c>
      <c r="W770" s="7">
        <v>0</v>
      </c>
    </row>
    <row r="771" spans="1:23" s="17" customFormat="1" x14ac:dyDescent="0.25">
      <c r="A771" s="17" t="s">
        <v>658</v>
      </c>
      <c r="B771" s="17" t="s">
        <v>833</v>
      </c>
      <c r="C771" s="17" t="s">
        <v>595</v>
      </c>
      <c r="D771" s="17">
        <v>99</v>
      </c>
      <c r="E771" s="17" t="s">
        <v>11</v>
      </c>
      <c r="F771" s="17">
        <v>3</v>
      </c>
      <c r="G771" s="17">
        <v>1</v>
      </c>
      <c r="H771" s="17" t="s">
        <v>9</v>
      </c>
      <c r="I771" s="17" t="s">
        <v>7</v>
      </c>
      <c r="J771" s="17" t="s">
        <v>611</v>
      </c>
      <c r="K771" s="17" t="s">
        <v>606</v>
      </c>
      <c r="L771" s="17" t="s">
        <v>831</v>
      </c>
      <c r="M771" s="7">
        <v>0</v>
      </c>
      <c r="N771" s="7">
        <v>304.63844796655928</v>
      </c>
      <c r="O771" s="7">
        <f>M771*'Emission and cost factors'!$D$8+N771*'Emission and cost factors'!$E$8</f>
        <v>140.13368606461728</v>
      </c>
      <c r="P771" s="8">
        <f>M771*'Emission and cost factors'!$D$9+N771*'Emission and cost factors'!$E$9</f>
        <v>45.695767194983894</v>
      </c>
      <c r="Q771" s="7">
        <v>20.222857142857144</v>
      </c>
      <c r="R771" s="17">
        <v>3</v>
      </c>
      <c r="S771" s="17">
        <v>0</v>
      </c>
      <c r="T771" s="17">
        <v>0</v>
      </c>
      <c r="U771" s="7">
        <v>1.1285714285714288E-2</v>
      </c>
      <c r="V771" s="7">
        <v>0</v>
      </c>
      <c r="W771" s="7">
        <v>0</v>
      </c>
    </row>
    <row r="772" spans="1:23" s="17" customFormat="1" x14ac:dyDescent="0.25">
      <c r="A772" s="17" t="s">
        <v>659</v>
      </c>
      <c r="B772" s="17" t="s">
        <v>833</v>
      </c>
      <c r="C772" s="17" t="s">
        <v>595</v>
      </c>
      <c r="D772" s="17">
        <v>100</v>
      </c>
      <c r="E772" s="17" t="s">
        <v>11</v>
      </c>
      <c r="F772" s="17">
        <v>3</v>
      </c>
      <c r="G772" s="17">
        <v>1</v>
      </c>
      <c r="H772" s="17" t="s">
        <v>9</v>
      </c>
      <c r="I772" s="17" t="s">
        <v>7</v>
      </c>
      <c r="J772" s="17" t="s">
        <v>5</v>
      </c>
      <c r="K772" s="17" t="s">
        <v>606</v>
      </c>
      <c r="L772" s="17" t="s">
        <v>831</v>
      </c>
      <c r="M772" s="7">
        <v>0</v>
      </c>
      <c r="N772" s="7">
        <v>304.75078337120573</v>
      </c>
      <c r="O772" s="7">
        <f>M772*'Emission and cost factors'!$D$8+N772*'Emission and cost factors'!$E$8</f>
        <v>140.18536035075465</v>
      </c>
      <c r="P772" s="8">
        <f>M772*'Emission and cost factors'!$D$9+N772*'Emission and cost factors'!$E$9</f>
        <v>45.712617505680861</v>
      </c>
      <c r="Q772" s="7">
        <v>20.222857142857144</v>
      </c>
      <c r="R772" s="17">
        <v>3</v>
      </c>
      <c r="S772" s="17">
        <v>0</v>
      </c>
      <c r="T772" s="17">
        <v>0</v>
      </c>
      <c r="U772" s="7">
        <v>1.1285714285714288E-2</v>
      </c>
      <c r="V772" s="7">
        <v>0</v>
      </c>
      <c r="W772" s="7">
        <v>0</v>
      </c>
    </row>
    <row r="773" spans="1:23" s="17" customFormat="1" x14ac:dyDescent="0.25">
      <c r="A773" s="17" t="s">
        <v>660</v>
      </c>
      <c r="B773" s="17" t="s">
        <v>833</v>
      </c>
      <c r="C773" s="17" t="s">
        <v>595</v>
      </c>
      <c r="D773" s="17">
        <v>101</v>
      </c>
      <c r="E773" s="17" t="s">
        <v>11</v>
      </c>
      <c r="F773" s="17">
        <v>3</v>
      </c>
      <c r="G773" s="17">
        <v>1</v>
      </c>
      <c r="H773" s="17" t="s">
        <v>9</v>
      </c>
      <c r="I773" s="17" t="s">
        <v>3</v>
      </c>
      <c r="J773" s="17" t="s">
        <v>611</v>
      </c>
      <c r="K773" s="17" t="s">
        <v>606</v>
      </c>
      <c r="L773" s="17" t="s">
        <v>831</v>
      </c>
      <c r="M773" s="7">
        <v>0</v>
      </c>
      <c r="N773" s="7">
        <v>297.9055113966707</v>
      </c>
      <c r="O773" s="7">
        <f>M773*'Emission and cost factors'!$D$8+N773*'Emission and cost factors'!$E$8</f>
        <v>137.03653524246852</v>
      </c>
      <c r="P773" s="8">
        <f>M773*'Emission and cost factors'!$D$9+N773*'Emission and cost factors'!$E$9</f>
        <v>44.685826709500603</v>
      </c>
      <c r="Q773" s="7">
        <v>20.133571428571432</v>
      </c>
      <c r="R773" s="17">
        <v>5</v>
      </c>
      <c r="S773" s="17">
        <v>0</v>
      </c>
      <c r="T773" s="17">
        <v>0</v>
      </c>
      <c r="U773" s="7">
        <v>5.5357142857142862E-2</v>
      </c>
      <c r="V773" s="7">
        <v>0</v>
      </c>
      <c r="W773" s="7">
        <v>0</v>
      </c>
    </row>
    <row r="774" spans="1:23" s="17" customFormat="1" x14ac:dyDescent="0.25">
      <c r="A774" s="17" t="s">
        <v>661</v>
      </c>
      <c r="B774" s="17" t="s">
        <v>833</v>
      </c>
      <c r="C774" s="17" t="s">
        <v>595</v>
      </c>
      <c r="D774" s="17">
        <v>102</v>
      </c>
      <c r="E774" s="17" t="s">
        <v>11</v>
      </c>
      <c r="F774" s="17">
        <v>3</v>
      </c>
      <c r="G774" s="17">
        <v>1</v>
      </c>
      <c r="H774" s="17" t="s">
        <v>9</v>
      </c>
      <c r="I774" s="17" t="s">
        <v>3</v>
      </c>
      <c r="J774" s="17" t="s">
        <v>5</v>
      </c>
      <c r="K774" s="17" t="s">
        <v>606</v>
      </c>
      <c r="L774" s="17" t="s">
        <v>831</v>
      </c>
      <c r="M774" s="7">
        <v>0</v>
      </c>
      <c r="N774" s="7">
        <v>297.7076272670443</v>
      </c>
      <c r="O774" s="7">
        <f>M774*'Emission and cost factors'!$D$8+N774*'Emission and cost factors'!$E$8</f>
        <v>136.94550854284037</v>
      </c>
      <c r="P774" s="8">
        <f>M774*'Emission and cost factors'!$D$9+N774*'Emission and cost factors'!$E$9</f>
        <v>44.656144090056642</v>
      </c>
      <c r="Q774" s="7">
        <v>20.133571428571432</v>
      </c>
      <c r="R774" s="17">
        <v>5</v>
      </c>
      <c r="S774" s="17">
        <v>0</v>
      </c>
      <c r="T774" s="17">
        <v>0</v>
      </c>
      <c r="U774" s="7">
        <v>5.5357142857142862E-2</v>
      </c>
      <c r="V774" s="7">
        <v>0</v>
      </c>
      <c r="W774" s="7">
        <v>0</v>
      </c>
    </row>
    <row r="775" spans="1:23" s="17" customFormat="1" x14ac:dyDescent="0.25">
      <c r="A775" s="17" t="s">
        <v>662</v>
      </c>
      <c r="B775" s="17" t="s">
        <v>833</v>
      </c>
      <c r="C775" s="17" t="s">
        <v>595</v>
      </c>
      <c r="D775" s="17">
        <v>109</v>
      </c>
      <c r="E775" s="17" t="s">
        <v>12</v>
      </c>
      <c r="F775" s="17">
        <v>2</v>
      </c>
      <c r="G775" s="17">
        <v>2</v>
      </c>
      <c r="H775" s="17" t="s">
        <v>2</v>
      </c>
      <c r="I775" s="17" t="s">
        <v>612</v>
      </c>
      <c r="J775" s="17" t="s">
        <v>611</v>
      </c>
      <c r="K775" s="17" t="s">
        <v>606</v>
      </c>
      <c r="L775" s="17" t="s">
        <v>831</v>
      </c>
      <c r="M775" s="7">
        <v>0</v>
      </c>
      <c r="N775" s="7">
        <v>569.17714648640572</v>
      </c>
      <c r="O775" s="7">
        <f>M775*'Emission and cost factors'!$D$8+N775*'Emission and cost factors'!$E$8</f>
        <v>261.82148738374661</v>
      </c>
      <c r="P775" s="8">
        <f>M775*'Emission and cost factors'!$D$9+N775*'Emission and cost factors'!$E$9</f>
        <v>85.376571972960861</v>
      </c>
      <c r="Q775" s="7">
        <v>17.026428571428571</v>
      </c>
      <c r="R775" s="17">
        <v>14</v>
      </c>
      <c r="S775" s="17">
        <v>14</v>
      </c>
      <c r="T775" s="17">
        <v>13</v>
      </c>
      <c r="U775" s="7">
        <v>1</v>
      </c>
      <c r="V775" s="7">
        <v>0.95178571428571423</v>
      </c>
      <c r="W775" s="7">
        <v>0.7649285714285714</v>
      </c>
    </row>
    <row r="776" spans="1:23" s="17" customFormat="1" x14ac:dyDescent="0.25">
      <c r="A776" s="17" t="s">
        <v>663</v>
      </c>
      <c r="B776" s="17" t="s">
        <v>833</v>
      </c>
      <c r="C776" s="17" t="s">
        <v>595</v>
      </c>
      <c r="D776" s="17">
        <v>110</v>
      </c>
      <c r="E776" s="17" t="s">
        <v>12</v>
      </c>
      <c r="F776" s="17">
        <v>2</v>
      </c>
      <c r="G776" s="17">
        <v>2</v>
      </c>
      <c r="H776" s="17" t="s">
        <v>2</v>
      </c>
      <c r="I776" s="17" t="s">
        <v>612</v>
      </c>
      <c r="J776" s="17" t="s">
        <v>5</v>
      </c>
      <c r="K776" s="17" t="s">
        <v>606</v>
      </c>
      <c r="L776" s="17" t="s">
        <v>831</v>
      </c>
      <c r="M776" s="7">
        <v>0</v>
      </c>
      <c r="N776" s="7">
        <v>569.1752262603751</v>
      </c>
      <c r="O776" s="7">
        <f>M776*'Emission and cost factors'!$D$8+N776*'Emission and cost factors'!$E$8</f>
        <v>261.82060407977258</v>
      </c>
      <c r="P776" s="8">
        <f>M776*'Emission and cost factors'!$D$9+N776*'Emission and cost factors'!$E$9</f>
        <v>85.376283939056265</v>
      </c>
      <c r="Q776" s="7">
        <v>17.026428571428571</v>
      </c>
      <c r="R776" s="17">
        <v>14</v>
      </c>
      <c r="S776" s="17">
        <v>14</v>
      </c>
      <c r="T776" s="17">
        <v>13</v>
      </c>
      <c r="U776" s="7">
        <v>1</v>
      </c>
      <c r="V776" s="7">
        <v>0.95178571428571423</v>
      </c>
      <c r="W776" s="7">
        <v>0.7649285714285714</v>
      </c>
    </row>
    <row r="777" spans="1:23" s="17" customFormat="1" x14ac:dyDescent="0.25">
      <c r="A777" s="17" t="s">
        <v>664</v>
      </c>
      <c r="B777" s="17" t="s">
        <v>833</v>
      </c>
      <c r="C777" s="17" t="s">
        <v>595</v>
      </c>
      <c r="D777" s="17">
        <v>111</v>
      </c>
      <c r="E777" s="17" t="s">
        <v>12</v>
      </c>
      <c r="F777" s="17">
        <v>2</v>
      </c>
      <c r="G777" s="17">
        <v>2</v>
      </c>
      <c r="H777" s="17" t="s">
        <v>2</v>
      </c>
      <c r="I777" s="17" t="s">
        <v>7</v>
      </c>
      <c r="J777" s="17" t="s">
        <v>611</v>
      </c>
      <c r="K777" s="17" t="s">
        <v>606</v>
      </c>
      <c r="L777" s="17" t="s">
        <v>831</v>
      </c>
      <c r="M777" s="7">
        <v>0</v>
      </c>
      <c r="N777" s="7">
        <v>568.89157526421218</v>
      </c>
      <c r="O777" s="7">
        <f>M777*'Emission and cost factors'!$D$8+N777*'Emission and cost factors'!$E$8</f>
        <v>261.69012462153762</v>
      </c>
      <c r="P777" s="8">
        <f>M777*'Emission and cost factors'!$D$9+N777*'Emission and cost factors'!$E$9</f>
        <v>85.33373628963183</v>
      </c>
      <c r="Q777" s="7">
        <v>17.064285714285713</v>
      </c>
      <c r="R777" s="17">
        <v>14</v>
      </c>
      <c r="S777" s="17">
        <v>14</v>
      </c>
      <c r="T777" s="17">
        <v>12</v>
      </c>
      <c r="U777" s="7">
        <v>1</v>
      </c>
      <c r="V777" s="7">
        <v>0.94464285714285712</v>
      </c>
      <c r="W777" s="7">
        <v>0.76907142857142852</v>
      </c>
    </row>
    <row r="778" spans="1:23" s="17" customFormat="1" x14ac:dyDescent="0.25">
      <c r="A778" s="17" t="s">
        <v>665</v>
      </c>
      <c r="B778" s="17" t="s">
        <v>833</v>
      </c>
      <c r="C778" s="17" t="s">
        <v>595</v>
      </c>
      <c r="D778" s="17">
        <v>113</v>
      </c>
      <c r="E778" s="17" t="s">
        <v>12</v>
      </c>
      <c r="F778" s="17">
        <v>2</v>
      </c>
      <c r="G778" s="17">
        <v>2</v>
      </c>
      <c r="H778" s="17" t="s">
        <v>2</v>
      </c>
      <c r="I778" s="17" t="s">
        <v>3</v>
      </c>
      <c r="J778" s="17" t="s">
        <v>611</v>
      </c>
      <c r="K778" s="17" t="s">
        <v>606</v>
      </c>
      <c r="L778" s="17" t="s">
        <v>831</v>
      </c>
      <c r="M778" s="7">
        <v>0</v>
      </c>
      <c r="N778" s="7">
        <v>567.22803317675573</v>
      </c>
      <c r="O778" s="7">
        <f>M778*'Emission and cost factors'!$D$8+N778*'Emission and cost factors'!$E$8</f>
        <v>260.92489526130765</v>
      </c>
      <c r="P778" s="8">
        <f>M778*'Emission and cost factors'!$D$9+N778*'Emission and cost factors'!$E$9</f>
        <v>85.084204976513362</v>
      </c>
      <c r="Q778" s="7">
        <v>16.97</v>
      </c>
      <c r="R778" s="17">
        <v>14</v>
      </c>
      <c r="S778" s="17">
        <v>14</v>
      </c>
      <c r="T778" s="17">
        <v>13</v>
      </c>
      <c r="U778" s="7">
        <v>1</v>
      </c>
      <c r="V778" s="7">
        <v>0.9583571428571428</v>
      </c>
      <c r="W778" s="7">
        <v>0.753</v>
      </c>
    </row>
    <row r="779" spans="1:23" s="17" customFormat="1" x14ac:dyDescent="0.25">
      <c r="A779" s="17" t="s">
        <v>666</v>
      </c>
      <c r="B779" s="17" t="s">
        <v>833</v>
      </c>
      <c r="C779" s="17" t="s">
        <v>595</v>
      </c>
      <c r="D779" s="17">
        <v>114</v>
      </c>
      <c r="E779" s="17" t="s">
        <v>12</v>
      </c>
      <c r="F779" s="17">
        <v>2</v>
      </c>
      <c r="G779" s="17">
        <v>2</v>
      </c>
      <c r="H779" s="17" t="s">
        <v>2</v>
      </c>
      <c r="I779" s="17" t="s">
        <v>3</v>
      </c>
      <c r="J779" s="17" t="s">
        <v>5</v>
      </c>
      <c r="K779" s="17" t="s">
        <v>606</v>
      </c>
      <c r="L779" s="17" t="s">
        <v>831</v>
      </c>
      <c r="M779" s="7">
        <v>0</v>
      </c>
      <c r="N779" s="7">
        <v>567.22746647388635</v>
      </c>
      <c r="O779" s="7">
        <f>M779*'Emission and cost factors'!$D$8+N779*'Emission and cost factors'!$E$8</f>
        <v>260.92463457798772</v>
      </c>
      <c r="P779" s="8">
        <f>M779*'Emission and cost factors'!$D$9+N779*'Emission and cost factors'!$E$9</f>
        <v>85.084119971082956</v>
      </c>
      <c r="Q779" s="7">
        <v>16.97</v>
      </c>
      <c r="R779" s="17">
        <v>14</v>
      </c>
      <c r="S779" s="17">
        <v>14</v>
      </c>
      <c r="T779" s="17">
        <v>13</v>
      </c>
      <c r="U779" s="7">
        <v>1</v>
      </c>
      <c r="V779" s="7">
        <v>0.9583571428571428</v>
      </c>
      <c r="W779" s="7">
        <v>0.753</v>
      </c>
    </row>
    <row r="780" spans="1:23" s="17" customFormat="1" x14ac:dyDescent="0.25">
      <c r="A780" s="17" t="s">
        <v>667</v>
      </c>
      <c r="B780" s="17" t="s">
        <v>833</v>
      </c>
      <c r="C780" s="17" t="s">
        <v>595</v>
      </c>
      <c r="D780" s="17">
        <v>121</v>
      </c>
      <c r="E780" s="17" t="s">
        <v>12</v>
      </c>
      <c r="F780" s="17">
        <v>2</v>
      </c>
      <c r="G780" s="17">
        <v>2</v>
      </c>
      <c r="H780" s="17" t="s">
        <v>8</v>
      </c>
      <c r="I780" s="17" t="s">
        <v>612</v>
      </c>
      <c r="J780" s="17" t="s">
        <v>611</v>
      </c>
      <c r="K780" s="17" t="s">
        <v>606</v>
      </c>
      <c r="L780" s="17" t="s">
        <v>831</v>
      </c>
      <c r="M780" s="7">
        <v>0</v>
      </c>
      <c r="N780" s="7">
        <v>394.11707463554359</v>
      </c>
      <c r="O780" s="7">
        <f>M780*'Emission and cost factors'!$D$8+N780*'Emission and cost factors'!$E$8</f>
        <v>181.29385433235007</v>
      </c>
      <c r="P780" s="8">
        <f>M780*'Emission and cost factors'!$D$9+N780*'Emission and cost factors'!$E$9</f>
        <v>59.117561195331533</v>
      </c>
      <c r="Q780" s="7">
        <v>19.802142857142854</v>
      </c>
      <c r="R780" s="17">
        <v>9</v>
      </c>
      <c r="S780" s="17">
        <v>0</v>
      </c>
      <c r="T780" s="17">
        <v>0</v>
      </c>
      <c r="U780" s="7">
        <v>0.32557142857142857</v>
      </c>
      <c r="V780" s="7">
        <v>0</v>
      </c>
      <c r="W780" s="7">
        <v>0</v>
      </c>
    </row>
    <row r="781" spans="1:23" s="17" customFormat="1" x14ac:dyDescent="0.25">
      <c r="A781" s="17" t="s">
        <v>668</v>
      </c>
      <c r="B781" s="17" t="s">
        <v>833</v>
      </c>
      <c r="C781" s="17" t="s">
        <v>595</v>
      </c>
      <c r="D781" s="17">
        <v>122</v>
      </c>
      <c r="E781" s="17" t="s">
        <v>12</v>
      </c>
      <c r="F781" s="17">
        <v>2</v>
      </c>
      <c r="G781" s="17">
        <v>2</v>
      </c>
      <c r="H781" s="17" t="s">
        <v>8</v>
      </c>
      <c r="I781" s="17" t="s">
        <v>612</v>
      </c>
      <c r="J781" s="17" t="s">
        <v>5</v>
      </c>
      <c r="K781" s="17" t="s">
        <v>606</v>
      </c>
      <c r="L781" s="17" t="s">
        <v>831</v>
      </c>
      <c r="M781" s="7">
        <v>0</v>
      </c>
      <c r="N781" s="7">
        <v>393.59912749566001</v>
      </c>
      <c r="O781" s="7">
        <f>M781*'Emission and cost factors'!$D$8+N781*'Emission and cost factors'!$E$8</f>
        <v>181.05559864800361</v>
      </c>
      <c r="P781" s="8">
        <f>M781*'Emission and cost factors'!$D$9+N781*'Emission and cost factors'!$E$9</f>
        <v>59.039869124348996</v>
      </c>
      <c r="Q781" s="7">
        <v>19.802142857142854</v>
      </c>
      <c r="R781" s="17">
        <v>9</v>
      </c>
      <c r="S781" s="17">
        <v>0</v>
      </c>
      <c r="T781" s="17">
        <v>0</v>
      </c>
      <c r="U781" s="7">
        <v>0.32557142857142857</v>
      </c>
      <c r="V781" s="7">
        <v>0</v>
      </c>
      <c r="W781" s="7">
        <v>0</v>
      </c>
    </row>
    <row r="782" spans="1:23" s="17" customFormat="1" x14ac:dyDescent="0.25">
      <c r="A782" s="17" t="s">
        <v>669</v>
      </c>
      <c r="B782" s="17" t="s">
        <v>833</v>
      </c>
      <c r="C782" s="17" t="s">
        <v>595</v>
      </c>
      <c r="D782" s="17">
        <v>123</v>
      </c>
      <c r="E782" s="17" t="s">
        <v>12</v>
      </c>
      <c r="F782" s="17">
        <v>2</v>
      </c>
      <c r="G782" s="17">
        <v>2</v>
      </c>
      <c r="H782" s="17" t="s">
        <v>8</v>
      </c>
      <c r="I782" s="17" t="s">
        <v>7</v>
      </c>
      <c r="J782" s="17" t="s">
        <v>611</v>
      </c>
      <c r="K782" s="17" t="s">
        <v>606</v>
      </c>
      <c r="L782" s="17" t="s">
        <v>831</v>
      </c>
      <c r="M782" s="7">
        <v>0</v>
      </c>
      <c r="N782" s="7">
        <v>397.10260096085784</v>
      </c>
      <c r="O782" s="7">
        <f>M782*'Emission and cost factors'!$D$8+N782*'Emission and cost factors'!$E$8</f>
        <v>182.66719644199461</v>
      </c>
      <c r="P782" s="8">
        <f>M782*'Emission and cost factors'!$D$9+N782*'Emission and cost factors'!$E$9</f>
        <v>59.565390144128671</v>
      </c>
      <c r="Q782" s="7">
        <v>19.842857142857138</v>
      </c>
      <c r="R782" s="17">
        <v>8</v>
      </c>
      <c r="S782" s="17">
        <v>0</v>
      </c>
      <c r="T782" s="17">
        <v>0</v>
      </c>
      <c r="U782" s="7">
        <v>0.31478571428571428</v>
      </c>
      <c r="V782" s="7">
        <v>0</v>
      </c>
      <c r="W782" s="7">
        <v>0</v>
      </c>
    </row>
    <row r="783" spans="1:23" s="17" customFormat="1" x14ac:dyDescent="0.25">
      <c r="A783" s="17" t="s">
        <v>670</v>
      </c>
      <c r="B783" s="17" t="s">
        <v>833</v>
      </c>
      <c r="C783" s="17" t="s">
        <v>595</v>
      </c>
      <c r="D783" s="17">
        <v>124</v>
      </c>
      <c r="E783" s="17" t="s">
        <v>12</v>
      </c>
      <c r="F783" s="17">
        <v>2</v>
      </c>
      <c r="G783" s="17">
        <v>2</v>
      </c>
      <c r="H783" s="17" t="s">
        <v>8</v>
      </c>
      <c r="I783" s="17" t="s">
        <v>7</v>
      </c>
      <c r="J783" s="17" t="s">
        <v>5</v>
      </c>
      <c r="K783" s="17" t="s">
        <v>606</v>
      </c>
      <c r="L783" s="17" t="s">
        <v>831</v>
      </c>
      <c r="M783" s="7">
        <v>0</v>
      </c>
      <c r="N783" s="7">
        <v>397.10188234969928</v>
      </c>
      <c r="O783" s="7">
        <f>M783*'Emission and cost factors'!$D$8+N783*'Emission and cost factors'!$E$8</f>
        <v>182.66686588086168</v>
      </c>
      <c r="P783" s="8">
        <f>M783*'Emission and cost factors'!$D$9+N783*'Emission and cost factors'!$E$9</f>
        <v>59.565282352454886</v>
      </c>
      <c r="Q783" s="7">
        <v>19.842857142857138</v>
      </c>
      <c r="R783" s="17">
        <v>8</v>
      </c>
      <c r="S783" s="17">
        <v>0</v>
      </c>
      <c r="T783" s="17">
        <v>0</v>
      </c>
      <c r="U783" s="7">
        <v>0.31478571428571428</v>
      </c>
      <c r="V783" s="7">
        <v>0</v>
      </c>
      <c r="W783" s="7">
        <v>0</v>
      </c>
    </row>
    <row r="784" spans="1:23" s="17" customFormat="1" x14ac:dyDescent="0.25">
      <c r="A784" s="17" t="s">
        <v>671</v>
      </c>
      <c r="B784" s="17" t="s">
        <v>833</v>
      </c>
      <c r="C784" s="17" t="s">
        <v>595</v>
      </c>
      <c r="D784" s="17">
        <v>125</v>
      </c>
      <c r="E784" s="17" t="s">
        <v>12</v>
      </c>
      <c r="F784" s="17">
        <v>2</v>
      </c>
      <c r="G784" s="17">
        <v>2</v>
      </c>
      <c r="H784" s="17" t="s">
        <v>8</v>
      </c>
      <c r="I784" s="17" t="s">
        <v>3</v>
      </c>
      <c r="J784" s="17" t="s">
        <v>611</v>
      </c>
      <c r="K784" s="17" t="s">
        <v>606</v>
      </c>
      <c r="L784" s="17" t="s">
        <v>831</v>
      </c>
      <c r="M784" s="7">
        <v>0</v>
      </c>
      <c r="N784" s="7">
        <v>391.86312281273786</v>
      </c>
      <c r="O784" s="7">
        <f>M784*'Emission and cost factors'!$D$8+N784*'Emission and cost factors'!$E$8</f>
        <v>180.25703649385943</v>
      </c>
      <c r="P784" s="8">
        <f>M784*'Emission and cost factors'!$D$9+N784*'Emission and cost factors'!$E$9</f>
        <v>58.779468421910678</v>
      </c>
      <c r="Q784" s="7">
        <v>19.730714285714289</v>
      </c>
      <c r="R784" s="17">
        <v>9</v>
      </c>
      <c r="S784" s="17">
        <v>0</v>
      </c>
      <c r="T784" s="17">
        <v>0</v>
      </c>
      <c r="U784" s="7">
        <v>0.34757142857142853</v>
      </c>
      <c r="V784" s="7">
        <v>0</v>
      </c>
      <c r="W784" s="7">
        <v>0</v>
      </c>
    </row>
    <row r="785" spans="1:23" s="17" customFormat="1" x14ac:dyDescent="0.25">
      <c r="A785" s="17" t="s">
        <v>672</v>
      </c>
      <c r="B785" s="17" t="s">
        <v>833</v>
      </c>
      <c r="C785" s="17" t="s">
        <v>595</v>
      </c>
      <c r="D785" s="17">
        <v>126</v>
      </c>
      <c r="E785" s="17" t="s">
        <v>12</v>
      </c>
      <c r="F785" s="17">
        <v>2</v>
      </c>
      <c r="G785" s="17">
        <v>2</v>
      </c>
      <c r="H785" s="17" t="s">
        <v>8</v>
      </c>
      <c r="I785" s="17" t="s">
        <v>3</v>
      </c>
      <c r="J785" s="17" t="s">
        <v>5</v>
      </c>
      <c r="K785" s="17" t="s">
        <v>606</v>
      </c>
      <c r="L785" s="17" t="s">
        <v>831</v>
      </c>
      <c r="M785" s="7">
        <v>0</v>
      </c>
      <c r="N785" s="7">
        <v>391.30519595156784</v>
      </c>
      <c r="O785" s="7">
        <f>M785*'Emission and cost factors'!$D$8+N785*'Emission and cost factors'!$E$8</f>
        <v>180.00039013772121</v>
      </c>
      <c r="P785" s="8">
        <f>M785*'Emission and cost factors'!$D$9+N785*'Emission and cost factors'!$E$9</f>
        <v>58.695779392735176</v>
      </c>
      <c r="Q785" s="7">
        <v>19.730714285714289</v>
      </c>
      <c r="R785" s="17">
        <v>9</v>
      </c>
      <c r="S785" s="17">
        <v>0</v>
      </c>
      <c r="T785" s="17">
        <v>0</v>
      </c>
      <c r="U785" s="7">
        <v>0.34757142857142853</v>
      </c>
      <c r="V785" s="7">
        <v>0</v>
      </c>
      <c r="W785" s="7">
        <v>0</v>
      </c>
    </row>
    <row r="786" spans="1:23" s="17" customFormat="1" x14ac:dyDescent="0.25">
      <c r="A786" s="17" t="s">
        <v>673</v>
      </c>
      <c r="B786" s="17" t="s">
        <v>833</v>
      </c>
      <c r="C786" s="17" t="s">
        <v>595</v>
      </c>
      <c r="D786" s="17">
        <v>133</v>
      </c>
      <c r="E786" s="17" t="s">
        <v>12</v>
      </c>
      <c r="F786" s="17">
        <v>2</v>
      </c>
      <c r="G786" s="17">
        <v>2</v>
      </c>
      <c r="H786" s="17" t="s">
        <v>9</v>
      </c>
      <c r="I786" s="17" t="s">
        <v>612</v>
      </c>
      <c r="J786" s="17" t="s">
        <v>611</v>
      </c>
      <c r="K786" s="17" t="s">
        <v>606</v>
      </c>
      <c r="L786" s="17" t="s">
        <v>831</v>
      </c>
      <c r="M786" s="7">
        <v>0</v>
      </c>
      <c r="N786" s="7">
        <v>271.60046655338789</v>
      </c>
      <c r="O786" s="7">
        <f>M786*'Emission and cost factors'!$D$8+N786*'Emission and cost factors'!$E$8</f>
        <v>124.93621461455844</v>
      </c>
      <c r="P786" s="8">
        <f>M786*'Emission and cost factors'!$D$9+N786*'Emission and cost factors'!$E$9</f>
        <v>40.740069983008183</v>
      </c>
      <c r="Q786" s="7">
        <v>20.24642857142857</v>
      </c>
      <c r="R786" s="17">
        <v>1</v>
      </c>
      <c r="S786" s="17">
        <v>0</v>
      </c>
      <c r="T786" s="17">
        <v>0</v>
      </c>
      <c r="U786" s="7">
        <v>6.5714285714285709E-3</v>
      </c>
      <c r="V786" s="7">
        <v>0</v>
      </c>
      <c r="W786" s="7">
        <v>0</v>
      </c>
    </row>
    <row r="787" spans="1:23" s="17" customFormat="1" x14ac:dyDescent="0.25">
      <c r="A787" s="17" t="s">
        <v>674</v>
      </c>
      <c r="B787" s="17" t="s">
        <v>833</v>
      </c>
      <c r="C787" s="17" t="s">
        <v>595</v>
      </c>
      <c r="D787" s="17">
        <v>134</v>
      </c>
      <c r="E787" s="17" t="s">
        <v>12</v>
      </c>
      <c r="F787" s="17">
        <v>2</v>
      </c>
      <c r="G787" s="17">
        <v>2</v>
      </c>
      <c r="H787" s="17" t="s">
        <v>9</v>
      </c>
      <c r="I787" s="17" t="s">
        <v>612</v>
      </c>
      <c r="J787" s="17" t="s">
        <v>5</v>
      </c>
      <c r="K787" s="17" t="s">
        <v>606</v>
      </c>
      <c r="L787" s="17" t="s">
        <v>831</v>
      </c>
      <c r="M787" s="7">
        <v>0</v>
      </c>
      <c r="N787" s="7">
        <v>271.38258503044716</v>
      </c>
      <c r="O787" s="7">
        <f>M787*'Emission and cost factors'!$D$8+N787*'Emission and cost factors'!$E$8</f>
        <v>124.8359891140057</v>
      </c>
      <c r="P787" s="8">
        <f>M787*'Emission and cost factors'!$D$9+N787*'Emission and cost factors'!$E$9</f>
        <v>40.707387754567073</v>
      </c>
      <c r="Q787" s="7">
        <v>20.24642857142857</v>
      </c>
      <c r="R787" s="17">
        <v>1</v>
      </c>
      <c r="S787" s="17">
        <v>0</v>
      </c>
      <c r="T787" s="17">
        <v>0</v>
      </c>
      <c r="U787" s="7">
        <v>6.5714285714285709E-3</v>
      </c>
      <c r="V787" s="7">
        <v>0</v>
      </c>
      <c r="W787" s="7">
        <v>0</v>
      </c>
    </row>
    <row r="788" spans="1:23" s="17" customFormat="1" x14ac:dyDescent="0.25">
      <c r="A788" s="17" t="s">
        <v>675</v>
      </c>
      <c r="B788" s="17" t="s">
        <v>833</v>
      </c>
      <c r="C788" s="17" t="s">
        <v>595</v>
      </c>
      <c r="D788" s="17">
        <v>135</v>
      </c>
      <c r="E788" s="17" t="s">
        <v>12</v>
      </c>
      <c r="F788" s="17">
        <v>2</v>
      </c>
      <c r="G788" s="17">
        <v>2</v>
      </c>
      <c r="H788" s="17" t="s">
        <v>9</v>
      </c>
      <c r="I788" s="17" t="s">
        <v>7</v>
      </c>
      <c r="J788" s="17" t="s">
        <v>611</v>
      </c>
      <c r="K788" s="17" t="s">
        <v>606</v>
      </c>
      <c r="L788" s="17" t="s">
        <v>831</v>
      </c>
      <c r="M788" s="7">
        <v>0</v>
      </c>
      <c r="N788" s="7">
        <v>279.67135307951145</v>
      </c>
      <c r="O788" s="7">
        <f>M788*'Emission and cost factors'!$D$8+N788*'Emission and cost factors'!$E$8</f>
        <v>128.64882241657529</v>
      </c>
      <c r="P788" s="8">
        <f>M788*'Emission and cost factors'!$D$9+N788*'Emission and cost factors'!$E$9</f>
        <v>41.950702961926716</v>
      </c>
      <c r="Q788" s="7">
        <v>20.25928571428571</v>
      </c>
      <c r="R788" s="17">
        <v>1</v>
      </c>
      <c r="S788" s="17">
        <v>0</v>
      </c>
      <c r="T788" s="17">
        <v>0</v>
      </c>
      <c r="U788" s="7">
        <v>2.3571428571428571E-3</v>
      </c>
      <c r="V788" s="7">
        <v>0</v>
      </c>
      <c r="W788" s="7">
        <v>0</v>
      </c>
    </row>
    <row r="789" spans="1:23" s="17" customFormat="1" x14ac:dyDescent="0.25">
      <c r="A789" s="17" t="s">
        <v>676</v>
      </c>
      <c r="B789" s="17" t="s">
        <v>833</v>
      </c>
      <c r="C789" s="17" t="s">
        <v>595</v>
      </c>
      <c r="D789" s="17">
        <v>136</v>
      </c>
      <c r="E789" s="17" t="s">
        <v>12</v>
      </c>
      <c r="F789" s="17">
        <v>2</v>
      </c>
      <c r="G789" s="17">
        <v>2</v>
      </c>
      <c r="H789" s="17" t="s">
        <v>9</v>
      </c>
      <c r="I789" s="17" t="s">
        <v>7</v>
      </c>
      <c r="J789" s="17" t="s">
        <v>5</v>
      </c>
      <c r="K789" s="17" t="s">
        <v>606</v>
      </c>
      <c r="L789" s="17" t="s">
        <v>831</v>
      </c>
      <c r="M789" s="7">
        <v>0</v>
      </c>
      <c r="N789" s="7">
        <v>279.64829992888713</v>
      </c>
      <c r="O789" s="7">
        <f>M789*'Emission and cost factors'!$D$8+N789*'Emission and cost factors'!$E$8</f>
        <v>128.63821796728809</v>
      </c>
      <c r="P789" s="8">
        <f>M789*'Emission and cost factors'!$D$9+N789*'Emission and cost factors'!$E$9</f>
        <v>41.947244989333065</v>
      </c>
      <c r="Q789" s="7">
        <v>20.25928571428571</v>
      </c>
      <c r="R789" s="17">
        <v>1</v>
      </c>
      <c r="S789" s="17">
        <v>0</v>
      </c>
      <c r="T789" s="17">
        <v>0</v>
      </c>
      <c r="U789" s="7">
        <v>2.3571428571428571E-3</v>
      </c>
      <c r="V789" s="7">
        <v>0</v>
      </c>
      <c r="W789" s="7">
        <v>0</v>
      </c>
    </row>
    <row r="790" spans="1:23" s="17" customFormat="1" x14ac:dyDescent="0.25">
      <c r="A790" s="17" t="s">
        <v>677</v>
      </c>
      <c r="B790" s="17" t="s">
        <v>833</v>
      </c>
      <c r="C790" s="17" t="s">
        <v>595</v>
      </c>
      <c r="D790" s="17">
        <v>137</v>
      </c>
      <c r="E790" s="17" t="s">
        <v>12</v>
      </c>
      <c r="F790" s="17">
        <v>2</v>
      </c>
      <c r="G790" s="17">
        <v>2</v>
      </c>
      <c r="H790" s="17" t="s">
        <v>9</v>
      </c>
      <c r="I790" s="17" t="s">
        <v>3</v>
      </c>
      <c r="J790" s="17" t="s">
        <v>611</v>
      </c>
      <c r="K790" s="17" t="s">
        <v>606</v>
      </c>
      <c r="L790" s="17" t="s">
        <v>831</v>
      </c>
      <c r="M790" s="7">
        <v>0</v>
      </c>
      <c r="N790" s="7">
        <v>267.15826758063645</v>
      </c>
      <c r="O790" s="7">
        <f>M790*'Emission and cost factors'!$D$8+N790*'Emission and cost factors'!$E$8</f>
        <v>122.89280308709277</v>
      </c>
      <c r="P790" s="8">
        <f>M790*'Emission and cost factors'!$D$9+N790*'Emission and cost factors'!$E$9</f>
        <v>40.073740137095463</v>
      </c>
      <c r="Q790" s="7">
        <v>20.208571428571425</v>
      </c>
      <c r="R790" s="17">
        <v>5</v>
      </c>
      <c r="S790" s="17">
        <v>0</v>
      </c>
      <c r="T790" s="17">
        <v>0</v>
      </c>
      <c r="U790" s="7">
        <v>2.7999999999999997E-2</v>
      </c>
      <c r="V790" s="7">
        <v>0</v>
      </c>
      <c r="W790" s="7">
        <v>0</v>
      </c>
    </row>
    <row r="791" spans="1:23" s="17" customFormat="1" x14ac:dyDescent="0.25">
      <c r="A791" s="17" t="s">
        <v>678</v>
      </c>
      <c r="B791" s="17" t="s">
        <v>833</v>
      </c>
      <c r="C791" s="17" t="s">
        <v>595</v>
      </c>
      <c r="D791" s="17">
        <v>138</v>
      </c>
      <c r="E791" s="17" t="s">
        <v>12</v>
      </c>
      <c r="F791" s="17">
        <v>2</v>
      </c>
      <c r="G791" s="17">
        <v>2</v>
      </c>
      <c r="H791" s="17" t="s">
        <v>9</v>
      </c>
      <c r="I791" s="17" t="s">
        <v>3</v>
      </c>
      <c r="J791" s="17" t="s">
        <v>5</v>
      </c>
      <c r="K791" s="17" t="s">
        <v>606</v>
      </c>
      <c r="L791" s="17" t="s">
        <v>831</v>
      </c>
      <c r="M791" s="7">
        <v>0</v>
      </c>
      <c r="N791" s="7">
        <v>267.0079160530907</v>
      </c>
      <c r="O791" s="7">
        <f>M791*'Emission and cost factors'!$D$8+N791*'Emission and cost factors'!$E$8</f>
        <v>122.82364138442172</v>
      </c>
      <c r="P791" s="8">
        <f>M791*'Emission and cost factors'!$D$9+N791*'Emission and cost factors'!$E$9</f>
        <v>40.051187407963603</v>
      </c>
      <c r="Q791" s="7">
        <v>20.208571428571425</v>
      </c>
      <c r="R791" s="17">
        <v>5</v>
      </c>
      <c r="S791" s="17">
        <v>0</v>
      </c>
      <c r="T791" s="17">
        <v>0</v>
      </c>
      <c r="U791" s="7">
        <v>2.7999999999999997E-2</v>
      </c>
      <c r="V791" s="7">
        <v>0</v>
      </c>
      <c r="W791" s="7">
        <v>0</v>
      </c>
    </row>
    <row r="792" spans="1:23" s="17" customFormat="1" x14ac:dyDescent="0.25">
      <c r="A792" s="17" t="s">
        <v>679</v>
      </c>
      <c r="B792" s="17" t="s">
        <v>833</v>
      </c>
      <c r="C792" s="17" t="s">
        <v>595</v>
      </c>
      <c r="D792" s="17">
        <v>145</v>
      </c>
      <c r="E792" s="17" t="s">
        <v>13</v>
      </c>
      <c r="F792" s="17">
        <v>3</v>
      </c>
      <c r="G792" s="17">
        <v>2</v>
      </c>
      <c r="H792" s="17" t="s">
        <v>2</v>
      </c>
      <c r="I792" s="17" t="s">
        <v>612</v>
      </c>
      <c r="J792" s="17" t="s">
        <v>611</v>
      </c>
      <c r="K792" s="17" t="s">
        <v>606</v>
      </c>
      <c r="L792" s="17" t="s">
        <v>831</v>
      </c>
      <c r="M792" s="7">
        <v>0</v>
      </c>
      <c r="N792" s="7">
        <v>561.32352648023357</v>
      </c>
      <c r="O792" s="7">
        <f>M792*'Emission and cost factors'!$D$8+N792*'Emission and cost factors'!$E$8</f>
        <v>258.20882218090748</v>
      </c>
      <c r="P792" s="8">
        <f>M792*'Emission and cost factors'!$D$9+N792*'Emission and cost factors'!$E$9</f>
        <v>84.198528972035035</v>
      </c>
      <c r="Q792" s="7">
        <v>16.570714285714285</v>
      </c>
      <c r="R792" s="17">
        <v>14</v>
      </c>
      <c r="S792" s="17">
        <v>14</v>
      </c>
      <c r="T792" s="17">
        <v>13</v>
      </c>
      <c r="U792" s="7">
        <v>1</v>
      </c>
      <c r="V792" s="7">
        <v>0.96785714285714286</v>
      </c>
      <c r="W792" s="7">
        <v>0.84442857142857142</v>
      </c>
    </row>
    <row r="793" spans="1:23" s="17" customFormat="1" x14ac:dyDescent="0.25">
      <c r="A793" s="17" t="s">
        <v>680</v>
      </c>
      <c r="B793" s="17" t="s">
        <v>833</v>
      </c>
      <c r="C793" s="17" t="s">
        <v>595</v>
      </c>
      <c r="D793" s="17">
        <v>146</v>
      </c>
      <c r="E793" s="17" t="s">
        <v>13</v>
      </c>
      <c r="F793" s="17">
        <v>3</v>
      </c>
      <c r="G793" s="17">
        <v>2</v>
      </c>
      <c r="H793" s="17" t="s">
        <v>2</v>
      </c>
      <c r="I793" s="17" t="s">
        <v>612</v>
      </c>
      <c r="J793" s="17" t="s">
        <v>5</v>
      </c>
      <c r="K793" s="17" t="s">
        <v>606</v>
      </c>
      <c r="L793" s="17" t="s">
        <v>831</v>
      </c>
      <c r="M793" s="7">
        <v>0</v>
      </c>
      <c r="N793" s="7">
        <v>561.32208689914069</v>
      </c>
      <c r="O793" s="7">
        <f>M793*'Emission and cost factors'!$D$8+N793*'Emission and cost factors'!$E$8</f>
        <v>258.20815997360472</v>
      </c>
      <c r="P793" s="8">
        <f>M793*'Emission and cost factors'!$D$9+N793*'Emission and cost factors'!$E$9</f>
        <v>84.198313034871106</v>
      </c>
      <c r="Q793" s="7">
        <v>16.570714285714285</v>
      </c>
      <c r="R793" s="17">
        <v>14</v>
      </c>
      <c r="S793" s="17">
        <v>14</v>
      </c>
      <c r="T793" s="17">
        <v>13</v>
      </c>
      <c r="U793" s="7">
        <v>1</v>
      </c>
      <c r="V793" s="7">
        <v>0.96785714285714286</v>
      </c>
      <c r="W793" s="7">
        <v>0.84442857142857142</v>
      </c>
    </row>
    <row r="794" spans="1:23" s="17" customFormat="1" x14ac:dyDescent="0.25">
      <c r="A794" s="17" t="s">
        <v>681</v>
      </c>
      <c r="B794" s="17" t="s">
        <v>833</v>
      </c>
      <c r="C794" s="17" t="s">
        <v>595</v>
      </c>
      <c r="D794" s="17">
        <v>147</v>
      </c>
      <c r="E794" s="17" t="s">
        <v>13</v>
      </c>
      <c r="F794" s="17">
        <v>3</v>
      </c>
      <c r="G794" s="17">
        <v>2</v>
      </c>
      <c r="H794" s="17" t="s">
        <v>2</v>
      </c>
      <c r="I794" s="17" t="s">
        <v>7</v>
      </c>
      <c r="J794" s="17" t="s">
        <v>611</v>
      </c>
      <c r="K794" s="17" t="s">
        <v>606</v>
      </c>
      <c r="L794" s="17" t="s">
        <v>831</v>
      </c>
      <c r="M794" s="7">
        <v>0</v>
      </c>
      <c r="N794" s="7">
        <v>559.2797532303772</v>
      </c>
      <c r="O794" s="7">
        <f>M794*'Emission and cost factors'!$D$8+N794*'Emission and cost factors'!$E$8</f>
        <v>257.26868648597355</v>
      </c>
      <c r="P794" s="8">
        <f>M794*'Emission and cost factors'!$D$9+N794*'Emission and cost factors'!$E$9</f>
        <v>83.891962984556571</v>
      </c>
      <c r="Q794" s="7">
        <v>16.639285714285712</v>
      </c>
      <c r="R794" s="17">
        <v>14</v>
      </c>
      <c r="S794" s="17">
        <v>14</v>
      </c>
      <c r="T794" s="17">
        <v>13</v>
      </c>
      <c r="U794" s="7">
        <v>1</v>
      </c>
      <c r="V794" s="7">
        <v>0.96307142857142858</v>
      </c>
      <c r="W794" s="7">
        <v>0.85085714285714276</v>
      </c>
    </row>
    <row r="795" spans="1:23" s="17" customFormat="1" x14ac:dyDescent="0.25">
      <c r="A795" s="17" t="s">
        <v>682</v>
      </c>
      <c r="B795" s="17" t="s">
        <v>833</v>
      </c>
      <c r="C795" s="17" t="s">
        <v>595</v>
      </c>
      <c r="D795" s="17">
        <v>149</v>
      </c>
      <c r="E795" s="17" t="s">
        <v>13</v>
      </c>
      <c r="F795" s="17">
        <v>3</v>
      </c>
      <c r="G795" s="17">
        <v>2</v>
      </c>
      <c r="H795" s="17" t="s">
        <v>2</v>
      </c>
      <c r="I795" s="17" t="s">
        <v>3</v>
      </c>
      <c r="J795" s="17" t="s">
        <v>611</v>
      </c>
      <c r="K795" s="17" t="s">
        <v>606</v>
      </c>
      <c r="L795" s="17" t="s">
        <v>831</v>
      </c>
      <c r="M795" s="7">
        <v>0</v>
      </c>
      <c r="N795" s="7">
        <v>562.919709420495</v>
      </c>
      <c r="O795" s="7">
        <f>M795*'Emission and cost factors'!$D$8+N795*'Emission and cost factors'!$E$8</f>
        <v>258.94306633342774</v>
      </c>
      <c r="P795" s="8">
        <f>M795*'Emission and cost factors'!$D$9+N795*'Emission and cost factors'!$E$9</f>
        <v>84.437956413074247</v>
      </c>
      <c r="Q795" s="7">
        <v>16.460714285714285</v>
      </c>
      <c r="R795" s="17">
        <v>14</v>
      </c>
      <c r="S795" s="17">
        <v>14</v>
      </c>
      <c r="T795" s="17">
        <v>13</v>
      </c>
      <c r="U795" s="7">
        <v>1</v>
      </c>
      <c r="V795" s="7">
        <v>0.97221428571428581</v>
      </c>
      <c r="W795" s="7">
        <v>0.8333571428571428</v>
      </c>
    </row>
    <row r="796" spans="1:23" s="17" customFormat="1" x14ac:dyDescent="0.25">
      <c r="A796" s="17" t="s">
        <v>683</v>
      </c>
      <c r="B796" s="17" t="s">
        <v>833</v>
      </c>
      <c r="C796" s="17" t="s">
        <v>595</v>
      </c>
      <c r="D796" s="17">
        <v>150</v>
      </c>
      <c r="E796" s="17" t="s">
        <v>13</v>
      </c>
      <c r="F796" s="17">
        <v>3</v>
      </c>
      <c r="G796" s="17">
        <v>2</v>
      </c>
      <c r="H796" s="17" t="s">
        <v>2</v>
      </c>
      <c r="I796" s="17" t="s">
        <v>3</v>
      </c>
      <c r="J796" s="17" t="s">
        <v>5</v>
      </c>
      <c r="K796" s="17" t="s">
        <v>606</v>
      </c>
      <c r="L796" s="17" t="s">
        <v>831</v>
      </c>
      <c r="M796" s="7">
        <v>0</v>
      </c>
      <c r="N796" s="7">
        <v>562.91792621104287</v>
      </c>
      <c r="O796" s="7">
        <f>M796*'Emission and cost factors'!$D$8+N796*'Emission and cost factors'!$E$8</f>
        <v>258.94224605707973</v>
      </c>
      <c r="P796" s="8">
        <f>M796*'Emission and cost factors'!$D$9+N796*'Emission and cost factors'!$E$9</f>
        <v>84.437688931656425</v>
      </c>
      <c r="Q796" s="7">
        <v>16.460714285714285</v>
      </c>
      <c r="R796" s="17">
        <v>14</v>
      </c>
      <c r="S796" s="17">
        <v>14</v>
      </c>
      <c r="T796" s="17">
        <v>13</v>
      </c>
      <c r="U796" s="7">
        <v>1</v>
      </c>
      <c r="V796" s="7">
        <v>0.97221428571428581</v>
      </c>
      <c r="W796" s="7">
        <v>0.8333571428571428</v>
      </c>
    </row>
    <row r="797" spans="1:23" s="17" customFormat="1" x14ac:dyDescent="0.25">
      <c r="A797" s="17" t="s">
        <v>684</v>
      </c>
      <c r="B797" s="17" t="s">
        <v>833</v>
      </c>
      <c r="C797" s="17" t="s">
        <v>595</v>
      </c>
      <c r="D797" s="17">
        <v>157</v>
      </c>
      <c r="E797" s="17" t="s">
        <v>13</v>
      </c>
      <c r="F797" s="17">
        <v>3</v>
      </c>
      <c r="G797" s="17">
        <v>2</v>
      </c>
      <c r="H797" s="17" t="s">
        <v>8</v>
      </c>
      <c r="I797" s="17" t="s">
        <v>612</v>
      </c>
      <c r="J797" s="17" t="s">
        <v>611</v>
      </c>
      <c r="K797" s="17" t="s">
        <v>606</v>
      </c>
      <c r="L797" s="17" t="s">
        <v>831</v>
      </c>
      <c r="M797" s="7">
        <v>0</v>
      </c>
      <c r="N797" s="7">
        <v>411.39454886676424</v>
      </c>
      <c r="O797" s="7">
        <f>M797*'Emission and cost factors'!$D$8+N797*'Emission and cost factors'!$E$8</f>
        <v>189.24149247871156</v>
      </c>
      <c r="P797" s="8">
        <f>M797*'Emission and cost factors'!$D$9+N797*'Emission and cost factors'!$E$9</f>
        <v>61.709182330014634</v>
      </c>
      <c r="Q797" s="7">
        <v>19.392142857142854</v>
      </c>
      <c r="R797" s="17">
        <v>14</v>
      </c>
      <c r="S797" s="17">
        <v>4</v>
      </c>
      <c r="T797" s="17">
        <v>0</v>
      </c>
      <c r="U797" s="7">
        <v>0.55221428571428577</v>
      </c>
      <c r="V797" s="7">
        <v>5.0785714285714288E-2</v>
      </c>
      <c r="W797" s="7">
        <v>0</v>
      </c>
    </row>
    <row r="798" spans="1:23" s="17" customFormat="1" x14ac:dyDescent="0.25">
      <c r="A798" s="17" t="s">
        <v>685</v>
      </c>
      <c r="B798" s="17" t="s">
        <v>833</v>
      </c>
      <c r="C798" s="17" t="s">
        <v>595</v>
      </c>
      <c r="D798" s="17">
        <v>158</v>
      </c>
      <c r="E798" s="17" t="s">
        <v>13</v>
      </c>
      <c r="F798" s="17">
        <v>3</v>
      </c>
      <c r="G798" s="17">
        <v>2</v>
      </c>
      <c r="H798" s="17" t="s">
        <v>8</v>
      </c>
      <c r="I798" s="17" t="s">
        <v>612</v>
      </c>
      <c r="J798" s="17" t="s">
        <v>5</v>
      </c>
      <c r="K798" s="17" t="s">
        <v>606</v>
      </c>
      <c r="L798" s="17" t="s">
        <v>831</v>
      </c>
      <c r="M798" s="7">
        <v>0</v>
      </c>
      <c r="N798" s="7">
        <v>410.87261158254432</v>
      </c>
      <c r="O798" s="7">
        <f>M798*'Emission and cost factors'!$D$8+N798*'Emission and cost factors'!$E$8</f>
        <v>189.0014013279704</v>
      </c>
      <c r="P798" s="8">
        <f>M798*'Emission and cost factors'!$D$9+N798*'Emission and cost factors'!$E$9</f>
        <v>61.630891737381646</v>
      </c>
      <c r="Q798" s="7">
        <v>19.392142857142854</v>
      </c>
      <c r="R798" s="17">
        <v>14</v>
      </c>
      <c r="S798" s="17">
        <v>4</v>
      </c>
      <c r="T798" s="17">
        <v>0</v>
      </c>
      <c r="U798" s="7">
        <v>0.55221428571428577</v>
      </c>
      <c r="V798" s="7">
        <v>5.0785714285714288E-2</v>
      </c>
      <c r="W798" s="7">
        <v>0</v>
      </c>
    </row>
    <row r="799" spans="1:23" s="17" customFormat="1" x14ac:dyDescent="0.25">
      <c r="A799" s="17" t="s">
        <v>686</v>
      </c>
      <c r="B799" s="17" t="s">
        <v>833</v>
      </c>
      <c r="C799" s="17" t="s">
        <v>595</v>
      </c>
      <c r="D799" s="17">
        <v>159</v>
      </c>
      <c r="E799" s="17" t="s">
        <v>13</v>
      </c>
      <c r="F799" s="17">
        <v>3</v>
      </c>
      <c r="G799" s="17">
        <v>2</v>
      </c>
      <c r="H799" s="17" t="s">
        <v>8</v>
      </c>
      <c r="I799" s="17" t="s">
        <v>7</v>
      </c>
      <c r="J799" s="17" t="s">
        <v>611</v>
      </c>
      <c r="K799" s="17" t="s">
        <v>606</v>
      </c>
      <c r="L799" s="17" t="s">
        <v>831</v>
      </c>
      <c r="M799" s="7">
        <v>0</v>
      </c>
      <c r="N799" s="7">
        <v>411.68816036411573</v>
      </c>
      <c r="O799" s="7">
        <f>M799*'Emission and cost factors'!$D$8+N799*'Emission and cost factors'!$E$8</f>
        <v>189.37655376749325</v>
      </c>
      <c r="P799" s="8">
        <f>M799*'Emission and cost factors'!$D$9+N799*'Emission and cost factors'!$E$9</f>
        <v>61.753224054617355</v>
      </c>
      <c r="Q799" s="7">
        <v>19.463571428571431</v>
      </c>
      <c r="R799" s="17">
        <v>13</v>
      </c>
      <c r="S799" s="17">
        <v>4</v>
      </c>
      <c r="T799" s="17">
        <v>0</v>
      </c>
      <c r="U799" s="7">
        <v>0.54049999999999998</v>
      </c>
      <c r="V799" s="7">
        <v>2.692857142857143E-2</v>
      </c>
      <c r="W799" s="7">
        <v>0</v>
      </c>
    </row>
    <row r="800" spans="1:23" s="17" customFormat="1" x14ac:dyDescent="0.25">
      <c r="A800" s="17" t="s">
        <v>687</v>
      </c>
      <c r="B800" s="17" t="s">
        <v>833</v>
      </c>
      <c r="C800" s="17" t="s">
        <v>595</v>
      </c>
      <c r="D800" s="17">
        <v>160</v>
      </c>
      <c r="E800" s="17" t="s">
        <v>13</v>
      </c>
      <c r="F800" s="17">
        <v>3</v>
      </c>
      <c r="G800" s="17">
        <v>2</v>
      </c>
      <c r="H800" s="17" t="s">
        <v>8</v>
      </c>
      <c r="I800" s="17" t="s">
        <v>7</v>
      </c>
      <c r="J800" s="17" t="s">
        <v>5</v>
      </c>
      <c r="K800" s="17" t="s">
        <v>606</v>
      </c>
      <c r="L800" s="17" t="s">
        <v>831</v>
      </c>
      <c r="M800" s="7">
        <v>0</v>
      </c>
      <c r="N800" s="7">
        <v>411.68563652198139</v>
      </c>
      <c r="O800" s="7">
        <f>M800*'Emission and cost factors'!$D$8+N800*'Emission and cost factors'!$E$8</f>
        <v>189.37539280011146</v>
      </c>
      <c r="P800" s="8">
        <f>M800*'Emission and cost factors'!$D$9+N800*'Emission and cost factors'!$E$9</f>
        <v>61.752845478297203</v>
      </c>
      <c r="Q800" s="7">
        <v>19.463571428571431</v>
      </c>
      <c r="R800" s="17">
        <v>13</v>
      </c>
      <c r="S800" s="17">
        <v>4</v>
      </c>
      <c r="T800" s="17">
        <v>0</v>
      </c>
      <c r="U800" s="7">
        <v>0.54049999999999998</v>
      </c>
      <c r="V800" s="7">
        <v>2.692857142857143E-2</v>
      </c>
      <c r="W800" s="7">
        <v>0</v>
      </c>
    </row>
    <row r="801" spans="1:23" s="17" customFormat="1" x14ac:dyDescent="0.25">
      <c r="A801" s="17" t="s">
        <v>688</v>
      </c>
      <c r="B801" s="17" t="s">
        <v>833</v>
      </c>
      <c r="C801" s="17" t="s">
        <v>595</v>
      </c>
      <c r="D801" s="17">
        <v>161</v>
      </c>
      <c r="E801" s="17" t="s">
        <v>13</v>
      </c>
      <c r="F801" s="17">
        <v>3</v>
      </c>
      <c r="G801" s="17">
        <v>2</v>
      </c>
      <c r="H801" s="17" t="s">
        <v>8</v>
      </c>
      <c r="I801" s="17" t="s">
        <v>3</v>
      </c>
      <c r="J801" s="17" t="s">
        <v>611</v>
      </c>
      <c r="K801" s="17" t="s">
        <v>606</v>
      </c>
      <c r="L801" s="17" t="s">
        <v>831</v>
      </c>
      <c r="M801" s="7">
        <v>0</v>
      </c>
      <c r="N801" s="7">
        <v>409.48526962234502</v>
      </c>
      <c r="O801" s="7">
        <f>M801*'Emission and cost factors'!$D$8+N801*'Emission and cost factors'!$E$8</f>
        <v>188.36322402627871</v>
      </c>
      <c r="P801" s="8">
        <f>M801*'Emission and cost factors'!$D$9+N801*'Emission and cost factors'!$E$9</f>
        <v>61.422790443351751</v>
      </c>
      <c r="Q801" s="7">
        <v>19.286428571428569</v>
      </c>
      <c r="R801" s="17">
        <v>14</v>
      </c>
      <c r="S801" s="17">
        <v>5</v>
      </c>
      <c r="T801" s="17">
        <v>0</v>
      </c>
      <c r="U801" s="7">
        <v>0.58221428571428568</v>
      </c>
      <c r="V801" s="7">
        <v>8.0142857142857141E-2</v>
      </c>
      <c r="W801" s="7">
        <v>0</v>
      </c>
    </row>
    <row r="802" spans="1:23" s="17" customFormat="1" x14ac:dyDescent="0.25">
      <c r="A802" s="17" t="s">
        <v>689</v>
      </c>
      <c r="B802" s="17" t="s">
        <v>833</v>
      </c>
      <c r="C802" s="17" t="s">
        <v>595</v>
      </c>
      <c r="D802" s="17">
        <v>162</v>
      </c>
      <c r="E802" s="17" t="s">
        <v>13</v>
      </c>
      <c r="F802" s="17">
        <v>3</v>
      </c>
      <c r="G802" s="17">
        <v>2</v>
      </c>
      <c r="H802" s="17" t="s">
        <v>8</v>
      </c>
      <c r="I802" s="17" t="s">
        <v>3</v>
      </c>
      <c r="J802" s="17" t="s">
        <v>5</v>
      </c>
      <c r="K802" s="17" t="s">
        <v>606</v>
      </c>
      <c r="L802" s="17" t="s">
        <v>831</v>
      </c>
      <c r="M802" s="7">
        <v>0</v>
      </c>
      <c r="N802" s="7">
        <v>409.36347412331139</v>
      </c>
      <c r="O802" s="7">
        <f>M802*'Emission and cost factors'!$D$8+N802*'Emission and cost factors'!$E$8</f>
        <v>188.30719809672325</v>
      </c>
      <c r="P802" s="8">
        <f>M802*'Emission and cost factors'!$D$9+N802*'Emission and cost factors'!$E$9</f>
        <v>61.404521118496703</v>
      </c>
      <c r="Q802" s="7">
        <v>19.286428571428569</v>
      </c>
      <c r="R802" s="17">
        <v>14</v>
      </c>
      <c r="S802" s="17">
        <v>5</v>
      </c>
      <c r="T802" s="17">
        <v>0</v>
      </c>
      <c r="U802" s="7">
        <v>0.58221428571428568</v>
      </c>
      <c r="V802" s="7">
        <v>8.0142857142857141E-2</v>
      </c>
      <c r="W802" s="7">
        <v>0</v>
      </c>
    </row>
    <row r="803" spans="1:23" s="17" customFormat="1" x14ac:dyDescent="0.25">
      <c r="A803" s="17" t="s">
        <v>690</v>
      </c>
      <c r="B803" s="17" t="s">
        <v>833</v>
      </c>
      <c r="C803" s="17" t="s">
        <v>595</v>
      </c>
      <c r="D803" s="17">
        <v>169</v>
      </c>
      <c r="E803" s="17" t="s">
        <v>13</v>
      </c>
      <c r="F803" s="17">
        <v>3</v>
      </c>
      <c r="G803" s="17">
        <v>2</v>
      </c>
      <c r="H803" s="17" t="s">
        <v>9</v>
      </c>
      <c r="I803" s="17" t="s">
        <v>612</v>
      </c>
      <c r="J803" s="17" t="s">
        <v>611</v>
      </c>
      <c r="K803" s="17" t="s">
        <v>606</v>
      </c>
      <c r="L803" s="17" t="s">
        <v>831</v>
      </c>
      <c r="M803" s="7">
        <v>0</v>
      </c>
      <c r="N803" s="7">
        <v>297.35105079106285</v>
      </c>
      <c r="O803" s="7">
        <f>M803*'Emission and cost factors'!$D$8+N803*'Emission and cost factors'!$E$8</f>
        <v>136.78148336388892</v>
      </c>
      <c r="P803" s="8">
        <f>M803*'Emission and cost factors'!$D$9+N803*'Emission and cost factors'!$E$9</f>
        <v>44.602657618659428</v>
      </c>
      <c r="Q803" s="7">
        <v>19.945</v>
      </c>
      <c r="R803" s="17">
        <v>6</v>
      </c>
      <c r="S803" s="17">
        <v>0</v>
      </c>
      <c r="T803" s="17">
        <v>0</v>
      </c>
      <c r="U803" s="7">
        <v>0.13849999999999998</v>
      </c>
      <c r="V803" s="7">
        <v>0</v>
      </c>
      <c r="W803" s="7">
        <v>0</v>
      </c>
    </row>
    <row r="804" spans="1:23" s="17" customFormat="1" x14ac:dyDescent="0.25">
      <c r="A804" s="17" t="s">
        <v>691</v>
      </c>
      <c r="B804" s="17" t="s">
        <v>833</v>
      </c>
      <c r="C804" s="17" t="s">
        <v>595</v>
      </c>
      <c r="D804" s="17">
        <v>170</v>
      </c>
      <c r="E804" s="17" t="s">
        <v>13</v>
      </c>
      <c r="F804" s="17">
        <v>3</v>
      </c>
      <c r="G804" s="17">
        <v>2</v>
      </c>
      <c r="H804" s="17" t="s">
        <v>9</v>
      </c>
      <c r="I804" s="17" t="s">
        <v>612</v>
      </c>
      <c r="J804" s="17" t="s">
        <v>5</v>
      </c>
      <c r="K804" s="17" t="s">
        <v>606</v>
      </c>
      <c r="L804" s="17" t="s">
        <v>831</v>
      </c>
      <c r="M804" s="7">
        <v>0</v>
      </c>
      <c r="N804" s="7">
        <v>297.29849095030505</v>
      </c>
      <c r="O804" s="7">
        <f>M804*'Emission and cost factors'!$D$8+N804*'Emission and cost factors'!$E$8</f>
        <v>136.75730583714034</v>
      </c>
      <c r="P804" s="8">
        <f>M804*'Emission and cost factors'!$D$9+N804*'Emission and cost factors'!$E$9</f>
        <v>44.594773642545753</v>
      </c>
      <c r="Q804" s="7">
        <v>19.945</v>
      </c>
      <c r="R804" s="17">
        <v>6</v>
      </c>
      <c r="S804" s="17">
        <v>0</v>
      </c>
      <c r="T804" s="17">
        <v>0</v>
      </c>
      <c r="U804" s="7">
        <v>0.13849999999999998</v>
      </c>
      <c r="V804" s="7">
        <v>0</v>
      </c>
      <c r="W804" s="7">
        <v>0</v>
      </c>
    </row>
    <row r="805" spans="1:23" s="17" customFormat="1" x14ac:dyDescent="0.25">
      <c r="A805" s="17" t="s">
        <v>692</v>
      </c>
      <c r="B805" s="17" t="s">
        <v>833</v>
      </c>
      <c r="C805" s="17" t="s">
        <v>595</v>
      </c>
      <c r="D805" s="17">
        <v>171</v>
      </c>
      <c r="E805" s="17" t="s">
        <v>13</v>
      </c>
      <c r="F805" s="17">
        <v>3</v>
      </c>
      <c r="G805" s="17">
        <v>2</v>
      </c>
      <c r="H805" s="17" t="s">
        <v>9</v>
      </c>
      <c r="I805" s="17" t="s">
        <v>7</v>
      </c>
      <c r="J805" s="17" t="s">
        <v>611</v>
      </c>
      <c r="K805" s="17" t="s">
        <v>606</v>
      </c>
      <c r="L805" s="17" t="s">
        <v>831</v>
      </c>
      <c r="M805" s="7">
        <v>0</v>
      </c>
      <c r="N805" s="7">
        <v>302.74798089279</v>
      </c>
      <c r="O805" s="7">
        <f>M805*'Emission and cost factors'!$D$8+N805*'Emission and cost factors'!$E$8</f>
        <v>139.2640712106834</v>
      </c>
      <c r="P805" s="8">
        <f>M805*'Emission and cost factors'!$D$9+N805*'Emission and cost factors'!$E$9</f>
        <v>45.412197133918497</v>
      </c>
      <c r="Q805" s="7">
        <v>19.993571428571425</v>
      </c>
      <c r="R805" s="17">
        <v>5</v>
      </c>
      <c r="S805" s="17">
        <v>0</v>
      </c>
      <c r="T805" s="17">
        <v>0</v>
      </c>
      <c r="U805" s="7">
        <v>0.123</v>
      </c>
      <c r="V805" s="7">
        <v>0</v>
      </c>
      <c r="W805" s="7">
        <v>0</v>
      </c>
    </row>
    <row r="806" spans="1:23" s="17" customFormat="1" x14ac:dyDescent="0.25">
      <c r="A806" s="17" t="s">
        <v>693</v>
      </c>
      <c r="B806" s="17" t="s">
        <v>833</v>
      </c>
      <c r="C806" s="17" t="s">
        <v>595</v>
      </c>
      <c r="D806" s="17">
        <v>172</v>
      </c>
      <c r="E806" s="17" t="s">
        <v>13</v>
      </c>
      <c r="F806" s="17">
        <v>3</v>
      </c>
      <c r="G806" s="17">
        <v>2</v>
      </c>
      <c r="H806" s="17" t="s">
        <v>9</v>
      </c>
      <c r="I806" s="17" t="s">
        <v>7</v>
      </c>
      <c r="J806" s="17" t="s">
        <v>5</v>
      </c>
      <c r="K806" s="17" t="s">
        <v>606</v>
      </c>
      <c r="L806" s="17" t="s">
        <v>831</v>
      </c>
      <c r="M806" s="7">
        <v>0</v>
      </c>
      <c r="N806" s="7">
        <v>301.94404769648787</v>
      </c>
      <c r="O806" s="7">
        <f>M806*'Emission and cost factors'!$D$8+N806*'Emission and cost factors'!$E$8</f>
        <v>138.89426194038444</v>
      </c>
      <c r="P806" s="8">
        <f>M806*'Emission and cost factors'!$D$9+N806*'Emission and cost factors'!$E$9</f>
        <v>45.291607154473176</v>
      </c>
      <c r="Q806" s="7">
        <v>19.993571428571425</v>
      </c>
      <c r="R806" s="17">
        <v>5</v>
      </c>
      <c r="S806" s="17">
        <v>0</v>
      </c>
      <c r="T806" s="17">
        <v>0</v>
      </c>
      <c r="U806" s="7">
        <v>0.123</v>
      </c>
      <c r="V806" s="7">
        <v>0</v>
      </c>
      <c r="W806" s="7">
        <v>0</v>
      </c>
    </row>
    <row r="807" spans="1:23" s="17" customFormat="1" x14ac:dyDescent="0.25">
      <c r="A807" s="17" t="s">
        <v>694</v>
      </c>
      <c r="B807" s="17" t="s">
        <v>833</v>
      </c>
      <c r="C807" s="17" t="s">
        <v>595</v>
      </c>
      <c r="D807" s="17">
        <v>173</v>
      </c>
      <c r="E807" s="17" t="s">
        <v>13</v>
      </c>
      <c r="F807" s="17">
        <v>3</v>
      </c>
      <c r="G807" s="17">
        <v>2</v>
      </c>
      <c r="H807" s="17" t="s">
        <v>9</v>
      </c>
      <c r="I807" s="17" t="s">
        <v>3</v>
      </c>
      <c r="J807" s="17" t="s">
        <v>611</v>
      </c>
      <c r="K807" s="17" t="s">
        <v>606</v>
      </c>
      <c r="L807" s="17" t="s">
        <v>831</v>
      </c>
      <c r="M807" s="7">
        <v>0</v>
      </c>
      <c r="N807" s="7">
        <v>292.19040193435285</v>
      </c>
      <c r="O807" s="7">
        <f>M807*'Emission and cost factors'!$D$8+N807*'Emission and cost factors'!$E$8</f>
        <v>134.40758488980231</v>
      </c>
      <c r="P807" s="8">
        <f>M807*'Emission and cost factors'!$D$9+N807*'Emission and cost factors'!$E$9</f>
        <v>43.828560290152929</v>
      </c>
      <c r="Q807" s="7">
        <v>19.867142857142859</v>
      </c>
      <c r="R807" s="17">
        <v>9</v>
      </c>
      <c r="S807" s="17">
        <v>0</v>
      </c>
      <c r="T807" s="17">
        <v>0</v>
      </c>
      <c r="U807" s="7">
        <v>0.17271428571428568</v>
      </c>
      <c r="V807" s="7">
        <v>0</v>
      </c>
      <c r="W807" s="7">
        <v>0</v>
      </c>
    </row>
    <row r="808" spans="1:23" s="17" customFormat="1" x14ac:dyDescent="0.25">
      <c r="A808" s="17" t="s">
        <v>695</v>
      </c>
      <c r="B808" s="17" t="s">
        <v>833</v>
      </c>
      <c r="C808" s="17" t="s">
        <v>595</v>
      </c>
      <c r="D808" s="17">
        <v>174</v>
      </c>
      <c r="E808" s="17" t="s">
        <v>13</v>
      </c>
      <c r="F808" s="17">
        <v>3</v>
      </c>
      <c r="G808" s="17">
        <v>2</v>
      </c>
      <c r="H808" s="17" t="s">
        <v>9</v>
      </c>
      <c r="I808" s="17" t="s">
        <v>3</v>
      </c>
      <c r="J808" s="17" t="s">
        <v>5</v>
      </c>
      <c r="K808" s="17" t="s">
        <v>606</v>
      </c>
      <c r="L808" s="17" t="s">
        <v>831</v>
      </c>
      <c r="M808" s="7">
        <v>0</v>
      </c>
      <c r="N808" s="7">
        <v>291.54563492656285</v>
      </c>
      <c r="O808" s="7">
        <f>M808*'Emission and cost factors'!$D$8+N808*'Emission and cost factors'!$E$8</f>
        <v>134.11099206621893</v>
      </c>
      <c r="P808" s="8">
        <f>M808*'Emission and cost factors'!$D$9+N808*'Emission and cost factors'!$E$9</f>
        <v>43.731845238984427</v>
      </c>
      <c r="Q808" s="7">
        <v>19.867142857142859</v>
      </c>
      <c r="R808" s="17">
        <v>9</v>
      </c>
      <c r="S808" s="17">
        <v>0</v>
      </c>
      <c r="T808" s="17">
        <v>0</v>
      </c>
      <c r="U808" s="7">
        <v>0.17271428571428568</v>
      </c>
      <c r="V808" s="7">
        <v>0</v>
      </c>
      <c r="W808" s="7">
        <v>0</v>
      </c>
    </row>
    <row r="809" spans="1:23" s="17" customFormat="1" x14ac:dyDescent="0.25">
      <c r="A809" s="17" t="s">
        <v>613</v>
      </c>
      <c r="B809" s="17" t="s">
        <v>833</v>
      </c>
      <c r="C809" s="17" t="s">
        <v>588</v>
      </c>
      <c r="D809" s="17">
        <v>1</v>
      </c>
      <c r="E809" s="17" t="s">
        <v>1</v>
      </c>
      <c r="F809" s="17">
        <v>1</v>
      </c>
      <c r="G809" s="17">
        <v>1</v>
      </c>
      <c r="H809" s="17" t="s">
        <v>2</v>
      </c>
      <c r="I809" s="17" t="s">
        <v>612</v>
      </c>
      <c r="J809" s="17" t="s">
        <v>611</v>
      </c>
      <c r="K809" s="17" t="s">
        <v>606</v>
      </c>
      <c r="L809" s="17" t="s">
        <v>831</v>
      </c>
      <c r="M809" s="7">
        <v>266.5272573590957</v>
      </c>
      <c r="N809" s="7">
        <v>291.93206880480426</v>
      </c>
      <c r="O809" s="7">
        <f>M809*'Emission and cost factors'!$D$8+N809*'Emission and cost factors'!$E$8</f>
        <v>190.25947569562007</v>
      </c>
      <c r="P809" s="8">
        <f>M809*'Emission and cost factors'!$D$9+N809*'Emission and cost factors'!$E$9</f>
        <v>54.450900615084471</v>
      </c>
      <c r="Q809" s="7">
        <v>20.217857142857145</v>
      </c>
      <c r="R809" s="17">
        <v>0</v>
      </c>
      <c r="S809" s="17">
        <v>0</v>
      </c>
      <c r="T809" s="17">
        <v>0</v>
      </c>
      <c r="U809" s="7">
        <v>0</v>
      </c>
      <c r="V809" s="7">
        <v>0</v>
      </c>
      <c r="W809" s="7">
        <v>0</v>
      </c>
    </row>
    <row r="810" spans="1:23" s="17" customFormat="1" x14ac:dyDescent="0.25">
      <c r="A810" s="17" t="s">
        <v>614</v>
      </c>
      <c r="B810" s="17" t="s">
        <v>833</v>
      </c>
      <c r="C810" s="17" t="s">
        <v>588</v>
      </c>
      <c r="D810" s="17">
        <v>2</v>
      </c>
      <c r="E810" s="17" t="s">
        <v>1</v>
      </c>
      <c r="F810" s="17">
        <v>1</v>
      </c>
      <c r="G810" s="17">
        <v>1</v>
      </c>
      <c r="H810" s="17" t="s">
        <v>2</v>
      </c>
      <c r="I810" s="17" t="s">
        <v>612</v>
      </c>
      <c r="J810" s="17" t="s">
        <v>5</v>
      </c>
      <c r="K810" s="17" t="s">
        <v>606</v>
      </c>
      <c r="L810" s="17" t="s">
        <v>831</v>
      </c>
      <c r="M810" s="7">
        <v>266.82107013811287</v>
      </c>
      <c r="N810" s="7">
        <v>291.94665636816001</v>
      </c>
      <c r="O810" s="7">
        <f>M810*'Emission and cost factors'!$D$8+N810*'Emission and cost factors'!$E$8</f>
        <v>190.32788665835733</v>
      </c>
      <c r="P810" s="8">
        <f>M810*'Emission and cost factors'!$D$9+N810*'Emission and cost factors'!$E$9</f>
        <v>54.464841260748514</v>
      </c>
      <c r="Q810" s="7">
        <v>20.217857142857145</v>
      </c>
      <c r="R810" s="17">
        <v>0</v>
      </c>
      <c r="S810" s="17">
        <v>0</v>
      </c>
      <c r="T810" s="17">
        <v>0</v>
      </c>
      <c r="U810" s="7">
        <v>0</v>
      </c>
      <c r="V810" s="7">
        <v>0</v>
      </c>
      <c r="W810" s="7">
        <v>0</v>
      </c>
    </row>
    <row r="811" spans="1:23" s="17" customFormat="1" x14ac:dyDescent="0.25">
      <c r="A811" s="17" t="s">
        <v>615</v>
      </c>
      <c r="B811" s="17" t="s">
        <v>833</v>
      </c>
      <c r="C811" s="17" t="s">
        <v>588</v>
      </c>
      <c r="D811" s="17">
        <v>3</v>
      </c>
      <c r="E811" s="17" t="s">
        <v>1</v>
      </c>
      <c r="F811" s="17">
        <v>1</v>
      </c>
      <c r="G811" s="17">
        <v>1</v>
      </c>
      <c r="H811" s="17" t="s">
        <v>2</v>
      </c>
      <c r="I811" s="17" t="s">
        <v>7</v>
      </c>
      <c r="J811" s="17" t="s">
        <v>611</v>
      </c>
      <c r="K811" s="17" t="s">
        <v>606</v>
      </c>
      <c r="L811" s="17" t="s">
        <v>831</v>
      </c>
      <c r="M811" s="7">
        <v>271.01308342633928</v>
      </c>
      <c r="N811" s="7">
        <v>290.00457317017077</v>
      </c>
      <c r="O811" s="7">
        <f>M811*'Emission and cost factors'!$D$8+N811*'Emission and cost factors'!$E$8</f>
        <v>190.3148511778098</v>
      </c>
      <c r="P811" s="8">
        <f>M811*'Emission and cost factors'!$D$9+N811*'Emission and cost factors'!$E$9</f>
        <v>54.341209312579181</v>
      </c>
      <c r="Q811" s="7">
        <v>20.298571428571428</v>
      </c>
      <c r="R811" s="17">
        <v>0</v>
      </c>
      <c r="S811" s="17">
        <v>0</v>
      </c>
      <c r="T811" s="17">
        <v>0</v>
      </c>
      <c r="U811" s="7">
        <v>0</v>
      </c>
      <c r="V811" s="7">
        <v>0</v>
      </c>
      <c r="W811" s="7">
        <v>0</v>
      </c>
    </row>
    <row r="812" spans="1:23" s="17" customFormat="1" x14ac:dyDescent="0.25">
      <c r="A812" s="17" t="s">
        <v>616</v>
      </c>
      <c r="B812" s="17" t="s">
        <v>833</v>
      </c>
      <c r="C812" s="17" t="s">
        <v>588</v>
      </c>
      <c r="D812" s="17">
        <v>4</v>
      </c>
      <c r="E812" s="17" t="s">
        <v>1</v>
      </c>
      <c r="F812" s="17">
        <v>1</v>
      </c>
      <c r="G812" s="17">
        <v>1</v>
      </c>
      <c r="H812" s="17" t="s">
        <v>2</v>
      </c>
      <c r="I812" s="17" t="s">
        <v>7</v>
      </c>
      <c r="J812" s="17" t="s">
        <v>5</v>
      </c>
      <c r="K812" s="17" t="s">
        <v>606</v>
      </c>
      <c r="L812" s="17" t="s">
        <v>831</v>
      </c>
      <c r="M812" s="7">
        <v>271.89921576799497</v>
      </c>
      <c r="N812" s="7">
        <v>290.41246519184784</v>
      </c>
      <c r="O812" s="7">
        <f>M812*'Emission and cost factors'!$D$8+N812*'Emission and cost factors'!$E$8</f>
        <v>190.68856929952895</v>
      </c>
      <c r="P812" s="8">
        <f>M812*'Emission and cost factors'!$D$9+N812*'Emission and cost factors'!$E$9</f>
        <v>54.437838409496969</v>
      </c>
      <c r="Q812" s="7">
        <v>20.29928571428572</v>
      </c>
      <c r="R812" s="17">
        <v>0</v>
      </c>
      <c r="S812" s="17">
        <v>0</v>
      </c>
      <c r="T812" s="17">
        <v>0</v>
      </c>
      <c r="U812" s="7">
        <v>0</v>
      </c>
      <c r="V812" s="7">
        <v>0</v>
      </c>
      <c r="W812" s="7">
        <v>0</v>
      </c>
    </row>
    <row r="813" spans="1:23" s="17" customFormat="1" x14ac:dyDescent="0.25">
      <c r="A813" s="17" t="s">
        <v>777</v>
      </c>
      <c r="B813" s="17" t="s">
        <v>833</v>
      </c>
      <c r="C813" s="17" t="s">
        <v>588</v>
      </c>
      <c r="D813" s="17">
        <v>5</v>
      </c>
      <c r="E813" s="17" t="s">
        <v>1</v>
      </c>
      <c r="F813" s="17">
        <v>1</v>
      </c>
      <c r="G813" s="17">
        <v>1</v>
      </c>
      <c r="H813" s="17" t="s">
        <v>2</v>
      </c>
      <c r="I813" s="17" t="s">
        <v>3</v>
      </c>
      <c r="J813" s="17" t="s">
        <v>611</v>
      </c>
      <c r="K813" s="17" t="s">
        <v>606</v>
      </c>
      <c r="L813" s="17" t="s">
        <v>831</v>
      </c>
      <c r="M813" s="7">
        <v>261.68199782017285</v>
      </c>
      <c r="N813" s="7">
        <v>292.60534882012718</v>
      </c>
      <c r="O813" s="7">
        <f>M813*'Emission and cost factors'!$D$8+N813*'Emission and cost factors'!$E$8</f>
        <v>189.55167999949481</v>
      </c>
      <c r="P813" s="8">
        <f>M813*'Emission and cost factors'!$D$9+N813*'Emission and cost factors'!$E$9</f>
        <v>54.358082235825989</v>
      </c>
      <c r="Q813" s="7">
        <v>20.108571428571427</v>
      </c>
      <c r="R813" s="17">
        <v>4</v>
      </c>
      <c r="S813" s="17">
        <v>0</v>
      </c>
      <c r="T813" s="17">
        <v>0</v>
      </c>
      <c r="U813" s="7">
        <v>9.5714285714285727E-3</v>
      </c>
      <c r="V813" s="7">
        <v>0</v>
      </c>
      <c r="W813" s="7">
        <v>0</v>
      </c>
    </row>
    <row r="814" spans="1:23" s="17" customFormat="1" x14ac:dyDescent="0.25">
      <c r="A814" s="17" t="s">
        <v>617</v>
      </c>
      <c r="B814" s="17" t="s">
        <v>833</v>
      </c>
      <c r="C814" s="17" t="s">
        <v>588</v>
      </c>
      <c r="D814" s="17">
        <v>6</v>
      </c>
      <c r="E814" s="17" t="s">
        <v>1</v>
      </c>
      <c r="F814" s="17">
        <v>1</v>
      </c>
      <c r="G814" s="17">
        <v>1</v>
      </c>
      <c r="H814" s="17" t="s">
        <v>2</v>
      </c>
      <c r="I814" s="17" t="s">
        <v>3</v>
      </c>
      <c r="J814" s="17" t="s">
        <v>5</v>
      </c>
      <c r="K814" s="17" t="s">
        <v>606</v>
      </c>
      <c r="L814" s="17" t="s">
        <v>831</v>
      </c>
      <c r="M814" s="7">
        <v>261.71354940359782</v>
      </c>
      <c r="N814" s="7">
        <v>292.99156128804003</v>
      </c>
      <c r="O814" s="7">
        <f>M814*'Emission and cost factors'!$D$8+N814*'Emission and cost factors'!$E$8</f>
        <v>189.73596356725395</v>
      </c>
      <c r="P814" s="8">
        <f>M814*'Emission and cost factors'!$D$9+N814*'Emission and cost factors'!$E$9</f>
        <v>54.417276169349911</v>
      </c>
      <c r="Q814" s="7">
        <v>20.108571428571427</v>
      </c>
      <c r="R814" s="17">
        <v>4</v>
      </c>
      <c r="S814" s="17">
        <v>0</v>
      </c>
      <c r="T814" s="17">
        <v>0</v>
      </c>
      <c r="U814" s="7">
        <v>9.5714285714285727E-3</v>
      </c>
      <c r="V814" s="7">
        <v>0</v>
      </c>
      <c r="W814" s="7">
        <v>0</v>
      </c>
    </row>
    <row r="815" spans="1:23" s="17" customFormat="1" x14ac:dyDescent="0.25">
      <c r="A815" s="17" t="s">
        <v>618</v>
      </c>
      <c r="B815" s="17" t="s">
        <v>833</v>
      </c>
      <c r="C815" s="17" t="s">
        <v>588</v>
      </c>
      <c r="D815" s="17">
        <v>13</v>
      </c>
      <c r="E815" s="17" t="s">
        <v>1</v>
      </c>
      <c r="F815" s="17">
        <v>1</v>
      </c>
      <c r="G815" s="17">
        <v>1</v>
      </c>
      <c r="H815" s="17" t="s">
        <v>8</v>
      </c>
      <c r="I815" s="17" t="s">
        <v>612</v>
      </c>
      <c r="J815" s="17" t="s">
        <v>611</v>
      </c>
      <c r="K815" s="17" t="s">
        <v>606</v>
      </c>
      <c r="L815" s="17" t="s">
        <v>831</v>
      </c>
      <c r="M815" s="7">
        <v>207.73794536481577</v>
      </c>
      <c r="N815" s="7">
        <v>140.79224456183508</v>
      </c>
      <c r="O815" s="7">
        <f>M815*'Emission and cost factors'!$D$8+N815*'Emission and cost factors'!$E$8</f>
        <v>108.38940102505545</v>
      </c>
      <c r="P815" s="8">
        <f>M815*'Emission and cost factors'!$D$9+N815*'Emission and cost factors'!$E$9</f>
        <v>29.428354498867893</v>
      </c>
      <c r="Q815" s="7">
        <v>20.554285714285715</v>
      </c>
      <c r="R815" s="17">
        <v>0</v>
      </c>
      <c r="S815" s="17">
        <v>0</v>
      </c>
      <c r="T815" s="17">
        <v>0</v>
      </c>
      <c r="U815" s="7">
        <v>0</v>
      </c>
      <c r="V815" s="7">
        <v>0</v>
      </c>
      <c r="W815" s="7">
        <v>0</v>
      </c>
    </row>
    <row r="816" spans="1:23" s="17" customFormat="1" x14ac:dyDescent="0.25">
      <c r="A816" s="17" t="s">
        <v>619</v>
      </c>
      <c r="B816" s="17" t="s">
        <v>833</v>
      </c>
      <c r="C816" s="17" t="s">
        <v>588</v>
      </c>
      <c r="D816" s="17">
        <v>14</v>
      </c>
      <c r="E816" s="17" t="s">
        <v>1</v>
      </c>
      <c r="F816" s="17">
        <v>1</v>
      </c>
      <c r="G816" s="17">
        <v>1</v>
      </c>
      <c r="H816" s="17" t="s">
        <v>8</v>
      </c>
      <c r="I816" s="17" t="s">
        <v>612</v>
      </c>
      <c r="J816" s="17" t="s">
        <v>5</v>
      </c>
      <c r="K816" s="17" t="s">
        <v>606</v>
      </c>
      <c r="L816" s="17" t="s">
        <v>831</v>
      </c>
      <c r="M816" s="7">
        <v>207.24107305036264</v>
      </c>
      <c r="N816" s="7">
        <v>141.10128370777306</v>
      </c>
      <c r="O816" s="7">
        <f>M816*'Emission and cost factors'!$D$8+N816*'Emission and cost factors'!$E$8</f>
        <v>108.42721584615177</v>
      </c>
      <c r="P816" s="8">
        <f>M816*'Emission and cost factors'!$D$9+N816*'Emission and cost factors'!$E$9</f>
        <v>29.454835478180463</v>
      </c>
      <c r="Q816" s="7">
        <v>20.554285714285715</v>
      </c>
      <c r="R816" s="17">
        <v>0</v>
      </c>
      <c r="S816" s="17">
        <v>0</v>
      </c>
      <c r="T816" s="17">
        <v>0</v>
      </c>
      <c r="U816" s="7">
        <v>0</v>
      </c>
      <c r="V816" s="7">
        <v>0</v>
      </c>
      <c r="W816" s="7">
        <v>0</v>
      </c>
    </row>
    <row r="817" spans="1:23" s="17" customFormat="1" x14ac:dyDescent="0.25">
      <c r="A817" s="17" t="s">
        <v>620</v>
      </c>
      <c r="B817" s="17" t="s">
        <v>833</v>
      </c>
      <c r="C817" s="17" t="s">
        <v>588</v>
      </c>
      <c r="D817" s="17">
        <v>15</v>
      </c>
      <c r="E817" s="17" t="s">
        <v>1</v>
      </c>
      <c r="F817" s="17">
        <v>1</v>
      </c>
      <c r="G817" s="17">
        <v>1</v>
      </c>
      <c r="H817" s="17" t="s">
        <v>8</v>
      </c>
      <c r="I817" s="17" t="s">
        <v>7</v>
      </c>
      <c r="J817" s="17" t="s">
        <v>611</v>
      </c>
      <c r="K817" s="17" t="s">
        <v>606</v>
      </c>
      <c r="L817" s="17" t="s">
        <v>831</v>
      </c>
      <c r="M817" s="7">
        <v>211.5805873151505</v>
      </c>
      <c r="N817" s="7">
        <v>139.79158890998272</v>
      </c>
      <c r="O817" s="7">
        <f>M817*'Emission and cost factors'!$D$8+N817*'Emission and cost factors'!$E$8</f>
        <v>108.73605423477366</v>
      </c>
      <c r="P817" s="8">
        <f>M817*'Emission and cost factors'!$D$9+N817*'Emission and cost factors'!$E$9</f>
        <v>29.431961829103425</v>
      </c>
      <c r="Q817" s="7">
        <v>20.602142857142859</v>
      </c>
      <c r="R817" s="17">
        <v>0</v>
      </c>
      <c r="S817" s="17">
        <v>0</v>
      </c>
      <c r="T817" s="17">
        <v>0</v>
      </c>
      <c r="U817" s="7">
        <v>0</v>
      </c>
      <c r="V817" s="7">
        <v>0</v>
      </c>
      <c r="W817" s="7">
        <v>0</v>
      </c>
    </row>
    <row r="818" spans="1:23" s="17" customFormat="1" x14ac:dyDescent="0.25">
      <c r="A818" s="17" t="s">
        <v>621</v>
      </c>
      <c r="B818" s="17" t="s">
        <v>833</v>
      </c>
      <c r="C818" s="17" t="s">
        <v>588</v>
      </c>
      <c r="D818" s="17">
        <v>16</v>
      </c>
      <c r="E818" s="17" t="s">
        <v>1</v>
      </c>
      <c r="F818" s="17">
        <v>1</v>
      </c>
      <c r="G818" s="17">
        <v>1</v>
      </c>
      <c r="H818" s="17" t="s">
        <v>8</v>
      </c>
      <c r="I818" s="17" t="s">
        <v>7</v>
      </c>
      <c r="J818" s="17" t="s">
        <v>5</v>
      </c>
      <c r="K818" s="17" t="s">
        <v>606</v>
      </c>
      <c r="L818" s="17" t="s">
        <v>831</v>
      </c>
      <c r="M818" s="7">
        <v>210.52434823172422</v>
      </c>
      <c r="N818" s="7">
        <v>140.20221169499123</v>
      </c>
      <c r="O818" s="7">
        <f>M818*'Emission and cost factors'!$D$8+N818*'Emission and cost factors'!$E$8</f>
        <v>108.70313050835806</v>
      </c>
      <c r="P818" s="8">
        <f>M818*'Emission and cost factors'!$D$9+N818*'Emission and cost factors'!$E$9</f>
        <v>29.451305683517653</v>
      </c>
      <c r="Q818" s="7">
        <v>20.602142857142859</v>
      </c>
      <c r="R818" s="17">
        <v>0</v>
      </c>
      <c r="S818" s="17">
        <v>0</v>
      </c>
      <c r="T818" s="17">
        <v>0</v>
      </c>
      <c r="U818" s="7">
        <v>0</v>
      </c>
      <c r="V818" s="7">
        <v>0</v>
      </c>
      <c r="W818" s="7">
        <v>0</v>
      </c>
    </row>
    <row r="819" spans="1:23" s="17" customFormat="1" x14ac:dyDescent="0.25">
      <c r="A819" s="17" t="s">
        <v>622</v>
      </c>
      <c r="B819" s="17" t="s">
        <v>833</v>
      </c>
      <c r="C819" s="17" t="s">
        <v>588</v>
      </c>
      <c r="D819" s="17">
        <v>17</v>
      </c>
      <c r="E819" s="17" t="s">
        <v>1</v>
      </c>
      <c r="F819" s="17">
        <v>1</v>
      </c>
      <c r="G819" s="17">
        <v>1</v>
      </c>
      <c r="H819" s="17" t="s">
        <v>8</v>
      </c>
      <c r="I819" s="17" t="s">
        <v>3</v>
      </c>
      <c r="J819" s="17" t="s">
        <v>611</v>
      </c>
      <c r="K819" s="17" t="s">
        <v>606</v>
      </c>
      <c r="L819" s="17" t="s">
        <v>831</v>
      </c>
      <c r="M819" s="7">
        <v>205.98274996512279</v>
      </c>
      <c r="N819" s="7">
        <v>141.78675251814602</v>
      </c>
      <c r="O819" s="7">
        <f>M819*'Emission and cost factors'!$D$8+N819*'Emission and cost factors'!$E$8</f>
        <v>108.47828365102295</v>
      </c>
      <c r="P819" s="8">
        <f>M819*'Emission and cost factors'!$D$9+N819*'Emission and cost factors'!$E$9</f>
        <v>29.507322876326811</v>
      </c>
      <c r="Q819" s="7">
        <v>20.490714285714287</v>
      </c>
      <c r="R819" s="17">
        <v>0</v>
      </c>
      <c r="S819" s="17">
        <v>0</v>
      </c>
      <c r="T819" s="17">
        <v>0</v>
      </c>
      <c r="U819" s="7">
        <v>0</v>
      </c>
      <c r="V819" s="7">
        <v>0</v>
      </c>
      <c r="W819" s="7">
        <v>0</v>
      </c>
    </row>
    <row r="820" spans="1:23" s="17" customFormat="1" x14ac:dyDescent="0.25">
      <c r="A820" s="17" t="s">
        <v>623</v>
      </c>
      <c r="B820" s="17" t="s">
        <v>833</v>
      </c>
      <c r="C820" s="17" t="s">
        <v>588</v>
      </c>
      <c r="D820" s="17">
        <v>18</v>
      </c>
      <c r="E820" s="17" t="s">
        <v>1</v>
      </c>
      <c r="F820" s="17">
        <v>1</v>
      </c>
      <c r="G820" s="17">
        <v>1</v>
      </c>
      <c r="H820" s="17" t="s">
        <v>8</v>
      </c>
      <c r="I820" s="17" t="s">
        <v>3</v>
      </c>
      <c r="J820" s="17" t="s">
        <v>5</v>
      </c>
      <c r="K820" s="17" t="s">
        <v>606</v>
      </c>
      <c r="L820" s="17" t="s">
        <v>831</v>
      </c>
      <c r="M820" s="7">
        <v>205.34995849609371</v>
      </c>
      <c r="N820" s="7">
        <v>142.67136650427065</v>
      </c>
      <c r="O820" s="7">
        <f>M820*'Emission and cost factors'!$D$8+N820*'Emission and cost factors'!$E$8</f>
        <v>108.75231987614418</v>
      </c>
      <c r="P820" s="8">
        <f>M820*'Emission and cost factors'!$D$9+N820*'Emission and cost factors'!$E$9</f>
        <v>29.614703315484345</v>
      </c>
      <c r="Q820" s="7">
        <v>20.490714285714287</v>
      </c>
      <c r="R820" s="17">
        <v>0</v>
      </c>
      <c r="S820" s="17">
        <v>0</v>
      </c>
      <c r="T820" s="17">
        <v>0</v>
      </c>
      <c r="U820" s="7">
        <v>0</v>
      </c>
      <c r="V820" s="7">
        <v>0</v>
      </c>
      <c r="W820" s="7">
        <v>0</v>
      </c>
    </row>
    <row r="821" spans="1:23" s="17" customFormat="1" x14ac:dyDescent="0.25">
      <c r="A821" s="17" t="s">
        <v>624</v>
      </c>
      <c r="B821" s="17" t="s">
        <v>833</v>
      </c>
      <c r="C821" s="17" t="s">
        <v>588</v>
      </c>
      <c r="D821" s="17">
        <v>25</v>
      </c>
      <c r="E821" s="17" t="s">
        <v>1</v>
      </c>
      <c r="F821" s="17">
        <v>1</v>
      </c>
      <c r="G821" s="17">
        <v>1</v>
      </c>
      <c r="H821" s="17" t="s">
        <v>9</v>
      </c>
      <c r="I821" s="17" t="s">
        <v>612</v>
      </c>
      <c r="J821" s="17" t="s">
        <v>611</v>
      </c>
      <c r="K821" s="17" t="s">
        <v>606</v>
      </c>
      <c r="L821" s="17" t="s">
        <v>831</v>
      </c>
      <c r="M821" s="7">
        <v>178.71728501674093</v>
      </c>
      <c r="N821" s="7">
        <v>104.088645294879</v>
      </c>
      <c r="O821" s="7">
        <f>M821*'Emission and cost factors'!$D$8+N821*'Emission and cost factors'!$E$8</f>
        <v>85.411406689159932</v>
      </c>
      <c r="P821" s="8">
        <f>M821*'Emission and cost factors'!$D$9+N821*'Emission and cost factors'!$E$9</f>
        <v>22.761988194901488</v>
      </c>
      <c r="Q821" s="7">
        <v>20.647857142857141</v>
      </c>
      <c r="R821" s="17">
        <v>0</v>
      </c>
      <c r="S821" s="17">
        <v>0</v>
      </c>
      <c r="T821" s="17">
        <v>0</v>
      </c>
      <c r="U821" s="7">
        <v>0</v>
      </c>
      <c r="V821" s="7">
        <v>0</v>
      </c>
      <c r="W821" s="7">
        <v>0</v>
      </c>
    </row>
    <row r="822" spans="1:23" s="17" customFormat="1" x14ac:dyDescent="0.25">
      <c r="A822" s="17" t="s">
        <v>778</v>
      </c>
      <c r="B822" s="17" t="s">
        <v>833</v>
      </c>
      <c r="C822" s="17" t="s">
        <v>588</v>
      </c>
      <c r="D822" s="17">
        <v>26</v>
      </c>
      <c r="E822" s="17" t="s">
        <v>1</v>
      </c>
      <c r="F822" s="17">
        <v>1</v>
      </c>
      <c r="G822" s="17">
        <v>1</v>
      </c>
      <c r="H822" s="17" t="s">
        <v>9</v>
      </c>
      <c r="I822" s="17" t="s">
        <v>612</v>
      </c>
      <c r="J822" s="17" t="s">
        <v>5</v>
      </c>
      <c r="K822" s="17" t="s">
        <v>606</v>
      </c>
      <c r="L822" s="17" t="s">
        <v>831</v>
      </c>
      <c r="M822" s="7">
        <v>178.72627521623872</v>
      </c>
      <c r="N822" s="7">
        <v>103.26391672100378</v>
      </c>
      <c r="O822" s="7">
        <f>M822*'Emission and cost factors'!$D$8+N822*'Emission and cost factors'!$E$8</f>
        <v>85.03391948707187</v>
      </c>
      <c r="P822" s="8">
        <f>M822*'Emission and cost factors'!$D$9+N822*'Emission and cost factors'!$E$9</f>
        <v>22.638638516800114</v>
      </c>
      <c r="Q822" s="7">
        <v>20.647857142857141</v>
      </c>
      <c r="R822" s="17">
        <v>0</v>
      </c>
      <c r="S822" s="17">
        <v>0</v>
      </c>
      <c r="T822" s="17">
        <v>0</v>
      </c>
      <c r="U822" s="7">
        <v>0</v>
      </c>
      <c r="V822" s="7">
        <v>0</v>
      </c>
      <c r="W822" s="7">
        <v>0</v>
      </c>
    </row>
    <row r="823" spans="1:23" s="17" customFormat="1" x14ac:dyDescent="0.25">
      <c r="A823" s="17" t="s">
        <v>625</v>
      </c>
      <c r="B823" s="17" t="s">
        <v>833</v>
      </c>
      <c r="C823" s="17" t="s">
        <v>588</v>
      </c>
      <c r="D823" s="17">
        <v>27</v>
      </c>
      <c r="E823" s="17" t="s">
        <v>1</v>
      </c>
      <c r="F823" s="17">
        <v>1</v>
      </c>
      <c r="G823" s="17">
        <v>1</v>
      </c>
      <c r="H823" s="17" t="s">
        <v>9</v>
      </c>
      <c r="I823" s="17" t="s">
        <v>7</v>
      </c>
      <c r="J823" s="17" t="s">
        <v>611</v>
      </c>
      <c r="K823" s="17" t="s">
        <v>606</v>
      </c>
      <c r="L823" s="17" t="s">
        <v>831</v>
      </c>
      <c r="M823" s="7">
        <v>181.64636333356586</v>
      </c>
      <c r="N823" s="7">
        <v>94.653641331846643</v>
      </c>
      <c r="O823" s="7">
        <f>M823*'Emission and cost factors'!$D$8+N823*'Emission and cost factors'!$E$8</f>
        <v>81.686411312698283</v>
      </c>
      <c r="P823" s="8">
        <f>M823*'Emission and cost factors'!$D$9+N823*'Emission and cost factors'!$E$9</f>
        <v>21.46390073311963</v>
      </c>
      <c r="Q823" s="7">
        <v>20.68214285714286</v>
      </c>
      <c r="R823" s="17">
        <v>0</v>
      </c>
      <c r="S823" s="17">
        <v>0</v>
      </c>
      <c r="T823" s="17">
        <v>0</v>
      </c>
      <c r="U823" s="7">
        <v>0</v>
      </c>
      <c r="V823" s="7">
        <v>0</v>
      </c>
      <c r="W823" s="7">
        <v>0</v>
      </c>
    </row>
    <row r="824" spans="1:23" s="17" customFormat="1" x14ac:dyDescent="0.25">
      <c r="A824" s="17" t="s">
        <v>626</v>
      </c>
      <c r="B824" s="17" t="s">
        <v>833</v>
      </c>
      <c r="C824" s="17" t="s">
        <v>588</v>
      </c>
      <c r="D824" s="17">
        <v>28</v>
      </c>
      <c r="E824" s="17" t="s">
        <v>1</v>
      </c>
      <c r="F824" s="17">
        <v>1</v>
      </c>
      <c r="G824" s="17">
        <v>1</v>
      </c>
      <c r="H824" s="17" t="s">
        <v>9</v>
      </c>
      <c r="I824" s="17" t="s">
        <v>7</v>
      </c>
      <c r="J824" s="17" t="s">
        <v>5</v>
      </c>
      <c r="K824" s="17" t="s">
        <v>606</v>
      </c>
      <c r="L824" s="17" t="s">
        <v>831</v>
      </c>
      <c r="M824" s="7">
        <v>185.81092597307466</v>
      </c>
      <c r="N824" s="7">
        <v>94.862658951530349</v>
      </c>
      <c r="O824" s="7">
        <f>M824*'Emission and cost factors'!$D$8+N824*'Emission and cost factors'!$E$8</f>
        <v>82.657117572049629</v>
      </c>
      <c r="P824" s="8">
        <f>M824*'Emission and cost factors'!$D$9+N824*'Emission and cost factors'!$E$9</f>
        <v>21.661835881652539</v>
      </c>
      <c r="Q824" s="7">
        <v>20.682857142857149</v>
      </c>
      <c r="R824" s="17">
        <v>0</v>
      </c>
      <c r="S824" s="17">
        <v>0</v>
      </c>
      <c r="T824" s="17">
        <v>0</v>
      </c>
      <c r="U824" s="7">
        <v>0</v>
      </c>
      <c r="V824" s="7">
        <v>0</v>
      </c>
      <c r="W824" s="7">
        <v>0</v>
      </c>
    </row>
    <row r="825" spans="1:23" s="17" customFormat="1" x14ac:dyDescent="0.25">
      <c r="A825" s="17" t="s">
        <v>779</v>
      </c>
      <c r="B825" s="17" t="s">
        <v>833</v>
      </c>
      <c r="C825" s="17" t="s">
        <v>588</v>
      </c>
      <c r="D825" s="17">
        <v>29</v>
      </c>
      <c r="E825" s="17" t="s">
        <v>1</v>
      </c>
      <c r="F825" s="17">
        <v>1</v>
      </c>
      <c r="G825" s="17">
        <v>1</v>
      </c>
      <c r="H825" s="17" t="s">
        <v>9</v>
      </c>
      <c r="I825" s="17" t="s">
        <v>3</v>
      </c>
      <c r="J825" s="17" t="s">
        <v>611</v>
      </c>
      <c r="K825" s="17" t="s">
        <v>606</v>
      </c>
      <c r="L825" s="17" t="s">
        <v>831</v>
      </c>
      <c r="M825" s="7">
        <v>185.13360079520081</v>
      </c>
      <c r="N825" s="7">
        <v>109.23976442245542</v>
      </c>
      <c r="O825" s="7">
        <f>M825*'Emission and cost factors'!$D$8+N825*'Emission and cost factors'!$E$8</f>
        <v>89.128347801321667</v>
      </c>
      <c r="P825" s="8">
        <f>M825*'Emission and cost factors'!$D$9+N825*'Emission and cost factors'!$E$9</f>
        <v>23.791308695176344</v>
      </c>
      <c r="Q825" s="7">
        <v>20.608571428571427</v>
      </c>
      <c r="R825" s="17">
        <v>0</v>
      </c>
      <c r="S825" s="17">
        <v>0</v>
      </c>
      <c r="T825" s="17">
        <v>0</v>
      </c>
      <c r="U825" s="7">
        <v>0</v>
      </c>
      <c r="V825" s="7">
        <v>0</v>
      </c>
      <c r="W825" s="7">
        <v>0</v>
      </c>
    </row>
    <row r="826" spans="1:23" s="17" customFormat="1" x14ac:dyDescent="0.25">
      <c r="A826" s="17" t="s">
        <v>627</v>
      </c>
      <c r="B826" s="17" t="s">
        <v>833</v>
      </c>
      <c r="C826" s="17" t="s">
        <v>588</v>
      </c>
      <c r="D826" s="17">
        <v>30</v>
      </c>
      <c r="E826" s="17" t="s">
        <v>1</v>
      </c>
      <c r="F826" s="17">
        <v>1</v>
      </c>
      <c r="G826" s="17">
        <v>1</v>
      </c>
      <c r="H826" s="17" t="s">
        <v>9</v>
      </c>
      <c r="I826" s="17" t="s">
        <v>3</v>
      </c>
      <c r="J826" s="17" t="s">
        <v>5</v>
      </c>
      <c r="K826" s="17" t="s">
        <v>606</v>
      </c>
      <c r="L826" s="17" t="s">
        <v>831</v>
      </c>
      <c r="M826" s="7">
        <v>184.00035130092064</v>
      </c>
      <c r="N826" s="7">
        <v>109.03388828223237</v>
      </c>
      <c r="O826" s="7">
        <f>M826*'Emission and cost factors'!$D$8+N826*'Emission and cost factors'!$E$8</f>
        <v>88.795662383020229</v>
      </c>
      <c r="P826" s="8">
        <f>M826*'Emission and cost factors'!$D$9+N826*'Emission and cost factors'!$E$9</f>
        <v>23.715097294371681</v>
      </c>
      <c r="Q826" s="7">
        <v>20.609285714285711</v>
      </c>
      <c r="R826" s="17">
        <v>0</v>
      </c>
      <c r="S826" s="17">
        <v>0</v>
      </c>
      <c r="T826" s="17">
        <v>0</v>
      </c>
      <c r="U826" s="7">
        <v>0</v>
      </c>
      <c r="V826" s="7">
        <v>0</v>
      </c>
      <c r="W826" s="7">
        <v>0</v>
      </c>
    </row>
    <row r="827" spans="1:23" s="17" customFormat="1" x14ac:dyDescent="0.25">
      <c r="A827" s="17" t="s">
        <v>780</v>
      </c>
      <c r="B827" s="17" t="s">
        <v>833</v>
      </c>
      <c r="C827" s="17" t="s">
        <v>588</v>
      </c>
      <c r="D827" s="17">
        <v>37</v>
      </c>
      <c r="E827" s="17" t="s">
        <v>10</v>
      </c>
      <c r="F827" s="17">
        <v>2</v>
      </c>
      <c r="G827" s="17">
        <v>1</v>
      </c>
      <c r="H827" s="17" t="s">
        <v>2</v>
      </c>
      <c r="I827" s="17" t="s">
        <v>612</v>
      </c>
      <c r="J827" s="17" t="s">
        <v>611</v>
      </c>
      <c r="K827" s="17" t="s">
        <v>606</v>
      </c>
      <c r="L827" s="17" t="s">
        <v>831</v>
      </c>
      <c r="M827" s="7">
        <v>269.99273071288928</v>
      </c>
      <c r="N827" s="7">
        <v>294.86397245482925</v>
      </c>
      <c r="O827" s="7">
        <f>M827*'Emission and cost factors'!$D$8+N827*'Emission and cost factors'!$E$8</f>
        <v>192.33590077892819</v>
      </c>
      <c r="P827" s="8">
        <f>M827*'Emission and cost factors'!$D$9+N827*'Emission and cost factors'!$E$9</f>
        <v>55.029305096739961</v>
      </c>
      <c r="Q827" s="7">
        <v>19.518571428571427</v>
      </c>
      <c r="R827" s="17">
        <v>14</v>
      </c>
      <c r="S827" s="17">
        <v>0</v>
      </c>
      <c r="T827" s="17">
        <v>0</v>
      </c>
      <c r="U827" s="7">
        <v>0.32907142857142857</v>
      </c>
      <c r="V827" s="7">
        <v>0</v>
      </c>
      <c r="W827" s="7">
        <v>0</v>
      </c>
    </row>
    <row r="828" spans="1:23" s="17" customFormat="1" x14ac:dyDescent="0.25">
      <c r="A828" s="17" t="s">
        <v>781</v>
      </c>
      <c r="B828" s="17" t="s">
        <v>833</v>
      </c>
      <c r="C828" s="17" t="s">
        <v>588</v>
      </c>
      <c r="D828" s="17">
        <v>38</v>
      </c>
      <c r="E828" s="17" t="s">
        <v>10</v>
      </c>
      <c r="F828" s="17">
        <v>2</v>
      </c>
      <c r="G828" s="17">
        <v>1</v>
      </c>
      <c r="H828" s="17" t="s">
        <v>2</v>
      </c>
      <c r="I828" s="17" t="s">
        <v>612</v>
      </c>
      <c r="J828" s="17" t="s">
        <v>5</v>
      </c>
      <c r="K828" s="17" t="s">
        <v>606</v>
      </c>
      <c r="L828" s="17" t="s">
        <v>831</v>
      </c>
      <c r="M828" s="7">
        <v>267.51761722237717</v>
      </c>
      <c r="N828" s="7">
        <v>294.3647620161986</v>
      </c>
      <c r="O828" s="7">
        <f>M828*'Emission and cost factors'!$D$8+N828*'Emission and cost factors'!$E$8</f>
        <v>191.58649014415056</v>
      </c>
      <c r="P828" s="8">
        <f>M828*'Emission and cost factors'!$D$9+N828*'Emission and cost factors'!$E$9</f>
        <v>54.855418991324875</v>
      </c>
      <c r="Q828" s="7">
        <v>19.517857142857142</v>
      </c>
      <c r="R828" s="17">
        <v>14</v>
      </c>
      <c r="S828" s="17">
        <v>0</v>
      </c>
      <c r="T828" s="17">
        <v>0</v>
      </c>
      <c r="U828" s="7">
        <v>0.32907142857142857</v>
      </c>
      <c r="V828" s="7">
        <v>0</v>
      </c>
      <c r="W828" s="7">
        <v>0</v>
      </c>
    </row>
    <row r="829" spans="1:23" s="17" customFormat="1" x14ac:dyDescent="0.25">
      <c r="A829" s="17" t="s">
        <v>628</v>
      </c>
      <c r="B829" s="17" t="s">
        <v>833</v>
      </c>
      <c r="C829" s="17" t="s">
        <v>588</v>
      </c>
      <c r="D829" s="17">
        <v>39</v>
      </c>
      <c r="E829" s="17" t="s">
        <v>10</v>
      </c>
      <c r="F829" s="17">
        <v>2</v>
      </c>
      <c r="G829" s="17">
        <v>1</v>
      </c>
      <c r="H829" s="17" t="s">
        <v>2</v>
      </c>
      <c r="I829" s="17" t="s">
        <v>7</v>
      </c>
      <c r="J829" s="17" t="s">
        <v>611</v>
      </c>
      <c r="K829" s="17" t="s">
        <v>606</v>
      </c>
      <c r="L829" s="17" t="s">
        <v>831</v>
      </c>
      <c r="M829" s="7">
        <v>269.44037288992712</v>
      </c>
      <c r="N829" s="7">
        <v>292.87403110572433</v>
      </c>
      <c r="O829" s="7">
        <f>M829*'Emission and cost factors'!$D$8+N829*'Emission and cost factors'!$E$8</f>
        <v>191.3045326155179</v>
      </c>
      <c r="P829" s="8">
        <f>M829*'Emission and cost factors'!$D$9+N829*'Emission and cost factors'!$E$9</f>
        <v>54.708719581455732</v>
      </c>
      <c r="Q829" s="7">
        <v>19.679285714285719</v>
      </c>
      <c r="R829" s="17">
        <v>13</v>
      </c>
      <c r="S829" s="17">
        <v>0</v>
      </c>
      <c r="T829" s="17">
        <v>0</v>
      </c>
      <c r="U829" s="7">
        <v>0.24164285714285713</v>
      </c>
      <c r="V829" s="7">
        <v>0</v>
      </c>
      <c r="W829" s="7">
        <v>0</v>
      </c>
    </row>
    <row r="830" spans="1:23" s="17" customFormat="1" x14ac:dyDescent="0.25">
      <c r="A830" s="17" t="s">
        <v>629</v>
      </c>
      <c r="B830" s="17" t="s">
        <v>833</v>
      </c>
      <c r="C830" s="17" t="s">
        <v>588</v>
      </c>
      <c r="D830" s="17">
        <v>40</v>
      </c>
      <c r="E830" s="17" t="s">
        <v>10</v>
      </c>
      <c r="F830" s="17">
        <v>2</v>
      </c>
      <c r="G830" s="17">
        <v>1</v>
      </c>
      <c r="H830" s="17" t="s">
        <v>2</v>
      </c>
      <c r="I830" s="17" t="s">
        <v>7</v>
      </c>
      <c r="J830" s="17" t="s">
        <v>5</v>
      </c>
      <c r="K830" s="17" t="s">
        <v>606</v>
      </c>
      <c r="L830" s="17" t="s">
        <v>831</v>
      </c>
      <c r="M830" s="7">
        <v>266.91629110281644</v>
      </c>
      <c r="N830" s="7">
        <v>293.45157225878995</v>
      </c>
      <c r="O830" s="7">
        <f>M830*'Emission and cost factors'!$D$8+N830*'Emission and cost factors'!$E$8</f>
        <v>191.04014437063483</v>
      </c>
      <c r="P830" s="8">
        <f>M830*'Emission and cost factors'!$D$9+N830*'Emission and cost factors'!$E$9</f>
        <v>54.694387482931148</v>
      </c>
      <c r="Q830" s="7">
        <v>19.679285714285719</v>
      </c>
      <c r="R830" s="17">
        <v>13</v>
      </c>
      <c r="S830" s="17">
        <v>0</v>
      </c>
      <c r="T830" s="17">
        <v>0</v>
      </c>
      <c r="U830" s="7">
        <v>0.24164285714285713</v>
      </c>
      <c r="V830" s="7">
        <v>0</v>
      </c>
      <c r="W830" s="7">
        <v>0</v>
      </c>
    </row>
    <row r="831" spans="1:23" s="17" customFormat="1" x14ac:dyDescent="0.25">
      <c r="A831" s="17" t="s">
        <v>630</v>
      </c>
      <c r="B831" s="17" t="s">
        <v>833</v>
      </c>
      <c r="C831" s="17" t="s">
        <v>588</v>
      </c>
      <c r="D831" s="17">
        <v>41</v>
      </c>
      <c r="E831" s="17" t="s">
        <v>10</v>
      </c>
      <c r="F831" s="17">
        <v>2</v>
      </c>
      <c r="G831" s="17">
        <v>1</v>
      </c>
      <c r="H831" s="17" t="s">
        <v>2</v>
      </c>
      <c r="I831" s="17" t="s">
        <v>3</v>
      </c>
      <c r="J831" s="17" t="s">
        <v>611</v>
      </c>
      <c r="K831" s="17" t="s">
        <v>606</v>
      </c>
      <c r="L831" s="17" t="s">
        <v>831</v>
      </c>
      <c r="M831" s="7">
        <v>267.87658551897215</v>
      </c>
      <c r="N831" s="7">
        <v>294.33179334588647</v>
      </c>
      <c r="O831" s="7">
        <f>M831*'Emission and cost factors'!$D$8+N831*'Emission and cost factors'!$E$8</f>
        <v>191.64670789809193</v>
      </c>
      <c r="P831" s="8">
        <f>M831*'Emission and cost factors'!$D$9+N831*'Emission and cost factors'!$E$9</f>
        <v>54.864832422641854</v>
      </c>
      <c r="Q831" s="7">
        <v>19.307142857142857</v>
      </c>
      <c r="R831" s="17">
        <v>14</v>
      </c>
      <c r="S831" s="17">
        <v>2</v>
      </c>
      <c r="T831" s="17">
        <v>0</v>
      </c>
      <c r="U831" s="7">
        <v>0.41849999999999998</v>
      </c>
      <c r="V831" s="7">
        <v>2.3571428571428571E-3</v>
      </c>
      <c r="W831" s="7">
        <v>0</v>
      </c>
    </row>
    <row r="832" spans="1:23" s="17" customFormat="1" x14ac:dyDescent="0.25">
      <c r="A832" s="17" t="s">
        <v>631</v>
      </c>
      <c r="B832" s="17" t="s">
        <v>833</v>
      </c>
      <c r="C832" s="17" t="s">
        <v>588</v>
      </c>
      <c r="D832" s="17">
        <v>42</v>
      </c>
      <c r="E832" s="17" t="s">
        <v>10</v>
      </c>
      <c r="F832" s="17">
        <v>2</v>
      </c>
      <c r="G832" s="17">
        <v>1</v>
      </c>
      <c r="H832" s="17" t="s">
        <v>2</v>
      </c>
      <c r="I832" s="17" t="s">
        <v>3</v>
      </c>
      <c r="J832" s="17" t="s">
        <v>5</v>
      </c>
      <c r="K832" s="17" t="s">
        <v>606</v>
      </c>
      <c r="L832" s="17" t="s">
        <v>831</v>
      </c>
      <c r="M832" s="7">
        <v>267.46462182617142</v>
      </c>
      <c r="N832" s="7">
        <v>293.99188479333213</v>
      </c>
      <c r="O832" s="7">
        <f>M832*'Emission and cost factors'!$D$8+N832*'Emission and cost factors'!$E$8</f>
        <v>191.40383758842879</v>
      </c>
      <c r="P832" s="8">
        <f>M832*'Emission and cost factors'!$D$9+N832*'Emission and cost factors'!$E$9</f>
        <v>54.797367592046676</v>
      </c>
      <c r="Q832" s="7">
        <v>19.307142857142857</v>
      </c>
      <c r="R832" s="17">
        <v>14</v>
      </c>
      <c r="S832" s="17">
        <v>2</v>
      </c>
      <c r="T832" s="17">
        <v>0</v>
      </c>
      <c r="U832" s="7">
        <v>0.41849999999999998</v>
      </c>
      <c r="V832" s="7">
        <v>2.3571428571428571E-3</v>
      </c>
      <c r="W832" s="7">
        <v>0</v>
      </c>
    </row>
    <row r="833" spans="1:23" s="17" customFormat="1" x14ac:dyDescent="0.25">
      <c r="A833" s="17" t="s">
        <v>632</v>
      </c>
      <c r="B833" s="17" t="s">
        <v>833</v>
      </c>
      <c r="C833" s="17" t="s">
        <v>588</v>
      </c>
      <c r="D833" s="17">
        <v>49</v>
      </c>
      <c r="E833" s="17" t="s">
        <v>10</v>
      </c>
      <c r="F833" s="17">
        <v>2</v>
      </c>
      <c r="G833" s="17">
        <v>1</v>
      </c>
      <c r="H833" s="17" t="s">
        <v>8</v>
      </c>
      <c r="I833" s="17" t="s">
        <v>612</v>
      </c>
      <c r="J833" s="17" t="s">
        <v>611</v>
      </c>
      <c r="K833" s="17" t="s">
        <v>606</v>
      </c>
      <c r="L833" s="17" t="s">
        <v>831</v>
      </c>
      <c r="M833" s="7">
        <v>198.13071719796304</v>
      </c>
      <c r="N833" s="7">
        <v>138.44604841008535</v>
      </c>
      <c r="O833" s="7">
        <f>M833*'Emission and cost factors'!$D$8+N833*'Emission and cost factors'!$E$8</f>
        <v>105.2926328802115</v>
      </c>
      <c r="P833" s="8">
        <f>M833*'Emission and cost factors'!$D$9+N833*'Emission and cost factors'!$E$9</f>
        <v>28.692135949431325</v>
      </c>
      <c r="Q833" s="7">
        <v>20.126428571428569</v>
      </c>
      <c r="R833" s="17">
        <v>2</v>
      </c>
      <c r="S833" s="17">
        <v>0</v>
      </c>
      <c r="T833" s="17">
        <v>0</v>
      </c>
      <c r="U833" s="7">
        <v>6.0000000000000001E-3</v>
      </c>
      <c r="V833" s="7">
        <v>0</v>
      </c>
      <c r="W833" s="7">
        <v>0</v>
      </c>
    </row>
    <row r="834" spans="1:23" s="17" customFormat="1" x14ac:dyDescent="0.25">
      <c r="A834" s="17" t="s">
        <v>633</v>
      </c>
      <c r="B834" s="17" t="s">
        <v>833</v>
      </c>
      <c r="C834" s="17" t="s">
        <v>588</v>
      </c>
      <c r="D834" s="17">
        <v>50</v>
      </c>
      <c r="E834" s="17" t="s">
        <v>10</v>
      </c>
      <c r="F834" s="17">
        <v>2</v>
      </c>
      <c r="G834" s="17">
        <v>1</v>
      </c>
      <c r="H834" s="17" t="s">
        <v>8</v>
      </c>
      <c r="I834" s="17" t="s">
        <v>612</v>
      </c>
      <c r="J834" s="17" t="s">
        <v>5</v>
      </c>
      <c r="K834" s="17" t="s">
        <v>606</v>
      </c>
      <c r="L834" s="17" t="s">
        <v>831</v>
      </c>
      <c r="M834" s="7">
        <v>198.88835586983808</v>
      </c>
      <c r="N834" s="7">
        <v>140.07753158246121</v>
      </c>
      <c r="O834" s="7">
        <f>M834*'Emission and cost factors'!$D$8+N834*'Emission and cost factors'!$E$8</f>
        <v>106.20221926059816</v>
      </c>
      <c r="P834" s="8">
        <f>M834*'Emission and cost factors'!$D$9+N834*'Emission and cost factors'!$E$9</f>
        <v>28.967163972162702</v>
      </c>
      <c r="Q834" s="7">
        <v>20.126428571428569</v>
      </c>
      <c r="R834" s="17">
        <v>2</v>
      </c>
      <c r="S834" s="17">
        <v>0</v>
      </c>
      <c r="T834" s="17">
        <v>0</v>
      </c>
      <c r="U834" s="7">
        <v>6.0000000000000001E-3</v>
      </c>
      <c r="V834" s="7">
        <v>0</v>
      </c>
      <c r="W834" s="7">
        <v>0</v>
      </c>
    </row>
    <row r="835" spans="1:23" s="17" customFormat="1" x14ac:dyDescent="0.25">
      <c r="A835" s="17" t="s">
        <v>634</v>
      </c>
      <c r="B835" s="17" t="s">
        <v>833</v>
      </c>
      <c r="C835" s="17" t="s">
        <v>588</v>
      </c>
      <c r="D835" s="17">
        <v>51</v>
      </c>
      <c r="E835" s="17" t="s">
        <v>10</v>
      </c>
      <c r="F835" s="17">
        <v>2</v>
      </c>
      <c r="G835" s="17">
        <v>1</v>
      </c>
      <c r="H835" s="17" t="s">
        <v>8</v>
      </c>
      <c r="I835" s="17" t="s">
        <v>7</v>
      </c>
      <c r="J835" s="17" t="s">
        <v>611</v>
      </c>
      <c r="K835" s="17" t="s">
        <v>606</v>
      </c>
      <c r="L835" s="17" t="s">
        <v>831</v>
      </c>
      <c r="M835" s="7">
        <v>206.952185721261</v>
      </c>
      <c r="N835" s="7">
        <v>138.46105651447607</v>
      </c>
      <c r="O835" s="7">
        <f>M835*'Emission and cost factors'!$D$8+N835*'Emission and cost factors'!$E$8</f>
        <v>107.15204499812381</v>
      </c>
      <c r="P835" s="8">
        <f>M835*'Emission and cost factors'!$D$9+N835*'Emission and cost factors'!$E$9</f>
        <v>29.04724590602185</v>
      </c>
      <c r="Q835" s="7">
        <v>20.224999999999998</v>
      </c>
      <c r="R835" s="17">
        <v>0</v>
      </c>
      <c r="S835" s="17">
        <v>0</v>
      </c>
      <c r="T835" s="17">
        <v>0</v>
      </c>
      <c r="U835" s="7">
        <v>0</v>
      </c>
      <c r="V835" s="7">
        <v>0</v>
      </c>
      <c r="W835" s="7">
        <v>0</v>
      </c>
    </row>
    <row r="836" spans="1:23" s="17" customFormat="1" x14ac:dyDescent="0.25">
      <c r="A836" s="17" t="s">
        <v>635</v>
      </c>
      <c r="B836" s="17" t="s">
        <v>833</v>
      </c>
      <c r="C836" s="17" t="s">
        <v>588</v>
      </c>
      <c r="D836" s="17">
        <v>52</v>
      </c>
      <c r="E836" s="17" t="s">
        <v>10</v>
      </c>
      <c r="F836" s="17">
        <v>2</v>
      </c>
      <c r="G836" s="17">
        <v>1</v>
      </c>
      <c r="H836" s="17" t="s">
        <v>8</v>
      </c>
      <c r="I836" s="17" t="s">
        <v>7</v>
      </c>
      <c r="J836" s="17" t="s">
        <v>5</v>
      </c>
      <c r="K836" s="17" t="s">
        <v>606</v>
      </c>
      <c r="L836" s="17" t="s">
        <v>831</v>
      </c>
      <c r="M836" s="7">
        <v>207.67301374162929</v>
      </c>
      <c r="N836" s="7">
        <v>138.43579440758916</v>
      </c>
      <c r="O836" s="7">
        <f>M836*'Emission and cost factors'!$D$8+N836*'Emission and cost factors'!$E$8</f>
        <v>107.29179831323316</v>
      </c>
      <c r="P836" s="8">
        <f>M836*'Emission and cost factors'!$D$9+N836*'Emission and cost factors'!$E$9</f>
        <v>29.072289710803545</v>
      </c>
      <c r="Q836" s="7">
        <v>20.224999999999998</v>
      </c>
      <c r="R836" s="17">
        <v>0</v>
      </c>
      <c r="S836" s="17">
        <v>0</v>
      </c>
      <c r="T836" s="17">
        <v>0</v>
      </c>
      <c r="U836" s="7">
        <v>0</v>
      </c>
      <c r="V836" s="7">
        <v>0</v>
      </c>
      <c r="W836" s="7">
        <v>0</v>
      </c>
    </row>
    <row r="837" spans="1:23" s="17" customFormat="1" x14ac:dyDescent="0.25">
      <c r="A837" s="17" t="s">
        <v>636</v>
      </c>
      <c r="B837" s="17" t="s">
        <v>833</v>
      </c>
      <c r="C837" s="17" t="s">
        <v>588</v>
      </c>
      <c r="D837" s="17">
        <v>53</v>
      </c>
      <c r="E837" s="17" t="s">
        <v>10</v>
      </c>
      <c r="F837" s="17">
        <v>2</v>
      </c>
      <c r="G837" s="17">
        <v>1</v>
      </c>
      <c r="H837" s="17" t="s">
        <v>8</v>
      </c>
      <c r="I837" s="17" t="s">
        <v>3</v>
      </c>
      <c r="J837" s="17" t="s">
        <v>611</v>
      </c>
      <c r="K837" s="17" t="s">
        <v>606</v>
      </c>
      <c r="L837" s="17" t="s">
        <v>831</v>
      </c>
      <c r="M837" s="7">
        <v>200.13533778599316</v>
      </c>
      <c r="N837" s="7">
        <v>142.35850800390602</v>
      </c>
      <c r="O837" s="7">
        <f>M837*'Emission and cost factors'!$D$8+N837*'Emission and cost factors'!$E$8</f>
        <v>107.51333461685533</v>
      </c>
      <c r="P837" s="8">
        <f>M837*'Emission and cost factors'!$D$9+N837*'Emission and cost factors'!$E$9</f>
        <v>29.359189712025628</v>
      </c>
      <c r="Q837" s="7">
        <v>20.001428571428573</v>
      </c>
      <c r="R837" s="17">
        <v>8</v>
      </c>
      <c r="S837" s="17">
        <v>0</v>
      </c>
      <c r="T837" s="17">
        <v>0</v>
      </c>
      <c r="U837" s="7">
        <v>5.1214285714285719E-2</v>
      </c>
      <c r="V837" s="7">
        <v>0</v>
      </c>
      <c r="W837" s="7">
        <v>0</v>
      </c>
    </row>
    <row r="838" spans="1:23" s="17" customFormat="1" x14ac:dyDescent="0.25">
      <c r="A838" s="17" t="s">
        <v>637</v>
      </c>
      <c r="B838" s="17" t="s">
        <v>833</v>
      </c>
      <c r="C838" s="17" t="s">
        <v>588</v>
      </c>
      <c r="D838" s="17">
        <v>54</v>
      </c>
      <c r="E838" s="17" t="s">
        <v>10</v>
      </c>
      <c r="F838" s="17">
        <v>2</v>
      </c>
      <c r="G838" s="17">
        <v>1</v>
      </c>
      <c r="H838" s="17" t="s">
        <v>8</v>
      </c>
      <c r="I838" s="17" t="s">
        <v>3</v>
      </c>
      <c r="J838" s="17" t="s">
        <v>5</v>
      </c>
      <c r="K838" s="17" t="s">
        <v>606</v>
      </c>
      <c r="L838" s="17" t="s">
        <v>831</v>
      </c>
      <c r="M838" s="7">
        <v>198.52635885184139</v>
      </c>
      <c r="N838" s="7">
        <v>142.2554692452058</v>
      </c>
      <c r="O838" s="7">
        <f>M838*'Emission and cost factors'!$D$8+N838*'Emission and cost factors'!$E$8</f>
        <v>107.12805121168137</v>
      </c>
      <c r="P838" s="8">
        <f>M838*'Emission and cost factors'!$D$9+N838*'Emission and cost factors'!$E$9</f>
        <v>29.279374740854525</v>
      </c>
      <c r="Q838" s="7">
        <v>20.002142857142861</v>
      </c>
      <c r="R838" s="17">
        <v>8</v>
      </c>
      <c r="S838" s="17">
        <v>0</v>
      </c>
      <c r="T838" s="17">
        <v>0</v>
      </c>
      <c r="U838" s="7">
        <v>5.1214285714285719E-2</v>
      </c>
      <c r="V838" s="7">
        <v>0</v>
      </c>
      <c r="W838" s="7">
        <v>0</v>
      </c>
    </row>
    <row r="839" spans="1:23" s="17" customFormat="1" x14ac:dyDescent="0.25">
      <c r="A839" s="17" t="s">
        <v>638</v>
      </c>
      <c r="B839" s="17" t="s">
        <v>833</v>
      </c>
      <c r="C839" s="17" t="s">
        <v>588</v>
      </c>
      <c r="D839" s="17">
        <v>61</v>
      </c>
      <c r="E839" s="17" t="s">
        <v>10</v>
      </c>
      <c r="F839" s="17">
        <v>2</v>
      </c>
      <c r="G839" s="17">
        <v>1</v>
      </c>
      <c r="H839" s="17" t="s">
        <v>9</v>
      </c>
      <c r="I839" s="17" t="s">
        <v>612</v>
      </c>
      <c r="J839" s="17" t="s">
        <v>611</v>
      </c>
      <c r="K839" s="17" t="s">
        <v>606</v>
      </c>
      <c r="L839" s="17" t="s">
        <v>831</v>
      </c>
      <c r="M839" s="7">
        <v>183.29525646972641</v>
      </c>
      <c r="N839" s="7">
        <v>104.88740457550092</v>
      </c>
      <c r="O839" s="7">
        <f>M839*'Emission and cost factors'!$D$8+N839*'Emission and cost factors'!$E$8</f>
        <v>86.740209963372976</v>
      </c>
      <c r="P839" s="8">
        <f>M839*'Emission and cost factors'!$D$9+N839*'Emission and cost factors'!$E$9</f>
        <v>23.064920945114196</v>
      </c>
      <c r="Q839" s="7">
        <v>20.298571428571428</v>
      </c>
      <c r="R839" s="17">
        <v>0</v>
      </c>
      <c r="S839" s="17">
        <v>0</v>
      </c>
      <c r="T839" s="17">
        <v>0</v>
      </c>
      <c r="U839" s="7">
        <v>0</v>
      </c>
      <c r="V839" s="7">
        <v>0</v>
      </c>
      <c r="W839" s="7">
        <v>0</v>
      </c>
    </row>
    <row r="840" spans="1:23" s="17" customFormat="1" x14ac:dyDescent="0.25">
      <c r="A840" s="17" t="s">
        <v>639</v>
      </c>
      <c r="B840" s="17" t="s">
        <v>833</v>
      </c>
      <c r="C840" s="17" t="s">
        <v>588</v>
      </c>
      <c r="D840" s="17">
        <v>62</v>
      </c>
      <c r="E840" s="17" t="s">
        <v>10</v>
      </c>
      <c r="F840" s="17">
        <v>2</v>
      </c>
      <c r="G840" s="17">
        <v>1</v>
      </c>
      <c r="H840" s="17" t="s">
        <v>9</v>
      </c>
      <c r="I840" s="17" t="s">
        <v>612</v>
      </c>
      <c r="J840" s="17" t="s">
        <v>5</v>
      </c>
      <c r="K840" s="17" t="s">
        <v>606</v>
      </c>
      <c r="L840" s="17" t="s">
        <v>831</v>
      </c>
      <c r="M840" s="7">
        <v>182.51521390206472</v>
      </c>
      <c r="N840" s="7">
        <v>105.06279740844857</v>
      </c>
      <c r="O840" s="7">
        <f>M840*'Emission and cost factors'!$D$8+N840*'Emission and cost factors'!$E$8</f>
        <v>86.657081727319934</v>
      </c>
      <c r="P840" s="8">
        <f>M840*'Emission and cost factors'!$D$9+N840*'Emission and cost factors'!$E$9</f>
        <v>23.060028167349873</v>
      </c>
      <c r="Q840" s="7">
        <v>20.298571428571428</v>
      </c>
      <c r="R840" s="17">
        <v>0</v>
      </c>
      <c r="S840" s="17">
        <v>0</v>
      </c>
      <c r="T840" s="17">
        <v>0</v>
      </c>
      <c r="U840" s="7">
        <v>0</v>
      </c>
      <c r="V840" s="7">
        <v>0</v>
      </c>
      <c r="W840" s="7">
        <v>0</v>
      </c>
    </row>
    <row r="841" spans="1:23" s="17" customFormat="1" x14ac:dyDescent="0.25">
      <c r="A841" s="17" t="s">
        <v>640</v>
      </c>
      <c r="B841" s="17" t="s">
        <v>833</v>
      </c>
      <c r="C841" s="17" t="s">
        <v>588</v>
      </c>
      <c r="D841" s="17">
        <v>63</v>
      </c>
      <c r="E841" s="17" t="s">
        <v>10</v>
      </c>
      <c r="F841" s="17">
        <v>2</v>
      </c>
      <c r="G841" s="17">
        <v>1</v>
      </c>
      <c r="H841" s="17" t="s">
        <v>9</v>
      </c>
      <c r="I841" s="17" t="s">
        <v>7</v>
      </c>
      <c r="J841" s="17" t="s">
        <v>611</v>
      </c>
      <c r="K841" s="17" t="s">
        <v>606</v>
      </c>
      <c r="L841" s="17" t="s">
        <v>831</v>
      </c>
      <c r="M841" s="7">
        <v>187.71868981933585</v>
      </c>
      <c r="N841" s="7">
        <v>96.92635743725144</v>
      </c>
      <c r="O841" s="7">
        <f>M841*'Emission and cost factors'!$D$8+N841*'Emission and cost factors'!$E$8</f>
        <v>84.007049283196181</v>
      </c>
      <c r="P841" s="8">
        <f>M841*'Emission and cost factors'!$D$9+N841*'Emission and cost factors'!$E$9</f>
        <v>22.047701208361151</v>
      </c>
      <c r="Q841" s="7">
        <v>20.373571428571427</v>
      </c>
      <c r="R841" s="17">
        <v>0</v>
      </c>
      <c r="S841" s="17">
        <v>0</v>
      </c>
      <c r="T841" s="17">
        <v>0</v>
      </c>
      <c r="U841" s="7">
        <v>0</v>
      </c>
      <c r="V841" s="7">
        <v>0</v>
      </c>
      <c r="W841" s="7">
        <v>0</v>
      </c>
    </row>
    <row r="842" spans="1:23" s="17" customFormat="1" x14ac:dyDescent="0.25">
      <c r="A842" s="17" t="s">
        <v>641</v>
      </c>
      <c r="B842" s="17" t="s">
        <v>833</v>
      </c>
      <c r="C842" s="17" t="s">
        <v>588</v>
      </c>
      <c r="D842" s="17">
        <v>64</v>
      </c>
      <c r="E842" s="17" t="s">
        <v>10</v>
      </c>
      <c r="F842" s="17">
        <v>2</v>
      </c>
      <c r="G842" s="17">
        <v>1</v>
      </c>
      <c r="H842" s="17" t="s">
        <v>9</v>
      </c>
      <c r="I842" s="17" t="s">
        <v>7</v>
      </c>
      <c r="J842" s="17" t="s">
        <v>5</v>
      </c>
      <c r="K842" s="17" t="s">
        <v>606</v>
      </c>
      <c r="L842" s="17" t="s">
        <v>831</v>
      </c>
      <c r="M842" s="7">
        <v>186.64556821986599</v>
      </c>
      <c r="N842" s="7">
        <v>96.886365965918358</v>
      </c>
      <c r="O842" s="7">
        <f>M842*'Emission and cost factors'!$D$8+N842*'Emission and cost factors'!$E$8</f>
        <v>83.763297670494296</v>
      </c>
      <c r="P842" s="8">
        <f>M842*'Emission and cost factors'!$D$9+N842*'Emission and cost factors'!$E$9</f>
        <v>21.998777623682393</v>
      </c>
      <c r="Q842" s="7">
        <v>20.373571428571427</v>
      </c>
      <c r="R842" s="17">
        <v>0</v>
      </c>
      <c r="S842" s="17">
        <v>0</v>
      </c>
      <c r="T842" s="17">
        <v>0</v>
      </c>
      <c r="U842" s="7">
        <v>0</v>
      </c>
      <c r="V842" s="7">
        <v>0</v>
      </c>
      <c r="W842" s="7">
        <v>0</v>
      </c>
    </row>
    <row r="843" spans="1:23" s="17" customFormat="1" x14ac:dyDescent="0.25">
      <c r="A843" s="17" t="s">
        <v>642</v>
      </c>
      <c r="B843" s="17" t="s">
        <v>833</v>
      </c>
      <c r="C843" s="17" t="s">
        <v>588</v>
      </c>
      <c r="D843" s="17">
        <v>65</v>
      </c>
      <c r="E843" s="17" t="s">
        <v>10</v>
      </c>
      <c r="F843" s="17">
        <v>2</v>
      </c>
      <c r="G843" s="17">
        <v>1</v>
      </c>
      <c r="H843" s="17" t="s">
        <v>9</v>
      </c>
      <c r="I843" s="17" t="s">
        <v>3</v>
      </c>
      <c r="J843" s="17" t="s">
        <v>611</v>
      </c>
      <c r="K843" s="17" t="s">
        <v>606</v>
      </c>
      <c r="L843" s="17" t="s">
        <v>831</v>
      </c>
      <c r="M843" s="7">
        <v>182.78961275809135</v>
      </c>
      <c r="N843" s="7">
        <v>104.58932988739093</v>
      </c>
      <c r="O843" s="7">
        <f>M843*'Emission and cost factors'!$D$8+N843*'Emission and cost factors'!$E$8</f>
        <v>86.496910427399015</v>
      </c>
      <c r="P843" s="8">
        <f>M843*'Emission and cost factors'!$D$9+N843*'Emission and cost factors'!$E$9</f>
        <v>22.999983993432295</v>
      </c>
      <c r="Q843" s="7">
        <v>20.207857142857144</v>
      </c>
      <c r="R843" s="17">
        <v>0</v>
      </c>
      <c r="S843" s="17">
        <v>0</v>
      </c>
      <c r="T843" s="17">
        <v>0</v>
      </c>
      <c r="U843" s="7">
        <v>0</v>
      </c>
      <c r="V843" s="7">
        <v>0</v>
      </c>
      <c r="W843" s="7">
        <v>0</v>
      </c>
    </row>
    <row r="844" spans="1:23" s="17" customFormat="1" x14ac:dyDescent="0.25">
      <c r="A844" s="17" t="s">
        <v>643</v>
      </c>
      <c r="B844" s="17" t="s">
        <v>833</v>
      </c>
      <c r="C844" s="17" t="s">
        <v>588</v>
      </c>
      <c r="D844" s="17">
        <v>66</v>
      </c>
      <c r="E844" s="17" t="s">
        <v>10</v>
      </c>
      <c r="F844" s="17">
        <v>2</v>
      </c>
      <c r="G844" s="17">
        <v>1</v>
      </c>
      <c r="H844" s="17" t="s">
        <v>9</v>
      </c>
      <c r="I844" s="17" t="s">
        <v>3</v>
      </c>
      <c r="J844" s="17" t="s">
        <v>5</v>
      </c>
      <c r="K844" s="17" t="s">
        <v>606</v>
      </c>
      <c r="L844" s="17" t="s">
        <v>831</v>
      </c>
      <c r="M844" s="7">
        <v>182.53318608747193</v>
      </c>
      <c r="N844" s="7">
        <v>104.61552406218277</v>
      </c>
      <c r="O844" s="7">
        <f>M844*'Emission and cost factors'!$D$8+N844*'Emission and cost factors'!$E$8</f>
        <v>86.455110146973183</v>
      </c>
      <c r="P844" s="8">
        <f>M844*'Emission and cost factors'!$D$9+N844*'Emission and cost factors'!$E$9</f>
        <v>22.993656052826292</v>
      </c>
      <c r="Q844" s="7">
        <v>20.207857142857144</v>
      </c>
      <c r="R844" s="17">
        <v>0</v>
      </c>
      <c r="S844" s="17">
        <v>0</v>
      </c>
      <c r="T844" s="17">
        <v>0</v>
      </c>
      <c r="U844" s="7">
        <v>0</v>
      </c>
      <c r="V844" s="7">
        <v>0</v>
      </c>
      <c r="W844" s="7">
        <v>0</v>
      </c>
    </row>
    <row r="845" spans="1:23" s="17" customFormat="1" x14ac:dyDescent="0.25">
      <c r="A845" s="17" t="s">
        <v>644</v>
      </c>
      <c r="B845" s="17" t="s">
        <v>833</v>
      </c>
      <c r="C845" s="17" t="s">
        <v>588</v>
      </c>
      <c r="D845" s="17">
        <v>73</v>
      </c>
      <c r="E845" s="17" t="s">
        <v>11</v>
      </c>
      <c r="F845" s="17">
        <v>3</v>
      </c>
      <c r="G845" s="17">
        <v>1</v>
      </c>
      <c r="H845" s="17" t="s">
        <v>2</v>
      </c>
      <c r="I845" s="17" t="s">
        <v>612</v>
      </c>
      <c r="J845" s="17" t="s">
        <v>611</v>
      </c>
      <c r="K845" s="17" t="s">
        <v>606</v>
      </c>
      <c r="L845" s="17" t="s">
        <v>831</v>
      </c>
      <c r="M845" s="7">
        <v>262.69755977957573</v>
      </c>
      <c r="N845" s="7">
        <v>290.82471071807356</v>
      </c>
      <c r="O845" s="7">
        <f>M845*'Emission and cost factors'!$D$8+N845*'Emission and cost factors'!$E$8</f>
        <v>188.94585448402475</v>
      </c>
      <c r="P845" s="8">
        <f>M845*'Emission and cost factors'!$D$9+N845*'Emission and cost factors'!$E$9</f>
        <v>54.131608998894066</v>
      </c>
      <c r="Q845" s="7">
        <v>19.513571428571428</v>
      </c>
      <c r="R845" s="17">
        <v>14</v>
      </c>
      <c r="S845" s="17">
        <v>0</v>
      </c>
      <c r="T845" s="17">
        <v>0</v>
      </c>
      <c r="U845" s="7">
        <v>0.33100000000000002</v>
      </c>
      <c r="V845" s="7">
        <v>0</v>
      </c>
      <c r="W845" s="7">
        <v>0</v>
      </c>
    </row>
    <row r="846" spans="1:23" s="17" customFormat="1" x14ac:dyDescent="0.25">
      <c r="A846" s="17" t="s">
        <v>645</v>
      </c>
      <c r="B846" s="17" t="s">
        <v>833</v>
      </c>
      <c r="C846" s="17" t="s">
        <v>588</v>
      </c>
      <c r="D846" s="17">
        <v>74</v>
      </c>
      <c r="E846" s="17" t="s">
        <v>11</v>
      </c>
      <c r="F846" s="17">
        <v>3</v>
      </c>
      <c r="G846" s="17">
        <v>1</v>
      </c>
      <c r="H846" s="17" t="s">
        <v>2</v>
      </c>
      <c r="I846" s="17" t="s">
        <v>612</v>
      </c>
      <c r="J846" s="17" t="s">
        <v>5</v>
      </c>
      <c r="K846" s="17" t="s">
        <v>606</v>
      </c>
      <c r="L846" s="17" t="s">
        <v>831</v>
      </c>
      <c r="M846" s="7">
        <v>264.28761195591426</v>
      </c>
      <c r="N846" s="7">
        <v>290.27489659406996</v>
      </c>
      <c r="O846" s="7">
        <f>M846*'Emission and cost factors'!$D$8+N846*'Emission and cost factors'!$E$8</f>
        <v>189.0268509440142</v>
      </c>
      <c r="P846" s="8">
        <f>M846*'Emission and cost factors'!$D$9+N846*'Emission and cost factors'!$E$9</f>
        <v>54.112738967347063</v>
      </c>
      <c r="Q846" s="7">
        <v>19.513571428571428</v>
      </c>
      <c r="R846" s="17">
        <v>14</v>
      </c>
      <c r="S846" s="17">
        <v>0</v>
      </c>
      <c r="T846" s="17">
        <v>0</v>
      </c>
      <c r="U846" s="7">
        <v>0.33100000000000002</v>
      </c>
      <c r="V846" s="7">
        <v>0</v>
      </c>
      <c r="W846" s="7">
        <v>0</v>
      </c>
    </row>
    <row r="847" spans="1:23" s="17" customFormat="1" x14ac:dyDescent="0.25">
      <c r="A847" s="17" t="s">
        <v>646</v>
      </c>
      <c r="B847" s="17" t="s">
        <v>833</v>
      </c>
      <c r="C847" s="17" t="s">
        <v>588</v>
      </c>
      <c r="D847" s="17">
        <v>75</v>
      </c>
      <c r="E847" s="17" t="s">
        <v>11</v>
      </c>
      <c r="F847" s="17">
        <v>3</v>
      </c>
      <c r="G847" s="17">
        <v>1</v>
      </c>
      <c r="H847" s="17" t="s">
        <v>2</v>
      </c>
      <c r="I847" s="17" t="s">
        <v>7</v>
      </c>
      <c r="J847" s="17" t="s">
        <v>611</v>
      </c>
      <c r="K847" s="17" t="s">
        <v>606</v>
      </c>
      <c r="L847" s="17" t="s">
        <v>831</v>
      </c>
      <c r="M847" s="7">
        <v>258.36786954171214</v>
      </c>
      <c r="N847" s="7">
        <v>293.76007271319855</v>
      </c>
      <c r="O847" s="7">
        <f>M847*'Emission and cost factors'!$D$8+N847*'Emission and cost factors'!$E$8</f>
        <v>189.38688605183088</v>
      </c>
      <c r="P847" s="8">
        <f>M847*'Emission and cost factors'!$D$9+N847*'Emission and cost factors'!$E$9</f>
        <v>54.39872568864827</v>
      </c>
      <c r="Q847" s="7">
        <v>19.675714285714289</v>
      </c>
      <c r="R847" s="17">
        <v>13</v>
      </c>
      <c r="S847" s="17">
        <v>0</v>
      </c>
      <c r="T847" s="17">
        <v>0</v>
      </c>
      <c r="U847" s="7">
        <v>0.2427857142857143</v>
      </c>
      <c r="V847" s="7">
        <v>0</v>
      </c>
      <c r="W847" s="7">
        <v>0</v>
      </c>
    </row>
    <row r="848" spans="1:23" s="17" customFormat="1" x14ac:dyDescent="0.25">
      <c r="A848" s="17" t="s">
        <v>647</v>
      </c>
      <c r="B848" s="17" t="s">
        <v>833</v>
      </c>
      <c r="C848" s="17" t="s">
        <v>588</v>
      </c>
      <c r="D848" s="17">
        <v>76</v>
      </c>
      <c r="E848" s="17" t="s">
        <v>11</v>
      </c>
      <c r="F848" s="17">
        <v>3</v>
      </c>
      <c r="G848" s="17">
        <v>1</v>
      </c>
      <c r="H848" s="17" t="s">
        <v>2</v>
      </c>
      <c r="I848" s="17" t="s">
        <v>7</v>
      </c>
      <c r="J848" s="17" t="s">
        <v>5</v>
      </c>
      <c r="K848" s="17" t="s">
        <v>606</v>
      </c>
      <c r="L848" s="17" t="s">
        <v>831</v>
      </c>
      <c r="M848" s="7">
        <v>260.76898554338572</v>
      </c>
      <c r="N848" s="7">
        <v>294.00212208035782</v>
      </c>
      <c r="O848" s="7">
        <f>M848*'Emission and cost factors'!$D$8+N848*'Emission and cost factors'!$E$8</f>
        <v>190.00246312107561</v>
      </c>
      <c r="P848" s="8">
        <f>M848*'Emission and cost factors'!$D$9+N848*'Emission and cost factors'!$E$9</f>
        <v>54.531077733789104</v>
      </c>
      <c r="Q848" s="7">
        <v>19.676428571428573</v>
      </c>
      <c r="R848" s="17">
        <v>13</v>
      </c>
      <c r="S848" s="17">
        <v>0</v>
      </c>
      <c r="T848" s="17">
        <v>0</v>
      </c>
      <c r="U848" s="7">
        <v>0.2427857142857143</v>
      </c>
      <c r="V848" s="7">
        <v>0</v>
      </c>
      <c r="W848" s="7">
        <v>0</v>
      </c>
    </row>
    <row r="849" spans="1:23" s="17" customFormat="1" x14ac:dyDescent="0.25">
      <c r="A849" s="17" t="s">
        <v>648</v>
      </c>
      <c r="B849" s="17" t="s">
        <v>833</v>
      </c>
      <c r="C849" s="17" t="s">
        <v>588</v>
      </c>
      <c r="D849" s="17">
        <v>77</v>
      </c>
      <c r="E849" s="17" t="s">
        <v>11</v>
      </c>
      <c r="F849" s="17">
        <v>3</v>
      </c>
      <c r="G849" s="17">
        <v>1</v>
      </c>
      <c r="H849" s="17" t="s">
        <v>2</v>
      </c>
      <c r="I849" s="17" t="s">
        <v>3</v>
      </c>
      <c r="J849" s="17" t="s">
        <v>611</v>
      </c>
      <c r="K849" s="17" t="s">
        <v>606</v>
      </c>
      <c r="L849" s="17" t="s">
        <v>831</v>
      </c>
      <c r="M849" s="7">
        <v>264.74530838448641</v>
      </c>
      <c r="N849" s="7">
        <v>289.9249367957807</v>
      </c>
      <c r="O849" s="7">
        <f>M849*'Emission and cost factors'!$D$8+N849*'Emission and cost factors'!$E$8</f>
        <v>188.96198568680126</v>
      </c>
      <c r="P849" s="8">
        <f>M849*'Emission and cost factors'!$D$9+N849*'Emission and cost factors'!$E$9</f>
        <v>54.078552854746562</v>
      </c>
      <c r="Q849" s="7">
        <v>19.301428571428573</v>
      </c>
      <c r="R849" s="17">
        <v>14</v>
      </c>
      <c r="S849" s="17">
        <v>2</v>
      </c>
      <c r="T849" s="17">
        <v>0</v>
      </c>
      <c r="U849" s="7">
        <v>0.42035714285714293</v>
      </c>
      <c r="V849" s="7">
        <v>3.0000000000000001E-3</v>
      </c>
      <c r="W849" s="7">
        <v>0</v>
      </c>
    </row>
    <row r="850" spans="1:23" s="17" customFormat="1" x14ac:dyDescent="0.25">
      <c r="A850" s="17" t="s">
        <v>649</v>
      </c>
      <c r="B850" s="17" t="s">
        <v>833</v>
      </c>
      <c r="C850" s="17" t="s">
        <v>588</v>
      </c>
      <c r="D850" s="17">
        <v>78</v>
      </c>
      <c r="E850" s="17" t="s">
        <v>11</v>
      </c>
      <c r="F850" s="17">
        <v>3</v>
      </c>
      <c r="G850" s="17">
        <v>1</v>
      </c>
      <c r="H850" s="17" t="s">
        <v>2</v>
      </c>
      <c r="I850" s="17" t="s">
        <v>3</v>
      </c>
      <c r="J850" s="17" t="s">
        <v>5</v>
      </c>
      <c r="K850" s="17" t="s">
        <v>606</v>
      </c>
      <c r="L850" s="17" t="s">
        <v>831</v>
      </c>
      <c r="M850" s="7">
        <v>265.49409439522714</v>
      </c>
      <c r="N850" s="7">
        <v>289.97431171188646</v>
      </c>
      <c r="O850" s="7">
        <f>M850*'Emission and cost factors'!$D$8+N850*'Emission and cost factors'!$E$8</f>
        <v>189.14194321046546</v>
      </c>
      <c r="P850" s="8">
        <f>M850*'Emission and cost factors'!$D$9+N850*'Emission and cost factors'!$E$9</f>
        <v>54.115910532592054</v>
      </c>
      <c r="Q850" s="7">
        <v>19.301428571428573</v>
      </c>
      <c r="R850" s="17">
        <v>14</v>
      </c>
      <c r="S850" s="17">
        <v>2</v>
      </c>
      <c r="T850" s="17">
        <v>0</v>
      </c>
      <c r="U850" s="7">
        <v>0.42035714285714293</v>
      </c>
      <c r="V850" s="7">
        <v>3.0000000000000001E-3</v>
      </c>
      <c r="W850" s="7">
        <v>0</v>
      </c>
    </row>
    <row r="851" spans="1:23" s="17" customFormat="1" x14ac:dyDescent="0.25">
      <c r="A851" s="17" t="s">
        <v>650</v>
      </c>
      <c r="B851" s="17" t="s">
        <v>833</v>
      </c>
      <c r="C851" s="17" t="s">
        <v>588</v>
      </c>
      <c r="D851" s="17">
        <v>85</v>
      </c>
      <c r="E851" s="17" t="s">
        <v>11</v>
      </c>
      <c r="F851" s="17">
        <v>3</v>
      </c>
      <c r="G851" s="17">
        <v>1</v>
      </c>
      <c r="H851" s="17" t="s">
        <v>8</v>
      </c>
      <c r="I851" s="17" t="s">
        <v>612</v>
      </c>
      <c r="J851" s="17" t="s">
        <v>611</v>
      </c>
      <c r="K851" s="17" t="s">
        <v>606</v>
      </c>
      <c r="L851" s="17" t="s">
        <v>831</v>
      </c>
      <c r="M851" s="7">
        <v>204.53920826939162</v>
      </c>
      <c r="N851" s="7">
        <v>142.29875823109845</v>
      </c>
      <c r="O851" s="7">
        <f>M851*'Emission and cost factors'!$D$8+N851*'Emission and cost factors'!$E$8</f>
        <v>108.41066252287752</v>
      </c>
      <c r="P851" s="8">
        <f>M851*'Emission and cost factors'!$D$9+N851*'Emission and cost factors'!$E$9</f>
        <v>29.52638206544043</v>
      </c>
      <c r="Q851" s="7">
        <v>20.125714285714285</v>
      </c>
      <c r="R851" s="17">
        <v>2</v>
      </c>
      <c r="S851" s="17">
        <v>0</v>
      </c>
      <c r="T851" s="17">
        <v>0</v>
      </c>
      <c r="U851" s="7">
        <v>5.3571428571428581E-3</v>
      </c>
      <c r="V851" s="7">
        <v>0</v>
      </c>
      <c r="W851" s="7">
        <v>0</v>
      </c>
    </row>
    <row r="852" spans="1:23" s="17" customFormat="1" x14ac:dyDescent="0.25">
      <c r="A852" s="17" t="s">
        <v>651</v>
      </c>
      <c r="B852" s="17" t="s">
        <v>833</v>
      </c>
      <c r="C852" s="17" t="s">
        <v>588</v>
      </c>
      <c r="D852" s="17">
        <v>86</v>
      </c>
      <c r="E852" s="17" t="s">
        <v>11</v>
      </c>
      <c r="F852" s="17">
        <v>3</v>
      </c>
      <c r="G852" s="17">
        <v>1</v>
      </c>
      <c r="H852" s="17" t="s">
        <v>8</v>
      </c>
      <c r="I852" s="17" t="s">
        <v>612</v>
      </c>
      <c r="J852" s="17" t="s">
        <v>5</v>
      </c>
      <c r="K852" s="17" t="s">
        <v>606</v>
      </c>
      <c r="L852" s="17" t="s">
        <v>831</v>
      </c>
      <c r="M852" s="7">
        <v>206.66789114815842</v>
      </c>
      <c r="N852" s="7">
        <v>142.40435300040085</v>
      </c>
      <c r="O852" s="7">
        <f>M852*'Emission and cost factors'!$D$8+N852*'Emission and cost factors'!$E$8</f>
        <v>108.90625952129767</v>
      </c>
      <c r="P852" s="8">
        <f>M852*'Emission and cost factors'!$D$9+N852*'Emission and cost factors'!$E$9</f>
        <v>29.627368595986461</v>
      </c>
      <c r="Q852" s="7">
        <v>20.125714285714285</v>
      </c>
      <c r="R852" s="17">
        <v>2</v>
      </c>
      <c r="S852" s="17">
        <v>0</v>
      </c>
      <c r="T852" s="17">
        <v>0</v>
      </c>
      <c r="U852" s="7">
        <v>5.3571428571428581E-3</v>
      </c>
      <c r="V852" s="7">
        <v>0</v>
      </c>
      <c r="W852" s="7">
        <v>0</v>
      </c>
    </row>
    <row r="853" spans="1:23" s="17" customFormat="1" x14ac:dyDescent="0.25">
      <c r="A853" s="17" t="s">
        <v>652</v>
      </c>
      <c r="B853" s="17" t="s">
        <v>833</v>
      </c>
      <c r="C853" s="17" t="s">
        <v>588</v>
      </c>
      <c r="D853" s="17">
        <v>87</v>
      </c>
      <c r="E853" s="17" t="s">
        <v>11</v>
      </c>
      <c r="F853" s="17">
        <v>3</v>
      </c>
      <c r="G853" s="17">
        <v>1</v>
      </c>
      <c r="H853" s="17" t="s">
        <v>8</v>
      </c>
      <c r="I853" s="17" t="s">
        <v>7</v>
      </c>
      <c r="J853" s="17" t="s">
        <v>611</v>
      </c>
      <c r="K853" s="17" t="s">
        <v>606</v>
      </c>
      <c r="L853" s="17" t="s">
        <v>831</v>
      </c>
      <c r="M853" s="7">
        <v>206.09025109863279</v>
      </c>
      <c r="N853" s="7">
        <v>141.71168196259481</v>
      </c>
      <c r="O853" s="7">
        <f>M853*'Emission and cost factors'!$D$8+N853*'Emission and cost factors'!$E$8</f>
        <v>108.46632643350651</v>
      </c>
      <c r="P853" s="8">
        <f>M853*'Emission and cost factors'!$D$9+N853*'Emission and cost factors'!$E$9</f>
        <v>29.500362338334533</v>
      </c>
      <c r="Q853" s="7">
        <v>20.224999999999998</v>
      </c>
      <c r="R853" s="17">
        <v>0</v>
      </c>
      <c r="S853" s="17">
        <v>0</v>
      </c>
      <c r="T853" s="17">
        <v>0</v>
      </c>
      <c r="U853" s="7">
        <v>0</v>
      </c>
      <c r="V853" s="7">
        <v>0</v>
      </c>
      <c r="W853" s="7">
        <v>0</v>
      </c>
    </row>
    <row r="854" spans="1:23" s="17" customFormat="1" x14ac:dyDescent="0.25">
      <c r="A854" s="17" t="s">
        <v>654</v>
      </c>
      <c r="B854" s="17" t="s">
        <v>833</v>
      </c>
      <c r="C854" s="17" t="s">
        <v>588</v>
      </c>
      <c r="D854" s="17">
        <v>89</v>
      </c>
      <c r="E854" s="17" t="s">
        <v>11</v>
      </c>
      <c r="F854" s="17">
        <v>3</v>
      </c>
      <c r="G854" s="17">
        <v>1</v>
      </c>
      <c r="H854" s="17" t="s">
        <v>8</v>
      </c>
      <c r="I854" s="17" t="s">
        <v>3</v>
      </c>
      <c r="J854" s="17" t="s">
        <v>611</v>
      </c>
      <c r="K854" s="17" t="s">
        <v>606</v>
      </c>
      <c r="L854" s="17" t="s">
        <v>831</v>
      </c>
      <c r="M854" s="7">
        <v>205.61880350167391</v>
      </c>
      <c r="N854" s="7">
        <v>147.72022506993684</v>
      </c>
      <c r="O854" s="7">
        <f>M854*'Emission and cost factors'!$D$8+N854*'Emission and cost factors'!$E$8</f>
        <v>111.13125226752247</v>
      </c>
      <c r="P854" s="8">
        <f>M854*'Emission and cost factors'!$D$9+N854*'Emission and cost factors'!$E$9</f>
        <v>30.382785900557479</v>
      </c>
      <c r="Q854" s="7">
        <v>20</v>
      </c>
      <c r="R854" s="17">
        <v>8</v>
      </c>
      <c r="S854" s="17">
        <v>0</v>
      </c>
      <c r="T854" s="17">
        <v>0</v>
      </c>
      <c r="U854" s="7">
        <v>0.05</v>
      </c>
      <c r="V854" s="7">
        <v>0</v>
      </c>
      <c r="W854" s="7">
        <v>0</v>
      </c>
    </row>
    <row r="855" spans="1:23" s="17" customFormat="1" x14ac:dyDescent="0.25">
      <c r="A855" s="17" t="s">
        <v>655</v>
      </c>
      <c r="B855" s="17" t="s">
        <v>833</v>
      </c>
      <c r="C855" s="17" t="s">
        <v>588</v>
      </c>
      <c r="D855" s="17">
        <v>90</v>
      </c>
      <c r="E855" s="17" t="s">
        <v>11</v>
      </c>
      <c r="F855" s="17">
        <v>3</v>
      </c>
      <c r="G855" s="17">
        <v>1</v>
      </c>
      <c r="H855" s="17" t="s">
        <v>8</v>
      </c>
      <c r="I855" s="17" t="s">
        <v>3</v>
      </c>
      <c r="J855" s="17" t="s">
        <v>5</v>
      </c>
      <c r="K855" s="17" t="s">
        <v>606</v>
      </c>
      <c r="L855" s="17" t="s">
        <v>831</v>
      </c>
      <c r="M855" s="7">
        <v>204.69516732352113</v>
      </c>
      <c r="N855" s="7">
        <v>148.29285277627329</v>
      </c>
      <c r="O855" s="7">
        <f>M855*'Emission and cost factors'!$D$8+N855*'Emission and cost factors'!$E$8</f>
        <v>111.20069741502516</v>
      </c>
      <c r="P855" s="8">
        <f>M855*'Emission and cost factors'!$D$9+N855*'Emission and cost factors'!$E$9</f>
        <v>30.431734609381838</v>
      </c>
      <c r="Q855" s="7">
        <v>20</v>
      </c>
      <c r="R855" s="17">
        <v>8</v>
      </c>
      <c r="S855" s="17">
        <v>0</v>
      </c>
      <c r="T855" s="17">
        <v>0</v>
      </c>
      <c r="U855" s="7">
        <v>4.9357142857142863E-2</v>
      </c>
      <c r="V855" s="7">
        <v>0</v>
      </c>
      <c r="W855" s="7">
        <v>0</v>
      </c>
    </row>
    <row r="856" spans="1:23" s="17" customFormat="1" x14ac:dyDescent="0.25">
      <c r="A856" s="17" t="s">
        <v>656</v>
      </c>
      <c r="B856" s="17" t="s">
        <v>833</v>
      </c>
      <c r="C856" s="17" t="s">
        <v>588</v>
      </c>
      <c r="D856" s="17">
        <v>97</v>
      </c>
      <c r="E856" s="17" t="s">
        <v>11</v>
      </c>
      <c r="F856" s="17">
        <v>3</v>
      </c>
      <c r="G856" s="17">
        <v>1</v>
      </c>
      <c r="H856" s="17" t="s">
        <v>9</v>
      </c>
      <c r="I856" s="17" t="s">
        <v>612</v>
      </c>
      <c r="J856" s="17" t="s">
        <v>611</v>
      </c>
      <c r="K856" s="17" t="s">
        <v>606</v>
      </c>
      <c r="L856" s="17" t="s">
        <v>831</v>
      </c>
      <c r="M856" s="7">
        <v>191.87306930106024</v>
      </c>
      <c r="N856" s="7">
        <v>101.96888088099986</v>
      </c>
      <c r="O856" s="7">
        <f>M856*'Emission and cost factors'!$D$8+N856*'Emission and cost factors'!$E$8</f>
        <v>87.199029758482581</v>
      </c>
      <c r="P856" s="8">
        <f>M856*'Emission and cost factors'!$D$9+N856*'Emission and cost factors'!$E$9</f>
        <v>22.970254904192387</v>
      </c>
      <c r="Q856" s="7">
        <v>20.294999999999998</v>
      </c>
      <c r="R856" s="17">
        <v>0</v>
      </c>
      <c r="S856" s="17">
        <v>0</v>
      </c>
      <c r="T856" s="17">
        <v>0</v>
      </c>
      <c r="U856" s="7">
        <v>0</v>
      </c>
      <c r="V856" s="7">
        <v>0</v>
      </c>
      <c r="W856" s="7">
        <v>0</v>
      </c>
    </row>
    <row r="857" spans="1:23" s="17" customFormat="1" x14ac:dyDescent="0.25">
      <c r="A857" s="17" t="s">
        <v>657</v>
      </c>
      <c r="B857" s="17" t="s">
        <v>833</v>
      </c>
      <c r="C857" s="17" t="s">
        <v>588</v>
      </c>
      <c r="D857" s="17">
        <v>98</v>
      </c>
      <c r="E857" s="17" t="s">
        <v>11</v>
      </c>
      <c r="F857" s="17">
        <v>3</v>
      </c>
      <c r="G857" s="17">
        <v>1</v>
      </c>
      <c r="H857" s="17" t="s">
        <v>9</v>
      </c>
      <c r="I857" s="17" t="s">
        <v>612</v>
      </c>
      <c r="J857" s="17" t="s">
        <v>5</v>
      </c>
      <c r="K857" s="17" t="s">
        <v>606</v>
      </c>
      <c r="L857" s="17" t="s">
        <v>831</v>
      </c>
      <c r="M857" s="7">
        <v>191.12196806989394</v>
      </c>
      <c r="N857" s="7">
        <v>102.34926883722622</v>
      </c>
      <c r="O857" s="7">
        <f>M857*'Emission and cost factors'!$D$8+N857*'Emission and cost factors'!$E$8</f>
        <v>87.216276959801789</v>
      </c>
      <c r="P857" s="8">
        <f>M857*'Emission and cost factors'!$D$9+N857*'Emission and cost factors'!$E$9</f>
        <v>22.997269048379692</v>
      </c>
      <c r="Q857" s="7">
        <v>20.294999999999998</v>
      </c>
      <c r="R857" s="17">
        <v>0</v>
      </c>
      <c r="S857" s="17">
        <v>0</v>
      </c>
      <c r="T857" s="17">
        <v>0</v>
      </c>
      <c r="U857" s="7">
        <v>0</v>
      </c>
      <c r="V857" s="7">
        <v>0</v>
      </c>
      <c r="W857" s="7">
        <v>0</v>
      </c>
    </row>
    <row r="858" spans="1:23" s="17" customFormat="1" x14ac:dyDescent="0.25">
      <c r="A858" s="17" t="s">
        <v>658</v>
      </c>
      <c r="B858" s="17" t="s">
        <v>833</v>
      </c>
      <c r="C858" s="17" t="s">
        <v>588</v>
      </c>
      <c r="D858" s="17">
        <v>99</v>
      </c>
      <c r="E858" s="17" t="s">
        <v>11</v>
      </c>
      <c r="F858" s="17">
        <v>3</v>
      </c>
      <c r="G858" s="17">
        <v>1</v>
      </c>
      <c r="H858" s="17" t="s">
        <v>9</v>
      </c>
      <c r="I858" s="17" t="s">
        <v>7</v>
      </c>
      <c r="J858" s="17" t="s">
        <v>611</v>
      </c>
      <c r="K858" s="17" t="s">
        <v>606</v>
      </c>
      <c r="L858" s="17" t="s">
        <v>831</v>
      </c>
      <c r="M858" s="7">
        <v>181.5639460100445</v>
      </c>
      <c r="N858" s="7">
        <v>94.168078544211866</v>
      </c>
      <c r="O858" s="7">
        <f>M858*'Emission and cost factors'!$D$8+N858*'Emission and cost factors'!$E$8</f>
        <v>81.445744792446803</v>
      </c>
      <c r="P858" s="8">
        <f>M858*'Emission and cost factors'!$D$9+N858*'Emission and cost factors'!$E$9</f>
        <v>21.387769622033559</v>
      </c>
      <c r="Q858" s="7">
        <v>20.369285714285713</v>
      </c>
      <c r="R858" s="17">
        <v>0</v>
      </c>
      <c r="S858" s="17">
        <v>0</v>
      </c>
      <c r="T858" s="17">
        <v>0</v>
      </c>
      <c r="U858" s="7">
        <v>0</v>
      </c>
      <c r="V858" s="7">
        <v>0</v>
      </c>
      <c r="W858" s="7">
        <v>0</v>
      </c>
    </row>
    <row r="859" spans="1:23" s="17" customFormat="1" x14ac:dyDescent="0.25">
      <c r="A859" s="17" t="s">
        <v>659</v>
      </c>
      <c r="B859" s="17" t="s">
        <v>833</v>
      </c>
      <c r="C859" s="17" t="s">
        <v>588</v>
      </c>
      <c r="D859" s="17">
        <v>100</v>
      </c>
      <c r="E859" s="17" t="s">
        <v>11</v>
      </c>
      <c r="F859" s="17">
        <v>3</v>
      </c>
      <c r="G859" s="17">
        <v>1</v>
      </c>
      <c r="H859" s="17" t="s">
        <v>9</v>
      </c>
      <c r="I859" s="17" t="s">
        <v>7</v>
      </c>
      <c r="J859" s="17" t="s">
        <v>5</v>
      </c>
      <c r="K859" s="17" t="s">
        <v>606</v>
      </c>
      <c r="L859" s="17" t="s">
        <v>831</v>
      </c>
      <c r="M859" s="7">
        <v>181.82497839355457</v>
      </c>
      <c r="N859" s="7">
        <v>94.2002741014348</v>
      </c>
      <c r="O859" s="7">
        <f>M859*'Emission and cost factors'!$D$8+N859*'Emission and cost factors'!$E$8</f>
        <v>81.515371549306479</v>
      </c>
      <c r="P859" s="8">
        <f>M859*'Emission and cost factors'!$D$9+N859*'Emission and cost factors'!$E$9</f>
        <v>21.403040250957403</v>
      </c>
      <c r="Q859" s="7">
        <v>20.369285714285713</v>
      </c>
      <c r="R859" s="17">
        <v>0</v>
      </c>
      <c r="S859" s="17">
        <v>0</v>
      </c>
      <c r="T859" s="17">
        <v>0</v>
      </c>
      <c r="U859" s="7">
        <v>0</v>
      </c>
      <c r="V859" s="7">
        <v>0</v>
      </c>
      <c r="W859" s="7">
        <v>0</v>
      </c>
    </row>
    <row r="860" spans="1:23" s="17" customFormat="1" x14ac:dyDescent="0.25">
      <c r="A860" s="17" t="s">
        <v>660</v>
      </c>
      <c r="B860" s="17" t="s">
        <v>833</v>
      </c>
      <c r="C860" s="17" t="s">
        <v>588</v>
      </c>
      <c r="D860" s="17">
        <v>101</v>
      </c>
      <c r="E860" s="17" t="s">
        <v>11</v>
      </c>
      <c r="F860" s="17">
        <v>3</v>
      </c>
      <c r="G860" s="17">
        <v>1</v>
      </c>
      <c r="H860" s="17" t="s">
        <v>9</v>
      </c>
      <c r="I860" s="17" t="s">
        <v>3</v>
      </c>
      <c r="J860" s="17" t="s">
        <v>611</v>
      </c>
      <c r="K860" s="17" t="s">
        <v>606</v>
      </c>
      <c r="L860" s="17" t="s">
        <v>831</v>
      </c>
      <c r="M860" s="7">
        <v>189.91710348074767</v>
      </c>
      <c r="N860" s="7">
        <v>108.61990968133543</v>
      </c>
      <c r="O860" s="7">
        <f>M860*'Emission and cost factors'!$D$8+N860*'Emission and cost factors'!$E$8</f>
        <v>89.847750184371307</v>
      </c>
      <c r="P860" s="8">
        <f>M860*'Emission and cost factors'!$D$9+N860*'Emission and cost factors'!$E$9</f>
        <v>23.889670591430221</v>
      </c>
      <c r="Q860" s="7">
        <v>20.202857142857145</v>
      </c>
      <c r="R860" s="17">
        <v>0</v>
      </c>
      <c r="S860" s="17">
        <v>0</v>
      </c>
      <c r="T860" s="17">
        <v>0</v>
      </c>
      <c r="U860" s="7">
        <v>0</v>
      </c>
      <c r="V860" s="7">
        <v>0</v>
      </c>
      <c r="W860" s="7">
        <v>0</v>
      </c>
    </row>
    <row r="861" spans="1:23" s="17" customFormat="1" x14ac:dyDescent="0.25">
      <c r="A861" s="17" t="s">
        <v>661</v>
      </c>
      <c r="B861" s="17" t="s">
        <v>833</v>
      </c>
      <c r="C861" s="17" t="s">
        <v>588</v>
      </c>
      <c r="D861" s="17">
        <v>102</v>
      </c>
      <c r="E861" s="17" t="s">
        <v>11</v>
      </c>
      <c r="F861" s="17">
        <v>3</v>
      </c>
      <c r="G861" s="17">
        <v>1</v>
      </c>
      <c r="H861" s="17" t="s">
        <v>9</v>
      </c>
      <c r="I861" s="17" t="s">
        <v>3</v>
      </c>
      <c r="J861" s="17" t="s">
        <v>5</v>
      </c>
      <c r="K861" s="17" t="s">
        <v>606</v>
      </c>
      <c r="L861" s="17" t="s">
        <v>831</v>
      </c>
      <c r="M861" s="7">
        <v>190.05143033272864</v>
      </c>
      <c r="N861" s="7">
        <v>108.94422315455743</v>
      </c>
      <c r="O861" s="7">
        <f>M861*'Emission and cost factors'!$D$8+N861*'Emission and cost factors'!$E$8</f>
        <v>90.025143020969438</v>
      </c>
      <c r="P861" s="8">
        <f>M861*'Emission and cost factors'!$D$9+N861*'Emission and cost factors'!$E$9</f>
        <v>23.943690686492758</v>
      </c>
      <c r="Q861" s="7">
        <v>20.202857142857145</v>
      </c>
      <c r="R861" s="17">
        <v>0</v>
      </c>
      <c r="S861" s="17">
        <v>0</v>
      </c>
      <c r="T861" s="17">
        <v>0</v>
      </c>
      <c r="U861" s="7">
        <v>0</v>
      </c>
      <c r="V861" s="7">
        <v>0</v>
      </c>
      <c r="W861" s="7">
        <v>0</v>
      </c>
    </row>
    <row r="862" spans="1:23" s="17" customFormat="1" x14ac:dyDescent="0.25">
      <c r="A862" s="17" t="s">
        <v>662</v>
      </c>
      <c r="B862" s="17" t="s">
        <v>833</v>
      </c>
      <c r="C862" s="17" t="s">
        <v>588</v>
      </c>
      <c r="D862" s="17">
        <v>109</v>
      </c>
      <c r="E862" s="17" t="s">
        <v>12</v>
      </c>
      <c r="F862" s="17">
        <v>2</v>
      </c>
      <c r="G862" s="17">
        <v>2</v>
      </c>
      <c r="H862" s="17" t="s">
        <v>2</v>
      </c>
      <c r="I862" s="17" t="s">
        <v>612</v>
      </c>
      <c r="J862" s="17" t="s">
        <v>611</v>
      </c>
      <c r="K862" s="17" t="s">
        <v>606</v>
      </c>
      <c r="L862" s="17" t="s">
        <v>831</v>
      </c>
      <c r="M862" s="7">
        <v>269.76255114745931</v>
      </c>
      <c r="N862" s="7">
        <v>299.19543038527718</v>
      </c>
      <c r="O862" s="7">
        <f>M862*'Emission and cost factors'!$D$8+N862*'Emission and cost factors'!$E$8</f>
        <v>194.28003371819395</v>
      </c>
      <c r="P862" s="8">
        <f>M862*'Emission and cost factors'!$D$9+N862*'Emission and cost factors'!$E$9</f>
        <v>55.669816603689945</v>
      </c>
      <c r="Q862" s="7">
        <v>20.254999999999999</v>
      </c>
      <c r="R862" s="17">
        <v>2</v>
      </c>
      <c r="S862" s="17">
        <v>0</v>
      </c>
      <c r="T862" s="17">
        <v>0</v>
      </c>
      <c r="U862" s="7">
        <v>1.7857142857142859E-3</v>
      </c>
      <c r="V862" s="7">
        <v>0</v>
      </c>
      <c r="W862" s="7">
        <v>0</v>
      </c>
    </row>
    <row r="863" spans="1:23" s="17" customFormat="1" x14ac:dyDescent="0.25">
      <c r="A863" s="17" t="s">
        <v>663</v>
      </c>
      <c r="B863" s="17" t="s">
        <v>833</v>
      </c>
      <c r="C863" s="17" t="s">
        <v>588</v>
      </c>
      <c r="D863" s="17">
        <v>110</v>
      </c>
      <c r="E863" s="17" t="s">
        <v>12</v>
      </c>
      <c r="F863" s="17">
        <v>2</v>
      </c>
      <c r="G863" s="17">
        <v>2</v>
      </c>
      <c r="H863" s="17" t="s">
        <v>2</v>
      </c>
      <c r="I863" s="17" t="s">
        <v>612</v>
      </c>
      <c r="J863" s="17" t="s">
        <v>5</v>
      </c>
      <c r="K863" s="17" t="s">
        <v>606</v>
      </c>
      <c r="L863" s="17" t="s">
        <v>831</v>
      </c>
      <c r="M863" s="7">
        <v>270.31519123186285</v>
      </c>
      <c r="N863" s="7">
        <v>299.15211668577643</v>
      </c>
      <c r="O863" s="7">
        <f>M863*'Emission and cost factors'!$D$8+N863*'Emission and cost factors'!$E$8</f>
        <v>194.37616383414834</v>
      </c>
      <c r="P863" s="8">
        <f>M863*'Emission and cost factors'!$D$9+N863*'Emission and cost factors'!$E$9</f>
        <v>55.685425152140979</v>
      </c>
      <c r="Q863" s="7">
        <v>20.254999999999999</v>
      </c>
      <c r="R863" s="17">
        <v>2</v>
      </c>
      <c r="S863" s="17">
        <v>0</v>
      </c>
      <c r="T863" s="17">
        <v>0</v>
      </c>
      <c r="U863" s="7">
        <v>1.7857142857142859E-3</v>
      </c>
      <c r="V863" s="7">
        <v>0</v>
      </c>
      <c r="W863" s="7">
        <v>0</v>
      </c>
    </row>
    <row r="864" spans="1:23" s="17" customFormat="1" x14ac:dyDescent="0.25">
      <c r="A864" s="17" t="s">
        <v>664</v>
      </c>
      <c r="B864" s="17" t="s">
        <v>833</v>
      </c>
      <c r="C864" s="17" t="s">
        <v>588</v>
      </c>
      <c r="D864" s="17">
        <v>111</v>
      </c>
      <c r="E864" s="17" t="s">
        <v>12</v>
      </c>
      <c r="F864" s="17">
        <v>2</v>
      </c>
      <c r="G864" s="17">
        <v>2</v>
      </c>
      <c r="H864" s="17" t="s">
        <v>2</v>
      </c>
      <c r="I864" s="17" t="s">
        <v>7</v>
      </c>
      <c r="J864" s="17" t="s">
        <v>611</v>
      </c>
      <c r="K864" s="17" t="s">
        <v>606</v>
      </c>
      <c r="L864" s="17" t="s">
        <v>831</v>
      </c>
      <c r="M864" s="7">
        <v>271.12240963309074</v>
      </c>
      <c r="N864" s="7">
        <v>300.56811106311</v>
      </c>
      <c r="O864" s="7">
        <f>M864*'Emission and cost factors'!$D$8+N864*'Emission and cost factors'!$E$8</f>
        <v>195.19703711197965</v>
      </c>
      <c r="P864" s="8">
        <f>M864*'Emission and cost factors'!$D$9+N864*'Emission and cost factors'!$E$9</f>
        <v>55.930113044790126</v>
      </c>
      <c r="Q864" s="7">
        <v>20.446428571428573</v>
      </c>
      <c r="R864" s="17">
        <v>0</v>
      </c>
      <c r="S864" s="17">
        <v>0</v>
      </c>
      <c r="T864" s="17">
        <v>0</v>
      </c>
      <c r="U864" s="7">
        <v>0</v>
      </c>
      <c r="V864" s="7">
        <v>0</v>
      </c>
      <c r="W864" s="7">
        <v>0</v>
      </c>
    </row>
    <row r="865" spans="1:23" s="17" customFormat="1" x14ac:dyDescent="0.25">
      <c r="A865" s="17" t="s">
        <v>665</v>
      </c>
      <c r="B865" s="17" t="s">
        <v>833</v>
      </c>
      <c r="C865" s="17" t="s">
        <v>588</v>
      </c>
      <c r="D865" s="17">
        <v>113</v>
      </c>
      <c r="E865" s="17" t="s">
        <v>12</v>
      </c>
      <c r="F865" s="17">
        <v>2</v>
      </c>
      <c r="G865" s="17">
        <v>2</v>
      </c>
      <c r="H865" s="17" t="s">
        <v>2</v>
      </c>
      <c r="I865" s="17" t="s">
        <v>3</v>
      </c>
      <c r="J865" s="17" t="s">
        <v>611</v>
      </c>
      <c r="K865" s="17" t="s">
        <v>606</v>
      </c>
      <c r="L865" s="17" t="s">
        <v>831</v>
      </c>
      <c r="M865" s="7">
        <v>269.23968097795711</v>
      </c>
      <c r="N865" s="7">
        <v>300.35784529939502</v>
      </c>
      <c r="O865" s="7">
        <f>M865*'Emission and cost factors'!$D$8+N865*'Emission and cost factors'!$E$8</f>
        <v>194.70494184309271</v>
      </c>
      <c r="P865" s="8">
        <f>M865*'Emission and cost factors'!$D$9+N865*'Emission and cost factors'!$E$9</f>
        <v>55.823264034027531</v>
      </c>
      <c r="Q865" s="7">
        <v>20.017857142857142</v>
      </c>
      <c r="R865" s="17">
        <v>7</v>
      </c>
      <c r="S865" s="17">
        <v>0</v>
      </c>
      <c r="T865" s="17">
        <v>0</v>
      </c>
      <c r="U865" s="7">
        <v>4.2214285714285711E-2</v>
      </c>
      <c r="V865" s="7">
        <v>0</v>
      </c>
      <c r="W865" s="7">
        <v>0</v>
      </c>
    </row>
    <row r="866" spans="1:23" s="17" customFormat="1" x14ac:dyDescent="0.25">
      <c r="A866" s="17" t="s">
        <v>666</v>
      </c>
      <c r="B866" s="17" t="s">
        <v>833</v>
      </c>
      <c r="C866" s="17" t="s">
        <v>588</v>
      </c>
      <c r="D866" s="17">
        <v>114</v>
      </c>
      <c r="E866" s="17" t="s">
        <v>12</v>
      </c>
      <c r="F866" s="17">
        <v>2</v>
      </c>
      <c r="G866" s="17">
        <v>2</v>
      </c>
      <c r="H866" s="17" t="s">
        <v>2</v>
      </c>
      <c r="I866" s="17" t="s">
        <v>3</v>
      </c>
      <c r="J866" s="17" t="s">
        <v>5</v>
      </c>
      <c r="K866" s="17" t="s">
        <v>606</v>
      </c>
      <c r="L866" s="17" t="s">
        <v>831</v>
      </c>
      <c r="M866" s="7">
        <v>267.85205589076287</v>
      </c>
      <c r="N866" s="7">
        <v>300.09864916117283</v>
      </c>
      <c r="O866" s="7">
        <f>M866*'Emission and cost factors'!$D$8+N866*'Emission and cost factors'!$E$8</f>
        <v>194.29431035119973</v>
      </c>
      <c r="P866" s="8">
        <f>M866*'Emission and cost factors'!$D$9+N866*'Emission and cost factors'!$E$9</f>
        <v>55.728879609806434</v>
      </c>
      <c r="Q866" s="7">
        <v>20.017857142857142</v>
      </c>
      <c r="R866" s="17">
        <v>7</v>
      </c>
      <c r="S866" s="17">
        <v>0</v>
      </c>
      <c r="T866" s="17">
        <v>0</v>
      </c>
      <c r="U866" s="7">
        <v>4.2214285714285711E-2</v>
      </c>
      <c r="V866" s="7">
        <v>0</v>
      </c>
      <c r="W866" s="7">
        <v>0</v>
      </c>
    </row>
    <row r="867" spans="1:23" s="17" customFormat="1" x14ac:dyDescent="0.25">
      <c r="A867" s="17" t="s">
        <v>667</v>
      </c>
      <c r="B867" s="17" t="s">
        <v>833</v>
      </c>
      <c r="C867" s="17" t="s">
        <v>588</v>
      </c>
      <c r="D867" s="17">
        <v>121</v>
      </c>
      <c r="E867" s="17" t="s">
        <v>12</v>
      </c>
      <c r="F867" s="17">
        <v>2</v>
      </c>
      <c r="G867" s="17">
        <v>2</v>
      </c>
      <c r="H867" s="17" t="s">
        <v>8</v>
      </c>
      <c r="I867" s="17" t="s">
        <v>612</v>
      </c>
      <c r="J867" s="17" t="s">
        <v>611</v>
      </c>
      <c r="K867" s="17" t="s">
        <v>606</v>
      </c>
      <c r="L867" s="17" t="s">
        <v>831</v>
      </c>
      <c r="M867" s="7">
        <v>205.77961281040734</v>
      </c>
      <c r="N867" s="7">
        <v>152.1585844728283</v>
      </c>
      <c r="O867" s="7">
        <f>M867*'Emission and cost factors'!$D$8+N867*'Emission and cost factors'!$E$8</f>
        <v>113.20666754768655</v>
      </c>
      <c r="P867" s="8">
        <f>M867*'Emission and cost factors'!$D$9+N867*'Emission and cost factors'!$E$9</f>
        <v>31.054972183340539</v>
      </c>
      <c r="Q867" s="7">
        <v>20.895</v>
      </c>
      <c r="R867" s="17">
        <v>0</v>
      </c>
      <c r="S867" s="17">
        <v>0</v>
      </c>
      <c r="T867" s="17">
        <v>0</v>
      </c>
      <c r="U867" s="7">
        <v>0</v>
      </c>
      <c r="V867" s="7">
        <v>0</v>
      </c>
      <c r="W867" s="7">
        <v>0</v>
      </c>
    </row>
    <row r="868" spans="1:23" s="17" customFormat="1" x14ac:dyDescent="0.25">
      <c r="A868" s="17" t="s">
        <v>668</v>
      </c>
      <c r="B868" s="17" t="s">
        <v>833</v>
      </c>
      <c r="C868" s="17" t="s">
        <v>588</v>
      </c>
      <c r="D868" s="17">
        <v>122</v>
      </c>
      <c r="E868" s="17" t="s">
        <v>12</v>
      </c>
      <c r="F868" s="17">
        <v>2</v>
      </c>
      <c r="G868" s="17">
        <v>2</v>
      </c>
      <c r="H868" s="17" t="s">
        <v>8</v>
      </c>
      <c r="I868" s="17" t="s">
        <v>612</v>
      </c>
      <c r="J868" s="17" t="s">
        <v>5</v>
      </c>
      <c r="K868" s="17" t="s">
        <v>606</v>
      </c>
      <c r="L868" s="17" t="s">
        <v>831</v>
      </c>
      <c r="M868" s="7">
        <v>206.17309261648992</v>
      </c>
      <c r="N868" s="7">
        <v>152.68065368789891</v>
      </c>
      <c r="O868" s="7">
        <f>M868*'Emission and cost factors'!$D$8+N868*'Emission and cost factors'!$E$8</f>
        <v>113.52945014589638</v>
      </c>
      <c r="P868" s="8">
        <f>M868*'Emission and cost factors'!$D$9+N868*'Emission and cost factors'!$E$9</f>
        <v>31.149021757844434</v>
      </c>
      <c r="Q868" s="7">
        <v>20.895714285714288</v>
      </c>
      <c r="R868" s="17">
        <v>0</v>
      </c>
      <c r="S868" s="17">
        <v>0</v>
      </c>
      <c r="T868" s="17">
        <v>0</v>
      </c>
      <c r="U868" s="7">
        <v>0</v>
      </c>
      <c r="V868" s="7">
        <v>0</v>
      </c>
      <c r="W868" s="7">
        <v>0</v>
      </c>
    </row>
    <row r="869" spans="1:23" s="17" customFormat="1" x14ac:dyDescent="0.25">
      <c r="A869" s="17" t="s">
        <v>669</v>
      </c>
      <c r="B869" s="17" t="s">
        <v>833</v>
      </c>
      <c r="C869" s="17" t="s">
        <v>588</v>
      </c>
      <c r="D869" s="17">
        <v>123</v>
      </c>
      <c r="E869" s="17" t="s">
        <v>12</v>
      </c>
      <c r="F869" s="17">
        <v>2</v>
      </c>
      <c r="G869" s="17">
        <v>2</v>
      </c>
      <c r="H869" s="17" t="s">
        <v>8</v>
      </c>
      <c r="I869" s="17" t="s">
        <v>7</v>
      </c>
      <c r="J869" s="17" t="s">
        <v>611</v>
      </c>
      <c r="K869" s="17" t="s">
        <v>606</v>
      </c>
      <c r="L869" s="17" t="s">
        <v>831</v>
      </c>
      <c r="M869" s="7">
        <v>208.22516521344855</v>
      </c>
      <c r="N869" s="7">
        <v>151.65670875101293</v>
      </c>
      <c r="O869" s="7">
        <f>M869*'Emission and cost factors'!$D$8+N869*'Emission and cost factors'!$E$8</f>
        <v>113.48937072029014</v>
      </c>
      <c r="P869" s="8">
        <f>M869*'Emission and cost factors'!$D$9+N869*'Emission and cost factors'!$E$9</f>
        <v>31.077512921189879</v>
      </c>
      <c r="Q869" s="7">
        <v>21.015000000000004</v>
      </c>
      <c r="R869" s="17">
        <v>0</v>
      </c>
      <c r="S869" s="17">
        <v>0</v>
      </c>
      <c r="T869" s="17">
        <v>0</v>
      </c>
      <c r="U869" s="7">
        <v>0</v>
      </c>
      <c r="V869" s="7">
        <v>0</v>
      </c>
      <c r="W869" s="7">
        <v>0</v>
      </c>
    </row>
    <row r="870" spans="1:23" s="17" customFormat="1" x14ac:dyDescent="0.25">
      <c r="A870" s="17" t="s">
        <v>670</v>
      </c>
      <c r="B870" s="17" t="s">
        <v>833</v>
      </c>
      <c r="C870" s="17" t="s">
        <v>588</v>
      </c>
      <c r="D870" s="17">
        <v>124</v>
      </c>
      <c r="E870" s="17" t="s">
        <v>12</v>
      </c>
      <c r="F870" s="17">
        <v>2</v>
      </c>
      <c r="G870" s="17">
        <v>2</v>
      </c>
      <c r="H870" s="17" t="s">
        <v>8</v>
      </c>
      <c r="I870" s="17" t="s">
        <v>7</v>
      </c>
      <c r="J870" s="17" t="s">
        <v>5</v>
      </c>
      <c r="K870" s="17" t="s">
        <v>606</v>
      </c>
      <c r="L870" s="17" t="s">
        <v>831</v>
      </c>
      <c r="M870" s="7">
        <v>208.81685133579794</v>
      </c>
      <c r="N870" s="7">
        <v>152.02437864854528</v>
      </c>
      <c r="O870" s="7">
        <f>M870*'Emission and cost factors'!$D$8+N870*'Emission and cost factors'!$E$8</f>
        <v>113.78275295884839</v>
      </c>
      <c r="P870" s="8">
        <f>M870*'Emission and cost factors'!$D$9+N870*'Emission and cost factors'!$E$9</f>
        <v>31.156330850713708</v>
      </c>
      <c r="Q870" s="7">
        <v>21.015000000000004</v>
      </c>
      <c r="R870" s="17">
        <v>0</v>
      </c>
      <c r="S870" s="17">
        <v>0</v>
      </c>
      <c r="T870" s="17">
        <v>0</v>
      </c>
      <c r="U870" s="7">
        <v>0</v>
      </c>
      <c r="V870" s="7">
        <v>0</v>
      </c>
      <c r="W870" s="7">
        <v>0</v>
      </c>
    </row>
    <row r="871" spans="1:23" s="17" customFormat="1" x14ac:dyDescent="0.25">
      <c r="A871" s="17" t="s">
        <v>671</v>
      </c>
      <c r="B871" s="17" t="s">
        <v>833</v>
      </c>
      <c r="C871" s="17" t="s">
        <v>588</v>
      </c>
      <c r="D871" s="17">
        <v>125</v>
      </c>
      <c r="E871" s="17" t="s">
        <v>12</v>
      </c>
      <c r="F871" s="17">
        <v>2</v>
      </c>
      <c r="G871" s="17">
        <v>2</v>
      </c>
      <c r="H871" s="17" t="s">
        <v>8</v>
      </c>
      <c r="I871" s="17" t="s">
        <v>3</v>
      </c>
      <c r="J871" s="17" t="s">
        <v>611</v>
      </c>
      <c r="K871" s="17" t="s">
        <v>606</v>
      </c>
      <c r="L871" s="17" t="s">
        <v>831</v>
      </c>
      <c r="M871" s="7">
        <v>207.13482904924649</v>
      </c>
      <c r="N871" s="7">
        <v>152.26681352842351</v>
      </c>
      <c r="O871" s="7">
        <f>M871*'Emission and cost factors'!$D$8+N871*'Emission and cost factors'!$E$8</f>
        <v>113.54104832341658</v>
      </c>
      <c r="P871" s="8">
        <f>M871*'Emission and cost factors'!$D$9+N871*'Emission and cost factors'!$E$9</f>
        <v>31.125415191233387</v>
      </c>
      <c r="Q871" s="7">
        <v>20.742857142857144</v>
      </c>
      <c r="R871" s="17">
        <v>0</v>
      </c>
      <c r="S871" s="17">
        <v>0</v>
      </c>
      <c r="T871" s="17">
        <v>0</v>
      </c>
      <c r="U871" s="7">
        <v>0</v>
      </c>
      <c r="V871" s="7">
        <v>0</v>
      </c>
      <c r="W871" s="7">
        <v>0</v>
      </c>
    </row>
    <row r="872" spans="1:23" s="17" customFormat="1" x14ac:dyDescent="0.25">
      <c r="A872" s="17" t="s">
        <v>672</v>
      </c>
      <c r="B872" s="17" t="s">
        <v>833</v>
      </c>
      <c r="C872" s="17" t="s">
        <v>588</v>
      </c>
      <c r="D872" s="17">
        <v>126</v>
      </c>
      <c r="E872" s="17" t="s">
        <v>12</v>
      </c>
      <c r="F872" s="17">
        <v>2</v>
      </c>
      <c r="G872" s="17">
        <v>2</v>
      </c>
      <c r="H872" s="17" t="s">
        <v>8</v>
      </c>
      <c r="I872" s="17" t="s">
        <v>3</v>
      </c>
      <c r="J872" s="17" t="s">
        <v>5</v>
      </c>
      <c r="K872" s="17" t="s">
        <v>606</v>
      </c>
      <c r="L872" s="17" t="s">
        <v>831</v>
      </c>
      <c r="M872" s="7">
        <v>207.17678240094861</v>
      </c>
      <c r="N872" s="7">
        <v>152.48116447074986</v>
      </c>
      <c r="O872" s="7">
        <f>M872*'Emission and cost factors'!$D$8+N872*'Emission and cost factors'!$E$8</f>
        <v>113.64845996074415</v>
      </c>
      <c r="P872" s="8">
        <f>M872*'Emission and cost factors'!$D$9+N872*'Emission and cost factors'!$E$9</f>
        <v>31.159245966650424</v>
      </c>
      <c r="Q872" s="7">
        <v>20.742857142857144</v>
      </c>
      <c r="R872" s="17">
        <v>0</v>
      </c>
      <c r="S872" s="17">
        <v>0</v>
      </c>
      <c r="T872" s="17">
        <v>0</v>
      </c>
      <c r="U872" s="7">
        <v>0</v>
      </c>
      <c r="V872" s="7">
        <v>0</v>
      </c>
      <c r="W872" s="7">
        <v>0</v>
      </c>
    </row>
    <row r="873" spans="1:23" s="17" customFormat="1" x14ac:dyDescent="0.25">
      <c r="A873" s="17" t="s">
        <v>673</v>
      </c>
      <c r="B873" s="17" t="s">
        <v>833</v>
      </c>
      <c r="C873" s="17" t="s">
        <v>588</v>
      </c>
      <c r="D873" s="17">
        <v>133</v>
      </c>
      <c r="E873" s="17" t="s">
        <v>12</v>
      </c>
      <c r="F873" s="17">
        <v>2</v>
      </c>
      <c r="G873" s="17">
        <v>2</v>
      </c>
      <c r="H873" s="17" t="s">
        <v>9</v>
      </c>
      <c r="I873" s="17" t="s">
        <v>612</v>
      </c>
      <c r="J873" s="17" t="s">
        <v>611</v>
      </c>
      <c r="K873" s="17" t="s">
        <v>606</v>
      </c>
      <c r="L873" s="17" t="s">
        <v>831</v>
      </c>
      <c r="M873" s="7">
        <v>183.96754800850994</v>
      </c>
      <c r="N873" s="7">
        <v>123.074590070352</v>
      </c>
      <c r="O873" s="7">
        <f>M873*'Emission and cost factors'!$D$8+N873*'Emission and cost factors'!$E$8</f>
        <v>95.247496514149006</v>
      </c>
      <c r="P873" s="8">
        <f>M873*'Emission and cost factors'!$D$9+N873*'Emission and cost factors'!$E$9</f>
        <v>25.819890430893196</v>
      </c>
      <c r="Q873" s="7">
        <v>21.066428571428567</v>
      </c>
      <c r="R873" s="17">
        <v>0</v>
      </c>
      <c r="S873" s="17">
        <v>0</v>
      </c>
      <c r="T873" s="17">
        <v>0</v>
      </c>
      <c r="U873" s="7">
        <v>0</v>
      </c>
      <c r="V873" s="7">
        <v>0</v>
      </c>
      <c r="W873" s="7">
        <v>0</v>
      </c>
    </row>
    <row r="874" spans="1:23" s="17" customFormat="1" x14ac:dyDescent="0.25">
      <c r="A874" s="17" t="s">
        <v>674</v>
      </c>
      <c r="B874" s="17" t="s">
        <v>833</v>
      </c>
      <c r="C874" s="17" t="s">
        <v>588</v>
      </c>
      <c r="D874" s="17">
        <v>134</v>
      </c>
      <c r="E874" s="17" t="s">
        <v>12</v>
      </c>
      <c r="F874" s="17">
        <v>2</v>
      </c>
      <c r="G874" s="17">
        <v>2</v>
      </c>
      <c r="H874" s="17" t="s">
        <v>9</v>
      </c>
      <c r="I874" s="17" t="s">
        <v>612</v>
      </c>
      <c r="J874" s="17" t="s">
        <v>5</v>
      </c>
      <c r="K874" s="17" t="s">
        <v>606</v>
      </c>
      <c r="L874" s="17" t="s">
        <v>831</v>
      </c>
      <c r="M874" s="7">
        <v>182.78213989257796</v>
      </c>
      <c r="N874" s="7">
        <v>123.42744502108265</v>
      </c>
      <c r="O874" s="7">
        <f>M874*'Emission and cost factors'!$D$8+N874*'Emission and cost factors'!$E$8</f>
        <v>95.160874087139391</v>
      </c>
      <c r="P874" s="8">
        <f>M874*'Emission and cost factors'!$D$9+N874*'Emission and cost factors'!$E$9</f>
        <v>25.825402348865516</v>
      </c>
      <c r="Q874" s="7">
        <v>21.066428571428567</v>
      </c>
      <c r="R874" s="17">
        <v>0</v>
      </c>
      <c r="S874" s="17">
        <v>0</v>
      </c>
      <c r="T874" s="17">
        <v>0</v>
      </c>
      <c r="U874" s="7">
        <v>0</v>
      </c>
      <c r="V874" s="7">
        <v>0</v>
      </c>
      <c r="W874" s="7">
        <v>0</v>
      </c>
    </row>
    <row r="875" spans="1:23" s="17" customFormat="1" x14ac:dyDescent="0.25">
      <c r="A875" s="17" t="s">
        <v>675</v>
      </c>
      <c r="B875" s="17" t="s">
        <v>833</v>
      </c>
      <c r="C875" s="17" t="s">
        <v>588</v>
      </c>
      <c r="D875" s="17">
        <v>135</v>
      </c>
      <c r="E875" s="17" t="s">
        <v>12</v>
      </c>
      <c r="F875" s="17">
        <v>2</v>
      </c>
      <c r="G875" s="17">
        <v>2</v>
      </c>
      <c r="H875" s="17" t="s">
        <v>9</v>
      </c>
      <c r="I875" s="17" t="s">
        <v>7</v>
      </c>
      <c r="J875" s="17" t="s">
        <v>611</v>
      </c>
      <c r="K875" s="17" t="s">
        <v>606</v>
      </c>
      <c r="L875" s="17" t="s">
        <v>831</v>
      </c>
      <c r="M875" s="7">
        <v>186.71007486397863</v>
      </c>
      <c r="N875" s="7">
        <v>123.71773408843929</v>
      </c>
      <c r="O875" s="7">
        <f>M875*'Emission and cost factors'!$D$8+N875*'Emission and cost factors'!$E$8</f>
        <v>96.119273402117585</v>
      </c>
      <c r="P875" s="8">
        <f>M875*'Emission and cost factors'!$D$9+N875*'Emission and cost factors'!$E$9</f>
        <v>26.026063107825038</v>
      </c>
      <c r="Q875" s="7">
        <v>21.17071428571429</v>
      </c>
      <c r="R875" s="17">
        <v>0</v>
      </c>
      <c r="S875" s="17">
        <v>0</v>
      </c>
      <c r="T875" s="17">
        <v>0</v>
      </c>
      <c r="U875" s="7">
        <v>0</v>
      </c>
      <c r="V875" s="7">
        <v>0</v>
      </c>
      <c r="W875" s="7">
        <v>0</v>
      </c>
    </row>
    <row r="876" spans="1:23" s="17" customFormat="1" x14ac:dyDescent="0.25">
      <c r="A876" s="17" t="s">
        <v>676</v>
      </c>
      <c r="B876" s="17" t="s">
        <v>833</v>
      </c>
      <c r="C876" s="17" t="s">
        <v>588</v>
      </c>
      <c r="D876" s="17">
        <v>136</v>
      </c>
      <c r="E876" s="17" t="s">
        <v>12</v>
      </c>
      <c r="F876" s="17">
        <v>2</v>
      </c>
      <c r="G876" s="17">
        <v>2</v>
      </c>
      <c r="H876" s="17" t="s">
        <v>9</v>
      </c>
      <c r="I876" s="17" t="s">
        <v>7</v>
      </c>
      <c r="J876" s="17" t="s">
        <v>5</v>
      </c>
      <c r="K876" s="17" t="s">
        <v>606</v>
      </c>
      <c r="L876" s="17" t="s">
        <v>831</v>
      </c>
      <c r="M876" s="7">
        <v>187.36326979282907</v>
      </c>
      <c r="N876" s="7">
        <v>123.38025970577999</v>
      </c>
      <c r="O876" s="7">
        <f>M876*'Emission and cost factors'!$D$8+N876*'Emission and cost factors'!$E$8</f>
        <v>96.101206121152899</v>
      </c>
      <c r="P876" s="8">
        <f>M876*'Emission and cost factors'!$D$9+N876*'Emission and cost factors'!$E$9</f>
        <v>26.001569747580163</v>
      </c>
      <c r="Q876" s="7">
        <v>21.17071428571429</v>
      </c>
      <c r="R876" s="17">
        <v>0</v>
      </c>
      <c r="S876" s="17">
        <v>0</v>
      </c>
      <c r="T876" s="17">
        <v>0</v>
      </c>
      <c r="U876" s="7">
        <v>0</v>
      </c>
      <c r="V876" s="7">
        <v>0</v>
      </c>
      <c r="W876" s="7">
        <v>0</v>
      </c>
    </row>
    <row r="877" spans="1:23" s="17" customFormat="1" x14ac:dyDescent="0.25">
      <c r="A877" s="17" t="s">
        <v>677</v>
      </c>
      <c r="B877" s="17" t="s">
        <v>833</v>
      </c>
      <c r="C877" s="17" t="s">
        <v>588</v>
      </c>
      <c r="D877" s="17">
        <v>137</v>
      </c>
      <c r="E877" s="17" t="s">
        <v>12</v>
      </c>
      <c r="F877" s="17">
        <v>2</v>
      </c>
      <c r="G877" s="17">
        <v>2</v>
      </c>
      <c r="H877" s="17" t="s">
        <v>9</v>
      </c>
      <c r="I877" s="17" t="s">
        <v>3</v>
      </c>
      <c r="J877" s="17" t="s">
        <v>611</v>
      </c>
      <c r="K877" s="17" t="s">
        <v>606</v>
      </c>
      <c r="L877" s="17" t="s">
        <v>831</v>
      </c>
      <c r="M877" s="7">
        <v>192.62547321428571</v>
      </c>
      <c r="N877" s="7">
        <v>119.97921393203787</v>
      </c>
      <c r="O877" s="7">
        <f>M877*'Emission and cost factors'!$D$8+N877*'Emission and cost factors'!$E$8</f>
        <v>95.641787783737414</v>
      </c>
      <c r="P877" s="8">
        <f>M877*'Emission and cost factors'!$D$9+N877*'Emission and cost factors'!$E$9</f>
        <v>25.701901018377107</v>
      </c>
      <c r="Q877" s="7">
        <v>20.934999999999995</v>
      </c>
      <c r="R877" s="17">
        <v>0</v>
      </c>
      <c r="S877" s="17">
        <v>0</v>
      </c>
      <c r="T877" s="17">
        <v>0</v>
      </c>
      <c r="U877" s="7">
        <v>0</v>
      </c>
      <c r="V877" s="7">
        <v>0</v>
      </c>
      <c r="W877" s="7">
        <v>0</v>
      </c>
    </row>
    <row r="878" spans="1:23" s="17" customFormat="1" x14ac:dyDescent="0.25">
      <c r="A878" s="17" t="s">
        <v>678</v>
      </c>
      <c r="B878" s="17" t="s">
        <v>833</v>
      </c>
      <c r="C878" s="17" t="s">
        <v>588</v>
      </c>
      <c r="D878" s="17">
        <v>138</v>
      </c>
      <c r="E878" s="17" t="s">
        <v>12</v>
      </c>
      <c r="F878" s="17">
        <v>2</v>
      </c>
      <c r="G878" s="17">
        <v>2</v>
      </c>
      <c r="H878" s="17" t="s">
        <v>9</v>
      </c>
      <c r="I878" s="17" t="s">
        <v>3</v>
      </c>
      <c r="J878" s="17" t="s">
        <v>5</v>
      </c>
      <c r="K878" s="17" t="s">
        <v>606</v>
      </c>
      <c r="L878" s="17" t="s">
        <v>831</v>
      </c>
      <c r="M878" s="7">
        <v>193.2598714250837</v>
      </c>
      <c r="N878" s="7">
        <v>119.94153051933922</v>
      </c>
      <c r="O878" s="7">
        <f>M878*'Emission and cost factors'!$D$8+N878*'Emission and cost factors'!$E$8</f>
        <v>95.757677038163621</v>
      </c>
      <c r="P878" s="8">
        <f>M878*'Emission and cost factors'!$D$9+N878*'Emission and cost factors'!$E$9</f>
        <v>25.721624434904228</v>
      </c>
      <c r="Q878" s="7">
        <v>20.934999999999995</v>
      </c>
      <c r="R878" s="17">
        <v>0</v>
      </c>
      <c r="S878" s="17">
        <v>0</v>
      </c>
      <c r="T878" s="17">
        <v>0</v>
      </c>
      <c r="U878" s="7">
        <v>0</v>
      </c>
      <c r="V878" s="7">
        <v>0</v>
      </c>
      <c r="W878" s="7">
        <v>0</v>
      </c>
    </row>
    <row r="879" spans="1:23" s="17" customFormat="1" x14ac:dyDescent="0.25">
      <c r="A879" s="17" t="s">
        <v>679</v>
      </c>
      <c r="B879" s="17" t="s">
        <v>833</v>
      </c>
      <c r="C879" s="17" t="s">
        <v>588</v>
      </c>
      <c r="D879" s="17">
        <v>145</v>
      </c>
      <c r="E879" s="17" t="s">
        <v>13</v>
      </c>
      <c r="F879" s="17">
        <v>3</v>
      </c>
      <c r="G879" s="17">
        <v>2</v>
      </c>
      <c r="H879" s="17" t="s">
        <v>2</v>
      </c>
      <c r="I879" s="17" t="s">
        <v>612</v>
      </c>
      <c r="J879" s="17" t="s">
        <v>611</v>
      </c>
      <c r="K879" s="17" t="s">
        <v>606</v>
      </c>
      <c r="L879" s="17" t="s">
        <v>831</v>
      </c>
      <c r="M879" s="7">
        <v>270.07463846261146</v>
      </c>
      <c r="N879" s="7">
        <v>301.86367735063288</v>
      </c>
      <c r="O879" s="7">
        <f>M879*'Emission and cost factors'!$D$8+N879*'Emission and cost factors'!$E$8</f>
        <v>195.57296565843953</v>
      </c>
      <c r="P879" s="8">
        <f>M879*'Emission and cost factors'!$D$9+N879*'Emission and cost factors'!$E$9</f>
        <v>56.082537141099387</v>
      </c>
      <c r="Q879" s="7">
        <v>19.55142857142857</v>
      </c>
      <c r="R879" s="17">
        <v>13</v>
      </c>
      <c r="S879" s="17">
        <v>0</v>
      </c>
      <c r="T879" s="17">
        <v>0</v>
      </c>
      <c r="U879" s="7">
        <v>0.20192857142857143</v>
      </c>
      <c r="V879" s="7">
        <v>0</v>
      </c>
      <c r="W879" s="7">
        <v>0</v>
      </c>
    </row>
    <row r="880" spans="1:23" s="17" customFormat="1" x14ac:dyDescent="0.25">
      <c r="A880" s="17" t="s">
        <v>680</v>
      </c>
      <c r="B880" s="17" t="s">
        <v>833</v>
      </c>
      <c r="C880" s="17" t="s">
        <v>588</v>
      </c>
      <c r="D880" s="17">
        <v>146</v>
      </c>
      <c r="E880" s="17" t="s">
        <v>13</v>
      </c>
      <c r="F880" s="17">
        <v>3</v>
      </c>
      <c r="G880" s="17">
        <v>2</v>
      </c>
      <c r="H880" s="17" t="s">
        <v>2</v>
      </c>
      <c r="I880" s="17" t="s">
        <v>612</v>
      </c>
      <c r="J880" s="17" t="s">
        <v>5</v>
      </c>
      <c r="K880" s="17" t="s">
        <v>606</v>
      </c>
      <c r="L880" s="17" t="s">
        <v>831</v>
      </c>
      <c r="M880" s="7">
        <v>269.10074368722002</v>
      </c>
      <c r="N880" s="7">
        <v>301.86204543190928</v>
      </c>
      <c r="O880" s="7">
        <f>M880*'Emission and cost factors'!$D$8+N880*'Emission and cost factors'!$E$8</f>
        <v>195.36769707299447</v>
      </c>
      <c r="P880" s="8">
        <f>M880*'Emission and cost factors'!$D$9+N880*'Emission and cost factors'!$E$9</f>
        <v>56.043336562275186</v>
      </c>
      <c r="Q880" s="7">
        <v>19.55142857142857</v>
      </c>
      <c r="R880" s="17">
        <v>13</v>
      </c>
      <c r="S880" s="17">
        <v>0</v>
      </c>
      <c r="T880" s="17">
        <v>0</v>
      </c>
      <c r="U880" s="7">
        <v>0.20192857142857143</v>
      </c>
      <c r="V880" s="7">
        <v>0</v>
      </c>
      <c r="W880" s="7">
        <v>0</v>
      </c>
    </row>
    <row r="881" spans="1:23" s="17" customFormat="1" x14ac:dyDescent="0.25">
      <c r="A881" s="17" t="s">
        <v>681</v>
      </c>
      <c r="B881" s="17" t="s">
        <v>833</v>
      </c>
      <c r="C881" s="17" t="s">
        <v>588</v>
      </c>
      <c r="D881" s="17">
        <v>147</v>
      </c>
      <c r="E881" s="17" t="s">
        <v>13</v>
      </c>
      <c r="F881" s="17">
        <v>3</v>
      </c>
      <c r="G881" s="17">
        <v>2</v>
      </c>
      <c r="H881" s="17" t="s">
        <v>2</v>
      </c>
      <c r="I881" s="17" t="s">
        <v>7</v>
      </c>
      <c r="J881" s="17" t="s">
        <v>611</v>
      </c>
      <c r="K881" s="17" t="s">
        <v>606</v>
      </c>
      <c r="L881" s="17" t="s">
        <v>831</v>
      </c>
      <c r="M881" s="7">
        <v>266.63211413574214</v>
      </c>
      <c r="N881" s="7">
        <v>300.13897224020354</v>
      </c>
      <c r="O881" s="7">
        <f>M881*'Emission and cost factors'!$D$8+N881*'Emission and cost factors'!$E$8</f>
        <v>194.05667119899948</v>
      </c>
      <c r="P881" s="8">
        <f>M881*'Emission and cost factors'!$D$9+N881*'Emission and cost factors'!$E$9</f>
        <v>55.686130401460218</v>
      </c>
      <c r="Q881" s="7">
        <v>19.79785714285714</v>
      </c>
      <c r="R881" s="17">
        <v>10</v>
      </c>
      <c r="S881" s="17">
        <v>0</v>
      </c>
      <c r="T881" s="17">
        <v>0</v>
      </c>
      <c r="U881" s="7">
        <v>0.11314285714285711</v>
      </c>
      <c r="V881" s="7">
        <v>0</v>
      </c>
      <c r="W881" s="7">
        <v>0</v>
      </c>
    </row>
    <row r="882" spans="1:23" s="17" customFormat="1" x14ac:dyDescent="0.25">
      <c r="A882" s="17" t="s">
        <v>782</v>
      </c>
      <c r="B882" s="17" t="s">
        <v>833</v>
      </c>
      <c r="C882" s="17" t="s">
        <v>588</v>
      </c>
      <c r="D882" s="17">
        <v>148</v>
      </c>
      <c r="E882" s="17" t="s">
        <v>13</v>
      </c>
      <c r="F882" s="17">
        <v>3</v>
      </c>
      <c r="G882" s="17">
        <v>2</v>
      </c>
      <c r="H882" s="17" t="s">
        <v>2</v>
      </c>
      <c r="I882" s="17" t="s">
        <v>7</v>
      </c>
      <c r="J882" s="17" t="s">
        <v>5</v>
      </c>
      <c r="K882" s="17" t="s">
        <v>606</v>
      </c>
      <c r="L882" s="17" t="s">
        <v>831</v>
      </c>
      <c r="M882" s="7">
        <v>265.31279710170003</v>
      </c>
      <c r="N882" s="7">
        <v>300.16743528783434</v>
      </c>
      <c r="O882" s="7">
        <f>M882*'Emission and cost factors'!$D$8+N882*'Emission and cost factors'!$E$8</f>
        <v>193.7927076237608</v>
      </c>
      <c r="P882" s="8">
        <f>M882*'Emission and cost factors'!$D$9+N882*'Emission and cost factors'!$E$9</f>
        <v>55.637627177243147</v>
      </c>
      <c r="Q882" s="7">
        <v>19.79785714285714</v>
      </c>
      <c r="R882" s="17">
        <v>10</v>
      </c>
      <c r="S882" s="17">
        <v>0</v>
      </c>
      <c r="T882" s="17">
        <v>0</v>
      </c>
      <c r="U882" s="7">
        <v>0.11314285714285711</v>
      </c>
      <c r="V882" s="7">
        <v>0</v>
      </c>
      <c r="W882" s="7">
        <v>0</v>
      </c>
    </row>
    <row r="883" spans="1:23" s="17" customFormat="1" x14ac:dyDescent="0.25">
      <c r="A883" s="17" t="s">
        <v>682</v>
      </c>
      <c r="B883" s="17" t="s">
        <v>833</v>
      </c>
      <c r="C883" s="17" t="s">
        <v>588</v>
      </c>
      <c r="D883" s="17">
        <v>149</v>
      </c>
      <c r="E883" s="17" t="s">
        <v>13</v>
      </c>
      <c r="F883" s="17">
        <v>3</v>
      </c>
      <c r="G883" s="17">
        <v>2</v>
      </c>
      <c r="H883" s="17" t="s">
        <v>2</v>
      </c>
      <c r="I883" s="17" t="s">
        <v>3</v>
      </c>
      <c r="J883" s="17" t="s">
        <v>611</v>
      </c>
      <c r="K883" s="17" t="s">
        <v>606</v>
      </c>
      <c r="L883" s="17" t="s">
        <v>831</v>
      </c>
      <c r="M883" s="7">
        <v>266.02205465262216</v>
      </c>
      <c r="N883" s="7">
        <v>300.92574610692219</v>
      </c>
      <c r="O883" s="7">
        <f>M883*'Emission and cost factors'!$D$8+N883*'Emission and cost factors'!$E$8</f>
        <v>194.29047468623486</v>
      </c>
      <c r="P883" s="8">
        <f>M883*'Emission and cost factors'!$D$9+N883*'Emission and cost factors'!$E$9</f>
        <v>55.779744102143219</v>
      </c>
      <c r="Q883" s="7">
        <v>19.243571428571425</v>
      </c>
      <c r="R883" s="17">
        <v>14</v>
      </c>
      <c r="S883" s="17">
        <v>4</v>
      </c>
      <c r="T883" s="17">
        <v>0</v>
      </c>
      <c r="U883" s="7">
        <v>0.31228571428571433</v>
      </c>
      <c r="V883" s="7">
        <v>1.5857142857142858E-2</v>
      </c>
      <c r="W883" s="7">
        <v>0</v>
      </c>
    </row>
    <row r="884" spans="1:23" s="17" customFormat="1" x14ac:dyDescent="0.25">
      <c r="A884" s="17" t="s">
        <v>683</v>
      </c>
      <c r="B884" s="17" t="s">
        <v>833</v>
      </c>
      <c r="C884" s="17" t="s">
        <v>588</v>
      </c>
      <c r="D884" s="17">
        <v>150</v>
      </c>
      <c r="E884" s="17" t="s">
        <v>13</v>
      </c>
      <c r="F884" s="17">
        <v>3</v>
      </c>
      <c r="G884" s="17">
        <v>2</v>
      </c>
      <c r="H884" s="17" t="s">
        <v>2</v>
      </c>
      <c r="I884" s="17" t="s">
        <v>3</v>
      </c>
      <c r="J884" s="17" t="s">
        <v>5</v>
      </c>
      <c r="K884" s="17" t="s">
        <v>606</v>
      </c>
      <c r="L884" s="17" t="s">
        <v>831</v>
      </c>
      <c r="M884" s="7">
        <v>266.12243758719217</v>
      </c>
      <c r="N884" s="7">
        <v>300.31770077042574</v>
      </c>
      <c r="O884" s="7">
        <f>M884*'Emission and cost factors'!$D$8+N884*'Emission and cost factors'!$E$8</f>
        <v>194.03185424770618</v>
      </c>
      <c r="P884" s="8">
        <f>M884*'Emission and cost factors'!$D$9+N884*'Emission and cost factors'!$E$9</f>
        <v>55.692552619051554</v>
      </c>
      <c r="Q884" s="7">
        <v>19.243571428571425</v>
      </c>
      <c r="R884" s="17">
        <v>14</v>
      </c>
      <c r="S884" s="17">
        <v>4</v>
      </c>
      <c r="T884" s="17">
        <v>0</v>
      </c>
      <c r="U884" s="7">
        <v>0.31228571428571433</v>
      </c>
      <c r="V884" s="7">
        <v>1.5857142857142858E-2</v>
      </c>
      <c r="W884" s="7">
        <v>0</v>
      </c>
    </row>
    <row r="885" spans="1:23" s="17" customFormat="1" x14ac:dyDescent="0.25">
      <c r="A885" s="17" t="s">
        <v>684</v>
      </c>
      <c r="B885" s="17" t="s">
        <v>833</v>
      </c>
      <c r="C885" s="17" t="s">
        <v>588</v>
      </c>
      <c r="D885" s="17">
        <v>157</v>
      </c>
      <c r="E885" s="17" t="s">
        <v>13</v>
      </c>
      <c r="F885" s="17">
        <v>3</v>
      </c>
      <c r="G885" s="17">
        <v>2</v>
      </c>
      <c r="H885" s="17" t="s">
        <v>8</v>
      </c>
      <c r="I885" s="17" t="s">
        <v>612</v>
      </c>
      <c r="J885" s="17" t="s">
        <v>611</v>
      </c>
      <c r="K885" s="17" t="s">
        <v>606</v>
      </c>
      <c r="L885" s="17" t="s">
        <v>831</v>
      </c>
      <c r="M885" s="7">
        <v>207.32954284667957</v>
      </c>
      <c r="N885" s="7">
        <v>153.11986134760824</v>
      </c>
      <c r="O885" s="7">
        <f>M885*'Emission and cost factors'!$D$8+N885*'Emission and cost factors'!$E$8</f>
        <v>113.97434021770249</v>
      </c>
      <c r="P885" s="8">
        <f>M885*'Emission and cost factors'!$D$9+N885*'Emission and cost factors'!$E$9</f>
        <v>31.261160916008414</v>
      </c>
      <c r="Q885" s="7">
        <v>20.423571428571424</v>
      </c>
      <c r="R885" s="17">
        <v>0</v>
      </c>
      <c r="S885" s="17">
        <v>0</v>
      </c>
      <c r="T885" s="17">
        <v>0</v>
      </c>
      <c r="U885" s="7">
        <v>0</v>
      </c>
      <c r="V885" s="7">
        <v>0</v>
      </c>
      <c r="W885" s="7">
        <v>0</v>
      </c>
    </row>
    <row r="886" spans="1:23" s="17" customFormat="1" x14ac:dyDescent="0.25">
      <c r="A886" s="17" t="s">
        <v>685</v>
      </c>
      <c r="B886" s="17" t="s">
        <v>833</v>
      </c>
      <c r="C886" s="17" t="s">
        <v>588</v>
      </c>
      <c r="D886" s="17">
        <v>158</v>
      </c>
      <c r="E886" s="17" t="s">
        <v>13</v>
      </c>
      <c r="F886" s="17">
        <v>3</v>
      </c>
      <c r="G886" s="17">
        <v>2</v>
      </c>
      <c r="H886" s="17" t="s">
        <v>8</v>
      </c>
      <c r="I886" s="17" t="s">
        <v>612</v>
      </c>
      <c r="J886" s="17" t="s">
        <v>5</v>
      </c>
      <c r="K886" s="17" t="s">
        <v>606</v>
      </c>
      <c r="L886" s="17" t="s">
        <v>831</v>
      </c>
      <c r="M886" s="7">
        <v>207.65971367536264</v>
      </c>
      <c r="N886" s="7">
        <v>152.76111663393255</v>
      </c>
      <c r="O886" s="7">
        <f>M886*'Emission and cost factors'!$D$8+N886*'Emission and cost factors'!$E$8</f>
        <v>113.87865352343513</v>
      </c>
      <c r="P886" s="8">
        <f>M886*'Emission and cost factors'!$D$9+N886*'Emission and cost factors'!$E$9</f>
        <v>31.220556042104384</v>
      </c>
      <c r="Q886" s="7">
        <v>20.423571428571424</v>
      </c>
      <c r="R886" s="17">
        <v>0</v>
      </c>
      <c r="S886" s="17">
        <v>0</v>
      </c>
      <c r="T886" s="17">
        <v>0</v>
      </c>
      <c r="U886" s="7">
        <v>0</v>
      </c>
      <c r="V886" s="7">
        <v>0</v>
      </c>
      <c r="W886" s="7">
        <v>0</v>
      </c>
    </row>
    <row r="887" spans="1:23" s="17" customFormat="1" x14ac:dyDescent="0.25">
      <c r="A887" s="17" t="s">
        <v>686</v>
      </c>
      <c r="B887" s="17" t="s">
        <v>833</v>
      </c>
      <c r="C887" s="17" t="s">
        <v>588</v>
      </c>
      <c r="D887" s="17">
        <v>159</v>
      </c>
      <c r="E887" s="17" t="s">
        <v>13</v>
      </c>
      <c r="F887" s="17">
        <v>3</v>
      </c>
      <c r="G887" s="17">
        <v>2</v>
      </c>
      <c r="H887" s="17" t="s">
        <v>8</v>
      </c>
      <c r="I887" s="17" t="s">
        <v>7</v>
      </c>
      <c r="J887" s="17" t="s">
        <v>611</v>
      </c>
      <c r="K887" s="17" t="s">
        <v>606</v>
      </c>
      <c r="L887" s="17" t="s">
        <v>831</v>
      </c>
      <c r="M887" s="7">
        <v>200.82880261230451</v>
      </c>
      <c r="N887" s="7">
        <v>153.44168196940032</v>
      </c>
      <c r="O887" s="7">
        <f>M887*'Emission and cost factors'!$D$8+N887*'Emission and cost factors'!$E$8</f>
        <v>112.75722225450809</v>
      </c>
      <c r="P887" s="8">
        <f>M887*'Emission and cost factors'!$D$9+N887*'Emission and cost factors'!$E$9</f>
        <v>31.04940439990223</v>
      </c>
      <c r="Q887" s="7">
        <v>20.59</v>
      </c>
      <c r="R887" s="17">
        <v>0</v>
      </c>
      <c r="S887" s="17">
        <v>0</v>
      </c>
      <c r="T887" s="17">
        <v>0</v>
      </c>
      <c r="U887" s="7">
        <v>0</v>
      </c>
      <c r="V887" s="7">
        <v>0</v>
      </c>
      <c r="W887" s="7">
        <v>0</v>
      </c>
    </row>
    <row r="888" spans="1:23" s="17" customFormat="1" x14ac:dyDescent="0.25">
      <c r="A888" s="17" t="s">
        <v>687</v>
      </c>
      <c r="B888" s="17" t="s">
        <v>833</v>
      </c>
      <c r="C888" s="17" t="s">
        <v>588</v>
      </c>
      <c r="D888" s="17">
        <v>160</v>
      </c>
      <c r="E888" s="17" t="s">
        <v>13</v>
      </c>
      <c r="F888" s="17">
        <v>3</v>
      </c>
      <c r="G888" s="17">
        <v>2</v>
      </c>
      <c r="H888" s="17" t="s">
        <v>8</v>
      </c>
      <c r="I888" s="17" t="s">
        <v>7</v>
      </c>
      <c r="J888" s="17" t="s">
        <v>5</v>
      </c>
      <c r="K888" s="17" t="s">
        <v>606</v>
      </c>
      <c r="L888" s="17" t="s">
        <v>831</v>
      </c>
      <c r="M888" s="7">
        <v>202.03275109863279</v>
      </c>
      <c r="N888" s="7">
        <v>152.89860880459906</v>
      </c>
      <c r="O888" s="7">
        <f>M888*'Emission and cost factors'!$D$8+N888*'Emission and cost factors'!$E$8</f>
        <v>112.76023778082845</v>
      </c>
      <c r="P888" s="8">
        <f>M888*'Emission and cost factors'!$D$9+N888*'Emission and cost factors'!$E$9</f>
        <v>31.016101364635169</v>
      </c>
      <c r="Q888" s="7">
        <v>20.59</v>
      </c>
      <c r="R888" s="17">
        <v>0</v>
      </c>
      <c r="S888" s="17">
        <v>0</v>
      </c>
      <c r="T888" s="17">
        <v>0</v>
      </c>
      <c r="U888" s="7">
        <v>0</v>
      </c>
      <c r="V888" s="7">
        <v>0</v>
      </c>
      <c r="W888" s="7">
        <v>0</v>
      </c>
    </row>
    <row r="889" spans="1:23" s="17" customFormat="1" x14ac:dyDescent="0.25">
      <c r="A889" s="17" t="s">
        <v>688</v>
      </c>
      <c r="B889" s="17" t="s">
        <v>833</v>
      </c>
      <c r="C889" s="17" t="s">
        <v>588</v>
      </c>
      <c r="D889" s="17">
        <v>161</v>
      </c>
      <c r="E889" s="17" t="s">
        <v>13</v>
      </c>
      <c r="F889" s="17">
        <v>3</v>
      </c>
      <c r="G889" s="17">
        <v>2</v>
      </c>
      <c r="H889" s="17" t="s">
        <v>8</v>
      </c>
      <c r="I889" s="17" t="s">
        <v>3</v>
      </c>
      <c r="J889" s="17" t="s">
        <v>611</v>
      </c>
      <c r="K889" s="17" t="s">
        <v>606</v>
      </c>
      <c r="L889" s="17" t="s">
        <v>831</v>
      </c>
      <c r="M889" s="7">
        <v>207.7209342912945</v>
      </c>
      <c r="N889" s="7">
        <v>149.20554352126777</v>
      </c>
      <c r="O889" s="7">
        <f>M889*'Emission and cost factors'!$D$8+N889*'Emission and cost factors'!$E$8</f>
        <v>112.25594622095502</v>
      </c>
      <c r="P889" s="8">
        <f>M889*'Emission and cost factors'!$D$9+N889*'Emission and cost factors'!$E$9</f>
        <v>30.689668899841944</v>
      </c>
      <c r="Q889" s="7">
        <v>20.223571428571429</v>
      </c>
      <c r="R889" s="17">
        <v>2</v>
      </c>
      <c r="S889" s="17">
        <v>0</v>
      </c>
      <c r="T889" s="17">
        <v>0</v>
      </c>
      <c r="U889" s="7">
        <v>4.0000000000000001E-3</v>
      </c>
      <c r="V889" s="7">
        <v>0</v>
      </c>
      <c r="W889" s="7">
        <v>0</v>
      </c>
    </row>
    <row r="890" spans="1:23" s="17" customFormat="1" x14ac:dyDescent="0.25">
      <c r="A890" s="17" t="s">
        <v>689</v>
      </c>
      <c r="B890" s="17" t="s">
        <v>833</v>
      </c>
      <c r="C890" s="17" t="s">
        <v>588</v>
      </c>
      <c r="D890" s="17">
        <v>162</v>
      </c>
      <c r="E890" s="17" t="s">
        <v>13</v>
      </c>
      <c r="F890" s="17">
        <v>3</v>
      </c>
      <c r="G890" s="17">
        <v>2</v>
      </c>
      <c r="H890" s="17" t="s">
        <v>8</v>
      </c>
      <c r="I890" s="17" t="s">
        <v>3</v>
      </c>
      <c r="J890" s="17" t="s">
        <v>5</v>
      </c>
      <c r="K890" s="17" t="s">
        <v>606</v>
      </c>
      <c r="L890" s="17" t="s">
        <v>831</v>
      </c>
      <c r="M890" s="7">
        <v>206.33932864815833</v>
      </c>
      <c r="N890" s="7">
        <v>148.98288581271109</v>
      </c>
      <c r="O890" s="7">
        <f>M890*'Emission and cost factors'!$D$8+N890*'Emission and cost factors'!$E$8</f>
        <v>111.86338648996035</v>
      </c>
      <c r="P890" s="8">
        <f>M890*'Emission and cost factors'!$D$9+N890*'Emission and cost factors'!$E$9</f>
        <v>30.601006017832994</v>
      </c>
      <c r="Q890" s="7">
        <v>20.224285714285713</v>
      </c>
      <c r="R890" s="17">
        <v>2</v>
      </c>
      <c r="S890" s="17">
        <v>0</v>
      </c>
      <c r="T890" s="17">
        <v>0</v>
      </c>
      <c r="U890" s="7">
        <v>4.0000000000000001E-3</v>
      </c>
      <c r="V890" s="7">
        <v>0</v>
      </c>
      <c r="W890" s="7">
        <v>0</v>
      </c>
    </row>
    <row r="891" spans="1:23" s="17" customFormat="1" x14ac:dyDescent="0.25">
      <c r="A891" s="17" t="s">
        <v>690</v>
      </c>
      <c r="B891" s="17" t="s">
        <v>833</v>
      </c>
      <c r="C891" s="17" t="s">
        <v>588</v>
      </c>
      <c r="D891" s="17">
        <v>169</v>
      </c>
      <c r="E891" s="17" t="s">
        <v>13</v>
      </c>
      <c r="F891" s="17">
        <v>3</v>
      </c>
      <c r="G891" s="17">
        <v>2</v>
      </c>
      <c r="H891" s="17" t="s">
        <v>9</v>
      </c>
      <c r="I891" s="17" t="s">
        <v>612</v>
      </c>
      <c r="J891" s="17" t="s">
        <v>611</v>
      </c>
      <c r="K891" s="17" t="s">
        <v>606</v>
      </c>
      <c r="L891" s="17" t="s">
        <v>831</v>
      </c>
      <c r="M891" s="7">
        <v>185.71332611955901</v>
      </c>
      <c r="N891" s="7">
        <v>124.23766104059743</v>
      </c>
      <c r="O891" s="7">
        <f>M891*'Emission and cost factors'!$D$8+N891*'Emission and cost factors'!$E$8</f>
        <v>96.149122563782214</v>
      </c>
      <c r="P891" s="8">
        <f>M891*'Emission and cost factors'!$D$9+N891*'Emission and cost factors'!$E$9</f>
        <v>26.064182200871976</v>
      </c>
      <c r="Q891" s="7">
        <v>20.66357142857143</v>
      </c>
      <c r="R891" s="17">
        <v>0</v>
      </c>
      <c r="S891" s="17">
        <v>0</v>
      </c>
      <c r="T891" s="17">
        <v>0</v>
      </c>
      <c r="U891" s="7">
        <v>0</v>
      </c>
      <c r="V891" s="7">
        <v>0</v>
      </c>
      <c r="W891" s="7">
        <v>0</v>
      </c>
    </row>
    <row r="892" spans="1:23" s="17" customFormat="1" x14ac:dyDescent="0.25">
      <c r="A892" s="17" t="s">
        <v>691</v>
      </c>
      <c r="B892" s="17" t="s">
        <v>833</v>
      </c>
      <c r="C892" s="17" t="s">
        <v>588</v>
      </c>
      <c r="D892" s="17">
        <v>170</v>
      </c>
      <c r="E892" s="17" t="s">
        <v>13</v>
      </c>
      <c r="F892" s="17">
        <v>3</v>
      </c>
      <c r="G892" s="17">
        <v>2</v>
      </c>
      <c r="H892" s="17" t="s">
        <v>9</v>
      </c>
      <c r="I892" s="17" t="s">
        <v>612</v>
      </c>
      <c r="J892" s="17" t="s">
        <v>5</v>
      </c>
      <c r="K892" s="17" t="s">
        <v>606</v>
      </c>
      <c r="L892" s="17" t="s">
        <v>831</v>
      </c>
      <c r="M892" s="7">
        <v>187.03885477120522</v>
      </c>
      <c r="N892" s="7">
        <v>124.30206134992542</v>
      </c>
      <c r="O892" s="7">
        <f>M892*'Emission and cost factors'!$D$8+N892*'Emission and cost factors'!$E$8</f>
        <v>96.457107722918806</v>
      </c>
      <c r="P892" s="8">
        <f>M892*'Emission and cost factors'!$D$9+N892*'Emission and cost factors'!$E$9</f>
        <v>26.126863393337025</v>
      </c>
      <c r="Q892" s="7">
        <v>20.662857142857145</v>
      </c>
      <c r="R892" s="17">
        <v>0</v>
      </c>
      <c r="S892" s="17">
        <v>0</v>
      </c>
      <c r="T892" s="17">
        <v>0</v>
      </c>
      <c r="U892" s="7">
        <v>0</v>
      </c>
      <c r="V892" s="7">
        <v>0</v>
      </c>
      <c r="W892" s="7">
        <v>0</v>
      </c>
    </row>
    <row r="893" spans="1:23" s="17" customFormat="1" x14ac:dyDescent="0.25">
      <c r="A893" s="17" t="s">
        <v>692</v>
      </c>
      <c r="B893" s="17" t="s">
        <v>833</v>
      </c>
      <c r="C893" s="17" t="s">
        <v>588</v>
      </c>
      <c r="D893" s="17">
        <v>171</v>
      </c>
      <c r="E893" s="17" t="s">
        <v>13</v>
      </c>
      <c r="F893" s="17">
        <v>3</v>
      </c>
      <c r="G893" s="17">
        <v>2</v>
      </c>
      <c r="H893" s="17" t="s">
        <v>9</v>
      </c>
      <c r="I893" s="17" t="s">
        <v>7</v>
      </c>
      <c r="J893" s="17" t="s">
        <v>611</v>
      </c>
      <c r="K893" s="17" t="s">
        <v>606</v>
      </c>
      <c r="L893" s="17" t="s">
        <v>831</v>
      </c>
      <c r="M893" s="7">
        <v>196.97719100516164</v>
      </c>
      <c r="N893" s="7">
        <v>125.08059577197665</v>
      </c>
      <c r="O893" s="7">
        <f>M893*'Emission and cost factors'!$D$8+N893*'Emission and cost factors'!$E$8</f>
        <v>98.902284166193198</v>
      </c>
      <c r="P893" s="8">
        <f>M893*'Emission and cost factors'!$D$9+N893*'Emission and cost factors'!$E$9</f>
        <v>26.641177006002962</v>
      </c>
      <c r="Q893" s="7">
        <v>20.798571428571424</v>
      </c>
      <c r="R893" s="17">
        <v>0</v>
      </c>
      <c r="S893" s="17">
        <v>0</v>
      </c>
      <c r="T893" s="17">
        <v>0</v>
      </c>
      <c r="U893" s="7">
        <v>0</v>
      </c>
      <c r="V893" s="7">
        <v>0</v>
      </c>
      <c r="W893" s="7">
        <v>0</v>
      </c>
    </row>
    <row r="894" spans="1:23" s="17" customFormat="1" x14ac:dyDescent="0.25">
      <c r="A894" s="17" t="s">
        <v>693</v>
      </c>
      <c r="B894" s="17" t="s">
        <v>833</v>
      </c>
      <c r="C894" s="17" t="s">
        <v>588</v>
      </c>
      <c r="D894" s="17">
        <v>172</v>
      </c>
      <c r="E894" s="17" t="s">
        <v>13</v>
      </c>
      <c r="F894" s="17">
        <v>3</v>
      </c>
      <c r="G894" s="17">
        <v>2</v>
      </c>
      <c r="H894" s="17" t="s">
        <v>9</v>
      </c>
      <c r="I894" s="17" t="s">
        <v>7</v>
      </c>
      <c r="J894" s="17" t="s">
        <v>5</v>
      </c>
      <c r="K894" s="17" t="s">
        <v>606</v>
      </c>
      <c r="L894" s="17" t="s">
        <v>831</v>
      </c>
      <c r="M894" s="7">
        <v>192.71076484026213</v>
      </c>
      <c r="N894" s="7">
        <v>125.02764352309157</v>
      </c>
      <c r="O894" s="7">
        <f>M894*'Emission and cost factors'!$D$8+N894*'Emission and cost factors'!$E$8</f>
        <v>97.981976637077167</v>
      </c>
      <c r="P894" s="8">
        <f>M894*'Emission and cost factors'!$D$9+N894*'Emission and cost factors'!$E$9</f>
        <v>26.462577122074222</v>
      </c>
      <c r="Q894" s="7">
        <v>20.798571428571424</v>
      </c>
      <c r="R894" s="17">
        <v>0</v>
      </c>
      <c r="S894" s="17">
        <v>0</v>
      </c>
      <c r="T894" s="17">
        <v>0</v>
      </c>
      <c r="U894" s="7">
        <v>0</v>
      </c>
      <c r="V894" s="7">
        <v>0</v>
      </c>
      <c r="W894" s="7">
        <v>0</v>
      </c>
    </row>
    <row r="895" spans="1:23" s="17" customFormat="1" x14ac:dyDescent="0.25">
      <c r="A895" s="17" t="s">
        <v>694</v>
      </c>
      <c r="B895" s="17" t="s">
        <v>833</v>
      </c>
      <c r="C895" s="17" t="s">
        <v>588</v>
      </c>
      <c r="D895" s="17">
        <v>173</v>
      </c>
      <c r="E895" s="17" t="s">
        <v>13</v>
      </c>
      <c r="F895" s="17">
        <v>3</v>
      </c>
      <c r="G895" s="17">
        <v>2</v>
      </c>
      <c r="H895" s="17" t="s">
        <v>9</v>
      </c>
      <c r="I895" s="17" t="s">
        <v>3</v>
      </c>
      <c r="J895" s="17" t="s">
        <v>611</v>
      </c>
      <c r="K895" s="17" t="s">
        <v>606</v>
      </c>
      <c r="L895" s="17" t="s">
        <v>831</v>
      </c>
      <c r="M895" s="7">
        <v>184.79392565917951</v>
      </c>
      <c r="N895" s="7">
        <v>121.02279472707365</v>
      </c>
      <c r="O895" s="7">
        <f>M895*'Emission and cost factors'!$D$8+N895*'Emission and cost factors'!$E$8</f>
        <v>94.477209962881574</v>
      </c>
      <c r="P895" s="8">
        <f>M895*'Emission and cost factors'!$D$9+N895*'Emission and cost factors'!$E$9</f>
        <v>25.545176235428226</v>
      </c>
      <c r="Q895" s="7">
        <v>20.486428571428572</v>
      </c>
      <c r="R895" s="17">
        <v>0</v>
      </c>
      <c r="S895" s="17">
        <v>0</v>
      </c>
      <c r="T895" s="17">
        <v>0</v>
      </c>
      <c r="U895" s="7">
        <v>0</v>
      </c>
      <c r="V895" s="7">
        <v>0</v>
      </c>
      <c r="W895" s="7">
        <v>0</v>
      </c>
    </row>
    <row r="896" spans="1:23" s="17" customFormat="1" x14ac:dyDescent="0.25">
      <c r="A896" s="17" t="s">
        <v>1001</v>
      </c>
      <c r="B896" s="17" t="s">
        <v>1322</v>
      </c>
      <c r="C896" s="17" t="s">
        <v>595</v>
      </c>
      <c r="D896" s="17">
        <v>1</v>
      </c>
      <c r="E896" s="17" t="s">
        <v>835</v>
      </c>
      <c r="F896" s="17">
        <v>1</v>
      </c>
      <c r="G896" s="17">
        <v>1</v>
      </c>
      <c r="H896" s="17" t="s">
        <v>2</v>
      </c>
      <c r="I896" s="17" t="s">
        <v>3</v>
      </c>
      <c r="J896" s="17" t="s">
        <v>4</v>
      </c>
      <c r="K896" s="17" t="s">
        <v>596</v>
      </c>
      <c r="L896" s="17" t="s">
        <v>516</v>
      </c>
      <c r="M896" s="7">
        <v>0</v>
      </c>
      <c r="N896" s="7">
        <v>163.584780133919</v>
      </c>
      <c r="O896" s="7">
        <f>M896*'Emission and cost factors'!$D$8+N896*'Emission and cost factors'!$E$8</f>
        <v>75.248998861602743</v>
      </c>
      <c r="P896" s="8">
        <f>M896*'Emission and cost factors'!$D$9+N896*'Emission and cost factors'!$E$9</f>
        <v>24.53771702008785</v>
      </c>
      <c r="Q896" s="7">
        <v>20.127333333333336</v>
      </c>
      <c r="R896" s="17">
        <v>9</v>
      </c>
      <c r="S896" s="17">
        <v>2</v>
      </c>
      <c r="T896" s="17">
        <v>0</v>
      </c>
      <c r="U896" s="7">
        <v>0.27556666666666663</v>
      </c>
      <c r="V896" s="7">
        <v>2.3866666666666665E-2</v>
      </c>
      <c r="W896" s="7">
        <v>0</v>
      </c>
    </row>
    <row r="897" spans="1:23" s="17" customFormat="1" x14ac:dyDescent="0.25">
      <c r="A897" s="17" t="s">
        <v>1002</v>
      </c>
      <c r="B897" s="17" t="s">
        <v>1322</v>
      </c>
      <c r="C897" s="17" t="s">
        <v>595</v>
      </c>
      <c r="D897" s="17">
        <v>2</v>
      </c>
      <c r="E897" s="17" t="s">
        <v>835</v>
      </c>
      <c r="F897" s="17">
        <v>1</v>
      </c>
      <c r="G897" s="17">
        <v>1</v>
      </c>
      <c r="H897" s="17" t="s">
        <v>2</v>
      </c>
      <c r="I897" s="17" t="s">
        <v>3</v>
      </c>
      <c r="J897" s="17" t="s">
        <v>4</v>
      </c>
      <c r="K897" s="17" t="s">
        <v>596</v>
      </c>
      <c r="L897" s="17" t="s">
        <v>515</v>
      </c>
      <c r="M897" s="7">
        <v>0</v>
      </c>
      <c r="N897" s="7">
        <v>158.57214779801001</v>
      </c>
      <c r="O897" s="7">
        <f>M897*'Emission and cost factors'!$D$8+N897*'Emission and cost factors'!$E$8</f>
        <v>72.943187987084613</v>
      </c>
      <c r="P897" s="8">
        <f>M897*'Emission and cost factors'!$D$9+N897*'Emission and cost factors'!$E$9</f>
        <v>23.7858221697015</v>
      </c>
      <c r="Q897" s="7">
        <v>20.033000000000005</v>
      </c>
      <c r="R897" s="17">
        <v>12</v>
      </c>
      <c r="S897" s="17">
        <v>5</v>
      </c>
      <c r="T897" s="17">
        <v>0</v>
      </c>
      <c r="U897" s="7">
        <v>0.31446666666666673</v>
      </c>
      <c r="V897" s="7">
        <v>7.0000000000000007E-2</v>
      </c>
      <c r="W897" s="7">
        <v>0</v>
      </c>
    </row>
    <row r="898" spans="1:23" s="17" customFormat="1" x14ac:dyDescent="0.25">
      <c r="A898" s="17" t="s">
        <v>1003</v>
      </c>
      <c r="B898" s="17" t="s">
        <v>1322</v>
      </c>
      <c r="C898" s="17" t="s">
        <v>595</v>
      </c>
      <c r="D898" s="17">
        <v>3</v>
      </c>
      <c r="E898" s="17" t="s">
        <v>835</v>
      </c>
      <c r="F898" s="17">
        <v>1</v>
      </c>
      <c r="G898" s="17">
        <v>1</v>
      </c>
      <c r="H898" s="17" t="s">
        <v>2</v>
      </c>
      <c r="I898" s="17" t="s">
        <v>3</v>
      </c>
      <c r="J898" s="17" t="s">
        <v>5</v>
      </c>
      <c r="K898" s="17" t="s">
        <v>596</v>
      </c>
      <c r="L898" s="17" t="s">
        <v>516</v>
      </c>
      <c r="M898" s="7">
        <v>0</v>
      </c>
      <c r="N898" s="7">
        <v>163.59431191095999</v>
      </c>
      <c r="O898" s="7">
        <f>M898*'Emission and cost factors'!$D$8+N898*'Emission and cost factors'!$E$8</f>
        <v>75.253383479041602</v>
      </c>
      <c r="P898" s="8">
        <f>M898*'Emission and cost factors'!$D$9+N898*'Emission and cost factors'!$E$9</f>
        <v>24.539146786643997</v>
      </c>
      <c r="Q898" s="7">
        <v>20.127333333333336</v>
      </c>
      <c r="R898" s="17">
        <v>9</v>
      </c>
      <c r="S898" s="17">
        <v>2</v>
      </c>
      <c r="T898" s="17">
        <v>0</v>
      </c>
      <c r="U898" s="7">
        <v>0.27556666666666663</v>
      </c>
      <c r="V898" s="7">
        <v>2.3866666666666665E-2</v>
      </c>
      <c r="W898" s="7">
        <v>0</v>
      </c>
    </row>
    <row r="899" spans="1:23" s="17" customFormat="1" x14ac:dyDescent="0.25">
      <c r="A899" s="17" t="s">
        <v>1004</v>
      </c>
      <c r="B899" s="17" t="s">
        <v>1322</v>
      </c>
      <c r="C899" s="17" t="s">
        <v>595</v>
      </c>
      <c r="D899" s="17">
        <v>4</v>
      </c>
      <c r="E899" s="17" t="s">
        <v>835</v>
      </c>
      <c r="F899" s="17">
        <v>1</v>
      </c>
      <c r="G899" s="17">
        <v>1</v>
      </c>
      <c r="H899" s="17" t="s">
        <v>2</v>
      </c>
      <c r="I899" s="17" t="s">
        <v>3</v>
      </c>
      <c r="J899" s="17" t="s">
        <v>5</v>
      </c>
      <c r="K899" s="17" t="s">
        <v>596</v>
      </c>
      <c r="L899" s="17" t="s">
        <v>515</v>
      </c>
      <c r="M899" s="7">
        <v>0</v>
      </c>
      <c r="N899" s="7">
        <v>158.572140417589</v>
      </c>
      <c r="O899" s="7">
        <f>M899*'Emission and cost factors'!$D$8+N899*'Emission and cost factors'!$E$8</f>
        <v>72.943184592090944</v>
      </c>
      <c r="P899" s="8">
        <f>M899*'Emission and cost factors'!$D$9+N899*'Emission and cost factors'!$E$9</f>
        <v>23.785821062638348</v>
      </c>
      <c r="Q899" s="7">
        <v>20.033000000000005</v>
      </c>
      <c r="R899" s="17">
        <v>12</v>
      </c>
      <c r="S899" s="17">
        <v>5</v>
      </c>
      <c r="T899" s="17">
        <v>0</v>
      </c>
      <c r="U899" s="7">
        <v>0.31446666666666673</v>
      </c>
      <c r="V899" s="7">
        <v>7.0000000000000007E-2</v>
      </c>
      <c r="W899" s="7">
        <v>0</v>
      </c>
    </row>
    <row r="900" spans="1:23" s="17" customFormat="1" x14ac:dyDescent="0.25">
      <c r="A900" s="17" t="s">
        <v>1005</v>
      </c>
      <c r="B900" s="17" t="s">
        <v>1322</v>
      </c>
      <c r="C900" s="17" t="s">
        <v>595</v>
      </c>
      <c r="D900" s="17">
        <v>5</v>
      </c>
      <c r="E900" s="17" t="s">
        <v>835</v>
      </c>
      <c r="F900" s="17">
        <v>1</v>
      </c>
      <c r="G900" s="17">
        <v>1</v>
      </c>
      <c r="H900" s="17" t="s">
        <v>2</v>
      </c>
      <c r="I900" s="17" t="s">
        <v>6</v>
      </c>
      <c r="J900" s="17" t="s">
        <v>4</v>
      </c>
      <c r="K900" s="17" t="s">
        <v>596</v>
      </c>
      <c r="L900" s="17" t="s">
        <v>516</v>
      </c>
      <c r="M900" s="7">
        <v>0</v>
      </c>
      <c r="N900" s="7">
        <v>174.642351362016</v>
      </c>
      <c r="O900" s="7">
        <f>M900*'Emission and cost factors'!$D$8+N900*'Emission and cost factors'!$E$8</f>
        <v>80.335481626527368</v>
      </c>
      <c r="P900" s="8">
        <f>M900*'Emission and cost factors'!$D$9+N900*'Emission and cost factors'!$E$9</f>
        <v>26.196352704302399</v>
      </c>
      <c r="Q900" s="7">
        <v>20.068333333333332</v>
      </c>
      <c r="R900" s="17">
        <v>13</v>
      </c>
      <c r="S900" s="17">
        <v>3</v>
      </c>
      <c r="T900" s="17">
        <v>0</v>
      </c>
      <c r="U900" s="7">
        <v>0.33556666666666674</v>
      </c>
      <c r="V900" s="7">
        <v>6.1100000000000002E-2</v>
      </c>
      <c r="W900" s="7">
        <v>0</v>
      </c>
    </row>
    <row r="901" spans="1:23" s="17" customFormat="1" x14ac:dyDescent="0.25">
      <c r="A901" s="17" t="s">
        <v>1006</v>
      </c>
      <c r="B901" s="17" t="s">
        <v>1322</v>
      </c>
      <c r="C901" s="17" t="s">
        <v>595</v>
      </c>
      <c r="D901" s="17">
        <v>6</v>
      </c>
      <c r="E901" s="17" t="s">
        <v>835</v>
      </c>
      <c r="F901" s="17">
        <v>1</v>
      </c>
      <c r="G901" s="17">
        <v>1</v>
      </c>
      <c r="H901" s="17" t="s">
        <v>2</v>
      </c>
      <c r="I901" s="17" t="s">
        <v>6</v>
      </c>
      <c r="J901" s="17" t="s">
        <v>4</v>
      </c>
      <c r="K901" s="17" t="s">
        <v>596</v>
      </c>
      <c r="L901" s="17" t="s">
        <v>515</v>
      </c>
      <c r="M901" s="7">
        <v>0</v>
      </c>
      <c r="N901" s="7">
        <v>166.815725884741</v>
      </c>
      <c r="O901" s="7">
        <f>M901*'Emission and cost factors'!$D$8+N901*'Emission and cost factors'!$E$8</f>
        <v>76.735233906980866</v>
      </c>
      <c r="P901" s="8">
        <f>M901*'Emission and cost factors'!$D$9+N901*'Emission and cost factors'!$E$9</f>
        <v>25.022358882711149</v>
      </c>
      <c r="Q901" s="7">
        <v>19.952666666666666</v>
      </c>
      <c r="R901" s="17">
        <v>14</v>
      </c>
      <c r="S901" s="17">
        <v>5</v>
      </c>
      <c r="T901" s="17">
        <v>0</v>
      </c>
      <c r="U901" s="7">
        <v>0.43443333333333339</v>
      </c>
      <c r="V901" s="7">
        <v>0.13113333333333335</v>
      </c>
      <c r="W901" s="7">
        <v>0</v>
      </c>
    </row>
    <row r="902" spans="1:23" s="17" customFormat="1" x14ac:dyDescent="0.25">
      <c r="A902" s="17" t="s">
        <v>1007</v>
      </c>
      <c r="B902" s="17" t="s">
        <v>1322</v>
      </c>
      <c r="C902" s="17" t="s">
        <v>595</v>
      </c>
      <c r="D902" s="17">
        <v>8</v>
      </c>
      <c r="E902" s="17" t="s">
        <v>835</v>
      </c>
      <c r="F902" s="17">
        <v>1</v>
      </c>
      <c r="G902" s="17">
        <v>1</v>
      </c>
      <c r="H902" s="17" t="s">
        <v>2</v>
      </c>
      <c r="I902" s="17" t="s">
        <v>6</v>
      </c>
      <c r="J902" s="17" t="s">
        <v>5</v>
      </c>
      <c r="K902" s="17" t="s">
        <v>596</v>
      </c>
      <c r="L902" s="17" t="s">
        <v>515</v>
      </c>
      <c r="M902" s="7">
        <v>0</v>
      </c>
      <c r="N902" s="7">
        <v>166.81692630726201</v>
      </c>
      <c r="O902" s="7">
        <f>M902*'Emission and cost factors'!$D$8+N902*'Emission and cost factors'!$E$8</f>
        <v>76.735786101340523</v>
      </c>
      <c r="P902" s="8">
        <f>M902*'Emission and cost factors'!$D$9+N902*'Emission and cost factors'!$E$9</f>
        <v>25.022538946089302</v>
      </c>
      <c r="Q902" s="7">
        <v>19.952666666666666</v>
      </c>
      <c r="R902" s="17">
        <v>14</v>
      </c>
      <c r="S902" s="17">
        <v>5</v>
      </c>
      <c r="T902" s="17">
        <v>0</v>
      </c>
      <c r="U902" s="7">
        <v>0.43443333333333339</v>
      </c>
      <c r="V902" s="7">
        <v>0.13113333333333335</v>
      </c>
      <c r="W902" s="7">
        <v>0</v>
      </c>
    </row>
    <row r="903" spans="1:23" s="17" customFormat="1" x14ac:dyDescent="0.25">
      <c r="A903" s="17" t="s">
        <v>1008</v>
      </c>
      <c r="B903" s="17" t="s">
        <v>1322</v>
      </c>
      <c r="C903" s="17" t="s">
        <v>595</v>
      </c>
      <c r="D903" s="17">
        <v>9</v>
      </c>
      <c r="E903" s="17" t="s">
        <v>835</v>
      </c>
      <c r="F903" s="17">
        <v>1</v>
      </c>
      <c r="G903" s="17">
        <v>1</v>
      </c>
      <c r="H903" s="17" t="s">
        <v>2</v>
      </c>
      <c r="I903" s="17" t="s">
        <v>7</v>
      </c>
      <c r="J903" s="17" t="s">
        <v>4</v>
      </c>
      <c r="K903" s="17" t="s">
        <v>596</v>
      </c>
      <c r="L903" s="17" t="s">
        <v>516</v>
      </c>
      <c r="M903" s="7">
        <v>0</v>
      </c>
      <c r="N903" s="7">
        <v>178.09267142787499</v>
      </c>
      <c r="O903" s="7">
        <f>M903*'Emission and cost factors'!$D$8+N903*'Emission and cost factors'!$E$8</f>
        <v>81.922628856822499</v>
      </c>
      <c r="P903" s="8">
        <f>M903*'Emission and cost factors'!$D$9+N903*'Emission and cost factors'!$E$9</f>
        <v>26.713900714181246</v>
      </c>
      <c r="Q903" s="7">
        <v>20.021666666666668</v>
      </c>
      <c r="R903" s="17">
        <v>13</v>
      </c>
      <c r="S903" s="17">
        <v>4</v>
      </c>
      <c r="T903" s="17">
        <v>0</v>
      </c>
      <c r="U903" s="7">
        <v>0.40389999999999998</v>
      </c>
      <c r="V903" s="7">
        <v>8.4466666666666662E-2</v>
      </c>
      <c r="W903" s="7">
        <v>0</v>
      </c>
    </row>
    <row r="904" spans="1:23" s="17" customFormat="1" x14ac:dyDescent="0.25">
      <c r="A904" s="17" t="s">
        <v>1009</v>
      </c>
      <c r="B904" s="17" t="s">
        <v>1322</v>
      </c>
      <c r="C904" s="17" t="s">
        <v>595</v>
      </c>
      <c r="D904" s="17">
        <v>10</v>
      </c>
      <c r="E904" s="17" t="s">
        <v>835</v>
      </c>
      <c r="F904" s="17">
        <v>1</v>
      </c>
      <c r="G904" s="17">
        <v>1</v>
      </c>
      <c r="H904" s="17" t="s">
        <v>2</v>
      </c>
      <c r="I904" s="17" t="s">
        <v>7</v>
      </c>
      <c r="J904" s="17" t="s">
        <v>4</v>
      </c>
      <c r="K904" s="17" t="s">
        <v>596</v>
      </c>
      <c r="L904" s="17" t="s">
        <v>515</v>
      </c>
      <c r="M904" s="7">
        <v>0</v>
      </c>
      <c r="N904" s="7">
        <v>169.92493703498801</v>
      </c>
      <c r="O904" s="7">
        <f>M904*'Emission and cost factors'!$D$8+N904*'Emission and cost factors'!$E$8</f>
        <v>78.165471036094488</v>
      </c>
      <c r="P904" s="8">
        <f>M904*'Emission and cost factors'!$D$9+N904*'Emission and cost factors'!$E$9</f>
        <v>25.488740555248199</v>
      </c>
      <c r="Q904" s="7">
        <v>19.893333333333331</v>
      </c>
      <c r="R904" s="17">
        <v>15</v>
      </c>
      <c r="S904" s="17">
        <v>7</v>
      </c>
      <c r="T904" s="17">
        <v>0</v>
      </c>
      <c r="U904" s="7">
        <v>0.45386666666666664</v>
      </c>
      <c r="V904" s="7">
        <v>0.16666666666666666</v>
      </c>
      <c r="W904" s="7">
        <v>0</v>
      </c>
    </row>
    <row r="905" spans="1:23" s="17" customFormat="1" x14ac:dyDescent="0.25">
      <c r="A905" s="17" t="s">
        <v>1010</v>
      </c>
      <c r="B905" s="17" t="s">
        <v>1322</v>
      </c>
      <c r="C905" s="17" t="s">
        <v>595</v>
      </c>
      <c r="D905" s="17">
        <v>11</v>
      </c>
      <c r="E905" s="17" t="s">
        <v>835</v>
      </c>
      <c r="F905" s="17">
        <v>1</v>
      </c>
      <c r="G905" s="17">
        <v>1</v>
      </c>
      <c r="H905" s="17" t="s">
        <v>2</v>
      </c>
      <c r="I905" s="17" t="s">
        <v>7</v>
      </c>
      <c r="J905" s="17" t="s">
        <v>5</v>
      </c>
      <c r="K905" s="17" t="s">
        <v>596</v>
      </c>
      <c r="L905" s="17" t="s">
        <v>516</v>
      </c>
      <c r="M905" s="7">
        <v>0</v>
      </c>
      <c r="N905" s="7">
        <v>178.09095994379899</v>
      </c>
      <c r="O905" s="7">
        <f>M905*'Emission and cost factors'!$D$8+N905*'Emission and cost factors'!$E$8</f>
        <v>81.921841574147535</v>
      </c>
      <c r="P905" s="8">
        <f>M905*'Emission and cost factors'!$D$9+N905*'Emission and cost factors'!$E$9</f>
        <v>26.71364399156985</v>
      </c>
      <c r="Q905" s="7">
        <v>20.021666666666668</v>
      </c>
      <c r="R905" s="17">
        <v>13</v>
      </c>
      <c r="S905" s="17">
        <v>4</v>
      </c>
      <c r="T905" s="17">
        <v>0</v>
      </c>
      <c r="U905" s="7">
        <v>0.40389999999999998</v>
      </c>
      <c r="V905" s="7">
        <v>8.4466666666666662E-2</v>
      </c>
      <c r="W905" s="7">
        <v>0</v>
      </c>
    </row>
    <row r="906" spans="1:23" s="17" customFormat="1" x14ac:dyDescent="0.25">
      <c r="A906" s="17" t="s">
        <v>1011</v>
      </c>
      <c r="B906" s="17" t="s">
        <v>1322</v>
      </c>
      <c r="C906" s="17" t="s">
        <v>595</v>
      </c>
      <c r="D906" s="17">
        <v>12</v>
      </c>
      <c r="E906" s="17" t="s">
        <v>835</v>
      </c>
      <c r="F906" s="17">
        <v>1</v>
      </c>
      <c r="G906" s="17">
        <v>1</v>
      </c>
      <c r="H906" s="17" t="s">
        <v>2</v>
      </c>
      <c r="I906" s="17" t="s">
        <v>7</v>
      </c>
      <c r="J906" s="17" t="s">
        <v>5</v>
      </c>
      <c r="K906" s="17" t="s">
        <v>596</v>
      </c>
      <c r="L906" s="17" t="s">
        <v>515</v>
      </c>
      <c r="M906" s="7">
        <v>0</v>
      </c>
      <c r="N906" s="7">
        <v>169.92502562797901</v>
      </c>
      <c r="O906" s="7">
        <f>M906*'Emission and cost factors'!$D$8+N906*'Emission and cost factors'!$E$8</f>
        <v>78.165511788870347</v>
      </c>
      <c r="P906" s="8">
        <f>M906*'Emission and cost factors'!$D$9+N906*'Emission and cost factors'!$E$9</f>
        <v>25.48875384419685</v>
      </c>
      <c r="Q906" s="7">
        <v>19.893666666666665</v>
      </c>
      <c r="R906" s="17">
        <v>15</v>
      </c>
      <c r="S906" s="17">
        <v>7</v>
      </c>
      <c r="T906" s="17">
        <v>0</v>
      </c>
      <c r="U906" s="7">
        <v>0.45386666666666664</v>
      </c>
      <c r="V906" s="7">
        <v>0.16666666666666666</v>
      </c>
      <c r="W906" s="7">
        <v>0</v>
      </c>
    </row>
    <row r="907" spans="1:23" s="17" customFormat="1" x14ac:dyDescent="0.25">
      <c r="A907" s="17" t="s">
        <v>1012</v>
      </c>
      <c r="B907" s="17" t="s">
        <v>1322</v>
      </c>
      <c r="C907" s="17" t="s">
        <v>595</v>
      </c>
      <c r="D907" s="17">
        <v>14</v>
      </c>
      <c r="E907" s="17" t="s">
        <v>835</v>
      </c>
      <c r="F907" s="17">
        <v>1</v>
      </c>
      <c r="G907" s="17">
        <v>1</v>
      </c>
      <c r="H907" s="17" t="s">
        <v>8</v>
      </c>
      <c r="I907" s="17" t="s">
        <v>3</v>
      </c>
      <c r="J907" s="17" t="s">
        <v>4</v>
      </c>
      <c r="K907" s="17" t="s">
        <v>596</v>
      </c>
      <c r="L907" s="17" t="s">
        <v>515</v>
      </c>
      <c r="M907" s="7">
        <v>0</v>
      </c>
      <c r="N907" s="7">
        <v>87.214467433094896</v>
      </c>
      <c r="O907" s="7">
        <f>M907*'Emission and cost factors'!$D$8+N907*'Emission and cost factors'!$E$8</f>
        <v>40.118655019223652</v>
      </c>
      <c r="P907" s="8">
        <f>M907*'Emission and cost factors'!$D$9+N907*'Emission and cost factors'!$E$9</f>
        <v>13.082170114964233</v>
      </c>
      <c r="Q907" s="7">
        <v>20.891000000000005</v>
      </c>
      <c r="R907" s="17">
        <v>0</v>
      </c>
      <c r="S907" s="17">
        <v>0</v>
      </c>
      <c r="T907" s="17">
        <v>0</v>
      </c>
      <c r="U907" s="7">
        <v>0</v>
      </c>
      <c r="V907" s="7">
        <v>0</v>
      </c>
      <c r="W907" s="7">
        <v>0</v>
      </c>
    </row>
    <row r="908" spans="1:23" s="17" customFormat="1" x14ac:dyDescent="0.25">
      <c r="A908" s="17" t="s">
        <v>1013</v>
      </c>
      <c r="B908" s="17" t="s">
        <v>1322</v>
      </c>
      <c r="C908" s="17" t="s">
        <v>595</v>
      </c>
      <c r="D908" s="17">
        <v>16</v>
      </c>
      <c r="E908" s="17" t="s">
        <v>835</v>
      </c>
      <c r="F908" s="17">
        <v>1</v>
      </c>
      <c r="G908" s="17">
        <v>1</v>
      </c>
      <c r="H908" s="17" t="s">
        <v>8</v>
      </c>
      <c r="I908" s="17" t="s">
        <v>3</v>
      </c>
      <c r="J908" s="17" t="s">
        <v>5</v>
      </c>
      <c r="K908" s="17" t="s">
        <v>596</v>
      </c>
      <c r="L908" s="17" t="s">
        <v>515</v>
      </c>
      <c r="M908" s="7">
        <v>0</v>
      </c>
      <c r="N908" s="7">
        <v>87.3298332385408</v>
      </c>
      <c r="O908" s="7">
        <f>M908*'Emission and cost factors'!$D$8+N908*'Emission and cost factors'!$E$8</f>
        <v>40.171723289728767</v>
      </c>
      <c r="P908" s="8">
        <f>M908*'Emission and cost factors'!$D$9+N908*'Emission and cost factors'!$E$9</f>
        <v>13.09947498578112</v>
      </c>
      <c r="Q908" s="7">
        <v>20.891000000000005</v>
      </c>
      <c r="R908" s="17">
        <v>0</v>
      </c>
      <c r="S908" s="17">
        <v>0</v>
      </c>
      <c r="T908" s="17">
        <v>0</v>
      </c>
      <c r="U908" s="7">
        <v>0</v>
      </c>
      <c r="V908" s="7">
        <v>0</v>
      </c>
      <c r="W908" s="7">
        <v>0</v>
      </c>
    </row>
    <row r="909" spans="1:23" s="17" customFormat="1" x14ac:dyDescent="0.25">
      <c r="A909" s="17" t="s">
        <v>1014</v>
      </c>
      <c r="B909" s="17" t="s">
        <v>1322</v>
      </c>
      <c r="C909" s="17" t="s">
        <v>595</v>
      </c>
      <c r="D909" s="17">
        <v>17</v>
      </c>
      <c r="E909" s="17" t="s">
        <v>835</v>
      </c>
      <c r="F909" s="17">
        <v>1</v>
      </c>
      <c r="G909" s="17">
        <v>1</v>
      </c>
      <c r="H909" s="17" t="s">
        <v>8</v>
      </c>
      <c r="I909" s="17" t="s">
        <v>6</v>
      </c>
      <c r="J909" s="17" t="s">
        <v>4</v>
      </c>
      <c r="K909" s="17" t="s">
        <v>596</v>
      </c>
      <c r="L909" s="17" t="s">
        <v>516</v>
      </c>
      <c r="M909" s="7">
        <v>0</v>
      </c>
      <c r="N909" s="7">
        <v>98.7483258519011</v>
      </c>
      <c r="O909" s="7">
        <f>M909*'Emission and cost factors'!$D$8+N909*'Emission and cost factors'!$E$8</f>
        <v>45.424229891874511</v>
      </c>
      <c r="P909" s="8">
        <f>M909*'Emission and cost factors'!$D$9+N909*'Emission and cost factors'!$E$9</f>
        <v>14.812248877785164</v>
      </c>
      <c r="Q909" s="7">
        <v>20.926666666666666</v>
      </c>
      <c r="R909" s="17">
        <v>0</v>
      </c>
      <c r="S909" s="17">
        <v>0</v>
      </c>
      <c r="T909" s="17">
        <v>0</v>
      </c>
      <c r="U909" s="7">
        <v>0</v>
      </c>
      <c r="V909" s="7">
        <v>0</v>
      </c>
      <c r="W909" s="7">
        <v>0</v>
      </c>
    </row>
    <row r="910" spans="1:23" s="17" customFormat="1" x14ac:dyDescent="0.25">
      <c r="A910" s="17" t="s">
        <v>1015</v>
      </c>
      <c r="B910" s="17" t="s">
        <v>1322</v>
      </c>
      <c r="C910" s="17" t="s">
        <v>595</v>
      </c>
      <c r="D910" s="17">
        <v>18</v>
      </c>
      <c r="E910" s="17" t="s">
        <v>835</v>
      </c>
      <c r="F910" s="17">
        <v>1</v>
      </c>
      <c r="G910" s="17">
        <v>1</v>
      </c>
      <c r="H910" s="17" t="s">
        <v>8</v>
      </c>
      <c r="I910" s="17" t="s">
        <v>6</v>
      </c>
      <c r="J910" s="17" t="s">
        <v>4</v>
      </c>
      <c r="K910" s="17" t="s">
        <v>596</v>
      </c>
      <c r="L910" s="17" t="s">
        <v>515</v>
      </c>
      <c r="M910" s="7">
        <v>0</v>
      </c>
      <c r="N910" s="7">
        <v>93.948351934148604</v>
      </c>
      <c r="O910" s="7">
        <f>M910*'Emission and cost factors'!$D$8+N910*'Emission and cost factors'!$E$8</f>
        <v>43.216241889708357</v>
      </c>
      <c r="P910" s="8">
        <f>M910*'Emission and cost factors'!$D$9+N910*'Emission and cost factors'!$E$9</f>
        <v>14.09225279012229</v>
      </c>
      <c r="Q910" s="7">
        <v>20.905666666666662</v>
      </c>
      <c r="R910" s="17">
        <v>0</v>
      </c>
      <c r="S910" s="17">
        <v>0</v>
      </c>
      <c r="T910" s="17">
        <v>0</v>
      </c>
      <c r="U910" s="7">
        <v>0</v>
      </c>
      <c r="V910" s="7">
        <v>0</v>
      </c>
      <c r="W910" s="7">
        <v>0</v>
      </c>
    </row>
    <row r="911" spans="1:23" s="17" customFormat="1" x14ac:dyDescent="0.25">
      <c r="A911" s="17" t="s">
        <v>1016</v>
      </c>
      <c r="B911" s="17" t="s">
        <v>1322</v>
      </c>
      <c r="C911" s="17" t="s">
        <v>595</v>
      </c>
      <c r="D911" s="17">
        <v>19</v>
      </c>
      <c r="E911" s="17" t="s">
        <v>835</v>
      </c>
      <c r="F911" s="17">
        <v>1</v>
      </c>
      <c r="G911" s="17">
        <v>1</v>
      </c>
      <c r="H911" s="17" t="s">
        <v>8</v>
      </c>
      <c r="I911" s="17" t="s">
        <v>6</v>
      </c>
      <c r="J911" s="17" t="s">
        <v>5</v>
      </c>
      <c r="K911" s="17" t="s">
        <v>596</v>
      </c>
      <c r="L911" s="17" t="s">
        <v>516</v>
      </c>
      <c r="M911" s="7">
        <v>0</v>
      </c>
      <c r="N911" s="7">
        <v>98.777129517060999</v>
      </c>
      <c r="O911" s="7">
        <f>M911*'Emission and cost factors'!$D$8+N911*'Emission and cost factors'!$E$8</f>
        <v>45.437479577848059</v>
      </c>
      <c r="P911" s="8">
        <f>M911*'Emission and cost factors'!$D$9+N911*'Emission and cost factors'!$E$9</f>
        <v>14.816569427559148</v>
      </c>
      <c r="Q911" s="7">
        <v>20.927</v>
      </c>
      <c r="R911" s="17">
        <v>0</v>
      </c>
      <c r="S911" s="17">
        <v>0</v>
      </c>
      <c r="T911" s="17">
        <v>0</v>
      </c>
      <c r="U911" s="7">
        <v>0</v>
      </c>
      <c r="V911" s="7">
        <v>0</v>
      </c>
      <c r="W911" s="7">
        <v>0</v>
      </c>
    </row>
    <row r="912" spans="1:23" s="17" customFormat="1" x14ac:dyDescent="0.25">
      <c r="A912" s="17" t="s">
        <v>1017</v>
      </c>
      <c r="B912" s="17" t="s">
        <v>1322</v>
      </c>
      <c r="C912" s="17" t="s">
        <v>595</v>
      </c>
      <c r="D912" s="17">
        <v>20</v>
      </c>
      <c r="E912" s="17" t="s">
        <v>835</v>
      </c>
      <c r="F912" s="17">
        <v>1</v>
      </c>
      <c r="G912" s="17">
        <v>1</v>
      </c>
      <c r="H912" s="17" t="s">
        <v>8</v>
      </c>
      <c r="I912" s="17" t="s">
        <v>6</v>
      </c>
      <c r="J912" s="17" t="s">
        <v>5</v>
      </c>
      <c r="K912" s="17" t="s">
        <v>596</v>
      </c>
      <c r="L912" s="17" t="s">
        <v>515</v>
      </c>
      <c r="M912" s="7">
        <v>0</v>
      </c>
      <c r="N912" s="7">
        <v>94.211549116267506</v>
      </c>
      <c r="O912" s="7">
        <f>M912*'Emission and cost factors'!$D$8+N912*'Emission and cost factors'!$E$8</f>
        <v>43.337312593483055</v>
      </c>
      <c r="P912" s="8">
        <f>M912*'Emission and cost factors'!$D$9+N912*'Emission and cost factors'!$E$9</f>
        <v>14.131732367440126</v>
      </c>
      <c r="Q912" s="7">
        <v>20.905666666666662</v>
      </c>
      <c r="R912" s="17">
        <v>0</v>
      </c>
      <c r="S912" s="17">
        <v>0</v>
      </c>
      <c r="T912" s="17">
        <v>0</v>
      </c>
      <c r="U912" s="7">
        <v>0</v>
      </c>
      <c r="V912" s="7">
        <v>0</v>
      </c>
      <c r="W912" s="7">
        <v>0</v>
      </c>
    </row>
    <row r="913" spans="1:23" s="17" customFormat="1" x14ac:dyDescent="0.25">
      <c r="A913" s="17" t="s">
        <v>1018</v>
      </c>
      <c r="B913" s="17" t="s">
        <v>1322</v>
      </c>
      <c r="C913" s="17" t="s">
        <v>595</v>
      </c>
      <c r="D913" s="17">
        <v>22</v>
      </c>
      <c r="E913" s="17" t="s">
        <v>835</v>
      </c>
      <c r="F913" s="17">
        <v>1</v>
      </c>
      <c r="G913" s="17">
        <v>1</v>
      </c>
      <c r="H913" s="17" t="s">
        <v>8</v>
      </c>
      <c r="I913" s="17" t="s">
        <v>7</v>
      </c>
      <c r="J913" s="17" t="s">
        <v>4</v>
      </c>
      <c r="K913" s="17" t="s">
        <v>596</v>
      </c>
      <c r="L913" s="17" t="s">
        <v>515</v>
      </c>
      <c r="M913" s="7">
        <v>0</v>
      </c>
      <c r="N913" s="7">
        <v>95.5443769469546</v>
      </c>
      <c r="O913" s="7">
        <f>M913*'Emission and cost factors'!$D$8+N913*'Emission and cost factors'!$E$8</f>
        <v>43.950413395599121</v>
      </c>
      <c r="P913" s="8">
        <f>M913*'Emission and cost factors'!$D$9+N913*'Emission and cost factors'!$E$9</f>
        <v>14.33165654204319</v>
      </c>
      <c r="Q913" s="7">
        <v>20.909999999999993</v>
      </c>
      <c r="R913" s="17">
        <v>0</v>
      </c>
      <c r="S913" s="17">
        <v>0</v>
      </c>
      <c r="T913" s="17">
        <v>0</v>
      </c>
      <c r="U913" s="7">
        <v>0</v>
      </c>
      <c r="V913" s="7">
        <v>0</v>
      </c>
      <c r="W913" s="7">
        <v>0</v>
      </c>
    </row>
    <row r="914" spans="1:23" s="17" customFormat="1" x14ac:dyDescent="0.25">
      <c r="A914" s="17" t="s">
        <v>1019</v>
      </c>
      <c r="B914" s="17" t="s">
        <v>1322</v>
      </c>
      <c r="C914" s="17" t="s">
        <v>595</v>
      </c>
      <c r="D914" s="17">
        <v>23</v>
      </c>
      <c r="E914" s="17" t="s">
        <v>835</v>
      </c>
      <c r="F914" s="17">
        <v>1</v>
      </c>
      <c r="G914" s="17">
        <v>1</v>
      </c>
      <c r="H914" s="17" t="s">
        <v>8</v>
      </c>
      <c r="I914" s="17" t="s">
        <v>7</v>
      </c>
      <c r="J914" s="17" t="s">
        <v>5</v>
      </c>
      <c r="K914" s="17" t="s">
        <v>596</v>
      </c>
      <c r="L914" s="17" t="s">
        <v>516</v>
      </c>
      <c r="M914" s="7">
        <v>0</v>
      </c>
      <c r="N914" s="7">
        <v>99.9442523347834</v>
      </c>
      <c r="O914" s="7">
        <f>M914*'Emission and cost factors'!$D$8+N914*'Emission and cost factors'!$E$8</f>
        <v>45.974356074000369</v>
      </c>
      <c r="P914" s="8">
        <f>M914*'Emission and cost factors'!$D$9+N914*'Emission and cost factors'!$E$9</f>
        <v>14.99163785021751</v>
      </c>
      <c r="Q914" s="7">
        <v>20.934999999999995</v>
      </c>
      <c r="R914" s="17">
        <v>0</v>
      </c>
      <c r="S914" s="17">
        <v>0</v>
      </c>
      <c r="T914" s="17">
        <v>0</v>
      </c>
      <c r="U914" s="7">
        <v>0</v>
      </c>
      <c r="V914" s="7">
        <v>0</v>
      </c>
      <c r="W914" s="7">
        <v>0</v>
      </c>
    </row>
    <row r="915" spans="1:23" s="17" customFormat="1" x14ac:dyDescent="0.25">
      <c r="A915" s="17" t="s">
        <v>1020</v>
      </c>
      <c r="B915" s="17" t="s">
        <v>1322</v>
      </c>
      <c r="C915" s="17" t="s">
        <v>595</v>
      </c>
      <c r="D915" s="17">
        <v>24</v>
      </c>
      <c r="E915" s="17" t="s">
        <v>835</v>
      </c>
      <c r="F915" s="17">
        <v>1</v>
      </c>
      <c r="G915" s="17">
        <v>1</v>
      </c>
      <c r="H915" s="17" t="s">
        <v>8</v>
      </c>
      <c r="I915" s="17" t="s">
        <v>7</v>
      </c>
      <c r="J915" s="17" t="s">
        <v>5</v>
      </c>
      <c r="K915" s="17" t="s">
        <v>596</v>
      </c>
      <c r="L915" s="17" t="s">
        <v>515</v>
      </c>
      <c r="M915" s="7">
        <v>0</v>
      </c>
      <c r="N915" s="7">
        <v>95.667826956758901</v>
      </c>
      <c r="O915" s="7">
        <f>M915*'Emission and cost factors'!$D$8+N915*'Emission and cost factors'!$E$8</f>
        <v>44.007200400109099</v>
      </c>
      <c r="P915" s="8">
        <f>M915*'Emission and cost factors'!$D$9+N915*'Emission and cost factors'!$E$9</f>
        <v>14.350174043513835</v>
      </c>
      <c r="Q915" s="7">
        <v>20.909999999999993</v>
      </c>
      <c r="R915" s="17">
        <v>0</v>
      </c>
      <c r="S915" s="17">
        <v>0</v>
      </c>
      <c r="T915" s="17">
        <v>0</v>
      </c>
      <c r="U915" s="7">
        <v>0</v>
      </c>
      <c r="V915" s="7">
        <v>0</v>
      </c>
      <c r="W915" s="7">
        <v>0</v>
      </c>
    </row>
    <row r="916" spans="1:23" s="17" customFormat="1" x14ac:dyDescent="0.25">
      <c r="A916" s="17" t="s">
        <v>1021</v>
      </c>
      <c r="B916" s="17" t="s">
        <v>1322</v>
      </c>
      <c r="C916" s="17" t="s">
        <v>595</v>
      </c>
      <c r="D916" s="17">
        <v>25</v>
      </c>
      <c r="E916" s="17" t="s">
        <v>835</v>
      </c>
      <c r="F916" s="17">
        <v>1</v>
      </c>
      <c r="G916" s="17">
        <v>1</v>
      </c>
      <c r="H916" s="17" t="s">
        <v>9</v>
      </c>
      <c r="I916" s="17" t="s">
        <v>3</v>
      </c>
      <c r="J916" s="17" t="s">
        <v>4</v>
      </c>
      <c r="K916" s="17" t="s">
        <v>596</v>
      </c>
      <c r="L916" s="17" t="s">
        <v>516</v>
      </c>
      <c r="M916" s="7">
        <v>0</v>
      </c>
      <c r="N916" s="7">
        <v>80.015803880244405</v>
      </c>
      <c r="O916" s="7">
        <f>M916*'Emission and cost factors'!$D$8+N916*'Emission and cost factors'!$E$8</f>
        <v>36.807269784912428</v>
      </c>
      <c r="P916" s="8">
        <f>M916*'Emission and cost factors'!$D$9+N916*'Emission and cost factors'!$E$9</f>
        <v>12.00237058203666</v>
      </c>
      <c r="Q916" s="7">
        <v>20.94766666666667</v>
      </c>
      <c r="R916" s="17">
        <v>0</v>
      </c>
      <c r="S916" s="17">
        <v>0</v>
      </c>
      <c r="T916" s="17">
        <v>0</v>
      </c>
      <c r="U916" s="7">
        <v>0</v>
      </c>
      <c r="V916" s="7">
        <v>0</v>
      </c>
      <c r="W916" s="7">
        <v>0</v>
      </c>
    </row>
    <row r="917" spans="1:23" s="17" customFormat="1" x14ac:dyDescent="0.25">
      <c r="A917" s="17" t="s">
        <v>1022</v>
      </c>
      <c r="B917" s="17" t="s">
        <v>1322</v>
      </c>
      <c r="C917" s="17" t="s">
        <v>595</v>
      </c>
      <c r="D917" s="17">
        <v>26</v>
      </c>
      <c r="E917" s="17" t="s">
        <v>835</v>
      </c>
      <c r="F917" s="17">
        <v>1</v>
      </c>
      <c r="G917" s="17">
        <v>1</v>
      </c>
      <c r="H917" s="17" t="s">
        <v>9</v>
      </c>
      <c r="I917" s="17" t="s">
        <v>3</v>
      </c>
      <c r="J917" s="17" t="s">
        <v>4</v>
      </c>
      <c r="K917" s="17" t="s">
        <v>596</v>
      </c>
      <c r="L917" s="17" t="s">
        <v>515</v>
      </c>
      <c r="M917" s="7">
        <v>0</v>
      </c>
      <c r="N917" s="7">
        <v>77.535224479871403</v>
      </c>
      <c r="O917" s="7">
        <f>M917*'Emission and cost factors'!$D$8+N917*'Emission and cost factors'!$E$8</f>
        <v>35.666203260740843</v>
      </c>
      <c r="P917" s="8">
        <f>M917*'Emission and cost factors'!$D$9+N917*'Emission and cost factors'!$E$9</f>
        <v>11.63028367198071</v>
      </c>
      <c r="Q917" s="7">
        <v>20.943000000000005</v>
      </c>
      <c r="R917" s="17">
        <v>0</v>
      </c>
      <c r="S917" s="17">
        <v>0</v>
      </c>
      <c r="T917" s="17">
        <v>0</v>
      </c>
      <c r="U917" s="7">
        <v>0</v>
      </c>
      <c r="V917" s="7">
        <v>0</v>
      </c>
      <c r="W917" s="7">
        <v>0</v>
      </c>
    </row>
    <row r="918" spans="1:23" s="17" customFormat="1" x14ac:dyDescent="0.25">
      <c r="A918" s="17" t="s">
        <v>1023</v>
      </c>
      <c r="B918" s="17" t="s">
        <v>1322</v>
      </c>
      <c r="C918" s="17" t="s">
        <v>595</v>
      </c>
      <c r="D918" s="17">
        <v>27</v>
      </c>
      <c r="E918" s="17" t="s">
        <v>835</v>
      </c>
      <c r="F918" s="17">
        <v>1</v>
      </c>
      <c r="G918" s="17">
        <v>1</v>
      </c>
      <c r="H918" s="17" t="s">
        <v>9</v>
      </c>
      <c r="I918" s="17" t="s">
        <v>3</v>
      </c>
      <c r="J918" s="17" t="s">
        <v>5</v>
      </c>
      <c r="K918" s="17" t="s">
        <v>596</v>
      </c>
      <c r="L918" s="17" t="s">
        <v>516</v>
      </c>
      <c r="M918" s="7">
        <v>0</v>
      </c>
      <c r="N918" s="7">
        <v>80.245473292687294</v>
      </c>
      <c r="O918" s="7">
        <f>M918*'Emission and cost factors'!$D$8+N918*'Emission and cost factors'!$E$8</f>
        <v>36.912917714636158</v>
      </c>
      <c r="P918" s="8">
        <f>M918*'Emission and cost factors'!$D$9+N918*'Emission and cost factors'!$E$9</f>
        <v>12.036820993903094</v>
      </c>
      <c r="Q918" s="7">
        <v>20.94766666666667</v>
      </c>
      <c r="R918" s="17">
        <v>0</v>
      </c>
      <c r="S918" s="17">
        <v>0</v>
      </c>
      <c r="T918" s="17">
        <v>0</v>
      </c>
      <c r="U918" s="7">
        <v>0</v>
      </c>
      <c r="V918" s="7">
        <v>0</v>
      </c>
      <c r="W918" s="7">
        <v>0</v>
      </c>
    </row>
    <row r="919" spans="1:23" s="17" customFormat="1" x14ac:dyDescent="0.25">
      <c r="A919" s="17" t="s">
        <v>1024</v>
      </c>
      <c r="B919" s="17" t="s">
        <v>1322</v>
      </c>
      <c r="C919" s="17" t="s">
        <v>595</v>
      </c>
      <c r="D919" s="17">
        <v>28</v>
      </c>
      <c r="E919" s="17" t="s">
        <v>835</v>
      </c>
      <c r="F919" s="17">
        <v>1</v>
      </c>
      <c r="G919" s="17">
        <v>1</v>
      </c>
      <c r="H919" s="17" t="s">
        <v>9</v>
      </c>
      <c r="I919" s="17" t="s">
        <v>3</v>
      </c>
      <c r="J919" s="17" t="s">
        <v>5</v>
      </c>
      <c r="K919" s="17" t="s">
        <v>596</v>
      </c>
      <c r="L919" s="17" t="s">
        <v>515</v>
      </c>
      <c r="M919" s="7">
        <v>0</v>
      </c>
      <c r="N919" s="7">
        <v>77.280972239343996</v>
      </c>
      <c r="O919" s="7">
        <f>M919*'Emission and cost factors'!$D$8+N919*'Emission and cost factors'!$E$8</f>
        <v>35.549247230098239</v>
      </c>
      <c r="P919" s="8">
        <f>M919*'Emission and cost factors'!$D$9+N919*'Emission and cost factors'!$E$9</f>
        <v>11.592145835901599</v>
      </c>
      <c r="Q919" s="7">
        <v>20.943000000000005</v>
      </c>
      <c r="R919" s="17">
        <v>0</v>
      </c>
      <c r="S919" s="17">
        <v>0</v>
      </c>
      <c r="T919" s="17">
        <v>0</v>
      </c>
      <c r="U919" s="7">
        <v>0</v>
      </c>
      <c r="V919" s="7">
        <v>0</v>
      </c>
      <c r="W919" s="7">
        <v>0</v>
      </c>
    </row>
    <row r="920" spans="1:23" s="17" customFormat="1" x14ac:dyDescent="0.25">
      <c r="A920" s="17" t="s">
        <v>1025</v>
      </c>
      <c r="B920" s="17" t="s">
        <v>1322</v>
      </c>
      <c r="C920" s="17" t="s">
        <v>595</v>
      </c>
      <c r="D920" s="17">
        <v>29</v>
      </c>
      <c r="E920" s="17" t="s">
        <v>835</v>
      </c>
      <c r="F920" s="17">
        <v>1</v>
      </c>
      <c r="G920" s="17">
        <v>1</v>
      </c>
      <c r="H920" s="17" t="s">
        <v>9</v>
      </c>
      <c r="I920" s="17" t="s">
        <v>6</v>
      </c>
      <c r="J920" s="17" t="s">
        <v>4</v>
      </c>
      <c r="K920" s="17" t="s">
        <v>596</v>
      </c>
      <c r="L920" s="17" t="s">
        <v>516</v>
      </c>
      <c r="M920" s="7">
        <v>0</v>
      </c>
      <c r="N920" s="7">
        <v>88.638175990121994</v>
      </c>
      <c r="O920" s="7">
        <f>M920*'Emission and cost factors'!$D$8+N920*'Emission and cost factors'!$E$8</f>
        <v>40.773560955456119</v>
      </c>
      <c r="P920" s="8">
        <f>M920*'Emission and cost factors'!$D$9+N920*'Emission and cost factors'!$E$9</f>
        <v>13.295726398518299</v>
      </c>
      <c r="Q920" s="7">
        <v>21.003333333333337</v>
      </c>
      <c r="R920" s="17">
        <v>0</v>
      </c>
      <c r="S920" s="17">
        <v>0</v>
      </c>
      <c r="T920" s="17">
        <v>0</v>
      </c>
      <c r="U920" s="7">
        <v>0</v>
      </c>
      <c r="V920" s="7">
        <v>0</v>
      </c>
      <c r="W920" s="7">
        <v>0</v>
      </c>
    </row>
    <row r="921" spans="1:23" s="17" customFormat="1" x14ac:dyDescent="0.25">
      <c r="A921" s="17" t="s">
        <v>1026</v>
      </c>
      <c r="B921" s="17" t="s">
        <v>1322</v>
      </c>
      <c r="C921" s="17" t="s">
        <v>595</v>
      </c>
      <c r="D921" s="17">
        <v>30</v>
      </c>
      <c r="E921" s="17" t="s">
        <v>835</v>
      </c>
      <c r="F921" s="17">
        <v>1</v>
      </c>
      <c r="G921" s="17">
        <v>1</v>
      </c>
      <c r="H921" s="17" t="s">
        <v>9</v>
      </c>
      <c r="I921" s="17" t="s">
        <v>6</v>
      </c>
      <c r="J921" s="17" t="s">
        <v>4</v>
      </c>
      <c r="K921" s="17" t="s">
        <v>596</v>
      </c>
      <c r="L921" s="17" t="s">
        <v>515</v>
      </c>
      <c r="M921" s="7">
        <v>0</v>
      </c>
      <c r="N921" s="7">
        <v>85.893171538505698</v>
      </c>
      <c r="O921" s="7">
        <f>M921*'Emission and cost factors'!$D$8+N921*'Emission and cost factors'!$E$8</f>
        <v>39.510858907712624</v>
      </c>
      <c r="P921" s="8">
        <f>M921*'Emission and cost factors'!$D$9+N921*'Emission and cost factors'!$E$9</f>
        <v>12.883975730775854</v>
      </c>
      <c r="Q921" s="7">
        <v>20.989666666666672</v>
      </c>
      <c r="R921" s="17">
        <v>0</v>
      </c>
      <c r="S921" s="17">
        <v>0</v>
      </c>
      <c r="T921" s="17">
        <v>0</v>
      </c>
      <c r="U921" s="7">
        <v>0</v>
      </c>
      <c r="V921" s="7">
        <v>0</v>
      </c>
      <c r="W921" s="7">
        <v>0</v>
      </c>
    </row>
    <row r="922" spans="1:23" s="17" customFormat="1" x14ac:dyDescent="0.25">
      <c r="A922" s="17" t="s">
        <v>1027</v>
      </c>
      <c r="B922" s="17" t="s">
        <v>1322</v>
      </c>
      <c r="C922" s="17" t="s">
        <v>595</v>
      </c>
      <c r="D922" s="17">
        <v>31</v>
      </c>
      <c r="E922" s="17" t="s">
        <v>835</v>
      </c>
      <c r="F922" s="17">
        <v>1</v>
      </c>
      <c r="G922" s="17">
        <v>1</v>
      </c>
      <c r="H922" s="17" t="s">
        <v>9</v>
      </c>
      <c r="I922" s="17" t="s">
        <v>6</v>
      </c>
      <c r="J922" s="17" t="s">
        <v>5</v>
      </c>
      <c r="K922" s="17" t="s">
        <v>596</v>
      </c>
      <c r="L922" s="17" t="s">
        <v>516</v>
      </c>
      <c r="M922" s="7">
        <v>0</v>
      </c>
      <c r="N922" s="7">
        <v>88.5509284692195</v>
      </c>
      <c r="O922" s="7">
        <f>M922*'Emission and cost factors'!$D$8+N922*'Emission and cost factors'!$E$8</f>
        <v>40.733427095840973</v>
      </c>
      <c r="P922" s="8">
        <f>M922*'Emission and cost factors'!$D$9+N922*'Emission and cost factors'!$E$9</f>
        <v>13.282639270382925</v>
      </c>
      <c r="Q922" s="7">
        <v>21.003333333333337</v>
      </c>
      <c r="R922" s="17">
        <v>0</v>
      </c>
      <c r="S922" s="17">
        <v>0</v>
      </c>
      <c r="T922" s="17">
        <v>0</v>
      </c>
      <c r="U922" s="7">
        <v>0</v>
      </c>
      <c r="V922" s="7">
        <v>0</v>
      </c>
      <c r="W922" s="7">
        <v>0</v>
      </c>
    </row>
    <row r="923" spans="1:23" s="17" customFormat="1" x14ac:dyDescent="0.25">
      <c r="A923" s="17" t="s">
        <v>1028</v>
      </c>
      <c r="B923" s="17" t="s">
        <v>1322</v>
      </c>
      <c r="C923" s="17" t="s">
        <v>595</v>
      </c>
      <c r="D923" s="17">
        <v>32</v>
      </c>
      <c r="E923" s="17" t="s">
        <v>835</v>
      </c>
      <c r="F923" s="17">
        <v>1</v>
      </c>
      <c r="G923" s="17">
        <v>1</v>
      </c>
      <c r="H923" s="17" t="s">
        <v>9</v>
      </c>
      <c r="I923" s="17" t="s">
        <v>6</v>
      </c>
      <c r="J923" s="17" t="s">
        <v>5</v>
      </c>
      <c r="K923" s="17" t="s">
        <v>596</v>
      </c>
      <c r="L923" s="17" t="s">
        <v>515</v>
      </c>
      <c r="M923" s="7">
        <v>0</v>
      </c>
      <c r="N923" s="7">
        <v>85.811853476148102</v>
      </c>
      <c r="O923" s="7">
        <f>M923*'Emission and cost factors'!$D$8+N923*'Emission and cost factors'!$E$8</f>
        <v>39.473452599028128</v>
      </c>
      <c r="P923" s="8">
        <f>M923*'Emission and cost factors'!$D$9+N923*'Emission and cost factors'!$E$9</f>
        <v>12.871778021422214</v>
      </c>
      <c r="Q923" s="7">
        <v>20.989666666666672</v>
      </c>
      <c r="R923" s="17">
        <v>0</v>
      </c>
      <c r="S923" s="17">
        <v>0</v>
      </c>
      <c r="T923" s="17">
        <v>0</v>
      </c>
      <c r="U923" s="7">
        <v>0</v>
      </c>
      <c r="V923" s="7">
        <v>0</v>
      </c>
      <c r="W923" s="7">
        <v>0</v>
      </c>
    </row>
    <row r="924" spans="1:23" s="17" customFormat="1" x14ac:dyDescent="0.25">
      <c r="A924" s="17" t="s">
        <v>1029</v>
      </c>
      <c r="B924" s="17" t="s">
        <v>1322</v>
      </c>
      <c r="C924" s="17" t="s">
        <v>595</v>
      </c>
      <c r="D924" s="17">
        <v>33</v>
      </c>
      <c r="E924" s="17" t="s">
        <v>835</v>
      </c>
      <c r="F924" s="17">
        <v>1</v>
      </c>
      <c r="G924" s="17">
        <v>1</v>
      </c>
      <c r="H924" s="17" t="s">
        <v>9</v>
      </c>
      <c r="I924" s="17" t="s">
        <v>7</v>
      </c>
      <c r="J924" s="17" t="s">
        <v>4</v>
      </c>
      <c r="K924" s="17" t="s">
        <v>596</v>
      </c>
      <c r="L924" s="17" t="s">
        <v>516</v>
      </c>
      <c r="M924" s="7">
        <v>0</v>
      </c>
      <c r="N924" s="7">
        <v>90.752296165780393</v>
      </c>
      <c r="O924" s="7">
        <f>M924*'Emission and cost factors'!$D$8+N924*'Emission and cost factors'!$E$8</f>
        <v>41.74605623625898</v>
      </c>
      <c r="P924" s="8">
        <f>M924*'Emission and cost factors'!$D$9+N924*'Emission and cost factors'!$E$9</f>
        <v>13.612844424867058</v>
      </c>
      <c r="Q924" s="7">
        <v>21.003333333333337</v>
      </c>
      <c r="R924" s="17">
        <v>0</v>
      </c>
      <c r="S924" s="17">
        <v>0</v>
      </c>
      <c r="T924" s="17">
        <v>0</v>
      </c>
      <c r="U924" s="7">
        <v>0</v>
      </c>
      <c r="V924" s="7">
        <v>0</v>
      </c>
      <c r="W924" s="7">
        <v>0</v>
      </c>
    </row>
    <row r="925" spans="1:23" s="17" customFormat="1" x14ac:dyDescent="0.25">
      <c r="A925" s="17" t="s">
        <v>1030</v>
      </c>
      <c r="B925" s="17" t="s">
        <v>1322</v>
      </c>
      <c r="C925" s="17" t="s">
        <v>595</v>
      </c>
      <c r="D925" s="17">
        <v>34</v>
      </c>
      <c r="E925" s="17" t="s">
        <v>835</v>
      </c>
      <c r="F925" s="17">
        <v>1</v>
      </c>
      <c r="G925" s="17">
        <v>1</v>
      </c>
      <c r="H925" s="17" t="s">
        <v>9</v>
      </c>
      <c r="I925" s="17" t="s">
        <v>7</v>
      </c>
      <c r="J925" s="17" t="s">
        <v>4</v>
      </c>
      <c r="K925" s="17" t="s">
        <v>596</v>
      </c>
      <c r="L925" s="17" t="s">
        <v>515</v>
      </c>
      <c r="M925" s="7">
        <v>0</v>
      </c>
      <c r="N925" s="7">
        <v>86.607461703102999</v>
      </c>
      <c r="O925" s="7">
        <f>M925*'Emission and cost factors'!$D$8+N925*'Emission and cost factors'!$E$8</f>
        <v>39.839432383427379</v>
      </c>
      <c r="P925" s="8">
        <f>M925*'Emission and cost factors'!$D$9+N925*'Emission and cost factors'!$E$9</f>
        <v>12.991119255465449</v>
      </c>
      <c r="Q925" s="7">
        <v>20.990666666666673</v>
      </c>
      <c r="R925" s="17">
        <v>0</v>
      </c>
      <c r="S925" s="17">
        <v>0</v>
      </c>
      <c r="T925" s="17">
        <v>0</v>
      </c>
      <c r="U925" s="7">
        <v>0</v>
      </c>
      <c r="V925" s="7">
        <v>0</v>
      </c>
      <c r="W925" s="7">
        <v>0</v>
      </c>
    </row>
    <row r="926" spans="1:23" s="17" customFormat="1" x14ac:dyDescent="0.25">
      <c r="A926" s="17" t="s">
        <v>1031</v>
      </c>
      <c r="B926" s="17" t="s">
        <v>1322</v>
      </c>
      <c r="C926" s="17" t="s">
        <v>595</v>
      </c>
      <c r="D926" s="17">
        <v>36</v>
      </c>
      <c r="E926" s="17" t="s">
        <v>835</v>
      </c>
      <c r="F926" s="17">
        <v>1</v>
      </c>
      <c r="G926" s="17">
        <v>1</v>
      </c>
      <c r="H926" s="17" t="s">
        <v>9</v>
      </c>
      <c r="I926" s="17" t="s">
        <v>7</v>
      </c>
      <c r="J926" s="17" t="s">
        <v>5</v>
      </c>
      <c r="K926" s="17" t="s">
        <v>596</v>
      </c>
      <c r="L926" s="17" t="s">
        <v>515</v>
      </c>
      <c r="M926" s="7">
        <v>0</v>
      </c>
      <c r="N926" s="7">
        <v>86.6216786576435</v>
      </c>
      <c r="O926" s="7">
        <f>M926*'Emission and cost factors'!$D$8+N926*'Emission and cost factors'!$E$8</f>
        <v>39.845972182516014</v>
      </c>
      <c r="P926" s="8">
        <f>M926*'Emission and cost factors'!$D$9+N926*'Emission and cost factors'!$E$9</f>
        <v>12.993251798646524</v>
      </c>
      <c r="Q926" s="7">
        <v>20.990666666666673</v>
      </c>
      <c r="R926" s="17">
        <v>0</v>
      </c>
      <c r="S926" s="17">
        <v>0</v>
      </c>
      <c r="T926" s="17">
        <v>0</v>
      </c>
      <c r="U926" s="7">
        <v>0</v>
      </c>
      <c r="V926" s="7">
        <v>0</v>
      </c>
      <c r="W926" s="7">
        <v>0</v>
      </c>
    </row>
    <row r="927" spans="1:23" s="17" customFormat="1" x14ac:dyDescent="0.25">
      <c r="A927" s="17" t="s">
        <v>1032</v>
      </c>
      <c r="B927" s="17" t="s">
        <v>1322</v>
      </c>
      <c r="C927" s="17" t="s">
        <v>595</v>
      </c>
      <c r="D927" s="17">
        <v>37</v>
      </c>
      <c r="E927" s="17" t="s">
        <v>836</v>
      </c>
      <c r="F927" s="17">
        <v>2</v>
      </c>
      <c r="G927" s="17">
        <v>1</v>
      </c>
      <c r="H927" s="17" t="s">
        <v>2</v>
      </c>
      <c r="I927" s="17" t="s">
        <v>3</v>
      </c>
      <c r="J927" s="17" t="s">
        <v>4</v>
      </c>
      <c r="K927" s="17" t="s">
        <v>596</v>
      </c>
      <c r="L927" s="17" t="s">
        <v>516</v>
      </c>
      <c r="M927" s="7">
        <v>0</v>
      </c>
      <c r="N927" s="7">
        <v>168.87375814414801</v>
      </c>
      <c r="O927" s="7">
        <f>M927*'Emission and cost factors'!$D$8+N927*'Emission and cost factors'!$E$8</f>
        <v>77.681928746308088</v>
      </c>
      <c r="P927" s="8">
        <f>M927*'Emission and cost factors'!$D$9+N927*'Emission and cost factors'!$E$9</f>
        <v>25.331063721622201</v>
      </c>
      <c r="Q927" s="7">
        <v>19.730333333333338</v>
      </c>
      <c r="R927" s="17">
        <v>17</v>
      </c>
      <c r="S927" s="17">
        <v>8</v>
      </c>
      <c r="T927" s="17">
        <v>0</v>
      </c>
      <c r="U927" s="7">
        <v>0.36583333333333334</v>
      </c>
      <c r="V927" s="7">
        <v>0.10726666666666666</v>
      </c>
      <c r="W927" s="7">
        <v>0</v>
      </c>
    </row>
    <row r="928" spans="1:23" s="17" customFormat="1" x14ac:dyDescent="0.25">
      <c r="A928" s="17" t="s">
        <v>1033</v>
      </c>
      <c r="B928" s="17" t="s">
        <v>1322</v>
      </c>
      <c r="C928" s="17" t="s">
        <v>595</v>
      </c>
      <c r="D928" s="17">
        <v>38</v>
      </c>
      <c r="E928" s="17" t="s">
        <v>836</v>
      </c>
      <c r="F928" s="17">
        <v>2</v>
      </c>
      <c r="G928" s="17">
        <v>1</v>
      </c>
      <c r="H928" s="17" t="s">
        <v>2</v>
      </c>
      <c r="I928" s="17" t="s">
        <v>3</v>
      </c>
      <c r="J928" s="17" t="s">
        <v>4</v>
      </c>
      <c r="K928" s="17" t="s">
        <v>596</v>
      </c>
      <c r="L928" s="17" t="s">
        <v>515</v>
      </c>
      <c r="M928" s="7">
        <v>0</v>
      </c>
      <c r="N928" s="7">
        <v>159.71799154672701</v>
      </c>
      <c r="O928" s="7">
        <f>M928*'Emission and cost factors'!$D$8+N928*'Emission and cost factors'!$E$8</f>
        <v>73.470276111494428</v>
      </c>
      <c r="P928" s="8">
        <f>M928*'Emission and cost factors'!$D$9+N928*'Emission and cost factors'!$E$9</f>
        <v>23.95769873200905</v>
      </c>
      <c r="Q928" s="7">
        <v>19.638333333333335</v>
      </c>
      <c r="R928" s="17">
        <v>18</v>
      </c>
      <c r="S928" s="17">
        <v>8</v>
      </c>
      <c r="T928" s="17">
        <v>0</v>
      </c>
      <c r="U928" s="7">
        <v>0.41443333333333326</v>
      </c>
      <c r="V928" s="7">
        <v>0.15856666666666666</v>
      </c>
      <c r="W928" s="7">
        <v>0</v>
      </c>
    </row>
    <row r="929" spans="1:23" s="17" customFormat="1" x14ac:dyDescent="0.25">
      <c r="A929" s="17" t="s">
        <v>1034</v>
      </c>
      <c r="B929" s="17" t="s">
        <v>1322</v>
      </c>
      <c r="C929" s="17" t="s">
        <v>595</v>
      </c>
      <c r="D929" s="17">
        <v>39</v>
      </c>
      <c r="E929" s="17" t="s">
        <v>836</v>
      </c>
      <c r="F929" s="17">
        <v>2</v>
      </c>
      <c r="G929" s="17">
        <v>1</v>
      </c>
      <c r="H929" s="17" t="s">
        <v>2</v>
      </c>
      <c r="I929" s="17" t="s">
        <v>3</v>
      </c>
      <c r="J929" s="17" t="s">
        <v>5</v>
      </c>
      <c r="K929" s="17" t="s">
        <v>596</v>
      </c>
      <c r="L929" s="17" t="s">
        <v>516</v>
      </c>
      <c r="M929" s="7">
        <v>0</v>
      </c>
      <c r="N929" s="7">
        <v>168.87235642752299</v>
      </c>
      <c r="O929" s="7">
        <f>M929*'Emission and cost factors'!$D$8+N929*'Emission and cost factors'!$E$8</f>
        <v>77.681283956660579</v>
      </c>
      <c r="P929" s="8">
        <f>M929*'Emission and cost factors'!$D$9+N929*'Emission and cost factors'!$E$9</f>
        <v>25.330853464128449</v>
      </c>
      <c r="Q929" s="7">
        <v>19.730333333333338</v>
      </c>
      <c r="R929" s="17">
        <v>17</v>
      </c>
      <c r="S929" s="17">
        <v>8</v>
      </c>
      <c r="T929" s="17">
        <v>0</v>
      </c>
      <c r="U929" s="7">
        <v>0.36609999999999998</v>
      </c>
      <c r="V929" s="7">
        <v>0.10726666666666666</v>
      </c>
      <c r="W929" s="7">
        <v>0</v>
      </c>
    </row>
    <row r="930" spans="1:23" s="17" customFormat="1" x14ac:dyDescent="0.25">
      <c r="A930" s="17" t="s">
        <v>1035</v>
      </c>
      <c r="B930" s="17" t="s">
        <v>1322</v>
      </c>
      <c r="C930" s="17" t="s">
        <v>595</v>
      </c>
      <c r="D930" s="17">
        <v>40</v>
      </c>
      <c r="E930" s="17" t="s">
        <v>836</v>
      </c>
      <c r="F930" s="17">
        <v>2</v>
      </c>
      <c r="G930" s="17">
        <v>1</v>
      </c>
      <c r="H930" s="17" t="s">
        <v>2</v>
      </c>
      <c r="I930" s="17" t="s">
        <v>3</v>
      </c>
      <c r="J930" s="17" t="s">
        <v>5</v>
      </c>
      <c r="K930" s="17" t="s">
        <v>596</v>
      </c>
      <c r="L930" s="17" t="s">
        <v>515</v>
      </c>
      <c r="M930" s="7">
        <v>0</v>
      </c>
      <c r="N930" s="7">
        <v>159.71694359173901</v>
      </c>
      <c r="O930" s="7">
        <f>M930*'Emission and cost factors'!$D$8+N930*'Emission and cost factors'!$E$8</f>
        <v>73.469794052199944</v>
      </c>
      <c r="P930" s="8">
        <f>M930*'Emission and cost factors'!$D$9+N930*'Emission and cost factors'!$E$9</f>
        <v>23.95754153876085</v>
      </c>
      <c r="Q930" s="7">
        <v>19.638333333333335</v>
      </c>
      <c r="R930" s="17">
        <v>18</v>
      </c>
      <c r="S930" s="17">
        <v>8</v>
      </c>
      <c r="T930" s="17">
        <v>0</v>
      </c>
      <c r="U930" s="7">
        <v>0.41443333333333326</v>
      </c>
      <c r="V930" s="7">
        <v>0.15856666666666666</v>
      </c>
      <c r="W930" s="7">
        <v>0</v>
      </c>
    </row>
    <row r="931" spans="1:23" s="17" customFormat="1" x14ac:dyDescent="0.25">
      <c r="A931" s="17" t="s">
        <v>1036</v>
      </c>
      <c r="B931" s="17" t="s">
        <v>1322</v>
      </c>
      <c r="C931" s="17" t="s">
        <v>595</v>
      </c>
      <c r="D931" s="17">
        <v>41</v>
      </c>
      <c r="E931" s="17" t="s">
        <v>836</v>
      </c>
      <c r="F931" s="17">
        <v>2</v>
      </c>
      <c r="G931" s="17">
        <v>1</v>
      </c>
      <c r="H931" s="17" t="s">
        <v>2</v>
      </c>
      <c r="I931" s="17" t="s">
        <v>6</v>
      </c>
      <c r="J931" s="17" t="s">
        <v>4</v>
      </c>
      <c r="K931" s="17" t="s">
        <v>596</v>
      </c>
      <c r="L931" s="17" t="s">
        <v>516</v>
      </c>
      <c r="M931" s="7">
        <v>0</v>
      </c>
      <c r="N931" s="7">
        <v>176.04534361179199</v>
      </c>
      <c r="O931" s="7">
        <f>M931*'Emission and cost factors'!$D$8+N931*'Emission and cost factors'!$E$8</f>
        <v>80.980858061424314</v>
      </c>
      <c r="P931" s="8">
        <f>M931*'Emission and cost factors'!$D$9+N931*'Emission and cost factors'!$E$9</f>
        <v>26.406801541768797</v>
      </c>
      <c r="Q931" s="7">
        <v>19.764333333333337</v>
      </c>
      <c r="R931" s="17">
        <v>16</v>
      </c>
      <c r="S931" s="17">
        <v>7</v>
      </c>
      <c r="T931" s="17">
        <v>0</v>
      </c>
      <c r="U931" s="7">
        <v>0.43106666666666665</v>
      </c>
      <c r="V931" s="7">
        <v>0.14416666666666667</v>
      </c>
      <c r="W931" s="7">
        <v>0</v>
      </c>
    </row>
    <row r="932" spans="1:23" s="17" customFormat="1" x14ac:dyDescent="0.25">
      <c r="A932" s="17" t="s">
        <v>1037</v>
      </c>
      <c r="B932" s="17" t="s">
        <v>1322</v>
      </c>
      <c r="C932" s="17" t="s">
        <v>595</v>
      </c>
      <c r="D932" s="17">
        <v>42</v>
      </c>
      <c r="E932" s="17" t="s">
        <v>836</v>
      </c>
      <c r="F932" s="17">
        <v>2</v>
      </c>
      <c r="G932" s="17">
        <v>1</v>
      </c>
      <c r="H932" s="17" t="s">
        <v>2</v>
      </c>
      <c r="I932" s="17" t="s">
        <v>6</v>
      </c>
      <c r="J932" s="17" t="s">
        <v>4</v>
      </c>
      <c r="K932" s="17" t="s">
        <v>596</v>
      </c>
      <c r="L932" s="17" t="s">
        <v>515</v>
      </c>
      <c r="M932" s="7">
        <v>0</v>
      </c>
      <c r="N932" s="7">
        <v>169.107798089428</v>
      </c>
      <c r="O932" s="7">
        <f>M932*'Emission and cost factors'!$D$8+N932*'Emission and cost factors'!$E$8</f>
        <v>77.78958712113689</v>
      </c>
      <c r="P932" s="8">
        <f>M932*'Emission and cost factors'!$D$9+N932*'Emission and cost factors'!$E$9</f>
        <v>25.366169713414198</v>
      </c>
      <c r="Q932" s="7">
        <v>19.647666666666669</v>
      </c>
      <c r="R932" s="17">
        <v>18</v>
      </c>
      <c r="S932" s="17">
        <v>8</v>
      </c>
      <c r="T932" s="17">
        <v>0</v>
      </c>
      <c r="U932" s="7">
        <v>0.50083333333333335</v>
      </c>
      <c r="V932" s="7">
        <v>0.20830000000000001</v>
      </c>
      <c r="W932" s="7">
        <v>0</v>
      </c>
    </row>
    <row r="933" spans="1:23" s="17" customFormat="1" x14ac:dyDescent="0.25">
      <c r="A933" s="17" t="s">
        <v>1038</v>
      </c>
      <c r="B933" s="17" t="s">
        <v>1322</v>
      </c>
      <c r="C933" s="17" t="s">
        <v>595</v>
      </c>
      <c r="D933" s="17">
        <v>43</v>
      </c>
      <c r="E933" s="17" t="s">
        <v>836</v>
      </c>
      <c r="F933" s="17">
        <v>2</v>
      </c>
      <c r="G933" s="17">
        <v>1</v>
      </c>
      <c r="H933" s="17" t="s">
        <v>2</v>
      </c>
      <c r="I933" s="17" t="s">
        <v>6</v>
      </c>
      <c r="J933" s="17" t="s">
        <v>5</v>
      </c>
      <c r="K933" s="17" t="s">
        <v>596</v>
      </c>
      <c r="L933" s="17" t="s">
        <v>516</v>
      </c>
      <c r="M933" s="7">
        <v>0</v>
      </c>
      <c r="N933" s="7">
        <v>176.04347539773801</v>
      </c>
      <c r="O933" s="7">
        <f>M933*'Emission and cost factors'!$D$8+N933*'Emission and cost factors'!$E$8</f>
        <v>80.97999868295949</v>
      </c>
      <c r="P933" s="8">
        <f>M933*'Emission and cost factors'!$D$9+N933*'Emission and cost factors'!$E$9</f>
        <v>26.4065213096607</v>
      </c>
      <c r="Q933" s="7">
        <v>19.764333333333337</v>
      </c>
      <c r="R933" s="17">
        <v>16</v>
      </c>
      <c r="S933" s="17">
        <v>7</v>
      </c>
      <c r="T933" s="17">
        <v>0</v>
      </c>
      <c r="U933" s="7">
        <v>0.43106666666666665</v>
      </c>
      <c r="V933" s="7">
        <v>0.14416666666666667</v>
      </c>
      <c r="W933" s="7">
        <v>0</v>
      </c>
    </row>
    <row r="934" spans="1:23" s="17" customFormat="1" x14ac:dyDescent="0.25">
      <c r="A934" s="17" t="s">
        <v>1039</v>
      </c>
      <c r="B934" s="17" t="s">
        <v>1322</v>
      </c>
      <c r="C934" s="17" t="s">
        <v>595</v>
      </c>
      <c r="D934" s="17">
        <v>44</v>
      </c>
      <c r="E934" s="17" t="s">
        <v>836</v>
      </c>
      <c r="F934" s="17">
        <v>2</v>
      </c>
      <c r="G934" s="17">
        <v>1</v>
      </c>
      <c r="H934" s="17" t="s">
        <v>2</v>
      </c>
      <c r="I934" s="17" t="s">
        <v>6</v>
      </c>
      <c r="J934" s="17" t="s">
        <v>5</v>
      </c>
      <c r="K934" s="17" t="s">
        <v>596</v>
      </c>
      <c r="L934" s="17" t="s">
        <v>515</v>
      </c>
      <c r="M934" s="7">
        <v>0</v>
      </c>
      <c r="N934" s="7">
        <v>169.10808221219699</v>
      </c>
      <c r="O934" s="7">
        <f>M934*'Emission and cost factors'!$D$8+N934*'Emission and cost factors'!$E$8</f>
        <v>77.789717817610622</v>
      </c>
      <c r="P934" s="8">
        <f>M934*'Emission and cost factors'!$D$9+N934*'Emission and cost factors'!$E$9</f>
        <v>25.366212331829548</v>
      </c>
      <c r="Q934" s="7">
        <v>19.647666666666669</v>
      </c>
      <c r="R934" s="17">
        <v>18</v>
      </c>
      <c r="S934" s="17">
        <v>8</v>
      </c>
      <c r="T934" s="17">
        <v>0</v>
      </c>
      <c r="U934" s="7">
        <v>0.50083333333333335</v>
      </c>
      <c r="V934" s="7">
        <v>0.20830000000000001</v>
      </c>
      <c r="W934" s="7">
        <v>0</v>
      </c>
    </row>
    <row r="935" spans="1:23" s="17" customFormat="1" x14ac:dyDescent="0.25">
      <c r="A935" s="17" t="s">
        <v>1040</v>
      </c>
      <c r="B935" s="17" t="s">
        <v>1322</v>
      </c>
      <c r="C935" s="17" t="s">
        <v>595</v>
      </c>
      <c r="D935" s="17">
        <v>45</v>
      </c>
      <c r="E935" s="17" t="s">
        <v>836</v>
      </c>
      <c r="F935" s="17">
        <v>2</v>
      </c>
      <c r="G935" s="17">
        <v>1</v>
      </c>
      <c r="H935" s="17" t="s">
        <v>2</v>
      </c>
      <c r="I935" s="17" t="s">
        <v>7</v>
      </c>
      <c r="J935" s="17" t="s">
        <v>4</v>
      </c>
      <c r="K935" s="17" t="s">
        <v>596</v>
      </c>
      <c r="L935" s="17" t="s">
        <v>516</v>
      </c>
      <c r="M935" s="7">
        <v>0</v>
      </c>
      <c r="N935" s="7">
        <v>179.38715290566901</v>
      </c>
      <c r="O935" s="7">
        <f>M935*'Emission and cost factors'!$D$8+N935*'Emission and cost factors'!$E$8</f>
        <v>82.518090336607756</v>
      </c>
      <c r="P935" s="8">
        <f>M935*'Emission and cost factors'!$D$9+N935*'Emission and cost factors'!$E$9</f>
        <v>26.908072935850353</v>
      </c>
      <c r="Q935" s="7">
        <v>19.74366666666667</v>
      </c>
      <c r="R935" s="17">
        <v>17</v>
      </c>
      <c r="S935" s="17">
        <v>7</v>
      </c>
      <c r="T935" s="17">
        <v>0</v>
      </c>
      <c r="U935" s="7">
        <v>0.47053333333333336</v>
      </c>
      <c r="V935" s="7">
        <v>0.16693333333333332</v>
      </c>
      <c r="W935" s="7">
        <v>0</v>
      </c>
    </row>
    <row r="936" spans="1:23" s="17" customFormat="1" x14ac:dyDescent="0.25">
      <c r="A936" s="17" t="s">
        <v>1041</v>
      </c>
      <c r="B936" s="17" t="s">
        <v>1322</v>
      </c>
      <c r="C936" s="17" t="s">
        <v>595</v>
      </c>
      <c r="D936" s="17">
        <v>46</v>
      </c>
      <c r="E936" s="17" t="s">
        <v>836</v>
      </c>
      <c r="F936" s="17">
        <v>2</v>
      </c>
      <c r="G936" s="17">
        <v>1</v>
      </c>
      <c r="H936" s="17" t="s">
        <v>2</v>
      </c>
      <c r="I936" s="17" t="s">
        <v>7</v>
      </c>
      <c r="J936" s="17" t="s">
        <v>4</v>
      </c>
      <c r="K936" s="17" t="s">
        <v>596</v>
      </c>
      <c r="L936" s="17" t="s">
        <v>515</v>
      </c>
      <c r="M936" s="7">
        <v>0</v>
      </c>
      <c r="N936" s="7">
        <v>171.99851977629501</v>
      </c>
      <c r="O936" s="7">
        <f>M936*'Emission and cost factors'!$D$8+N936*'Emission and cost factors'!$E$8</f>
        <v>79.119319097095712</v>
      </c>
      <c r="P936" s="8">
        <f>M936*'Emission and cost factors'!$D$9+N936*'Emission and cost factors'!$E$9</f>
        <v>25.79977796644425</v>
      </c>
      <c r="Q936" s="7">
        <v>19.622333333333334</v>
      </c>
      <c r="R936" s="17">
        <v>18</v>
      </c>
      <c r="S936" s="17">
        <v>8</v>
      </c>
      <c r="T936" s="17">
        <v>0</v>
      </c>
      <c r="U936" s="7">
        <v>0.53999999999999992</v>
      </c>
      <c r="V936" s="7">
        <v>0.23163333333333333</v>
      </c>
      <c r="W936" s="7">
        <v>0</v>
      </c>
    </row>
    <row r="937" spans="1:23" s="17" customFormat="1" x14ac:dyDescent="0.25">
      <c r="A937" s="17" t="s">
        <v>1042</v>
      </c>
      <c r="B937" s="17" t="s">
        <v>1322</v>
      </c>
      <c r="C937" s="17" t="s">
        <v>595</v>
      </c>
      <c r="D937" s="17">
        <v>47</v>
      </c>
      <c r="E937" s="17" t="s">
        <v>836</v>
      </c>
      <c r="F937" s="17">
        <v>2</v>
      </c>
      <c r="G937" s="17">
        <v>1</v>
      </c>
      <c r="H937" s="17" t="s">
        <v>2</v>
      </c>
      <c r="I937" s="17" t="s">
        <v>7</v>
      </c>
      <c r="J937" s="17" t="s">
        <v>5</v>
      </c>
      <c r="K937" s="17" t="s">
        <v>596</v>
      </c>
      <c r="L937" s="17" t="s">
        <v>516</v>
      </c>
      <c r="M937" s="7">
        <v>0</v>
      </c>
      <c r="N937" s="7">
        <v>179.366976441194</v>
      </c>
      <c r="O937" s="7">
        <f>M937*'Emission and cost factors'!$D$8+N937*'Emission and cost factors'!$E$8</f>
        <v>82.508809162949248</v>
      </c>
      <c r="P937" s="8">
        <f>M937*'Emission and cost factors'!$D$9+N937*'Emission and cost factors'!$E$9</f>
        <v>26.905046466179098</v>
      </c>
      <c r="Q937" s="7">
        <v>19.744000000000003</v>
      </c>
      <c r="R937" s="17">
        <v>17</v>
      </c>
      <c r="S937" s="17">
        <v>7</v>
      </c>
      <c r="T937" s="17">
        <v>0</v>
      </c>
      <c r="U937" s="7">
        <v>0.47053333333333336</v>
      </c>
      <c r="V937" s="7">
        <v>0.16693333333333332</v>
      </c>
      <c r="W937" s="7">
        <v>0</v>
      </c>
    </row>
    <row r="938" spans="1:23" s="17" customFormat="1" x14ac:dyDescent="0.25">
      <c r="A938" s="17" t="s">
        <v>1043</v>
      </c>
      <c r="B938" s="17" t="s">
        <v>1322</v>
      </c>
      <c r="C938" s="17" t="s">
        <v>595</v>
      </c>
      <c r="D938" s="17">
        <v>50</v>
      </c>
      <c r="E938" s="17" t="s">
        <v>836</v>
      </c>
      <c r="F938" s="17">
        <v>2</v>
      </c>
      <c r="G938" s="17">
        <v>1</v>
      </c>
      <c r="H938" s="17" t="s">
        <v>8</v>
      </c>
      <c r="I938" s="17" t="s">
        <v>3</v>
      </c>
      <c r="J938" s="17" t="s">
        <v>4</v>
      </c>
      <c r="K938" s="17" t="s">
        <v>596</v>
      </c>
      <c r="L938" s="17" t="s">
        <v>515</v>
      </c>
      <c r="M938" s="7">
        <v>0</v>
      </c>
      <c r="N938" s="7">
        <v>87.529363646358206</v>
      </c>
      <c r="O938" s="7">
        <f>M938*'Emission and cost factors'!$D$8+N938*'Emission and cost factors'!$E$8</f>
        <v>40.263507277324777</v>
      </c>
      <c r="P938" s="8">
        <f>M938*'Emission and cost factors'!$D$9+N938*'Emission and cost factors'!$E$9</f>
        <v>13.129404546953731</v>
      </c>
      <c r="Q938" s="7">
        <v>20.655333333333338</v>
      </c>
      <c r="R938" s="17">
        <v>0</v>
      </c>
      <c r="S938" s="17">
        <v>0</v>
      </c>
      <c r="T938" s="17">
        <v>0</v>
      </c>
      <c r="U938" s="7">
        <v>0</v>
      </c>
      <c r="V938" s="7">
        <v>0</v>
      </c>
      <c r="W938" s="7">
        <v>0</v>
      </c>
    </row>
    <row r="939" spans="1:23" s="17" customFormat="1" x14ac:dyDescent="0.25">
      <c r="A939" s="17" t="s">
        <v>1044</v>
      </c>
      <c r="B939" s="17" t="s">
        <v>1322</v>
      </c>
      <c r="C939" s="17" t="s">
        <v>595</v>
      </c>
      <c r="D939" s="17">
        <v>51</v>
      </c>
      <c r="E939" s="17" t="s">
        <v>836</v>
      </c>
      <c r="F939" s="17">
        <v>2</v>
      </c>
      <c r="G939" s="17">
        <v>1</v>
      </c>
      <c r="H939" s="17" t="s">
        <v>8</v>
      </c>
      <c r="I939" s="17" t="s">
        <v>3</v>
      </c>
      <c r="J939" s="17" t="s">
        <v>5</v>
      </c>
      <c r="K939" s="17" t="s">
        <v>596</v>
      </c>
      <c r="L939" s="17" t="s">
        <v>516</v>
      </c>
      <c r="M939" s="7">
        <v>0</v>
      </c>
      <c r="N939" s="7">
        <v>89.532555511500604</v>
      </c>
      <c r="O939" s="7">
        <f>M939*'Emission and cost factors'!$D$8+N939*'Emission and cost factors'!$E$8</f>
        <v>41.184975535290278</v>
      </c>
      <c r="P939" s="8">
        <f>M939*'Emission and cost factors'!$D$9+N939*'Emission and cost factors'!$E$9</f>
        <v>13.42988332672509</v>
      </c>
      <c r="Q939" s="7">
        <v>20.66266666666667</v>
      </c>
      <c r="R939" s="17">
        <v>0</v>
      </c>
      <c r="S939" s="17">
        <v>0</v>
      </c>
      <c r="T939" s="17">
        <v>0</v>
      </c>
      <c r="U939" s="7">
        <v>0</v>
      </c>
      <c r="V939" s="7">
        <v>0</v>
      </c>
      <c r="W939" s="7">
        <v>0</v>
      </c>
    </row>
    <row r="940" spans="1:23" s="17" customFormat="1" x14ac:dyDescent="0.25">
      <c r="A940" s="17" t="s">
        <v>1045</v>
      </c>
      <c r="B940" s="17" t="s">
        <v>1322</v>
      </c>
      <c r="C940" s="17" t="s">
        <v>595</v>
      </c>
      <c r="D940" s="17">
        <v>52</v>
      </c>
      <c r="E940" s="17" t="s">
        <v>836</v>
      </c>
      <c r="F940" s="17">
        <v>2</v>
      </c>
      <c r="G940" s="17">
        <v>1</v>
      </c>
      <c r="H940" s="17" t="s">
        <v>8</v>
      </c>
      <c r="I940" s="17" t="s">
        <v>3</v>
      </c>
      <c r="J940" s="17" t="s">
        <v>5</v>
      </c>
      <c r="K940" s="17" t="s">
        <v>596</v>
      </c>
      <c r="L940" s="17" t="s">
        <v>515</v>
      </c>
      <c r="M940" s="7">
        <v>0</v>
      </c>
      <c r="N940" s="7">
        <v>87.644844959676206</v>
      </c>
      <c r="O940" s="7">
        <f>M940*'Emission and cost factors'!$D$8+N940*'Emission and cost factors'!$E$8</f>
        <v>40.316628681451057</v>
      </c>
      <c r="P940" s="8">
        <f>M940*'Emission and cost factors'!$D$9+N940*'Emission and cost factors'!$E$9</f>
        <v>13.146726743951431</v>
      </c>
      <c r="Q940" s="7">
        <v>20.655333333333338</v>
      </c>
      <c r="R940" s="17">
        <v>0</v>
      </c>
      <c r="S940" s="17">
        <v>0</v>
      </c>
      <c r="T940" s="17">
        <v>0</v>
      </c>
      <c r="U940" s="7">
        <v>0</v>
      </c>
      <c r="V940" s="7">
        <v>0</v>
      </c>
      <c r="W940" s="7">
        <v>0</v>
      </c>
    </row>
    <row r="941" spans="1:23" s="17" customFormat="1" x14ac:dyDescent="0.25">
      <c r="A941" s="17" t="s">
        <v>1046</v>
      </c>
      <c r="B941" s="17" t="s">
        <v>1322</v>
      </c>
      <c r="C941" s="17" t="s">
        <v>595</v>
      </c>
      <c r="D941" s="17">
        <v>53</v>
      </c>
      <c r="E941" s="17" t="s">
        <v>836</v>
      </c>
      <c r="F941" s="17">
        <v>2</v>
      </c>
      <c r="G941" s="17">
        <v>1</v>
      </c>
      <c r="H941" s="17" t="s">
        <v>8</v>
      </c>
      <c r="I941" s="17" t="s">
        <v>6</v>
      </c>
      <c r="J941" s="17" t="s">
        <v>4</v>
      </c>
      <c r="K941" s="17" t="s">
        <v>596</v>
      </c>
      <c r="L941" s="17" t="s">
        <v>516</v>
      </c>
      <c r="M941" s="7">
        <v>0</v>
      </c>
      <c r="N941" s="7">
        <v>98.2003412599054</v>
      </c>
      <c r="O941" s="7">
        <f>M941*'Emission and cost factors'!$D$8+N941*'Emission and cost factors'!$E$8</f>
        <v>45.172156979556483</v>
      </c>
      <c r="P941" s="8">
        <f>M941*'Emission and cost factors'!$D$9+N941*'Emission and cost factors'!$E$9</f>
        <v>14.73005118898581</v>
      </c>
      <c r="Q941" s="7">
        <v>20.752333333333336</v>
      </c>
      <c r="R941" s="17">
        <v>0</v>
      </c>
      <c r="S941" s="17">
        <v>0</v>
      </c>
      <c r="T941" s="17">
        <v>0</v>
      </c>
      <c r="U941" s="7">
        <v>0</v>
      </c>
      <c r="V941" s="7">
        <v>0</v>
      </c>
      <c r="W941" s="7">
        <v>0</v>
      </c>
    </row>
    <row r="942" spans="1:23" s="17" customFormat="1" x14ac:dyDescent="0.25">
      <c r="A942" s="17" t="s">
        <v>1047</v>
      </c>
      <c r="B942" s="17" t="s">
        <v>1322</v>
      </c>
      <c r="C942" s="17" t="s">
        <v>595</v>
      </c>
      <c r="D942" s="17">
        <v>54</v>
      </c>
      <c r="E942" s="17" t="s">
        <v>836</v>
      </c>
      <c r="F942" s="17">
        <v>2</v>
      </c>
      <c r="G942" s="17">
        <v>1</v>
      </c>
      <c r="H942" s="17" t="s">
        <v>8</v>
      </c>
      <c r="I942" s="17" t="s">
        <v>6</v>
      </c>
      <c r="J942" s="17" t="s">
        <v>4</v>
      </c>
      <c r="K942" s="17" t="s">
        <v>596</v>
      </c>
      <c r="L942" s="17" t="s">
        <v>515</v>
      </c>
      <c r="M942" s="7">
        <v>0</v>
      </c>
      <c r="N942" s="7">
        <v>94.699613519757904</v>
      </c>
      <c r="O942" s="7">
        <f>M942*'Emission and cost factors'!$D$8+N942*'Emission and cost factors'!$E$8</f>
        <v>43.56182221908864</v>
      </c>
      <c r="P942" s="8">
        <f>M942*'Emission and cost factors'!$D$9+N942*'Emission and cost factors'!$E$9</f>
        <v>14.204942027963686</v>
      </c>
      <c r="Q942" s="7">
        <v>20.732333333333333</v>
      </c>
      <c r="R942" s="17">
        <v>0</v>
      </c>
      <c r="S942" s="17">
        <v>0</v>
      </c>
      <c r="T942" s="17">
        <v>0</v>
      </c>
      <c r="U942" s="7">
        <v>0</v>
      </c>
      <c r="V942" s="7">
        <v>0</v>
      </c>
      <c r="W942" s="7">
        <v>0</v>
      </c>
    </row>
    <row r="943" spans="1:23" s="17" customFormat="1" x14ac:dyDescent="0.25">
      <c r="A943" s="17" t="s">
        <v>1048</v>
      </c>
      <c r="B943" s="17" t="s">
        <v>1322</v>
      </c>
      <c r="C943" s="17" t="s">
        <v>595</v>
      </c>
      <c r="D943" s="17">
        <v>55</v>
      </c>
      <c r="E943" s="17" t="s">
        <v>836</v>
      </c>
      <c r="F943" s="17">
        <v>2</v>
      </c>
      <c r="G943" s="17">
        <v>1</v>
      </c>
      <c r="H943" s="17" t="s">
        <v>8</v>
      </c>
      <c r="I943" s="17" t="s">
        <v>6</v>
      </c>
      <c r="J943" s="17" t="s">
        <v>5</v>
      </c>
      <c r="K943" s="17" t="s">
        <v>596</v>
      </c>
      <c r="L943" s="17" t="s">
        <v>516</v>
      </c>
      <c r="M943" s="7">
        <v>0</v>
      </c>
      <c r="N943" s="7">
        <v>98.118668459604095</v>
      </c>
      <c r="O943" s="7">
        <f>M943*'Emission and cost factors'!$D$8+N943*'Emission and cost factors'!$E$8</f>
        <v>45.134587491417882</v>
      </c>
      <c r="P943" s="8">
        <f>M943*'Emission and cost factors'!$D$9+N943*'Emission and cost factors'!$E$9</f>
        <v>14.717800268940614</v>
      </c>
      <c r="Q943" s="7">
        <v>20.752333333333336</v>
      </c>
      <c r="R943" s="17">
        <v>0</v>
      </c>
      <c r="S943" s="17">
        <v>0</v>
      </c>
      <c r="T943" s="17">
        <v>0</v>
      </c>
      <c r="U943" s="7">
        <v>0</v>
      </c>
      <c r="V943" s="7">
        <v>0</v>
      </c>
      <c r="W943" s="7">
        <v>0</v>
      </c>
    </row>
    <row r="944" spans="1:23" s="17" customFormat="1" x14ac:dyDescent="0.25">
      <c r="A944" s="17" t="s">
        <v>1049</v>
      </c>
      <c r="B944" s="17" t="s">
        <v>1322</v>
      </c>
      <c r="C944" s="17" t="s">
        <v>595</v>
      </c>
      <c r="D944" s="17">
        <v>57</v>
      </c>
      <c r="E944" s="17" t="s">
        <v>836</v>
      </c>
      <c r="F944" s="17">
        <v>2</v>
      </c>
      <c r="G944" s="17">
        <v>1</v>
      </c>
      <c r="H944" s="17" t="s">
        <v>8</v>
      </c>
      <c r="I944" s="17" t="s">
        <v>7</v>
      </c>
      <c r="J944" s="17" t="s">
        <v>4</v>
      </c>
      <c r="K944" s="17" t="s">
        <v>596</v>
      </c>
      <c r="L944" s="17" t="s">
        <v>516</v>
      </c>
      <c r="M944" s="7">
        <v>0</v>
      </c>
      <c r="N944" s="7">
        <v>99.810568518719293</v>
      </c>
      <c r="O944" s="7">
        <f>M944*'Emission and cost factors'!$D$8+N944*'Emission and cost factors'!$E$8</f>
        <v>45.912861518610875</v>
      </c>
      <c r="P944" s="8">
        <f>M944*'Emission and cost factors'!$D$9+N944*'Emission and cost factors'!$E$9</f>
        <v>14.971585277807893</v>
      </c>
      <c r="Q944" s="7">
        <v>20.783666666666665</v>
      </c>
      <c r="R944" s="17">
        <v>0</v>
      </c>
      <c r="S944" s="17">
        <v>0</v>
      </c>
      <c r="T944" s="17">
        <v>0</v>
      </c>
      <c r="U944" s="7">
        <v>0</v>
      </c>
      <c r="V944" s="7">
        <v>0</v>
      </c>
      <c r="W944" s="7">
        <v>0</v>
      </c>
    </row>
    <row r="945" spans="1:23" s="17" customFormat="1" x14ac:dyDescent="0.25">
      <c r="A945" s="17" t="s">
        <v>1050</v>
      </c>
      <c r="B945" s="17" t="s">
        <v>1322</v>
      </c>
      <c r="C945" s="17" t="s">
        <v>595</v>
      </c>
      <c r="D945" s="17">
        <v>58</v>
      </c>
      <c r="E945" s="17" t="s">
        <v>836</v>
      </c>
      <c r="F945" s="17">
        <v>2</v>
      </c>
      <c r="G945" s="17">
        <v>1</v>
      </c>
      <c r="H945" s="17" t="s">
        <v>8</v>
      </c>
      <c r="I945" s="17" t="s">
        <v>7</v>
      </c>
      <c r="J945" s="17" t="s">
        <v>4</v>
      </c>
      <c r="K945" s="17" t="s">
        <v>596</v>
      </c>
      <c r="L945" s="17" t="s">
        <v>515</v>
      </c>
      <c r="M945" s="7">
        <v>0</v>
      </c>
      <c r="N945" s="7">
        <v>96.120614393738407</v>
      </c>
      <c r="O945" s="7">
        <f>M945*'Emission and cost factors'!$D$8+N945*'Emission and cost factors'!$E$8</f>
        <v>44.215482621119669</v>
      </c>
      <c r="P945" s="8">
        <f>M945*'Emission and cost factors'!$D$9+N945*'Emission and cost factors'!$E$9</f>
        <v>14.418092159060761</v>
      </c>
      <c r="Q945" s="7">
        <v>20.75566666666667</v>
      </c>
      <c r="R945" s="17">
        <v>0</v>
      </c>
      <c r="S945" s="17">
        <v>0</v>
      </c>
      <c r="T945" s="17">
        <v>0</v>
      </c>
      <c r="U945" s="7">
        <v>0</v>
      </c>
      <c r="V945" s="7">
        <v>0</v>
      </c>
      <c r="W945" s="7">
        <v>0</v>
      </c>
    </row>
    <row r="946" spans="1:23" s="17" customFormat="1" x14ac:dyDescent="0.25">
      <c r="A946" s="17" t="s">
        <v>1051</v>
      </c>
      <c r="B946" s="17" t="s">
        <v>1322</v>
      </c>
      <c r="C946" s="17" t="s">
        <v>595</v>
      </c>
      <c r="D946" s="17">
        <v>59</v>
      </c>
      <c r="E946" s="17" t="s">
        <v>836</v>
      </c>
      <c r="F946" s="17">
        <v>2</v>
      </c>
      <c r="G946" s="17">
        <v>1</v>
      </c>
      <c r="H946" s="17" t="s">
        <v>8</v>
      </c>
      <c r="I946" s="17" t="s">
        <v>7</v>
      </c>
      <c r="J946" s="17" t="s">
        <v>5</v>
      </c>
      <c r="K946" s="17" t="s">
        <v>596</v>
      </c>
      <c r="L946" s="17" t="s">
        <v>516</v>
      </c>
      <c r="M946" s="7">
        <v>0</v>
      </c>
      <c r="N946" s="7">
        <v>99.812387545158401</v>
      </c>
      <c r="O946" s="7">
        <f>M946*'Emission and cost factors'!$D$8+N946*'Emission and cost factors'!$E$8</f>
        <v>45.913698270772869</v>
      </c>
      <c r="P946" s="8">
        <f>M946*'Emission and cost factors'!$D$9+N946*'Emission and cost factors'!$E$9</f>
        <v>14.971858131773759</v>
      </c>
      <c r="Q946" s="7">
        <v>20.783666666666665</v>
      </c>
      <c r="R946" s="17">
        <v>0</v>
      </c>
      <c r="S946" s="17">
        <v>0</v>
      </c>
      <c r="T946" s="17">
        <v>0</v>
      </c>
      <c r="U946" s="7">
        <v>0</v>
      </c>
      <c r="V946" s="7">
        <v>0</v>
      </c>
      <c r="W946" s="7">
        <v>0</v>
      </c>
    </row>
    <row r="947" spans="1:23" s="17" customFormat="1" x14ac:dyDescent="0.25">
      <c r="A947" s="17" t="s">
        <v>1052</v>
      </c>
      <c r="B947" s="17" t="s">
        <v>1322</v>
      </c>
      <c r="C947" s="17" t="s">
        <v>595</v>
      </c>
      <c r="D947" s="17">
        <v>60</v>
      </c>
      <c r="E947" s="17" t="s">
        <v>836</v>
      </c>
      <c r="F947" s="17">
        <v>2</v>
      </c>
      <c r="G947" s="17">
        <v>1</v>
      </c>
      <c r="H947" s="17" t="s">
        <v>8</v>
      </c>
      <c r="I947" s="17" t="s">
        <v>7</v>
      </c>
      <c r="J947" s="17" t="s">
        <v>5</v>
      </c>
      <c r="K947" s="17" t="s">
        <v>596</v>
      </c>
      <c r="L947" s="17" t="s">
        <v>515</v>
      </c>
      <c r="M947" s="7">
        <v>0</v>
      </c>
      <c r="N947" s="7">
        <v>96.044901537429496</v>
      </c>
      <c r="O947" s="7">
        <f>M947*'Emission and cost factors'!$D$8+N947*'Emission and cost factors'!$E$8</f>
        <v>44.18065470721757</v>
      </c>
      <c r="P947" s="8">
        <f>M947*'Emission and cost factors'!$D$9+N947*'Emission and cost factors'!$E$9</f>
        <v>14.406735230614423</v>
      </c>
      <c r="Q947" s="7">
        <v>20.75566666666667</v>
      </c>
      <c r="R947" s="17">
        <v>0</v>
      </c>
      <c r="S947" s="17">
        <v>0</v>
      </c>
      <c r="T947" s="17">
        <v>0</v>
      </c>
      <c r="U947" s="7">
        <v>0</v>
      </c>
      <c r="V947" s="7">
        <v>0</v>
      </c>
      <c r="W947" s="7">
        <v>0</v>
      </c>
    </row>
    <row r="948" spans="1:23" s="17" customFormat="1" x14ac:dyDescent="0.25">
      <c r="A948" s="17" t="s">
        <v>1053</v>
      </c>
      <c r="B948" s="17" t="s">
        <v>1322</v>
      </c>
      <c r="C948" s="17" t="s">
        <v>595</v>
      </c>
      <c r="D948" s="17">
        <v>62</v>
      </c>
      <c r="E948" s="17" t="s">
        <v>836</v>
      </c>
      <c r="F948" s="17">
        <v>2</v>
      </c>
      <c r="G948" s="17">
        <v>1</v>
      </c>
      <c r="H948" s="17" t="s">
        <v>9</v>
      </c>
      <c r="I948" s="17" t="s">
        <v>3</v>
      </c>
      <c r="J948" s="17" t="s">
        <v>4</v>
      </c>
      <c r="K948" s="17" t="s">
        <v>596</v>
      </c>
      <c r="L948" s="17" t="s">
        <v>515</v>
      </c>
      <c r="M948" s="7">
        <v>0</v>
      </c>
      <c r="N948" s="7">
        <v>77.218849764702199</v>
      </c>
      <c r="O948" s="7">
        <f>M948*'Emission and cost factors'!$D$8+N948*'Emission and cost factors'!$E$8</f>
        <v>35.520670891763011</v>
      </c>
      <c r="P948" s="8">
        <f>M948*'Emission and cost factors'!$D$9+N948*'Emission and cost factors'!$E$9</f>
        <v>11.58282746470533</v>
      </c>
      <c r="Q948" s="7">
        <v>20.728333333333332</v>
      </c>
      <c r="R948" s="17">
        <v>0</v>
      </c>
      <c r="S948" s="17">
        <v>0</v>
      </c>
      <c r="T948" s="17">
        <v>0</v>
      </c>
      <c r="U948" s="7">
        <v>0</v>
      </c>
      <c r="V948" s="7">
        <v>0</v>
      </c>
      <c r="W948" s="7">
        <v>0</v>
      </c>
    </row>
    <row r="949" spans="1:23" s="17" customFormat="1" x14ac:dyDescent="0.25">
      <c r="A949" s="17" t="s">
        <v>1054</v>
      </c>
      <c r="B949" s="17" t="s">
        <v>1322</v>
      </c>
      <c r="C949" s="17" t="s">
        <v>595</v>
      </c>
      <c r="D949" s="17">
        <v>63</v>
      </c>
      <c r="E949" s="17" t="s">
        <v>836</v>
      </c>
      <c r="F949" s="17">
        <v>2</v>
      </c>
      <c r="G949" s="17">
        <v>1</v>
      </c>
      <c r="H949" s="17" t="s">
        <v>9</v>
      </c>
      <c r="I949" s="17" t="s">
        <v>3</v>
      </c>
      <c r="J949" s="17" t="s">
        <v>5</v>
      </c>
      <c r="K949" s="17" t="s">
        <v>596</v>
      </c>
      <c r="L949" s="17" t="s">
        <v>516</v>
      </c>
      <c r="M949" s="7">
        <v>0</v>
      </c>
      <c r="N949" s="7">
        <v>80.374754628445899</v>
      </c>
      <c r="O949" s="7">
        <f>M949*'Emission and cost factors'!$D$8+N949*'Emission and cost factors'!$E$8</f>
        <v>36.972387129085114</v>
      </c>
      <c r="P949" s="8">
        <f>M949*'Emission and cost factors'!$D$9+N949*'Emission and cost factors'!$E$9</f>
        <v>12.056213194266885</v>
      </c>
      <c r="Q949" s="7">
        <v>20.735666666666663</v>
      </c>
      <c r="R949" s="17">
        <v>0</v>
      </c>
      <c r="S949" s="17">
        <v>0</v>
      </c>
      <c r="T949" s="17">
        <v>0</v>
      </c>
      <c r="U949" s="7">
        <v>0</v>
      </c>
      <c r="V949" s="7">
        <v>0</v>
      </c>
      <c r="W949" s="7">
        <v>0</v>
      </c>
    </row>
    <row r="950" spans="1:23" s="17" customFormat="1" x14ac:dyDescent="0.25">
      <c r="A950" s="17" t="s">
        <v>1055</v>
      </c>
      <c r="B950" s="17" t="s">
        <v>1322</v>
      </c>
      <c r="C950" s="17" t="s">
        <v>595</v>
      </c>
      <c r="D950" s="17">
        <v>64</v>
      </c>
      <c r="E950" s="17" t="s">
        <v>836</v>
      </c>
      <c r="F950" s="17">
        <v>2</v>
      </c>
      <c r="G950" s="17">
        <v>1</v>
      </c>
      <c r="H950" s="17" t="s">
        <v>9</v>
      </c>
      <c r="I950" s="17" t="s">
        <v>3</v>
      </c>
      <c r="J950" s="17" t="s">
        <v>5</v>
      </c>
      <c r="K950" s="17" t="s">
        <v>596</v>
      </c>
      <c r="L950" s="17" t="s">
        <v>515</v>
      </c>
      <c r="M950" s="7">
        <v>0</v>
      </c>
      <c r="N950" s="7">
        <v>77.243895457902298</v>
      </c>
      <c r="O950" s="7">
        <f>M950*'Emission and cost factors'!$D$8+N950*'Emission and cost factors'!$E$8</f>
        <v>35.532191910635056</v>
      </c>
      <c r="P950" s="8">
        <f>M950*'Emission and cost factors'!$D$9+N950*'Emission and cost factors'!$E$9</f>
        <v>11.586584318685345</v>
      </c>
      <c r="Q950" s="7">
        <v>20.728333333333332</v>
      </c>
      <c r="R950" s="17">
        <v>0</v>
      </c>
      <c r="S950" s="17">
        <v>0</v>
      </c>
      <c r="T950" s="17">
        <v>0</v>
      </c>
      <c r="U950" s="7">
        <v>0</v>
      </c>
      <c r="V950" s="7">
        <v>0</v>
      </c>
      <c r="W950" s="7">
        <v>0</v>
      </c>
    </row>
    <row r="951" spans="1:23" s="17" customFormat="1" x14ac:dyDescent="0.25">
      <c r="A951" s="17" t="s">
        <v>1056</v>
      </c>
      <c r="B951" s="17" t="s">
        <v>1322</v>
      </c>
      <c r="C951" s="17" t="s">
        <v>595</v>
      </c>
      <c r="D951" s="17">
        <v>66</v>
      </c>
      <c r="E951" s="17" t="s">
        <v>836</v>
      </c>
      <c r="F951" s="17">
        <v>2</v>
      </c>
      <c r="G951" s="17">
        <v>1</v>
      </c>
      <c r="H951" s="17" t="s">
        <v>9</v>
      </c>
      <c r="I951" s="17" t="s">
        <v>6</v>
      </c>
      <c r="J951" s="17" t="s">
        <v>4</v>
      </c>
      <c r="K951" s="17" t="s">
        <v>596</v>
      </c>
      <c r="L951" s="17" t="s">
        <v>515</v>
      </c>
      <c r="M951" s="7">
        <v>0</v>
      </c>
      <c r="N951" s="7">
        <v>85.041402117007706</v>
      </c>
      <c r="O951" s="7">
        <f>M951*'Emission and cost factors'!$D$8+N951*'Emission and cost factors'!$E$8</f>
        <v>39.119044973823549</v>
      </c>
      <c r="P951" s="8">
        <f>M951*'Emission and cost factors'!$D$9+N951*'Emission and cost factors'!$E$9</f>
        <v>12.756210317551156</v>
      </c>
      <c r="Q951" s="7">
        <v>20.829000000000001</v>
      </c>
      <c r="R951" s="17">
        <v>0</v>
      </c>
      <c r="S951" s="17">
        <v>0</v>
      </c>
      <c r="T951" s="17">
        <v>0</v>
      </c>
      <c r="U951" s="7">
        <v>0</v>
      </c>
      <c r="V951" s="7">
        <v>0</v>
      </c>
      <c r="W951" s="7">
        <v>0</v>
      </c>
    </row>
    <row r="952" spans="1:23" s="17" customFormat="1" x14ac:dyDescent="0.25">
      <c r="A952" s="17" t="s">
        <v>1057</v>
      </c>
      <c r="B952" s="17" t="s">
        <v>1322</v>
      </c>
      <c r="C952" s="17" t="s">
        <v>595</v>
      </c>
      <c r="D952" s="17">
        <v>67</v>
      </c>
      <c r="E952" s="17" t="s">
        <v>836</v>
      </c>
      <c r="F952" s="17">
        <v>2</v>
      </c>
      <c r="G952" s="17">
        <v>1</v>
      </c>
      <c r="H952" s="17" t="s">
        <v>9</v>
      </c>
      <c r="I952" s="17" t="s">
        <v>6</v>
      </c>
      <c r="J952" s="17" t="s">
        <v>5</v>
      </c>
      <c r="K952" s="17" t="s">
        <v>596</v>
      </c>
      <c r="L952" s="17" t="s">
        <v>516</v>
      </c>
      <c r="M952" s="7">
        <v>0</v>
      </c>
      <c r="N952" s="7">
        <v>88.089008311461598</v>
      </c>
      <c r="O952" s="7">
        <f>M952*'Emission and cost factors'!$D$8+N952*'Emission and cost factors'!$E$8</f>
        <v>40.52094382327234</v>
      </c>
      <c r="P952" s="8">
        <f>M952*'Emission and cost factors'!$D$9+N952*'Emission and cost factors'!$E$9</f>
        <v>13.21335124671924</v>
      </c>
      <c r="Q952" s="7">
        <v>20.844000000000001</v>
      </c>
      <c r="R952" s="17">
        <v>0</v>
      </c>
      <c r="S952" s="17">
        <v>0</v>
      </c>
      <c r="T952" s="17">
        <v>0</v>
      </c>
      <c r="U952" s="7">
        <v>0</v>
      </c>
      <c r="V952" s="7">
        <v>0</v>
      </c>
      <c r="W952" s="7">
        <v>0</v>
      </c>
    </row>
    <row r="953" spans="1:23" s="17" customFormat="1" x14ac:dyDescent="0.25">
      <c r="A953" s="17" t="s">
        <v>1058</v>
      </c>
      <c r="B953" s="17" t="s">
        <v>1322</v>
      </c>
      <c r="C953" s="17" t="s">
        <v>595</v>
      </c>
      <c r="D953" s="17">
        <v>68</v>
      </c>
      <c r="E953" s="17" t="s">
        <v>836</v>
      </c>
      <c r="F953" s="17">
        <v>2</v>
      </c>
      <c r="G953" s="17">
        <v>1</v>
      </c>
      <c r="H953" s="17" t="s">
        <v>9</v>
      </c>
      <c r="I953" s="17" t="s">
        <v>6</v>
      </c>
      <c r="J953" s="17" t="s">
        <v>5</v>
      </c>
      <c r="K953" s="17" t="s">
        <v>596</v>
      </c>
      <c r="L953" s="17" t="s">
        <v>515</v>
      </c>
      <c r="M953" s="7">
        <v>0</v>
      </c>
      <c r="N953" s="7">
        <v>84.964378620125302</v>
      </c>
      <c r="O953" s="7">
        <f>M953*'Emission and cost factors'!$D$8+N953*'Emission and cost factors'!$E$8</f>
        <v>39.083614165257643</v>
      </c>
      <c r="P953" s="8">
        <f>M953*'Emission and cost factors'!$D$9+N953*'Emission and cost factors'!$E$9</f>
        <v>12.744656793018795</v>
      </c>
      <c r="Q953" s="7">
        <v>20.829000000000001</v>
      </c>
      <c r="R953" s="17">
        <v>0</v>
      </c>
      <c r="S953" s="17">
        <v>0</v>
      </c>
      <c r="T953" s="17">
        <v>0</v>
      </c>
      <c r="U953" s="7">
        <v>0</v>
      </c>
      <c r="V953" s="7">
        <v>0</v>
      </c>
      <c r="W953" s="7">
        <v>0</v>
      </c>
    </row>
    <row r="954" spans="1:23" s="17" customFormat="1" x14ac:dyDescent="0.25">
      <c r="A954" s="17" t="s">
        <v>1059</v>
      </c>
      <c r="B954" s="17" t="s">
        <v>1322</v>
      </c>
      <c r="C954" s="17" t="s">
        <v>595</v>
      </c>
      <c r="D954" s="17">
        <v>69</v>
      </c>
      <c r="E954" s="17" t="s">
        <v>836</v>
      </c>
      <c r="F954" s="17">
        <v>2</v>
      </c>
      <c r="G954" s="17">
        <v>1</v>
      </c>
      <c r="H954" s="17" t="s">
        <v>9</v>
      </c>
      <c r="I954" s="17" t="s">
        <v>7</v>
      </c>
      <c r="J954" s="17" t="s">
        <v>4</v>
      </c>
      <c r="K954" s="17" t="s">
        <v>596</v>
      </c>
      <c r="L954" s="17" t="s">
        <v>516</v>
      </c>
      <c r="M954" s="7">
        <v>0</v>
      </c>
      <c r="N954" s="7">
        <v>90.536548662899605</v>
      </c>
      <c r="O954" s="7">
        <f>M954*'Emission and cost factors'!$D$8+N954*'Emission and cost factors'!$E$8</f>
        <v>41.646812384933817</v>
      </c>
      <c r="P954" s="8">
        <f>M954*'Emission and cost factors'!$D$9+N954*'Emission and cost factors'!$E$9</f>
        <v>13.580482299434941</v>
      </c>
      <c r="Q954" s="7">
        <v>20.864333333333331</v>
      </c>
      <c r="R954" s="17">
        <v>0</v>
      </c>
      <c r="S954" s="17">
        <v>0</v>
      </c>
      <c r="T954" s="17">
        <v>0</v>
      </c>
      <c r="U954" s="7">
        <v>0</v>
      </c>
      <c r="V954" s="7">
        <v>0</v>
      </c>
      <c r="W954" s="7">
        <v>0</v>
      </c>
    </row>
    <row r="955" spans="1:23" s="17" customFormat="1" x14ac:dyDescent="0.25">
      <c r="A955" s="17" t="s">
        <v>1060</v>
      </c>
      <c r="B955" s="17" t="s">
        <v>1322</v>
      </c>
      <c r="C955" s="17" t="s">
        <v>595</v>
      </c>
      <c r="D955" s="17">
        <v>70</v>
      </c>
      <c r="E955" s="17" t="s">
        <v>836</v>
      </c>
      <c r="F955" s="17">
        <v>2</v>
      </c>
      <c r="G955" s="17">
        <v>1</v>
      </c>
      <c r="H955" s="17" t="s">
        <v>9</v>
      </c>
      <c r="I955" s="17" t="s">
        <v>7</v>
      </c>
      <c r="J955" s="17" t="s">
        <v>4</v>
      </c>
      <c r="K955" s="17" t="s">
        <v>596</v>
      </c>
      <c r="L955" s="17" t="s">
        <v>515</v>
      </c>
      <c r="M955" s="7">
        <v>0</v>
      </c>
      <c r="N955" s="7">
        <v>86.461671177390897</v>
      </c>
      <c r="O955" s="7">
        <f>M955*'Emission and cost factors'!$D$8+N955*'Emission and cost factors'!$E$8</f>
        <v>39.772368741599813</v>
      </c>
      <c r="P955" s="8">
        <f>M955*'Emission and cost factors'!$D$9+N955*'Emission and cost factors'!$E$9</f>
        <v>12.969250676608635</v>
      </c>
      <c r="Q955" s="7">
        <v>20.850000000000005</v>
      </c>
      <c r="R955" s="17">
        <v>0</v>
      </c>
      <c r="S955" s="17">
        <v>0</v>
      </c>
      <c r="T955" s="17">
        <v>0</v>
      </c>
      <c r="U955" s="7">
        <v>0</v>
      </c>
      <c r="V955" s="7">
        <v>0</v>
      </c>
      <c r="W955" s="7">
        <v>0</v>
      </c>
    </row>
    <row r="956" spans="1:23" s="17" customFormat="1" x14ac:dyDescent="0.25">
      <c r="A956" s="17" t="s">
        <v>1061</v>
      </c>
      <c r="B956" s="17" t="s">
        <v>1322</v>
      </c>
      <c r="C956" s="17" t="s">
        <v>595</v>
      </c>
      <c r="D956" s="17">
        <v>72</v>
      </c>
      <c r="E956" s="17" t="s">
        <v>836</v>
      </c>
      <c r="F956" s="17">
        <v>2</v>
      </c>
      <c r="G956" s="17">
        <v>1</v>
      </c>
      <c r="H956" s="17" t="s">
        <v>9</v>
      </c>
      <c r="I956" s="17" t="s">
        <v>7</v>
      </c>
      <c r="J956" s="17" t="s">
        <v>5</v>
      </c>
      <c r="K956" s="17" t="s">
        <v>596</v>
      </c>
      <c r="L956" s="17" t="s">
        <v>515</v>
      </c>
      <c r="M956" s="7">
        <v>0</v>
      </c>
      <c r="N956" s="7">
        <v>86.476935886094907</v>
      </c>
      <c r="O956" s="7">
        <f>M956*'Emission and cost factors'!$D$8+N956*'Emission and cost factors'!$E$8</f>
        <v>39.779390507603658</v>
      </c>
      <c r="P956" s="8">
        <f>M956*'Emission and cost factors'!$D$9+N956*'Emission and cost factors'!$E$9</f>
        <v>12.971540382914236</v>
      </c>
      <c r="Q956" s="7">
        <v>20.850000000000005</v>
      </c>
      <c r="R956" s="17">
        <v>0</v>
      </c>
      <c r="S956" s="17">
        <v>0</v>
      </c>
      <c r="T956" s="17">
        <v>0</v>
      </c>
      <c r="U956" s="7">
        <v>0</v>
      </c>
      <c r="V956" s="7">
        <v>0</v>
      </c>
      <c r="W956" s="7">
        <v>0</v>
      </c>
    </row>
    <row r="957" spans="1:23" s="17" customFormat="1" x14ac:dyDescent="0.25">
      <c r="A957" s="17" t="s">
        <v>1062</v>
      </c>
      <c r="B957" s="17" t="s">
        <v>1322</v>
      </c>
      <c r="C957" s="17" t="s">
        <v>595</v>
      </c>
      <c r="D957" s="17">
        <v>73</v>
      </c>
      <c r="E957" s="17" t="s">
        <v>837</v>
      </c>
      <c r="F957" s="17">
        <v>3</v>
      </c>
      <c r="G957" s="17">
        <v>1</v>
      </c>
      <c r="H957" s="17" t="s">
        <v>2</v>
      </c>
      <c r="I957" s="17" t="s">
        <v>3</v>
      </c>
      <c r="J957" s="17" t="s">
        <v>4</v>
      </c>
      <c r="K957" s="17" t="s">
        <v>596</v>
      </c>
      <c r="L957" s="17" t="s">
        <v>516</v>
      </c>
      <c r="M957" s="7">
        <v>0</v>
      </c>
      <c r="N957" s="7">
        <v>169.85619932288901</v>
      </c>
      <c r="O957" s="7">
        <f>M957*'Emission and cost factors'!$D$8+N957*'Emission and cost factors'!$E$8</f>
        <v>78.133851688528949</v>
      </c>
      <c r="P957" s="8">
        <f>M957*'Emission and cost factors'!$D$9+N957*'Emission and cost factors'!$E$9</f>
        <v>25.478429898433351</v>
      </c>
      <c r="Q957" s="7">
        <v>19.580333333333332</v>
      </c>
      <c r="R957" s="17">
        <v>19</v>
      </c>
      <c r="S957" s="17">
        <v>8</v>
      </c>
      <c r="T957" s="17">
        <v>0</v>
      </c>
      <c r="U957" s="7">
        <v>0.44220000000000004</v>
      </c>
      <c r="V957" s="7">
        <v>0.17</v>
      </c>
      <c r="W957" s="7">
        <v>0</v>
      </c>
    </row>
    <row r="958" spans="1:23" s="17" customFormat="1" x14ac:dyDescent="0.25">
      <c r="A958" s="17" t="s">
        <v>1063</v>
      </c>
      <c r="B958" s="17" t="s">
        <v>1322</v>
      </c>
      <c r="C958" s="17" t="s">
        <v>595</v>
      </c>
      <c r="D958" s="17">
        <v>74</v>
      </c>
      <c r="E958" s="17" t="s">
        <v>837</v>
      </c>
      <c r="F958" s="17">
        <v>3</v>
      </c>
      <c r="G958" s="17">
        <v>1</v>
      </c>
      <c r="H958" s="17" t="s">
        <v>2</v>
      </c>
      <c r="I958" s="17" t="s">
        <v>3</v>
      </c>
      <c r="J958" s="17" t="s">
        <v>4</v>
      </c>
      <c r="K958" s="17" t="s">
        <v>596</v>
      </c>
      <c r="L958" s="17" t="s">
        <v>515</v>
      </c>
      <c r="M958" s="7">
        <v>0</v>
      </c>
      <c r="N958" s="7">
        <v>162.50222126456501</v>
      </c>
      <c r="O958" s="7">
        <f>M958*'Emission and cost factors'!$D$8+N958*'Emission and cost factors'!$E$8</f>
        <v>74.751021781699905</v>
      </c>
      <c r="P958" s="8">
        <f>M958*'Emission and cost factors'!$D$9+N958*'Emission and cost factors'!$E$9</f>
        <v>24.375333189684749</v>
      </c>
      <c r="Q958" s="7">
        <v>19.492333333333338</v>
      </c>
      <c r="R958" s="17">
        <v>19</v>
      </c>
      <c r="S958" s="17">
        <v>8</v>
      </c>
      <c r="T958" s="17">
        <v>0</v>
      </c>
      <c r="U958" s="7">
        <v>0.50030000000000008</v>
      </c>
      <c r="V958" s="7">
        <v>0.21190000000000001</v>
      </c>
      <c r="W958" s="7">
        <v>0</v>
      </c>
    </row>
    <row r="959" spans="1:23" s="17" customFormat="1" x14ac:dyDescent="0.25">
      <c r="A959" s="17" t="s">
        <v>1064</v>
      </c>
      <c r="B959" s="17" t="s">
        <v>1322</v>
      </c>
      <c r="C959" s="17" t="s">
        <v>595</v>
      </c>
      <c r="D959" s="17">
        <v>75</v>
      </c>
      <c r="E959" s="17" t="s">
        <v>837</v>
      </c>
      <c r="F959" s="17">
        <v>3</v>
      </c>
      <c r="G959" s="17">
        <v>1</v>
      </c>
      <c r="H959" s="17" t="s">
        <v>2</v>
      </c>
      <c r="I959" s="17" t="s">
        <v>3</v>
      </c>
      <c r="J959" s="17" t="s">
        <v>5</v>
      </c>
      <c r="K959" s="17" t="s">
        <v>596</v>
      </c>
      <c r="L959" s="17" t="s">
        <v>516</v>
      </c>
      <c r="M959" s="7">
        <v>0</v>
      </c>
      <c r="N959" s="7">
        <v>169.85596581008201</v>
      </c>
      <c r="O959" s="7">
        <f>M959*'Emission and cost factors'!$D$8+N959*'Emission and cost factors'!$E$8</f>
        <v>78.133744272637728</v>
      </c>
      <c r="P959" s="8">
        <f>M959*'Emission and cost factors'!$D$9+N959*'Emission and cost factors'!$E$9</f>
        <v>25.4783948715123</v>
      </c>
      <c r="Q959" s="7">
        <v>19.580333333333332</v>
      </c>
      <c r="R959" s="17">
        <v>19</v>
      </c>
      <c r="S959" s="17">
        <v>8</v>
      </c>
      <c r="T959" s="17">
        <v>0</v>
      </c>
      <c r="U959" s="7">
        <v>0.44193333333333334</v>
      </c>
      <c r="V959" s="7">
        <v>0.17</v>
      </c>
      <c r="W959" s="7">
        <v>0</v>
      </c>
    </row>
    <row r="960" spans="1:23" s="17" customFormat="1" x14ac:dyDescent="0.25">
      <c r="A960" s="17" t="s">
        <v>1065</v>
      </c>
      <c r="B960" s="17" t="s">
        <v>1322</v>
      </c>
      <c r="C960" s="17" t="s">
        <v>595</v>
      </c>
      <c r="D960" s="17">
        <v>76</v>
      </c>
      <c r="E960" s="17" t="s">
        <v>837</v>
      </c>
      <c r="F960" s="17">
        <v>3</v>
      </c>
      <c r="G960" s="17">
        <v>1</v>
      </c>
      <c r="H960" s="17" t="s">
        <v>2</v>
      </c>
      <c r="I960" s="17" t="s">
        <v>3</v>
      </c>
      <c r="J960" s="17" t="s">
        <v>5</v>
      </c>
      <c r="K960" s="17" t="s">
        <v>596</v>
      </c>
      <c r="L960" s="17" t="s">
        <v>515</v>
      </c>
      <c r="M960" s="7">
        <v>0</v>
      </c>
      <c r="N960" s="7">
        <v>162.61379780322301</v>
      </c>
      <c r="O960" s="7">
        <f>M960*'Emission and cost factors'!$D$8+N960*'Emission and cost factors'!$E$8</f>
        <v>74.802346989482587</v>
      </c>
      <c r="P960" s="8">
        <f>M960*'Emission and cost factors'!$D$9+N960*'Emission and cost factors'!$E$9</f>
        <v>24.392069670483451</v>
      </c>
      <c r="Q960" s="7">
        <v>19.492333333333338</v>
      </c>
      <c r="R960" s="17">
        <v>19</v>
      </c>
      <c r="S960" s="17">
        <v>8</v>
      </c>
      <c r="T960" s="17">
        <v>0</v>
      </c>
      <c r="U960" s="7">
        <v>0.50030000000000008</v>
      </c>
      <c r="V960" s="7">
        <v>0.21190000000000001</v>
      </c>
      <c r="W960" s="7">
        <v>0</v>
      </c>
    </row>
    <row r="961" spans="1:23" s="17" customFormat="1" x14ac:dyDescent="0.25">
      <c r="A961" s="17" t="s">
        <v>1066</v>
      </c>
      <c r="B961" s="17" t="s">
        <v>1322</v>
      </c>
      <c r="C961" s="17" t="s">
        <v>595</v>
      </c>
      <c r="D961" s="17">
        <v>77</v>
      </c>
      <c r="E961" s="17" t="s">
        <v>837</v>
      </c>
      <c r="F961" s="17">
        <v>3</v>
      </c>
      <c r="G961" s="17">
        <v>1</v>
      </c>
      <c r="H961" s="17" t="s">
        <v>2</v>
      </c>
      <c r="I961" s="17" t="s">
        <v>6</v>
      </c>
      <c r="J961" s="17" t="s">
        <v>4</v>
      </c>
      <c r="K961" s="17" t="s">
        <v>596</v>
      </c>
      <c r="L961" s="17" t="s">
        <v>516</v>
      </c>
      <c r="M961" s="7">
        <v>0</v>
      </c>
      <c r="N961" s="7">
        <v>178.75447373737799</v>
      </c>
      <c r="O961" s="7">
        <f>M961*'Emission and cost factors'!$D$8+N961*'Emission and cost factors'!$E$8</f>
        <v>82.227057919193882</v>
      </c>
      <c r="P961" s="8">
        <f>M961*'Emission and cost factors'!$D$9+N961*'Emission and cost factors'!$E$9</f>
        <v>26.813171060606699</v>
      </c>
      <c r="Q961" s="7">
        <v>19.647666666666669</v>
      </c>
      <c r="R961" s="17">
        <v>18</v>
      </c>
      <c r="S961" s="17">
        <v>8</v>
      </c>
      <c r="T961" s="17">
        <v>0</v>
      </c>
      <c r="U961" s="7">
        <v>0.49250000000000005</v>
      </c>
      <c r="V961" s="7">
        <v>0.19863333333333336</v>
      </c>
      <c r="W961" s="7">
        <v>0</v>
      </c>
    </row>
    <row r="962" spans="1:23" s="17" customFormat="1" x14ac:dyDescent="0.25">
      <c r="A962" s="17" t="s">
        <v>1067</v>
      </c>
      <c r="B962" s="17" t="s">
        <v>1322</v>
      </c>
      <c r="C962" s="17" t="s">
        <v>595</v>
      </c>
      <c r="D962" s="17">
        <v>78</v>
      </c>
      <c r="E962" s="17" t="s">
        <v>837</v>
      </c>
      <c r="F962" s="17">
        <v>3</v>
      </c>
      <c r="G962" s="17">
        <v>1</v>
      </c>
      <c r="H962" s="17" t="s">
        <v>2</v>
      </c>
      <c r="I962" s="17" t="s">
        <v>6</v>
      </c>
      <c r="J962" s="17" t="s">
        <v>4</v>
      </c>
      <c r="K962" s="17" t="s">
        <v>596</v>
      </c>
      <c r="L962" s="17" t="s">
        <v>515</v>
      </c>
      <c r="M962" s="7">
        <v>0</v>
      </c>
      <c r="N962" s="7">
        <v>170.99822437024301</v>
      </c>
      <c r="O962" s="7">
        <f>M962*'Emission and cost factors'!$D$8+N962*'Emission and cost factors'!$E$8</f>
        <v>78.659183210311781</v>
      </c>
      <c r="P962" s="8">
        <f>M962*'Emission and cost factors'!$D$9+N962*'Emission and cost factors'!$E$9</f>
        <v>25.649733655536451</v>
      </c>
      <c r="Q962" s="7">
        <v>19.536999999999999</v>
      </c>
      <c r="R962" s="17">
        <v>19</v>
      </c>
      <c r="S962" s="17">
        <v>8</v>
      </c>
      <c r="T962" s="17">
        <v>1</v>
      </c>
      <c r="U962" s="7">
        <v>0.5514</v>
      </c>
      <c r="V962" s="7">
        <v>0.24359999999999998</v>
      </c>
      <c r="W962" s="7">
        <v>5.6666666666666671E-4</v>
      </c>
    </row>
    <row r="963" spans="1:23" s="17" customFormat="1" x14ac:dyDescent="0.25">
      <c r="A963" s="17" t="s">
        <v>1068</v>
      </c>
      <c r="B963" s="17" t="s">
        <v>1322</v>
      </c>
      <c r="C963" s="17" t="s">
        <v>595</v>
      </c>
      <c r="D963" s="17">
        <v>79</v>
      </c>
      <c r="E963" s="17" t="s">
        <v>837</v>
      </c>
      <c r="F963" s="17">
        <v>3</v>
      </c>
      <c r="G963" s="17">
        <v>1</v>
      </c>
      <c r="H963" s="17" t="s">
        <v>2</v>
      </c>
      <c r="I963" s="17" t="s">
        <v>6</v>
      </c>
      <c r="J963" s="17" t="s">
        <v>5</v>
      </c>
      <c r="K963" s="17" t="s">
        <v>596</v>
      </c>
      <c r="L963" s="17" t="s">
        <v>516</v>
      </c>
      <c r="M963" s="7">
        <v>0</v>
      </c>
      <c r="N963" s="7">
        <v>178.82362551409699</v>
      </c>
      <c r="O963" s="7">
        <f>M963*'Emission and cost factors'!$D$8+N963*'Emission and cost factors'!$E$8</f>
        <v>82.258867736484618</v>
      </c>
      <c r="P963" s="8">
        <f>M963*'Emission and cost factors'!$D$9+N963*'Emission and cost factors'!$E$9</f>
        <v>26.823543827114548</v>
      </c>
      <c r="Q963" s="7">
        <v>19.647666666666669</v>
      </c>
      <c r="R963" s="17">
        <v>18</v>
      </c>
      <c r="S963" s="17">
        <v>8</v>
      </c>
      <c r="T963" s="17">
        <v>0</v>
      </c>
      <c r="U963" s="7">
        <v>0.49250000000000005</v>
      </c>
      <c r="V963" s="7">
        <v>0.19863333333333336</v>
      </c>
      <c r="W963" s="7">
        <v>0</v>
      </c>
    </row>
    <row r="964" spans="1:23" s="17" customFormat="1" x14ac:dyDescent="0.25">
      <c r="A964" s="17" t="s">
        <v>1069</v>
      </c>
      <c r="B964" s="17" t="s">
        <v>1322</v>
      </c>
      <c r="C964" s="17" t="s">
        <v>595</v>
      </c>
      <c r="D964" s="17">
        <v>80</v>
      </c>
      <c r="E964" s="17" t="s">
        <v>837</v>
      </c>
      <c r="F964" s="17">
        <v>3</v>
      </c>
      <c r="G964" s="17">
        <v>1</v>
      </c>
      <c r="H964" s="17" t="s">
        <v>2</v>
      </c>
      <c r="I964" s="17" t="s">
        <v>6</v>
      </c>
      <c r="J964" s="17" t="s">
        <v>5</v>
      </c>
      <c r="K964" s="17" t="s">
        <v>596</v>
      </c>
      <c r="L964" s="17" t="s">
        <v>515</v>
      </c>
      <c r="M964" s="7">
        <v>0</v>
      </c>
      <c r="N964" s="7">
        <v>170.998540436166</v>
      </c>
      <c r="O964" s="7">
        <f>M964*'Emission and cost factors'!$D$8+N964*'Emission and cost factors'!$E$8</f>
        <v>78.659328600636357</v>
      </c>
      <c r="P964" s="8">
        <f>M964*'Emission and cost factors'!$D$9+N964*'Emission and cost factors'!$E$9</f>
        <v>25.6497810654249</v>
      </c>
      <c r="Q964" s="7">
        <v>19.537333333333333</v>
      </c>
      <c r="R964" s="17">
        <v>19</v>
      </c>
      <c r="S964" s="17">
        <v>8</v>
      </c>
      <c r="T964" s="17">
        <v>1</v>
      </c>
      <c r="U964" s="7">
        <v>0.5514</v>
      </c>
      <c r="V964" s="7">
        <v>0.24333333333333332</v>
      </c>
      <c r="W964" s="7">
        <v>5.6666666666666671E-4</v>
      </c>
    </row>
    <row r="965" spans="1:23" s="17" customFormat="1" x14ac:dyDescent="0.25">
      <c r="A965" s="17" t="s">
        <v>1070</v>
      </c>
      <c r="B965" s="17" t="s">
        <v>1322</v>
      </c>
      <c r="C965" s="17" t="s">
        <v>595</v>
      </c>
      <c r="D965" s="17">
        <v>81</v>
      </c>
      <c r="E965" s="17" t="s">
        <v>837</v>
      </c>
      <c r="F965" s="17">
        <v>3</v>
      </c>
      <c r="G965" s="17">
        <v>1</v>
      </c>
      <c r="H965" s="17" t="s">
        <v>2</v>
      </c>
      <c r="I965" s="17" t="s">
        <v>7</v>
      </c>
      <c r="J965" s="17" t="s">
        <v>4</v>
      </c>
      <c r="K965" s="17" t="s">
        <v>596</v>
      </c>
      <c r="L965" s="17" t="s">
        <v>516</v>
      </c>
      <c r="M965" s="7">
        <v>0</v>
      </c>
      <c r="N965" s="7">
        <v>181.85506564850601</v>
      </c>
      <c r="O965" s="7">
        <f>M965*'Emission and cost factors'!$D$8+N965*'Emission and cost factors'!$E$8</f>
        <v>83.653330198312773</v>
      </c>
      <c r="P965" s="8">
        <f>M965*'Emission and cost factors'!$D$9+N965*'Emission and cost factors'!$E$9</f>
        <v>27.278259847275901</v>
      </c>
      <c r="Q965" s="7">
        <v>19.642666666666663</v>
      </c>
      <c r="R965" s="17">
        <v>18</v>
      </c>
      <c r="S965" s="17">
        <v>8</v>
      </c>
      <c r="T965" s="17">
        <v>0</v>
      </c>
      <c r="U965" s="7">
        <v>0.52666666666666673</v>
      </c>
      <c r="V965" s="7">
        <v>0.21276666666666666</v>
      </c>
      <c r="W965" s="7">
        <v>0</v>
      </c>
    </row>
    <row r="966" spans="1:23" s="17" customFormat="1" x14ac:dyDescent="0.25">
      <c r="A966" s="17" t="s">
        <v>1071</v>
      </c>
      <c r="B966" s="17" t="s">
        <v>1322</v>
      </c>
      <c r="C966" s="17" t="s">
        <v>595</v>
      </c>
      <c r="D966" s="17">
        <v>82</v>
      </c>
      <c r="E966" s="17" t="s">
        <v>837</v>
      </c>
      <c r="F966" s="17">
        <v>3</v>
      </c>
      <c r="G966" s="17">
        <v>1</v>
      </c>
      <c r="H966" s="17" t="s">
        <v>2</v>
      </c>
      <c r="I966" s="17" t="s">
        <v>7</v>
      </c>
      <c r="J966" s="17" t="s">
        <v>4</v>
      </c>
      <c r="K966" s="17" t="s">
        <v>596</v>
      </c>
      <c r="L966" s="17" t="s">
        <v>515</v>
      </c>
      <c r="M966" s="7">
        <v>0</v>
      </c>
      <c r="N966" s="7">
        <v>174.195378603351</v>
      </c>
      <c r="O966" s="7">
        <f>M966*'Emission and cost factors'!$D$8+N966*'Emission and cost factors'!$E$8</f>
        <v>80.129874157541465</v>
      </c>
      <c r="P966" s="8">
        <f>M966*'Emission and cost factors'!$D$9+N966*'Emission and cost factors'!$E$9</f>
        <v>26.12930679050265</v>
      </c>
      <c r="Q966" s="7">
        <v>19.521000000000004</v>
      </c>
      <c r="R966" s="17">
        <v>20</v>
      </c>
      <c r="S966" s="17">
        <v>8</v>
      </c>
      <c r="T966" s="17">
        <v>1</v>
      </c>
      <c r="U966" s="7">
        <v>0.57916666666666672</v>
      </c>
      <c r="V966" s="7">
        <v>0.24860000000000002</v>
      </c>
      <c r="W966" s="7">
        <v>2.2333333333333333E-3</v>
      </c>
    </row>
    <row r="967" spans="1:23" s="17" customFormat="1" x14ac:dyDescent="0.25">
      <c r="A967" s="17" t="s">
        <v>1072</v>
      </c>
      <c r="B967" s="17" t="s">
        <v>1322</v>
      </c>
      <c r="C967" s="17" t="s">
        <v>595</v>
      </c>
      <c r="D967" s="17">
        <v>83</v>
      </c>
      <c r="E967" s="17" t="s">
        <v>837</v>
      </c>
      <c r="F967" s="17">
        <v>3</v>
      </c>
      <c r="G967" s="17">
        <v>1</v>
      </c>
      <c r="H967" s="17" t="s">
        <v>2</v>
      </c>
      <c r="I967" s="17" t="s">
        <v>7</v>
      </c>
      <c r="J967" s="17" t="s">
        <v>5</v>
      </c>
      <c r="K967" s="17" t="s">
        <v>596</v>
      </c>
      <c r="L967" s="17" t="s">
        <v>516</v>
      </c>
      <c r="M967" s="7">
        <v>0</v>
      </c>
      <c r="N967" s="7">
        <v>181.824186361643</v>
      </c>
      <c r="O967" s="7">
        <f>M967*'Emission and cost factors'!$D$8+N967*'Emission and cost factors'!$E$8</f>
        <v>83.639125726355786</v>
      </c>
      <c r="P967" s="8">
        <f>M967*'Emission and cost factors'!$D$9+N967*'Emission and cost factors'!$E$9</f>
        <v>27.27362795424645</v>
      </c>
      <c r="Q967" s="7">
        <v>19.643333333333331</v>
      </c>
      <c r="R967" s="17">
        <v>18</v>
      </c>
      <c r="S967" s="17">
        <v>8</v>
      </c>
      <c r="T967" s="17">
        <v>0</v>
      </c>
      <c r="U967" s="7">
        <v>0.52666666666666673</v>
      </c>
      <c r="V967" s="7">
        <v>0.21276666666666666</v>
      </c>
      <c r="W967" s="7">
        <v>0</v>
      </c>
    </row>
    <row r="968" spans="1:23" s="17" customFormat="1" x14ac:dyDescent="0.25">
      <c r="A968" s="17" t="s">
        <v>1073</v>
      </c>
      <c r="B968" s="17" t="s">
        <v>1322</v>
      </c>
      <c r="C968" s="17" t="s">
        <v>595</v>
      </c>
      <c r="D968" s="17">
        <v>84</v>
      </c>
      <c r="E968" s="17" t="s">
        <v>837</v>
      </c>
      <c r="F968" s="17">
        <v>3</v>
      </c>
      <c r="G968" s="17">
        <v>1</v>
      </c>
      <c r="H968" s="17" t="s">
        <v>2</v>
      </c>
      <c r="I968" s="17" t="s">
        <v>7</v>
      </c>
      <c r="J968" s="17" t="s">
        <v>5</v>
      </c>
      <c r="K968" s="17" t="s">
        <v>596</v>
      </c>
      <c r="L968" s="17" t="s">
        <v>515</v>
      </c>
      <c r="M968" s="7">
        <v>0</v>
      </c>
      <c r="N968" s="7">
        <v>174.27202237037301</v>
      </c>
      <c r="O968" s="7">
        <f>M968*'Emission and cost factors'!$D$8+N968*'Emission and cost factors'!$E$8</f>
        <v>80.165130290371593</v>
      </c>
      <c r="P968" s="8">
        <f>M968*'Emission and cost factors'!$D$9+N968*'Emission and cost factors'!$E$9</f>
        <v>26.140803355555949</v>
      </c>
      <c r="Q968" s="7">
        <v>19.521000000000004</v>
      </c>
      <c r="R968" s="17">
        <v>20</v>
      </c>
      <c r="S968" s="17">
        <v>8</v>
      </c>
      <c r="T968" s="17">
        <v>1</v>
      </c>
      <c r="U968" s="7">
        <v>0.57916666666666672</v>
      </c>
      <c r="V968" s="7">
        <v>0.24860000000000002</v>
      </c>
      <c r="W968" s="7">
        <v>2.2333333333333333E-3</v>
      </c>
    </row>
    <row r="969" spans="1:23" s="17" customFormat="1" x14ac:dyDescent="0.25">
      <c r="A969" s="17" t="s">
        <v>1074</v>
      </c>
      <c r="B969" s="17" t="s">
        <v>1322</v>
      </c>
      <c r="C969" s="17" t="s">
        <v>595</v>
      </c>
      <c r="D969" s="17">
        <v>86</v>
      </c>
      <c r="E969" s="17" t="s">
        <v>837</v>
      </c>
      <c r="F969" s="17">
        <v>3</v>
      </c>
      <c r="G969" s="17">
        <v>1</v>
      </c>
      <c r="H969" s="17" t="s">
        <v>8</v>
      </c>
      <c r="I969" s="17" t="s">
        <v>3</v>
      </c>
      <c r="J969" s="17" t="s">
        <v>4</v>
      </c>
      <c r="K969" s="17" t="s">
        <v>596</v>
      </c>
      <c r="L969" s="17" t="s">
        <v>515</v>
      </c>
      <c r="M969" s="7">
        <v>0</v>
      </c>
      <c r="N969" s="7">
        <v>88.591266708758894</v>
      </c>
      <c r="O969" s="7">
        <f>M969*'Emission and cost factors'!$D$8+N969*'Emission and cost factors'!$E$8</f>
        <v>40.751982686029095</v>
      </c>
      <c r="P969" s="8">
        <f>M969*'Emission and cost factors'!$D$9+N969*'Emission and cost factors'!$E$9</f>
        <v>13.288690006313834</v>
      </c>
      <c r="Q969" s="7">
        <v>20.585000000000001</v>
      </c>
      <c r="R969" s="17">
        <v>1</v>
      </c>
      <c r="S969" s="17">
        <v>0</v>
      </c>
      <c r="T969" s="17">
        <v>0</v>
      </c>
      <c r="U969" s="7">
        <v>4.1666666666666666E-3</v>
      </c>
      <c r="V969" s="7">
        <v>0</v>
      </c>
      <c r="W969" s="7">
        <v>0</v>
      </c>
    </row>
    <row r="970" spans="1:23" s="17" customFormat="1" x14ac:dyDescent="0.25">
      <c r="A970" s="17" t="s">
        <v>1075</v>
      </c>
      <c r="B970" s="17" t="s">
        <v>1322</v>
      </c>
      <c r="C970" s="17" t="s">
        <v>595</v>
      </c>
      <c r="D970" s="17">
        <v>87</v>
      </c>
      <c r="E970" s="17" t="s">
        <v>837</v>
      </c>
      <c r="F970" s="17">
        <v>3</v>
      </c>
      <c r="G970" s="17">
        <v>1</v>
      </c>
      <c r="H970" s="17" t="s">
        <v>8</v>
      </c>
      <c r="I970" s="17" t="s">
        <v>3</v>
      </c>
      <c r="J970" s="17" t="s">
        <v>5</v>
      </c>
      <c r="K970" s="17" t="s">
        <v>596</v>
      </c>
      <c r="L970" s="17" t="s">
        <v>516</v>
      </c>
      <c r="M970" s="7">
        <v>0</v>
      </c>
      <c r="N970" s="7">
        <v>91.674149674984307</v>
      </c>
      <c r="O970" s="7">
        <f>M970*'Emission and cost factors'!$D$8+N970*'Emission and cost factors'!$E$8</f>
        <v>42.170108850492781</v>
      </c>
      <c r="P970" s="8">
        <f>M970*'Emission and cost factors'!$D$9+N970*'Emission and cost factors'!$E$9</f>
        <v>13.751122451247646</v>
      </c>
      <c r="Q970" s="7">
        <v>20.596999999999994</v>
      </c>
      <c r="R970" s="17">
        <v>1</v>
      </c>
      <c r="S970" s="17">
        <v>0</v>
      </c>
      <c r="T970" s="17">
        <v>0</v>
      </c>
      <c r="U970" s="7">
        <v>2.2333333333333333E-3</v>
      </c>
      <c r="V970" s="7">
        <v>0</v>
      </c>
      <c r="W970" s="7">
        <v>0</v>
      </c>
    </row>
    <row r="971" spans="1:23" s="17" customFormat="1" x14ac:dyDescent="0.25">
      <c r="A971" s="17" t="s">
        <v>1076</v>
      </c>
      <c r="B971" s="17" t="s">
        <v>1322</v>
      </c>
      <c r="C971" s="17" t="s">
        <v>595</v>
      </c>
      <c r="D971" s="17">
        <v>88</v>
      </c>
      <c r="E971" s="17" t="s">
        <v>837</v>
      </c>
      <c r="F971" s="17">
        <v>3</v>
      </c>
      <c r="G971" s="17">
        <v>1</v>
      </c>
      <c r="H971" s="17" t="s">
        <v>8</v>
      </c>
      <c r="I971" s="17" t="s">
        <v>3</v>
      </c>
      <c r="J971" s="17" t="s">
        <v>5</v>
      </c>
      <c r="K971" s="17" t="s">
        <v>596</v>
      </c>
      <c r="L971" s="17" t="s">
        <v>515</v>
      </c>
      <c r="M971" s="7">
        <v>0</v>
      </c>
      <c r="N971" s="7">
        <v>88.714113252796196</v>
      </c>
      <c r="O971" s="7">
        <f>M971*'Emission and cost factors'!$D$8+N971*'Emission and cost factors'!$E$8</f>
        <v>40.808492096286251</v>
      </c>
      <c r="P971" s="8">
        <f>M971*'Emission and cost factors'!$D$9+N971*'Emission and cost factors'!$E$9</f>
        <v>13.307116987919429</v>
      </c>
      <c r="Q971" s="7">
        <v>20.585000000000001</v>
      </c>
      <c r="R971" s="17">
        <v>1</v>
      </c>
      <c r="S971" s="17">
        <v>0</v>
      </c>
      <c r="T971" s="17">
        <v>0</v>
      </c>
      <c r="U971" s="7">
        <v>4.1666666666666666E-3</v>
      </c>
      <c r="V971" s="7">
        <v>0</v>
      </c>
      <c r="W971" s="7">
        <v>0</v>
      </c>
    </row>
    <row r="972" spans="1:23" s="17" customFormat="1" x14ac:dyDescent="0.25">
      <c r="A972" s="17" t="s">
        <v>1077</v>
      </c>
      <c r="B972" s="17" t="s">
        <v>1322</v>
      </c>
      <c r="C972" s="17" t="s">
        <v>595</v>
      </c>
      <c r="D972" s="17">
        <v>89</v>
      </c>
      <c r="E972" s="17" t="s">
        <v>837</v>
      </c>
      <c r="F972" s="17">
        <v>3</v>
      </c>
      <c r="G972" s="17">
        <v>1</v>
      </c>
      <c r="H972" s="17" t="s">
        <v>8</v>
      </c>
      <c r="I972" s="17" t="s">
        <v>6</v>
      </c>
      <c r="J972" s="17" t="s">
        <v>4</v>
      </c>
      <c r="K972" s="17" t="s">
        <v>596</v>
      </c>
      <c r="L972" s="17" t="s">
        <v>516</v>
      </c>
      <c r="M972" s="7">
        <v>0</v>
      </c>
      <c r="N972" s="7">
        <v>98.1500136935462</v>
      </c>
      <c r="O972" s="7">
        <f>M972*'Emission and cost factors'!$D$8+N972*'Emission and cost factors'!$E$8</f>
        <v>45.149006299031257</v>
      </c>
      <c r="P972" s="8">
        <f>M972*'Emission and cost factors'!$D$9+N972*'Emission and cost factors'!$E$9</f>
        <v>14.72250205403193</v>
      </c>
      <c r="Q972" s="7">
        <v>20.715333333333334</v>
      </c>
      <c r="R972" s="17">
        <v>0</v>
      </c>
      <c r="S972" s="17">
        <v>0</v>
      </c>
      <c r="T972" s="17">
        <v>0</v>
      </c>
      <c r="U972" s="7">
        <v>0</v>
      </c>
      <c r="V972" s="7">
        <v>0</v>
      </c>
      <c r="W972" s="7">
        <v>0</v>
      </c>
    </row>
    <row r="973" spans="1:23" s="17" customFormat="1" x14ac:dyDescent="0.25">
      <c r="A973" s="17" t="s">
        <v>1078</v>
      </c>
      <c r="B973" s="17" t="s">
        <v>1322</v>
      </c>
      <c r="C973" s="17" t="s">
        <v>595</v>
      </c>
      <c r="D973" s="17">
        <v>90</v>
      </c>
      <c r="E973" s="17" t="s">
        <v>837</v>
      </c>
      <c r="F973" s="17">
        <v>3</v>
      </c>
      <c r="G973" s="17">
        <v>1</v>
      </c>
      <c r="H973" s="17" t="s">
        <v>8</v>
      </c>
      <c r="I973" s="17" t="s">
        <v>6</v>
      </c>
      <c r="J973" s="17" t="s">
        <v>4</v>
      </c>
      <c r="K973" s="17" t="s">
        <v>596</v>
      </c>
      <c r="L973" s="17" t="s">
        <v>515</v>
      </c>
      <c r="M973" s="7">
        <v>0</v>
      </c>
      <c r="N973" s="7">
        <v>94.754724647166796</v>
      </c>
      <c r="O973" s="7">
        <f>M973*'Emission and cost factors'!$D$8+N973*'Emission and cost factors'!$E$8</f>
        <v>43.587173337696726</v>
      </c>
      <c r="P973" s="8">
        <f>M973*'Emission and cost factors'!$D$9+N973*'Emission and cost factors'!$E$9</f>
        <v>14.21320869707502</v>
      </c>
      <c r="Q973" s="7">
        <v>20.694333333333329</v>
      </c>
      <c r="R973" s="17">
        <v>0</v>
      </c>
      <c r="S973" s="17">
        <v>0</v>
      </c>
      <c r="T973" s="17">
        <v>0</v>
      </c>
      <c r="U973" s="7">
        <v>0</v>
      </c>
      <c r="V973" s="7">
        <v>0</v>
      </c>
      <c r="W973" s="7">
        <v>0</v>
      </c>
    </row>
    <row r="974" spans="1:23" s="17" customFormat="1" x14ac:dyDescent="0.25">
      <c r="A974" s="17" t="s">
        <v>1079</v>
      </c>
      <c r="B974" s="17" t="s">
        <v>1322</v>
      </c>
      <c r="C974" s="17" t="s">
        <v>595</v>
      </c>
      <c r="D974" s="17">
        <v>91</v>
      </c>
      <c r="E974" s="17" t="s">
        <v>837</v>
      </c>
      <c r="F974" s="17">
        <v>3</v>
      </c>
      <c r="G974" s="17">
        <v>1</v>
      </c>
      <c r="H974" s="17" t="s">
        <v>8</v>
      </c>
      <c r="I974" s="17" t="s">
        <v>6</v>
      </c>
      <c r="J974" s="17" t="s">
        <v>5</v>
      </c>
      <c r="K974" s="17" t="s">
        <v>596</v>
      </c>
      <c r="L974" s="17" t="s">
        <v>516</v>
      </c>
      <c r="M974" s="7">
        <v>0</v>
      </c>
      <c r="N974" s="7">
        <v>98.098515093885297</v>
      </c>
      <c r="O974" s="7">
        <f>M974*'Emission and cost factors'!$D$8+N974*'Emission and cost factors'!$E$8</f>
        <v>45.125316943187237</v>
      </c>
      <c r="P974" s="8">
        <f>M974*'Emission and cost factors'!$D$9+N974*'Emission and cost factors'!$E$9</f>
        <v>14.714777264082795</v>
      </c>
      <c r="Q974" s="7">
        <v>20.715333333333334</v>
      </c>
      <c r="R974" s="17">
        <v>0</v>
      </c>
      <c r="S974" s="17">
        <v>0</v>
      </c>
      <c r="T974" s="17">
        <v>0</v>
      </c>
      <c r="U974" s="7">
        <v>0</v>
      </c>
      <c r="V974" s="7">
        <v>0</v>
      </c>
      <c r="W974" s="7">
        <v>0</v>
      </c>
    </row>
    <row r="975" spans="1:23" s="17" customFormat="1" x14ac:dyDescent="0.25">
      <c r="A975" s="17" t="s">
        <v>1080</v>
      </c>
      <c r="B975" s="17" t="s">
        <v>1322</v>
      </c>
      <c r="C975" s="17" t="s">
        <v>595</v>
      </c>
      <c r="D975" s="17">
        <v>92</v>
      </c>
      <c r="E975" s="17" t="s">
        <v>837</v>
      </c>
      <c r="F975" s="17">
        <v>3</v>
      </c>
      <c r="G975" s="17">
        <v>1</v>
      </c>
      <c r="H975" s="17" t="s">
        <v>8</v>
      </c>
      <c r="I975" s="17" t="s">
        <v>6</v>
      </c>
      <c r="J975" s="17" t="s">
        <v>5</v>
      </c>
      <c r="K975" s="17" t="s">
        <v>596</v>
      </c>
      <c r="L975" s="17" t="s">
        <v>515</v>
      </c>
      <c r="M975" s="7">
        <v>0</v>
      </c>
      <c r="N975" s="7">
        <v>94.979796664385702</v>
      </c>
      <c r="O975" s="7">
        <f>M975*'Emission and cost factors'!$D$8+N975*'Emission and cost factors'!$E$8</f>
        <v>43.690706465617424</v>
      </c>
      <c r="P975" s="8">
        <f>M975*'Emission and cost factors'!$D$9+N975*'Emission and cost factors'!$E$9</f>
        <v>14.246969499657855</v>
      </c>
      <c r="Q975" s="7">
        <v>20.694333333333329</v>
      </c>
      <c r="R975" s="17">
        <v>0</v>
      </c>
      <c r="S975" s="17">
        <v>0</v>
      </c>
      <c r="T975" s="17">
        <v>0</v>
      </c>
      <c r="U975" s="7">
        <v>0</v>
      </c>
      <c r="V975" s="7">
        <v>0</v>
      </c>
      <c r="W975" s="7">
        <v>0</v>
      </c>
    </row>
    <row r="976" spans="1:23" s="17" customFormat="1" x14ac:dyDescent="0.25">
      <c r="A976" s="17" t="s">
        <v>1081</v>
      </c>
      <c r="B976" s="17" t="s">
        <v>1322</v>
      </c>
      <c r="C976" s="17" t="s">
        <v>595</v>
      </c>
      <c r="D976" s="17">
        <v>93</v>
      </c>
      <c r="E976" s="17" t="s">
        <v>837</v>
      </c>
      <c r="F976" s="17">
        <v>3</v>
      </c>
      <c r="G976" s="17">
        <v>1</v>
      </c>
      <c r="H976" s="17" t="s">
        <v>8</v>
      </c>
      <c r="I976" s="17" t="s">
        <v>7</v>
      </c>
      <c r="J976" s="17" t="s">
        <v>4</v>
      </c>
      <c r="K976" s="17" t="s">
        <v>596</v>
      </c>
      <c r="L976" s="17" t="s">
        <v>516</v>
      </c>
      <c r="M976" s="7">
        <v>0</v>
      </c>
      <c r="N976" s="7">
        <v>100.828314298018</v>
      </c>
      <c r="O976" s="7">
        <f>M976*'Emission and cost factors'!$D$8+N976*'Emission and cost factors'!$E$8</f>
        <v>46.381024577088283</v>
      </c>
      <c r="P976" s="8">
        <f>M976*'Emission and cost factors'!$D$9+N976*'Emission and cost factors'!$E$9</f>
        <v>15.1242471447027</v>
      </c>
      <c r="Q976" s="7">
        <v>20.752999999999993</v>
      </c>
      <c r="R976" s="17">
        <v>0</v>
      </c>
      <c r="S976" s="17">
        <v>0</v>
      </c>
      <c r="T976" s="17">
        <v>0</v>
      </c>
      <c r="U976" s="7">
        <v>0</v>
      </c>
      <c r="V976" s="7">
        <v>0</v>
      </c>
      <c r="W976" s="7">
        <v>0</v>
      </c>
    </row>
    <row r="977" spans="1:23" s="17" customFormat="1" x14ac:dyDescent="0.25">
      <c r="A977" s="17" t="s">
        <v>1082</v>
      </c>
      <c r="B977" s="17" t="s">
        <v>1322</v>
      </c>
      <c r="C977" s="17" t="s">
        <v>595</v>
      </c>
      <c r="D977" s="17">
        <v>94</v>
      </c>
      <c r="E977" s="17" t="s">
        <v>837</v>
      </c>
      <c r="F977" s="17">
        <v>3</v>
      </c>
      <c r="G977" s="17">
        <v>1</v>
      </c>
      <c r="H977" s="17" t="s">
        <v>8</v>
      </c>
      <c r="I977" s="17" t="s">
        <v>7</v>
      </c>
      <c r="J977" s="17" t="s">
        <v>4</v>
      </c>
      <c r="K977" s="17" t="s">
        <v>596</v>
      </c>
      <c r="L977" s="17" t="s">
        <v>515</v>
      </c>
      <c r="M977" s="7">
        <v>0</v>
      </c>
      <c r="N977" s="7">
        <v>96.409967730970394</v>
      </c>
      <c r="O977" s="7">
        <f>M977*'Emission and cost factors'!$D$8+N977*'Emission and cost factors'!$E$8</f>
        <v>44.348585156246386</v>
      </c>
      <c r="P977" s="8">
        <f>M977*'Emission and cost factors'!$D$9+N977*'Emission and cost factors'!$E$9</f>
        <v>14.461495159645558</v>
      </c>
      <c r="Q977" s="7">
        <v>20.730999999999998</v>
      </c>
      <c r="R977" s="17">
        <v>0</v>
      </c>
      <c r="S977" s="17">
        <v>0</v>
      </c>
      <c r="T977" s="17">
        <v>0</v>
      </c>
      <c r="U977" s="7">
        <v>0</v>
      </c>
      <c r="V977" s="7">
        <v>0</v>
      </c>
      <c r="W977" s="7">
        <v>0</v>
      </c>
    </row>
    <row r="978" spans="1:23" s="17" customFormat="1" x14ac:dyDescent="0.25">
      <c r="A978" s="17" t="s">
        <v>1083</v>
      </c>
      <c r="B978" s="17" t="s">
        <v>1322</v>
      </c>
      <c r="C978" s="17" t="s">
        <v>595</v>
      </c>
      <c r="D978" s="17">
        <v>95</v>
      </c>
      <c r="E978" s="17" t="s">
        <v>837</v>
      </c>
      <c r="F978" s="17">
        <v>3</v>
      </c>
      <c r="G978" s="17">
        <v>1</v>
      </c>
      <c r="H978" s="17" t="s">
        <v>8</v>
      </c>
      <c r="I978" s="17" t="s">
        <v>7</v>
      </c>
      <c r="J978" s="17" t="s">
        <v>5</v>
      </c>
      <c r="K978" s="17" t="s">
        <v>596</v>
      </c>
      <c r="L978" s="17" t="s">
        <v>516</v>
      </c>
      <c r="M978" s="7">
        <v>0</v>
      </c>
      <c r="N978" s="7">
        <v>100.872105279254</v>
      </c>
      <c r="O978" s="7">
        <f>M978*'Emission and cost factors'!$D$8+N978*'Emission and cost factors'!$E$8</f>
        <v>46.401168428456842</v>
      </c>
      <c r="P978" s="8">
        <f>M978*'Emission and cost factors'!$D$9+N978*'Emission and cost factors'!$E$9</f>
        <v>15.1308157918881</v>
      </c>
      <c r="Q978" s="7">
        <v>20.752999999999993</v>
      </c>
      <c r="R978" s="17">
        <v>0</v>
      </c>
      <c r="S978" s="17">
        <v>0</v>
      </c>
      <c r="T978" s="17">
        <v>0</v>
      </c>
      <c r="U978" s="7">
        <v>0</v>
      </c>
      <c r="V978" s="7">
        <v>0</v>
      </c>
      <c r="W978" s="7">
        <v>0</v>
      </c>
    </row>
    <row r="979" spans="1:23" s="17" customFormat="1" x14ac:dyDescent="0.25">
      <c r="A979" s="17" t="s">
        <v>1084</v>
      </c>
      <c r="B979" s="17" t="s">
        <v>1322</v>
      </c>
      <c r="C979" s="17" t="s">
        <v>595</v>
      </c>
      <c r="D979" s="17">
        <v>96</v>
      </c>
      <c r="E979" s="17" t="s">
        <v>837</v>
      </c>
      <c r="F979" s="17">
        <v>3</v>
      </c>
      <c r="G979" s="17">
        <v>1</v>
      </c>
      <c r="H979" s="17" t="s">
        <v>8</v>
      </c>
      <c r="I979" s="17" t="s">
        <v>7</v>
      </c>
      <c r="J979" s="17" t="s">
        <v>5</v>
      </c>
      <c r="K979" s="17" t="s">
        <v>596</v>
      </c>
      <c r="L979" s="17" t="s">
        <v>515</v>
      </c>
      <c r="M979" s="7">
        <v>0</v>
      </c>
      <c r="N979" s="7">
        <v>96.722912328100406</v>
      </c>
      <c r="O979" s="7">
        <f>M979*'Emission and cost factors'!$D$8+N979*'Emission and cost factors'!$E$8</f>
        <v>44.492539670926192</v>
      </c>
      <c r="P979" s="8">
        <f>M979*'Emission and cost factors'!$D$9+N979*'Emission and cost factors'!$E$9</f>
        <v>14.508436849215061</v>
      </c>
      <c r="Q979" s="7">
        <v>20.730999999999998</v>
      </c>
      <c r="R979" s="17">
        <v>0</v>
      </c>
      <c r="S979" s="17">
        <v>0</v>
      </c>
      <c r="T979" s="17">
        <v>0</v>
      </c>
      <c r="U979" s="7">
        <v>0</v>
      </c>
      <c r="V979" s="7">
        <v>0</v>
      </c>
      <c r="W979" s="7">
        <v>0</v>
      </c>
    </row>
    <row r="980" spans="1:23" s="17" customFormat="1" x14ac:dyDescent="0.25">
      <c r="A980" s="17" t="s">
        <v>1085</v>
      </c>
      <c r="B980" s="17" t="s">
        <v>1322</v>
      </c>
      <c r="C980" s="17" t="s">
        <v>595</v>
      </c>
      <c r="D980" s="17">
        <v>97</v>
      </c>
      <c r="E980" s="17" t="s">
        <v>837</v>
      </c>
      <c r="F980" s="17">
        <v>3</v>
      </c>
      <c r="G980" s="17">
        <v>1</v>
      </c>
      <c r="H980" s="17" t="s">
        <v>9</v>
      </c>
      <c r="I980" s="17" t="s">
        <v>3</v>
      </c>
      <c r="J980" s="17" t="s">
        <v>4</v>
      </c>
      <c r="K980" s="17" t="s">
        <v>596</v>
      </c>
      <c r="L980" s="17" t="s">
        <v>516</v>
      </c>
      <c r="M980" s="7">
        <v>0</v>
      </c>
      <c r="N980" s="7">
        <v>82.465465432964194</v>
      </c>
      <c r="O980" s="7">
        <f>M980*'Emission and cost factors'!$D$8+N980*'Emission and cost factors'!$E$8</f>
        <v>37.93411409916353</v>
      </c>
      <c r="P980" s="8">
        <f>M980*'Emission and cost factors'!$D$9+N980*'Emission and cost factors'!$E$9</f>
        <v>12.369819814944629</v>
      </c>
      <c r="Q980" s="7">
        <v>20.691666666666666</v>
      </c>
      <c r="R980" s="17">
        <v>0</v>
      </c>
      <c r="S980" s="17">
        <v>0</v>
      </c>
      <c r="T980" s="17">
        <v>0</v>
      </c>
      <c r="U980" s="7">
        <v>0</v>
      </c>
      <c r="V980" s="7">
        <v>0</v>
      </c>
      <c r="W980" s="7">
        <v>0</v>
      </c>
    </row>
    <row r="981" spans="1:23" s="17" customFormat="1" x14ac:dyDescent="0.25">
      <c r="A981" s="17" t="s">
        <v>1086</v>
      </c>
      <c r="B981" s="17" t="s">
        <v>1322</v>
      </c>
      <c r="C981" s="17" t="s">
        <v>595</v>
      </c>
      <c r="D981" s="17">
        <v>98</v>
      </c>
      <c r="E981" s="17" t="s">
        <v>837</v>
      </c>
      <c r="F981" s="17">
        <v>3</v>
      </c>
      <c r="G981" s="17">
        <v>1</v>
      </c>
      <c r="H981" s="17" t="s">
        <v>9</v>
      </c>
      <c r="I981" s="17" t="s">
        <v>3</v>
      </c>
      <c r="J981" s="17" t="s">
        <v>4</v>
      </c>
      <c r="K981" s="17" t="s">
        <v>596</v>
      </c>
      <c r="L981" s="17" t="s">
        <v>515</v>
      </c>
      <c r="M981" s="7">
        <v>0</v>
      </c>
      <c r="N981" s="7">
        <v>77.766887215524903</v>
      </c>
      <c r="O981" s="7">
        <f>M981*'Emission and cost factors'!$D$8+N981*'Emission and cost factors'!$E$8</f>
        <v>35.77276811914146</v>
      </c>
      <c r="P981" s="8">
        <f>M981*'Emission and cost factors'!$D$9+N981*'Emission and cost factors'!$E$9</f>
        <v>11.665033082328735</v>
      </c>
      <c r="Q981" s="7">
        <v>20.680666666666664</v>
      </c>
      <c r="R981" s="17">
        <v>1</v>
      </c>
      <c r="S981" s="17">
        <v>0</v>
      </c>
      <c r="T981" s="17">
        <v>0</v>
      </c>
      <c r="U981" s="7">
        <v>8.3333333333333339E-4</v>
      </c>
      <c r="V981" s="7">
        <v>0</v>
      </c>
      <c r="W981" s="7">
        <v>0</v>
      </c>
    </row>
    <row r="982" spans="1:23" s="17" customFormat="1" x14ac:dyDescent="0.25">
      <c r="A982" s="17" t="s">
        <v>1087</v>
      </c>
      <c r="B982" s="17" t="s">
        <v>1322</v>
      </c>
      <c r="C982" s="17" t="s">
        <v>595</v>
      </c>
      <c r="D982" s="17">
        <v>100</v>
      </c>
      <c r="E982" s="17" t="s">
        <v>837</v>
      </c>
      <c r="F982" s="17">
        <v>3</v>
      </c>
      <c r="G982" s="17">
        <v>1</v>
      </c>
      <c r="H982" s="17" t="s">
        <v>9</v>
      </c>
      <c r="I982" s="17" t="s">
        <v>3</v>
      </c>
      <c r="J982" s="17" t="s">
        <v>5</v>
      </c>
      <c r="K982" s="17" t="s">
        <v>596</v>
      </c>
      <c r="L982" s="17" t="s">
        <v>515</v>
      </c>
      <c r="M982" s="7">
        <v>0</v>
      </c>
      <c r="N982" s="7">
        <v>77.691448109131301</v>
      </c>
      <c r="O982" s="7">
        <f>M982*'Emission and cost factors'!$D$8+N982*'Emission and cost factors'!$E$8</f>
        <v>35.738066130200401</v>
      </c>
      <c r="P982" s="8">
        <f>M982*'Emission and cost factors'!$D$9+N982*'Emission and cost factors'!$E$9</f>
        <v>11.653717216369694</v>
      </c>
      <c r="Q982" s="7">
        <v>20.680666666666664</v>
      </c>
      <c r="R982" s="17">
        <v>1</v>
      </c>
      <c r="S982" s="17">
        <v>0</v>
      </c>
      <c r="T982" s="17">
        <v>0</v>
      </c>
      <c r="U982" s="7">
        <v>8.3333333333333339E-4</v>
      </c>
      <c r="V982" s="7">
        <v>0</v>
      </c>
      <c r="W982" s="7">
        <v>0</v>
      </c>
    </row>
    <row r="983" spans="1:23" s="17" customFormat="1" x14ac:dyDescent="0.25">
      <c r="A983" s="17" t="s">
        <v>1088</v>
      </c>
      <c r="B983" s="17" t="s">
        <v>1322</v>
      </c>
      <c r="C983" s="17" t="s">
        <v>595</v>
      </c>
      <c r="D983" s="17">
        <v>101</v>
      </c>
      <c r="E983" s="17" t="s">
        <v>837</v>
      </c>
      <c r="F983" s="17">
        <v>3</v>
      </c>
      <c r="G983" s="17">
        <v>1</v>
      </c>
      <c r="H983" s="17" t="s">
        <v>9</v>
      </c>
      <c r="I983" s="17" t="s">
        <v>6</v>
      </c>
      <c r="J983" s="17" t="s">
        <v>4</v>
      </c>
      <c r="K983" s="17" t="s">
        <v>596</v>
      </c>
      <c r="L983" s="17" t="s">
        <v>516</v>
      </c>
      <c r="M983" s="7">
        <v>0</v>
      </c>
      <c r="N983" s="7">
        <v>88.276251710827097</v>
      </c>
      <c r="O983" s="7">
        <f>M983*'Emission and cost factors'!$D$8+N983*'Emission and cost factors'!$E$8</f>
        <v>40.607075786980467</v>
      </c>
      <c r="P983" s="8">
        <f>M983*'Emission and cost factors'!$D$9+N983*'Emission and cost factors'!$E$9</f>
        <v>13.241437756624064</v>
      </c>
      <c r="Q983" s="7">
        <v>20.809333333333331</v>
      </c>
      <c r="R983" s="17">
        <v>0</v>
      </c>
      <c r="S983" s="17">
        <v>0</v>
      </c>
      <c r="T983" s="17">
        <v>0</v>
      </c>
      <c r="U983" s="7">
        <v>0</v>
      </c>
      <c r="V983" s="7">
        <v>0</v>
      </c>
      <c r="W983" s="7">
        <v>0</v>
      </c>
    </row>
    <row r="984" spans="1:23" s="17" customFormat="1" x14ac:dyDescent="0.25">
      <c r="A984" s="17" t="s">
        <v>1089</v>
      </c>
      <c r="B984" s="17" t="s">
        <v>1322</v>
      </c>
      <c r="C984" s="17" t="s">
        <v>595</v>
      </c>
      <c r="D984" s="17">
        <v>102</v>
      </c>
      <c r="E984" s="17" t="s">
        <v>837</v>
      </c>
      <c r="F984" s="17">
        <v>3</v>
      </c>
      <c r="G984" s="17">
        <v>1</v>
      </c>
      <c r="H984" s="17" t="s">
        <v>9</v>
      </c>
      <c r="I984" s="17" t="s">
        <v>6</v>
      </c>
      <c r="J984" s="17" t="s">
        <v>4</v>
      </c>
      <c r="K984" s="17" t="s">
        <v>596</v>
      </c>
      <c r="L984" s="17" t="s">
        <v>515</v>
      </c>
      <c r="M984" s="7">
        <v>0</v>
      </c>
      <c r="N984" s="7">
        <v>85.694211828429204</v>
      </c>
      <c r="O984" s="7">
        <f>M984*'Emission and cost factors'!$D$8+N984*'Emission and cost factors'!$E$8</f>
        <v>39.419337441077438</v>
      </c>
      <c r="P984" s="8">
        <f>M984*'Emission and cost factors'!$D$9+N984*'Emission and cost factors'!$E$9</f>
        <v>12.854131774264379</v>
      </c>
      <c r="Q984" s="7">
        <v>20.8</v>
      </c>
      <c r="R984" s="17">
        <v>0</v>
      </c>
      <c r="S984" s="17">
        <v>0</v>
      </c>
      <c r="T984" s="17">
        <v>0</v>
      </c>
      <c r="U984" s="7">
        <v>0</v>
      </c>
      <c r="V984" s="7">
        <v>0</v>
      </c>
      <c r="W984" s="7">
        <v>0</v>
      </c>
    </row>
    <row r="985" spans="1:23" s="17" customFormat="1" x14ac:dyDescent="0.25">
      <c r="A985" s="17" t="s">
        <v>1090</v>
      </c>
      <c r="B985" s="17" t="s">
        <v>1322</v>
      </c>
      <c r="C985" s="17" t="s">
        <v>595</v>
      </c>
      <c r="D985" s="17">
        <v>103</v>
      </c>
      <c r="E985" s="17" t="s">
        <v>837</v>
      </c>
      <c r="F985" s="17">
        <v>3</v>
      </c>
      <c r="G985" s="17">
        <v>1</v>
      </c>
      <c r="H985" s="17" t="s">
        <v>9</v>
      </c>
      <c r="I985" s="17" t="s">
        <v>6</v>
      </c>
      <c r="J985" s="17" t="s">
        <v>5</v>
      </c>
      <c r="K985" s="17" t="s">
        <v>596</v>
      </c>
      <c r="L985" s="17" t="s">
        <v>516</v>
      </c>
      <c r="M985" s="7">
        <v>0</v>
      </c>
      <c r="N985" s="7">
        <v>88.300335851435804</v>
      </c>
      <c r="O985" s="7">
        <f>M985*'Emission and cost factors'!$D$8+N985*'Emission and cost factors'!$E$8</f>
        <v>40.618154491660469</v>
      </c>
      <c r="P985" s="8">
        <f>M985*'Emission and cost factors'!$D$9+N985*'Emission and cost factors'!$E$9</f>
        <v>13.245050377715371</v>
      </c>
      <c r="Q985" s="7">
        <v>20.809333333333331</v>
      </c>
      <c r="R985" s="17">
        <v>0</v>
      </c>
      <c r="S985" s="17">
        <v>0</v>
      </c>
      <c r="T985" s="17">
        <v>0</v>
      </c>
      <c r="U985" s="7">
        <v>0</v>
      </c>
      <c r="V985" s="7">
        <v>0</v>
      </c>
      <c r="W985" s="7">
        <v>0</v>
      </c>
    </row>
    <row r="986" spans="1:23" s="17" customFormat="1" x14ac:dyDescent="0.25">
      <c r="A986" s="17" t="s">
        <v>1091</v>
      </c>
      <c r="B986" s="17" t="s">
        <v>1322</v>
      </c>
      <c r="C986" s="17" t="s">
        <v>595</v>
      </c>
      <c r="D986" s="17">
        <v>104</v>
      </c>
      <c r="E986" s="17" t="s">
        <v>837</v>
      </c>
      <c r="F986" s="17">
        <v>3</v>
      </c>
      <c r="G986" s="17">
        <v>1</v>
      </c>
      <c r="H986" s="17" t="s">
        <v>9</v>
      </c>
      <c r="I986" s="17" t="s">
        <v>6</v>
      </c>
      <c r="J986" s="17" t="s">
        <v>5</v>
      </c>
      <c r="K986" s="17" t="s">
        <v>596</v>
      </c>
      <c r="L986" s="17" t="s">
        <v>515</v>
      </c>
      <c r="M986" s="7">
        <v>0</v>
      </c>
      <c r="N986" s="7">
        <v>85.734855226923997</v>
      </c>
      <c r="O986" s="7">
        <f>M986*'Emission and cost factors'!$D$8+N986*'Emission and cost factors'!$E$8</f>
        <v>39.438033404385038</v>
      </c>
      <c r="P986" s="8">
        <f>M986*'Emission and cost factors'!$D$9+N986*'Emission and cost factors'!$E$9</f>
        <v>12.8602282840386</v>
      </c>
      <c r="Q986" s="7">
        <v>20.8</v>
      </c>
      <c r="R986" s="17">
        <v>0</v>
      </c>
      <c r="S986" s="17">
        <v>0</v>
      </c>
      <c r="T986" s="17">
        <v>0</v>
      </c>
      <c r="U986" s="7">
        <v>0</v>
      </c>
      <c r="V986" s="7">
        <v>0</v>
      </c>
      <c r="W986" s="7">
        <v>0</v>
      </c>
    </row>
    <row r="987" spans="1:23" s="17" customFormat="1" x14ac:dyDescent="0.25">
      <c r="A987" s="17" t="s">
        <v>1092</v>
      </c>
      <c r="B987" s="17" t="s">
        <v>1322</v>
      </c>
      <c r="C987" s="17" t="s">
        <v>595</v>
      </c>
      <c r="D987" s="17">
        <v>105</v>
      </c>
      <c r="E987" s="17" t="s">
        <v>837</v>
      </c>
      <c r="F987" s="17">
        <v>3</v>
      </c>
      <c r="G987" s="17">
        <v>1</v>
      </c>
      <c r="H987" s="17" t="s">
        <v>9</v>
      </c>
      <c r="I987" s="17" t="s">
        <v>7</v>
      </c>
      <c r="J987" s="17" t="s">
        <v>4</v>
      </c>
      <c r="K987" s="17" t="s">
        <v>596</v>
      </c>
      <c r="L987" s="17" t="s">
        <v>516</v>
      </c>
      <c r="M987" s="7">
        <v>0</v>
      </c>
      <c r="N987" s="7">
        <v>91.678440469099797</v>
      </c>
      <c r="O987" s="7">
        <f>M987*'Emission and cost factors'!$D$8+N987*'Emission and cost factors'!$E$8</f>
        <v>42.172082615785911</v>
      </c>
      <c r="P987" s="8">
        <f>M987*'Emission and cost factors'!$D$9+N987*'Emission and cost factors'!$E$9</f>
        <v>13.751766070364969</v>
      </c>
      <c r="Q987" s="7">
        <v>20.841333333333331</v>
      </c>
      <c r="R987" s="17">
        <v>0</v>
      </c>
      <c r="S987" s="17">
        <v>0</v>
      </c>
      <c r="T987" s="17">
        <v>0</v>
      </c>
      <c r="U987" s="7">
        <v>0</v>
      </c>
      <c r="V987" s="7">
        <v>0</v>
      </c>
      <c r="W987" s="7">
        <v>0</v>
      </c>
    </row>
    <row r="988" spans="1:23" s="17" customFormat="1" x14ac:dyDescent="0.25">
      <c r="A988" s="17" t="s">
        <v>1093</v>
      </c>
      <c r="B988" s="17" t="s">
        <v>1322</v>
      </c>
      <c r="C988" s="17" t="s">
        <v>595</v>
      </c>
      <c r="D988" s="17">
        <v>106</v>
      </c>
      <c r="E988" s="17" t="s">
        <v>837</v>
      </c>
      <c r="F988" s="17">
        <v>3</v>
      </c>
      <c r="G988" s="17">
        <v>1</v>
      </c>
      <c r="H988" s="17" t="s">
        <v>9</v>
      </c>
      <c r="I988" s="17" t="s">
        <v>7</v>
      </c>
      <c r="J988" s="17" t="s">
        <v>4</v>
      </c>
      <c r="K988" s="17" t="s">
        <v>596</v>
      </c>
      <c r="L988" s="17" t="s">
        <v>515</v>
      </c>
      <c r="M988" s="7">
        <v>0</v>
      </c>
      <c r="N988" s="7">
        <v>86.5751221311899</v>
      </c>
      <c r="O988" s="7">
        <f>M988*'Emission and cost factors'!$D$8+N988*'Emission and cost factors'!$E$8</f>
        <v>39.824556180347358</v>
      </c>
      <c r="P988" s="8">
        <f>M988*'Emission and cost factors'!$D$9+N988*'Emission and cost factors'!$E$9</f>
        <v>12.986268319678485</v>
      </c>
      <c r="Q988" s="7">
        <v>20.825333333333337</v>
      </c>
      <c r="R988" s="17">
        <v>0</v>
      </c>
      <c r="S988" s="17">
        <v>0</v>
      </c>
      <c r="T988" s="17">
        <v>0</v>
      </c>
      <c r="U988" s="7">
        <v>0</v>
      </c>
      <c r="V988" s="7">
        <v>0</v>
      </c>
      <c r="W988" s="7">
        <v>0</v>
      </c>
    </row>
    <row r="989" spans="1:23" s="17" customFormat="1" x14ac:dyDescent="0.25">
      <c r="A989" s="17" t="s">
        <v>1094</v>
      </c>
      <c r="B989" s="17" t="s">
        <v>1322</v>
      </c>
      <c r="C989" s="17" t="s">
        <v>595</v>
      </c>
      <c r="D989" s="17">
        <v>108</v>
      </c>
      <c r="E989" s="17" t="s">
        <v>837</v>
      </c>
      <c r="F989" s="17">
        <v>3</v>
      </c>
      <c r="G989" s="17">
        <v>1</v>
      </c>
      <c r="H989" s="17" t="s">
        <v>9</v>
      </c>
      <c r="I989" s="17" t="s">
        <v>7</v>
      </c>
      <c r="J989" s="17" t="s">
        <v>5</v>
      </c>
      <c r="K989" s="17" t="s">
        <v>596</v>
      </c>
      <c r="L989" s="17" t="s">
        <v>515</v>
      </c>
      <c r="M989" s="7">
        <v>0</v>
      </c>
      <c r="N989" s="7">
        <v>86.606782763792793</v>
      </c>
      <c r="O989" s="7">
        <f>M989*'Emission and cost factors'!$D$8+N989*'Emission and cost factors'!$E$8</f>
        <v>39.839120071344688</v>
      </c>
      <c r="P989" s="8">
        <f>M989*'Emission and cost factors'!$D$9+N989*'Emission and cost factors'!$E$9</f>
        <v>12.991017414568919</v>
      </c>
      <c r="Q989" s="7">
        <v>20.825333333333337</v>
      </c>
      <c r="R989" s="17">
        <v>0</v>
      </c>
      <c r="S989" s="17">
        <v>0</v>
      </c>
      <c r="T989" s="17">
        <v>0</v>
      </c>
      <c r="U989" s="7">
        <v>0</v>
      </c>
      <c r="V989" s="7">
        <v>0</v>
      </c>
      <c r="W989" s="7">
        <v>0</v>
      </c>
    </row>
    <row r="990" spans="1:23" s="17" customFormat="1" x14ac:dyDescent="0.25">
      <c r="A990" s="17" t="s">
        <v>1095</v>
      </c>
      <c r="B990" s="17" t="s">
        <v>1322</v>
      </c>
      <c r="C990" s="17" t="s">
        <v>595</v>
      </c>
      <c r="D990" s="17">
        <v>109</v>
      </c>
      <c r="E990" s="17" t="s">
        <v>838</v>
      </c>
      <c r="F990" s="17">
        <v>2</v>
      </c>
      <c r="G990" s="17">
        <v>2</v>
      </c>
      <c r="H990" s="17" t="s">
        <v>2</v>
      </c>
      <c r="I990" s="17" t="s">
        <v>3</v>
      </c>
      <c r="J990" s="17" t="s">
        <v>4</v>
      </c>
      <c r="K990" s="17" t="s">
        <v>596</v>
      </c>
      <c r="L990" s="17" t="s">
        <v>516</v>
      </c>
      <c r="M990" s="7">
        <v>0</v>
      </c>
      <c r="N990" s="7">
        <v>176.819027335817</v>
      </c>
      <c r="O990" s="7">
        <f>M990*'Emission and cost factors'!$D$8+N990*'Emission and cost factors'!$E$8</f>
        <v>81.336752574475824</v>
      </c>
      <c r="P990" s="8">
        <f>M990*'Emission and cost factors'!$D$9+N990*'Emission and cost factors'!$E$9</f>
        <v>26.522854100372548</v>
      </c>
      <c r="Q990" s="7">
        <v>19.883333333333329</v>
      </c>
      <c r="R990" s="17">
        <v>16</v>
      </c>
      <c r="S990" s="17">
        <v>8</v>
      </c>
      <c r="T990" s="17">
        <v>0</v>
      </c>
      <c r="U990" s="7">
        <v>0.35753333333333343</v>
      </c>
      <c r="V990" s="7">
        <v>0.10673333333333333</v>
      </c>
      <c r="W990" s="7">
        <v>0</v>
      </c>
    </row>
    <row r="991" spans="1:23" s="17" customFormat="1" x14ac:dyDescent="0.25">
      <c r="A991" s="17" t="s">
        <v>1096</v>
      </c>
      <c r="B991" s="17" t="s">
        <v>1322</v>
      </c>
      <c r="C991" s="17" t="s">
        <v>595</v>
      </c>
      <c r="D991" s="17">
        <v>110</v>
      </c>
      <c r="E991" s="17" t="s">
        <v>838</v>
      </c>
      <c r="F991" s="17">
        <v>2</v>
      </c>
      <c r="G991" s="17">
        <v>2</v>
      </c>
      <c r="H991" s="17" t="s">
        <v>2</v>
      </c>
      <c r="I991" s="17" t="s">
        <v>3</v>
      </c>
      <c r="J991" s="17" t="s">
        <v>4</v>
      </c>
      <c r="K991" s="17" t="s">
        <v>596</v>
      </c>
      <c r="L991" s="17" t="s">
        <v>515</v>
      </c>
      <c r="M991" s="7">
        <v>0</v>
      </c>
      <c r="N991" s="7">
        <v>165.91031953866201</v>
      </c>
      <c r="O991" s="7">
        <f>M991*'Emission and cost factors'!$D$8+N991*'Emission and cost factors'!$E$8</f>
        <v>76.318746987784522</v>
      </c>
      <c r="P991" s="8">
        <f>M991*'Emission and cost factors'!$D$9+N991*'Emission and cost factors'!$E$9</f>
        <v>24.886547930799299</v>
      </c>
      <c r="Q991" s="7">
        <v>19.745333333333338</v>
      </c>
      <c r="R991" s="17">
        <v>17</v>
      </c>
      <c r="S991" s="17">
        <v>8</v>
      </c>
      <c r="T991" s="17">
        <v>0</v>
      </c>
      <c r="U991" s="7">
        <v>0.40970000000000001</v>
      </c>
      <c r="V991" s="7">
        <v>0.1583</v>
      </c>
      <c r="W991" s="7">
        <v>0</v>
      </c>
    </row>
    <row r="992" spans="1:23" s="17" customFormat="1" x14ac:dyDescent="0.25">
      <c r="A992" s="17" t="s">
        <v>1097</v>
      </c>
      <c r="B992" s="17" t="s">
        <v>1322</v>
      </c>
      <c r="C992" s="17" t="s">
        <v>595</v>
      </c>
      <c r="D992" s="17">
        <v>111</v>
      </c>
      <c r="E992" s="17" t="s">
        <v>838</v>
      </c>
      <c r="F992" s="17">
        <v>2</v>
      </c>
      <c r="G992" s="17">
        <v>2</v>
      </c>
      <c r="H992" s="17" t="s">
        <v>2</v>
      </c>
      <c r="I992" s="17" t="s">
        <v>3</v>
      </c>
      <c r="J992" s="17" t="s">
        <v>5</v>
      </c>
      <c r="K992" s="17" t="s">
        <v>596</v>
      </c>
      <c r="L992" s="17" t="s">
        <v>516</v>
      </c>
      <c r="M992" s="7">
        <v>0</v>
      </c>
      <c r="N992" s="7">
        <v>176.77230837130901</v>
      </c>
      <c r="O992" s="7">
        <f>M992*'Emission and cost factors'!$D$8+N992*'Emission and cost factors'!$E$8</f>
        <v>81.315261850802145</v>
      </c>
      <c r="P992" s="8">
        <f>M992*'Emission and cost factors'!$D$9+N992*'Emission and cost factors'!$E$9</f>
        <v>26.515846255696349</v>
      </c>
      <c r="Q992" s="7">
        <v>19.883333333333329</v>
      </c>
      <c r="R992" s="17">
        <v>16</v>
      </c>
      <c r="S992" s="17">
        <v>8</v>
      </c>
      <c r="T992" s="17">
        <v>0</v>
      </c>
      <c r="U992" s="7">
        <v>0.35780000000000006</v>
      </c>
      <c r="V992" s="7">
        <v>0.10673333333333333</v>
      </c>
      <c r="W992" s="7">
        <v>0</v>
      </c>
    </row>
    <row r="993" spans="1:23" s="17" customFormat="1" x14ac:dyDescent="0.25">
      <c r="A993" s="17" t="s">
        <v>1098</v>
      </c>
      <c r="B993" s="17" t="s">
        <v>1322</v>
      </c>
      <c r="C993" s="17" t="s">
        <v>595</v>
      </c>
      <c r="D993" s="17">
        <v>112</v>
      </c>
      <c r="E993" s="17" t="s">
        <v>838</v>
      </c>
      <c r="F993" s="17">
        <v>2</v>
      </c>
      <c r="G993" s="17">
        <v>2</v>
      </c>
      <c r="H993" s="17" t="s">
        <v>2</v>
      </c>
      <c r="I993" s="17" t="s">
        <v>3</v>
      </c>
      <c r="J993" s="17" t="s">
        <v>5</v>
      </c>
      <c r="K993" s="17" t="s">
        <v>596</v>
      </c>
      <c r="L993" s="17" t="s">
        <v>515</v>
      </c>
      <c r="M993" s="7">
        <v>0</v>
      </c>
      <c r="N993" s="7">
        <v>165.91021553548001</v>
      </c>
      <c r="O993" s="7">
        <f>M993*'Emission and cost factors'!$D$8+N993*'Emission and cost factors'!$E$8</f>
        <v>76.31869914632081</v>
      </c>
      <c r="P993" s="8">
        <f>M993*'Emission and cost factors'!$D$9+N993*'Emission and cost factors'!$E$9</f>
        <v>24.886532330322002</v>
      </c>
      <c r="Q993" s="7">
        <v>19.745333333333338</v>
      </c>
      <c r="R993" s="17">
        <v>17</v>
      </c>
      <c r="S993" s="17">
        <v>8</v>
      </c>
      <c r="T993" s="17">
        <v>0</v>
      </c>
      <c r="U993" s="7">
        <v>0.40970000000000001</v>
      </c>
      <c r="V993" s="7">
        <v>0.1583</v>
      </c>
      <c r="W993" s="7">
        <v>0</v>
      </c>
    </row>
    <row r="994" spans="1:23" s="17" customFormat="1" x14ac:dyDescent="0.25">
      <c r="A994" s="17" t="s">
        <v>1099</v>
      </c>
      <c r="B994" s="17" t="s">
        <v>1322</v>
      </c>
      <c r="C994" s="17" t="s">
        <v>595</v>
      </c>
      <c r="D994" s="17">
        <v>113</v>
      </c>
      <c r="E994" s="17" t="s">
        <v>838</v>
      </c>
      <c r="F994" s="17">
        <v>2</v>
      </c>
      <c r="G994" s="17">
        <v>2</v>
      </c>
      <c r="H994" s="17" t="s">
        <v>2</v>
      </c>
      <c r="I994" s="17" t="s">
        <v>6</v>
      </c>
      <c r="J994" s="17" t="s">
        <v>4</v>
      </c>
      <c r="K994" s="17" t="s">
        <v>596</v>
      </c>
      <c r="L994" s="17" t="s">
        <v>516</v>
      </c>
      <c r="M994" s="7">
        <v>0</v>
      </c>
      <c r="N994" s="7">
        <v>179.762185292753</v>
      </c>
      <c r="O994" s="7">
        <f>M994*'Emission and cost factors'!$D$8+N994*'Emission and cost factors'!$E$8</f>
        <v>82.690605234666378</v>
      </c>
      <c r="P994" s="8">
        <f>M994*'Emission and cost factors'!$D$9+N994*'Emission and cost factors'!$E$9</f>
        <v>26.96432779391295</v>
      </c>
      <c r="Q994" s="7">
        <v>19.839333333333332</v>
      </c>
      <c r="R994" s="17">
        <v>16</v>
      </c>
      <c r="S994" s="17">
        <v>7</v>
      </c>
      <c r="T994" s="17">
        <v>0</v>
      </c>
      <c r="U994" s="7">
        <v>0.42913333333333337</v>
      </c>
      <c r="V994" s="7">
        <v>0.14416666666666667</v>
      </c>
      <c r="W994" s="7">
        <v>0</v>
      </c>
    </row>
    <row r="995" spans="1:23" s="17" customFormat="1" x14ac:dyDescent="0.25">
      <c r="A995" s="17" t="s">
        <v>1100</v>
      </c>
      <c r="B995" s="17" t="s">
        <v>1322</v>
      </c>
      <c r="C995" s="17" t="s">
        <v>595</v>
      </c>
      <c r="D995" s="17">
        <v>114</v>
      </c>
      <c r="E995" s="17" t="s">
        <v>838</v>
      </c>
      <c r="F995" s="17">
        <v>2</v>
      </c>
      <c r="G995" s="17">
        <v>2</v>
      </c>
      <c r="H995" s="17" t="s">
        <v>2</v>
      </c>
      <c r="I995" s="17" t="s">
        <v>6</v>
      </c>
      <c r="J995" s="17" t="s">
        <v>4</v>
      </c>
      <c r="K995" s="17" t="s">
        <v>596</v>
      </c>
      <c r="L995" s="17" t="s">
        <v>515</v>
      </c>
      <c r="M995" s="7">
        <v>0</v>
      </c>
      <c r="N995" s="7">
        <v>171.99403327017399</v>
      </c>
      <c r="O995" s="7">
        <f>M995*'Emission and cost factors'!$D$8+N995*'Emission and cost factors'!$E$8</f>
        <v>79.117255304280036</v>
      </c>
      <c r="P995" s="8">
        <f>M995*'Emission and cost factors'!$D$9+N995*'Emission and cost factors'!$E$9</f>
        <v>25.799104990526097</v>
      </c>
      <c r="Q995" s="7">
        <v>19.701000000000001</v>
      </c>
      <c r="R995" s="17">
        <v>18</v>
      </c>
      <c r="S995" s="17">
        <v>8</v>
      </c>
      <c r="T995" s="17">
        <v>0</v>
      </c>
      <c r="U995" s="7">
        <v>0.50029999999999997</v>
      </c>
      <c r="V995" s="7">
        <v>0.20830000000000001</v>
      </c>
      <c r="W995" s="7">
        <v>0</v>
      </c>
    </row>
    <row r="996" spans="1:23" s="17" customFormat="1" x14ac:dyDescent="0.25">
      <c r="A996" s="17" t="s">
        <v>1101</v>
      </c>
      <c r="B996" s="17" t="s">
        <v>1322</v>
      </c>
      <c r="C996" s="17" t="s">
        <v>595</v>
      </c>
      <c r="D996" s="17">
        <v>115</v>
      </c>
      <c r="E996" s="17" t="s">
        <v>838</v>
      </c>
      <c r="F996" s="17">
        <v>2</v>
      </c>
      <c r="G996" s="17">
        <v>2</v>
      </c>
      <c r="H996" s="17" t="s">
        <v>2</v>
      </c>
      <c r="I996" s="17" t="s">
        <v>6</v>
      </c>
      <c r="J996" s="17" t="s">
        <v>5</v>
      </c>
      <c r="K996" s="17" t="s">
        <v>596</v>
      </c>
      <c r="L996" s="17" t="s">
        <v>516</v>
      </c>
      <c r="M996" s="7">
        <v>0</v>
      </c>
      <c r="N996" s="7">
        <v>179.76089016506401</v>
      </c>
      <c r="O996" s="7">
        <f>M996*'Emission and cost factors'!$D$8+N996*'Emission and cost factors'!$E$8</f>
        <v>82.690009475929443</v>
      </c>
      <c r="P996" s="8">
        <f>M996*'Emission and cost factors'!$D$9+N996*'Emission and cost factors'!$E$9</f>
        <v>26.9641335247596</v>
      </c>
      <c r="Q996" s="7">
        <v>19.839333333333332</v>
      </c>
      <c r="R996" s="17">
        <v>16</v>
      </c>
      <c r="S996" s="17">
        <v>7</v>
      </c>
      <c r="T996" s="17">
        <v>0</v>
      </c>
      <c r="U996" s="7">
        <v>0.42856666666666671</v>
      </c>
      <c r="V996" s="7">
        <v>0.14416666666666667</v>
      </c>
      <c r="W996" s="7">
        <v>0</v>
      </c>
    </row>
    <row r="997" spans="1:23" s="17" customFormat="1" x14ac:dyDescent="0.25">
      <c r="A997" s="17" t="s">
        <v>1102</v>
      </c>
      <c r="B997" s="17" t="s">
        <v>1322</v>
      </c>
      <c r="C997" s="17" t="s">
        <v>595</v>
      </c>
      <c r="D997" s="17">
        <v>116</v>
      </c>
      <c r="E997" s="17" t="s">
        <v>838</v>
      </c>
      <c r="F997" s="17">
        <v>2</v>
      </c>
      <c r="G997" s="17">
        <v>2</v>
      </c>
      <c r="H997" s="17" t="s">
        <v>2</v>
      </c>
      <c r="I997" s="17" t="s">
        <v>6</v>
      </c>
      <c r="J997" s="17" t="s">
        <v>5</v>
      </c>
      <c r="K997" s="17" t="s">
        <v>596</v>
      </c>
      <c r="L997" s="17" t="s">
        <v>515</v>
      </c>
      <c r="M997" s="7">
        <v>0</v>
      </c>
      <c r="N997" s="7">
        <v>171.99314535623401</v>
      </c>
      <c r="O997" s="7">
        <f>M997*'Emission and cost factors'!$D$8+N997*'Emission and cost factors'!$E$8</f>
        <v>79.11684686386765</v>
      </c>
      <c r="P997" s="8">
        <f>M997*'Emission and cost factors'!$D$9+N997*'Emission and cost factors'!$E$9</f>
        <v>25.798971803435101</v>
      </c>
      <c r="Q997" s="7">
        <v>19.701000000000001</v>
      </c>
      <c r="R997" s="17">
        <v>18</v>
      </c>
      <c r="S997" s="17">
        <v>8</v>
      </c>
      <c r="T997" s="17">
        <v>0</v>
      </c>
      <c r="U997" s="7">
        <v>0.50029999999999997</v>
      </c>
      <c r="V997" s="7">
        <v>0.20830000000000001</v>
      </c>
      <c r="W997" s="7">
        <v>0</v>
      </c>
    </row>
    <row r="998" spans="1:23" s="17" customFormat="1" x14ac:dyDescent="0.25">
      <c r="A998" s="17" t="s">
        <v>1103</v>
      </c>
      <c r="B998" s="17" t="s">
        <v>1322</v>
      </c>
      <c r="C998" s="17" t="s">
        <v>595</v>
      </c>
      <c r="D998" s="17">
        <v>117</v>
      </c>
      <c r="E998" s="17" t="s">
        <v>838</v>
      </c>
      <c r="F998" s="17">
        <v>2</v>
      </c>
      <c r="G998" s="17">
        <v>2</v>
      </c>
      <c r="H998" s="17" t="s">
        <v>2</v>
      </c>
      <c r="I998" s="17" t="s">
        <v>7</v>
      </c>
      <c r="J998" s="17" t="s">
        <v>4</v>
      </c>
      <c r="K998" s="17" t="s">
        <v>596</v>
      </c>
      <c r="L998" s="17" t="s">
        <v>516</v>
      </c>
      <c r="M998" s="7">
        <v>0</v>
      </c>
      <c r="N998" s="7">
        <v>181.93551725906599</v>
      </c>
      <c r="O998" s="7">
        <f>M998*'Emission and cost factors'!$D$8+N998*'Emission and cost factors'!$E$8</f>
        <v>83.690337939170362</v>
      </c>
      <c r="P998" s="8">
        <f>M998*'Emission and cost factors'!$D$9+N998*'Emission and cost factors'!$E$9</f>
        <v>27.290327588859899</v>
      </c>
      <c r="Q998" s="7">
        <v>19.797000000000008</v>
      </c>
      <c r="R998" s="17">
        <v>17</v>
      </c>
      <c r="S998" s="17">
        <v>7</v>
      </c>
      <c r="T998" s="17">
        <v>0</v>
      </c>
      <c r="U998" s="7">
        <v>0.46916666666666662</v>
      </c>
      <c r="V998" s="7">
        <v>0.16693333333333332</v>
      </c>
      <c r="W998" s="7">
        <v>0</v>
      </c>
    </row>
    <row r="999" spans="1:23" s="17" customFormat="1" x14ac:dyDescent="0.25">
      <c r="A999" s="17" t="s">
        <v>1104</v>
      </c>
      <c r="B999" s="17" t="s">
        <v>1322</v>
      </c>
      <c r="C999" s="17" t="s">
        <v>595</v>
      </c>
      <c r="D999" s="17">
        <v>118</v>
      </c>
      <c r="E999" s="17" t="s">
        <v>838</v>
      </c>
      <c r="F999" s="17">
        <v>2</v>
      </c>
      <c r="G999" s="17">
        <v>2</v>
      </c>
      <c r="H999" s="17" t="s">
        <v>2</v>
      </c>
      <c r="I999" s="17" t="s">
        <v>7</v>
      </c>
      <c r="J999" s="17" t="s">
        <v>4</v>
      </c>
      <c r="K999" s="17" t="s">
        <v>596</v>
      </c>
      <c r="L999" s="17" t="s">
        <v>515</v>
      </c>
      <c r="M999" s="7">
        <v>0</v>
      </c>
      <c r="N999" s="7">
        <v>173.32795607220999</v>
      </c>
      <c r="O999" s="7">
        <f>M999*'Emission and cost factors'!$D$8+N999*'Emission and cost factors'!$E$8</f>
        <v>79.730859793216595</v>
      </c>
      <c r="P999" s="8">
        <f>M999*'Emission and cost factors'!$D$9+N999*'Emission and cost factors'!$E$9</f>
        <v>25.999193410831499</v>
      </c>
      <c r="Q999" s="7">
        <v>19.657666666666668</v>
      </c>
      <c r="R999" s="17">
        <v>18</v>
      </c>
      <c r="S999" s="17">
        <v>8</v>
      </c>
      <c r="T999" s="17">
        <v>0</v>
      </c>
      <c r="U999" s="7">
        <v>0.53999999999999992</v>
      </c>
      <c r="V999" s="7">
        <v>0.23163333333333333</v>
      </c>
      <c r="W999" s="7">
        <v>0</v>
      </c>
    </row>
    <row r="1000" spans="1:23" s="17" customFormat="1" x14ac:dyDescent="0.25">
      <c r="A1000" s="17" t="s">
        <v>1105</v>
      </c>
      <c r="B1000" s="17" t="s">
        <v>1322</v>
      </c>
      <c r="C1000" s="17" t="s">
        <v>595</v>
      </c>
      <c r="D1000" s="17">
        <v>119</v>
      </c>
      <c r="E1000" s="17" t="s">
        <v>838</v>
      </c>
      <c r="F1000" s="17">
        <v>2</v>
      </c>
      <c r="G1000" s="17">
        <v>2</v>
      </c>
      <c r="H1000" s="17" t="s">
        <v>2</v>
      </c>
      <c r="I1000" s="17" t="s">
        <v>7</v>
      </c>
      <c r="J1000" s="17" t="s">
        <v>5</v>
      </c>
      <c r="K1000" s="17" t="s">
        <v>596</v>
      </c>
      <c r="L1000" s="17" t="s">
        <v>516</v>
      </c>
      <c r="M1000" s="7">
        <v>0</v>
      </c>
      <c r="N1000" s="7">
        <v>181.93491156656901</v>
      </c>
      <c r="O1000" s="7">
        <f>M1000*'Emission and cost factors'!$D$8+N1000*'Emission and cost factors'!$E$8</f>
        <v>83.690059320621756</v>
      </c>
      <c r="P1000" s="8">
        <f>M1000*'Emission and cost factors'!$D$9+N1000*'Emission and cost factors'!$E$9</f>
        <v>27.290236734985353</v>
      </c>
      <c r="Q1000" s="7">
        <v>19.797000000000008</v>
      </c>
      <c r="R1000" s="17">
        <v>17</v>
      </c>
      <c r="S1000" s="17">
        <v>7</v>
      </c>
      <c r="T1000" s="17">
        <v>0</v>
      </c>
      <c r="U1000" s="7">
        <v>0.46916666666666662</v>
      </c>
      <c r="V1000" s="7">
        <v>0.16693333333333332</v>
      </c>
      <c r="W1000" s="7">
        <v>0</v>
      </c>
    </row>
    <row r="1001" spans="1:23" s="17" customFormat="1" x14ac:dyDescent="0.25">
      <c r="A1001" s="17" t="s">
        <v>1106</v>
      </c>
      <c r="B1001" s="17" t="s">
        <v>1322</v>
      </c>
      <c r="C1001" s="17" t="s">
        <v>595</v>
      </c>
      <c r="D1001" s="17">
        <v>120</v>
      </c>
      <c r="E1001" s="17" t="s">
        <v>838</v>
      </c>
      <c r="F1001" s="17">
        <v>2</v>
      </c>
      <c r="G1001" s="17">
        <v>2</v>
      </c>
      <c r="H1001" s="17" t="s">
        <v>2</v>
      </c>
      <c r="I1001" s="17" t="s">
        <v>7</v>
      </c>
      <c r="J1001" s="17" t="s">
        <v>5</v>
      </c>
      <c r="K1001" s="17" t="s">
        <v>596</v>
      </c>
      <c r="L1001" s="17" t="s">
        <v>515</v>
      </c>
      <c r="M1001" s="7">
        <v>0</v>
      </c>
      <c r="N1001" s="7">
        <v>173.327020293163</v>
      </c>
      <c r="O1001" s="7">
        <f>M1001*'Emission and cost factors'!$D$8+N1001*'Emission and cost factors'!$E$8</f>
        <v>79.730429334854989</v>
      </c>
      <c r="P1001" s="8">
        <f>M1001*'Emission and cost factors'!$D$9+N1001*'Emission and cost factors'!$E$9</f>
        <v>25.999053043974449</v>
      </c>
      <c r="Q1001" s="7">
        <v>19.658000000000001</v>
      </c>
      <c r="R1001" s="17">
        <v>18</v>
      </c>
      <c r="S1001" s="17">
        <v>8</v>
      </c>
      <c r="T1001" s="17">
        <v>0</v>
      </c>
      <c r="U1001" s="7">
        <v>0.53999999999999992</v>
      </c>
      <c r="V1001" s="7">
        <v>0.23163333333333333</v>
      </c>
      <c r="W1001" s="7">
        <v>0</v>
      </c>
    </row>
    <row r="1002" spans="1:23" s="17" customFormat="1" x14ac:dyDescent="0.25">
      <c r="A1002" s="17" t="s">
        <v>1107</v>
      </c>
      <c r="B1002" s="17" t="s">
        <v>1322</v>
      </c>
      <c r="C1002" s="17" t="s">
        <v>595</v>
      </c>
      <c r="D1002" s="17">
        <v>121</v>
      </c>
      <c r="E1002" s="17" t="s">
        <v>838</v>
      </c>
      <c r="F1002" s="17">
        <v>2</v>
      </c>
      <c r="G1002" s="17">
        <v>2</v>
      </c>
      <c r="H1002" s="17" t="s">
        <v>8</v>
      </c>
      <c r="I1002" s="17" t="s">
        <v>3</v>
      </c>
      <c r="J1002" s="17" t="s">
        <v>4</v>
      </c>
      <c r="K1002" s="17" t="s">
        <v>596</v>
      </c>
      <c r="L1002" s="17" t="s">
        <v>516</v>
      </c>
      <c r="M1002" s="7">
        <v>0</v>
      </c>
      <c r="N1002" s="7">
        <v>104.940213616595</v>
      </c>
      <c r="O1002" s="7">
        <f>M1002*'Emission and cost factors'!$D$8+N1002*'Emission and cost factors'!$E$8</f>
        <v>48.2724982636337</v>
      </c>
      <c r="P1002" s="8">
        <f>M1002*'Emission and cost factors'!$D$9+N1002*'Emission and cost factors'!$E$9</f>
        <v>15.74103204248925</v>
      </c>
      <c r="Q1002" s="7">
        <v>21.215</v>
      </c>
      <c r="R1002" s="17">
        <v>0</v>
      </c>
      <c r="S1002" s="17">
        <v>0</v>
      </c>
      <c r="T1002" s="17">
        <v>0</v>
      </c>
      <c r="U1002" s="7">
        <v>0</v>
      </c>
      <c r="V1002" s="7">
        <v>0</v>
      </c>
      <c r="W1002" s="7">
        <v>0</v>
      </c>
    </row>
    <row r="1003" spans="1:23" s="17" customFormat="1" x14ac:dyDescent="0.25">
      <c r="A1003" s="17" t="s">
        <v>1108</v>
      </c>
      <c r="B1003" s="17" t="s">
        <v>1322</v>
      </c>
      <c r="C1003" s="17" t="s">
        <v>595</v>
      </c>
      <c r="D1003" s="17">
        <v>122</v>
      </c>
      <c r="E1003" s="17" t="s">
        <v>838</v>
      </c>
      <c r="F1003" s="17">
        <v>2</v>
      </c>
      <c r="G1003" s="17">
        <v>2</v>
      </c>
      <c r="H1003" s="17" t="s">
        <v>8</v>
      </c>
      <c r="I1003" s="17" t="s">
        <v>3</v>
      </c>
      <c r="J1003" s="17" t="s">
        <v>4</v>
      </c>
      <c r="K1003" s="17" t="s">
        <v>596</v>
      </c>
      <c r="L1003" s="17" t="s">
        <v>515</v>
      </c>
      <c r="M1003" s="7">
        <v>0</v>
      </c>
      <c r="N1003" s="7">
        <v>99.046492528015094</v>
      </c>
      <c r="O1003" s="7">
        <f>M1003*'Emission and cost factors'!$D$8+N1003*'Emission and cost factors'!$E$8</f>
        <v>45.561386562886945</v>
      </c>
      <c r="P1003" s="8">
        <f>M1003*'Emission and cost factors'!$D$9+N1003*'Emission and cost factors'!$E$9</f>
        <v>14.856973879202263</v>
      </c>
      <c r="Q1003" s="7">
        <v>21.170666666666669</v>
      </c>
      <c r="R1003" s="17">
        <v>0</v>
      </c>
      <c r="S1003" s="17">
        <v>0</v>
      </c>
      <c r="T1003" s="17">
        <v>0</v>
      </c>
      <c r="U1003" s="7">
        <v>0</v>
      </c>
      <c r="V1003" s="7">
        <v>0</v>
      </c>
      <c r="W1003" s="7">
        <v>0</v>
      </c>
    </row>
    <row r="1004" spans="1:23" s="17" customFormat="1" x14ac:dyDescent="0.25">
      <c r="A1004" s="17" t="s">
        <v>1109</v>
      </c>
      <c r="B1004" s="17" t="s">
        <v>1322</v>
      </c>
      <c r="C1004" s="17" t="s">
        <v>595</v>
      </c>
      <c r="D1004" s="17">
        <v>123</v>
      </c>
      <c r="E1004" s="17" t="s">
        <v>838</v>
      </c>
      <c r="F1004" s="17">
        <v>2</v>
      </c>
      <c r="G1004" s="17">
        <v>2</v>
      </c>
      <c r="H1004" s="17" t="s">
        <v>8</v>
      </c>
      <c r="I1004" s="17" t="s">
        <v>3</v>
      </c>
      <c r="J1004" s="17" t="s">
        <v>5</v>
      </c>
      <c r="K1004" s="17" t="s">
        <v>596</v>
      </c>
      <c r="L1004" s="17" t="s">
        <v>516</v>
      </c>
      <c r="M1004" s="7">
        <v>0</v>
      </c>
      <c r="N1004" s="7">
        <v>105.185123593236</v>
      </c>
      <c r="O1004" s="7">
        <f>M1004*'Emission and cost factors'!$D$8+N1004*'Emission and cost factors'!$E$8</f>
        <v>48.385156852888564</v>
      </c>
      <c r="P1004" s="8">
        <f>M1004*'Emission and cost factors'!$D$9+N1004*'Emission and cost factors'!$E$9</f>
        <v>15.777768538985399</v>
      </c>
      <c r="Q1004" s="7">
        <v>21.215333333333334</v>
      </c>
      <c r="R1004" s="17">
        <v>0</v>
      </c>
      <c r="S1004" s="17">
        <v>0</v>
      </c>
      <c r="T1004" s="17">
        <v>0</v>
      </c>
      <c r="U1004" s="7">
        <v>0</v>
      </c>
      <c r="V1004" s="7">
        <v>0</v>
      </c>
      <c r="W1004" s="7">
        <v>0</v>
      </c>
    </row>
    <row r="1005" spans="1:23" s="17" customFormat="1" x14ac:dyDescent="0.25">
      <c r="A1005" s="17" t="s">
        <v>1110</v>
      </c>
      <c r="B1005" s="17" t="s">
        <v>1322</v>
      </c>
      <c r="C1005" s="17" t="s">
        <v>595</v>
      </c>
      <c r="D1005" s="17">
        <v>124</v>
      </c>
      <c r="E1005" s="17" t="s">
        <v>838</v>
      </c>
      <c r="F1005" s="17">
        <v>2</v>
      </c>
      <c r="G1005" s="17">
        <v>2</v>
      </c>
      <c r="H1005" s="17" t="s">
        <v>8</v>
      </c>
      <c r="I1005" s="17" t="s">
        <v>3</v>
      </c>
      <c r="J1005" s="17" t="s">
        <v>5</v>
      </c>
      <c r="K1005" s="17" t="s">
        <v>596</v>
      </c>
      <c r="L1005" s="17" t="s">
        <v>515</v>
      </c>
      <c r="M1005" s="7">
        <v>0</v>
      </c>
      <c r="N1005" s="7">
        <v>99.205268738822397</v>
      </c>
      <c r="O1005" s="7">
        <f>M1005*'Emission and cost factors'!$D$8+N1005*'Emission and cost factors'!$E$8</f>
        <v>45.634423619858303</v>
      </c>
      <c r="P1005" s="8">
        <f>M1005*'Emission and cost factors'!$D$9+N1005*'Emission and cost factors'!$E$9</f>
        <v>14.880790310823359</v>
      </c>
      <c r="Q1005" s="7">
        <v>21.170666666666669</v>
      </c>
      <c r="R1005" s="17">
        <v>0</v>
      </c>
      <c r="S1005" s="17">
        <v>0</v>
      </c>
      <c r="T1005" s="17">
        <v>0</v>
      </c>
      <c r="U1005" s="7">
        <v>0</v>
      </c>
      <c r="V1005" s="7">
        <v>0</v>
      </c>
      <c r="W1005" s="7">
        <v>0</v>
      </c>
    </row>
    <row r="1006" spans="1:23" s="17" customFormat="1" x14ac:dyDescent="0.25">
      <c r="A1006" s="17" t="s">
        <v>1111</v>
      </c>
      <c r="B1006" s="17" t="s">
        <v>1322</v>
      </c>
      <c r="C1006" s="17" t="s">
        <v>595</v>
      </c>
      <c r="D1006" s="17">
        <v>125</v>
      </c>
      <c r="E1006" s="17" t="s">
        <v>838</v>
      </c>
      <c r="F1006" s="17">
        <v>2</v>
      </c>
      <c r="G1006" s="17">
        <v>2</v>
      </c>
      <c r="H1006" s="17" t="s">
        <v>8</v>
      </c>
      <c r="I1006" s="17" t="s">
        <v>6</v>
      </c>
      <c r="J1006" s="17" t="s">
        <v>4</v>
      </c>
      <c r="K1006" s="17" t="s">
        <v>596</v>
      </c>
      <c r="L1006" s="17" t="s">
        <v>516</v>
      </c>
      <c r="M1006" s="7">
        <v>0</v>
      </c>
      <c r="N1006" s="7">
        <v>112.446427567116</v>
      </c>
      <c r="O1006" s="7">
        <f>M1006*'Emission and cost factors'!$D$8+N1006*'Emission and cost factors'!$E$8</f>
        <v>51.725356680873361</v>
      </c>
      <c r="P1006" s="8">
        <f>M1006*'Emission and cost factors'!$D$9+N1006*'Emission and cost factors'!$E$9</f>
        <v>16.866964135067398</v>
      </c>
      <c r="Q1006" s="7">
        <v>21.278000000000002</v>
      </c>
      <c r="R1006" s="17">
        <v>0</v>
      </c>
      <c r="S1006" s="17">
        <v>0</v>
      </c>
      <c r="T1006" s="17">
        <v>0</v>
      </c>
      <c r="U1006" s="7">
        <v>0</v>
      </c>
      <c r="V1006" s="7">
        <v>0</v>
      </c>
      <c r="W1006" s="7">
        <v>0</v>
      </c>
    </row>
    <row r="1007" spans="1:23" s="17" customFormat="1" x14ac:dyDescent="0.25">
      <c r="A1007" s="17" t="s">
        <v>1112</v>
      </c>
      <c r="B1007" s="17" t="s">
        <v>1322</v>
      </c>
      <c r="C1007" s="17" t="s">
        <v>595</v>
      </c>
      <c r="D1007" s="17">
        <v>126</v>
      </c>
      <c r="E1007" s="17" t="s">
        <v>838</v>
      </c>
      <c r="F1007" s="17">
        <v>2</v>
      </c>
      <c r="G1007" s="17">
        <v>2</v>
      </c>
      <c r="H1007" s="17" t="s">
        <v>8</v>
      </c>
      <c r="I1007" s="17" t="s">
        <v>6</v>
      </c>
      <c r="J1007" s="17" t="s">
        <v>4</v>
      </c>
      <c r="K1007" s="17" t="s">
        <v>596</v>
      </c>
      <c r="L1007" s="17" t="s">
        <v>515</v>
      </c>
      <c r="M1007" s="7">
        <v>0</v>
      </c>
      <c r="N1007" s="7">
        <v>106.318418880831</v>
      </c>
      <c r="O1007" s="7">
        <f>M1007*'Emission and cost factors'!$D$8+N1007*'Emission and cost factors'!$E$8</f>
        <v>48.906472685182266</v>
      </c>
      <c r="P1007" s="8">
        <f>M1007*'Emission and cost factors'!$D$9+N1007*'Emission and cost factors'!$E$9</f>
        <v>15.947762832124649</v>
      </c>
      <c r="Q1007" s="7">
        <v>21.222333333333331</v>
      </c>
      <c r="R1007" s="17">
        <v>0</v>
      </c>
      <c r="S1007" s="17">
        <v>0</v>
      </c>
      <c r="T1007" s="17">
        <v>0</v>
      </c>
      <c r="U1007" s="7">
        <v>0</v>
      </c>
      <c r="V1007" s="7">
        <v>0</v>
      </c>
      <c r="W1007" s="7">
        <v>0</v>
      </c>
    </row>
    <row r="1008" spans="1:23" s="17" customFormat="1" x14ac:dyDescent="0.25">
      <c r="A1008" s="17" t="s">
        <v>1113</v>
      </c>
      <c r="B1008" s="17" t="s">
        <v>1322</v>
      </c>
      <c r="C1008" s="17" t="s">
        <v>595</v>
      </c>
      <c r="D1008" s="17">
        <v>127</v>
      </c>
      <c r="E1008" s="17" t="s">
        <v>838</v>
      </c>
      <c r="F1008" s="17">
        <v>2</v>
      </c>
      <c r="G1008" s="17">
        <v>2</v>
      </c>
      <c r="H1008" s="17" t="s">
        <v>8</v>
      </c>
      <c r="I1008" s="17" t="s">
        <v>6</v>
      </c>
      <c r="J1008" s="17" t="s">
        <v>5</v>
      </c>
      <c r="K1008" s="17" t="s">
        <v>596</v>
      </c>
      <c r="L1008" s="17" t="s">
        <v>516</v>
      </c>
      <c r="M1008" s="7">
        <v>0</v>
      </c>
      <c r="N1008" s="7">
        <v>112.41980591230001</v>
      </c>
      <c r="O1008" s="7">
        <f>M1008*'Emission and cost factors'!$D$8+N1008*'Emission and cost factors'!$E$8</f>
        <v>51.713110719658005</v>
      </c>
      <c r="P1008" s="8">
        <f>M1008*'Emission and cost factors'!$D$9+N1008*'Emission and cost factors'!$E$9</f>
        <v>16.862970886845002</v>
      </c>
      <c r="Q1008" s="7">
        <v>21.278000000000002</v>
      </c>
      <c r="R1008" s="17">
        <v>0</v>
      </c>
      <c r="S1008" s="17">
        <v>0</v>
      </c>
      <c r="T1008" s="17">
        <v>0</v>
      </c>
      <c r="U1008" s="7">
        <v>0</v>
      </c>
      <c r="V1008" s="7">
        <v>0</v>
      </c>
      <c r="W1008" s="7">
        <v>0</v>
      </c>
    </row>
    <row r="1009" spans="1:23" s="17" customFormat="1" x14ac:dyDescent="0.25">
      <c r="A1009" s="17" t="s">
        <v>1114</v>
      </c>
      <c r="B1009" s="17" t="s">
        <v>1322</v>
      </c>
      <c r="C1009" s="17" t="s">
        <v>595</v>
      </c>
      <c r="D1009" s="17">
        <v>128</v>
      </c>
      <c r="E1009" s="17" t="s">
        <v>838</v>
      </c>
      <c r="F1009" s="17">
        <v>2</v>
      </c>
      <c r="G1009" s="17">
        <v>2</v>
      </c>
      <c r="H1009" s="17" t="s">
        <v>8</v>
      </c>
      <c r="I1009" s="17" t="s">
        <v>6</v>
      </c>
      <c r="J1009" s="17" t="s">
        <v>5</v>
      </c>
      <c r="K1009" s="17" t="s">
        <v>596</v>
      </c>
      <c r="L1009" s="17" t="s">
        <v>515</v>
      </c>
      <c r="M1009" s="7">
        <v>0</v>
      </c>
      <c r="N1009" s="7">
        <v>106.401138446231</v>
      </c>
      <c r="O1009" s="7">
        <f>M1009*'Emission and cost factors'!$D$8+N1009*'Emission and cost factors'!$E$8</f>
        <v>48.944523685266262</v>
      </c>
      <c r="P1009" s="8">
        <f>M1009*'Emission and cost factors'!$D$9+N1009*'Emission and cost factors'!$E$9</f>
        <v>15.960170766934649</v>
      </c>
      <c r="Q1009" s="7">
        <v>21.222333333333331</v>
      </c>
      <c r="R1009" s="17">
        <v>0</v>
      </c>
      <c r="S1009" s="17">
        <v>0</v>
      </c>
      <c r="T1009" s="17">
        <v>0</v>
      </c>
      <c r="U1009" s="7">
        <v>0</v>
      </c>
      <c r="V1009" s="7">
        <v>0</v>
      </c>
      <c r="W1009" s="7">
        <v>0</v>
      </c>
    </row>
    <row r="1010" spans="1:23" s="17" customFormat="1" x14ac:dyDescent="0.25">
      <c r="A1010" s="17" t="s">
        <v>1115</v>
      </c>
      <c r="B1010" s="17" t="s">
        <v>1322</v>
      </c>
      <c r="C1010" s="17" t="s">
        <v>595</v>
      </c>
      <c r="D1010" s="17">
        <v>129</v>
      </c>
      <c r="E1010" s="17" t="s">
        <v>838</v>
      </c>
      <c r="F1010" s="17">
        <v>2</v>
      </c>
      <c r="G1010" s="17">
        <v>2</v>
      </c>
      <c r="H1010" s="17" t="s">
        <v>8</v>
      </c>
      <c r="I1010" s="17" t="s">
        <v>7</v>
      </c>
      <c r="J1010" s="17" t="s">
        <v>4</v>
      </c>
      <c r="K1010" s="17" t="s">
        <v>596</v>
      </c>
      <c r="L1010" s="17" t="s">
        <v>516</v>
      </c>
      <c r="M1010" s="7">
        <v>0</v>
      </c>
      <c r="N1010" s="7">
        <v>113.66993645227799</v>
      </c>
      <c r="O1010" s="7">
        <f>M1010*'Emission and cost factors'!$D$8+N1010*'Emission and cost factors'!$E$8</f>
        <v>52.288170768047877</v>
      </c>
      <c r="P1010" s="8">
        <f>M1010*'Emission and cost factors'!$D$9+N1010*'Emission and cost factors'!$E$9</f>
        <v>17.050490467841698</v>
      </c>
      <c r="Q1010" s="7">
        <v>21.275333333333336</v>
      </c>
      <c r="R1010" s="17">
        <v>0</v>
      </c>
      <c r="S1010" s="17">
        <v>0</v>
      </c>
      <c r="T1010" s="17">
        <v>0</v>
      </c>
      <c r="U1010" s="7">
        <v>0</v>
      </c>
      <c r="V1010" s="7">
        <v>0</v>
      </c>
      <c r="W1010" s="7">
        <v>0</v>
      </c>
    </row>
    <row r="1011" spans="1:23" s="17" customFormat="1" x14ac:dyDescent="0.25">
      <c r="A1011" s="17" t="s">
        <v>1116</v>
      </c>
      <c r="B1011" s="17" t="s">
        <v>1322</v>
      </c>
      <c r="C1011" s="17" t="s">
        <v>595</v>
      </c>
      <c r="D1011" s="17">
        <v>130</v>
      </c>
      <c r="E1011" s="17" t="s">
        <v>838</v>
      </c>
      <c r="F1011" s="17">
        <v>2</v>
      </c>
      <c r="G1011" s="17">
        <v>2</v>
      </c>
      <c r="H1011" s="17" t="s">
        <v>8</v>
      </c>
      <c r="I1011" s="17" t="s">
        <v>7</v>
      </c>
      <c r="J1011" s="17" t="s">
        <v>4</v>
      </c>
      <c r="K1011" s="17" t="s">
        <v>596</v>
      </c>
      <c r="L1011" s="17" t="s">
        <v>515</v>
      </c>
      <c r="M1011" s="7">
        <v>0</v>
      </c>
      <c r="N1011" s="7">
        <v>108.464916926001</v>
      </c>
      <c r="O1011" s="7">
        <f>M1011*'Emission and cost factors'!$D$8+N1011*'Emission and cost factors'!$E$8</f>
        <v>49.893861785960461</v>
      </c>
      <c r="P1011" s="8">
        <f>M1011*'Emission and cost factors'!$D$9+N1011*'Emission and cost factors'!$E$9</f>
        <v>16.269737538900149</v>
      </c>
      <c r="Q1011" s="7">
        <v>21.215666666666664</v>
      </c>
      <c r="R1011" s="17">
        <v>0</v>
      </c>
      <c r="S1011" s="17">
        <v>0</v>
      </c>
      <c r="T1011" s="17">
        <v>0</v>
      </c>
      <c r="U1011" s="7">
        <v>0</v>
      </c>
      <c r="V1011" s="7">
        <v>0</v>
      </c>
      <c r="W1011" s="7">
        <v>0</v>
      </c>
    </row>
    <row r="1012" spans="1:23" s="17" customFormat="1" x14ac:dyDescent="0.25">
      <c r="A1012" s="17" t="s">
        <v>1117</v>
      </c>
      <c r="B1012" s="17" t="s">
        <v>1322</v>
      </c>
      <c r="C1012" s="17" t="s">
        <v>595</v>
      </c>
      <c r="D1012" s="17">
        <v>131</v>
      </c>
      <c r="E1012" s="17" t="s">
        <v>838</v>
      </c>
      <c r="F1012" s="17">
        <v>2</v>
      </c>
      <c r="G1012" s="17">
        <v>2</v>
      </c>
      <c r="H1012" s="17" t="s">
        <v>8</v>
      </c>
      <c r="I1012" s="17" t="s">
        <v>7</v>
      </c>
      <c r="J1012" s="17" t="s">
        <v>5</v>
      </c>
      <c r="K1012" s="17" t="s">
        <v>596</v>
      </c>
      <c r="L1012" s="17" t="s">
        <v>516</v>
      </c>
      <c r="M1012" s="7">
        <v>0</v>
      </c>
      <c r="N1012" s="7">
        <v>113.735316589474</v>
      </c>
      <c r="O1012" s="7">
        <f>M1012*'Emission and cost factors'!$D$8+N1012*'Emission and cost factors'!$E$8</f>
        <v>52.318245631158042</v>
      </c>
      <c r="P1012" s="8">
        <f>M1012*'Emission and cost factors'!$D$9+N1012*'Emission and cost factors'!$E$9</f>
        <v>17.060297488421099</v>
      </c>
      <c r="Q1012" s="7">
        <v>21.275333333333336</v>
      </c>
      <c r="R1012" s="17">
        <v>0</v>
      </c>
      <c r="S1012" s="17">
        <v>0</v>
      </c>
      <c r="T1012" s="17">
        <v>0</v>
      </c>
      <c r="U1012" s="7">
        <v>0</v>
      </c>
      <c r="V1012" s="7">
        <v>0</v>
      </c>
      <c r="W1012" s="7">
        <v>0</v>
      </c>
    </row>
    <row r="1013" spans="1:23" s="17" customFormat="1" x14ac:dyDescent="0.25">
      <c r="A1013" s="17" t="s">
        <v>1118</v>
      </c>
      <c r="B1013" s="17" t="s">
        <v>1322</v>
      </c>
      <c r="C1013" s="17" t="s">
        <v>595</v>
      </c>
      <c r="D1013" s="17">
        <v>132</v>
      </c>
      <c r="E1013" s="17" t="s">
        <v>838</v>
      </c>
      <c r="F1013" s="17">
        <v>2</v>
      </c>
      <c r="G1013" s="17">
        <v>2</v>
      </c>
      <c r="H1013" s="17" t="s">
        <v>8</v>
      </c>
      <c r="I1013" s="17" t="s">
        <v>7</v>
      </c>
      <c r="J1013" s="17" t="s">
        <v>5</v>
      </c>
      <c r="K1013" s="17" t="s">
        <v>596</v>
      </c>
      <c r="L1013" s="17" t="s">
        <v>515</v>
      </c>
      <c r="M1013" s="7">
        <v>0</v>
      </c>
      <c r="N1013" s="7">
        <v>108.299074412602</v>
      </c>
      <c r="O1013" s="7">
        <f>M1013*'Emission and cost factors'!$D$8+N1013*'Emission and cost factors'!$E$8</f>
        <v>49.817574229796918</v>
      </c>
      <c r="P1013" s="8">
        <f>M1013*'Emission and cost factors'!$D$9+N1013*'Emission and cost factors'!$E$9</f>
        <v>16.244861161890299</v>
      </c>
      <c r="Q1013" s="7">
        <v>21.215666666666664</v>
      </c>
      <c r="R1013" s="17">
        <v>0</v>
      </c>
      <c r="S1013" s="17">
        <v>0</v>
      </c>
      <c r="T1013" s="17">
        <v>0</v>
      </c>
      <c r="U1013" s="7">
        <v>0</v>
      </c>
      <c r="V1013" s="7">
        <v>0</v>
      </c>
      <c r="W1013" s="7">
        <v>0</v>
      </c>
    </row>
    <row r="1014" spans="1:23" s="17" customFormat="1" x14ac:dyDescent="0.25">
      <c r="A1014" s="17" t="s">
        <v>1119</v>
      </c>
      <c r="B1014" s="17" t="s">
        <v>1322</v>
      </c>
      <c r="C1014" s="17" t="s">
        <v>595</v>
      </c>
      <c r="D1014" s="17">
        <v>133</v>
      </c>
      <c r="E1014" s="17" t="s">
        <v>838</v>
      </c>
      <c r="F1014" s="17">
        <v>2</v>
      </c>
      <c r="G1014" s="17">
        <v>2</v>
      </c>
      <c r="H1014" s="17" t="s">
        <v>9</v>
      </c>
      <c r="I1014" s="17" t="s">
        <v>3</v>
      </c>
      <c r="J1014" s="17" t="s">
        <v>4</v>
      </c>
      <c r="K1014" s="17" t="s">
        <v>596</v>
      </c>
      <c r="L1014" s="17" t="s">
        <v>516</v>
      </c>
      <c r="M1014" s="7">
        <v>0</v>
      </c>
      <c r="N1014" s="7">
        <v>96.782321980285104</v>
      </c>
      <c r="O1014" s="7">
        <f>M1014*'Emission and cost factors'!$D$8+N1014*'Emission and cost factors'!$E$8</f>
        <v>44.519868110931149</v>
      </c>
      <c r="P1014" s="8">
        <f>M1014*'Emission and cost factors'!$D$9+N1014*'Emission and cost factors'!$E$9</f>
        <v>14.517348297042766</v>
      </c>
      <c r="Q1014" s="7">
        <v>21.319999999999997</v>
      </c>
      <c r="R1014" s="17">
        <v>0</v>
      </c>
      <c r="S1014" s="17">
        <v>0</v>
      </c>
      <c r="T1014" s="17">
        <v>0</v>
      </c>
      <c r="U1014" s="7">
        <v>0</v>
      </c>
      <c r="V1014" s="7">
        <v>0</v>
      </c>
      <c r="W1014" s="7">
        <v>0</v>
      </c>
    </row>
    <row r="1015" spans="1:23" s="17" customFormat="1" x14ac:dyDescent="0.25">
      <c r="A1015" s="17" t="s">
        <v>1120</v>
      </c>
      <c r="B1015" s="17" t="s">
        <v>1322</v>
      </c>
      <c r="C1015" s="17" t="s">
        <v>595</v>
      </c>
      <c r="D1015" s="17">
        <v>134</v>
      </c>
      <c r="E1015" s="17" t="s">
        <v>838</v>
      </c>
      <c r="F1015" s="17">
        <v>2</v>
      </c>
      <c r="G1015" s="17">
        <v>2</v>
      </c>
      <c r="H1015" s="17" t="s">
        <v>9</v>
      </c>
      <c r="I1015" s="17" t="s">
        <v>3</v>
      </c>
      <c r="J1015" s="17" t="s">
        <v>4</v>
      </c>
      <c r="K1015" s="17" t="s">
        <v>596</v>
      </c>
      <c r="L1015" s="17" t="s">
        <v>515</v>
      </c>
      <c r="M1015" s="7">
        <v>0</v>
      </c>
      <c r="N1015" s="7">
        <v>92.194862441966904</v>
      </c>
      <c r="O1015" s="7">
        <f>M1015*'Emission and cost factors'!$D$8+N1015*'Emission and cost factors'!$E$8</f>
        <v>42.409636723304779</v>
      </c>
      <c r="P1015" s="8">
        <f>M1015*'Emission and cost factors'!$D$9+N1015*'Emission and cost factors'!$E$9</f>
        <v>13.829229366295035</v>
      </c>
      <c r="Q1015" s="7">
        <v>21.286999999999995</v>
      </c>
      <c r="R1015" s="17">
        <v>0</v>
      </c>
      <c r="S1015" s="17">
        <v>0</v>
      </c>
      <c r="T1015" s="17">
        <v>0</v>
      </c>
      <c r="U1015" s="7">
        <v>0</v>
      </c>
      <c r="V1015" s="7">
        <v>0</v>
      </c>
      <c r="W1015" s="7">
        <v>0</v>
      </c>
    </row>
    <row r="1016" spans="1:23" s="17" customFormat="1" x14ac:dyDescent="0.25">
      <c r="A1016" s="17" t="s">
        <v>1121</v>
      </c>
      <c r="B1016" s="17" t="s">
        <v>1322</v>
      </c>
      <c r="C1016" s="17" t="s">
        <v>595</v>
      </c>
      <c r="D1016" s="17">
        <v>135</v>
      </c>
      <c r="E1016" s="17" t="s">
        <v>838</v>
      </c>
      <c r="F1016" s="17">
        <v>2</v>
      </c>
      <c r="G1016" s="17">
        <v>2</v>
      </c>
      <c r="H1016" s="17" t="s">
        <v>9</v>
      </c>
      <c r="I1016" s="17" t="s">
        <v>3</v>
      </c>
      <c r="J1016" s="17" t="s">
        <v>5</v>
      </c>
      <c r="K1016" s="17" t="s">
        <v>596</v>
      </c>
      <c r="L1016" s="17" t="s">
        <v>516</v>
      </c>
      <c r="M1016" s="7">
        <v>0</v>
      </c>
      <c r="N1016" s="7">
        <v>96.603805150898793</v>
      </c>
      <c r="O1016" s="7">
        <f>M1016*'Emission and cost factors'!$D$8+N1016*'Emission and cost factors'!$E$8</f>
        <v>44.43775036941345</v>
      </c>
      <c r="P1016" s="8">
        <f>M1016*'Emission and cost factors'!$D$9+N1016*'Emission and cost factors'!$E$9</f>
        <v>14.490570772634818</v>
      </c>
      <c r="Q1016" s="7">
        <v>21.319999999999997</v>
      </c>
      <c r="R1016" s="17">
        <v>0</v>
      </c>
      <c r="S1016" s="17">
        <v>0</v>
      </c>
      <c r="T1016" s="17">
        <v>0</v>
      </c>
      <c r="U1016" s="7">
        <v>0</v>
      </c>
      <c r="V1016" s="7">
        <v>0</v>
      </c>
      <c r="W1016" s="7">
        <v>0</v>
      </c>
    </row>
    <row r="1017" spans="1:23" s="17" customFormat="1" x14ac:dyDescent="0.25">
      <c r="A1017" s="17" t="s">
        <v>1122</v>
      </c>
      <c r="B1017" s="17" t="s">
        <v>1322</v>
      </c>
      <c r="C1017" s="17" t="s">
        <v>595</v>
      </c>
      <c r="D1017" s="17">
        <v>136</v>
      </c>
      <c r="E1017" s="17" t="s">
        <v>838</v>
      </c>
      <c r="F1017" s="17">
        <v>2</v>
      </c>
      <c r="G1017" s="17">
        <v>2</v>
      </c>
      <c r="H1017" s="17" t="s">
        <v>9</v>
      </c>
      <c r="I1017" s="17" t="s">
        <v>3</v>
      </c>
      <c r="J1017" s="17" t="s">
        <v>5</v>
      </c>
      <c r="K1017" s="17" t="s">
        <v>596</v>
      </c>
      <c r="L1017" s="17" t="s">
        <v>515</v>
      </c>
      <c r="M1017" s="7">
        <v>0</v>
      </c>
      <c r="N1017" s="7">
        <v>92.142415578508107</v>
      </c>
      <c r="O1017" s="7">
        <f>M1017*'Emission and cost factors'!$D$8+N1017*'Emission and cost factors'!$E$8</f>
        <v>42.38551116611373</v>
      </c>
      <c r="P1017" s="8">
        <f>M1017*'Emission and cost factors'!$D$9+N1017*'Emission and cost factors'!$E$9</f>
        <v>13.821362336776216</v>
      </c>
      <c r="Q1017" s="7">
        <v>21.286999999999995</v>
      </c>
      <c r="R1017" s="17">
        <v>0</v>
      </c>
      <c r="S1017" s="17">
        <v>0</v>
      </c>
      <c r="T1017" s="17">
        <v>0</v>
      </c>
      <c r="U1017" s="7">
        <v>0</v>
      </c>
      <c r="V1017" s="7">
        <v>0</v>
      </c>
      <c r="W1017" s="7">
        <v>0</v>
      </c>
    </row>
    <row r="1018" spans="1:23" s="17" customFormat="1" x14ac:dyDescent="0.25">
      <c r="A1018" s="17" t="s">
        <v>1123</v>
      </c>
      <c r="B1018" s="17" t="s">
        <v>1322</v>
      </c>
      <c r="C1018" s="17" t="s">
        <v>595</v>
      </c>
      <c r="D1018" s="17">
        <v>137</v>
      </c>
      <c r="E1018" s="17" t="s">
        <v>838</v>
      </c>
      <c r="F1018" s="17">
        <v>2</v>
      </c>
      <c r="G1018" s="17">
        <v>2</v>
      </c>
      <c r="H1018" s="17" t="s">
        <v>9</v>
      </c>
      <c r="I1018" s="17" t="s">
        <v>6</v>
      </c>
      <c r="J1018" s="17" t="s">
        <v>4</v>
      </c>
      <c r="K1018" s="17" t="s">
        <v>596</v>
      </c>
      <c r="L1018" s="17" t="s">
        <v>516</v>
      </c>
      <c r="M1018" s="7">
        <v>0</v>
      </c>
      <c r="N1018" s="7">
        <v>102.08135308139001</v>
      </c>
      <c r="O1018" s="7">
        <f>M1018*'Emission and cost factors'!$D$8+N1018*'Emission and cost factors'!$E$8</f>
        <v>46.957422417439403</v>
      </c>
      <c r="P1018" s="8">
        <f>M1018*'Emission and cost factors'!$D$9+N1018*'Emission and cost factors'!$E$9</f>
        <v>15.312202962208501</v>
      </c>
      <c r="Q1018" s="7">
        <v>21.380666666666674</v>
      </c>
      <c r="R1018" s="17">
        <v>0</v>
      </c>
      <c r="S1018" s="17">
        <v>0</v>
      </c>
      <c r="T1018" s="17">
        <v>0</v>
      </c>
      <c r="U1018" s="7">
        <v>0</v>
      </c>
      <c r="V1018" s="7">
        <v>0</v>
      </c>
      <c r="W1018" s="7">
        <v>0</v>
      </c>
    </row>
    <row r="1019" spans="1:23" s="17" customFormat="1" x14ac:dyDescent="0.25">
      <c r="A1019" s="17" t="s">
        <v>1124</v>
      </c>
      <c r="B1019" s="17" t="s">
        <v>1322</v>
      </c>
      <c r="C1019" s="17" t="s">
        <v>595</v>
      </c>
      <c r="D1019" s="17">
        <v>138</v>
      </c>
      <c r="E1019" s="17" t="s">
        <v>838</v>
      </c>
      <c r="F1019" s="17">
        <v>2</v>
      </c>
      <c r="G1019" s="17">
        <v>2</v>
      </c>
      <c r="H1019" s="17" t="s">
        <v>9</v>
      </c>
      <c r="I1019" s="17" t="s">
        <v>6</v>
      </c>
      <c r="J1019" s="17" t="s">
        <v>4</v>
      </c>
      <c r="K1019" s="17" t="s">
        <v>596</v>
      </c>
      <c r="L1019" s="17" t="s">
        <v>515</v>
      </c>
      <c r="M1019" s="7">
        <v>0</v>
      </c>
      <c r="N1019" s="7">
        <v>97.955473886305995</v>
      </c>
      <c r="O1019" s="7">
        <f>M1019*'Emission and cost factors'!$D$8+N1019*'Emission and cost factors'!$E$8</f>
        <v>45.059517987700758</v>
      </c>
      <c r="P1019" s="8">
        <f>M1019*'Emission and cost factors'!$D$9+N1019*'Emission and cost factors'!$E$9</f>
        <v>14.693321082945898</v>
      </c>
      <c r="Q1019" s="7">
        <v>21.34266666666667</v>
      </c>
      <c r="R1019" s="17">
        <v>0</v>
      </c>
      <c r="S1019" s="17">
        <v>0</v>
      </c>
      <c r="T1019" s="17">
        <v>0</v>
      </c>
      <c r="U1019" s="7">
        <v>0</v>
      </c>
      <c r="V1019" s="7">
        <v>0</v>
      </c>
      <c r="W1019" s="7">
        <v>0</v>
      </c>
    </row>
    <row r="1020" spans="1:23" s="17" customFormat="1" x14ac:dyDescent="0.25">
      <c r="A1020" s="17" t="s">
        <v>1125</v>
      </c>
      <c r="B1020" s="17" t="s">
        <v>1322</v>
      </c>
      <c r="C1020" s="17" t="s">
        <v>595</v>
      </c>
      <c r="D1020" s="17">
        <v>139</v>
      </c>
      <c r="E1020" s="17" t="s">
        <v>838</v>
      </c>
      <c r="F1020" s="17">
        <v>2</v>
      </c>
      <c r="G1020" s="17">
        <v>2</v>
      </c>
      <c r="H1020" s="17" t="s">
        <v>9</v>
      </c>
      <c r="I1020" s="17" t="s">
        <v>6</v>
      </c>
      <c r="J1020" s="17" t="s">
        <v>5</v>
      </c>
      <c r="K1020" s="17" t="s">
        <v>596</v>
      </c>
      <c r="L1020" s="17" t="s">
        <v>516</v>
      </c>
      <c r="M1020" s="7">
        <v>0</v>
      </c>
      <c r="N1020" s="7">
        <v>102.032316409641</v>
      </c>
      <c r="O1020" s="7">
        <f>M1020*'Emission and cost factors'!$D$8+N1020*'Emission and cost factors'!$E$8</f>
        <v>46.934865548434864</v>
      </c>
      <c r="P1020" s="8">
        <f>M1020*'Emission and cost factors'!$D$9+N1020*'Emission and cost factors'!$E$9</f>
        <v>15.304847461446149</v>
      </c>
      <c r="Q1020" s="7">
        <v>21.380666666666674</v>
      </c>
      <c r="R1020" s="17">
        <v>0</v>
      </c>
      <c r="S1020" s="17">
        <v>0</v>
      </c>
      <c r="T1020" s="17">
        <v>0</v>
      </c>
      <c r="U1020" s="7">
        <v>0</v>
      </c>
      <c r="V1020" s="7">
        <v>0</v>
      </c>
      <c r="W1020" s="7">
        <v>0</v>
      </c>
    </row>
    <row r="1021" spans="1:23" s="17" customFormat="1" x14ac:dyDescent="0.25">
      <c r="A1021" s="17" t="s">
        <v>1126</v>
      </c>
      <c r="B1021" s="17" t="s">
        <v>1322</v>
      </c>
      <c r="C1021" s="17" t="s">
        <v>595</v>
      </c>
      <c r="D1021" s="17">
        <v>140</v>
      </c>
      <c r="E1021" s="17" t="s">
        <v>838</v>
      </c>
      <c r="F1021" s="17">
        <v>2</v>
      </c>
      <c r="G1021" s="17">
        <v>2</v>
      </c>
      <c r="H1021" s="17" t="s">
        <v>9</v>
      </c>
      <c r="I1021" s="17" t="s">
        <v>6</v>
      </c>
      <c r="J1021" s="17" t="s">
        <v>5</v>
      </c>
      <c r="K1021" s="17" t="s">
        <v>596</v>
      </c>
      <c r="L1021" s="17" t="s">
        <v>515</v>
      </c>
      <c r="M1021" s="7">
        <v>0</v>
      </c>
      <c r="N1021" s="7">
        <v>97.986972287483496</v>
      </c>
      <c r="O1021" s="7">
        <f>M1021*'Emission and cost factors'!$D$8+N1021*'Emission and cost factors'!$E$8</f>
        <v>45.07400725224241</v>
      </c>
      <c r="P1021" s="8">
        <f>M1021*'Emission and cost factors'!$D$9+N1021*'Emission and cost factors'!$E$9</f>
        <v>14.698045843122523</v>
      </c>
      <c r="Q1021" s="7">
        <v>21.34266666666667</v>
      </c>
      <c r="R1021" s="17">
        <v>0</v>
      </c>
      <c r="S1021" s="17">
        <v>0</v>
      </c>
      <c r="T1021" s="17">
        <v>0</v>
      </c>
      <c r="U1021" s="7">
        <v>0</v>
      </c>
      <c r="V1021" s="7">
        <v>0</v>
      </c>
      <c r="W1021" s="7">
        <v>0</v>
      </c>
    </row>
    <row r="1022" spans="1:23" s="17" customFormat="1" x14ac:dyDescent="0.25">
      <c r="A1022" s="17" t="s">
        <v>1127</v>
      </c>
      <c r="B1022" s="17" t="s">
        <v>1322</v>
      </c>
      <c r="C1022" s="17" t="s">
        <v>595</v>
      </c>
      <c r="D1022" s="17">
        <v>141</v>
      </c>
      <c r="E1022" s="17" t="s">
        <v>838</v>
      </c>
      <c r="F1022" s="17">
        <v>2</v>
      </c>
      <c r="G1022" s="17">
        <v>2</v>
      </c>
      <c r="H1022" s="17" t="s">
        <v>9</v>
      </c>
      <c r="I1022" s="17" t="s">
        <v>7</v>
      </c>
      <c r="J1022" s="17" t="s">
        <v>4</v>
      </c>
      <c r="K1022" s="17" t="s">
        <v>596</v>
      </c>
      <c r="L1022" s="17" t="s">
        <v>516</v>
      </c>
      <c r="M1022" s="7">
        <v>0</v>
      </c>
      <c r="N1022" s="7">
        <v>102.905540131218</v>
      </c>
      <c r="O1022" s="7">
        <f>M1022*'Emission and cost factors'!$D$8+N1022*'Emission and cost factors'!$E$8</f>
        <v>47.336548460360284</v>
      </c>
      <c r="P1022" s="8">
        <f>M1022*'Emission and cost factors'!$D$9+N1022*'Emission and cost factors'!$E$9</f>
        <v>15.4358310196827</v>
      </c>
      <c r="Q1022" s="7">
        <v>21.388000000000002</v>
      </c>
      <c r="R1022" s="17">
        <v>0</v>
      </c>
      <c r="S1022" s="17">
        <v>0</v>
      </c>
      <c r="T1022" s="17">
        <v>0</v>
      </c>
      <c r="U1022" s="7">
        <v>0</v>
      </c>
      <c r="V1022" s="7">
        <v>0</v>
      </c>
      <c r="W1022" s="7">
        <v>0</v>
      </c>
    </row>
    <row r="1023" spans="1:23" s="17" customFormat="1" x14ac:dyDescent="0.25">
      <c r="A1023" s="17" t="s">
        <v>1128</v>
      </c>
      <c r="B1023" s="17" t="s">
        <v>1322</v>
      </c>
      <c r="C1023" s="17" t="s">
        <v>595</v>
      </c>
      <c r="D1023" s="17">
        <v>142</v>
      </c>
      <c r="E1023" s="17" t="s">
        <v>838</v>
      </c>
      <c r="F1023" s="17">
        <v>2</v>
      </c>
      <c r="G1023" s="17">
        <v>2</v>
      </c>
      <c r="H1023" s="17" t="s">
        <v>9</v>
      </c>
      <c r="I1023" s="17" t="s">
        <v>7</v>
      </c>
      <c r="J1023" s="17" t="s">
        <v>4</v>
      </c>
      <c r="K1023" s="17" t="s">
        <v>596</v>
      </c>
      <c r="L1023" s="17" t="s">
        <v>515</v>
      </c>
      <c r="M1023" s="7">
        <v>0</v>
      </c>
      <c r="N1023" s="7">
        <v>97.813679694353297</v>
      </c>
      <c r="O1023" s="7">
        <f>M1023*'Emission and cost factors'!$D$8+N1023*'Emission and cost factors'!$E$8</f>
        <v>44.994292659402518</v>
      </c>
      <c r="P1023" s="8">
        <f>M1023*'Emission and cost factors'!$D$9+N1023*'Emission and cost factors'!$E$9</f>
        <v>14.672051954152995</v>
      </c>
      <c r="Q1023" s="7">
        <v>21.336333333333336</v>
      </c>
      <c r="R1023" s="17">
        <v>0</v>
      </c>
      <c r="S1023" s="17">
        <v>0</v>
      </c>
      <c r="T1023" s="17">
        <v>0</v>
      </c>
      <c r="U1023" s="7">
        <v>0</v>
      </c>
      <c r="V1023" s="7">
        <v>0</v>
      </c>
      <c r="W1023" s="7">
        <v>0</v>
      </c>
    </row>
    <row r="1024" spans="1:23" s="17" customFormat="1" x14ac:dyDescent="0.25">
      <c r="A1024" s="17" t="s">
        <v>1129</v>
      </c>
      <c r="B1024" s="17" t="s">
        <v>1322</v>
      </c>
      <c r="C1024" s="17" t="s">
        <v>595</v>
      </c>
      <c r="D1024" s="17">
        <v>143</v>
      </c>
      <c r="E1024" s="17" t="s">
        <v>838</v>
      </c>
      <c r="F1024" s="17">
        <v>2</v>
      </c>
      <c r="G1024" s="17">
        <v>2</v>
      </c>
      <c r="H1024" s="17" t="s">
        <v>9</v>
      </c>
      <c r="I1024" s="17" t="s">
        <v>7</v>
      </c>
      <c r="J1024" s="17" t="s">
        <v>5</v>
      </c>
      <c r="K1024" s="17" t="s">
        <v>596</v>
      </c>
      <c r="L1024" s="17" t="s">
        <v>516</v>
      </c>
      <c r="M1024" s="7">
        <v>0</v>
      </c>
      <c r="N1024" s="7">
        <v>103.039885723094</v>
      </c>
      <c r="O1024" s="7">
        <f>M1024*'Emission and cost factors'!$D$8+N1024*'Emission and cost factors'!$E$8</f>
        <v>47.39834743262324</v>
      </c>
      <c r="P1024" s="8">
        <f>M1024*'Emission and cost factors'!$D$9+N1024*'Emission and cost factors'!$E$9</f>
        <v>15.4559828584641</v>
      </c>
      <c r="Q1024" s="7">
        <v>21.388000000000002</v>
      </c>
      <c r="R1024" s="17">
        <v>0</v>
      </c>
      <c r="S1024" s="17">
        <v>0</v>
      </c>
      <c r="T1024" s="17">
        <v>0</v>
      </c>
      <c r="U1024" s="7">
        <v>0</v>
      </c>
      <c r="V1024" s="7">
        <v>0</v>
      </c>
      <c r="W1024" s="7">
        <v>0</v>
      </c>
    </row>
    <row r="1025" spans="1:23" s="17" customFormat="1" x14ac:dyDescent="0.25">
      <c r="A1025" s="17" t="s">
        <v>1130</v>
      </c>
      <c r="B1025" s="17" t="s">
        <v>1322</v>
      </c>
      <c r="C1025" s="17" t="s">
        <v>595</v>
      </c>
      <c r="D1025" s="17">
        <v>144</v>
      </c>
      <c r="E1025" s="17" t="s">
        <v>838</v>
      </c>
      <c r="F1025" s="17">
        <v>2</v>
      </c>
      <c r="G1025" s="17">
        <v>2</v>
      </c>
      <c r="H1025" s="17" t="s">
        <v>9</v>
      </c>
      <c r="I1025" s="17" t="s">
        <v>7</v>
      </c>
      <c r="J1025" s="17" t="s">
        <v>5</v>
      </c>
      <c r="K1025" s="17" t="s">
        <v>596</v>
      </c>
      <c r="L1025" s="17" t="s">
        <v>515</v>
      </c>
      <c r="M1025" s="7">
        <v>0</v>
      </c>
      <c r="N1025" s="7">
        <v>97.699966280224402</v>
      </c>
      <c r="O1025" s="7">
        <f>M1025*'Emission and cost factors'!$D$8+N1025*'Emission and cost factors'!$E$8</f>
        <v>44.941984488903223</v>
      </c>
      <c r="P1025" s="8">
        <f>M1025*'Emission and cost factors'!$D$9+N1025*'Emission and cost factors'!$E$9</f>
        <v>14.65499494203366</v>
      </c>
      <c r="Q1025" s="7">
        <v>21.336333333333336</v>
      </c>
      <c r="R1025" s="17">
        <v>0</v>
      </c>
      <c r="S1025" s="17">
        <v>0</v>
      </c>
      <c r="T1025" s="17">
        <v>0</v>
      </c>
      <c r="U1025" s="7">
        <v>0</v>
      </c>
      <c r="V1025" s="7">
        <v>0</v>
      </c>
      <c r="W1025" s="7">
        <v>0</v>
      </c>
    </row>
    <row r="1026" spans="1:23" s="17" customFormat="1" x14ac:dyDescent="0.25">
      <c r="A1026" s="17" t="s">
        <v>1131</v>
      </c>
      <c r="B1026" s="17" t="s">
        <v>1322</v>
      </c>
      <c r="C1026" s="17" t="s">
        <v>595</v>
      </c>
      <c r="D1026" s="17">
        <v>145</v>
      </c>
      <c r="E1026" s="17" t="s">
        <v>839</v>
      </c>
      <c r="F1026" s="17">
        <v>3</v>
      </c>
      <c r="G1026" s="17">
        <v>2</v>
      </c>
      <c r="H1026" s="17" t="s">
        <v>2</v>
      </c>
      <c r="I1026" s="17" t="s">
        <v>3</v>
      </c>
      <c r="J1026" s="17" t="s">
        <v>4</v>
      </c>
      <c r="K1026" s="17" t="s">
        <v>596</v>
      </c>
      <c r="L1026" s="17" t="s">
        <v>516</v>
      </c>
      <c r="M1026" s="7">
        <v>0</v>
      </c>
      <c r="N1026" s="7">
        <v>177.36118796213199</v>
      </c>
      <c r="O1026" s="7">
        <f>M1026*'Emission and cost factors'!$D$8+N1026*'Emission and cost factors'!$E$8</f>
        <v>81.586146462580714</v>
      </c>
      <c r="P1026" s="8">
        <f>M1026*'Emission and cost factors'!$D$9+N1026*'Emission and cost factors'!$E$9</f>
        <v>26.604178194319797</v>
      </c>
      <c r="Q1026" s="7">
        <v>19.581999999999997</v>
      </c>
      <c r="R1026" s="17">
        <v>19</v>
      </c>
      <c r="S1026" s="17">
        <v>8</v>
      </c>
      <c r="T1026" s="17">
        <v>1</v>
      </c>
      <c r="U1026" s="7">
        <v>0.42519999999999991</v>
      </c>
      <c r="V1026" s="7">
        <v>0.15819999999999998</v>
      </c>
      <c r="W1026" s="7">
        <v>5.6666666666666671E-4</v>
      </c>
    </row>
    <row r="1027" spans="1:23" s="17" customFormat="1" x14ac:dyDescent="0.25">
      <c r="A1027" s="17" t="s">
        <v>1132</v>
      </c>
      <c r="B1027" s="17" t="s">
        <v>1322</v>
      </c>
      <c r="C1027" s="17" t="s">
        <v>595</v>
      </c>
      <c r="D1027" s="17">
        <v>146</v>
      </c>
      <c r="E1027" s="17" t="s">
        <v>839</v>
      </c>
      <c r="F1027" s="17">
        <v>3</v>
      </c>
      <c r="G1027" s="17">
        <v>2</v>
      </c>
      <c r="H1027" s="17" t="s">
        <v>2</v>
      </c>
      <c r="I1027" s="17" t="s">
        <v>3</v>
      </c>
      <c r="J1027" s="17" t="s">
        <v>4</v>
      </c>
      <c r="K1027" s="17" t="s">
        <v>596</v>
      </c>
      <c r="L1027" s="17" t="s">
        <v>515</v>
      </c>
      <c r="M1027" s="7">
        <v>0</v>
      </c>
      <c r="N1027" s="7">
        <v>168.16070058550599</v>
      </c>
      <c r="O1027" s="7">
        <f>M1027*'Emission and cost factors'!$D$8+N1027*'Emission and cost factors'!$E$8</f>
        <v>77.353922269332756</v>
      </c>
      <c r="P1027" s="8">
        <f>M1027*'Emission and cost factors'!$D$9+N1027*'Emission and cost factors'!$E$9</f>
        <v>25.224105087825897</v>
      </c>
      <c r="Q1027" s="7">
        <v>19.459666666666671</v>
      </c>
      <c r="R1027" s="17">
        <v>19</v>
      </c>
      <c r="S1027" s="17">
        <v>9</v>
      </c>
      <c r="T1027" s="17">
        <v>2</v>
      </c>
      <c r="U1027" s="7">
        <v>0.47606666666666669</v>
      </c>
      <c r="V1027" s="7">
        <v>0.19173333333333337</v>
      </c>
      <c r="W1027" s="7">
        <v>9.633333333333334E-3</v>
      </c>
    </row>
    <row r="1028" spans="1:23" s="17" customFormat="1" x14ac:dyDescent="0.25">
      <c r="A1028" s="17" t="s">
        <v>1133</v>
      </c>
      <c r="B1028" s="17" t="s">
        <v>1322</v>
      </c>
      <c r="C1028" s="17" t="s">
        <v>595</v>
      </c>
      <c r="D1028" s="17">
        <v>147</v>
      </c>
      <c r="E1028" s="17" t="s">
        <v>839</v>
      </c>
      <c r="F1028" s="17">
        <v>3</v>
      </c>
      <c r="G1028" s="17">
        <v>2</v>
      </c>
      <c r="H1028" s="17" t="s">
        <v>2</v>
      </c>
      <c r="I1028" s="17" t="s">
        <v>3</v>
      </c>
      <c r="J1028" s="17" t="s">
        <v>5</v>
      </c>
      <c r="K1028" s="17" t="s">
        <v>596</v>
      </c>
      <c r="L1028" s="17" t="s">
        <v>516</v>
      </c>
      <c r="M1028" s="7">
        <v>0</v>
      </c>
      <c r="N1028" s="7">
        <v>177.312163250396</v>
      </c>
      <c r="O1028" s="7">
        <f>M1028*'Emission and cost factors'!$D$8+N1028*'Emission and cost factors'!$E$8</f>
        <v>81.563595095182166</v>
      </c>
      <c r="P1028" s="8">
        <f>M1028*'Emission and cost factors'!$D$9+N1028*'Emission and cost factors'!$E$9</f>
        <v>26.596824487559399</v>
      </c>
      <c r="Q1028" s="7">
        <v>19.582333333333331</v>
      </c>
      <c r="R1028" s="17">
        <v>19</v>
      </c>
      <c r="S1028" s="17">
        <v>8</v>
      </c>
      <c r="T1028" s="17">
        <v>1</v>
      </c>
      <c r="U1028" s="7">
        <v>0.42519999999999991</v>
      </c>
      <c r="V1028" s="7">
        <v>0.15819999999999998</v>
      </c>
      <c r="W1028" s="7">
        <v>5.6666666666666671E-4</v>
      </c>
    </row>
    <row r="1029" spans="1:23" s="17" customFormat="1" x14ac:dyDescent="0.25">
      <c r="A1029" s="17" t="s">
        <v>1134</v>
      </c>
      <c r="B1029" s="17" t="s">
        <v>1322</v>
      </c>
      <c r="C1029" s="17" t="s">
        <v>595</v>
      </c>
      <c r="D1029" s="17">
        <v>148</v>
      </c>
      <c r="E1029" s="17" t="s">
        <v>839</v>
      </c>
      <c r="F1029" s="17">
        <v>3</v>
      </c>
      <c r="G1029" s="17">
        <v>2</v>
      </c>
      <c r="H1029" s="17" t="s">
        <v>2</v>
      </c>
      <c r="I1029" s="17" t="s">
        <v>3</v>
      </c>
      <c r="J1029" s="17" t="s">
        <v>5</v>
      </c>
      <c r="K1029" s="17" t="s">
        <v>596</v>
      </c>
      <c r="L1029" s="17" t="s">
        <v>515</v>
      </c>
      <c r="M1029" s="7">
        <v>0</v>
      </c>
      <c r="N1029" s="7">
        <v>168.27351615416501</v>
      </c>
      <c r="O1029" s="7">
        <f>M1029*'Emission and cost factors'!$D$8+N1029*'Emission and cost factors'!$E$8</f>
        <v>77.405817430915903</v>
      </c>
      <c r="P1029" s="8">
        <f>M1029*'Emission and cost factors'!$D$9+N1029*'Emission and cost factors'!$E$9</f>
        <v>25.241027423124752</v>
      </c>
      <c r="Q1029" s="7">
        <v>19.459666666666671</v>
      </c>
      <c r="R1029" s="17">
        <v>19</v>
      </c>
      <c r="S1029" s="17">
        <v>9</v>
      </c>
      <c r="T1029" s="17">
        <v>2</v>
      </c>
      <c r="U1029" s="7">
        <v>0.47609999999999997</v>
      </c>
      <c r="V1029" s="7">
        <v>0.19173333333333337</v>
      </c>
      <c r="W1029" s="7">
        <v>9.633333333333334E-3</v>
      </c>
    </row>
    <row r="1030" spans="1:23" s="17" customFormat="1" x14ac:dyDescent="0.25">
      <c r="A1030" s="17" t="s">
        <v>1135</v>
      </c>
      <c r="B1030" s="17" t="s">
        <v>1322</v>
      </c>
      <c r="C1030" s="17" t="s">
        <v>595</v>
      </c>
      <c r="D1030" s="17">
        <v>149</v>
      </c>
      <c r="E1030" s="17" t="s">
        <v>839</v>
      </c>
      <c r="F1030" s="17">
        <v>3</v>
      </c>
      <c r="G1030" s="17">
        <v>2</v>
      </c>
      <c r="H1030" s="17" t="s">
        <v>2</v>
      </c>
      <c r="I1030" s="17" t="s">
        <v>6</v>
      </c>
      <c r="J1030" s="17" t="s">
        <v>4</v>
      </c>
      <c r="K1030" s="17" t="s">
        <v>596</v>
      </c>
      <c r="L1030" s="17" t="s">
        <v>516</v>
      </c>
      <c r="M1030" s="7">
        <v>0</v>
      </c>
      <c r="N1030" s="7">
        <v>182.51082560295799</v>
      </c>
      <c r="O1030" s="7">
        <f>M1030*'Emission and cost factors'!$D$8+N1030*'Emission and cost factors'!$E$8</f>
        <v>83.954979777360677</v>
      </c>
      <c r="P1030" s="8">
        <f>M1030*'Emission and cost factors'!$D$9+N1030*'Emission and cost factors'!$E$9</f>
        <v>27.376623840443699</v>
      </c>
      <c r="Q1030" s="7">
        <v>19.607999999999997</v>
      </c>
      <c r="R1030" s="17">
        <v>19</v>
      </c>
      <c r="S1030" s="17">
        <v>8</v>
      </c>
      <c r="T1030" s="17">
        <v>0</v>
      </c>
      <c r="U1030" s="7">
        <v>0.48516666666666663</v>
      </c>
      <c r="V1030" s="7">
        <v>0.18386666666666671</v>
      </c>
      <c r="W1030" s="7">
        <v>0</v>
      </c>
    </row>
    <row r="1031" spans="1:23" s="17" customFormat="1" x14ac:dyDescent="0.25">
      <c r="A1031" s="17" t="s">
        <v>1136</v>
      </c>
      <c r="B1031" s="17" t="s">
        <v>1322</v>
      </c>
      <c r="C1031" s="17" t="s">
        <v>595</v>
      </c>
      <c r="D1031" s="17">
        <v>150</v>
      </c>
      <c r="E1031" s="17" t="s">
        <v>839</v>
      </c>
      <c r="F1031" s="17">
        <v>3</v>
      </c>
      <c r="G1031" s="17">
        <v>2</v>
      </c>
      <c r="H1031" s="17" t="s">
        <v>2</v>
      </c>
      <c r="I1031" s="17" t="s">
        <v>6</v>
      </c>
      <c r="J1031" s="17" t="s">
        <v>4</v>
      </c>
      <c r="K1031" s="17" t="s">
        <v>596</v>
      </c>
      <c r="L1031" s="17" t="s">
        <v>515</v>
      </c>
      <c r="M1031" s="7">
        <v>0</v>
      </c>
      <c r="N1031" s="7">
        <v>173.615468292869</v>
      </c>
      <c r="O1031" s="7">
        <f>M1031*'Emission and cost factors'!$D$8+N1031*'Emission and cost factors'!$E$8</f>
        <v>79.863115414719744</v>
      </c>
      <c r="P1031" s="8">
        <f>M1031*'Emission and cost factors'!$D$9+N1031*'Emission and cost factors'!$E$9</f>
        <v>26.042320243930348</v>
      </c>
      <c r="Q1031" s="7">
        <v>19.475999999999999</v>
      </c>
      <c r="R1031" s="17">
        <v>21</v>
      </c>
      <c r="S1031" s="17">
        <v>8</v>
      </c>
      <c r="T1031" s="17">
        <v>1</v>
      </c>
      <c r="U1031" s="7">
        <v>0.54666666666666663</v>
      </c>
      <c r="V1031" s="7">
        <v>0.22520000000000001</v>
      </c>
      <c r="W1031" s="7">
        <v>5.933333333333333E-3</v>
      </c>
    </row>
    <row r="1032" spans="1:23" s="17" customFormat="1" x14ac:dyDescent="0.25">
      <c r="A1032" s="17" t="s">
        <v>1137</v>
      </c>
      <c r="B1032" s="17" t="s">
        <v>1322</v>
      </c>
      <c r="C1032" s="17" t="s">
        <v>595</v>
      </c>
      <c r="D1032" s="17">
        <v>151</v>
      </c>
      <c r="E1032" s="17" t="s">
        <v>839</v>
      </c>
      <c r="F1032" s="17">
        <v>3</v>
      </c>
      <c r="G1032" s="17">
        <v>2</v>
      </c>
      <c r="H1032" s="17" t="s">
        <v>2</v>
      </c>
      <c r="I1032" s="17" t="s">
        <v>6</v>
      </c>
      <c r="J1032" s="17" t="s">
        <v>5</v>
      </c>
      <c r="K1032" s="17" t="s">
        <v>596</v>
      </c>
      <c r="L1032" s="17" t="s">
        <v>516</v>
      </c>
      <c r="M1032" s="7">
        <v>0</v>
      </c>
      <c r="N1032" s="7">
        <v>182.580929960372</v>
      </c>
      <c r="O1032" s="7">
        <f>M1032*'Emission and cost factors'!$D$8+N1032*'Emission and cost factors'!$E$8</f>
        <v>83.987227781771125</v>
      </c>
      <c r="P1032" s="8">
        <f>M1032*'Emission and cost factors'!$D$9+N1032*'Emission and cost factors'!$E$9</f>
        <v>27.387139494055798</v>
      </c>
      <c r="Q1032" s="7">
        <v>19.607999999999997</v>
      </c>
      <c r="R1032" s="17">
        <v>19</v>
      </c>
      <c r="S1032" s="17">
        <v>8</v>
      </c>
      <c r="T1032" s="17">
        <v>0</v>
      </c>
      <c r="U1032" s="7">
        <v>0.48536666666666667</v>
      </c>
      <c r="V1032" s="7">
        <v>0.18386666666666671</v>
      </c>
      <c r="W1032" s="7">
        <v>0</v>
      </c>
    </row>
    <row r="1033" spans="1:23" s="17" customFormat="1" x14ac:dyDescent="0.25">
      <c r="A1033" s="17" t="s">
        <v>1138</v>
      </c>
      <c r="B1033" s="17" t="s">
        <v>1322</v>
      </c>
      <c r="C1033" s="17" t="s">
        <v>595</v>
      </c>
      <c r="D1033" s="17">
        <v>152</v>
      </c>
      <c r="E1033" s="17" t="s">
        <v>839</v>
      </c>
      <c r="F1033" s="17">
        <v>3</v>
      </c>
      <c r="G1033" s="17">
        <v>2</v>
      </c>
      <c r="H1033" s="17" t="s">
        <v>2</v>
      </c>
      <c r="I1033" s="17" t="s">
        <v>6</v>
      </c>
      <c r="J1033" s="17" t="s">
        <v>5</v>
      </c>
      <c r="K1033" s="17" t="s">
        <v>596</v>
      </c>
      <c r="L1033" s="17" t="s">
        <v>515</v>
      </c>
      <c r="M1033" s="7">
        <v>0</v>
      </c>
      <c r="N1033" s="7">
        <v>173.61591118884499</v>
      </c>
      <c r="O1033" s="7">
        <f>M1033*'Emission and cost factors'!$D$8+N1033*'Emission and cost factors'!$E$8</f>
        <v>79.863319146868704</v>
      </c>
      <c r="P1033" s="8">
        <f>M1033*'Emission and cost factors'!$D$9+N1033*'Emission and cost factors'!$E$9</f>
        <v>26.042386678326746</v>
      </c>
      <c r="Q1033" s="7">
        <v>19.475999999999999</v>
      </c>
      <c r="R1033" s="17">
        <v>21</v>
      </c>
      <c r="S1033" s="17">
        <v>8</v>
      </c>
      <c r="T1033" s="17">
        <v>1</v>
      </c>
      <c r="U1033" s="7">
        <v>0.54666666666666663</v>
      </c>
      <c r="V1033" s="7">
        <v>0.22540000000000002</v>
      </c>
      <c r="W1033" s="7">
        <v>5.933333333333333E-3</v>
      </c>
    </row>
    <row r="1034" spans="1:23" s="17" customFormat="1" x14ac:dyDescent="0.25">
      <c r="A1034" s="17" t="s">
        <v>1139</v>
      </c>
      <c r="B1034" s="17" t="s">
        <v>1322</v>
      </c>
      <c r="C1034" s="17" t="s">
        <v>595</v>
      </c>
      <c r="D1034" s="17">
        <v>153</v>
      </c>
      <c r="E1034" s="17" t="s">
        <v>839</v>
      </c>
      <c r="F1034" s="17">
        <v>3</v>
      </c>
      <c r="G1034" s="17">
        <v>2</v>
      </c>
      <c r="H1034" s="17" t="s">
        <v>2</v>
      </c>
      <c r="I1034" s="17" t="s">
        <v>7</v>
      </c>
      <c r="J1034" s="17" t="s">
        <v>4</v>
      </c>
      <c r="K1034" s="17" t="s">
        <v>596</v>
      </c>
      <c r="L1034" s="17" t="s">
        <v>516</v>
      </c>
      <c r="M1034" s="7">
        <v>0</v>
      </c>
      <c r="N1034" s="7">
        <v>184.391802957219</v>
      </c>
      <c r="O1034" s="7">
        <f>M1034*'Emission and cost factors'!$D$8+N1034*'Emission and cost factors'!$E$8</f>
        <v>84.820229360320738</v>
      </c>
      <c r="P1034" s="8">
        <f>M1034*'Emission and cost factors'!$D$9+N1034*'Emission and cost factors'!$E$9</f>
        <v>27.658770443582849</v>
      </c>
      <c r="Q1034" s="7">
        <v>19.592333333333332</v>
      </c>
      <c r="R1034" s="17">
        <v>19</v>
      </c>
      <c r="S1034" s="17">
        <v>8</v>
      </c>
      <c r="T1034" s="17">
        <v>0</v>
      </c>
      <c r="U1034" s="7">
        <v>0.52056666666666673</v>
      </c>
      <c r="V1034" s="7">
        <v>0.20056666666666667</v>
      </c>
      <c r="W1034" s="7">
        <v>0</v>
      </c>
    </row>
    <row r="1035" spans="1:23" s="17" customFormat="1" x14ac:dyDescent="0.25">
      <c r="A1035" s="17" t="s">
        <v>1140</v>
      </c>
      <c r="B1035" s="17" t="s">
        <v>1322</v>
      </c>
      <c r="C1035" s="17" t="s">
        <v>595</v>
      </c>
      <c r="D1035" s="17">
        <v>154</v>
      </c>
      <c r="E1035" s="17" t="s">
        <v>839</v>
      </c>
      <c r="F1035" s="17">
        <v>3</v>
      </c>
      <c r="G1035" s="17">
        <v>2</v>
      </c>
      <c r="H1035" s="17" t="s">
        <v>2</v>
      </c>
      <c r="I1035" s="17" t="s">
        <v>7</v>
      </c>
      <c r="J1035" s="17" t="s">
        <v>4</v>
      </c>
      <c r="K1035" s="17" t="s">
        <v>596</v>
      </c>
      <c r="L1035" s="17" t="s">
        <v>515</v>
      </c>
      <c r="M1035" s="7">
        <v>0</v>
      </c>
      <c r="N1035" s="7">
        <v>175.90811409335501</v>
      </c>
      <c r="O1035" s="7">
        <f>M1035*'Emission and cost factors'!$D$8+N1035*'Emission and cost factors'!$E$8</f>
        <v>80.917732482943308</v>
      </c>
      <c r="P1035" s="8">
        <f>M1035*'Emission and cost factors'!$D$9+N1035*'Emission and cost factors'!$E$9</f>
        <v>26.386217114003252</v>
      </c>
      <c r="Q1035" s="7">
        <v>19.46</v>
      </c>
      <c r="R1035" s="17">
        <v>21</v>
      </c>
      <c r="S1035" s="17">
        <v>8</v>
      </c>
      <c r="T1035" s="17">
        <v>1</v>
      </c>
      <c r="U1035" s="7">
        <v>0.58540000000000003</v>
      </c>
      <c r="V1035" s="7">
        <v>0.23979999999999999</v>
      </c>
      <c r="W1035" s="7">
        <v>7.0333333333333333E-3</v>
      </c>
    </row>
    <row r="1036" spans="1:23" s="17" customFormat="1" x14ac:dyDescent="0.25">
      <c r="A1036" s="17" t="s">
        <v>1141</v>
      </c>
      <c r="B1036" s="17" t="s">
        <v>1322</v>
      </c>
      <c r="C1036" s="17" t="s">
        <v>595</v>
      </c>
      <c r="D1036" s="17">
        <v>155</v>
      </c>
      <c r="E1036" s="17" t="s">
        <v>839</v>
      </c>
      <c r="F1036" s="17">
        <v>3</v>
      </c>
      <c r="G1036" s="17">
        <v>2</v>
      </c>
      <c r="H1036" s="17" t="s">
        <v>2</v>
      </c>
      <c r="I1036" s="17" t="s">
        <v>7</v>
      </c>
      <c r="J1036" s="17" t="s">
        <v>5</v>
      </c>
      <c r="K1036" s="17" t="s">
        <v>596</v>
      </c>
      <c r="L1036" s="17" t="s">
        <v>516</v>
      </c>
      <c r="M1036" s="7">
        <v>0</v>
      </c>
      <c r="N1036" s="7">
        <v>184.360360817735</v>
      </c>
      <c r="O1036" s="7">
        <f>M1036*'Emission and cost factors'!$D$8+N1036*'Emission and cost factors'!$E$8</f>
        <v>84.805765976158099</v>
      </c>
      <c r="P1036" s="8">
        <f>M1036*'Emission and cost factors'!$D$9+N1036*'Emission and cost factors'!$E$9</f>
        <v>27.654054122660249</v>
      </c>
      <c r="Q1036" s="7">
        <v>19.592333333333332</v>
      </c>
      <c r="R1036" s="17">
        <v>19</v>
      </c>
      <c r="S1036" s="17">
        <v>8</v>
      </c>
      <c r="T1036" s="17">
        <v>0</v>
      </c>
      <c r="U1036" s="7">
        <v>0.52056666666666673</v>
      </c>
      <c r="V1036" s="7">
        <v>0.20056666666666667</v>
      </c>
      <c r="W1036" s="7">
        <v>0</v>
      </c>
    </row>
    <row r="1037" spans="1:23" s="17" customFormat="1" x14ac:dyDescent="0.25">
      <c r="A1037" s="17" t="s">
        <v>1142</v>
      </c>
      <c r="B1037" s="17" t="s">
        <v>1322</v>
      </c>
      <c r="C1037" s="17" t="s">
        <v>595</v>
      </c>
      <c r="D1037" s="17">
        <v>156</v>
      </c>
      <c r="E1037" s="17" t="s">
        <v>839</v>
      </c>
      <c r="F1037" s="17">
        <v>3</v>
      </c>
      <c r="G1037" s="17">
        <v>2</v>
      </c>
      <c r="H1037" s="17" t="s">
        <v>2</v>
      </c>
      <c r="I1037" s="17" t="s">
        <v>7</v>
      </c>
      <c r="J1037" s="17" t="s">
        <v>5</v>
      </c>
      <c r="K1037" s="17" t="s">
        <v>596</v>
      </c>
      <c r="L1037" s="17" t="s">
        <v>515</v>
      </c>
      <c r="M1037" s="7">
        <v>0</v>
      </c>
      <c r="N1037" s="7">
        <v>175.98520336908501</v>
      </c>
      <c r="O1037" s="7">
        <f>M1037*'Emission and cost factors'!$D$8+N1037*'Emission and cost factors'!$E$8</f>
        <v>80.953193549779115</v>
      </c>
      <c r="P1037" s="8">
        <f>M1037*'Emission and cost factors'!$D$9+N1037*'Emission and cost factors'!$E$9</f>
        <v>26.39778050536275</v>
      </c>
      <c r="Q1037" s="7">
        <v>19.460333333333335</v>
      </c>
      <c r="R1037" s="17">
        <v>21</v>
      </c>
      <c r="S1037" s="17">
        <v>8</v>
      </c>
      <c r="T1037" s="17">
        <v>1</v>
      </c>
      <c r="U1037" s="7">
        <v>0.58540000000000003</v>
      </c>
      <c r="V1037" s="7">
        <v>0.23979999999999999</v>
      </c>
      <c r="W1037" s="7">
        <v>7.0333333333333333E-3</v>
      </c>
    </row>
    <row r="1038" spans="1:23" s="17" customFormat="1" x14ac:dyDescent="0.25">
      <c r="A1038" s="17" t="s">
        <v>1143</v>
      </c>
      <c r="B1038" s="17" t="s">
        <v>1322</v>
      </c>
      <c r="C1038" s="17" t="s">
        <v>595</v>
      </c>
      <c r="D1038" s="17">
        <v>157</v>
      </c>
      <c r="E1038" s="17" t="s">
        <v>839</v>
      </c>
      <c r="F1038" s="17">
        <v>3</v>
      </c>
      <c r="G1038" s="17">
        <v>2</v>
      </c>
      <c r="H1038" s="17" t="s">
        <v>8</v>
      </c>
      <c r="I1038" s="17" t="s">
        <v>3</v>
      </c>
      <c r="J1038" s="17" t="s">
        <v>4</v>
      </c>
      <c r="K1038" s="17" t="s">
        <v>596</v>
      </c>
      <c r="L1038" s="17" t="s">
        <v>516</v>
      </c>
      <c r="M1038" s="7">
        <v>0</v>
      </c>
      <c r="N1038" s="7">
        <v>104.78952705853899</v>
      </c>
      <c r="O1038" s="7">
        <f>M1038*'Emission and cost factors'!$D$8+N1038*'Emission and cost factors'!$E$8</f>
        <v>48.20318244692794</v>
      </c>
      <c r="P1038" s="8">
        <f>M1038*'Emission and cost factors'!$D$9+N1038*'Emission and cost factors'!$E$9</f>
        <v>15.718429058780849</v>
      </c>
      <c r="Q1038" s="7">
        <v>20.962666666666671</v>
      </c>
      <c r="R1038" s="17">
        <v>1</v>
      </c>
      <c r="S1038" s="17">
        <v>0</v>
      </c>
      <c r="T1038" s="17">
        <v>0</v>
      </c>
      <c r="U1038" s="7">
        <v>2.0000000000000001E-4</v>
      </c>
      <c r="V1038" s="7">
        <v>0</v>
      </c>
      <c r="W1038" s="7">
        <v>0</v>
      </c>
    </row>
    <row r="1039" spans="1:23" s="17" customFormat="1" x14ac:dyDescent="0.25">
      <c r="A1039" s="17" t="s">
        <v>1144</v>
      </c>
      <c r="B1039" s="17" t="s">
        <v>1322</v>
      </c>
      <c r="C1039" s="17" t="s">
        <v>595</v>
      </c>
      <c r="D1039" s="17">
        <v>158</v>
      </c>
      <c r="E1039" s="17" t="s">
        <v>839</v>
      </c>
      <c r="F1039" s="17">
        <v>3</v>
      </c>
      <c r="G1039" s="17">
        <v>2</v>
      </c>
      <c r="H1039" s="17" t="s">
        <v>8</v>
      </c>
      <c r="I1039" s="17" t="s">
        <v>3</v>
      </c>
      <c r="J1039" s="17" t="s">
        <v>4</v>
      </c>
      <c r="K1039" s="17" t="s">
        <v>596</v>
      </c>
      <c r="L1039" s="17" t="s">
        <v>515</v>
      </c>
      <c r="M1039" s="7">
        <v>0</v>
      </c>
      <c r="N1039" s="7">
        <v>101.215166523742</v>
      </c>
      <c r="O1039" s="7">
        <f>M1039*'Emission and cost factors'!$D$8+N1039*'Emission and cost factors'!$E$8</f>
        <v>46.558976600921319</v>
      </c>
      <c r="P1039" s="8">
        <f>M1039*'Emission and cost factors'!$D$9+N1039*'Emission and cost factors'!$E$9</f>
        <v>15.182274978561299</v>
      </c>
      <c r="Q1039" s="7">
        <v>20.924333333333333</v>
      </c>
      <c r="R1039" s="17">
        <v>1</v>
      </c>
      <c r="S1039" s="17">
        <v>0</v>
      </c>
      <c r="T1039" s="17">
        <v>0</v>
      </c>
      <c r="U1039" s="7">
        <v>4.0666666666666663E-3</v>
      </c>
      <c r="V1039" s="7">
        <v>0</v>
      </c>
      <c r="W1039" s="7">
        <v>0</v>
      </c>
    </row>
    <row r="1040" spans="1:23" s="17" customFormat="1" x14ac:dyDescent="0.25">
      <c r="A1040" s="17" t="s">
        <v>1145</v>
      </c>
      <c r="B1040" s="17" t="s">
        <v>1322</v>
      </c>
      <c r="C1040" s="17" t="s">
        <v>595</v>
      </c>
      <c r="D1040" s="17">
        <v>159</v>
      </c>
      <c r="E1040" s="17" t="s">
        <v>839</v>
      </c>
      <c r="F1040" s="17">
        <v>3</v>
      </c>
      <c r="G1040" s="17">
        <v>2</v>
      </c>
      <c r="H1040" s="17" t="s">
        <v>8</v>
      </c>
      <c r="I1040" s="17" t="s">
        <v>3</v>
      </c>
      <c r="J1040" s="17" t="s">
        <v>5</v>
      </c>
      <c r="K1040" s="17" t="s">
        <v>596</v>
      </c>
      <c r="L1040" s="17" t="s">
        <v>516</v>
      </c>
      <c r="M1040" s="7">
        <v>0</v>
      </c>
      <c r="N1040" s="7">
        <v>105.05198673941101</v>
      </c>
      <c r="O1040" s="7">
        <f>M1040*'Emission and cost factors'!$D$8+N1040*'Emission and cost factors'!$E$8</f>
        <v>48.323913900129064</v>
      </c>
      <c r="P1040" s="8">
        <f>M1040*'Emission and cost factors'!$D$9+N1040*'Emission and cost factors'!$E$9</f>
        <v>15.75779801091165</v>
      </c>
      <c r="Q1040" s="7">
        <v>20.962666666666671</v>
      </c>
      <c r="R1040" s="17">
        <v>1</v>
      </c>
      <c r="S1040" s="17">
        <v>0</v>
      </c>
      <c r="T1040" s="17">
        <v>0</v>
      </c>
      <c r="U1040" s="7">
        <v>2.0000000000000001E-4</v>
      </c>
      <c r="V1040" s="7">
        <v>0</v>
      </c>
      <c r="W1040" s="7">
        <v>0</v>
      </c>
    </row>
    <row r="1041" spans="1:23" s="17" customFormat="1" x14ac:dyDescent="0.25">
      <c r="A1041" s="17" t="s">
        <v>1146</v>
      </c>
      <c r="B1041" s="17" t="s">
        <v>1322</v>
      </c>
      <c r="C1041" s="17" t="s">
        <v>595</v>
      </c>
      <c r="D1041" s="17">
        <v>160</v>
      </c>
      <c r="E1041" s="17" t="s">
        <v>839</v>
      </c>
      <c r="F1041" s="17">
        <v>3</v>
      </c>
      <c r="G1041" s="17">
        <v>2</v>
      </c>
      <c r="H1041" s="17" t="s">
        <v>8</v>
      </c>
      <c r="I1041" s="17" t="s">
        <v>3</v>
      </c>
      <c r="J1041" s="17" t="s">
        <v>5</v>
      </c>
      <c r="K1041" s="17" t="s">
        <v>596</v>
      </c>
      <c r="L1041" s="17" t="s">
        <v>515</v>
      </c>
      <c r="M1041" s="7">
        <v>0</v>
      </c>
      <c r="N1041" s="7">
        <v>101.242569466121</v>
      </c>
      <c r="O1041" s="7">
        <f>M1041*'Emission and cost factors'!$D$8+N1041*'Emission and cost factors'!$E$8</f>
        <v>46.571581954415663</v>
      </c>
      <c r="P1041" s="8">
        <f>M1041*'Emission and cost factors'!$D$9+N1041*'Emission and cost factors'!$E$9</f>
        <v>15.18638541991815</v>
      </c>
      <c r="Q1041" s="7">
        <v>20.924666666666667</v>
      </c>
      <c r="R1041" s="17">
        <v>1</v>
      </c>
      <c r="S1041" s="17">
        <v>0</v>
      </c>
      <c r="T1041" s="17">
        <v>0</v>
      </c>
      <c r="U1041" s="7">
        <v>4.0666666666666663E-3</v>
      </c>
      <c r="V1041" s="7">
        <v>0</v>
      </c>
      <c r="W1041" s="7">
        <v>0</v>
      </c>
    </row>
    <row r="1042" spans="1:23" s="17" customFormat="1" x14ac:dyDescent="0.25">
      <c r="A1042" s="17" t="s">
        <v>1147</v>
      </c>
      <c r="B1042" s="17" t="s">
        <v>1322</v>
      </c>
      <c r="C1042" s="17" t="s">
        <v>595</v>
      </c>
      <c r="D1042" s="17">
        <v>161</v>
      </c>
      <c r="E1042" s="17" t="s">
        <v>839</v>
      </c>
      <c r="F1042" s="17">
        <v>3</v>
      </c>
      <c r="G1042" s="17">
        <v>2</v>
      </c>
      <c r="H1042" s="17" t="s">
        <v>8</v>
      </c>
      <c r="I1042" s="17" t="s">
        <v>6</v>
      </c>
      <c r="J1042" s="17" t="s">
        <v>4</v>
      </c>
      <c r="K1042" s="17" t="s">
        <v>596</v>
      </c>
      <c r="L1042" s="17" t="s">
        <v>516</v>
      </c>
      <c r="M1042" s="7">
        <v>0</v>
      </c>
      <c r="N1042" s="7">
        <v>112.409200367517</v>
      </c>
      <c r="O1042" s="7">
        <f>M1042*'Emission and cost factors'!$D$8+N1042*'Emission and cost factors'!$E$8</f>
        <v>51.708232169057823</v>
      </c>
      <c r="P1042" s="8">
        <f>M1042*'Emission and cost factors'!$D$9+N1042*'Emission and cost factors'!$E$9</f>
        <v>16.861380055127551</v>
      </c>
      <c r="Q1042" s="7">
        <v>21.08966666666667</v>
      </c>
      <c r="R1042" s="17">
        <v>0</v>
      </c>
      <c r="S1042" s="17">
        <v>0</v>
      </c>
      <c r="T1042" s="17">
        <v>0</v>
      </c>
      <c r="U1042" s="7">
        <v>0</v>
      </c>
      <c r="V1042" s="7">
        <v>0</v>
      </c>
      <c r="W1042" s="7">
        <v>0</v>
      </c>
    </row>
    <row r="1043" spans="1:23" s="17" customFormat="1" x14ac:dyDescent="0.25">
      <c r="A1043" s="17" t="s">
        <v>1148</v>
      </c>
      <c r="B1043" s="17" t="s">
        <v>1322</v>
      </c>
      <c r="C1043" s="17" t="s">
        <v>595</v>
      </c>
      <c r="D1043" s="17">
        <v>162</v>
      </c>
      <c r="E1043" s="17" t="s">
        <v>839</v>
      </c>
      <c r="F1043" s="17">
        <v>3</v>
      </c>
      <c r="G1043" s="17">
        <v>2</v>
      </c>
      <c r="H1043" s="17" t="s">
        <v>8</v>
      </c>
      <c r="I1043" s="17" t="s">
        <v>6</v>
      </c>
      <c r="J1043" s="17" t="s">
        <v>4</v>
      </c>
      <c r="K1043" s="17" t="s">
        <v>596</v>
      </c>
      <c r="L1043" s="17" t="s">
        <v>515</v>
      </c>
      <c r="M1043" s="7">
        <v>0</v>
      </c>
      <c r="N1043" s="7">
        <v>106.983606084125</v>
      </c>
      <c r="O1043" s="7">
        <f>M1043*'Emission and cost factors'!$D$8+N1043*'Emission and cost factors'!$E$8</f>
        <v>49.212458798697504</v>
      </c>
      <c r="P1043" s="8">
        <f>M1043*'Emission and cost factors'!$D$9+N1043*'Emission and cost factors'!$E$9</f>
        <v>16.04754091261875</v>
      </c>
      <c r="Q1043" s="7">
        <v>21.035333333333327</v>
      </c>
      <c r="R1043" s="17">
        <v>1</v>
      </c>
      <c r="S1043" s="17">
        <v>0</v>
      </c>
      <c r="T1043" s="17">
        <v>0</v>
      </c>
      <c r="U1043" s="7">
        <v>5.6666666666666671E-4</v>
      </c>
      <c r="V1043" s="7">
        <v>0</v>
      </c>
      <c r="W1043" s="7">
        <v>0</v>
      </c>
    </row>
    <row r="1044" spans="1:23" s="17" customFormat="1" x14ac:dyDescent="0.25">
      <c r="A1044" s="17" t="s">
        <v>1149</v>
      </c>
      <c r="B1044" s="17" t="s">
        <v>1322</v>
      </c>
      <c r="C1044" s="17" t="s">
        <v>595</v>
      </c>
      <c r="D1044" s="17">
        <v>163</v>
      </c>
      <c r="E1044" s="17" t="s">
        <v>839</v>
      </c>
      <c r="F1044" s="17">
        <v>3</v>
      </c>
      <c r="G1044" s="17">
        <v>2</v>
      </c>
      <c r="H1044" s="17" t="s">
        <v>8</v>
      </c>
      <c r="I1044" s="17" t="s">
        <v>6</v>
      </c>
      <c r="J1044" s="17" t="s">
        <v>5</v>
      </c>
      <c r="K1044" s="17" t="s">
        <v>596</v>
      </c>
      <c r="L1044" s="17" t="s">
        <v>516</v>
      </c>
      <c r="M1044" s="7">
        <v>0</v>
      </c>
      <c r="N1044" s="7">
        <v>112.28574380303399</v>
      </c>
      <c r="O1044" s="7">
        <f>M1044*'Emission and cost factors'!$D$8+N1044*'Emission and cost factors'!$E$8</f>
        <v>51.651442149395642</v>
      </c>
      <c r="P1044" s="8">
        <f>M1044*'Emission and cost factors'!$D$9+N1044*'Emission and cost factors'!$E$9</f>
        <v>16.842861570455099</v>
      </c>
      <c r="Q1044" s="7">
        <v>21.08966666666667</v>
      </c>
      <c r="R1044" s="17">
        <v>0</v>
      </c>
      <c r="S1044" s="17">
        <v>0</v>
      </c>
      <c r="T1044" s="17">
        <v>0</v>
      </c>
      <c r="U1044" s="7">
        <v>0</v>
      </c>
      <c r="V1044" s="7">
        <v>0</v>
      </c>
      <c r="W1044" s="7">
        <v>0</v>
      </c>
    </row>
    <row r="1045" spans="1:23" s="17" customFormat="1" x14ac:dyDescent="0.25">
      <c r="A1045" s="17" t="s">
        <v>1150</v>
      </c>
      <c r="B1045" s="17" t="s">
        <v>1322</v>
      </c>
      <c r="C1045" s="17" t="s">
        <v>595</v>
      </c>
      <c r="D1045" s="17">
        <v>164</v>
      </c>
      <c r="E1045" s="17" t="s">
        <v>839</v>
      </c>
      <c r="F1045" s="17">
        <v>3</v>
      </c>
      <c r="G1045" s="17">
        <v>2</v>
      </c>
      <c r="H1045" s="17" t="s">
        <v>8</v>
      </c>
      <c r="I1045" s="17" t="s">
        <v>6</v>
      </c>
      <c r="J1045" s="17" t="s">
        <v>5</v>
      </c>
      <c r="K1045" s="17" t="s">
        <v>596</v>
      </c>
      <c r="L1045" s="17" t="s">
        <v>515</v>
      </c>
      <c r="M1045" s="7">
        <v>0</v>
      </c>
      <c r="N1045" s="7">
        <v>107.04377627130501</v>
      </c>
      <c r="O1045" s="7">
        <f>M1045*'Emission and cost factors'!$D$8+N1045*'Emission and cost factors'!$E$8</f>
        <v>49.240137084800303</v>
      </c>
      <c r="P1045" s="8">
        <f>M1045*'Emission and cost factors'!$D$9+N1045*'Emission and cost factors'!$E$9</f>
        <v>16.05656644069575</v>
      </c>
      <c r="Q1045" s="7">
        <v>21.035333333333327</v>
      </c>
      <c r="R1045" s="17">
        <v>1</v>
      </c>
      <c r="S1045" s="17">
        <v>0</v>
      </c>
      <c r="T1045" s="17">
        <v>0</v>
      </c>
      <c r="U1045" s="7">
        <v>5.6666666666666671E-4</v>
      </c>
      <c r="V1045" s="7">
        <v>0</v>
      </c>
      <c r="W1045" s="7">
        <v>0</v>
      </c>
    </row>
    <row r="1046" spans="1:23" s="17" customFormat="1" x14ac:dyDescent="0.25">
      <c r="A1046" s="17" t="s">
        <v>1151</v>
      </c>
      <c r="B1046" s="17" t="s">
        <v>1322</v>
      </c>
      <c r="C1046" s="17" t="s">
        <v>595</v>
      </c>
      <c r="D1046" s="17">
        <v>165</v>
      </c>
      <c r="E1046" s="17" t="s">
        <v>839</v>
      </c>
      <c r="F1046" s="17">
        <v>3</v>
      </c>
      <c r="G1046" s="17">
        <v>2</v>
      </c>
      <c r="H1046" s="17" t="s">
        <v>8</v>
      </c>
      <c r="I1046" s="17" t="s">
        <v>7</v>
      </c>
      <c r="J1046" s="17" t="s">
        <v>4</v>
      </c>
      <c r="K1046" s="17" t="s">
        <v>596</v>
      </c>
      <c r="L1046" s="17" t="s">
        <v>516</v>
      </c>
      <c r="M1046" s="7">
        <v>0</v>
      </c>
      <c r="N1046" s="7">
        <v>114.383595779041</v>
      </c>
      <c r="O1046" s="7">
        <f>M1046*'Emission and cost factors'!$D$8+N1046*'Emission and cost factors'!$E$8</f>
        <v>52.616454058358862</v>
      </c>
      <c r="P1046" s="8">
        <f>M1046*'Emission and cost factors'!$D$9+N1046*'Emission and cost factors'!$E$9</f>
        <v>17.157539366856149</v>
      </c>
      <c r="Q1046" s="7">
        <v>21.113000000000003</v>
      </c>
      <c r="R1046" s="17">
        <v>0</v>
      </c>
      <c r="S1046" s="17">
        <v>0</v>
      </c>
      <c r="T1046" s="17">
        <v>0</v>
      </c>
      <c r="U1046" s="7">
        <v>0</v>
      </c>
      <c r="V1046" s="7">
        <v>0</v>
      </c>
      <c r="W1046" s="7">
        <v>0</v>
      </c>
    </row>
    <row r="1047" spans="1:23" s="17" customFormat="1" x14ac:dyDescent="0.25">
      <c r="A1047" s="17" t="s">
        <v>1152</v>
      </c>
      <c r="B1047" s="17" t="s">
        <v>1322</v>
      </c>
      <c r="C1047" s="17" t="s">
        <v>595</v>
      </c>
      <c r="D1047" s="17">
        <v>166</v>
      </c>
      <c r="E1047" s="17" t="s">
        <v>839</v>
      </c>
      <c r="F1047" s="17">
        <v>3</v>
      </c>
      <c r="G1047" s="17">
        <v>2</v>
      </c>
      <c r="H1047" s="17" t="s">
        <v>8</v>
      </c>
      <c r="I1047" s="17" t="s">
        <v>7</v>
      </c>
      <c r="J1047" s="17" t="s">
        <v>4</v>
      </c>
      <c r="K1047" s="17" t="s">
        <v>596</v>
      </c>
      <c r="L1047" s="17" t="s">
        <v>515</v>
      </c>
      <c r="M1047" s="7">
        <v>0</v>
      </c>
      <c r="N1047" s="7">
        <v>108.30714986765101</v>
      </c>
      <c r="O1047" s="7">
        <f>M1047*'Emission and cost factors'!$D$8+N1047*'Emission and cost factors'!$E$8</f>
        <v>49.821288939119462</v>
      </c>
      <c r="P1047" s="8">
        <f>M1047*'Emission and cost factors'!$D$9+N1047*'Emission and cost factors'!$E$9</f>
        <v>16.246072480147649</v>
      </c>
      <c r="Q1047" s="7">
        <v>21.055666666666664</v>
      </c>
      <c r="R1047" s="17">
        <v>0</v>
      </c>
      <c r="S1047" s="17">
        <v>0</v>
      </c>
      <c r="T1047" s="17">
        <v>0</v>
      </c>
      <c r="U1047" s="7">
        <v>0</v>
      </c>
      <c r="V1047" s="7">
        <v>0</v>
      </c>
      <c r="W1047" s="7">
        <v>0</v>
      </c>
    </row>
    <row r="1048" spans="1:23" s="17" customFormat="1" x14ac:dyDescent="0.25">
      <c r="A1048" s="17" t="s">
        <v>1153</v>
      </c>
      <c r="B1048" s="17" t="s">
        <v>1322</v>
      </c>
      <c r="C1048" s="17" t="s">
        <v>595</v>
      </c>
      <c r="D1048" s="17">
        <v>167</v>
      </c>
      <c r="E1048" s="17" t="s">
        <v>839</v>
      </c>
      <c r="F1048" s="17">
        <v>3</v>
      </c>
      <c r="G1048" s="17">
        <v>2</v>
      </c>
      <c r="H1048" s="17" t="s">
        <v>8</v>
      </c>
      <c r="I1048" s="17" t="s">
        <v>7</v>
      </c>
      <c r="J1048" s="17" t="s">
        <v>5</v>
      </c>
      <c r="K1048" s="17" t="s">
        <v>596</v>
      </c>
      <c r="L1048" s="17" t="s">
        <v>516</v>
      </c>
      <c r="M1048" s="7">
        <v>0</v>
      </c>
      <c r="N1048" s="7">
        <v>114.409893462806</v>
      </c>
      <c r="O1048" s="7">
        <f>M1048*'Emission and cost factors'!$D$8+N1048*'Emission and cost factors'!$E$8</f>
        <v>52.628550992890759</v>
      </c>
      <c r="P1048" s="8">
        <f>M1048*'Emission and cost factors'!$D$9+N1048*'Emission and cost factors'!$E$9</f>
        <v>17.1614840194209</v>
      </c>
      <c r="Q1048" s="7">
        <v>21.113000000000003</v>
      </c>
      <c r="R1048" s="17">
        <v>0</v>
      </c>
      <c r="S1048" s="17">
        <v>0</v>
      </c>
      <c r="T1048" s="17">
        <v>0</v>
      </c>
      <c r="U1048" s="7">
        <v>0</v>
      </c>
      <c r="V1048" s="7">
        <v>0</v>
      </c>
      <c r="W1048" s="7">
        <v>0</v>
      </c>
    </row>
    <row r="1049" spans="1:23" s="17" customFormat="1" x14ac:dyDescent="0.25">
      <c r="A1049" s="17" t="s">
        <v>1154</v>
      </c>
      <c r="B1049" s="17" t="s">
        <v>1322</v>
      </c>
      <c r="C1049" s="17" t="s">
        <v>595</v>
      </c>
      <c r="D1049" s="17">
        <v>168</v>
      </c>
      <c r="E1049" s="17" t="s">
        <v>839</v>
      </c>
      <c r="F1049" s="17">
        <v>3</v>
      </c>
      <c r="G1049" s="17">
        <v>2</v>
      </c>
      <c r="H1049" s="17" t="s">
        <v>8</v>
      </c>
      <c r="I1049" s="17" t="s">
        <v>7</v>
      </c>
      <c r="J1049" s="17" t="s">
        <v>5</v>
      </c>
      <c r="K1049" s="17" t="s">
        <v>596</v>
      </c>
      <c r="L1049" s="17" t="s">
        <v>515</v>
      </c>
      <c r="M1049" s="7">
        <v>0</v>
      </c>
      <c r="N1049" s="7">
        <v>108.37913368009001</v>
      </c>
      <c r="O1049" s="7">
        <f>M1049*'Emission and cost factors'!$D$8+N1049*'Emission and cost factors'!$E$8</f>
        <v>49.854401492841404</v>
      </c>
      <c r="P1049" s="8">
        <f>M1049*'Emission and cost factors'!$D$9+N1049*'Emission and cost factors'!$E$9</f>
        <v>16.2568700520135</v>
      </c>
      <c r="Q1049" s="7">
        <v>21.055999999999997</v>
      </c>
      <c r="R1049" s="17">
        <v>0</v>
      </c>
      <c r="S1049" s="17">
        <v>0</v>
      </c>
      <c r="T1049" s="17">
        <v>0</v>
      </c>
      <c r="U1049" s="7">
        <v>0</v>
      </c>
      <c r="V1049" s="7">
        <v>0</v>
      </c>
      <c r="W1049" s="7">
        <v>0</v>
      </c>
    </row>
    <row r="1050" spans="1:23" s="17" customFormat="1" x14ac:dyDescent="0.25">
      <c r="A1050" s="17" t="s">
        <v>1155</v>
      </c>
      <c r="B1050" s="17" t="s">
        <v>1322</v>
      </c>
      <c r="C1050" s="17" t="s">
        <v>595</v>
      </c>
      <c r="D1050" s="17">
        <v>169</v>
      </c>
      <c r="E1050" s="17" t="s">
        <v>839</v>
      </c>
      <c r="F1050" s="17">
        <v>3</v>
      </c>
      <c r="G1050" s="17">
        <v>2</v>
      </c>
      <c r="H1050" s="17" t="s">
        <v>9</v>
      </c>
      <c r="I1050" s="17" t="s">
        <v>3</v>
      </c>
      <c r="J1050" s="17" t="s">
        <v>4</v>
      </c>
      <c r="K1050" s="17" t="s">
        <v>596</v>
      </c>
      <c r="L1050" s="17" t="s">
        <v>516</v>
      </c>
      <c r="M1050" s="7">
        <v>0</v>
      </c>
      <c r="N1050" s="7">
        <v>96.294426930571504</v>
      </c>
      <c r="O1050" s="7">
        <f>M1050*'Emission and cost factors'!$D$8+N1050*'Emission and cost factors'!$E$8</f>
        <v>44.295436388062896</v>
      </c>
      <c r="P1050" s="8">
        <f>M1050*'Emission and cost factors'!$D$9+N1050*'Emission and cost factors'!$E$9</f>
        <v>14.444164039585726</v>
      </c>
      <c r="Q1050" s="7">
        <v>21.074333333333342</v>
      </c>
      <c r="R1050" s="17">
        <v>0</v>
      </c>
      <c r="S1050" s="17">
        <v>0</v>
      </c>
      <c r="T1050" s="17">
        <v>0</v>
      </c>
      <c r="U1050" s="7">
        <v>0</v>
      </c>
      <c r="V1050" s="7">
        <v>0</v>
      </c>
      <c r="W1050" s="7">
        <v>0</v>
      </c>
    </row>
    <row r="1051" spans="1:23" s="17" customFormat="1" x14ac:dyDescent="0.25">
      <c r="A1051" s="17" t="s">
        <v>1156</v>
      </c>
      <c r="B1051" s="17" t="s">
        <v>1322</v>
      </c>
      <c r="C1051" s="17" t="s">
        <v>595</v>
      </c>
      <c r="D1051" s="17">
        <v>170</v>
      </c>
      <c r="E1051" s="17" t="s">
        <v>839</v>
      </c>
      <c r="F1051" s="17">
        <v>3</v>
      </c>
      <c r="G1051" s="17">
        <v>2</v>
      </c>
      <c r="H1051" s="17" t="s">
        <v>9</v>
      </c>
      <c r="I1051" s="17" t="s">
        <v>3</v>
      </c>
      <c r="J1051" s="17" t="s">
        <v>4</v>
      </c>
      <c r="K1051" s="17" t="s">
        <v>596</v>
      </c>
      <c r="L1051" s="17" t="s">
        <v>515</v>
      </c>
      <c r="M1051" s="7">
        <v>0</v>
      </c>
      <c r="N1051" s="7">
        <v>93.078454541601204</v>
      </c>
      <c r="O1051" s="7">
        <f>M1051*'Emission and cost factors'!$D$8+N1051*'Emission and cost factors'!$E$8</f>
        <v>42.816089089136554</v>
      </c>
      <c r="P1051" s="8">
        <f>M1051*'Emission and cost factors'!$D$9+N1051*'Emission and cost factors'!$E$9</f>
        <v>13.961768181240179</v>
      </c>
      <c r="Q1051" s="7">
        <v>21.046333333333337</v>
      </c>
      <c r="R1051" s="17">
        <v>0</v>
      </c>
      <c r="S1051" s="17">
        <v>0</v>
      </c>
      <c r="T1051" s="17">
        <v>0</v>
      </c>
      <c r="U1051" s="7">
        <v>0</v>
      </c>
      <c r="V1051" s="7">
        <v>0</v>
      </c>
      <c r="W1051" s="7">
        <v>0</v>
      </c>
    </row>
    <row r="1052" spans="1:23" s="17" customFormat="1" x14ac:dyDescent="0.25">
      <c r="A1052" s="17" t="s">
        <v>1157</v>
      </c>
      <c r="B1052" s="17" t="s">
        <v>1322</v>
      </c>
      <c r="C1052" s="17" t="s">
        <v>595</v>
      </c>
      <c r="D1052" s="17">
        <v>171</v>
      </c>
      <c r="E1052" s="17" t="s">
        <v>839</v>
      </c>
      <c r="F1052" s="17">
        <v>3</v>
      </c>
      <c r="G1052" s="17">
        <v>2</v>
      </c>
      <c r="H1052" s="17" t="s">
        <v>9</v>
      </c>
      <c r="I1052" s="17" t="s">
        <v>3</v>
      </c>
      <c r="J1052" s="17" t="s">
        <v>5</v>
      </c>
      <c r="K1052" s="17" t="s">
        <v>596</v>
      </c>
      <c r="L1052" s="17" t="s">
        <v>516</v>
      </c>
      <c r="M1052" s="7">
        <v>0</v>
      </c>
      <c r="N1052" s="7">
        <v>96.107922977333203</v>
      </c>
      <c r="O1052" s="7">
        <f>M1052*'Emission and cost factors'!$D$8+N1052*'Emission and cost factors'!$E$8</f>
        <v>44.209644569573278</v>
      </c>
      <c r="P1052" s="8">
        <f>M1052*'Emission and cost factors'!$D$9+N1052*'Emission and cost factors'!$E$9</f>
        <v>14.41618844659998</v>
      </c>
      <c r="Q1052" s="7">
        <v>21.074333333333342</v>
      </c>
      <c r="R1052" s="17">
        <v>0</v>
      </c>
      <c r="S1052" s="17">
        <v>0</v>
      </c>
      <c r="T1052" s="17">
        <v>0</v>
      </c>
      <c r="U1052" s="7">
        <v>0</v>
      </c>
      <c r="V1052" s="7">
        <v>0</v>
      </c>
      <c r="W1052" s="7">
        <v>0</v>
      </c>
    </row>
    <row r="1053" spans="1:23" s="17" customFormat="1" x14ac:dyDescent="0.25">
      <c r="A1053" s="17" t="s">
        <v>1158</v>
      </c>
      <c r="B1053" s="17" t="s">
        <v>1322</v>
      </c>
      <c r="C1053" s="17" t="s">
        <v>595</v>
      </c>
      <c r="D1053" s="17">
        <v>172</v>
      </c>
      <c r="E1053" s="17" t="s">
        <v>839</v>
      </c>
      <c r="F1053" s="17">
        <v>3</v>
      </c>
      <c r="G1053" s="17">
        <v>2</v>
      </c>
      <c r="H1053" s="17" t="s">
        <v>9</v>
      </c>
      <c r="I1053" s="17" t="s">
        <v>3</v>
      </c>
      <c r="J1053" s="17" t="s">
        <v>5</v>
      </c>
      <c r="K1053" s="17" t="s">
        <v>596</v>
      </c>
      <c r="L1053" s="17" t="s">
        <v>515</v>
      </c>
      <c r="M1053" s="7">
        <v>0</v>
      </c>
      <c r="N1053" s="7">
        <v>93.031749179524596</v>
      </c>
      <c r="O1053" s="7">
        <f>M1053*'Emission and cost factors'!$D$8+N1053*'Emission and cost factors'!$E$8</f>
        <v>42.794604622581318</v>
      </c>
      <c r="P1053" s="8">
        <f>M1053*'Emission and cost factors'!$D$9+N1053*'Emission and cost factors'!$E$9</f>
        <v>13.95476237692869</v>
      </c>
      <c r="Q1053" s="7">
        <v>21.046333333333337</v>
      </c>
      <c r="R1053" s="17">
        <v>0</v>
      </c>
      <c r="S1053" s="17">
        <v>0</v>
      </c>
      <c r="T1053" s="17">
        <v>0</v>
      </c>
      <c r="U1053" s="7">
        <v>0</v>
      </c>
      <c r="V1053" s="7">
        <v>0</v>
      </c>
      <c r="W1053" s="7">
        <v>0</v>
      </c>
    </row>
    <row r="1054" spans="1:23" s="17" customFormat="1" x14ac:dyDescent="0.25">
      <c r="A1054" s="17" t="s">
        <v>1159</v>
      </c>
      <c r="B1054" s="17" t="s">
        <v>1322</v>
      </c>
      <c r="C1054" s="17" t="s">
        <v>595</v>
      </c>
      <c r="D1054" s="17">
        <v>173</v>
      </c>
      <c r="E1054" s="17" t="s">
        <v>839</v>
      </c>
      <c r="F1054" s="17">
        <v>3</v>
      </c>
      <c r="G1054" s="17">
        <v>2</v>
      </c>
      <c r="H1054" s="17" t="s">
        <v>9</v>
      </c>
      <c r="I1054" s="17" t="s">
        <v>6</v>
      </c>
      <c r="J1054" s="17" t="s">
        <v>4</v>
      </c>
      <c r="K1054" s="17" t="s">
        <v>596</v>
      </c>
      <c r="L1054" s="17" t="s">
        <v>516</v>
      </c>
      <c r="M1054" s="7">
        <v>0</v>
      </c>
      <c r="N1054" s="7">
        <v>102.92699227953899</v>
      </c>
      <c r="O1054" s="7">
        <f>M1054*'Emission and cost factors'!$D$8+N1054*'Emission and cost factors'!$E$8</f>
        <v>47.346416448587938</v>
      </c>
      <c r="P1054" s="8">
        <f>M1054*'Emission and cost factors'!$D$9+N1054*'Emission and cost factors'!$E$9</f>
        <v>15.439048841930848</v>
      </c>
      <c r="Q1054" s="7">
        <v>21.203333333333333</v>
      </c>
      <c r="R1054" s="17">
        <v>0</v>
      </c>
      <c r="S1054" s="17">
        <v>0</v>
      </c>
      <c r="T1054" s="17">
        <v>0</v>
      </c>
      <c r="U1054" s="7">
        <v>0</v>
      </c>
      <c r="V1054" s="7">
        <v>0</v>
      </c>
      <c r="W1054" s="7">
        <v>0</v>
      </c>
    </row>
    <row r="1055" spans="1:23" s="17" customFormat="1" x14ac:dyDescent="0.25">
      <c r="A1055" s="17" t="s">
        <v>1160</v>
      </c>
      <c r="B1055" s="17" t="s">
        <v>1322</v>
      </c>
      <c r="C1055" s="17" t="s">
        <v>595</v>
      </c>
      <c r="D1055" s="17">
        <v>174</v>
      </c>
      <c r="E1055" s="17" t="s">
        <v>839</v>
      </c>
      <c r="F1055" s="17">
        <v>3</v>
      </c>
      <c r="G1055" s="17">
        <v>2</v>
      </c>
      <c r="H1055" s="17" t="s">
        <v>9</v>
      </c>
      <c r="I1055" s="17" t="s">
        <v>6</v>
      </c>
      <c r="J1055" s="17" t="s">
        <v>4</v>
      </c>
      <c r="K1055" s="17" t="s">
        <v>596</v>
      </c>
      <c r="L1055" s="17" t="s">
        <v>515</v>
      </c>
      <c r="M1055" s="7">
        <v>0</v>
      </c>
      <c r="N1055" s="7">
        <v>98.304036241893897</v>
      </c>
      <c r="O1055" s="7">
        <f>M1055*'Emission and cost factors'!$D$8+N1055*'Emission and cost factors'!$E$8</f>
        <v>45.219856671271195</v>
      </c>
      <c r="P1055" s="8">
        <f>M1055*'Emission and cost factors'!$D$9+N1055*'Emission and cost factors'!$E$9</f>
        <v>14.745605436284084</v>
      </c>
      <c r="Q1055" s="7">
        <v>21.163</v>
      </c>
      <c r="R1055" s="17">
        <v>0</v>
      </c>
      <c r="S1055" s="17">
        <v>0</v>
      </c>
      <c r="T1055" s="17">
        <v>0</v>
      </c>
      <c r="U1055" s="7">
        <v>0</v>
      </c>
      <c r="V1055" s="7">
        <v>0</v>
      </c>
      <c r="W1055" s="7">
        <v>0</v>
      </c>
    </row>
    <row r="1056" spans="1:23" s="17" customFormat="1" x14ac:dyDescent="0.25">
      <c r="A1056" s="17" t="s">
        <v>1161</v>
      </c>
      <c r="B1056" s="17" t="s">
        <v>1322</v>
      </c>
      <c r="C1056" s="17" t="s">
        <v>595</v>
      </c>
      <c r="D1056" s="17">
        <v>176</v>
      </c>
      <c r="E1056" s="17" t="s">
        <v>839</v>
      </c>
      <c r="F1056" s="17">
        <v>3</v>
      </c>
      <c r="G1056" s="17">
        <v>2</v>
      </c>
      <c r="H1056" s="17" t="s">
        <v>9</v>
      </c>
      <c r="I1056" s="17" t="s">
        <v>6</v>
      </c>
      <c r="J1056" s="17" t="s">
        <v>5</v>
      </c>
      <c r="K1056" s="17" t="s">
        <v>596</v>
      </c>
      <c r="L1056" s="17" t="s">
        <v>515</v>
      </c>
      <c r="M1056" s="7">
        <v>0</v>
      </c>
      <c r="N1056" s="7">
        <v>98.331257129522598</v>
      </c>
      <c r="O1056" s="7">
        <f>M1056*'Emission and cost factors'!$D$8+N1056*'Emission and cost factors'!$E$8</f>
        <v>45.232378279580395</v>
      </c>
      <c r="P1056" s="8">
        <f>M1056*'Emission and cost factors'!$D$9+N1056*'Emission and cost factors'!$E$9</f>
        <v>14.74968856942839</v>
      </c>
      <c r="Q1056" s="7">
        <v>21.163</v>
      </c>
      <c r="R1056" s="17">
        <v>0</v>
      </c>
      <c r="S1056" s="17">
        <v>0</v>
      </c>
      <c r="T1056" s="17">
        <v>0</v>
      </c>
      <c r="U1056" s="7">
        <v>0</v>
      </c>
      <c r="V1056" s="7">
        <v>0</v>
      </c>
      <c r="W1056" s="7">
        <v>0</v>
      </c>
    </row>
    <row r="1057" spans="1:23" s="17" customFormat="1" x14ac:dyDescent="0.25">
      <c r="A1057" s="17" t="s">
        <v>1162</v>
      </c>
      <c r="B1057" s="17" t="s">
        <v>1322</v>
      </c>
      <c r="C1057" s="17" t="s">
        <v>595</v>
      </c>
      <c r="D1057" s="17">
        <v>177</v>
      </c>
      <c r="E1057" s="17" t="s">
        <v>839</v>
      </c>
      <c r="F1057" s="17">
        <v>3</v>
      </c>
      <c r="G1057" s="17">
        <v>2</v>
      </c>
      <c r="H1057" s="17" t="s">
        <v>9</v>
      </c>
      <c r="I1057" s="17" t="s">
        <v>7</v>
      </c>
      <c r="J1057" s="17" t="s">
        <v>4</v>
      </c>
      <c r="K1057" s="17" t="s">
        <v>596</v>
      </c>
      <c r="L1057" s="17" t="s">
        <v>516</v>
      </c>
      <c r="M1057" s="7">
        <v>0</v>
      </c>
      <c r="N1057" s="7">
        <v>103.567971536889</v>
      </c>
      <c r="O1057" s="7">
        <f>M1057*'Emission and cost factors'!$D$8+N1057*'Emission and cost factors'!$E$8</f>
        <v>47.641266906968944</v>
      </c>
      <c r="P1057" s="8">
        <f>M1057*'Emission and cost factors'!$D$9+N1057*'Emission and cost factors'!$E$9</f>
        <v>15.535195730533349</v>
      </c>
      <c r="Q1057" s="7">
        <v>21.236333333333338</v>
      </c>
      <c r="R1057" s="17">
        <v>0</v>
      </c>
      <c r="S1057" s="17">
        <v>0</v>
      </c>
      <c r="T1057" s="17">
        <v>0</v>
      </c>
      <c r="U1057" s="7">
        <v>0</v>
      </c>
      <c r="V1057" s="7">
        <v>0</v>
      </c>
      <c r="W1057" s="7">
        <v>0</v>
      </c>
    </row>
    <row r="1058" spans="1:23" s="17" customFormat="1" x14ac:dyDescent="0.25">
      <c r="A1058" s="17" t="s">
        <v>1163</v>
      </c>
      <c r="B1058" s="17" t="s">
        <v>1322</v>
      </c>
      <c r="C1058" s="17" t="s">
        <v>595</v>
      </c>
      <c r="D1058" s="17">
        <v>178</v>
      </c>
      <c r="E1058" s="17" t="s">
        <v>839</v>
      </c>
      <c r="F1058" s="17">
        <v>3</v>
      </c>
      <c r="G1058" s="17">
        <v>2</v>
      </c>
      <c r="H1058" s="17" t="s">
        <v>9</v>
      </c>
      <c r="I1058" s="17" t="s">
        <v>7</v>
      </c>
      <c r="J1058" s="17" t="s">
        <v>4</v>
      </c>
      <c r="K1058" s="17" t="s">
        <v>596</v>
      </c>
      <c r="L1058" s="17" t="s">
        <v>515</v>
      </c>
      <c r="M1058" s="7">
        <v>0</v>
      </c>
      <c r="N1058" s="7">
        <v>97.867917703837094</v>
      </c>
      <c r="O1058" s="7">
        <f>M1058*'Emission and cost factors'!$D$8+N1058*'Emission and cost factors'!$E$8</f>
        <v>45.019242143765062</v>
      </c>
      <c r="P1058" s="8">
        <f>M1058*'Emission and cost factors'!$D$9+N1058*'Emission and cost factors'!$E$9</f>
        <v>14.680187655575564</v>
      </c>
      <c r="Q1058" s="7">
        <v>21.18933333333333</v>
      </c>
      <c r="R1058" s="17">
        <v>0</v>
      </c>
      <c r="S1058" s="17">
        <v>0</v>
      </c>
      <c r="T1058" s="17">
        <v>0</v>
      </c>
      <c r="U1058" s="7">
        <v>0</v>
      </c>
      <c r="V1058" s="7">
        <v>0</v>
      </c>
      <c r="W1058" s="7">
        <v>0</v>
      </c>
    </row>
    <row r="1059" spans="1:23" s="17" customFormat="1" x14ac:dyDescent="0.25">
      <c r="A1059" s="17" t="s">
        <v>1164</v>
      </c>
      <c r="B1059" s="17" t="s">
        <v>1322</v>
      </c>
      <c r="C1059" s="17" t="s">
        <v>595</v>
      </c>
      <c r="D1059" s="17">
        <v>179</v>
      </c>
      <c r="E1059" s="17" t="s">
        <v>839</v>
      </c>
      <c r="F1059" s="17">
        <v>3</v>
      </c>
      <c r="G1059" s="17">
        <v>2</v>
      </c>
      <c r="H1059" s="17" t="s">
        <v>9</v>
      </c>
      <c r="I1059" s="17" t="s">
        <v>7</v>
      </c>
      <c r="J1059" s="17" t="s">
        <v>5</v>
      </c>
      <c r="K1059" s="17" t="s">
        <v>596</v>
      </c>
      <c r="L1059" s="17" t="s">
        <v>516</v>
      </c>
      <c r="M1059" s="7">
        <v>0</v>
      </c>
      <c r="N1059" s="7">
        <v>103.510666875727</v>
      </c>
      <c r="O1059" s="7">
        <f>M1059*'Emission and cost factors'!$D$8+N1059*'Emission and cost factors'!$E$8</f>
        <v>47.614906762834423</v>
      </c>
      <c r="P1059" s="8">
        <f>M1059*'Emission and cost factors'!$D$9+N1059*'Emission and cost factors'!$E$9</f>
        <v>15.526600031359049</v>
      </c>
      <c r="Q1059" s="7">
        <v>21.236333333333338</v>
      </c>
      <c r="R1059" s="17">
        <v>0</v>
      </c>
      <c r="S1059" s="17">
        <v>0</v>
      </c>
      <c r="T1059" s="17">
        <v>0</v>
      </c>
      <c r="U1059" s="7">
        <v>0</v>
      </c>
      <c r="V1059" s="7">
        <v>0</v>
      </c>
      <c r="W1059" s="7">
        <v>0</v>
      </c>
    </row>
    <row r="1060" spans="1:23" s="17" customFormat="1" x14ac:dyDescent="0.25">
      <c r="A1060" s="17" t="s">
        <v>1165</v>
      </c>
      <c r="B1060" s="17" t="s">
        <v>1322</v>
      </c>
      <c r="C1060" s="17" t="s">
        <v>595</v>
      </c>
      <c r="D1060" s="17">
        <v>180</v>
      </c>
      <c r="E1060" s="17" t="s">
        <v>839</v>
      </c>
      <c r="F1060" s="17">
        <v>3</v>
      </c>
      <c r="G1060" s="17">
        <v>2</v>
      </c>
      <c r="H1060" s="17" t="s">
        <v>9</v>
      </c>
      <c r="I1060" s="17" t="s">
        <v>7</v>
      </c>
      <c r="J1060" s="17" t="s">
        <v>5</v>
      </c>
      <c r="K1060" s="17" t="s">
        <v>596</v>
      </c>
      <c r="L1060" s="17" t="s">
        <v>515</v>
      </c>
      <c r="M1060" s="7">
        <v>0</v>
      </c>
      <c r="N1060" s="7">
        <v>97.8090305935591</v>
      </c>
      <c r="O1060" s="7">
        <f>M1060*'Emission and cost factors'!$D$8+N1060*'Emission and cost factors'!$E$8</f>
        <v>44.992154073037192</v>
      </c>
      <c r="P1060" s="8">
        <f>M1060*'Emission and cost factors'!$D$9+N1060*'Emission and cost factors'!$E$9</f>
        <v>14.671354589033864</v>
      </c>
      <c r="Q1060" s="7">
        <v>21.189</v>
      </c>
      <c r="R1060" s="17">
        <v>0</v>
      </c>
      <c r="S1060" s="17">
        <v>0</v>
      </c>
      <c r="T1060" s="17">
        <v>0</v>
      </c>
      <c r="U1060" s="7">
        <v>0</v>
      </c>
      <c r="V1060" s="7">
        <v>0</v>
      </c>
      <c r="W1060" s="7">
        <v>0</v>
      </c>
    </row>
    <row r="1061" spans="1:23" s="17" customFormat="1" x14ac:dyDescent="0.25">
      <c r="A1061" s="17" t="s">
        <v>1247</v>
      </c>
      <c r="B1061" s="17" t="s">
        <v>1322</v>
      </c>
      <c r="C1061" s="17" t="s">
        <v>588</v>
      </c>
      <c r="D1061" s="17">
        <v>1</v>
      </c>
      <c r="E1061" s="17" t="s">
        <v>835</v>
      </c>
      <c r="F1061" s="17">
        <v>1</v>
      </c>
      <c r="G1061" s="17">
        <v>1</v>
      </c>
      <c r="H1061" s="17" t="s">
        <v>2</v>
      </c>
      <c r="I1061" s="17" t="s">
        <v>3</v>
      </c>
      <c r="J1061" s="17" t="s">
        <v>609</v>
      </c>
      <c r="K1061" s="17" t="s">
        <v>596</v>
      </c>
      <c r="L1061" s="17" t="s">
        <v>515</v>
      </c>
      <c r="M1061" s="7">
        <v>65.745578710937494</v>
      </c>
      <c r="N1061" s="7">
        <v>127.944968846151</v>
      </c>
      <c r="O1061" s="7">
        <f>M1061*'Emission and cost factors'!$D$8+N1061*'Emission and cost factors'!$E$8</f>
        <v>72.661257198526329</v>
      </c>
      <c r="P1061" s="8">
        <f>M1061*'Emission and cost factors'!$D$9+N1061*'Emission and cost factors'!$E$9</f>
        <v>21.821568475360149</v>
      </c>
      <c r="Q1061" s="7">
        <v>20.806333333333331</v>
      </c>
      <c r="R1061" s="17">
        <v>0</v>
      </c>
      <c r="S1061" s="17">
        <v>0</v>
      </c>
      <c r="T1061" s="17">
        <v>0</v>
      </c>
      <c r="U1061" s="7">
        <v>0</v>
      </c>
      <c r="V1061" s="7">
        <v>0</v>
      </c>
      <c r="W1061" s="7">
        <v>0</v>
      </c>
    </row>
    <row r="1062" spans="1:23" s="17" customFormat="1" x14ac:dyDescent="0.25">
      <c r="A1062" s="17" t="s">
        <v>1248</v>
      </c>
      <c r="B1062" s="17" t="s">
        <v>1322</v>
      </c>
      <c r="C1062" s="17" t="s">
        <v>588</v>
      </c>
      <c r="D1062" s="17">
        <v>2</v>
      </c>
      <c r="E1062" s="17" t="s">
        <v>835</v>
      </c>
      <c r="F1062" s="17">
        <v>1</v>
      </c>
      <c r="G1062" s="17">
        <v>1</v>
      </c>
      <c r="H1062" s="17" t="s">
        <v>2</v>
      </c>
      <c r="I1062" s="17" t="s">
        <v>3</v>
      </c>
      <c r="J1062" s="17" t="s">
        <v>609</v>
      </c>
      <c r="K1062" s="17" t="s">
        <v>596</v>
      </c>
      <c r="L1062" s="17" t="s">
        <v>516</v>
      </c>
      <c r="M1062" s="7">
        <v>32.676872989908802</v>
      </c>
      <c r="N1062" s="7">
        <v>135.927156511791</v>
      </c>
      <c r="O1062" s="7">
        <f>M1062*'Emission and cost factors'!$D$8+N1062*'Emission and cost factors'!$E$8</f>
        <v>69.388635323304712</v>
      </c>
      <c r="P1062" s="8">
        <f>M1062*'Emission and cost factors'!$D$9+N1062*'Emission and cost factors'!$E$9</f>
        <v>21.696148396365</v>
      </c>
      <c r="Q1062" s="7">
        <v>20.833333333333332</v>
      </c>
      <c r="R1062" s="17">
        <v>0</v>
      </c>
      <c r="S1062" s="17">
        <v>0</v>
      </c>
      <c r="T1062" s="17">
        <v>0</v>
      </c>
      <c r="U1062" s="7">
        <v>0</v>
      </c>
      <c r="V1062" s="7">
        <v>0</v>
      </c>
      <c r="W1062" s="7">
        <v>0</v>
      </c>
    </row>
    <row r="1063" spans="1:23" s="17" customFormat="1" x14ac:dyDescent="0.25">
      <c r="A1063" s="17" t="s">
        <v>1249</v>
      </c>
      <c r="B1063" s="17" t="s">
        <v>1322</v>
      </c>
      <c r="C1063" s="17" t="s">
        <v>588</v>
      </c>
      <c r="D1063" s="17">
        <v>3</v>
      </c>
      <c r="E1063" s="17" t="s">
        <v>835</v>
      </c>
      <c r="F1063" s="17">
        <v>1</v>
      </c>
      <c r="G1063" s="17">
        <v>1</v>
      </c>
      <c r="H1063" s="17" t="s">
        <v>2</v>
      </c>
      <c r="I1063" s="17" t="s">
        <v>6</v>
      </c>
      <c r="J1063" s="17" t="s">
        <v>609</v>
      </c>
      <c r="K1063" s="17" t="s">
        <v>596</v>
      </c>
      <c r="L1063" s="17" t="s">
        <v>515</v>
      </c>
      <c r="M1063" s="7">
        <v>66.872157975260393</v>
      </c>
      <c r="N1063" s="7">
        <v>150.69829733738601</v>
      </c>
      <c r="O1063" s="7">
        <f>M1063*'Emission and cost factors'!$D$8+N1063*'Emission and cost factors'!$E$8</f>
        <v>83.364369950002256</v>
      </c>
      <c r="P1063" s="8">
        <f>M1063*'Emission and cost factors'!$D$9+N1063*'Emission and cost factors'!$E$9</f>
        <v>25.279630919618317</v>
      </c>
      <c r="Q1063" s="7">
        <v>20.879333333333332</v>
      </c>
      <c r="R1063" s="17">
        <v>0</v>
      </c>
      <c r="S1063" s="17">
        <v>0</v>
      </c>
      <c r="T1063" s="17">
        <v>0</v>
      </c>
      <c r="U1063" s="7">
        <v>0</v>
      </c>
      <c r="V1063" s="7">
        <v>0</v>
      </c>
      <c r="W1063" s="7">
        <v>0</v>
      </c>
    </row>
    <row r="1064" spans="1:23" s="17" customFormat="1" x14ac:dyDescent="0.25">
      <c r="A1064" s="17" t="s">
        <v>1250</v>
      </c>
      <c r="B1064" s="17" t="s">
        <v>1322</v>
      </c>
      <c r="C1064" s="17" t="s">
        <v>588</v>
      </c>
      <c r="D1064" s="17">
        <v>4</v>
      </c>
      <c r="E1064" s="17" t="s">
        <v>835</v>
      </c>
      <c r="F1064" s="17">
        <v>1</v>
      </c>
      <c r="G1064" s="17">
        <v>1</v>
      </c>
      <c r="H1064" s="17" t="s">
        <v>2</v>
      </c>
      <c r="I1064" s="17" t="s">
        <v>6</v>
      </c>
      <c r="J1064" s="17" t="s">
        <v>609</v>
      </c>
      <c r="K1064" s="17" t="s">
        <v>596</v>
      </c>
      <c r="L1064" s="17" t="s">
        <v>516</v>
      </c>
      <c r="M1064" s="7">
        <v>32.539633943684898</v>
      </c>
      <c r="N1064" s="7">
        <v>144.800439396385</v>
      </c>
      <c r="O1064" s="7">
        <f>M1064*'Emission and cost factors'!$D$8+N1064*'Emission and cost factors'!$E$8</f>
        <v>73.441525250510935</v>
      </c>
      <c r="P1064" s="8">
        <f>M1064*'Emission and cost factors'!$D$9+N1064*'Emission and cost factors'!$E$9</f>
        <v>23.021651267205144</v>
      </c>
      <c r="Q1064" s="7">
        <v>20.874000000000006</v>
      </c>
      <c r="R1064" s="17">
        <v>0</v>
      </c>
      <c r="S1064" s="17">
        <v>0</v>
      </c>
      <c r="T1064" s="17">
        <v>0</v>
      </c>
      <c r="U1064" s="7">
        <v>0</v>
      </c>
      <c r="V1064" s="7">
        <v>0</v>
      </c>
      <c r="W1064" s="7">
        <v>0</v>
      </c>
    </row>
    <row r="1065" spans="1:23" s="17" customFormat="1" x14ac:dyDescent="0.25">
      <c r="A1065" s="17" t="s">
        <v>1251</v>
      </c>
      <c r="B1065" s="17" t="s">
        <v>1322</v>
      </c>
      <c r="C1065" s="17" t="s">
        <v>588</v>
      </c>
      <c r="D1065" s="17">
        <v>5</v>
      </c>
      <c r="E1065" s="17" t="s">
        <v>835</v>
      </c>
      <c r="F1065" s="17">
        <v>1</v>
      </c>
      <c r="G1065" s="17">
        <v>1</v>
      </c>
      <c r="H1065" s="17" t="s">
        <v>2</v>
      </c>
      <c r="I1065" s="17" t="s">
        <v>7</v>
      </c>
      <c r="J1065" s="17" t="s">
        <v>609</v>
      </c>
      <c r="K1065" s="17" t="s">
        <v>596</v>
      </c>
      <c r="L1065" s="17" t="s">
        <v>515</v>
      </c>
      <c r="M1065" s="7">
        <v>68.122658374023402</v>
      </c>
      <c r="N1065" s="7">
        <v>159.73534227409499</v>
      </c>
      <c r="O1065" s="7">
        <f>M1065*'Emission and cost factors'!$D$8+N1065*'Emission and cost factors'!$E$8</f>
        <v>87.784015704628615</v>
      </c>
      <c r="P1065" s="8">
        <f>M1065*'Emission and cost factors'!$D$9+N1065*'Emission and cost factors'!$E$9</f>
        <v>26.685207676075187</v>
      </c>
      <c r="Q1065" s="7">
        <v>20.872333333333334</v>
      </c>
      <c r="R1065" s="17">
        <v>0</v>
      </c>
      <c r="S1065" s="17">
        <v>0</v>
      </c>
      <c r="T1065" s="17">
        <v>0</v>
      </c>
      <c r="U1065" s="7">
        <v>0</v>
      </c>
      <c r="V1065" s="7">
        <v>0</v>
      </c>
      <c r="W1065" s="7">
        <v>0</v>
      </c>
    </row>
    <row r="1066" spans="1:23" s="17" customFormat="1" x14ac:dyDescent="0.25">
      <c r="A1066" s="17" t="s">
        <v>1252</v>
      </c>
      <c r="B1066" s="17" t="s">
        <v>1322</v>
      </c>
      <c r="C1066" s="17" t="s">
        <v>588</v>
      </c>
      <c r="D1066" s="17">
        <v>7</v>
      </c>
      <c r="E1066" s="17" t="s">
        <v>835</v>
      </c>
      <c r="F1066" s="17">
        <v>1</v>
      </c>
      <c r="G1066" s="17">
        <v>1</v>
      </c>
      <c r="H1066" s="17" t="s">
        <v>8</v>
      </c>
      <c r="I1066" s="17" t="s">
        <v>3</v>
      </c>
      <c r="J1066" s="17" t="s">
        <v>609</v>
      </c>
      <c r="K1066" s="17" t="s">
        <v>596</v>
      </c>
      <c r="L1066" s="17" t="s">
        <v>515</v>
      </c>
      <c r="M1066" s="7">
        <v>45.844408984375001</v>
      </c>
      <c r="N1066" s="7">
        <v>60.544300851079299</v>
      </c>
      <c r="O1066" s="7">
        <f>M1066*'Emission and cost factors'!$D$8+N1066*'Emission and cost factors'!$E$8</f>
        <v>37.477704278215228</v>
      </c>
      <c r="P1066" s="8">
        <f>M1066*'Emission and cost factors'!$D$9+N1066*'Emission and cost factors'!$E$9</f>
        <v>10.915421487036895</v>
      </c>
      <c r="Q1066" s="7">
        <v>21.006666666666668</v>
      </c>
      <c r="R1066" s="17">
        <v>0</v>
      </c>
      <c r="S1066" s="17">
        <v>0</v>
      </c>
      <c r="T1066" s="17">
        <v>0</v>
      </c>
      <c r="U1066" s="7">
        <v>0</v>
      </c>
      <c r="V1066" s="7">
        <v>0</v>
      </c>
      <c r="W1066" s="7">
        <v>0</v>
      </c>
    </row>
    <row r="1067" spans="1:23" s="17" customFormat="1" x14ac:dyDescent="0.25">
      <c r="A1067" s="17" t="s">
        <v>1253</v>
      </c>
      <c r="B1067" s="17" t="s">
        <v>1322</v>
      </c>
      <c r="C1067" s="17" t="s">
        <v>588</v>
      </c>
      <c r="D1067" s="17">
        <v>8</v>
      </c>
      <c r="E1067" s="17" t="s">
        <v>835</v>
      </c>
      <c r="F1067" s="17">
        <v>1</v>
      </c>
      <c r="G1067" s="17">
        <v>1</v>
      </c>
      <c r="H1067" s="17" t="s">
        <v>8</v>
      </c>
      <c r="I1067" s="17" t="s">
        <v>3</v>
      </c>
      <c r="J1067" s="17" t="s">
        <v>609</v>
      </c>
      <c r="K1067" s="17" t="s">
        <v>596</v>
      </c>
      <c r="L1067" s="17" t="s">
        <v>516</v>
      </c>
      <c r="M1067" s="7">
        <v>28.228662418619699</v>
      </c>
      <c r="N1067" s="7">
        <v>64.164407221487096</v>
      </c>
      <c r="O1067" s="7">
        <f>M1067*'Emission and cost factors'!$D$8+N1067*'Emission and cost factors'!$E$8</f>
        <v>35.4436464297942</v>
      </c>
      <c r="P1067" s="8">
        <f>M1067*'Emission and cost factors'!$D$9+N1067*'Emission and cost factors'!$E$9</f>
        <v>10.753807579967852</v>
      </c>
      <c r="Q1067" s="7">
        <v>21.019666666666673</v>
      </c>
      <c r="R1067" s="17">
        <v>0</v>
      </c>
      <c r="S1067" s="17">
        <v>0</v>
      </c>
      <c r="T1067" s="17">
        <v>0</v>
      </c>
      <c r="U1067" s="7">
        <v>0</v>
      </c>
      <c r="V1067" s="7">
        <v>0</v>
      </c>
      <c r="W1067" s="7">
        <v>0</v>
      </c>
    </row>
    <row r="1068" spans="1:23" s="17" customFormat="1" x14ac:dyDescent="0.25">
      <c r="A1068" s="17" t="s">
        <v>1254</v>
      </c>
      <c r="B1068" s="17" t="s">
        <v>1322</v>
      </c>
      <c r="C1068" s="17" t="s">
        <v>588</v>
      </c>
      <c r="D1068" s="17">
        <v>9</v>
      </c>
      <c r="E1068" s="17" t="s">
        <v>835</v>
      </c>
      <c r="F1068" s="17">
        <v>1</v>
      </c>
      <c r="G1068" s="17">
        <v>1</v>
      </c>
      <c r="H1068" s="17" t="s">
        <v>8</v>
      </c>
      <c r="I1068" s="17" t="s">
        <v>6</v>
      </c>
      <c r="J1068" s="17" t="s">
        <v>609</v>
      </c>
      <c r="K1068" s="17" t="s">
        <v>596</v>
      </c>
      <c r="L1068" s="17" t="s">
        <v>515</v>
      </c>
      <c r="M1068" s="7">
        <v>49.376249698893197</v>
      </c>
      <c r="N1068" s="7">
        <v>69.744984298189493</v>
      </c>
      <c r="O1068" s="7">
        <f>M1068*'Emission and cost factors'!$D$8+N1068*'Emission and cost factors'!$E$8</f>
        <v>42.451705213934737</v>
      </c>
      <c r="P1068" s="8">
        <f>M1068*'Emission and cost factors'!$D$9+N1068*'Emission and cost factors'!$E$9</f>
        <v>12.436797632684153</v>
      </c>
      <c r="Q1068" s="7">
        <v>21.079333333333334</v>
      </c>
      <c r="R1068" s="17">
        <v>0</v>
      </c>
      <c r="S1068" s="17">
        <v>0</v>
      </c>
      <c r="T1068" s="17">
        <v>0</v>
      </c>
      <c r="U1068" s="7">
        <v>0</v>
      </c>
      <c r="V1068" s="7">
        <v>0</v>
      </c>
      <c r="W1068" s="7">
        <v>0</v>
      </c>
    </row>
    <row r="1069" spans="1:23" s="17" customFormat="1" x14ac:dyDescent="0.25">
      <c r="A1069" s="17" t="s">
        <v>1255</v>
      </c>
      <c r="B1069" s="17" t="s">
        <v>1322</v>
      </c>
      <c r="C1069" s="17" t="s">
        <v>588</v>
      </c>
      <c r="D1069" s="17">
        <v>11</v>
      </c>
      <c r="E1069" s="17" t="s">
        <v>835</v>
      </c>
      <c r="F1069" s="17">
        <v>1</v>
      </c>
      <c r="G1069" s="17">
        <v>1</v>
      </c>
      <c r="H1069" s="17" t="s">
        <v>8</v>
      </c>
      <c r="I1069" s="17" t="s">
        <v>7</v>
      </c>
      <c r="J1069" s="17" t="s">
        <v>609</v>
      </c>
      <c r="K1069" s="17" t="s">
        <v>596</v>
      </c>
      <c r="L1069" s="17" t="s">
        <v>515</v>
      </c>
      <c r="M1069" s="7">
        <v>51.091512093098899</v>
      </c>
      <c r="N1069" s="7">
        <v>71.077869305378897</v>
      </c>
      <c r="O1069" s="7">
        <f>M1069*'Emission and cost factors'!$D$8+N1069*'Emission and cost factors'!$E$8</f>
        <v>43.425037420025063</v>
      </c>
      <c r="P1069" s="8">
        <f>M1069*'Emission and cost factors'!$D$9+N1069*'Emission and cost factors'!$E$9</f>
        <v>12.705340879530791</v>
      </c>
      <c r="Q1069" s="7">
        <v>21.101000000000003</v>
      </c>
      <c r="R1069" s="17">
        <v>0</v>
      </c>
      <c r="S1069" s="17">
        <v>0</v>
      </c>
      <c r="T1069" s="17">
        <v>0</v>
      </c>
      <c r="U1069" s="7">
        <v>0</v>
      </c>
      <c r="V1069" s="7">
        <v>0</v>
      </c>
      <c r="W1069" s="7">
        <v>0</v>
      </c>
    </row>
    <row r="1070" spans="1:23" s="17" customFormat="1" x14ac:dyDescent="0.25">
      <c r="A1070" s="17" t="s">
        <v>1256</v>
      </c>
      <c r="B1070" s="17" t="s">
        <v>1322</v>
      </c>
      <c r="C1070" s="17" t="s">
        <v>588</v>
      </c>
      <c r="D1070" s="17">
        <v>12</v>
      </c>
      <c r="E1070" s="17" t="s">
        <v>835</v>
      </c>
      <c r="F1070" s="17">
        <v>1</v>
      </c>
      <c r="G1070" s="17">
        <v>1</v>
      </c>
      <c r="H1070" s="17" t="s">
        <v>8</v>
      </c>
      <c r="I1070" s="17" t="s">
        <v>7</v>
      </c>
      <c r="J1070" s="17" t="s">
        <v>609</v>
      </c>
      <c r="K1070" s="17" t="s">
        <v>596</v>
      </c>
      <c r="L1070" s="17" t="s">
        <v>516</v>
      </c>
      <c r="M1070" s="7">
        <v>28.970793334960899</v>
      </c>
      <c r="N1070" s="7">
        <v>74.039104023960206</v>
      </c>
      <c r="O1070" s="7">
        <f>M1070*'Emission and cost factors'!$D$8+N1070*'Emission and cost factors'!$E$8</f>
        <v>40.141854451363479</v>
      </c>
      <c r="P1070" s="8">
        <f>M1070*'Emission and cost factors'!$D$9+N1070*'Emission and cost factors'!$E$9</f>
        <v>12.264697336992468</v>
      </c>
      <c r="Q1070" s="7">
        <v>21.105333333333338</v>
      </c>
      <c r="R1070" s="17">
        <v>0</v>
      </c>
      <c r="S1070" s="17">
        <v>0</v>
      </c>
      <c r="T1070" s="17">
        <v>0</v>
      </c>
      <c r="U1070" s="7">
        <v>0</v>
      </c>
      <c r="V1070" s="7">
        <v>0</v>
      </c>
      <c r="W1070" s="7">
        <v>0</v>
      </c>
    </row>
    <row r="1071" spans="1:23" s="17" customFormat="1" x14ac:dyDescent="0.25">
      <c r="A1071" s="17" t="s">
        <v>1257</v>
      </c>
      <c r="B1071" s="17" t="s">
        <v>1322</v>
      </c>
      <c r="C1071" s="17" t="s">
        <v>588</v>
      </c>
      <c r="D1071" s="17">
        <v>13</v>
      </c>
      <c r="E1071" s="17" t="s">
        <v>835</v>
      </c>
      <c r="F1071" s="17">
        <v>1</v>
      </c>
      <c r="G1071" s="17">
        <v>1</v>
      </c>
      <c r="H1071" s="17" t="s">
        <v>9</v>
      </c>
      <c r="I1071" s="17" t="s">
        <v>3</v>
      </c>
      <c r="J1071" s="17" t="s">
        <v>609</v>
      </c>
      <c r="K1071" s="17" t="s">
        <v>596</v>
      </c>
      <c r="L1071" s="17" t="s">
        <v>515</v>
      </c>
      <c r="M1071" s="7">
        <v>40.463402286783797</v>
      </c>
      <c r="N1071" s="7">
        <v>54.2380490789552</v>
      </c>
      <c r="O1071" s="7">
        <f>M1071*'Emission and cost factors'!$D$8+N1071*'Emission and cost factors'!$E$8</f>
        <v>33.446817056543992</v>
      </c>
      <c r="P1071" s="8">
        <f>M1071*'Emission and cost factors'!$D$9+N1071*'Emission and cost factors'!$E$9</f>
        <v>9.7542434533146309</v>
      </c>
      <c r="Q1071" s="7">
        <v>21.051333333333336</v>
      </c>
      <c r="R1071" s="17">
        <v>0</v>
      </c>
      <c r="S1071" s="17">
        <v>0</v>
      </c>
      <c r="T1071" s="17">
        <v>0</v>
      </c>
      <c r="U1071" s="7">
        <v>0</v>
      </c>
      <c r="V1071" s="7">
        <v>0</v>
      </c>
      <c r="W1071" s="7">
        <v>0</v>
      </c>
    </row>
    <row r="1072" spans="1:23" s="17" customFormat="1" x14ac:dyDescent="0.25">
      <c r="A1072" s="17" t="s">
        <v>1258</v>
      </c>
      <c r="B1072" s="17" t="s">
        <v>1322</v>
      </c>
      <c r="C1072" s="17" t="s">
        <v>588</v>
      </c>
      <c r="D1072" s="17">
        <v>15</v>
      </c>
      <c r="E1072" s="17" t="s">
        <v>835</v>
      </c>
      <c r="F1072" s="17">
        <v>1</v>
      </c>
      <c r="G1072" s="17">
        <v>1</v>
      </c>
      <c r="H1072" s="17" t="s">
        <v>9</v>
      </c>
      <c r="I1072" s="17" t="s">
        <v>6</v>
      </c>
      <c r="J1072" s="17" t="s">
        <v>609</v>
      </c>
      <c r="K1072" s="17" t="s">
        <v>596</v>
      </c>
      <c r="L1072" s="17" t="s">
        <v>515</v>
      </c>
      <c r="M1072" s="7">
        <v>47.473884920247301</v>
      </c>
      <c r="N1072" s="7">
        <v>58.994691765530099</v>
      </c>
      <c r="O1072" s="7">
        <f>M1072*'Emission and cost factors'!$D$8+N1072*'Emission and cost factors'!$E$8</f>
        <v>37.107074045395777</v>
      </c>
      <c r="P1072" s="8">
        <f>M1072*'Emission and cost factors'!$D$9+N1072*'Emission and cost factors'!$E$9</f>
        <v>10.748159161639407</v>
      </c>
      <c r="Q1072" s="7">
        <v>21.106666666666669</v>
      </c>
      <c r="R1072" s="17">
        <v>0</v>
      </c>
      <c r="S1072" s="17">
        <v>0</v>
      </c>
      <c r="T1072" s="17">
        <v>0</v>
      </c>
      <c r="U1072" s="7">
        <v>0</v>
      </c>
      <c r="V1072" s="7">
        <v>0</v>
      </c>
      <c r="W1072" s="7">
        <v>0</v>
      </c>
    </row>
    <row r="1073" spans="1:23" s="17" customFormat="1" x14ac:dyDescent="0.25">
      <c r="A1073" s="17" t="s">
        <v>1259</v>
      </c>
      <c r="B1073" s="17" t="s">
        <v>1322</v>
      </c>
      <c r="C1073" s="17" t="s">
        <v>588</v>
      </c>
      <c r="D1073" s="17">
        <v>16</v>
      </c>
      <c r="E1073" s="17" t="s">
        <v>835</v>
      </c>
      <c r="F1073" s="17">
        <v>1</v>
      </c>
      <c r="G1073" s="17">
        <v>1</v>
      </c>
      <c r="H1073" s="17" t="s">
        <v>9</v>
      </c>
      <c r="I1073" s="17" t="s">
        <v>6</v>
      </c>
      <c r="J1073" s="17" t="s">
        <v>609</v>
      </c>
      <c r="K1073" s="17" t="s">
        <v>596</v>
      </c>
      <c r="L1073" s="17" t="s">
        <v>516</v>
      </c>
      <c r="M1073" s="7">
        <v>28.630349829101501</v>
      </c>
      <c r="N1073" s="7">
        <v>63.598554157660999</v>
      </c>
      <c r="O1073" s="7">
        <f>M1073*'Emission and cost factors'!$D$8+N1073*'Emission and cost factors'!$E$8</f>
        <v>35.267708376635376</v>
      </c>
      <c r="P1073" s="8">
        <f>M1073*'Emission and cost factors'!$D$9+N1073*'Emission and cost factors'!$E$9</f>
        <v>10.684997116813209</v>
      </c>
      <c r="Q1073" s="7">
        <v>21.104999999999993</v>
      </c>
      <c r="R1073" s="17">
        <v>0</v>
      </c>
      <c r="S1073" s="17">
        <v>0</v>
      </c>
      <c r="T1073" s="17">
        <v>0</v>
      </c>
      <c r="U1073" s="7">
        <v>0</v>
      </c>
      <c r="V1073" s="7">
        <v>0</v>
      </c>
      <c r="W1073" s="7">
        <v>0</v>
      </c>
    </row>
    <row r="1074" spans="1:23" s="17" customFormat="1" x14ac:dyDescent="0.25">
      <c r="A1074" s="17" t="s">
        <v>1260</v>
      </c>
      <c r="B1074" s="17" t="s">
        <v>1322</v>
      </c>
      <c r="C1074" s="17" t="s">
        <v>588</v>
      </c>
      <c r="D1074" s="17">
        <v>17</v>
      </c>
      <c r="E1074" s="17" t="s">
        <v>835</v>
      </c>
      <c r="F1074" s="17">
        <v>1</v>
      </c>
      <c r="G1074" s="17">
        <v>1</v>
      </c>
      <c r="H1074" s="17" t="s">
        <v>9</v>
      </c>
      <c r="I1074" s="17" t="s">
        <v>7</v>
      </c>
      <c r="J1074" s="17" t="s">
        <v>609</v>
      </c>
      <c r="K1074" s="17" t="s">
        <v>596</v>
      </c>
      <c r="L1074" s="17" t="s">
        <v>515</v>
      </c>
      <c r="M1074" s="7">
        <v>45.381763175455703</v>
      </c>
      <c r="N1074" s="7">
        <v>61.274863823519901</v>
      </c>
      <c r="O1074" s="7">
        <f>M1074*'Emission and cost factors'!$D$8+N1074*'Emission and cost factors'!$E$8</f>
        <v>37.716607625664849</v>
      </c>
      <c r="P1074" s="8">
        <f>M1074*'Emission and cost factors'!$D$9+N1074*'Emission and cost factors'!$E$9</f>
        <v>11.006500100546212</v>
      </c>
      <c r="Q1074" s="7">
        <v>21.124333333333336</v>
      </c>
      <c r="R1074" s="17">
        <v>0</v>
      </c>
      <c r="S1074" s="17">
        <v>0</v>
      </c>
      <c r="T1074" s="17">
        <v>0</v>
      </c>
      <c r="U1074" s="7">
        <v>0</v>
      </c>
      <c r="V1074" s="7">
        <v>0</v>
      </c>
      <c r="W1074" s="7">
        <v>0</v>
      </c>
    </row>
    <row r="1075" spans="1:23" s="17" customFormat="1" x14ac:dyDescent="0.25">
      <c r="A1075" s="17" t="s">
        <v>1261</v>
      </c>
      <c r="B1075" s="17" t="s">
        <v>1322</v>
      </c>
      <c r="C1075" s="17" t="s">
        <v>588</v>
      </c>
      <c r="D1075" s="17">
        <v>18</v>
      </c>
      <c r="E1075" s="17" t="s">
        <v>835</v>
      </c>
      <c r="F1075" s="17">
        <v>1</v>
      </c>
      <c r="G1075" s="17">
        <v>1</v>
      </c>
      <c r="H1075" s="17" t="s">
        <v>9</v>
      </c>
      <c r="I1075" s="17" t="s">
        <v>7</v>
      </c>
      <c r="J1075" s="17" t="s">
        <v>609</v>
      </c>
      <c r="K1075" s="17" t="s">
        <v>596</v>
      </c>
      <c r="L1075" s="17" t="s">
        <v>516</v>
      </c>
      <c r="M1075" s="7">
        <v>28.273836010742102</v>
      </c>
      <c r="N1075" s="7">
        <v>64.867254310829495</v>
      </c>
      <c r="O1075" s="7">
        <f>M1075*'Emission and cost factors'!$D$8+N1075*'Emission and cost factors'!$E$8</f>
        <v>35.776442545237408</v>
      </c>
      <c r="P1075" s="8">
        <f>M1075*'Emission and cost factors'!$D$9+N1075*'Emission and cost factors'!$E$9</f>
        <v>10.861041587054107</v>
      </c>
      <c r="Q1075" s="7">
        <v>21.128666666666664</v>
      </c>
      <c r="R1075" s="17">
        <v>0</v>
      </c>
      <c r="S1075" s="17">
        <v>0</v>
      </c>
      <c r="T1075" s="17">
        <v>0</v>
      </c>
      <c r="U1075" s="7">
        <v>0</v>
      </c>
      <c r="V1075" s="7">
        <v>0</v>
      </c>
      <c r="W1075" s="7">
        <v>0</v>
      </c>
    </row>
    <row r="1076" spans="1:23" s="17" customFormat="1" x14ac:dyDescent="0.25">
      <c r="A1076" s="17" t="s">
        <v>1262</v>
      </c>
      <c r="B1076" s="17" t="s">
        <v>1322</v>
      </c>
      <c r="C1076" s="17" t="s">
        <v>588</v>
      </c>
      <c r="D1076" s="17">
        <v>19</v>
      </c>
      <c r="E1076" s="17" t="s">
        <v>836</v>
      </c>
      <c r="F1076" s="17">
        <v>2</v>
      </c>
      <c r="G1076" s="17">
        <v>1</v>
      </c>
      <c r="H1076" s="17" t="s">
        <v>2</v>
      </c>
      <c r="I1076" s="17" t="s">
        <v>3</v>
      </c>
      <c r="J1076" s="17" t="s">
        <v>609</v>
      </c>
      <c r="K1076" s="17" t="s">
        <v>596</v>
      </c>
      <c r="L1076" s="17" t="s">
        <v>515</v>
      </c>
      <c r="M1076" s="7">
        <v>65.681005582682204</v>
      </c>
      <c r="N1076" s="7">
        <v>127.76535893758199</v>
      </c>
      <c r="O1076" s="7">
        <f>M1076*'Emission and cost factors'!$D$8+N1076*'Emission and cost factors'!$E$8</f>
        <v>72.565076283650981</v>
      </c>
      <c r="P1076" s="8">
        <f>M1076*'Emission and cost factors'!$D$9+N1076*'Emission and cost factors'!$E$9</f>
        <v>21.792044063944587</v>
      </c>
      <c r="Q1076" s="7">
        <v>20.460333333333331</v>
      </c>
      <c r="R1076" s="17">
        <v>2</v>
      </c>
      <c r="S1076" s="17">
        <v>0</v>
      </c>
      <c r="T1076" s="17">
        <v>0</v>
      </c>
      <c r="U1076" s="7">
        <v>8.8666666666666668E-3</v>
      </c>
      <c r="V1076" s="7">
        <v>0</v>
      </c>
      <c r="W1076" s="7">
        <v>0</v>
      </c>
    </row>
    <row r="1077" spans="1:23" s="17" customFormat="1" x14ac:dyDescent="0.25">
      <c r="A1077" s="17" t="s">
        <v>1263</v>
      </c>
      <c r="B1077" s="17" t="s">
        <v>1322</v>
      </c>
      <c r="C1077" s="17" t="s">
        <v>588</v>
      </c>
      <c r="D1077" s="17">
        <v>20</v>
      </c>
      <c r="E1077" s="17" t="s">
        <v>836</v>
      </c>
      <c r="F1077" s="17">
        <v>2</v>
      </c>
      <c r="G1077" s="17">
        <v>1</v>
      </c>
      <c r="H1077" s="17" t="s">
        <v>2</v>
      </c>
      <c r="I1077" s="17" t="s">
        <v>3</v>
      </c>
      <c r="J1077" s="17" t="s">
        <v>609</v>
      </c>
      <c r="K1077" s="17" t="s">
        <v>596</v>
      </c>
      <c r="L1077" s="17" t="s">
        <v>516</v>
      </c>
      <c r="M1077" s="7">
        <v>32.621955086263</v>
      </c>
      <c r="N1077" s="7">
        <v>136.063913997047</v>
      </c>
      <c r="O1077" s="7">
        <f>M1077*'Emission and cost factors'!$D$8+N1077*'Emission and cost factors'!$E$8</f>
        <v>69.440011006756848</v>
      </c>
      <c r="P1077" s="8">
        <f>M1077*'Emission and cost factors'!$D$9+N1077*'Emission and cost factors'!$E$9</f>
        <v>21.714465303007568</v>
      </c>
      <c r="Q1077" s="7">
        <v>20.489666666666665</v>
      </c>
      <c r="R1077" s="17">
        <v>3</v>
      </c>
      <c r="S1077" s="17">
        <v>0</v>
      </c>
      <c r="T1077" s="17">
        <v>0</v>
      </c>
      <c r="U1077" s="7">
        <v>0.01</v>
      </c>
      <c r="V1077" s="7">
        <v>0</v>
      </c>
      <c r="W1077" s="7">
        <v>0</v>
      </c>
    </row>
    <row r="1078" spans="1:23" s="17" customFormat="1" x14ac:dyDescent="0.25">
      <c r="A1078" s="17" t="s">
        <v>1264</v>
      </c>
      <c r="B1078" s="17" t="s">
        <v>1322</v>
      </c>
      <c r="C1078" s="17" t="s">
        <v>588</v>
      </c>
      <c r="D1078" s="17">
        <v>21</v>
      </c>
      <c r="E1078" s="17" t="s">
        <v>836</v>
      </c>
      <c r="F1078" s="17">
        <v>2</v>
      </c>
      <c r="G1078" s="17">
        <v>1</v>
      </c>
      <c r="H1078" s="17" t="s">
        <v>2</v>
      </c>
      <c r="I1078" s="17" t="s">
        <v>6</v>
      </c>
      <c r="J1078" s="17" t="s">
        <v>609</v>
      </c>
      <c r="K1078" s="17" t="s">
        <v>596</v>
      </c>
      <c r="L1078" s="17" t="s">
        <v>515</v>
      </c>
      <c r="M1078" s="7">
        <v>67.652636254882793</v>
      </c>
      <c r="N1078" s="7">
        <v>151.02814604780599</v>
      </c>
      <c r="O1078" s="7">
        <f>M1078*'Emission and cost factors'!$D$8+N1078*'Emission and cost factors'!$E$8</f>
        <v>83.68000079551615</v>
      </c>
      <c r="P1078" s="8">
        <f>M1078*'Emission and cost factors'!$D$9+N1078*'Emission and cost factors'!$E$9</f>
        <v>25.360327357366209</v>
      </c>
      <c r="Q1078" s="7">
        <v>20.618333333333332</v>
      </c>
      <c r="R1078" s="17">
        <v>0</v>
      </c>
      <c r="S1078" s="17">
        <v>0</v>
      </c>
      <c r="T1078" s="17">
        <v>0</v>
      </c>
      <c r="U1078" s="7">
        <v>0</v>
      </c>
      <c r="V1078" s="7">
        <v>0</v>
      </c>
      <c r="W1078" s="7">
        <v>0</v>
      </c>
    </row>
    <row r="1079" spans="1:23" s="17" customFormat="1" x14ac:dyDescent="0.25">
      <c r="A1079" s="17" t="s">
        <v>1265</v>
      </c>
      <c r="B1079" s="17" t="s">
        <v>1322</v>
      </c>
      <c r="C1079" s="17" t="s">
        <v>588</v>
      </c>
      <c r="D1079" s="17">
        <v>23</v>
      </c>
      <c r="E1079" s="17" t="s">
        <v>836</v>
      </c>
      <c r="F1079" s="17">
        <v>2</v>
      </c>
      <c r="G1079" s="17">
        <v>1</v>
      </c>
      <c r="H1079" s="17" t="s">
        <v>2</v>
      </c>
      <c r="I1079" s="17" t="s">
        <v>7</v>
      </c>
      <c r="J1079" s="17" t="s">
        <v>609</v>
      </c>
      <c r="K1079" s="17" t="s">
        <v>596</v>
      </c>
      <c r="L1079" s="17" t="s">
        <v>515</v>
      </c>
      <c r="M1079" s="7">
        <v>67.122134472656199</v>
      </c>
      <c r="N1079" s="7">
        <v>158.81081660967101</v>
      </c>
      <c r="O1079" s="7">
        <f>M1079*'Emission and cost factors'!$D$8+N1079*'Emission and cost factors'!$E$8</f>
        <v>87.148623879706463</v>
      </c>
      <c r="P1079" s="8">
        <f>M1079*'Emission and cost factors'!$D$9+N1079*'Emission and cost factors'!$E$9</f>
        <v>26.506507870356899</v>
      </c>
      <c r="Q1079" s="7">
        <v>20.646666666666661</v>
      </c>
      <c r="R1079" s="17">
        <v>0</v>
      </c>
      <c r="S1079" s="17">
        <v>0</v>
      </c>
      <c r="T1079" s="17">
        <v>0</v>
      </c>
      <c r="U1079" s="7">
        <v>0</v>
      </c>
      <c r="V1079" s="7">
        <v>0</v>
      </c>
      <c r="W1079" s="7">
        <v>0</v>
      </c>
    </row>
    <row r="1080" spans="1:23" s="17" customFormat="1" x14ac:dyDescent="0.25">
      <c r="A1080" s="17" t="s">
        <v>1266</v>
      </c>
      <c r="B1080" s="17" t="s">
        <v>1322</v>
      </c>
      <c r="C1080" s="17" t="s">
        <v>588</v>
      </c>
      <c r="D1080" s="17">
        <v>25</v>
      </c>
      <c r="E1080" s="17" t="s">
        <v>836</v>
      </c>
      <c r="F1080" s="17">
        <v>2</v>
      </c>
      <c r="G1080" s="17">
        <v>1</v>
      </c>
      <c r="H1080" s="17" t="s">
        <v>8</v>
      </c>
      <c r="I1080" s="17" t="s">
        <v>3</v>
      </c>
      <c r="J1080" s="17" t="s">
        <v>609</v>
      </c>
      <c r="K1080" s="17" t="s">
        <v>596</v>
      </c>
      <c r="L1080" s="17" t="s">
        <v>515</v>
      </c>
      <c r="M1080" s="7">
        <v>45.3129585774739</v>
      </c>
      <c r="N1080" s="7">
        <v>59.2979801877296</v>
      </c>
      <c r="O1080" s="7">
        <f>M1080*'Emission and cost factors'!$D$8+N1080*'Emission and cost factors'!$E$8</f>
        <v>36.792792187625139</v>
      </c>
      <c r="P1080" s="8">
        <f>M1080*'Emission and cost factors'!$D$9+N1080*'Emission and cost factors'!$E$9</f>
        <v>10.707215371258396</v>
      </c>
      <c r="Q1080" s="7">
        <v>20.805000000000003</v>
      </c>
      <c r="R1080" s="17">
        <v>0</v>
      </c>
      <c r="S1080" s="17">
        <v>0</v>
      </c>
      <c r="T1080" s="17">
        <v>0</v>
      </c>
      <c r="U1080" s="7">
        <v>0</v>
      </c>
      <c r="V1080" s="7">
        <v>0</v>
      </c>
      <c r="W1080" s="7">
        <v>0</v>
      </c>
    </row>
    <row r="1081" spans="1:23" s="17" customFormat="1" x14ac:dyDescent="0.25">
      <c r="A1081" s="17" t="s">
        <v>1267</v>
      </c>
      <c r="B1081" s="17" t="s">
        <v>1322</v>
      </c>
      <c r="C1081" s="17" t="s">
        <v>588</v>
      </c>
      <c r="D1081" s="17">
        <v>26</v>
      </c>
      <c r="E1081" s="17" t="s">
        <v>836</v>
      </c>
      <c r="F1081" s="17">
        <v>2</v>
      </c>
      <c r="G1081" s="17">
        <v>1</v>
      </c>
      <c r="H1081" s="17" t="s">
        <v>8</v>
      </c>
      <c r="I1081" s="17" t="s">
        <v>3</v>
      </c>
      <c r="J1081" s="17" t="s">
        <v>609</v>
      </c>
      <c r="K1081" s="17" t="s">
        <v>596</v>
      </c>
      <c r="L1081" s="17" t="s">
        <v>516</v>
      </c>
      <c r="M1081" s="7">
        <v>28.224140576171799</v>
      </c>
      <c r="N1081" s="7">
        <v>63.373058647904699</v>
      </c>
      <c r="O1081" s="7">
        <f>M1081*'Emission and cost factors'!$D$8+N1081*'Emission and cost factors'!$E$8</f>
        <v>35.078676499032241</v>
      </c>
      <c r="P1081" s="8">
        <f>M1081*'Emission and cost factors'!$D$9+N1081*'Emission and cost factors'!$E$9</f>
        <v>10.634924420232576</v>
      </c>
      <c r="Q1081" s="7">
        <v>20.818000000000005</v>
      </c>
      <c r="R1081" s="17">
        <v>0</v>
      </c>
      <c r="S1081" s="17">
        <v>0</v>
      </c>
      <c r="T1081" s="17">
        <v>0</v>
      </c>
      <c r="U1081" s="7">
        <v>0</v>
      </c>
      <c r="V1081" s="7">
        <v>0</v>
      </c>
      <c r="W1081" s="7">
        <v>0</v>
      </c>
    </row>
    <row r="1082" spans="1:23" s="17" customFormat="1" x14ac:dyDescent="0.25">
      <c r="A1082" s="17" t="s">
        <v>1268</v>
      </c>
      <c r="B1082" s="17" t="s">
        <v>1322</v>
      </c>
      <c r="C1082" s="17" t="s">
        <v>588</v>
      </c>
      <c r="D1082" s="17">
        <v>27</v>
      </c>
      <c r="E1082" s="17" t="s">
        <v>836</v>
      </c>
      <c r="F1082" s="17">
        <v>2</v>
      </c>
      <c r="G1082" s="17">
        <v>1</v>
      </c>
      <c r="H1082" s="17" t="s">
        <v>8</v>
      </c>
      <c r="I1082" s="17" t="s">
        <v>6</v>
      </c>
      <c r="J1082" s="17" t="s">
        <v>609</v>
      </c>
      <c r="K1082" s="17" t="s">
        <v>596</v>
      </c>
      <c r="L1082" s="17" t="s">
        <v>515</v>
      </c>
      <c r="M1082" s="7">
        <v>50.413632958984302</v>
      </c>
      <c r="N1082" s="7">
        <v>68.669677620019797</v>
      </c>
      <c r="O1082" s="7">
        <f>M1082*'Emission and cost factors'!$D$8+N1082*'Emission and cost factors'!$E$8</f>
        <v>42.174914626595807</v>
      </c>
      <c r="P1082" s="8">
        <f>M1082*'Emission and cost factors'!$D$9+N1082*'Emission and cost factors'!$E$9</f>
        <v>12.31699696136234</v>
      </c>
      <c r="Q1082" s="7">
        <v>20.92166666666667</v>
      </c>
      <c r="R1082" s="17">
        <v>0</v>
      </c>
      <c r="S1082" s="17">
        <v>0</v>
      </c>
      <c r="T1082" s="17">
        <v>0</v>
      </c>
      <c r="U1082" s="7">
        <v>0</v>
      </c>
      <c r="V1082" s="7">
        <v>0</v>
      </c>
      <c r="W1082" s="7">
        <v>0</v>
      </c>
    </row>
    <row r="1083" spans="1:23" s="17" customFormat="1" x14ac:dyDescent="0.25">
      <c r="A1083" s="17" t="s">
        <v>1269</v>
      </c>
      <c r="B1083" s="17" t="s">
        <v>1322</v>
      </c>
      <c r="C1083" s="17" t="s">
        <v>588</v>
      </c>
      <c r="D1083" s="17">
        <v>28</v>
      </c>
      <c r="E1083" s="17" t="s">
        <v>836</v>
      </c>
      <c r="F1083" s="17">
        <v>2</v>
      </c>
      <c r="G1083" s="17">
        <v>1</v>
      </c>
      <c r="H1083" s="17" t="s">
        <v>8</v>
      </c>
      <c r="I1083" s="17" t="s">
        <v>6</v>
      </c>
      <c r="J1083" s="17" t="s">
        <v>609</v>
      </c>
      <c r="K1083" s="17" t="s">
        <v>596</v>
      </c>
      <c r="L1083" s="17" t="s">
        <v>516</v>
      </c>
      <c r="M1083" s="7">
        <v>28.956885847981699</v>
      </c>
      <c r="N1083" s="7">
        <v>70.198945453367202</v>
      </c>
      <c r="O1083" s="7">
        <f>M1083*'Emission and cost factors'!$D$8+N1083*'Emission and cost factors'!$E$8</f>
        <v>38.372460936625068</v>
      </c>
      <c r="P1083" s="8">
        <f>M1083*'Emission and cost factors'!$D$9+N1083*'Emission and cost factors'!$E$9</f>
        <v>11.688117251924348</v>
      </c>
      <c r="Q1083" s="7">
        <v>20.920000000000005</v>
      </c>
      <c r="R1083" s="17">
        <v>0</v>
      </c>
      <c r="S1083" s="17">
        <v>0</v>
      </c>
      <c r="T1083" s="17">
        <v>0</v>
      </c>
      <c r="U1083" s="7">
        <v>0</v>
      </c>
      <c r="V1083" s="7">
        <v>0</v>
      </c>
      <c r="W1083" s="7">
        <v>0</v>
      </c>
    </row>
    <row r="1084" spans="1:23" s="17" customFormat="1" x14ac:dyDescent="0.25">
      <c r="A1084" s="17" t="s">
        <v>1270</v>
      </c>
      <c r="B1084" s="17" t="s">
        <v>1322</v>
      </c>
      <c r="C1084" s="17" t="s">
        <v>588</v>
      </c>
      <c r="D1084" s="17">
        <v>29</v>
      </c>
      <c r="E1084" s="17" t="s">
        <v>836</v>
      </c>
      <c r="F1084" s="17">
        <v>2</v>
      </c>
      <c r="G1084" s="17">
        <v>1</v>
      </c>
      <c r="H1084" s="17" t="s">
        <v>8</v>
      </c>
      <c r="I1084" s="17" t="s">
        <v>7</v>
      </c>
      <c r="J1084" s="17" t="s">
        <v>609</v>
      </c>
      <c r="K1084" s="17" t="s">
        <v>596</v>
      </c>
      <c r="L1084" s="17" t="s">
        <v>515</v>
      </c>
      <c r="M1084" s="7">
        <v>51.070523128255203</v>
      </c>
      <c r="N1084" s="7">
        <v>70.9251709174995</v>
      </c>
      <c r="O1084" s="7">
        <f>M1084*'Emission and cost factors'!$D$8+N1084*'Emission and cost factors'!$E$8</f>
        <v>43.350388478983362</v>
      </c>
      <c r="P1084" s="8">
        <f>M1084*'Emission and cost factors'!$D$9+N1084*'Emission and cost factors'!$E$9</f>
        <v>12.681596562755132</v>
      </c>
      <c r="Q1084" s="7">
        <v>20.961999999999996</v>
      </c>
      <c r="R1084" s="17">
        <v>0</v>
      </c>
      <c r="S1084" s="17">
        <v>0</v>
      </c>
      <c r="T1084" s="17">
        <v>0</v>
      </c>
      <c r="U1084" s="7">
        <v>0</v>
      </c>
      <c r="V1084" s="7">
        <v>0</v>
      </c>
      <c r="W1084" s="7">
        <v>0</v>
      </c>
    </row>
    <row r="1085" spans="1:23" s="17" customFormat="1" x14ac:dyDescent="0.25">
      <c r="A1085" s="17" t="s">
        <v>1271</v>
      </c>
      <c r="B1085" s="17" t="s">
        <v>1322</v>
      </c>
      <c r="C1085" s="17" t="s">
        <v>588</v>
      </c>
      <c r="D1085" s="17">
        <v>30</v>
      </c>
      <c r="E1085" s="17" t="s">
        <v>836</v>
      </c>
      <c r="F1085" s="17">
        <v>2</v>
      </c>
      <c r="G1085" s="17">
        <v>1</v>
      </c>
      <c r="H1085" s="17" t="s">
        <v>8</v>
      </c>
      <c r="I1085" s="17" t="s">
        <v>7</v>
      </c>
      <c r="J1085" s="17" t="s">
        <v>609</v>
      </c>
      <c r="K1085" s="17" t="s">
        <v>596</v>
      </c>
      <c r="L1085" s="17" t="s">
        <v>516</v>
      </c>
      <c r="M1085" s="7">
        <v>29.2101327067057</v>
      </c>
      <c r="N1085" s="7">
        <v>73.571007999976203</v>
      </c>
      <c r="O1085" s="7">
        <f>M1085*'Emission and cost factors'!$D$8+N1085*'Emission and cost factors'!$E$8</f>
        <v>39.976791548397244</v>
      </c>
      <c r="P1085" s="8">
        <f>M1085*'Emission and cost factors'!$D$9+N1085*'Emission and cost factors'!$E$9</f>
        <v>12.204056508264658</v>
      </c>
      <c r="Q1085" s="7">
        <v>20.96766666666667</v>
      </c>
      <c r="R1085" s="17">
        <v>0</v>
      </c>
      <c r="S1085" s="17">
        <v>0</v>
      </c>
      <c r="T1085" s="17">
        <v>0</v>
      </c>
      <c r="U1085" s="7">
        <v>0</v>
      </c>
      <c r="V1085" s="7">
        <v>0</v>
      </c>
      <c r="W1085" s="7">
        <v>0</v>
      </c>
    </row>
    <row r="1086" spans="1:23" s="17" customFormat="1" x14ac:dyDescent="0.25">
      <c r="A1086" s="17" t="s">
        <v>1272</v>
      </c>
      <c r="B1086" s="17" t="s">
        <v>1322</v>
      </c>
      <c r="C1086" s="17" t="s">
        <v>588</v>
      </c>
      <c r="D1086" s="17">
        <v>31</v>
      </c>
      <c r="E1086" s="17" t="s">
        <v>836</v>
      </c>
      <c r="F1086" s="17">
        <v>2</v>
      </c>
      <c r="G1086" s="17">
        <v>1</v>
      </c>
      <c r="H1086" s="17" t="s">
        <v>9</v>
      </c>
      <c r="I1086" s="17" t="s">
        <v>3</v>
      </c>
      <c r="J1086" s="17" t="s">
        <v>609</v>
      </c>
      <c r="K1086" s="17" t="s">
        <v>596</v>
      </c>
      <c r="L1086" s="17" t="s">
        <v>515</v>
      </c>
      <c r="M1086" s="7">
        <v>39.293275838216097</v>
      </c>
      <c r="N1086" s="7">
        <v>53.890172744622703</v>
      </c>
      <c r="O1086" s="7">
        <f>M1086*'Emission and cost factors'!$D$8+N1086*'Emission and cost factors'!$E$8</f>
        <v>33.041067388551824</v>
      </c>
      <c r="P1086" s="8">
        <f>M1086*'Emission and cost factors'!$D$9+N1086*'Emission and cost factors'!$E$9</f>
        <v>9.6552569452220496</v>
      </c>
      <c r="Q1086" s="7">
        <v>20.866</v>
      </c>
      <c r="R1086" s="17">
        <v>0</v>
      </c>
      <c r="S1086" s="17">
        <v>0</v>
      </c>
      <c r="T1086" s="17">
        <v>0</v>
      </c>
      <c r="U1086" s="7">
        <v>0</v>
      </c>
      <c r="V1086" s="7">
        <v>0</v>
      </c>
      <c r="W1086" s="7">
        <v>0</v>
      </c>
    </row>
    <row r="1087" spans="1:23" s="17" customFormat="1" x14ac:dyDescent="0.25">
      <c r="A1087" s="17" t="s">
        <v>1273</v>
      </c>
      <c r="B1087" s="17" t="s">
        <v>1322</v>
      </c>
      <c r="C1087" s="17" t="s">
        <v>588</v>
      </c>
      <c r="D1087" s="17">
        <v>32</v>
      </c>
      <c r="E1087" s="17" t="s">
        <v>836</v>
      </c>
      <c r="F1087" s="17">
        <v>2</v>
      </c>
      <c r="G1087" s="17">
        <v>1</v>
      </c>
      <c r="H1087" s="17" t="s">
        <v>9</v>
      </c>
      <c r="I1087" s="17" t="s">
        <v>3</v>
      </c>
      <c r="J1087" s="17" t="s">
        <v>609</v>
      </c>
      <c r="K1087" s="17" t="s">
        <v>596</v>
      </c>
      <c r="L1087" s="17" t="s">
        <v>516</v>
      </c>
      <c r="M1087" s="7">
        <v>28.1727927327473</v>
      </c>
      <c r="N1087" s="7">
        <v>57.723697809096102</v>
      </c>
      <c r="O1087" s="7">
        <f>M1087*'Emission and cost factors'!$D$8+N1087*'Emission and cost factors'!$E$8</f>
        <v>32.469187466061143</v>
      </c>
      <c r="P1087" s="8">
        <f>M1087*'Emission and cost factors'!$D$9+N1087*'Emission and cost factors'!$E$9</f>
        <v>9.7854663806743076</v>
      </c>
      <c r="Q1087" s="7">
        <v>20.873666666666669</v>
      </c>
      <c r="R1087" s="17">
        <v>0</v>
      </c>
      <c r="S1087" s="17">
        <v>0</v>
      </c>
      <c r="T1087" s="17">
        <v>0</v>
      </c>
      <c r="U1087" s="7">
        <v>0</v>
      </c>
      <c r="V1087" s="7">
        <v>0</v>
      </c>
      <c r="W1087" s="7">
        <v>0</v>
      </c>
    </row>
    <row r="1088" spans="1:23" s="17" customFormat="1" x14ac:dyDescent="0.25">
      <c r="A1088" s="17" t="s">
        <v>1274</v>
      </c>
      <c r="B1088" s="17" t="s">
        <v>1322</v>
      </c>
      <c r="C1088" s="17" t="s">
        <v>588</v>
      </c>
      <c r="D1088" s="17">
        <v>33</v>
      </c>
      <c r="E1088" s="17" t="s">
        <v>836</v>
      </c>
      <c r="F1088" s="17">
        <v>2</v>
      </c>
      <c r="G1088" s="17">
        <v>1</v>
      </c>
      <c r="H1088" s="17" t="s">
        <v>9</v>
      </c>
      <c r="I1088" s="17" t="s">
        <v>6</v>
      </c>
      <c r="J1088" s="17" t="s">
        <v>609</v>
      </c>
      <c r="K1088" s="17" t="s">
        <v>596</v>
      </c>
      <c r="L1088" s="17" t="s">
        <v>515</v>
      </c>
      <c r="M1088" s="7">
        <v>47.019116731770801</v>
      </c>
      <c r="N1088" s="7">
        <v>58.775509393990703</v>
      </c>
      <c r="O1088" s="7">
        <f>M1088*'Emission and cost factors'!$D$8+N1088*'Emission and cost factors'!$E$8</f>
        <v>36.910748834907594</v>
      </c>
      <c r="P1088" s="8">
        <f>M1088*'Emission and cost factors'!$D$9+N1088*'Emission and cost factors'!$E$9</f>
        <v>10.697091078369438</v>
      </c>
      <c r="Q1088" s="7">
        <v>20.960999999999999</v>
      </c>
      <c r="R1088" s="17">
        <v>0</v>
      </c>
      <c r="S1088" s="17">
        <v>0</v>
      </c>
      <c r="T1088" s="17">
        <v>0</v>
      </c>
      <c r="U1088" s="7">
        <v>0</v>
      </c>
      <c r="V1088" s="7">
        <v>0</v>
      </c>
      <c r="W1088" s="7">
        <v>0</v>
      </c>
    </row>
    <row r="1089" spans="1:23" s="17" customFormat="1" x14ac:dyDescent="0.25">
      <c r="A1089" s="17" t="s">
        <v>1275</v>
      </c>
      <c r="B1089" s="17" t="s">
        <v>1322</v>
      </c>
      <c r="C1089" s="17" t="s">
        <v>588</v>
      </c>
      <c r="D1089" s="17">
        <v>35</v>
      </c>
      <c r="E1089" s="17" t="s">
        <v>836</v>
      </c>
      <c r="F1089" s="17">
        <v>2</v>
      </c>
      <c r="G1089" s="17">
        <v>1</v>
      </c>
      <c r="H1089" s="17" t="s">
        <v>9</v>
      </c>
      <c r="I1089" s="17" t="s">
        <v>7</v>
      </c>
      <c r="J1089" s="17" t="s">
        <v>609</v>
      </c>
      <c r="K1089" s="17" t="s">
        <v>596</v>
      </c>
      <c r="L1089" s="17" t="s">
        <v>515</v>
      </c>
      <c r="M1089" s="7">
        <v>45.907100406901002</v>
      </c>
      <c r="N1089" s="7">
        <v>61.082916573241299</v>
      </c>
      <c r="O1089" s="7">
        <f>M1089*'Emission and cost factors'!$D$8+N1089*'Emission and cost factors'!$E$8</f>
        <v>37.738632709140205</v>
      </c>
      <c r="P1089" s="8">
        <f>M1089*'Emission and cost factors'!$D$9+N1089*'Emission and cost factors'!$E$9</f>
        <v>10.998721502262235</v>
      </c>
      <c r="Q1089" s="7">
        <v>20.997333333333337</v>
      </c>
      <c r="R1089" s="17">
        <v>0</v>
      </c>
      <c r="S1089" s="17">
        <v>0</v>
      </c>
      <c r="T1089" s="17">
        <v>0</v>
      </c>
      <c r="U1089" s="7">
        <v>0</v>
      </c>
      <c r="V1089" s="7">
        <v>0</v>
      </c>
      <c r="W1089" s="7">
        <v>0</v>
      </c>
    </row>
    <row r="1090" spans="1:23" s="17" customFormat="1" x14ac:dyDescent="0.25">
      <c r="A1090" s="17" t="s">
        <v>1276</v>
      </c>
      <c r="B1090" s="17" t="s">
        <v>1322</v>
      </c>
      <c r="C1090" s="17" t="s">
        <v>588</v>
      </c>
      <c r="D1090" s="17">
        <v>36</v>
      </c>
      <c r="E1090" s="17" t="s">
        <v>836</v>
      </c>
      <c r="F1090" s="17">
        <v>2</v>
      </c>
      <c r="G1090" s="17">
        <v>1</v>
      </c>
      <c r="H1090" s="17" t="s">
        <v>9</v>
      </c>
      <c r="I1090" s="17" t="s">
        <v>7</v>
      </c>
      <c r="J1090" s="17" t="s">
        <v>609</v>
      </c>
      <c r="K1090" s="17" t="s">
        <v>596</v>
      </c>
      <c r="L1090" s="17" t="s">
        <v>516</v>
      </c>
      <c r="M1090" s="7">
        <v>28.479319344075499</v>
      </c>
      <c r="N1090" s="7">
        <v>64.600666991297899</v>
      </c>
      <c r="O1090" s="7">
        <f>M1090*'Emission and cost factors'!$D$8+N1090*'Emission and cost factors'!$E$8</f>
        <v>35.696963878252888</v>
      </c>
      <c r="P1090" s="8">
        <f>M1090*'Emission and cost factors'!$D$9+N1090*'Emission and cost factors'!$E$9</f>
        <v>10.829272822457705</v>
      </c>
      <c r="Q1090" s="7">
        <v>21.002000000000002</v>
      </c>
      <c r="R1090" s="17">
        <v>0</v>
      </c>
      <c r="S1090" s="17">
        <v>0</v>
      </c>
      <c r="T1090" s="17">
        <v>0</v>
      </c>
      <c r="U1090" s="7">
        <v>0</v>
      </c>
      <c r="V1090" s="7">
        <v>0</v>
      </c>
      <c r="W1090" s="7">
        <v>0</v>
      </c>
    </row>
    <row r="1091" spans="1:23" s="17" customFormat="1" x14ac:dyDescent="0.25">
      <c r="A1091" s="17" t="s">
        <v>1277</v>
      </c>
      <c r="B1091" s="17" t="s">
        <v>1322</v>
      </c>
      <c r="C1091" s="17" t="s">
        <v>588</v>
      </c>
      <c r="D1091" s="17">
        <v>37</v>
      </c>
      <c r="E1091" s="17" t="s">
        <v>837</v>
      </c>
      <c r="F1091" s="17">
        <v>3</v>
      </c>
      <c r="G1091" s="17">
        <v>1</v>
      </c>
      <c r="H1091" s="17" t="s">
        <v>2</v>
      </c>
      <c r="I1091" s="17" t="s">
        <v>3</v>
      </c>
      <c r="J1091" s="17" t="s">
        <v>609</v>
      </c>
      <c r="K1091" s="17" t="s">
        <v>596</v>
      </c>
      <c r="L1091" s="17" t="s">
        <v>515</v>
      </c>
      <c r="M1091" s="7">
        <v>67.495814021809807</v>
      </c>
      <c r="N1091" s="7">
        <v>131.66801084750199</v>
      </c>
      <c r="O1091" s="7">
        <f>M1091*'Emission and cost factors'!$D$8+N1091*'Emission and cost factors'!$E$8</f>
        <v>74.741405934430972</v>
      </c>
      <c r="P1091" s="8">
        <f>M1091*'Emission and cost factors'!$D$9+N1091*'Emission and cost factors'!$E$9</f>
        <v>22.450034187997687</v>
      </c>
      <c r="Q1091" s="7">
        <v>20.272333333333336</v>
      </c>
      <c r="R1091" s="17">
        <v>8</v>
      </c>
      <c r="S1091" s="17">
        <v>0</v>
      </c>
      <c r="T1091" s="17">
        <v>0</v>
      </c>
      <c r="U1091" s="7">
        <v>6.0533333333333342E-2</v>
      </c>
      <c r="V1091" s="7">
        <v>0</v>
      </c>
      <c r="W1091" s="7">
        <v>0</v>
      </c>
    </row>
    <row r="1092" spans="1:23" s="17" customFormat="1" x14ac:dyDescent="0.25">
      <c r="A1092" s="17" t="s">
        <v>1278</v>
      </c>
      <c r="B1092" s="17" t="s">
        <v>1322</v>
      </c>
      <c r="C1092" s="17" t="s">
        <v>588</v>
      </c>
      <c r="D1092" s="17">
        <v>38</v>
      </c>
      <c r="E1092" s="17" t="s">
        <v>837</v>
      </c>
      <c r="F1092" s="17">
        <v>3</v>
      </c>
      <c r="G1092" s="17">
        <v>1</v>
      </c>
      <c r="H1092" s="17" t="s">
        <v>2</v>
      </c>
      <c r="I1092" s="17" t="s">
        <v>3</v>
      </c>
      <c r="J1092" s="17" t="s">
        <v>609</v>
      </c>
      <c r="K1092" s="17" t="s">
        <v>596</v>
      </c>
      <c r="L1092" s="17" t="s">
        <v>516</v>
      </c>
      <c r="M1092" s="7">
        <v>32.881050838216098</v>
      </c>
      <c r="N1092" s="7">
        <v>140.05324424785599</v>
      </c>
      <c r="O1092" s="7">
        <f>M1092*'Emission and cost factors'!$D$8+N1092*'Emission and cost factors'!$E$8</f>
        <v>71.329513030039124</v>
      </c>
      <c r="P1092" s="8">
        <f>M1092*'Emission and cost factors'!$D$9+N1092*'Emission and cost factors'!$E$9</f>
        <v>22.323228670707042</v>
      </c>
      <c r="Q1092" s="7">
        <v>20.301666666666666</v>
      </c>
      <c r="R1092" s="17">
        <v>8</v>
      </c>
      <c r="S1092" s="17">
        <v>0</v>
      </c>
      <c r="T1092" s="17">
        <v>0</v>
      </c>
      <c r="U1092" s="7">
        <v>4.9466666666666659E-2</v>
      </c>
      <c r="V1092" s="7">
        <v>0</v>
      </c>
      <c r="W1092" s="7">
        <v>0</v>
      </c>
    </row>
    <row r="1093" spans="1:23" s="17" customFormat="1" x14ac:dyDescent="0.25">
      <c r="A1093" s="17" t="s">
        <v>1279</v>
      </c>
      <c r="B1093" s="17" t="s">
        <v>1322</v>
      </c>
      <c r="C1093" s="17" t="s">
        <v>588</v>
      </c>
      <c r="D1093" s="17">
        <v>39</v>
      </c>
      <c r="E1093" s="17" t="s">
        <v>837</v>
      </c>
      <c r="F1093" s="17">
        <v>3</v>
      </c>
      <c r="G1093" s="17">
        <v>1</v>
      </c>
      <c r="H1093" s="17" t="s">
        <v>2</v>
      </c>
      <c r="I1093" s="17" t="s">
        <v>6</v>
      </c>
      <c r="J1093" s="17" t="s">
        <v>609</v>
      </c>
      <c r="K1093" s="17" t="s">
        <v>596</v>
      </c>
      <c r="L1093" s="17" t="s">
        <v>515</v>
      </c>
      <c r="M1093" s="7">
        <v>67.560936100260406</v>
      </c>
      <c r="N1093" s="7">
        <v>153.54240995998001</v>
      </c>
      <c r="O1093" s="7">
        <f>M1093*'Emission and cost factors'!$D$8+N1093*'Emission and cost factors'!$E$8</f>
        <v>84.817305162645496</v>
      </c>
      <c r="P1093" s="8">
        <f>M1093*'Emission and cost factors'!$D$9+N1093*'Emission and cost factors'!$E$9</f>
        <v>25.733798938007418</v>
      </c>
      <c r="Q1093" s="7">
        <v>20.479666666666667</v>
      </c>
      <c r="R1093" s="17">
        <v>1</v>
      </c>
      <c r="S1093" s="17">
        <v>0</v>
      </c>
      <c r="T1093" s="17">
        <v>0</v>
      </c>
      <c r="U1093" s="7">
        <v>6.933333333333333E-3</v>
      </c>
      <c r="V1093" s="7">
        <v>0</v>
      </c>
      <c r="W1093" s="7">
        <v>0</v>
      </c>
    </row>
    <row r="1094" spans="1:23" s="17" customFormat="1" x14ac:dyDescent="0.25">
      <c r="A1094" s="17" t="s">
        <v>1280</v>
      </c>
      <c r="B1094" s="17" t="s">
        <v>1322</v>
      </c>
      <c r="C1094" s="17" t="s">
        <v>588</v>
      </c>
      <c r="D1094" s="17">
        <v>40</v>
      </c>
      <c r="E1094" s="17" t="s">
        <v>837</v>
      </c>
      <c r="F1094" s="17">
        <v>3</v>
      </c>
      <c r="G1094" s="17">
        <v>1</v>
      </c>
      <c r="H1094" s="17" t="s">
        <v>2</v>
      </c>
      <c r="I1094" s="17" t="s">
        <v>6</v>
      </c>
      <c r="J1094" s="17" t="s">
        <v>609</v>
      </c>
      <c r="K1094" s="17" t="s">
        <v>596</v>
      </c>
      <c r="L1094" s="17" t="s">
        <v>516</v>
      </c>
      <c r="M1094" s="7">
        <v>35.859160522460897</v>
      </c>
      <c r="N1094" s="7">
        <v>146.95233558892801</v>
      </c>
      <c r="O1094" s="7">
        <f>M1094*'Emission and cost factors'!$D$8+N1094*'Emission and cost factors'!$E$8</f>
        <v>75.128498080623672</v>
      </c>
      <c r="P1094" s="8">
        <f>M1094*'Emission and cost factors'!$D$9+N1094*'Emission and cost factors'!$E$9</f>
        <v>23.477216759237635</v>
      </c>
      <c r="Q1094" s="7">
        <v>20.483000000000004</v>
      </c>
      <c r="R1094" s="17">
        <v>1</v>
      </c>
      <c r="S1094" s="17">
        <v>0</v>
      </c>
      <c r="T1094" s="17">
        <v>0</v>
      </c>
      <c r="U1094" s="7">
        <v>6.933333333333333E-3</v>
      </c>
      <c r="V1094" s="7">
        <v>0</v>
      </c>
      <c r="W1094" s="7">
        <v>0</v>
      </c>
    </row>
    <row r="1095" spans="1:23" s="17" customFormat="1" x14ac:dyDescent="0.25">
      <c r="A1095" s="17" t="s">
        <v>1281</v>
      </c>
      <c r="B1095" s="17" t="s">
        <v>1322</v>
      </c>
      <c r="C1095" s="17" t="s">
        <v>588</v>
      </c>
      <c r="D1095" s="17">
        <v>41</v>
      </c>
      <c r="E1095" s="17" t="s">
        <v>837</v>
      </c>
      <c r="F1095" s="17">
        <v>3</v>
      </c>
      <c r="G1095" s="17">
        <v>1</v>
      </c>
      <c r="H1095" s="17" t="s">
        <v>2</v>
      </c>
      <c r="I1095" s="17" t="s">
        <v>7</v>
      </c>
      <c r="J1095" s="17" t="s">
        <v>609</v>
      </c>
      <c r="K1095" s="17" t="s">
        <v>596</v>
      </c>
      <c r="L1095" s="17" t="s">
        <v>515</v>
      </c>
      <c r="M1095" s="7">
        <v>68.400126619466107</v>
      </c>
      <c r="N1095" s="7">
        <v>159.773121212039</v>
      </c>
      <c r="O1095" s="7">
        <f>M1095*'Emission and cost factors'!$D$8+N1095*'Emission and cost factors'!$E$8</f>
        <v>87.859662347625829</v>
      </c>
      <c r="P1095" s="8">
        <f>M1095*'Emission and cost factors'!$D$9+N1095*'Emission and cost factors'!$E$9</f>
        <v>26.701973246584494</v>
      </c>
      <c r="Q1095" s="7">
        <v>20.529333333333334</v>
      </c>
      <c r="R1095" s="17">
        <v>1</v>
      </c>
      <c r="S1095" s="17">
        <v>0</v>
      </c>
      <c r="T1095" s="17">
        <v>0</v>
      </c>
      <c r="U1095" s="7">
        <v>3.0666666666666668E-3</v>
      </c>
      <c r="V1095" s="7">
        <v>0</v>
      </c>
      <c r="W1095" s="7">
        <v>0</v>
      </c>
    </row>
    <row r="1096" spans="1:23" s="17" customFormat="1" x14ac:dyDescent="0.25">
      <c r="A1096" s="17" t="s">
        <v>1282</v>
      </c>
      <c r="B1096" s="17" t="s">
        <v>1322</v>
      </c>
      <c r="C1096" s="17" t="s">
        <v>588</v>
      </c>
      <c r="D1096" s="17">
        <v>42</v>
      </c>
      <c r="E1096" s="17" t="s">
        <v>837</v>
      </c>
      <c r="F1096" s="17">
        <v>3</v>
      </c>
      <c r="G1096" s="17">
        <v>1</v>
      </c>
      <c r="H1096" s="17" t="s">
        <v>2</v>
      </c>
      <c r="I1096" s="17" t="s">
        <v>7</v>
      </c>
      <c r="J1096" s="17" t="s">
        <v>609</v>
      </c>
      <c r="K1096" s="17" t="s">
        <v>596</v>
      </c>
      <c r="L1096" s="17" t="s">
        <v>516</v>
      </c>
      <c r="M1096" s="7">
        <v>35.670950292968698</v>
      </c>
      <c r="N1096" s="7">
        <v>154.31223329711801</v>
      </c>
      <c r="O1096" s="7">
        <f>M1096*'Emission and cost factors'!$D$8+N1096*'Emission and cost factors'!$E$8</f>
        <v>78.474526878197707</v>
      </c>
      <c r="P1096" s="8">
        <f>M1096*'Emission and cost factors'!$D$9+N1096*'Emission and cost factors'!$E$9</f>
        <v>24.573673006286448</v>
      </c>
      <c r="Q1096" s="7">
        <v>20.555</v>
      </c>
      <c r="R1096" s="17">
        <v>1</v>
      </c>
      <c r="S1096" s="17">
        <v>0</v>
      </c>
      <c r="T1096" s="17">
        <v>0</v>
      </c>
      <c r="U1096" s="7">
        <v>6.6666666666666671E-3</v>
      </c>
      <c r="V1096" s="7">
        <v>0</v>
      </c>
      <c r="W1096" s="7">
        <v>0</v>
      </c>
    </row>
    <row r="1097" spans="1:23" s="17" customFormat="1" x14ac:dyDescent="0.25">
      <c r="A1097" s="17" t="s">
        <v>1283</v>
      </c>
      <c r="B1097" s="17" t="s">
        <v>1322</v>
      </c>
      <c r="C1097" s="17" t="s">
        <v>588</v>
      </c>
      <c r="D1097" s="17">
        <v>43</v>
      </c>
      <c r="E1097" s="17" t="s">
        <v>837</v>
      </c>
      <c r="F1097" s="17">
        <v>3</v>
      </c>
      <c r="G1097" s="17">
        <v>1</v>
      </c>
      <c r="H1097" s="17" t="s">
        <v>8</v>
      </c>
      <c r="I1097" s="17" t="s">
        <v>3</v>
      </c>
      <c r="J1097" s="17" t="s">
        <v>609</v>
      </c>
      <c r="K1097" s="17" t="s">
        <v>596</v>
      </c>
      <c r="L1097" s="17" t="s">
        <v>515</v>
      </c>
      <c r="M1097" s="7">
        <v>46.078885668945297</v>
      </c>
      <c r="N1097" s="7">
        <v>61.723391349809397</v>
      </c>
      <c r="O1097" s="7">
        <f>M1097*'Emission and cost factors'!$D$8+N1097*'Emission and cost factors'!$E$8</f>
        <v>38.069326011390835</v>
      </c>
      <c r="P1097" s="8">
        <f>M1097*'Emission and cost factors'!$D$9+N1097*'Emission and cost factors'!$E$9</f>
        <v>11.101664129229222</v>
      </c>
      <c r="Q1097" s="7">
        <v>20.744000000000007</v>
      </c>
      <c r="R1097" s="17">
        <v>1</v>
      </c>
      <c r="S1097" s="17">
        <v>0</v>
      </c>
      <c r="T1097" s="17">
        <v>0</v>
      </c>
      <c r="U1097" s="7">
        <v>1.1000000000000001E-3</v>
      </c>
      <c r="V1097" s="7">
        <v>0</v>
      </c>
      <c r="W1097" s="7">
        <v>0</v>
      </c>
    </row>
    <row r="1098" spans="1:23" s="17" customFormat="1" x14ac:dyDescent="0.25">
      <c r="A1098" s="17" t="s">
        <v>1284</v>
      </c>
      <c r="B1098" s="17" t="s">
        <v>1322</v>
      </c>
      <c r="C1098" s="17" t="s">
        <v>588</v>
      </c>
      <c r="D1098" s="17">
        <v>44</v>
      </c>
      <c r="E1098" s="17" t="s">
        <v>837</v>
      </c>
      <c r="F1098" s="17">
        <v>3</v>
      </c>
      <c r="G1098" s="17">
        <v>1</v>
      </c>
      <c r="H1098" s="17" t="s">
        <v>8</v>
      </c>
      <c r="I1098" s="17" t="s">
        <v>3</v>
      </c>
      <c r="J1098" s="17" t="s">
        <v>609</v>
      </c>
      <c r="K1098" s="17" t="s">
        <v>596</v>
      </c>
      <c r="L1098" s="17" t="s">
        <v>516</v>
      </c>
      <c r="M1098" s="7">
        <v>28.202640885416599</v>
      </c>
      <c r="N1098" s="7">
        <v>65.423608365909601</v>
      </c>
      <c r="O1098" s="7">
        <f>M1098*'Emission and cost factors'!$D$8+N1098*'Emission and cost factors'!$E$8</f>
        <v>36.017414434255905</v>
      </c>
      <c r="P1098" s="8">
        <f>M1098*'Emission and cost factors'!$D$9+N1098*'Emission and cost factors'!$E$9</f>
        <v>10.941646890303105</v>
      </c>
      <c r="Q1098" s="7">
        <v>20.75533333333334</v>
      </c>
      <c r="R1098" s="17">
        <v>0</v>
      </c>
      <c r="S1098" s="17">
        <v>0</v>
      </c>
      <c r="T1098" s="17">
        <v>0</v>
      </c>
      <c r="U1098" s="7">
        <v>0</v>
      </c>
      <c r="V1098" s="7">
        <v>0</v>
      </c>
      <c r="W1098" s="7">
        <v>0</v>
      </c>
    </row>
    <row r="1099" spans="1:23" s="17" customFormat="1" x14ac:dyDescent="0.25">
      <c r="A1099" s="17" t="s">
        <v>1285</v>
      </c>
      <c r="B1099" s="17" t="s">
        <v>1322</v>
      </c>
      <c r="C1099" s="17" t="s">
        <v>588</v>
      </c>
      <c r="D1099" s="17">
        <v>45</v>
      </c>
      <c r="E1099" s="17" t="s">
        <v>837</v>
      </c>
      <c r="F1099" s="17">
        <v>3</v>
      </c>
      <c r="G1099" s="17">
        <v>1</v>
      </c>
      <c r="H1099" s="17" t="s">
        <v>8</v>
      </c>
      <c r="I1099" s="17" t="s">
        <v>6</v>
      </c>
      <c r="J1099" s="17" t="s">
        <v>609</v>
      </c>
      <c r="K1099" s="17" t="s">
        <v>596</v>
      </c>
      <c r="L1099" s="17" t="s">
        <v>515</v>
      </c>
      <c r="M1099" s="7">
        <v>52.501227408854099</v>
      </c>
      <c r="N1099" s="7">
        <v>70.483838828901597</v>
      </c>
      <c r="O1099" s="7">
        <f>M1099*'Emission and cost factors'!$D$8+N1099*'Emission and cost factors'!$E$8</f>
        <v>43.4478236171541</v>
      </c>
      <c r="P1099" s="8">
        <f>M1099*'Emission and cost factors'!$D$9+N1099*'Emission and cost factors'!$E$9</f>
        <v>12.672624920689403</v>
      </c>
      <c r="Q1099" s="7">
        <v>20.893000000000004</v>
      </c>
      <c r="R1099" s="17">
        <v>0</v>
      </c>
      <c r="S1099" s="17">
        <v>0</v>
      </c>
      <c r="T1099" s="17">
        <v>0</v>
      </c>
      <c r="U1099" s="7">
        <v>0</v>
      </c>
      <c r="V1099" s="7">
        <v>0</v>
      </c>
      <c r="W1099" s="7">
        <v>0</v>
      </c>
    </row>
    <row r="1100" spans="1:23" s="17" customFormat="1" x14ac:dyDescent="0.25">
      <c r="A1100" s="17" t="s">
        <v>1286</v>
      </c>
      <c r="B1100" s="17" t="s">
        <v>1322</v>
      </c>
      <c r="C1100" s="17" t="s">
        <v>588</v>
      </c>
      <c r="D1100" s="17">
        <v>46</v>
      </c>
      <c r="E1100" s="17" t="s">
        <v>837</v>
      </c>
      <c r="F1100" s="17">
        <v>3</v>
      </c>
      <c r="G1100" s="17">
        <v>1</v>
      </c>
      <c r="H1100" s="17" t="s">
        <v>8</v>
      </c>
      <c r="I1100" s="17" t="s">
        <v>6</v>
      </c>
      <c r="J1100" s="17" t="s">
        <v>609</v>
      </c>
      <c r="K1100" s="17" t="s">
        <v>596</v>
      </c>
      <c r="L1100" s="17" t="s">
        <v>516</v>
      </c>
      <c r="M1100" s="7">
        <v>29.018222216796801</v>
      </c>
      <c r="N1100" s="7">
        <v>72.651946118714804</v>
      </c>
      <c r="O1100" s="7">
        <f>M1100*'Emission and cost factors'!$D$8+N1100*'Emission and cost factors'!$E$8</f>
        <v>39.513721880136146</v>
      </c>
      <c r="P1100" s="8">
        <f>M1100*'Emission and cost factors'!$D$9+N1100*'Emission and cost factors'!$E$9</f>
        <v>12.058520806479093</v>
      </c>
      <c r="Q1100" s="7">
        <v>20.9</v>
      </c>
      <c r="R1100" s="17">
        <v>0</v>
      </c>
      <c r="S1100" s="17">
        <v>0</v>
      </c>
      <c r="T1100" s="17">
        <v>0</v>
      </c>
      <c r="U1100" s="7">
        <v>0</v>
      </c>
      <c r="V1100" s="7">
        <v>0</v>
      </c>
      <c r="W1100" s="7">
        <v>0</v>
      </c>
    </row>
    <row r="1101" spans="1:23" s="17" customFormat="1" x14ac:dyDescent="0.25">
      <c r="A1101" s="17" t="s">
        <v>1287</v>
      </c>
      <c r="B1101" s="17" t="s">
        <v>1322</v>
      </c>
      <c r="C1101" s="17" t="s">
        <v>588</v>
      </c>
      <c r="D1101" s="17">
        <v>47</v>
      </c>
      <c r="E1101" s="17" t="s">
        <v>837</v>
      </c>
      <c r="F1101" s="17">
        <v>3</v>
      </c>
      <c r="G1101" s="17">
        <v>1</v>
      </c>
      <c r="H1101" s="17" t="s">
        <v>8</v>
      </c>
      <c r="I1101" s="17" t="s">
        <v>7</v>
      </c>
      <c r="J1101" s="17" t="s">
        <v>609</v>
      </c>
      <c r="K1101" s="17" t="s">
        <v>596</v>
      </c>
      <c r="L1101" s="17" t="s">
        <v>515</v>
      </c>
      <c r="M1101" s="7">
        <v>55.237171508788997</v>
      </c>
      <c r="N1101" s="7">
        <v>72.648668116508901</v>
      </c>
      <c r="O1101" s="7">
        <f>M1101*'Emission and cost factors'!$D$8+N1101*'Emission and cost factors'!$E$8</f>
        <v>45.018193350439788</v>
      </c>
      <c r="P1101" s="8">
        <f>M1101*'Emission and cost factors'!$D$9+N1101*'Emission and cost factors'!$E$9</f>
        <v>13.106787077827896</v>
      </c>
      <c r="Q1101" s="7">
        <v>20.942</v>
      </c>
      <c r="R1101" s="17">
        <v>0</v>
      </c>
      <c r="S1101" s="17">
        <v>0</v>
      </c>
      <c r="T1101" s="17">
        <v>0</v>
      </c>
      <c r="U1101" s="7">
        <v>0</v>
      </c>
      <c r="V1101" s="7">
        <v>0</v>
      </c>
      <c r="W1101" s="7">
        <v>0</v>
      </c>
    </row>
    <row r="1102" spans="1:23" s="17" customFormat="1" x14ac:dyDescent="0.25">
      <c r="A1102" s="17" t="s">
        <v>1288</v>
      </c>
      <c r="B1102" s="17" t="s">
        <v>1322</v>
      </c>
      <c r="C1102" s="17" t="s">
        <v>588</v>
      </c>
      <c r="D1102" s="17">
        <v>48</v>
      </c>
      <c r="E1102" s="17" t="s">
        <v>837</v>
      </c>
      <c r="F1102" s="17">
        <v>3</v>
      </c>
      <c r="G1102" s="17">
        <v>1</v>
      </c>
      <c r="H1102" s="17" t="s">
        <v>8</v>
      </c>
      <c r="I1102" s="17" t="s">
        <v>7</v>
      </c>
      <c r="J1102" s="17" t="s">
        <v>609</v>
      </c>
      <c r="K1102" s="17" t="s">
        <v>596</v>
      </c>
      <c r="L1102" s="17" t="s">
        <v>516</v>
      </c>
      <c r="M1102" s="7">
        <v>28.628733577473898</v>
      </c>
      <c r="N1102" s="7">
        <v>74.788250411459103</v>
      </c>
      <c r="O1102" s="7">
        <f>M1102*'Emission and cost factors'!$D$8+N1102*'Emission and cost factors'!$E$8</f>
        <v>40.414629240540705</v>
      </c>
      <c r="P1102" s="8">
        <f>M1102*'Emission and cost factors'!$D$9+N1102*'Emission and cost factors'!$E$9</f>
        <v>12.363386904817821</v>
      </c>
      <c r="Q1102" s="7">
        <v>20.954666666666672</v>
      </c>
      <c r="R1102" s="17">
        <v>0</v>
      </c>
      <c r="S1102" s="17">
        <v>0</v>
      </c>
      <c r="T1102" s="17">
        <v>0</v>
      </c>
      <c r="U1102" s="7">
        <v>0</v>
      </c>
      <c r="V1102" s="7">
        <v>0</v>
      </c>
      <c r="W1102" s="7">
        <v>0</v>
      </c>
    </row>
    <row r="1103" spans="1:23" s="17" customFormat="1" x14ac:dyDescent="0.25">
      <c r="A1103" s="17" t="s">
        <v>1289</v>
      </c>
      <c r="B1103" s="17" t="s">
        <v>1322</v>
      </c>
      <c r="C1103" s="17" t="s">
        <v>588</v>
      </c>
      <c r="D1103" s="17">
        <v>49</v>
      </c>
      <c r="E1103" s="17" t="s">
        <v>837</v>
      </c>
      <c r="F1103" s="17">
        <v>3</v>
      </c>
      <c r="G1103" s="17">
        <v>1</v>
      </c>
      <c r="H1103" s="17" t="s">
        <v>9</v>
      </c>
      <c r="I1103" s="17" t="s">
        <v>3</v>
      </c>
      <c r="J1103" s="17" t="s">
        <v>609</v>
      </c>
      <c r="K1103" s="17" t="s">
        <v>596</v>
      </c>
      <c r="L1103" s="17" t="s">
        <v>515</v>
      </c>
      <c r="M1103" s="7">
        <v>40.121863232421802</v>
      </c>
      <c r="N1103" s="7">
        <v>54.063372789533403</v>
      </c>
      <c r="O1103" s="7">
        <f>M1103*'Emission and cost factors'!$D$8+N1103*'Emission and cost factors'!$E$8</f>
        <v>33.294742761993945</v>
      </c>
      <c r="P1103" s="8">
        <f>M1103*'Emission and cost factors'!$D$9+N1103*'Emission and cost factors'!$E$9</f>
        <v>9.7143804477268816</v>
      </c>
      <c r="Q1103" s="7">
        <v>20.80833333333333</v>
      </c>
      <c r="R1103" s="17">
        <v>0</v>
      </c>
      <c r="S1103" s="17">
        <v>0</v>
      </c>
      <c r="T1103" s="17">
        <v>0</v>
      </c>
      <c r="U1103" s="7">
        <v>0</v>
      </c>
      <c r="V1103" s="7">
        <v>0</v>
      </c>
      <c r="W1103" s="7">
        <v>0</v>
      </c>
    </row>
    <row r="1104" spans="1:23" s="17" customFormat="1" x14ac:dyDescent="0.25">
      <c r="A1104" s="17" t="s">
        <v>1290</v>
      </c>
      <c r="B1104" s="17" t="s">
        <v>1322</v>
      </c>
      <c r="C1104" s="17" t="s">
        <v>588</v>
      </c>
      <c r="D1104" s="17">
        <v>50</v>
      </c>
      <c r="E1104" s="17" t="s">
        <v>837</v>
      </c>
      <c r="F1104" s="17">
        <v>3</v>
      </c>
      <c r="G1104" s="17">
        <v>1</v>
      </c>
      <c r="H1104" s="17" t="s">
        <v>9</v>
      </c>
      <c r="I1104" s="17" t="s">
        <v>3</v>
      </c>
      <c r="J1104" s="17" t="s">
        <v>609</v>
      </c>
      <c r="K1104" s="17" t="s">
        <v>596</v>
      </c>
      <c r="L1104" s="17" t="s">
        <v>516</v>
      </c>
      <c r="M1104" s="7">
        <v>28.273223014322902</v>
      </c>
      <c r="N1104" s="7">
        <v>58.715681719736601</v>
      </c>
      <c r="O1104" s="7">
        <f>M1104*'Emission and cost factors'!$D$8+N1104*'Emission and cost factors'!$E$8</f>
        <v>32.946590424086644</v>
      </c>
      <c r="P1104" s="8">
        <f>M1104*'Emission and cost factors'!$D$9+N1104*'Emission and cost factors'!$E$9</f>
        <v>9.9382811785334066</v>
      </c>
      <c r="Q1104" s="7">
        <v>20.816999999999997</v>
      </c>
      <c r="R1104" s="17">
        <v>0</v>
      </c>
      <c r="S1104" s="17">
        <v>0</v>
      </c>
      <c r="T1104" s="17">
        <v>0</v>
      </c>
      <c r="U1104" s="7">
        <v>0</v>
      </c>
      <c r="V1104" s="7">
        <v>0</v>
      </c>
      <c r="W1104" s="7">
        <v>0</v>
      </c>
    </row>
    <row r="1105" spans="1:23" s="17" customFormat="1" x14ac:dyDescent="0.25">
      <c r="A1105" s="17" t="s">
        <v>1291</v>
      </c>
      <c r="B1105" s="17" t="s">
        <v>1322</v>
      </c>
      <c r="C1105" s="17" t="s">
        <v>588</v>
      </c>
      <c r="D1105" s="17">
        <v>51</v>
      </c>
      <c r="E1105" s="17" t="s">
        <v>837</v>
      </c>
      <c r="F1105" s="17">
        <v>3</v>
      </c>
      <c r="G1105" s="17">
        <v>1</v>
      </c>
      <c r="H1105" s="17" t="s">
        <v>9</v>
      </c>
      <c r="I1105" s="17" t="s">
        <v>6</v>
      </c>
      <c r="J1105" s="17" t="s">
        <v>609</v>
      </c>
      <c r="K1105" s="17" t="s">
        <v>596</v>
      </c>
      <c r="L1105" s="17" t="s">
        <v>515</v>
      </c>
      <c r="M1105" s="7">
        <v>50.414146386718699</v>
      </c>
      <c r="N1105" s="7">
        <v>59.641086346561302</v>
      </c>
      <c r="O1105" s="7">
        <f>M1105*'Emission and cost factors'!$D$8+N1105*'Emission and cost factors'!$E$8</f>
        <v>38.021870460629131</v>
      </c>
      <c r="P1105" s="8">
        <f>M1105*'Emission and cost factors'!$D$9+N1105*'Emission and cost factors'!$E$9</f>
        <v>10.962728807452944</v>
      </c>
      <c r="Q1105" s="7">
        <v>20.950333333333329</v>
      </c>
      <c r="R1105" s="17">
        <v>0</v>
      </c>
      <c r="S1105" s="17">
        <v>0</v>
      </c>
      <c r="T1105" s="17">
        <v>0</v>
      </c>
      <c r="U1105" s="7">
        <v>0</v>
      </c>
      <c r="V1105" s="7">
        <v>0</v>
      </c>
      <c r="W1105" s="7">
        <v>0</v>
      </c>
    </row>
    <row r="1106" spans="1:23" s="17" customFormat="1" x14ac:dyDescent="0.25">
      <c r="A1106" s="17" t="s">
        <v>1292</v>
      </c>
      <c r="B1106" s="17" t="s">
        <v>1322</v>
      </c>
      <c r="C1106" s="17" t="s">
        <v>588</v>
      </c>
      <c r="D1106" s="17">
        <v>52</v>
      </c>
      <c r="E1106" s="17" t="s">
        <v>837</v>
      </c>
      <c r="F1106" s="17">
        <v>3</v>
      </c>
      <c r="G1106" s="17">
        <v>1</v>
      </c>
      <c r="H1106" s="17" t="s">
        <v>9</v>
      </c>
      <c r="I1106" s="17" t="s">
        <v>6</v>
      </c>
      <c r="J1106" s="17" t="s">
        <v>609</v>
      </c>
      <c r="K1106" s="17" t="s">
        <v>596</v>
      </c>
      <c r="L1106" s="17" t="s">
        <v>516</v>
      </c>
      <c r="M1106" s="7">
        <v>28.585731217447901</v>
      </c>
      <c r="N1106" s="7">
        <v>65.234405273382393</v>
      </c>
      <c r="O1106" s="7">
        <f>M1106*'Emission and cost factors'!$D$8+N1106*'Emission and cost factors'!$E$8</f>
        <v>36.01082998141996</v>
      </c>
      <c r="P1106" s="8">
        <f>M1106*'Emission and cost factors'!$D$9+N1106*'Emission and cost factors'!$E$9</f>
        <v>10.928590039705275</v>
      </c>
      <c r="Q1106" s="7">
        <v>20.959999999999994</v>
      </c>
      <c r="R1106" s="17">
        <v>0</v>
      </c>
      <c r="S1106" s="17">
        <v>0</v>
      </c>
      <c r="T1106" s="17">
        <v>0</v>
      </c>
      <c r="U1106" s="7">
        <v>0</v>
      </c>
      <c r="V1106" s="7">
        <v>0</v>
      </c>
      <c r="W1106" s="7">
        <v>0</v>
      </c>
    </row>
    <row r="1107" spans="1:23" s="17" customFormat="1" x14ac:dyDescent="0.25">
      <c r="A1107" s="17" t="s">
        <v>1293</v>
      </c>
      <c r="B1107" s="17" t="s">
        <v>1322</v>
      </c>
      <c r="C1107" s="17" t="s">
        <v>588</v>
      </c>
      <c r="D1107" s="17">
        <v>53</v>
      </c>
      <c r="E1107" s="17" t="s">
        <v>837</v>
      </c>
      <c r="F1107" s="17">
        <v>3</v>
      </c>
      <c r="G1107" s="17">
        <v>1</v>
      </c>
      <c r="H1107" s="17" t="s">
        <v>9</v>
      </c>
      <c r="I1107" s="17" t="s">
        <v>7</v>
      </c>
      <c r="J1107" s="17" t="s">
        <v>609</v>
      </c>
      <c r="K1107" s="17" t="s">
        <v>596</v>
      </c>
      <c r="L1107" s="17" t="s">
        <v>515</v>
      </c>
      <c r="M1107" s="7">
        <v>47.672793863932199</v>
      </c>
      <c r="N1107" s="7">
        <v>61.078955154193501</v>
      </c>
      <c r="O1107" s="7">
        <f>M1107*'Emission and cost factors'!$D$8+N1107*'Emission and cost factors'!$E$8</f>
        <v>38.107606082354778</v>
      </c>
      <c r="P1107" s="8">
        <f>M1107*'Emission and cost factors'!$D$9+N1107*'Emission and cost factors'!$E$9</f>
        <v>11.068755027686313</v>
      </c>
      <c r="Q1107" s="7">
        <v>20.995333333333331</v>
      </c>
      <c r="R1107" s="17">
        <v>0</v>
      </c>
      <c r="S1107" s="17">
        <v>0</v>
      </c>
      <c r="T1107" s="17">
        <v>0</v>
      </c>
      <c r="U1107" s="7">
        <v>0</v>
      </c>
      <c r="V1107" s="7">
        <v>0</v>
      </c>
      <c r="W1107" s="7">
        <v>0</v>
      </c>
    </row>
    <row r="1108" spans="1:23" s="17" customFormat="1" x14ac:dyDescent="0.25">
      <c r="A1108" s="17" t="s">
        <v>1294</v>
      </c>
      <c r="B1108" s="17" t="s">
        <v>1322</v>
      </c>
      <c r="C1108" s="17" t="s">
        <v>588</v>
      </c>
      <c r="D1108" s="17">
        <v>54</v>
      </c>
      <c r="E1108" s="17" t="s">
        <v>837</v>
      </c>
      <c r="F1108" s="17">
        <v>3</v>
      </c>
      <c r="G1108" s="17">
        <v>1</v>
      </c>
      <c r="H1108" s="17" t="s">
        <v>9</v>
      </c>
      <c r="I1108" s="17" t="s">
        <v>7</v>
      </c>
      <c r="J1108" s="17" t="s">
        <v>609</v>
      </c>
      <c r="K1108" s="17" t="s">
        <v>596</v>
      </c>
      <c r="L1108" s="17" t="s">
        <v>516</v>
      </c>
      <c r="M1108" s="7">
        <v>28.6058220214843</v>
      </c>
      <c r="N1108" s="7">
        <v>67.370821578487593</v>
      </c>
      <c r="O1108" s="7">
        <f>M1108*'Emission and cost factors'!$D$8+N1108*'Emission and cost factors'!$E$8</f>
        <v>36.997800550615999</v>
      </c>
      <c r="P1108" s="8">
        <f>M1108*'Emission and cost factors'!$D$9+N1108*'Emission and cost factors'!$E$9</f>
        <v>11.249856117632511</v>
      </c>
      <c r="Q1108" s="7">
        <v>21.007000000000001</v>
      </c>
      <c r="R1108" s="17">
        <v>0</v>
      </c>
      <c r="S1108" s="17">
        <v>0</v>
      </c>
      <c r="T1108" s="17">
        <v>0</v>
      </c>
      <c r="U1108" s="7">
        <v>0</v>
      </c>
      <c r="V1108" s="7">
        <v>0</v>
      </c>
      <c r="W1108" s="7">
        <v>0</v>
      </c>
    </row>
    <row r="1109" spans="1:23" s="17" customFormat="1" x14ac:dyDescent="0.25">
      <c r="A1109" s="17" t="s">
        <v>1295</v>
      </c>
      <c r="B1109" s="17" t="s">
        <v>1322</v>
      </c>
      <c r="C1109" s="17" t="s">
        <v>588</v>
      </c>
      <c r="D1109" s="17">
        <v>55</v>
      </c>
      <c r="E1109" s="17" t="s">
        <v>838</v>
      </c>
      <c r="F1109" s="17">
        <v>2</v>
      </c>
      <c r="G1109" s="17">
        <v>2</v>
      </c>
      <c r="H1109" s="17" t="s">
        <v>2</v>
      </c>
      <c r="I1109" s="17" t="s">
        <v>3</v>
      </c>
      <c r="J1109" s="17" t="s">
        <v>609</v>
      </c>
      <c r="K1109" s="17" t="s">
        <v>596</v>
      </c>
      <c r="L1109" s="17" t="s">
        <v>515</v>
      </c>
      <c r="M1109" s="7">
        <v>64.882699845377601</v>
      </c>
      <c r="N1109" s="7">
        <v>155.53393760503801</v>
      </c>
      <c r="O1109" s="7">
        <f>M1109*'Emission and cost factors'!$D$8+N1109*'Emission and cost factors'!$E$8</f>
        <v>85.17097826584677</v>
      </c>
      <c r="P1109" s="8">
        <f>M1109*'Emission and cost factors'!$D$9+N1109*'Emission and cost factors'!$E$9</f>
        <v>25.925398634570804</v>
      </c>
      <c r="Q1109" s="7">
        <v>21.17166666666667</v>
      </c>
      <c r="R1109" s="17">
        <v>0</v>
      </c>
      <c r="S1109" s="17">
        <v>0</v>
      </c>
      <c r="T1109" s="17">
        <v>0</v>
      </c>
      <c r="U1109" s="7">
        <v>0</v>
      </c>
      <c r="V1109" s="7">
        <v>0</v>
      </c>
      <c r="W1109" s="7">
        <v>0</v>
      </c>
    </row>
    <row r="1110" spans="1:23" s="17" customFormat="1" x14ac:dyDescent="0.25">
      <c r="A1110" s="17" t="s">
        <v>1296</v>
      </c>
      <c r="B1110" s="17" t="s">
        <v>1322</v>
      </c>
      <c r="C1110" s="17" t="s">
        <v>588</v>
      </c>
      <c r="D1110" s="17">
        <v>56</v>
      </c>
      <c r="E1110" s="17" t="s">
        <v>838</v>
      </c>
      <c r="F1110" s="17">
        <v>2</v>
      </c>
      <c r="G1110" s="17">
        <v>2</v>
      </c>
      <c r="H1110" s="17" t="s">
        <v>2</v>
      </c>
      <c r="I1110" s="17" t="s">
        <v>3</v>
      </c>
      <c r="J1110" s="17" t="s">
        <v>609</v>
      </c>
      <c r="K1110" s="17" t="s">
        <v>596</v>
      </c>
      <c r="L1110" s="17" t="s">
        <v>516</v>
      </c>
      <c r="M1110" s="7">
        <v>32.753993367512997</v>
      </c>
      <c r="N1110" s="7">
        <v>157.66534059179099</v>
      </c>
      <c r="O1110" s="7">
        <f>M1110*'Emission and cost factors'!$D$8+N1110*'Emission and cost factors'!$E$8</f>
        <v>79.404395279401584</v>
      </c>
      <c r="P1110" s="8">
        <f>M1110*'Emission and cost factors'!$D$9+N1110*'Emission and cost factors'!$E$9</f>
        <v>24.959960823469167</v>
      </c>
      <c r="Q1110" s="7">
        <v>21.149666666666668</v>
      </c>
      <c r="R1110" s="17">
        <v>0</v>
      </c>
      <c r="S1110" s="17">
        <v>0</v>
      </c>
      <c r="T1110" s="17">
        <v>0</v>
      </c>
      <c r="U1110" s="7">
        <v>0</v>
      </c>
      <c r="V1110" s="7">
        <v>0</v>
      </c>
      <c r="W1110" s="7">
        <v>0</v>
      </c>
    </row>
    <row r="1111" spans="1:23" s="17" customFormat="1" x14ac:dyDescent="0.25">
      <c r="A1111" s="17" t="s">
        <v>1297</v>
      </c>
      <c r="B1111" s="17" t="s">
        <v>1322</v>
      </c>
      <c r="C1111" s="17" t="s">
        <v>588</v>
      </c>
      <c r="D1111" s="17">
        <v>57</v>
      </c>
      <c r="E1111" s="17" t="s">
        <v>838</v>
      </c>
      <c r="F1111" s="17">
        <v>2</v>
      </c>
      <c r="G1111" s="17">
        <v>2</v>
      </c>
      <c r="H1111" s="17" t="s">
        <v>2</v>
      </c>
      <c r="I1111" s="17" t="s">
        <v>6</v>
      </c>
      <c r="J1111" s="17" t="s">
        <v>609</v>
      </c>
      <c r="K1111" s="17" t="s">
        <v>596</v>
      </c>
      <c r="L1111" s="17" t="s">
        <v>515</v>
      </c>
      <c r="M1111" s="7">
        <v>65.478651977539002</v>
      </c>
      <c r="N1111" s="7">
        <v>181.456186416939</v>
      </c>
      <c r="O1111" s="7">
        <f>M1111*'Emission and cost factors'!$D$8+N1111*'Emission and cost factors'!$E$8</f>
        <v>97.220362667075136</v>
      </c>
      <c r="P1111" s="8">
        <f>M1111*'Emission and cost factors'!$D$9+N1111*'Emission and cost factors'!$E$9</f>
        <v>29.837574041642412</v>
      </c>
      <c r="Q1111" s="7">
        <v>21.401333333333334</v>
      </c>
      <c r="R1111" s="17">
        <v>0</v>
      </c>
      <c r="S1111" s="17">
        <v>0</v>
      </c>
      <c r="T1111" s="17">
        <v>0</v>
      </c>
      <c r="U1111" s="7">
        <v>0</v>
      </c>
      <c r="V1111" s="7">
        <v>0</v>
      </c>
      <c r="W1111" s="7">
        <v>0</v>
      </c>
    </row>
    <row r="1112" spans="1:23" s="17" customFormat="1" x14ac:dyDescent="0.25">
      <c r="A1112" s="17" t="s">
        <v>1298</v>
      </c>
      <c r="B1112" s="17" t="s">
        <v>1322</v>
      </c>
      <c r="C1112" s="17" t="s">
        <v>588</v>
      </c>
      <c r="D1112" s="17">
        <v>59</v>
      </c>
      <c r="E1112" s="17" t="s">
        <v>838</v>
      </c>
      <c r="F1112" s="17">
        <v>2</v>
      </c>
      <c r="G1112" s="17">
        <v>2</v>
      </c>
      <c r="H1112" s="17" t="s">
        <v>2</v>
      </c>
      <c r="I1112" s="17" t="s">
        <v>7</v>
      </c>
      <c r="J1112" s="17" t="s">
        <v>609</v>
      </c>
      <c r="K1112" s="17" t="s">
        <v>596</v>
      </c>
      <c r="L1112" s="17" t="s">
        <v>515</v>
      </c>
      <c r="M1112" s="7">
        <v>65.1996070963541</v>
      </c>
      <c r="N1112" s="7">
        <v>192.60648254388201</v>
      </c>
      <c r="O1112" s="7">
        <f>M1112*'Emission and cost factors'!$D$8+N1112*'Emission and cost factors'!$E$8</f>
        <v>102.29089946042009</v>
      </c>
      <c r="P1112" s="8">
        <f>M1112*'Emission and cost factors'!$D$9+N1112*'Emission and cost factors'!$E$9</f>
        <v>31.498956665436467</v>
      </c>
      <c r="Q1112" s="7">
        <v>21.441333333333333</v>
      </c>
      <c r="R1112" s="17">
        <v>0</v>
      </c>
      <c r="S1112" s="17">
        <v>0</v>
      </c>
      <c r="T1112" s="17">
        <v>0</v>
      </c>
      <c r="U1112" s="7">
        <v>0</v>
      </c>
      <c r="V1112" s="7">
        <v>0</v>
      </c>
      <c r="W1112" s="7">
        <v>0</v>
      </c>
    </row>
    <row r="1113" spans="1:23" s="17" customFormat="1" x14ac:dyDescent="0.25">
      <c r="A1113" s="17" t="s">
        <v>1299</v>
      </c>
      <c r="B1113" s="17" t="s">
        <v>1322</v>
      </c>
      <c r="C1113" s="17" t="s">
        <v>588</v>
      </c>
      <c r="D1113" s="17">
        <v>61</v>
      </c>
      <c r="E1113" s="17" t="s">
        <v>838</v>
      </c>
      <c r="F1113" s="17">
        <v>2</v>
      </c>
      <c r="G1113" s="17">
        <v>2</v>
      </c>
      <c r="H1113" s="17" t="s">
        <v>8</v>
      </c>
      <c r="I1113" s="17" t="s">
        <v>3</v>
      </c>
      <c r="J1113" s="17" t="s">
        <v>609</v>
      </c>
      <c r="K1113" s="17" t="s">
        <v>596</v>
      </c>
      <c r="L1113" s="17" t="s">
        <v>515</v>
      </c>
      <c r="M1113" s="7">
        <v>39.056348193359298</v>
      </c>
      <c r="N1113" s="7">
        <v>73.312281265135894</v>
      </c>
      <c r="O1113" s="7">
        <f>M1113*'Emission and cost factors'!$D$8+N1113*'Emission and cost factors'!$E$8</f>
        <v>41.925482502567959</v>
      </c>
      <c r="P1113" s="8">
        <f>M1113*'Emission and cost factors'!$D$9+N1113*'Emission and cost factors'!$E$9</f>
        <v>12.559096117504755</v>
      </c>
      <c r="Q1113" s="7">
        <v>21.517666666666667</v>
      </c>
      <c r="R1113" s="17">
        <v>0</v>
      </c>
      <c r="S1113" s="17">
        <v>0</v>
      </c>
      <c r="T1113" s="17">
        <v>0</v>
      </c>
      <c r="U1113" s="7">
        <v>0</v>
      </c>
      <c r="V1113" s="7">
        <v>0</v>
      </c>
      <c r="W1113" s="7">
        <v>0</v>
      </c>
    </row>
    <row r="1114" spans="1:23" s="17" customFormat="1" x14ac:dyDescent="0.25">
      <c r="A1114" s="17" t="s">
        <v>1300</v>
      </c>
      <c r="B1114" s="17" t="s">
        <v>1322</v>
      </c>
      <c r="C1114" s="17" t="s">
        <v>588</v>
      </c>
      <c r="D1114" s="17">
        <v>62</v>
      </c>
      <c r="E1114" s="17" t="s">
        <v>838</v>
      </c>
      <c r="F1114" s="17">
        <v>2</v>
      </c>
      <c r="G1114" s="17">
        <v>2</v>
      </c>
      <c r="H1114" s="17" t="s">
        <v>8</v>
      </c>
      <c r="I1114" s="17" t="s">
        <v>3</v>
      </c>
      <c r="J1114" s="17" t="s">
        <v>609</v>
      </c>
      <c r="K1114" s="17" t="s">
        <v>596</v>
      </c>
      <c r="L1114" s="17" t="s">
        <v>516</v>
      </c>
      <c r="M1114" s="7">
        <v>28.217720507812501</v>
      </c>
      <c r="N1114" s="7">
        <v>79.106124969730303</v>
      </c>
      <c r="O1114" s="7">
        <f>M1114*'Emission and cost factors'!$D$8+N1114*'Emission and cost factors'!$E$8</f>
        <v>42.314538792716569</v>
      </c>
      <c r="P1114" s="8">
        <f>M1114*'Emission and cost factors'!$D$9+N1114*'Emission and cost factors'!$E$9</f>
        <v>12.994627565772046</v>
      </c>
      <c r="Q1114" s="7">
        <v>21.527000000000005</v>
      </c>
      <c r="R1114" s="17">
        <v>0</v>
      </c>
      <c r="S1114" s="17">
        <v>0</v>
      </c>
      <c r="T1114" s="17">
        <v>0</v>
      </c>
      <c r="U1114" s="7">
        <v>0</v>
      </c>
      <c r="V1114" s="7">
        <v>0</v>
      </c>
      <c r="W1114" s="7">
        <v>0</v>
      </c>
    </row>
    <row r="1115" spans="1:23" s="17" customFormat="1" x14ac:dyDescent="0.25">
      <c r="A1115" s="17" t="s">
        <v>1301</v>
      </c>
      <c r="B1115" s="17" t="s">
        <v>1322</v>
      </c>
      <c r="C1115" s="17" t="s">
        <v>588</v>
      </c>
      <c r="D1115" s="17">
        <v>63</v>
      </c>
      <c r="E1115" s="17" t="s">
        <v>838</v>
      </c>
      <c r="F1115" s="17">
        <v>2</v>
      </c>
      <c r="G1115" s="17">
        <v>2</v>
      </c>
      <c r="H1115" s="17" t="s">
        <v>8</v>
      </c>
      <c r="I1115" s="17" t="s">
        <v>6</v>
      </c>
      <c r="J1115" s="17" t="s">
        <v>609</v>
      </c>
      <c r="K1115" s="17" t="s">
        <v>596</v>
      </c>
      <c r="L1115" s="17" t="s">
        <v>515</v>
      </c>
      <c r="M1115" s="7">
        <v>43.524309244791603</v>
      </c>
      <c r="N1115" s="7">
        <v>86.506196137163897</v>
      </c>
      <c r="O1115" s="7">
        <f>M1115*'Emission and cost factors'!$D$8+N1115*'Emission and cost factors'!$E$8</f>
        <v>48.932955164501628</v>
      </c>
      <c r="P1115" s="8">
        <f>M1115*'Emission and cost factors'!$D$9+N1115*'Emission and cost factors'!$E$9</f>
        <v>14.716901790366247</v>
      </c>
      <c r="Q1115" s="7">
        <v>21.656333333333343</v>
      </c>
      <c r="R1115" s="17">
        <v>0</v>
      </c>
      <c r="S1115" s="17">
        <v>0</v>
      </c>
      <c r="T1115" s="17">
        <v>0</v>
      </c>
      <c r="U1115" s="7">
        <v>0</v>
      </c>
      <c r="V1115" s="7">
        <v>0</v>
      </c>
      <c r="W1115" s="7">
        <v>0</v>
      </c>
    </row>
    <row r="1116" spans="1:23" s="17" customFormat="1" x14ac:dyDescent="0.25">
      <c r="A1116" s="17" t="s">
        <v>1302</v>
      </c>
      <c r="B1116" s="17" t="s">
        <v>1322</v>
      </c>
      <c r="C1116" s="17" t="s">
        <v>588</v>
      </c>
      <c r="D1116" s="17">
        <v>64</v>
      </c>
      <c r="E1116" s="17" t="s">
        <v>838</v>
      </c>
      <c r="F1116" s="17">
        <v>2</v>
      </c>
      <c r="G1116" s="17">
        <v>2</v>
      </c>
      <c r="H1116" s="17" t="s">
        <v>8</v>
      </c>
      <c r="I1116" s="17" t="s">
        <v>6</v>
      </c>
      <c r="J1116" s="17" t="s">
        <v>609</v>
      </c>
      <c r="K1116" s="17" t="s">
        <v>596</v>
      </c>
      <c r="L1116" s="17" t="s">
        <v>516</v>
      </c>
      <c r="M1116" s="7">
        <v>28.220997436523401</v>
      </c>
      <c r="N1116" s="7">
        <v>88.6995040982099</v>
      </c>
      <c r="O1116" s="7">
        <f>M1116*'Emission and cost factors'!$D$8+N1116*'Emission and cost factors'!$E$8</f>
        <v>46.728181346846469</v>
      </c>
      <c r="P1116" s="8">
        <f>M1116*'Emission and cost factors'!$D$9+N1116*'Emission and cost factors'!$E$9</f>
        <v>14.433765512192421</v>
      </c>
      <c r="Q1116" s="7">
        <v>21.686</v>
      </c>
      <c r="R1116" s="17">
        <v>0</v>
      </c>
      <c r="S1116" s="17">
        <v>0</v>
      </c>
      <c r="T1116" s="17">
        <v>0</v>
      </c>
      <c r="U1116" s="7">
        <v>0</v>
      </c>
      <c r="V1116" s="7">
        <v>0</v>
      </c>
      <c r="W1116" s="7">
        <v>0</v>
      </c>
    </row>
    <row r="1117" spans="1:23" s="17" customFormat="1" x14ac:dyDescent="0.25">
      <c r="A1117" s="17" t="s">
        <v>1303</v>
      </c>
      <c r="B1117" s="17" t="s">
        <v>1322</v>
      </c>
      <c r="C1117" s="17" t="s">
        <v>588</v>
      </c>
      <c r="D1117" s="17">
        <v>65</v>
      </c>
      <c r="E1117" s="17" t="s">
        <v>838</v>
      </c>
      <c r="F1117" s="17">
        <v>2</v>
      </c>
      <c r="G1117" s="17">
        <v>2</v>
      </c>
      <c r="H1117" s="17" t="s">
        <v>8</v>
      </c>
      <c r="I1117" s="17" t="s">
        <v>7</v>
      </c>
      <c r="J1117" s="17" t="s">
        <v>609</v>
      </c>
      <c r="K1117" s="17" t="s">
        <v>596</v>
      </c>
      <c r="L1117" s="17" t="s">
        <v>515</v>
      </c>
      <c r="M1117" s="7">
        <v>41.746597892252602</v>
      </c>
      <c r="N1117" s="7">
        <v>88.306577021729098</v>
      </c>
      <c r="O1117" s="7">
        <f>M1117*'Emission and cost factors'!$D$8+N1117*'Emission and cost factors'!$E$8</f>
        <v>49.387810987368432</v>
      </c>
      <c r="P1117" s="8">
        <f>M1117*'Emission and cost factors'!$D$9+N1117*'Emission and cost factors'!$E$9</f>
        <v>14.915850468949468</v>
      </c>
      <c r="Q1117" s="7">
        <v>21.683666666666667</v>
      </c>
      <c r="R1117" s="17">
        <v>0</v>
      </c>
      <c r="S1117" s="17">
        <v>0</v>
      </c>
      <c r="T1117" s="17">
        <v>0</v>
      </c>
      <c r="U1117" s="7">
        <v>0</v>
      </c>
      <c r="V1117" s="7">
        <v>0</v>
      </c>
      <c r="W1117" s="7">
        <v>0</v>
      </c>
    </row>
    <row r="1118" spans="1:23" s="17" customFormat="1" x14ac:dyDescent="0.25">
      <c r="A1118" s="17" t="s">
        <v>1304</v>
      </c>
      <c r="B1118" s="17" t="s">
        <v>1322</v>
      </c>
      <c r="C1118" s="17" t="s">
        <v>588</v>
      </c>
      <c r="D1118" s="17">
        <v>66</v>
      </c>
      <c r="E1118" s="17" t="s">
        <v>838</v>
      </c>
      <c r="F1118" s="17">
        <v>2</v>
      </c>
      <c r="G1118" s="17">
        <v>2</v>
      </c>
      <c r="H1118" s="17" t="s">
        <v>8</v>
      </c>
      <c r="I1118" s="17" t="s">
        <v>7</v>
      </c>
      <c r="J1118" s="17" t="s">
        <v>609</v>
      </c>
      <c r="K1118" s="17" t="s">
        <v>596</v>
      </c>
      <c r="L1118" s="17" t="s">
        <v>516</v>
      </c>
      <c r="M1118" s="7">
        <v>27.4655796712239</v>
      </c>
      <c r="N1118" s="7">
        <v>90.233530358211198</v>
      </c>
      <c r="O1118" s="7">
        <f>M1118*'Emission and cost factors'!$D$8+N1118*'Emission and cost factors'!$E$8</f>
        <v>47.275195695734169</v>
      </c>
      <c r="P1118" s="8">
        <f>M1118*'Emission and cost factors'!$D$9+N1118*'Emission and cost factors'!$E$9</f>
        <v>14.633652740580635</v>
      </c>
      <c r="Q1118" s="7">
        <v>21.726666666666667</v>
      </c>
      <c r="R1118" s="17">
        <v>0</v>
      </c>
      <c r="S1118" s="17">
        <v>0</v>
      </c>
      <c r="T1118" s="17">
        <v>0</v>
      </c>
      <c r="U1118" s="7">
        <v>0</v>
      </c>
      <c r="V1118" s="7">
        <v>0</v>
      </c>
      <c r="W1118" s="7">
        <v>0</v>
      </c>
    </row>
    <row r="1119" spans="1:23" s="17" customFormat="1" x14ac:dyDescent="0.25">
      <c r="A1119" s="17" t="s">
        <v>1305</v>
      </c>
      <c r="B1119" s="17" t="s">
        <v>1322</v>
      </c>
      <c r="C1119" s="17" t="s">
        <v>588</v>
      </c>
      <c r="D1119" s="17">
        <v>67</v>
      </c>
      <c r="E1119" s="17" t="s">
        <v>838</v>
      </c>
      <c r="F1119" s="17">
        <v>2</v>
      </c>
      <c r="G1119" s="17">
        <v>2</v>
      </c>
      <c r="H1119" s="17" t="s">
        <v>9</v>
      </c>
      <c r="I1119" s="17" t="s">
        <v>3</v>
      </c>
      <c r="J1119" s="17" t="s">
        <v>609</v>
      </c>
      <c r="K1119" s="17" t="s">
        <v>596</v>
      </c>
      <c r="L1119" s="17" t="s">
        <v>515</v>
      </c>
      <c r="M1119" s="7">
        <v>36.405297314453101</v>
      </c>
      <c r="N1119" s="7">
        <v>66.640194717606605</v>
      </c>
      <c r="O1119" s="7">
        <f>M1119*'Emission and cost factors'!$D$8+N1119*'Emission and cost factors'!$E$8</f>
        <v>38.299602006134187</v>
      </c>
      <c r="P1119" s="8">
        <f>M1119*'Emission and cost factors'!$D$9+N1119*'Emission and cost factors'!$E$9</f>
        <v>11.452241100219116</v>
      </c>
      <c r="Q1119" s="7">
        <v>21.543999999999993</v>
      </c>
      <c r="R1119" s="17">
        <v>0</v>
      </c>
      <c r="S1119" s="17">
        <v>0</v>
      </c>
      <c r="T1119" s="17">
        <v>0</v>
      </c>
      <c r="U1119" s="7">
        <v>0</v>
      </c>
      <c r="V1119" s="7">
        <v>0</v>
      </c>
      <c r="W1119" s="7">
        <v>0</v>
      </c>
    </row>
    <row r="1120" spans="1:23" s="17" customFormat="1" x14ac:dyDescent="0.25">
      <c r="A1120" s="17" t="s">
        <v>1306</v>
      </c>
      <c r="B1120" s="17" t="s">
        <v>1322</v>
      </c>
      <c r="C1120" s="17" t="s">
        <v>588</v>
      </c>
      <c r="D1120" s="17">
        <v>69</v>
      </c>
      <c r="E1120" s="17" t="s">
        <v>838</v>
      </c>
      <c r="F1120" s="17">
        <v>2</v>
      </c>
      <c r="G1120" s="17">
        <v>2</v>
      </c>
      <c r="H1120" s="17" t="s">
        <v>9</v>
      </c>
      <c r="I1120" s="17" t="s">
        <v>6</v>
      </c>
      <c r="J1120" s="17" t="s">
        <v>609</v>
      </c>
      <c r="K1120" s="17" t="s">
        <v>596</v>
      </c>
      <c r="L1120" s="17" t="s">
        <v>515</v>
      </c>
      <c r="M1120" s="7">
        <v>39.123026399739501</v>
      </c>
      <c r="N1120" s="7">
        <v>77.625131514885894</v>
      </c>
      <c r="O1120" s="7">
        <f>M1120*'Emission and cost factors'!$D$8+N1120*'Emission and cost factors'!$E$8</f>
        <v>43.923396040792809</v>
      </c>
      <c r="P1120" s="8">
        <f>M1120*'Emission and cost factors'!$D$9+N1120*'Emission and cost factors'!$E$9</f>
        <v>13.208690783222465</v>
      </c>
      <c r="Q1120" s="7">
        <v>21.704000000000008</v>
      </c>
      <c r="R1120" s="17">
        <v>0</v>
      </c>
      <c r="S1120" s="17">
        <v>0</v>
      </c>
      <c r="T1120" s="17">
        <v>0</v>
      </c>
      <c r="U1120" s="7">
        <v>0</v>
      </c>
      <c r="V1120" s="7">
        <v>0</v>
      </c>
      <c r="W1120" s="7">
        <v>0</v>
      </c>
    </row>
    <row r="1121" spans="1:23" s="17" customFormat="1" x14ac:dyDescent="0.25">
      <c r="A1121" s="17" t="s">
        <v>1307</v>
      </c>
      <c r="B1121" s="17" t="s">
        <v>1322</v>
      </c>
      <c r="C1121" s="17" t="s">
        <v>588</v>
      </c>
      <c r="D1121" s="17">
        <v>71</v>
      </c>
      <c r="E1121" s="17" t="s">
        <v>838</v>
      </c>
      <c r="F1121" s="17">
        <v>2</v>
      </c>
      <c r="G1121" s="17">
        <v>2</v>
      </c>
      <c r="H1121" s="17" t="s">
        <v>9</v>
      </c>
      <c r="I1121" s="17" t="s">
        <v>7</v>
      </c>
      <c r="J1121" s="17" t="s">
        <v>609</v>
      </c>
      <c r="K1121" s="17" t="s">
        <v>596</v>
      </c>
      <c r="L1121" s="17" t="s">
        <v>515</v>
      </c>
      <c r="M1121" s="7">
        <v>40.3067622395833</v>
      </c>
      <c r="N1121" s="7">
        <v>77.803615344880399</v>
      </c>
      <c r="O1121" s="7">
        <f>M1121*'Emission and cost factors'!$D$8+N1121*'Emission and cost factors'!$E$8</f>
        <v>44.254083128957475</v>
      </c>
      <c r="P1121" s="8">
        <f>M1121*'Emission and cost factors'!$D$9+N1121*'Emission and cost factors'!$E$9</f>
        <v>13.282812791315392</v>
      </c>
      <c r="Q1121" s="7">
        <v>21.719999999999995</v>
      </c>
      <c r="R1121" s="17">
        <v>0</v>
      </c>
      <c r="S1121" s="17">
        <v>0</v>
      </c>
      <c r="T1121" s="17">
        <v>0</v>
      </c>
      <c r="U1121" s="7">
        <v>0</v>
      </c>
      <c r="V1121" s="7">
        <v>0</v>
      </c>
      <c r="W1121" s="7">
        <v>0</v>
      </c>
    </row>
    <row r="1122" spans="1:23" s="17" customFormat="1" x14ac:dyDescent="0.25">
      <c r="A1122" s="17" t="s">
        <v>1308</v>
      </c>
      <c r="B1122" s="17" t="s">
        <v>1322</v>
      </c>
      <c r="C1122" s="17" t="s">
        <v>588</v>
      </c>
      <c r="D1122" s="17">
        <v>72</v>
      </c>
      <c r="E1122" s="17" t="s">
        <v>838</v>
      </c>
      <c r="F1122" s="17">
        <v>2</v>
      </c>
      <c r="G1122" s="17">
        <v>2</v>
      </c>
      <c r="H1122" s="17" t="s">
        <v>9</v>
      </c>
      <c r="I1122" s="17" t="s">
        <v>7</v>
      </c>
      <c r="J1122" s="17" t="s">
        <v>609</v>
      </c>
      <c r="K1122" s="17" t="s">
        <v>596</v>
      </c>
      <c r="L1122" s="17" t="s">
        <v>516</v>
      </c>
      <c r="M1122" s="7">
        <v>26.866010148111901</v>
      </c>
      <c r="N1122" s="7">
        <v>80.366861133970104</v>
      </c>
      <c r="O1122" s="7">
        <f>M1122*'Emission and cost factors'!$D$8+N1122*'Emission and cost factors'!$E$8</f>
        <v>42.610618252729751</v>
      </c>
      <c r="P1122" s="8">
        <f>M1122*'Emission and cost factors'!$D$9+N1122*'Emission and cost factors'!$E$9</f>
        <v>13.129669576019992</v>
      </c>
      <c r="Q1122" s="7">
        <v>21.770666666666664</v>
      </c>
      <c r="R1122" s="17">
        <v>0</v>
      </c>
      <c r="S1122" s="17">
        <v>0</v>
      </c>
      <c r="T1122" s="17">
        <v>0</v>
      </c>
      <c r="U1122" s="7">
        <v>0</v>
      </c>
      <c r="V1122" s="7">
        <v>0</v>
      </c>
      <c r="W1122" s="7">
        <v>0</v>
      </c>
    </row>
    <row r="1123" spans="1:23" s="17" customFormat="1" x14ac:dyDescent="0.25">
      <c r="A1123" s="17" t="s">
        <v>1309</v>
      </c>
      <c r="B1123" s="17" t="s">
        <v>1322</v>
      </c>
      <c r="C1123" s="17" t="s">
        <v>588</v>
      </c>
      <c r="D1123" s="17">
        <v>73</v>
      </c>
      <c r="E1123" s="17" t="s">
        <v>839</v>
      </c>
      <c r="F1123" s="17">
        <v>3</v>
      </c>
      <c r="G1123" s="17">
        <v>2</v>
      </c>
      <c r="H1123" s="17" t="s">
        <v>2</v>
      </c>
      <c r="I1123" s="17" t="s">
        <v>3</v>
      </c>
      <c r="J1123" s="17" t="s">
        <v>609</v>
      </c>
      <c r="K1123" s="17" t="s">
        <v>596</v>
      </c>
      <c r="L1123" s="17" t="s">
        <v>515</v>
      </c>
      <c r="M1123" s="7">
        <v>64.949542578125005</v>
      </c>
      <c r="N1123" s="7">
        <v>154.52239055153601</v>
      </c>
      <c r="O1123" s="7">
        <f>M1123*'Emission and cost factors'!$D$8+N1123*'Emission and cost factors'!$E$8</f>
        <v>84.719703595112804</v>
      </c>
      <c r="P1123" s="8">
        <f>M1123*'Emission and cost factors'!$D$9+N1123*'Emission and cost factors'!$E$9</f>
        <v>25.776340285855401</v>
      </c>
      <c r="Q1123" s="7">
        <v>20.770666666666671</v>
      </c>
      <c r="R1123" s="17">
        <v>1</v>
      </c>
      <c r="S1123" s="17">
        <v>0</v>
      </c>
      <c r="T1123" s="17">
        <v>0</v>
      </c>
      <c r="U1123" s="7">
        <v>6.0999999999999995E-3</v>
      </c>
      <c r="V1123" s="7">
        <v>0</v>
      </c>
      <c r="W1123" s="7">
        <v>0</v>
      </c>
    </row>
    <row r="1124" spans="1:23" s="17" customFormat="1" x14ac:dyDescent="0.25">
      <c r="A1124" s="17" t="s">
        <v>1310</v>
      </c>
      <c r="B1124" s="17" t="s">
        <v>1322</v>
      </c>
      <c r="C1124" s="17" t="s">
        <v>588</v>
      </c>
      <c r="D1124" s="17">
        <v>75</v>
      </c>
      <c r="E1124" s="17" t="s">
        <v>839</v>
      </c>
      <c r="F1124" s="17">
        <v>3</v>
      </c>
      <c r="G1124" s="17">
        <v>2</v>
      </c>
      <c r="H1124" s="17" t="s">
        <v>2</v>
      </c>
      <c r="I1124" s="17" t="s">
        <v>6</v>
      </c>
      <c r="J1124" s="17" t="s">
        <v>609</v>
      </c>
      <c r="K1124" s="17" t="s">
        <v>596</v>
      </c>
      <c r="L1124" s="17" t="s">
        <v>515</v>
      </c>
      <c r="M1124" s="7">
        <v>65.438425748697895</v>
      </c>
      <c r="N1124" s="7">
        <v>181.18859341008999</v>
      </c>
      <c r="O1124" s="7">
        <f>M1124*'Emission and cost factors'!$D$8+N1124*'Emission and cost factors'!$E$8</f>
        <v>97.088822375867949</v>
      </c>
      <c r="P1124" s="8">
        <f>M1124*'Emission and cost factors'!$D$9+N1124*'Emission and cost factors'!$E$9</f>
        <v>29.795826041461414</v>
      </c>
      <c r="Q1124" s="7">
        <v>21.055666666666671</v>
      </c>
      <c r="R1124" s="17">
        <v>0</v>
      </c>
      <c r="S1124" s="17">
        <v>0</v>
      </c>
      <c r="T1124" s="17">
        <v>0</v>
      </c>
      <c r="U1124" s="7">
        <v>0</v>
      </c>
      <c r="V1124" s="7">
        <v>0</v>
      </c>
      <c r="W1124" s="7">
        <v>0</v>
      </c>
    </row>
    <row r="1125" spans="1:23" s="17" customFormat="1" x14ac:dyDescent="0.25">
      <c r="A1125" s="17" t="s">
        <v>1311</v>
      </c>
      <c r="B1125" s="17" t="s">
        <v>1322</v>
      </c>
      <c r="C1125" s="17" t="s">
        <v>588</v>
      </c>
      <c r="D1125" s="17">
        <v>76</v>
      </c>
      <c r="E1125" s="17" t="s">
        <v>839</v>
      </c>
      <c r="F1125" s="17">
        <v>3</v>
      </c>
      <c r="G1125" s="17">
        <v>2</v>
      </c>
      <c r="H1125" s="17" t="s">
        <v>2</v>
      </c>
      <c r="I1125" s="17" t="s">
        <v>6</v>
      </c>
      <c r="J1125" s="17" t="s">
        <v>609</v>
      </c>
      <c r="K1125" s="17" t="s">
        <v>596</v>
      </c>
      <c r="L1125" s="17" t="s">
        <v>516</v>
      </c>
      <c r="M1125" s="7">
        <v>32.0076327880859</v>
      </c>
      <c r="N1125" s="7">
        <v>171.197874668401</v>
      </c>
      <c r="O1125" s="7">
        <f>M1125*'Emission and cost factors'!$D$8+N1125*'Emission and cost factors'!$E$8</f>
        <v>85.4726252329625</v>
      </c>
      <c r="P1125" s="8">
        <f>M1125*'Emission and cost factors'!$D$9+N1125*'Emission and cost factors'!$E$9</f>
        <v>26.959986511783583</v>
      </c>
      <c r="Q1125" s="7">
        <v>21.115666666666666</v>
      </c>
      <c r="R1125" s="17">
        <v>0</v>
      </c>
      <c r="S1125" s="17">
        <v>0</v>
      </c>
      <c r="T1125" s="17">
        <v>0</v>
      </c>
      <c r="U1125" s="7">
        <v>0</v>
      </c>
      <c r="V1125" s="7">
        <v>0</v>
      </c>
      <c r="W1125" s="7">
        <v>0</v>
      </c>
    </row>
    <row r="1126" spans="1:23" s="17" customFormat="1" x14ac:dyDescent="0.25">
      <c r="A1126" s="17" t="s">
        <v>1312</v>
      </c>
      <c r="B1126" s="17" t="s">
        <v>1322</v>
      </c>
      <c r="C1126" s="17" t="s">
        <v>588</v>
      </c>
      <c r="D1126" s="17">
        <v>77</v>
      </c>
      <c r="E1126" s="17" t="s">
        <v>839</v>
      </c>
      <c r="F1126" s="17">
        <v>3</v>
      </c>
      <c r="G1126" s="17">
        <v>2</v>
      </c>
      <c r="H1126" s="17" t="s">
        <v>2</v>
      </c>
      <c r="I1126" s="17" t="s">
        <v>7</v>
      </c>
      <c r="J1126" s="17" t="s">
        <v>609</v>
      </c>
      <c r="K1126" s="17" t="s">
        <v>596</v>
      </c>
      <c r="L1126" s="17" t="s">
        <v>515</v>
      </c>
      <c r="M1126" s="7">
        <v>64.665318758138</v>
      </c>
      <c r="N1126" s="7">
        <v>191.82848564502399</v>
      </c>
      <c r="O1126" s="7">
        <f>M1126*'Emission and cost factors'!$D$8+N1126*'Emission and cost factors'!$E$8</f>
        <v>101.82082033592002</v>
      </c>
      <c r="P1126" s="8">
        <f>M1126*'Emission and cost factors'!$D$9+N1126*'Emission and cost factors'!$E$9</f>
        <v>31.360885597079118</v>
      </c>
      <c r="Q1126" s="7">
        <v>21.142999999999997</v>
      </c>
      <c r="R1126" s="17">
        <v>0</v>
      </c>
      <c r="S1126" s="17">
        <v>0</v>
      </c>
      <c r="T1126" s="17">
        <v>0</v>
      </c>
      <c r="U1126" s="7">
        <v>0</v>
      </c>
      <c r="V1126" s="7">
        <v>0</v>
      </c>
      <c r="W1126" s="7">
        <v>0</v>
      </c>
    </row>
    <row r="1127" spans="1:23" s="17" customFormat="1" x14ac:dyDescent="0.25">
      <c r="A1127" s="17" t="s">
        <v>1313</v>
      </c>
      <c r="B1127" s="17" t="s">
        <v>1322</v>
      </c>
      <c r="C1127" s="17" t="s">
        <v>588</v>
      </c>
      <c r="D1127" s="17">
        <v>79</v>
      </c>
      <c r="E1127" s="17" t="s">
        <v>839</v>
      </c>
      <c r="F1127" s="17">
        <v>3</v>
      </c>
      <c r="G1127" s="17">
        <v>2</v>
      </c>
      <c r="H1127" s="17" t="s">
        <v>8</v>
      </c>
      <c r="I1127" s="17" t="s">
        <v>3</v>
      </c>
      <c r="J1127" s="17" t="s">
        <v>609</v>
      </c>
      <c r="K1127" s="17" t="s">
        <v>596</v>
      </c>
      <c r="L1127" s="17" t="s">
        <v>515</v>
      </c>
      <c r="M1127" s="7">
        <v>39.105052237955697</v>
      </c>
      <c r="N1127" s="7">
        <v>74.454415233914403</v>
      </c>
      <c r="O1127" s="7">
        <f>M1127*'Emission and cost factors'!$D$8+N1127*'Emission and cost factors'!$E$8</f>
        <v>42.461091977571328</v>
      </c>
      <c r="P1127" s="8">
        <f>M1127*'Emission and cost factors'!$D$9+N1127*'Emission and cost factors'!$E$9</f>
        <v>12.732364374605387</v>
      </c>
      <c r="Q1127" s="7">
        <v>21.254999999999995</v>
      </c>
      <c r="R1127" s="17">
        <v>0</v>
      </c>
      <c r="S1127" s="17">
        <v>0</v>
      </c>
      <c r="T1127" s="17">
        <v>0</v>
      </c>
      <c r="U1127" s="7">
        <v>0</v>
      </c>
      <c r="V1127" s="7">
        <v>0</v>
      </c>
      <c r="W1127" s="7">
        <v>0</v>
      </c>
    </row>
    <row r="1128" spans="1:23" s="17" customFormat="1" x14ac:dyDescent="0.25">
      <c r="A1128" s="17" t="s">
        <v>1314</v>
      </c>
      <c r="B1128" s="17" t="s">
        <v>1322</v>
      </c>
      <c r="C1128" s="17" t="s">
        <v>588</v>
      </c>
      <c r="D1128" s="17">
        <v>81</v>
      </c>
      <c r="E1128" s="17" t="s">
        <v>839</v>
      </c>
      <c r="F1128" s="17">
        <v>3</v>
      </c>
      <c r="G1128" s="17">
        <v>2</v>
      </c>
      <c r="H1128" s="17" t="s">
        <v>8</v>
      </c>
      <c r="I1128" s="17" t="s">
        <v>6</v>
      </c>
      <c r="J1128" s="17" t="s">
        <v>609</v>
      </c>
      <c r="K1128" s="17" t="s">
        <v>596</v>
      </c>
      <c r="L1128" s="17" t="s">
        <v>515</v>
      </c>
      <c r="M1128" s="7">
        <v>43.973829077148402</v>
      </c>
      <c r="N1128" s="7">
        <v>89.110695862353694</v>
      </c>
      <c r="O1128" s="7">
        <f>M1128*'Emission and cost factors'!$D$8+N1128*'Emission and cost factors'!$E$8</f>
        <v>50.225424202883865</v>
      </c>
      <c r="P1128" s="8">
        <f>M1128*'Emission and cost factors'!$D$9+N1128*'Emission and cost factors'!$E$9</f>
        <v>15.12555754243899</v>
      </c>
      <c r="Q1128" s="7">
        <v>21.472999999999995</v>
      </c>
      <c r="R1128" s="17">
        <v>0</v>
      </c>
      <c r="S1128" s="17">
        <v>0</v>
      </c>
      <c r="T1128" s="17">
        <v>0</v>
      </c>
      <c r="U1128" s="7">
        <v>0</v>
      </c>
      <c r="V1128" s="7">
        <v>0</v>
      </c>
      <c r="W1128" s="7">
        <v>0</v>
      </c>
    </row>
    <row r="1129" spans="1:23" s="17" customFormat="1" x14ac:dyDescent="0.25">
      <c r="A1129" s="17" t="s">
        <v>1315</v>
      </c>
      <c r="B1129" s="17" t="s">
        <v>1322</v>
      </c>
      <c r="C1129" s="17" t="s">
        <v>588</v>
      </c>
      <c r="D1129" s="17">
        <v>83</v>
      </c>
      <c r="E1129" s="17" t="s">
        <v>839</v>
      </c>
      <c r="F1129" s="17">
        <v>3</v>
      </c>
      <c r="G1129" s="17">
        <v>2</v>
      </c>
      <c r="H1129" s="17" t="s">
        <v>8</v>
      </c>
      <c r="I1129" s="17" t="s">
        <v>7</v>
      </c>
      <c r="J1129" s="17" t="s">
        <v>609</v>
      </c>
      <c r="K1129" s="17" t="s">
        <v>596</v>
      </c>
      <c r="L1129" s="17" t="s">
        <v>515</v>
      </c>
      <c r="M1129" s="7">
        <v>42.201243668619703</v>
      </c>
      <c r="N1129" s="7">
        <v>90.643875124204897</v>
      </c>
      <c r="O1129" s="7">
        <f>M1129*'Emission and cost factors'!$D$8+N1129*'Emission and cost factors'!$E$8</f>
        <v>50.558443727544393</v>
      </c>
      <c r="P1129" s="8">
        <f>M1129*'Emission and cost factors'!$D$9+N1129*'Emission and cost factors'!$E$9</f>
        <v>15.284631015375522</v>
      </c>
      <c r="Q1129" s="7">
        <v>21.514666666666674</v>
      </c>
      <c r="R1129" s="17">
        <v>0</v>
      </c>
      <c r="S1129" s="17">
        <v>0</v>
      </c>
      <c r="T1129" s="17">
        <v>0</v>
      </c>
      <c r="U1129" s="7">
        <v>0</v>
      </c>
      <c r="V1129" s="7">
        <v>0</v>
      </c>
      <c r="W1129" s="7">
        <v>0</v>
      </c>
    </row>
    <row r="1130" spans="1:23" s="17" customFormat="1" x14ac:dyDescent="0.25">
      <c r="A1130" s="17" t="s">
        <v>1316</v>
      </c>
      <c r="B1130" s="17" t="s">
        <v>1322</v>
      </c>
      <c r="C1130" s="17" t="s">
        <v>588</v>
      </c>
      <c r="D1130" s="17">
        <v>84</v>
      </c>
      <c r="E1130" s="17" t="s">
        <v>839</v>
      </c>
      <c r="F1130" s="17">
        <v>3</v>
      </c>
      <c r="G1130" s="17">
        <v>2</v>
      </c>
      <c r="H1130" s="17" t="s">
        <v>8</v>
      </c>
      <c r="I1130" s="17" t="s">
        <v>7</v>
      </c>
      <c r="J1130" s="17" t="s">
        <v>609</v>
      </c>
      <c r="K1130" s="17" t="s">
        <v>596</v>
      </c>
      <c r="L1130" s="17" t="s">
        <v>516</v>
      </c>
      <c r="M1130" s="7">
        <v>27.5615732584635</v>
      </c>
      <c r="N1130" s="7">
        <v>93.352993858406194</v>
      </c>
      <c r="O1130" s="7">
        <f>M1130*'Emission and cost factors'!$D$8+N1130*'Emission and cost factors'!$E$8</f>
        <v>48.73030755914418</v>
      </c>
      <c r="P1130" s="8">
        <f>M1130*'Emission and cost factors'!$D$9+N1130*'Emission and cost factors'!$E$9</f>
        <v>15.105412009099469</v>
      </c>
      <c r="Q1130" s="7">
        <v>21.558333333333326</v>
      </c>
      <c r="R1130" s="17">
        <v>0</v>
      </c>
      <c r="S1130" s="17">
        <v>0</v>
      </c>
      <c r="T1130" s="17">
        <v>0</v>
      </c>
      <c r="U1130" s="7">
        <v>0</v>
      </c>
      <c r="V1130" s="7">
        <v>0</v>
      </c>
      <c r="W1130" s="7">
        <v>0</v>
      </c>
    </row>
    <row r="1131" spans="1:23" s="17" customFormat="1" x14ac:dyDescent="0.25">
      <c r="A1131" s="17" t="s">
        <v>1317</v>
      </c>
      <c r="B1131" s="17" t="s">
        <v>1322</v>
      </c>
      <c r="C1131" s="17" t="s">
        <v>588</v>
      </c>
      <c r="D1131" s="17">
        <v>85</v>
      </c>
      <c r="E1131" s="17" t="s">
        <v>839</v>
      </c>
      <c r="F1131" s="17">
        <v>3</v>
      </c>
      <c r="G1131" s="17">
        <v>2</v>
      </c>
      <c r="H1131" s="17" t="s">
        <v>9</v>
      </c>
      <c r="I1131" s="17" t="s">
        <v>3</v>
      </c>
      <c r="J1131" s="17" t="s">
        <v>609</v>
      </c>
      <c r="K1131" s="17" t="s">
        <v>596</v>
      </c>
      <c r="L1131" s="17" t="s">
        <v>515</v>
      </c>
      <c r="M1131" s="7">
        <v>38.202145206705701</v>
      </c>
      <c r="N1131" s="7">
        <v>68.962885184148803</v>
      </c>
      <c r="O1131" s="7">
        <f>M1131*'Emission and cost factors'!$D$8+N1131*'Emission and cost factors'!$E$8</f>
        <v>39.745377678116647</v>
      </c>
      <c r="P1131" s="8">
        <f>M1131*'Emission and cost factors'!$D$9+N1131*'Emission and cost factors'!$E$9</f>
        <v>11.872518585890548</v>
      </c>
      <c r="Q1131" s="7">
        <v>21.326999999999998</v>
      </c>
      <c r="R1131" s="17">
        <v>0</v>
      </c>
      <c r="S1131" s="17">
        <v>0</v>
      </c>
      <c r="T1131" s="17">
        <v>0</v>
      </c>
      <c r="U1131" s="7">
        <v>0</v>
      </c>
      <c r="V1131" s="7">
        <v>0</v>
      </c>
      <c r="W1131" s="7">
        <v>0</v>
      </c>
    </row>
    <row r="1132" spans="1:23" s="17" customFormat="1" x14ac:dyDescent="0.25">
      <c r="A1132" s="17" t="s">
        <v>1318</v>
      </c>
      <c r="B1132" s="17" t="s">
        <v>1322</v>
      </c>
      <c r="C1132" s="17" t="s">
        <v>588</v>
      </c>
      <c r="D1132" s="17">
        <v>87</v>
      </c>
      <c r="E1132" s="17" t="s">
        <v>839</v>
      </c>
      <c r="F1132" s="17">
        <v>3</v>
      </c>
      <c r="G1132" s="17">
        <v>2</v>
      </c>
      <c r="H1132" s="17" t="s">
        <v>9</v>
      </c>
      <c r="I1132" s="17" t="s">
        <v>6</v>
      </c>
      <c r="J1132" s="17" t="s">
        <v>609</v>
      </c>
      <c r="K1132" s="17" t="s">
        <v>596</v>
      </c>
      <c r="L1132" s="17" t="s">
        <v>515</v>
      </c>
      <c r="M1132" s="7">
        <v>40.348200976562502</v>
      </c>
      <c r="N1132" s="7">
        <v>81.110132565190497</v>
      </c>
      <c r="O1132" s="7">
        <f>M1132*'Emission and cost factors'!$D$8+N1132*'Emission and cost factors'!$E$8</f>
        <v>45.783783185065758</v>
      </c>
      <c r="P1132" s="8">
        <f>M1132*'Emission and cost factors'!$D$9+N1132*'Emission and cost factors'!$E$9</f>
        <v>13.780447923841075</v>
      </c>
      <c r="Q1132" s="7">
        <v>21.539666666666665</v>
      </c>
      <c r="R1132" s="17">
        <v>0</v>
      </c>
      <c r="S1132" s="17">
        <v>0</v>
      </c>
      <c r="T1132" s="17">
        <v>0</v>
      </c>
      <c r="U1132" s="7">
        <v>0</v>
      </c>
      <c r="V1132" s="7">
        <v>0</v>
      </c>
      <c r="W1132" s="7">
        <v>0</v>
      </c>
    </row>
    <row r="1133" spans="1:23" s="17" customFormat="1" x14ac:dyDescent="0.25">
      <c r="A1133" s="17" t="s">
        <v>1319</v>
      </c>
      <c r="B1133" s="17" t="s">
        <v>1322</v>
      </c>
      <c r="C1133" s="17" t="s">
        <v>588</v>
      </c>
      <c r="D1133" s="17">
        <v>88</v>
      </c>
      <c r="E1133" s="17" t="s">
        <v>839</v>
      </c>
      <c r="F1133" s="17">
        <v>3</v>
      </c>
      <c r="G1133" s="17">
        <v>2</v>
      </c>
      <c r="H1133" s="17" t="s">
        <v>9</v>
      </c>
      <c r="I1133" s="17" t="s">
        <v>6</v>
      </c>
      <c r="J1133" s="17" t="s">
        <v>609</v>
      </c>
      <c r="K1133" s="17" t="s">
        <v>596</v>
      </c>
      <c r="L1133" s="17" t="s">
        <v>516</v>
      </c>
      <c r="M1133" s="7">
        <v>26.9837701822916</v>
      </c>
      <c r="N1133" s="7">
        <v>80.698082514008604</v>
      </c>
      <c r="O1133" s="7">
        <f>M1133*'Emission and cost factors'!$D$8+N1133*'Emission and cost factors'!$E$8</f>
        <v>42.787709694725194</v>
      </c>
      <c r="P1133" s="8">
        <f>M1133*'Emission and cost factors'!$D$9+N1133*'Emission and cost factors'!$E$9</f>
        <v>13.184063184392954</v>
      </c>
      <c r="Q1133" s="7">
        <v>21.56</v>
      </c>
      <c r="R1133" s="17">
        <v>0</v>
      </c>
      <c r="S1133" s="17">
        <v>0</v>
      </c>
      <c r="T1133" s="17">
        <v>0</v>
      </c>
      <c r="U1133" s="7">
        <v>0</v>
      </c>
      <c r="V1133" s="7">
        <v>0</v>
      </c>
      <c r="W1133" s="7">
        <v>0</v>
      </c>
    </row>
    <row r="1134" spans="1:23" s="17" customFormat="1" x14ac:dyDescent="0.25">
      <c r="A1134" s="17" t="s">
        <v>1320</v>
      </c>
      <c r="B1134" s="17" t="s">
        <v>1322</v>
      </c>
      <c r="C1134" s="17" t="s">
        <v>588</v>
      </c>
      <c r="D1134" s="17">
        <v>89</v>
      </c>
      <c r="E1134" s="17" t="s">
        <v>839</v>
      </c>
      <c r="F1134" s="17">
        <v>3</v>
      </c>
      <c r="G1134" s="17">
        <v>2</v>
      </c>
      <c r="H1134" s="17" t="s">
        <v>9</v>
      </c>
      <c r="I1134" s="17" t="s">
        <v>7</v>
      </c>
      <c r="J1134" s="17" t="s">
        <v>609</v>
      </c>
      <c r="K1134" s="17" t="s">
        <v>596</v>
      </c>
      <c r="L1134" s="17" t="s">
        <v>515</v>
      </c>
      <c r="M1134" s="7">
        <v>41.167459041341097</v>
      </c>
      <c r="N1134" s="7">
        <v>82.593590696000405</v>
      </c>
      <c r="O1134" s="7">
        <f>M1134*'Emission and cost factors'!$D$8+N1134*'Emission and cost factors'!$E$8</f>
        <v>46.63821811884182</v>
      </c>
      <c r="P1134" s="8">
        <f>M1134*'Emission and cost factors'!$D$9+N1134*'Emission and cost factors'!$E$9</f>
        <v>14.035736966053705</v>
      </c>
      <c r="Q1134" s="7">
        <v>21.565999999999999</v>
      </c>
      <c r="R1134" s="17">
        <v>0</v>
      </c>
      <c r="S1134" s="17">
        <v>0</v>
      </c>
      <c r="T1134" s="17">
        <v>0</v>
      </c>
      <c r="U1134" s="7">
        <v>0</v>
      </c>
      <c r="V1134" s="7">
        <v>0</v>
      </c>
      <c r="W1134" s="7">
        <v>0</v>
      </c>
    </row>
    <row r="1135" spans="1:23" s="17" customFormat="1" x14ac:dyDescent="0.25">
      <c r="A1135" s="17" t="s">
        <v>1321</v>
      </c>
      <c r="B1135" s="17" t="s">
        <v>1322</v>
      </c>
      <c r="C1135" s="17" t="s">
        <v>588</v>
      </c>
      <c r="D1135" s="17">
        <v>90</v>
      </c>
      <c r="E1135" s="17" t="s">
        <v>839</v>
      </c>
      <c r="F1135" s="17">
        <v>3</v>
      </c>
      <c r="G1135" s="17">
        <v>2</v>
      </c>
      <c r="H1135" s="17" t="s">
        <v>9</v>
      </c>
      <c r="I1135" s="17" t="s">
        <v>7</v>
      </c>
      <c r="J1135" s="17" t="s">
        <v>609</v>
      </c>
      <c r="K1135" s="17" t="s">
        <v>596</v>
      </c>
      <c r="L1135" s="17" t="s">
        <v>516</v>
      </c>
      <c r="M1135" s="7">
        <v>26.813694612630201</v>
      </c>
      <c r="N1135" s="7">
        <v>84.229384384801193</v>
      </c>
      <c r="O1135" s="7">
        <f>M1135*'Emission and cost factors'!$D$8+N1135*'Emission and cost factors'!$E$8</f>
        <v>44.376392685660889</v>
      </c>
      <c r="P1135" s="8">
        <f>M1135*'Emission and cost factors'!$D$9+N1135*'Emission and cost factors'!$E$9</f>
        <v>13.706955442225386</v>
      </c>
      <c r="Q1135" s="7">
        <v>21.612000000000002</v>
      </c>
      <c r="R1135" s="17">
        <v>0</v>
      </c>
      <c r="S1135" s="17">
        <v>0</v>
      </c>
      <c r="T1135" s="17">
        <v>0</v>
      </c>
      <c r="U1135" s="7">
        <v>0</v>
      </c>
      <c r="V1135" s="7">
        <v>0</v>
      </c>
      <c r="W1135" s="7">
        <v>0</v>
      </c>
    </row>
    <row r="1136" spans="1:23" s="17" customFormat="1" x14ac:dyDescent="0.25">
      <c r="A1136" s="17" t="s">
        <v>840</v>
      </c>
      <c r="B1136" s="17" t="s">
        <v>1322</v>
      </c>
      <c r="C1136" s="17" t="s">
        <v>595</v>
      </c>
      <c r="D1136" s="17">
        <v>1</v>
      </c>
      <c r="E1136" s="17" t="s">
        <v>835</v>
      </c>
      <c r="F1136" s="17">
        <v>1</v>
      </c>
      <c r="G1136" s="17">
        <v>1</v>
      </c>
      <c r="H1136" s="17" t="s">
        <v>2</v>
      </c>
      <c r="I1136" s="17" t="s">
        <v>3</v>
      </c>
      <c r="J1136" s="17" t="s">
        <v>4</v>
      </c>
      <c r="K1136" s="17" t="s">
        <v>606</v>
      </c>
      <c r="L1136" s="17" t="s">
        <v>516</v>
      </c>
      <c r="M1136" s="7">
        <v>0</v>
      </c>
      <c r="N1136" s="7">
        <v>364.88503846712359</v>
      </c>
      <c r="O1136" s="7">
        <f>M1136*'Emission and cost factors'!$D$8+N1136*'Emission and cost factors'!$E$8</f>
        <v>167.84711769487686</v>
      </c>
      <c r="P1136" s="8">
        <f>M1136*'Emission and cost factors'!$D$9+N1136*'Emission and cost factors'!$E$9</f>
        <v>54.732755770068536</v>
      </c>
      <c r="Q1136" s="7">
        <v>17.467142857142857</v>
      </c>
      <c r="R1136" s="17">
        <v>14</v>
      </c>
      <c r="S1136" s="17">
        <v>14</v>
      </c>
      <c r="T1136" s="17">
        <v>12</v>
      </c>
      <c r="U1136" s="7">
        <v>1</v>
      </c>
      <c r="V1136" s="7">
        <v>1</v>
      </c>
      <c r="W1136" s="7">
        <v>0.64528571428571424</v>
      </c>
    </row>
    <row r="1137" spans="1:23" s="17" customFormat="1" x14ac:dyDescent="0.25">
      <c r="A1137" s="17" t="s">
        <v>841</v>
      </c>
      <c r="B1137" s="17" t="s">
        <v>1322</v>
      </c>
      <c r="C1137" s="17" t="s">
        <v>595</v>
      </c>
      <c r="D1137" s="17">
        <v>2</v>
      </c>
      <c r="E1137" s="17" t="s">
        <v>835</v>
      </c>
      <c r="F1137" s="17">
        <v>1</v>
      </c>
      <c r="G1137" s="17">
        <v>1</v>
      </c>
      <c r="H1137" s="17" t="s">
        <v>2</v>
      </c>
      <c r="I1137" s="17" t="s">
        <v>3</v>
      </c>
      <c r="J1137" s="17" t="s">
        <v>4</v>
      </c>
      <c r="K1137" s="17" t="s">
        <v>606</v>
      </c>
      <c r="L1137" s="17" t="s">
        <v>515</v>
      </c>
      <c r="M1137" s="7">
        <v>0</v>
      </c>
      <c r="N1137" s="7">
        <v>343.49115515553427</v>
      </c>
      <c r="O1137" s="7">
        <f>M1137*'Emission and cost factors'!$D$8+N1137*'Emission and cost factors'!$E$8</f>
        <v>158.00593137154578</v>
      </c>
      <c r="P1137" s="8">
        <f>M1137*'Emission and cost factors'!$D$9+N1137*'Emission and cost factors'!$E$9</f>
        <v>51.523673273330139</v>
      </c>
      <c r="Q1137" s="7">
        <v>17.291428571428575</v>
      </c>
      <c r="R1137" s="17">
        <v>14</v>
      </c>
      <c r="S1137" s="17">
        <v>14</v>
      </c>
      <c r="T1137" s="17">
        <v>12</v>
      </c>
      <c r="U1137" s="7">
        <v>1</v>
      </c>
      <c r="V1137" s="7">
        <v>1</v>
      </c>
      <c r="W1137" s="7">
        <v>0.78928571428571437</v>
      </c>
    </row>
    <row r="1138" spans="1:23" s="17" customFormat="1" x14ac:dyDescent="0.25">
      <c r="A1138" s="17" t="s">
        <v>842</v>
      </c>
      <c r="B1138" s="17" t="s">
        <v>1322</v>
      </c>
      <c r="C1138" s="17" t="s">
        <v>595</v>
      </c>
      <c r="D1138" s="17">
        <v>4</v>
      </c>
      <c r="E1138" s="17" t="s">
        <v>835</v>
      </c>
      <c r="F1138" s="17">
        <v>1</v>
      </c>
      <c r="G1138" s="17">
        <v>1</v>
      </c>
      <c r="H1138" s="17" t="s">
        <v>2</v>
      </c>
      <c r="I1138" s="17" t="s">
        <v>3</v>
      </c>
      <c r="J1138" s="17" t="s">
        <v>5</v>
      </c>
      <c r="K1138" s="17" t="s">
        <v>606</v>
      </c>
      <c r="L1138" s="17" t="s">
        <v>515</v>
      </c>
      <c r="M1138" s="7">
        <v>0</v>
      </c>
      <c r="N1138" s="7">
        <v>343.49061958265571</v>
      </c>
      <c r="O1138" s="7">
        <f>M1138*'Emission and cost factors'!$D$8+N1138*'Emission and cost factors'!$E$8</f>
        <v>158.00568500802163</v>
      </c>
      <c r="P1138" s="8">
        <f>M1138*'Emission and cost factors'!$D$9+N1138*'Emission and cost factors'!$E$9</f>
        <v>51.523592937398355</v>
      </c>
      <c r="Q1138" s="7">
        <v>17.291428571428575</v>
      </c>
      <c r="R1138" s="17">
        <v>14</v>
      </c>
      <c r="S1138" s="17">
        <v>14</v>
      </c>
      <c r="T1138" s="17">
        <v>12</v>
      </c>
      <c r="U1138" s="7">
        <v>1</v>
      </c>
      <c r="V1138" s="7">
        <v>1</v>
      </c>
      <c r="W1138" s="7">
        <v>0.78928571428571437</v>
      </c>
    </row>
    <row r="1139" spans="1:23" s="17" customFormat="1" x14ac:dyDescent="0.25">
      <c r="A1139" s="17" t="s">
        <v>843</v>
      </c>
      <c r="B1139" s="17" t="s">
        <v>1322</v>
      </c>
      <c r="C1139" s="17" t="s">
        <v>595</v>
      </c>
      <c r="D1139" s="17">
        <v>6</v>
      </c>
      <c r="E1139" s="17" t="s">
        <v>835</v>
      </c>
      <c r="F1139" s="17">
        <v>1</v>
      </c>
      <c r="G1139" s="17">
        <v>1</v>
      </c>
      <c r="H1139" s="17" t="s">
        <v>2</v>
      </c>
      <c r="I1139" s="17" t="s">
        <v>6</v>
      </c>
      <c r="J1139" s="17" t="s">
        <v>4</v>
      </c>
      <c r="K1139" s="17" t="s">
        <v>606</v>
      </c>
      <c r="L1139" s="17" t="s">
        <v>515</v>
      </c>
      <c r="M1139" s="7">
        <v>0</v>
      </c>
      <c r="N1139" s="7">
        <v>342.22387269551569</v>
      </c>
      <c r="O1139" s="7">
        <f>M1139*'Emission and cost factors'!$D$8+N1139*'Emission and cost factors'!$E$8</f>
        <v>157.42298143993722</v>
      </c>
      <c r="P1139" s="8">
        <f>M1139*'Emission and cost factors'!$D$9+N1139*'Emission and cost factors'!$E$9</f>
        <v>51.333580904327356</v>
      </c>
      <c r="Q1139" s="7">
        <v>17.214285714285712</v>
      </c>
      <c r="R1139" s="17">
        <v>14</v>
      </c>
      <c r="S1139" s="17">
        <v>14</v>
      </c>
      <c r="T1139" s="17">
        <v>13</v>
      </c>
      <c r="U1139" s="7">
        <v>1</v>
      </c>
      <c r="V1139" s="7">
        <v>1</v>
      </c>
      <c r="W1139" s="7">
        <v>0.87621428571428572</v>
      </c>
    </row>
    <row r="1140" spans="1:23" s="17" customFormat="1" x14ac:dyDescent="0.25">
      <c r="A1140" s="17" t="s">
        <v>844</v>
      </c>
      <c r="B1140" s="17" t="s">
        <v>1322</v>
      </c>
      <c r="C1140" s="17" t="s">
        <v>595</v>
      </c>
      <c r="D1140" s="17">
        <v>8</v>
      </c>
      <c r="E1140" s="17" t="s">
        <v>835</v>
      </c>
      <c r="F1140" s="17">
        <v>1</v>
      </c>
      <c r="G1140" s="17">
        <v>1</v>
      </c>
      <c r="H1140" s="17" t="s">
        <v>2</v>
      </c>
      <c r="I1140" s="17" t="s">
        <v>6</v>
      </c>
      <c r="J1140" s="17" t="s">
        <v>5</v>
      </c>
      <c r="K1140" s="17" t="s">
        <v>606</v>
      </c>
      <c r="L1140" s="17" t="s">
        <v>515</v>
      </c>
      <c r="M1140" s="7">
        <v>0</v>
      </c>
      <c r="N1140" s="7">
        <v>342.22530414895715</v>
      </c>
      <c r="O1140" s="7">
        <f>M1140*'Emission and cost factors'!$D$8+N1140*'Emission and cost factors'!$E$8</f>
        <v>157.4236399085203</v>
      </c>
      <c r="P1140" s="8">
        <f>M1140*'Emission and cost factors'!$D$9+N1140*'Emission and cost factors'!$E$9</f>
        <v>51.333795622343573</v>
      </c>
      <c r="Q1140" s="7">
        <v>17.214285714285712</v>
      </c>
      <c r="R1140" s="17">
        <v>14</v>
      </c>
      <c r="S1140" s="17">
        <v>14</v>
      </c>
      <c r="T1140" s="17">
        <v>13</v>
      </c>
      <c r="U1140" s="7">
        <v>1</v>
      </c>
      <c r="V1140" s="7">
        <v>1</v>
      </c>
      <c r="W1140" s="7">
        <v>0.87621428571428572</v>
      </c>
    </row>
    <row r="1141" spans="1:23" s="17" customFormat="1" x14ac:dyDescent="0.25">
      <c r="A1141" s="17" t="s">
        <v>845</v>
      </c>
      <c r="B1141" s="17" t="s">
        <v>1322</v>
      </c>
      <c r="C1141" s="17" t="s">
        <v>595</v>
      </c>
      <c r="D1141" s="17">
        <v>10</v>
      </c>
      <c r="E1141" s="17" t="s">
        <v>835</v>
      </c>
      <c r="F1141" s="17">
        <v>1</v>
      </c>
      <c r="G1141" s="17">
        <v>1</v>
      </c>
      <c r="H1141" s="17" t="s">
        <v>2</v>
      </c>
      <c r="I1141" s="17" t="s">
        <v>7</v>
      </c>
      <c r="J1141" s="17" t="s">
        <v>4</v>
      </c>
      <c r="K1141" s="17" t="s">
        <v>606</v>
      </c>
      <c r="L1141" s="17" t="s">
        <v>515</v>
      </c>
      <c r="M1141" s="7">
        <v>0</v>
      </c>
      <c r="N1141" s="7">
        <v>342.05865849275142</v>
      </c>
      <c r="O1141" s="7">
        <f>M1141*'Emission and cost factors'!$D$8+N1141*'Emission and cost factors'!$E$8</f>
        <v>157.34698290666566</v>
      </c>
      <c r="P1141" s="8">
        <f>M1141*'Emission and cost factors'!$D$9+N1141*'Emission and cost factors'!$E$9</f>
        <v>51.308798773912713</v>
      </c>
      <c r="Q1141" s="7">
        <v>17.165000000000003</v>
      </c>
      <c r="R1141" s="17">
        <v>14</v>
      </c>
      <c r="S1141" s="17">
        <v>14</v>
      </c>
      <c r="T1141" s="17">
        <v>13</v>
      </c>
      <c r="U1141" s="7">
        <v>1</v>
      </c>
      <c r="V1141" s="7">
        <v>1</v>
      </c>
      <c r="W1141" s="7">
        <v>0.9285714285714286</v>
      </c>
    </row>
    <row r="1142" spans="1:23" s="17" customFormat="1" x14ac:dyDescent="0.25">
      <c r="A1142" s="17" t="s">
        <v>846</v>
      </c>
      <c r="B1142" s="17" t="s">
        <v>1322</v>
      </c>
      <c r="C1142" s="17" t="s">
        <v>595</v>
      </c>
      <c r="D1142" s="17">
        <v>11</v>
      </c>
      <c r="E1142" s="17" t="s">
        <v>835</v>
      </c>
      <c r="F1142" s="17">
        <v>1</v>
      </c>
      <c r="G1142" s="17">
        <v>1</v>
      </c>
      <c r="H1142" s="17" t="s">
        <v>2</v>
      </c>
      <c r="I1142" s="17" t="s">
        <v>7</v>
      </c>
      <c r="J1142" s="17" t="s">
        <v>5</v>
      </c>
      <c r="K1142" s="17" t="s">
        <v>606</v>
      </c>
      <c r="L1142" s="17" t="s">
        <v>516</v>
      </c>
      <c r="M1142" s="7">
        <v>0</v>
      </c>
      <c r="N1142" s="7">
        <v>366.23986356026779</v>
      </c>
      <c r="O1142" s="7">
        <f>M1142*'Emission and cost factors'!$D$8+N1142*'Emission and cost factors'!$E$8</f>
        <v>168.47033723772319</v>
      </c>
      <c r="P1142" s="8">
        <f>M1142*'Emission and cost factors'!$D$9+N1142*'Emission and cost factors'!$E$9</f>
        <v>54.935979534040165</v>
      </c>
      <c r="Q1142" s="7">
        <v>17.32</v>
      </c>
      <c r="R1142" s="17">
        <v>14</v>
      </c>
      <c r="S1142" s="17">
        <v>14</v>
      </c>
      <c r="T1142" s="17">
        <v>12</v>
      </c>
      <c r="U1142" s="7">
        <v>1</v>
      </c>
      <c r="V1142" s="7">
        <v>1</v>
      </c>
      <c r="W1142" s="7">
        <v>0.8571428571428571</v>
      </c>
    </row>
    <row r="1143" spans="1:23" s="17" customFormat="1" x14ac:dyDescent="0.25">
      <c r="A1143" s="17" t="s">
        <v>847</v>
      </c>
      <c r="B1143" s="17" t="s">
        <v>1322</v>
      </c>
      <c r="C1143" s="17" t="s">
        <v>595</v>
      </c>
      <c r="D1143" s="17">
        <v>12</v>
      </c>
      <c r="E1143" s="17" t="s">
        <v>835</v>
      </c>
      <c r="F1143" s="17">
        <v>1</v>
      </c>
      <c r="G1143" s="17">
        <v>1</v>
      </c>
      <c r="H1143" s="17" t="s">
        <v>2</v>
      </c>
      <c r="I1143" s="17" t="s">
        <v>7</v>
      </c>
      <c r="J1143" s="17" t="s">
        <v>5</v>
      </c>
      <c r="K1143" s="17" t="s">
        <v>606</v>
      </c>
      <c r="L1143" s="17" t="s">
        <v>515</v>
      </c>
      <c r="M1143" s="7">
        <v>0</v>
      </c>
      <c r="N1143" s="7">
        <v>342.05894340002573</v>
      </c>
      <c r="O1143" s="7">
        <f>M1143*'Emission and cost factors'!$D$8+N1143*'Emission and cost factors'!$E$8</f>
        <v>157.34711396401184</v>
      </c>
      <c r="P1143" s="8">
        <f>M1143*'Emission and cost factors'!$D$9+N1143*'Emission and cost factors'!$E$9</f>
        <v>51.308841510003859</v>
      </c>
      <c r="Q1143" s="7">
        <v>17.165000000000003</v>
      </c>
      <c r="R1143" s="17">
        <v>14</v>
      </c>
      <c r="S1143" s="17">
        <v>14</v>
      </c>
      <c r="T1143" s="17">
        <v>13</v>
      </c>
      <c r="U1143" s="7">
        <v>1</v>
      </c>
      <c r="V1143" s="7">
        <v>1</v>
      </c>
      <c r="W1143" s="7">
        <v>0.9285714285714286</v>
      </c>
    </row>
    <row r="1144" spans="1:23" s="17" customFormat="1" x14ac:dyDescent="0.25">
      <c r="A1144" s="17" t="s">
        <v>848</v>
      </c>
      <c r="B1144" s="17" t="s">
        <v>1322</v>
      </c>
      <c r="C1144" s="17" t="s">
        <v>595</v>
      </c>
      <c r="D1144" s="17">
        <v>13</v>
      </c>
      <c r="E1144" s="17" t="s">
        <v>835</v>
      </c>
      <c r="F1144" s="17">
        <v>1</v>
      </c>
      <c r="G1144" s="17">
        <v>1</v>
      </c>
      <c r="H1144" s="17" t="s">
        <v>8</v>
      </c>
      <c r="I1144" s="17" t="s">
        <v>3</v>
      </c>
      <c r="J1144" s="17" t="s">
        <v>4</v>
      </c>
      <c r="K1144" s="17" t="s">
        <v>606</v>
      </c>
      <c r="L1144" s="17" t="s">
        <v>516</v>
      </c>
      <c r="M1144" s="7">
        <v>0</v>
      </c>
      <c r="N1144" s="7">
        <v>285.88657035053143</v>
      </c>
      <c r="O1144" s="7">
        <f>M1144*'Emission and cost factors'!$D$8+N1144*'Emission and cost factors'!$E$8</f>
        <v>131.50782236124445</v>
      </c>
      <c r="P1144" s="8">
        <f>M1144*'Emission and cost factors'!$D$9+N1144*'Emission and cost factors'!$E$9</f>
        <v>42.882985552579711</v>
      </c>
      <c r="Q1144" s="7">
        <v>19.465</v>
      </c>
      <c r="R1144" s="17">
        <v>12</v>
      </c>
      <c r="S1144" s="17">
        <v>3</v>
      </c>
      <c r="T1144" s="17">
        <v>0</v>
      </c>
      <c r="U1144" s="7">
        <v>0.66785714285714282</v>
      </c>
      <c r="V1144" s="7">
        <v>0.1487857142857143</v>
      </c>
      <c r="W1144" s="7">
        <v>0</v>
      </c>
    </row>
    <row r="1145" spans="1:23" s="17" customFormat="1" x14ac:dyDescent="0.25">
      <c r="A1145" s="17" t="s">
        <v>849</v>
      </c>
      <c r="B1145" s="17" t="s">
        <v>1322</v>
      </c>
      <c r="C1145" s="17" t="s">
        <v>595</v>
      </c>
      <c r="D1145" s="17">
        <v>14</v>
      </c>
      <c r="E1145" s="17" t="s">
        <v>835</v>
      </c>
      <c r="F1145" s="17">
        <v>1</v>
      </c>
      <c r="G1145" s="17">
        <v>1</v>
      </c>
      <c r="H1145" s="17" t="s">
        <v>8</v>
      </c>
      <c r="I1145" s="17" t="s">
        <v>3</v>
      </c>
      <c r="J1145" s="17" t="s">
        <v>4</v>
      </c>
      <c r="K1145" s="17" t="s">
        <v>606</v>
      </c>
      <c r="L1145" s="17" t="s">
        <v>515</v>
      </c>
      <c r="M1145" s="7">
        <v>0</v>
      </c>
      <c r="N1145" s="7">
        <v>281.6206067529107</v>
      </c>
      <c r="O1145" s="7">
        <f>M1145*'Emission and cost factors'!$D$8+N1145*'Emission and cost factors'!$E$8</f>
        <v>129.54547910633892</v>
      </c>
      <c r="P1145" s="8">
        <f>M1145*'Emission and cost factors'!$D$9+N1145*'Emission and cost factors'!$E$9</f>
        <v>42.243091012936603</v>
      </c>
      <c r="Q1145" s="7">
        <v>19.25714285714286</v>
      </c>
      <c r="R1145" s="17">
        <v>12</v>
      </c>
      <c r="S1145" s="17">
        <v>5</v>
      </c>
      <c r="T1145" s="17">
        <v>0</v>
      </c>
      <c r="U1145" s="7">
        <v>0.79642857142857149</v>
      </c>
      <c r="V1145" s="7">
        <v>0.21192857142857141</v>
      </c>
      <c r="W1145" s="7">
        <v>0</v>
      </c>
    </row>
    <row r="1146" spans="1:23" s="17" customFormat="1" x14ac:dyDescent="0.25">
      <c r="A1146" s="17" t="s">
        <v>850</v>
      </c>
      <c r="B1146" s="17" t="s">
        <v>1322</v>
      </c>
      <c r="C1146" s="17" t="s">
        <v>595</v>
      </c>
      <c r="D1146" s="17">
        <v>15</v>
      </c>
      <c r="E1146" s="17" t="s">
        <v>835</v>
      </c>
      <c r="F1146" s="17">
        <v>1</v>
      </c>
      <c r="G1146" s="17">
        <v>1</v>
      </c>
      <c r="H1146" s="17" t="s">
        <v>8</v>
      </c>
      <c r="I1146" s="17" t="s">
        <v>3</v>
      </c>
      <c r="J1146" s="17" t="s">
        <v>5</v>
      </c>
      <c r="K1146" s="17" t="s">
        <v>606</v>
      </c>
      <c r="L1146" s="17" t="s">
        <v>516</v>
      </c>
      <c r="M1146" s="7">
        <v>0</v>
      </c>
      <c r="N1146" s="7">
        <v>285.86626733440289</v>
      </c>
      <c r="O1146" s="7">
        <f>M1146*'Emission and cost factors'!$D$8+N1146*'Emission and cost factors'!$E$8</f>
        <v>131.49848297382533</v>
      </c>
      <c r="P1146" s="8">
        <f>M1146*'Emission and cost factors'!$D$9+N1146*'Emission and cost factors'!$E$9</f>
        <v>42.879940100160432</v>
      </c>
      <c r="Q1146" s="7">
        <v>19.465</v>
      </c>
      <c r="R1146" s="17">
        <v>12</v>
      </c>
      <c r="S1146" s="17">
        <v>3</v>
      </c>
      <c r="T1146" s="17">
        <v>0</v>
      </c>
      <c r="U1146" s="7">
        <v>0.66785714285714282</v>
      </c>
      <c r="V1146" s="7">
        <v>0.1487857142857143</v>
      </c>
      <c r="W1146" s="7">
        <v>0</v>
      </c>
    </row>
    <row r="1147" spans="1:23" s="17" customFormat="1" x14ac:dyDescent="0.25">
      <c r="A1147" s="17" t="s">
        <v>851</v>
      </c>
      <c r="B1147" s="17" t="s">
        <v>1322</v>
      </c>
      <c r="C1147" s="17" t="s">
        <v>595</v>
      </c>
      <c r="D1147" s="17">
        <v>16</v>
      </c>
      <c r="E1147" s="17" t="s">
        <v>835</v>
      </c>
      <c r="F1147" s="17">
        <v>1</v>
      </c>
      <c r="G1147" s="17">
        <v>1</v>
      </c>
      <c r="H1147" s="17" t="s">
        <v>8</v>
      </c>
      <c r="I1147" s="17" t="s">
        <v>3</v>
      </c>
      <c r="J1147" s="17" t="s">
        <v>5</v>
      </c>
      <c r="K1147" s="17" t="s">
        <v>606</v>
      </c>
      <c r="L1147" s="17" t="s">
        <v>515</v>
      </c>
      <c r="M1147" s="7">
        <v>0</v>
      </c>
      <c r="N1147" s="7">
        <v>281.61921049707638</v>
      </c>
      <c r="O1147" s="7">
        <f>M1147*'Emission and cost factors'!$D$8+N1147*'Emission and cost factors'!$E$8</f>
        <v>129.54483682865515</v>
      </c>
      <c r="P1147" s="8">
        <f>M1147*'Emission and cost factors'!$D$9+N1147*'Emission and cost factors'!$E$9</f>
        <v>42.242881574561459</v>
      </c>
      <c r="Q1147" s="7">
        <v>19.25714285714286</v>
      </c>
      <c r="R1147" s="17">
        <v>12</v>
      </c>
      <c r="S1147" s="17">
        <v>5</v>
      </c>
      <c r="T1147" s="17">
        <v>0</v>
      </c>
      <c r="U1147" s="7">
        <v>0.79642857142857149</v>
      </c>
      <c r="V1147" s="7">
        <v>0.21192857142857141</v>
      </c>
      <c r="W1147" s="7">
        <v>0</v>
      </c>
    </row>
    <row r="1148" spans="1:23" s="17" customFormat="1" x14ac:dyDescent="0.25">
      <c r="A1148" s="17" t="s">
        <v>852</v>
      </c>
      <c r="B1148" s="17" t="s">
        <v>1322</v>
      </c>
      <c r="C1148" s="17" t="s">
        <v>595</v>
      </c>
      <c r="D1148" s="17">
        <v>17</v>
      </c>
      <c r="E1148" s="17" t="s">
        <v>835</v>
      </c>
      <c r="F1148" s="17">
        <v>1</v>
      </c>
      <c r="G1148" s="17">
        <v>1</v>
      </c>
      <c r="H1148" s="17" t="s">
        <v>8</v>
      </c>
      <c r="I1148" s="17" t="s">
        <v>6</v>
      </c>
      <c r="J1148" s="17" t="s">
        <v>4</v>
      </c>
      <c r="K1148" s="17" t="s">
        <v>606</v>
      </c>
      <c r="L1148" s="17" t="s">
        <v>516</v>
      </c>
      <c r="M1148" s="7">
        <v>0</v>
      </c>
      <c r="N1148" s="7">
        <v>298.61784649001572</v>
      </c>
      <c r="O1148" s="7">
        <f>M1148*'Emission and cost factors'!$D$8+N1148*'Emission and cost factors'!$E$8</f>
        <v>137.36420938540724</v>
      </c>
      <c r="P1148" s="8">
        <f>M1148*'Emission and cost factors'!$D$9+N1148*'Emission and cost factors'!$E$9</f>
        <v>44.79267697350236</v>
      </c>
      <c r="Q1148" s="7">
        <v>19.408571428571427</v>
      </c>
      <c r="R1148" s="17">
        <v>12</v>
      </c>
      <c r="S1148" s="17">
        <v>3</v>
      </c>
      <c r="T1148" s="17">
        <v>0</v>
      </c>
      <c r="U1148" s="7">
        <v>0.79642857142857149</v>
      </c>
      <c r="V1148" s="7">
        <v>0.16428571428571428</v>
      </c>
      <c r="W1148" s="7">
        <v>0</v>
      </c>
    </row>
    <row r="1149" spans="1:23" s="17" customFormat="1" x14ac:dyDescent="0.25">
      <c r="A1149" s="17" t="s">
        <v>853</v>
      </c>
      <c r="B1149" s="17" t="s">
        <v>1322</v>
      </c>
      <c r="C1149" s="17" t="s">
        <v>595</v>
      </c>
      <c r="D1149" s="17">
        <v>18</v>
      </c>
      <c r="E1149" s="17" t="s">
        <v>835</v>
      </c>
      <c r="F1149" s="17">
        <v>1</v>
      </c>
      <c r="G1149" s="17">
        <v>1</v>
      </c>
      <c r="H1149" s="17" t="s">
        <v>8</v>
      </c>
      <c r="I1149" s="17" t="s">
        <v>6</v>
      </c>
      <c r="J1149" s="17" t="s">
        <v>4</v>
      </c>
      <c r="K1149" s="17" t="s">
        <v>606</v>
      </c>
      <c r="L1149" s="17" t="s">
        <v>515</v>
      </c>
      <c r="M1149" s="7">
        <v>0</v>
      </c>
      <c r="N1149" s="7">
        <v>292.75415914651927</v>
      </c>
      <c r="O1149" s="7">
        <f>M1149*'Emission and cost factors'!$D$8+N1149*'Emission and cost factors'!$E$8</f>
        <v>134.66691320739886</v>
      </c>
      <c r="P1149" s="8">
        <f>M1149*'Emission and cost factors'!$D$9+N1149*'Emission and cost factors'!$E$9</f>
        <v>43.913123871977888</v>
      </c>
      <c r="Q1149" s="7">
        <v>19.208571428571428</v>
      </c>
      <c r="R1149" s="17">
        <v>13</v>
      </c>
      <c r="S1149" s="17">
        <v>5</v>
      </c>
      <c r="T1149" s="17">
        <v>0</v>
      </c>
      <c r="U1149" s="7">
        <v>0.85835714285714282</v>
      </c>
      <c r="V1149" s="7">
        <v>0.2618571428571429</v>
      </c>
      <c r="W1149" s="7">
        <v>0</v>
      </c>
    </row>
    <row r="1150" spans="1:23" s="17" customFormat="1" x14ac:dyDescent="0.25">
      <c r="A1150" s="17" t="s">
        <v>854</v>
      </c>
      <c r="B1150" s="17" t="s">
        <v>1322</v>
      </c>
      <c r="C1150" s="17" t="s">
        <v>595</v>
      </c>
      <c r="D1150" s="17">
        <v>19</v>
      </c>
      <c r="E1150" s="17" t="s">
        <v>835</v>
      </c>
      <c r="F1150" s="17">
        <v>1</v>
      </c>
      <c r="G1150" s="17">
        <v>1</v>
      </c>
      <c r="H1150" s="17" t="s">
        <v>8</v>
      </c>
      <c r="I1150" s="17" t="s">
        <v>6</v>
      </c>
      <c r="J1150" s="17" t="s">
        <v>5</v>
      </c>
      <c r="K1150" s="17" t="s">
        <v>606</v>
      </c>
      <c r="L1150" s="17" t="s">
        <v>516</v>
      </c>
      <c r="M1150" s="7">
        <v>0</v>
      </c>
      <c r="N1150" s="7">
        <v>298.61730706572001</v>
      </c>
      <c r="O1150" s="7">
        <f>M1150*'Emission and cost factors'!$D$8+N1150*'Emission and cost factors'!$E$8</f>
        <v>137.3639612502312</v>
      </c>
      <c r="P1150" s="8">
        <f>M1150*'Emission and cost factors'!$D$9+N1150*'Emission and cost factors'!$E$9</f>
        <v>44.792596059857999</v>
      </c>
      <c r="Q1150" s="7">
        <v>19.408571428571427</v>
      </c>
      <c r="R1150" s="17">
        <v>12</v>
      </c>
      <c r="S1150" s="17">
        <v>3</v>
      </c>
      <c r="T1150" s="17">
        <v>0</v>
      </c>
      <c r="U1150" s="7">
        <v>0.79642857142857149</v>
      </c>
      <c r="V1150" s="7">
        <v>0.16428571428571428</v>
      </c>
      <c r="W1150" s="7">
        <v>0</v>
      </c>
    </row>
    <row r="1151" spans="1:23" s="17" customFormat="1" x14ac:dyDescent="0.25">
      <c r="A1151" s="17" t="s">
        <v>855</v>
      </c>
      <c r="B1151" s="17" t="s">
        <v>1322</v>
      </c>
      <c r="C1151" s="17" t="s">
        <v>595</v>
      </c>
      <c r="D1151" s="17">
        <v>20</v>
      </c>
      <c r="E1151" s="17" t="s">
        <v>835</v>
      </c>
      <c r="F1151" s="17">
        <v>1</v>
      </c>
      <c r="G1151" s="17">
        <v>1</v>
      </c>
      <c r="H1151" s="17" t="s">
        <v>8</v>
      </c>
      <c r="I1151" s="17" t="s">
        <v>6</v>
      </c>
      <c r="J1151" s="17" t="s">
        <v>5</v>
      </c>
      <c r="K1151" s="17" t="s">
        <v>606</v>
      </c>
      <c r="L1151" s="17" t="s">
        <v>515</v>
      </c>
      <c r="M1151" s="7">
        <v>0</v>
      </c>
      <c r="N1151" s="7">
        <v>292.75697018365719</v>
      </c>
      <c r="O1151" s="7">
        <f>M1151*'Emission and cost factors'!$D$8+N1151*'Emission and cost factors'!$E$8</f>
        <v>134.66820628448232</v>
      </c>
      <c r="P1151" s="8">
        <f>M1151*'Emission and cost factors'!$D$9+N1151*'Emission and cost factors'!$E$9</f>
        <v>43.913545527548578</v>
      </c>
      <c r="Q1151" s="7">
        <v>19.208571428571428</v>
      </c>
      <c r="R1151" s="17">
        <v>13</v>
      </c>
      <c r="S1151" s="17">
        <v>5</v>
      </c>
      <c r="T1151" s="17">
        <v>0</v>
      </c>
      <c r="U1151" s="7">
        <v>0.85835714285714282</v>
      </c>
      <c r="V1151" s="7">
        <v>0.2618571428571429</v>
      </c>
      <c r="W1151" s="7">
        <v>0</v>
      </c>
    </row>
    <row r="1152" spans="1:23" s="17" customFormat="1" x14ac:dyDescent="0.25">
      <c r="A1152" s="17" t="s">
        <v>856</v>
      </c>
      <c r="B1152" s="17" t="s">
        <v>1322</v>
      </c>
      <c r="C1152" s="17" t="s">
        <v>595</v>
      </c>
      <c r="D1152" s="17">
        <v>21</v>
      </c>
      <c r="E1152" s="17" t="s">
        <v>835</v>
      </c>
      <c r="F1152" s="17">
        <v>1</v>
      </c>
      <c r="G1152" s="17">
        <v>1</v>
      </c>
      <c r="H1152" s="17" t="s">
        <v>8</v>
      </c>
      <c r="I1152" s="17" t="s">
        <v>7</v>
      </c>
      <c r="J1152" s="17" t="s">
        <v>4</v>
      </c>
      <c r="K1152" s="17" t="s">
        <v>606</v>
      </c>
      <c r="L1152" s="17" t="s">
        <v>516</v>
      </c>
      <c r="M1152" s="7">
        <v>0</v>
      </c>
      <c r="N1152" s="7">
        <v>305.95581728406216</v>
      </c>
      <c r="O1152" s="7">
        <f>M1152*'Emission and cost factors'!$D$8+N1152*'Emission and cost factors'!$E$8</f>
        <v>140.73967595066861</v>
      </c>
      <c r="P1152" s="8">
        <f>M1152*'Emission and cost factors'!$D$9+N1152*'Emission and cost factors'!$E$9</f>
        <v>45.893372592609325</v>
      </c>
      <c r="Q1152" s="7">
        <v>19.381428571428575</v>
      </c>
      <c r="R1152" s="17">
        <v>12</v>
      </c>
      <c r="S1152" s="17">
        <v>3</v>
      </c>
      <c r="T1152" s="17">
        <v>0</v>
      </c>
      <c r="U1152" s="7">
        <v>0.8095</v>
      </c>
      <c r="V1152" s="7">
        <v>0.17978571428571427</v>
      </c>
      <c r="W1152" s="7">
        <v>0</v>
      </c>
    </row>
    <row r="1153" spans="1:23" s="17" customFormat="1" x14ac:dyDescent="0.25">
      <c r="A1153" s="17" t="s">
        <v>857</v>
      </c>
      <c r="B1153" s="17" t="s">
        <v>1322</v>
      </c>
      <c r="C1153" s="17" t="s">
        <v>595</v>
      </c>
      <c r="D1153" s="17">
        <v>22</v>
      </c>
      <c r="E1153" s="17" t="s">
        <v>835</v>
      </c>
      <c r="F1153" s="17">
        <v>1</v>
      </c>
      <c r="G1153" s="17">
        <v>1</v>
      </c>
      <c r="H1153" s="17" t="s">
        <v>8</v>
      </c>
      <c r="I1153" s="17" t="s">
        <v>7</v>
      </c>
      <c r="J1153" s="17" t="s">
        <v>4</v>
      </c>
      <c r="K1153" s="17" t="s">
        <v>606</v>
      </c>
      <c r="L1153" s="17" t="s">
        <v>515</v>
      </c>
      <c r="M1153" s="7">
        <v>0</v>
      </c>
      <c r="N1153" s="7">
        <v>297.65723861614066</v>
      </c>
      <c r="O1153" s="7">
        <f>M1153*'Emission and cost factors'!$D$8+N1153*'Emission and cost factors'!$E$8</f>
        <v>136.9223297634247</v>
      </c>
      <c r="P1153" s="8">
        <f>M1153*'Emission and cost factors'!$D$9+N1153*'Emission and cost factors'!$E$9</f>
        <v>44.648585792421095</v>
      </c>
      <c r="Q1153" s="7">
        <v>19.175714285714285</v>
      </c>
      <c r="R1153" s="17">
        <v>13</v>
      </c>
      <c r="S1153" s="17">
        <v>6</v>
      </c>
      <c r="T1153" s="17">
        <v>0</v>
      </c>
      <c r="U1153" s="7">
        <v>0.87264285714285716</v>
      </c>
      <c r="V1153" s="7">
        <v>0.28335714285714292</v>
      </c>
      <c r="W1153" s="7">
        <v>0</v>
      </c>
    </row>
    <row r="1154" spans="1:23" s="17" customFormat="1" x14ac:dyDescent="0.25">
      <c r="A1154" s="17" t="s">
        <v>858</v>
      </c>
      <c r="B1154" s="17" t="s">
        <v>1322</v>
      </c>
      <c r="C1154" s="17" t="s">
        <v>595</v>
      </c>
      <c r="D1154" s="17">
        <v>23</v>
      </c>
      <c r="E1154" s="17" t="s">
        <v>835</v>
      </c>
      <c r="F1154" s="17">
        <v>1</v>
      </c>
      <c r="G1154" s="17">
        <v>1</v>
      </c>
      <c r="H1154" s="17" t="s">
        <v>8</v>
      </c>
      <c r="I1154" s="17" t="s">
        <v>7</v>
      </c>
      <c r="J1154" s="17" t="s">
        <v>5</v>
      </c>
      <c r="K1154" s="17" t="s">
        <v>606</v>
      </c>
      <c r="L1154" s="17" t="s">
        <v>516</v>
      </c>
      <c r="M1154" s="7">
        <v>0</v>
      </c>
      <c r="N1154" s="7">
        <v>305.95500598169144</v>
      </c>
      <c r="O1154" s="7">
        <f>M1154*'Emission and cost factors'!$D$8+N1154*'Emission and cost factors'!$E$8</f>
        <v>140.73930275157807</v>
      </c>
      <c r="P1154" s="8">
        <f>M1154*'Emission and cost factors'!$D$9+N1154*'Emission and cost factors'!$E$9</f>
        <v>45.893250897253715</v>
      </c>
      <c r="Q1154" s="7">
        <v>19.38214285714286</v>
      </c>
      <c r="R1154" s="17">
        <v>12</v>
      </c>
      <c r="S1154" s="17">
        <v>3</v>
      </c>
      <c r="T1154" s="17">
        <v>0</v>
      </c>
      <c r="U1154" s="7">
        <v>0.8095</v>
      </c>
      <c r="V1154" s="7">
        <v>0.17978571428571427</v>
      </c>
      <c r="W1154" s="7">
        <v>0</v>
      </c>
    </row>
    <row r="1155" spans="1:23" s="17" customFormat="1" x14ac:dyDescent="0.25">
      <c r="A1155" s="17" t="s">
        <v>859</v>
      </c>
      <c r="B1155" s="17" t="s">
        <v>1322</v>
      </c>
      <c r="C1155" s="17" t="s">
        <v>595</v>
      </c>
      <c r="D1155" s="17">
        <v>24</v>
      </c>
      <c r="E1155" s="17" t="s">
        <v>835</v>
      </c>
      <c r="F1155" s="17">
        <v>1</v>
      </c>
      <c r="G1155" s="17">
        <v>1</v>
      </c>
      <c r="H1155" s="17" t="s">
        <v>8</v>
      </c>
      <c r="I1155" s="17" t="s">
        <v>7</v>
      </c>
      <c r="J1155" s="17" t="s">
        <v>5</v>
      </c>
      <c r="K1155" s="17" t="s">
        <v>606</v>
      </c>
      <c r="L1155" s="17" t="s">
        <v>515</v>
      </c>
      <c r="M1155" s="7">
        <v>0</v>
      </c>
      <c r="N1155" s="7">
        <v>297.65721728432999</v>
      </c>
      <c r="O1155" s="7">
        <f>M1155*'Emission and cost factors'!$D$8+N1155*'Emission and cost factors'!$E$8</f>
        <v>136.9223199507918</v>
      </c>
      <c r="P1155" s="8">
        <f>M1155*'Emission and cost factors'!$D$9+N1155*'Emission and cost factors'!$E$9</f>
        <v>44.648582592649497</v>
      </c>
      <c r="Q1155" s="7">
        <v>19.175714285714285</v>
      </c>
      <c r="R1155" s="17">
        <v>13</v>
      </c>
      <c r="S1155" s="17">
        <v>6</v>
      </c>
      <c r="T1155" s="17">
        <v>0</v>
      </c>
      <c r="U1155" s="7">
        <v>0.87264285714285716</v>
      </c>
      <c r="V1155" s="7">
        <v>0.28335714285714292</v>
      </c>
      <c r="W1155" s="7">
        <v>0</v>
      </c>
    </row>
    <row r="1156" spans="1:23" s="17" customFormat="1" x14ac:dyDescent="0.25">
      <c r="A1156" s="17" t="s">
        <v>860</v>
      </c>
      <c r="B1156" s="17" t="s">
        <v>1322</v>
      </c>
      <c r="C1156" s="17" t="s">
        <v>595</v>
      </c>
      <c r="D1156" s="17">
        <v>25</v>
      </c>
      <c r="E1156" s="17" t="s">
        <v>835</v>
      </c>
      <c r="F1156" s="17">
        <v>1</v>
      </c>
      <c r="G1156" s="17">
        <v>1</v>
      </c>
      <c r="H1156" s="17" t="s">
        <v>9</v>
      </c>
      <c r="I1156" s="17" t="s">
        <v>3</v>
      </c>
      <c r="J1156" s="17" t="s">
        <v>4</v>
      </c>
      <c r="K1156" s="17" t="s">
        <v>606</v>
      </c>
      <c r="L1156" s="17" t="s">
        <v>516</v>
      </c>
      <c r="M1156" s="7">
        <v>0</v>
      </c>
      <c r="N1156" s="7">
        <v>251.16517297338001</v>
      </c>
      <c r="O1156" s="7">
        <f>M1156*'Emission and cost factors'!$D$8+N1156*'Emission and cost factors'!$E$8</f>
        <v>115.53597956775481</v>
      </c>
      <c r="P1156" s="8">
        <f>M1156*'Emission and cost factors'!$D$9+N1156*'Emission and cost factors'!$E$9</f>
        <v>37.674775946007003</v>
      </c>
      <c r="Q1156" s="7">
        <v>19.746428571428574</v>
      </c>
      <c r="R1156" s="17">
        <v>9</v>
      </c>
      <c r="S1156" s="17">
        <v>2</v>
      </c>
      <c r="T1156" s="17">
        <v>0</v>
      </c>
      <c r="U1156" s="7">
        <v>0.45007142857142857</v>
      </c>
      <c r="V1156" s="7">
        <v>2.2571428571428572E-2</v>
      </c>
      <c r="W1156" s="7">
        <v>0</v>
      </c>
    </row>
    <row r="1157" spans="1:23" s="17" customFormat="1" x14ac:dyDescent="0.25">
      <c r="A1157" s="17" t="s">
        <v>861</v>
      </c>
      <c r="B1157" s="17" t="s">
        <v>1322</v>
      </c>
      <c r="C1157" s="17" t="s">
        <v>595</v>
      </c>
      <c r="D1157" s="17">
        <v>26</v>
      </c>
      <c r="E1157" s="17" t="s">
        <v>835</v>
      </c>
      <c r="F1157" s="17">
        <v>1</v>
      </c>
      <c r="G1157" s="17">
        <v>1</v>
      </c>
      <c r="H1157" s="17" t="s">
        <v>9</v>
      </c>
      <c r="I1157" s="17" t="s">
        <v>3</v>
      </c>
      <c r="J1157" s="17" t="s">
        <v>4</v>
      </c>
      <c r="K1157" s="17" t="s">
        <v>606</v>
      </c>
      <c r="L1157" s="17" t="s">
        <v>515</v>
      </c>
      <c r="M1157" s="7">
        <v>0</v>
      </c>
      <c r="N1157" s="7">
        <v>252.61066159067144</v>
      </c>
      <c r="O1157" s="7">
        <f>M1157*'Emission and cost factors'!$D$8+N1157*'Emission and cost factors'!$E$8</f>
        <v>116.20090433170887</v>
      </c>
      <c r="P1157" s="8">
        <f>M1157*'Emission and cost factors'!$D$9+N1157*'Emission and cost factors'!$E$9</f>
        <v>37.891599238600712</v>
      </c>
      <c r="Q1157" s="7">
        <v>19.547142857142855</v>
      </c>
      <c r="R1157" s="17">
        <v>11</v>
      </c>
      <c r="S1157" s="17">
        <v>2</v>
      </c>
      <c r="T1157" s="17">
        <v>0</v>
      </c>
      <c r="U1157" s="7">
        <v>0.63814285714285712</v>
      </c>
      <c r="V1157" s="7">
        <v>9.1642857142857137E-2</v>
      </c>
      <c r="W1157" s="7">
        <v>0</v>
      </c>
    </row>
    <row r="1158" spans="1:23" s="17" customFormat="1" x14ac:dyDescent="0.25">
      <c r="A1158" s="17" t="s">
        <v>862</v>
      </c>
      <c r="B1158" s="17" t="s">
        <v>1322</v>
      </c>
      <c r="C1158" s="17" t="s">
        <v>595</v>
      </c>
      <c r="D1158" s="17">
        <v>27</v>
      </c>
      <c r="E1158" s="17" t="s">
        <v>835</v>
      </c>
      <c r="F1158" s="17">
        <v>1</v>
      </c>
      <c r="G1158" s="17">
        <v>1</v>
      </c>
      <c r="H1158" s="17" t="s">
        <v>9</v>
      </c>
      <c r="I1158" s="17" t="s">
        <v>3</v>
      </c>
      <c r="J1158" s="17" t="s">
        <v>5</v>
      </c>
      <c r="K1158" s="17" t="s">
        <v>606</v>
      </c>
      <c r="L1158" s="17" t="s">
        <v>516</v>
      </c>
      <c r="M1158" s="7">
        <v>0</v>
      </c>
      <c r="N1158" s="7">
        <v>251.164592601225</v>
      </c>
      <c r="O1158" s="7">
        <f>M1158*'Emission and cost factors'!$D$8+N1158*'Emission and cost factors'!$E$8</f>
        <v>115.5357125965635</v>
      </c>
      <c r="P1158" s="8">
        <f>M1158*'Emission and cost factors'!$D$9+N1158*'Emission and cost factors'!$E$9</f>
        <v>37.674688890183745</v>
      </c>
      <c r="Q1158" s="7">
        <v>19.747142857142858</v>
      </c>
      <c r="R1158" s="17">
        <v>9</v>
      </c>
      <c r="S1158" s="17">
        <v>2</v>
      </c>
      <c r="T1158" s="17">
        <v>0</v>
      </c>
      <c r="U1158" s="7">
        <v>0.45007142857142857</v>
      </c>
      <c r="V1158" s="7">
        <v>2.2571428571428572E-2</v>
      </c>
      <c r="W1158" s="7">
        <v>0</v>
      </c>
    </row>
    <row r="1159" spans="1:23" s="17" customFormat="1" x14ac:dyDescent="0.25">
      <c r="A1159" s="17" t="s">
        <v>863</v>
      </c>
      <c r="B1159" s="17" t="s">
        <v>1322</v>
      </c>
      <c r="C1159" s="17" t="s">
        <v>595</v>
      </c>
      <c r="D1159" s="17">
        <v>28</v>
      </c>
      <c r="E1159" s="17" t="s">
        <v>835</v>
      </c>
      <c r="F1159" s="17">
        <v>1</v>
      </c>
      <c r="G1159" s="17">
        <v>1</v>
      </c>
      <c r="H1159" s="17" t="s">
        <v>9</v>
      </c>
      <c r="I1159" s="17" t="s">
        <v>3</v>
      </c>
      <c r="J1159" s="17" t="s">
        <v>5</v>
      </c>
      <c r="K1159" s="17" t="s">
        <v>606</v>
      </c>
      <c r="L1159" s="17" t="s">
        <v>515</v>
      </c>
      <c r="M1159" s="7">
        <v>0</v>
      </c>
      <c r="N1159" s="7">
        <v>252.53556816978215</v>
      </c>
      <c r="O1159" s="7">
        <f>M1159*'Emission and cost factors'!$D$8+N1159*'Emission and cost factors'!$E$8</f>
        <v>116.16636135809979</v>
      </c>
      <c r="P1159" s="8">
        <f>M1159*'Emission and cost factors'!$D$9+N1159*'Emission and cost factors'!$E$9</f>
        <v>37.88033522546732</v>
      </c>
      <c r="Q1159" s="7">
        <v>19.547142857142855</v>
      </c>
      <c r="R1159" s="17">
        <v>11</v>
      </c>
      <c r="S1159" s="17">
        <v>2</v>
      </c>
      <c r="T1159" s="17">
        <v>0</v>
      </c>
      <c r="U1159" s="7">
        <v>0.63814285714285712</v>
      </c>
      <c r="V1159" s="7">
        <v>9.1642857142857137E-2</v>
      </c>
      <c r="W1159" s="7">
        <v>0</v>
      </c>
    </row>
    <row r="1160" spans="1:23" s="17" customFormat="1" x14ac:dyDescent="0.25">
      <c r="A1160" s="17" t="s">
        <v>864</v>
      </c>
      <c r="B1160" s="17" t="s">
        <v>1322</v>
      </c>
      <c r="C1160" s="17" t="s">
        <v>595</v>
      </c>
      <c r="D1160" s="17">
        <v>30</v>
      </c>
      <c r="E1160" s="17" t="s">
        <v>835</v>
      </c>
      <c r="F1160" s="17">
        <v>1</v>
      </c>
      <c r="G1160" s="17">
        <v>1</v>
      </c>
      <c r="H1160" s="17" t="s">
        <v>9</v>
      </c>
      <c r="I1160" s="17" t="s">
        <v>6</v>
      </c>
      <c r="J1160" s="17" t="s">
        <v>4</v>
      </c>
      <c r="K1160" s="17" t="s">
        <v>606</v>
      </c>
      <c r="L1160" s="17" t="s">
        <v>515</v>
      </c>
      <c r="M1160" s="7">
        <v>0</v>
      </c>
      <c r="N1160" s="7">
        <v>269.68900781137927</v>
      </c>
      <c r="O1160" s="7">
        <f>M1160*'Emission and cost factors'!$D$8+N1160*'Emission and cost factors'!$E$8</f>
        <v>124.05694359323446</v>
      </c>
      <c r="P1160" s="8">
        <f>M1160*'Emission and cost factors'!$D$9+N1160*'Emission and cost factors'!$E$9</f>
        <v>40.453351171706892</v>
      </c>
      <c r="Q1160" s="7">
        <v>19.486428571428572</v>
      </c>
      <c r="R1160" s="17">
        <v>11</v>
      </c>
      <c r="S1160" s="17">
        <v>3</v>
      </c>
      <c r="T1160" s="17">
        <v>0</v>
      </c>
      <c r="U1160" s="7">
        <v>0.73328571428571421</v>
      </c>
      <c r="V1160" s="7">
        <v>0.15</v>
      </c>
      <c r="W1160" s="7">
        <v>0</v>
      </c>
    </row>
    <row r="1161" spans="1:23" s="17" customFormat="1" x14ac:dyDescent="0.25">
      <c r="A1161" s="17" t="s">
        <v>865</v>
      </c>
      <c r="B1161" s="17" t="s">
        <v>1322</v>
      </c>
      <c r="C1161" s="17" t="s">
        <v>595</v>
      </c>
      <c r="D1161" s="17">
        <v>31</v>
      </c>
      <c r="E1161" s="17" t="s">
        <v>835</v>
      </c>
      <c r="F1161" s="17">
        <v>1</v>
      </c>
      <c r="G1161" s="17">
        <v>1</v>
      </c>
      <c r="H1161" s="17" t="s">
        <v>9</v>
      </c>
      <c r="I1161" s="17" t="s">
        <v>6</v>
      </c>
      <c r="J1161" s="17" t="s">
        <v>5</v>
      </c>
      <c r="K1161" s="17" t="s">
        <v>606</v>
      </c>
      <c r="L1161" s="17" t="s">
        <v>516</v>
      </c>
      <c r="M1161" s="7">
        <v>0</v>
      </c>
      <c r="N1161" s="7">
        <v>268.26200642875716</v>
      </c>
      <c r="O1161" s="7">
        <f>M1161*'Emission and cost factors'!$D$8+N1161*'Emission and cost factors'!$E$8</f>
        <v>123.4005229572283</v>
      </c>
      <c r="P1161" s="8">
        <f>M1161*'Emission and cost factors'!$D$9+N1161*'Emission and cost factors'!$E$9</f>
        <v>40.239300964313571</v>
      </c>
      <c r="Q1161" s="7">
        <v>19.682142857142857</v>
      </c>
      <c r="R1161" s="17">
        <v>10</v>
      </c>
      <c r="S1161" s="17">
        <v>2</v>
      </c>
      <c r="T1161" s="17">
        <v>0</v>
      </c>
      <c r="U1161" s="7">
        <v>0.60235714285714281</v>
      </c>
      <c r="V1161" s="7">
        <v>6.4285714285714293E-2</v>
      </c>
      <c r="W1161" s="7">
        <v>0</v>
      </c>
    </row>
    <row r="1162" spans="1:23" s="17" customFormat="1" x14ac:dyDescent="0.25">
      <c r="A1162" s="17" t="s">
        <v>866</v>
      </c>
      <c r="B1162" s="17" t="s">
        <v>1322</v>
      </c>
      <c r="C1162" s="17" t="s">
        <v>595</v>
      </c>
      <c r="D1162" s="17">
        <v>32</v>
      </c>
      <c r="E1162" s="17" t="s">
        <v>835</v>
      </c>
      <c r="F1162" s="17">
        <v>1</v>
      </c>
      <c r="G1162" s="17">
        <v>1</v>
      </c>
      <c r="H1162" s="17" t="s">
        <v>9</v>
      </c>
      <c r="I1162" s="17" t="s">
        <v>6</v>
      </c>
      <c r="J1162" s="17" t="s">
        <v>5</v>
      </c>
      <c r="K1162" s="17" t="s">
        <v>606</v>
      </c>
      <c r="L1162" s="17" t="s">
        <v>515</v>
      </c>
      <c r="M1162" s="7">
        <v>0</v>
      </c>
      <c r="N1162" s="7">
        <v>269.68235026812005</v>
      </c>
      <c r="O1162" s="7">
        <f>M1162*'Emission and cost factors'!$D$8+N1162*'Emission and cost factors'!$E$8</f>
        <v>124.05388112333523</v>
      </c>
      <c r="P1162" s="8">
        <f>M1162*'Emission and cost factors'!$D$9+N1162*'Emission and cost factors'!$E$9</f>
        <v>40.452352540218008</v>
      </c>
      <c r="Q1162" s="7">
        <v>19.486428571428572</v>
      </c>
      <c r="R1162" s="17">
        <v>11</v>
      </c>
      <c r="S1162" s="17">
        <v>3</v>
      </c>
      <c r="T1162" s="17">
        <v>0</v>
      </c>
      <c r="U1162" s="7">
        <v>0.73328571428571421</v>
      </c>
      <c r="V1162" s="7">
        <v>0.15</v>
      </c>
      <c r="W1162" s="7">
        <v>0</v>
      </c>
    </row>
    <row r="1163" spans="1:23" s="17" customFormat="1" x14ac:dyDescent="0.25">
      <c r="A1163" s="17" t="s">
        <v>867</v>
      </c>
      <c r="B1163" s="17" t="s">
        <v>1322</v>
      </c>
      <c r="C1163" s="17" t="s">
        <v>595</v>
      </c>
      <c r="D1163" s="17">
        <v>33</v>
      </c>
      <c r="E1163" s="17" t="s">
        <v>835</v>
      </c>
      <c r="F1163" s="17">
        <v>1</v>
      </c>
      <c r="G1163" s="17">
        <v>1</v>
      </c>
      <c r="H1163" s="17" t="s">
        <v>9</v>
      </c>
      <c r="I1163" s="17" t="s">
        <v>7</v>
      </c>
      <c r="J1163" s="17" t="s">
        <v>4</v>
      </c>
      <c r="K1163" s="17" t="s">
        <v>606</v>
      </c>
      <c r="L1163" s="17" t="s">
        <v>516</v>
      </c>
      <c r="M1163" s="7">
        <v>0</v>
      </c>
      <c r="N1163" s="7">
        <v>272.88117732040928</v>
      </c>
      <c r="O1163" s="7">
        <f>M1163*'Emission and cost factors'!$D$8+N1163*'Emission and cost factors'!$E$8</f>
        <v>125.52534156738827</v>
      </c>
      <c r="P1163" s="8">
        <f>M1163*'Emission and cost factors'!$D$9+N1163*'Emission and cost factors'!$E$9</f>
        <v>40.932176598061389</v>
      </c>
      <c r="Q1163" s="7">
        <v>19.647857142857141</v>
      </c>
      <c r="R1163" s="17">
        <v>11</v>
      </c>
      <c r="S1163" s="17">
        <v>2</v>
      </c>
      <c r="T1163" s="17">
        <v>0</v>
      </c>
      <c r="U1163" s="7">
        <v>0.63928571428571423</v>
      </c>
      <c r="V1163" s="7">
        <v>0.11307142857142857</v>
      </c>
      <c r="W1163" s="7">
        <v>0</v>
      </c>
    </row>
    <row r="1164" spans="1:23" s="17" customFormat="1" x14ac:dyDescent="0.25">
      <c r="A1164" s="17" t="s">
        <v>868</v>
      </c>
      <c r="B1164" s="17" t="s">
        <v>1322</v>
      </c>
      <c r="C1164" s="17" t="s">
        <v>595</v>
      </c>
      <c r="D1164" s="17">
        <v>34</v>
      </c>
      <c r="E1164" s="17" t="s">
        <v>835</v>
      </c>
      <c r="F1164" s="17">
        <v>1</v>
      </c>
      <c r="G1164" s="17">
        <v>1</v>
      </c>
      <c r="H1164" s="17" t="s">
        <v>9</v>
      </c>
      <c r="I1164" s="17" t="s">
        <v>7</v>
      </c>
      <c r="J1164" s="17" t="s">
        <v>4</v>
      </c>
      <c r="K1164" s="17" t="s">
        <v>606</v>
      </c>
      <c r="L1164" s="17" t="s">
        <v>515</v>
      </c>
      <c r="M1164" s="7">
        <v>0</v>
      </c>
      <c r="N1164" s="7">
        <v>276.86136385944644</v>
      </c>
      <c r="O1164" s="7">
        <f>M1164*'Emission and cost factors'!$D$8+N1164*'Emission and cost factors'!$E$8</f>
        <v>127.35622737534537</v>
      </c>
      <c r="P1164" s="8">
        <f>M1164*'Emission and cost factors'!$D$9+N1164*'Emission and cost factors'!$E$9</f>
        <v>41.529204578916968</v>
      </c>
      <c r="Q1164" s="7">
        <v>19.457142857142856</v>
      </c>
      <c r="R1164" s="17">
        <v>12</v>
      </c>
      <c r="S1164" s="17">
        <v>3</v>
      </c>
      <c r="T1164" s="17">
        <v>0</v>
      </c>
      <c r="U1164" s="7">
        <v>0.7916428571428572</v>
      </c>
      <c r="V1164" s="7">
        <v>0.16192857142857142</v>
      </c>
      <c r="W1164" s="7">
        <v>0</v>
      </c>
    </row>
    <row r="1165" spans="1:23" s="17" customFormat="1" x14ac:dyDescent="0.25">
      <c r="A1165" s="17" t="s">
        <v>869</v>
      </c>
      <c r="B1165" s="17" t="s">
        <v>1322</v>
      </c>
      <c r="C1165" s="17" t="s">
        <v>595</v>
      </c>
      <c r="D1165" s="17">
        <v>35</v>
      </c>
      <c r="E1165" s="17" t="s">
        <v>835</v>
      </c>
      <c r="F1165" s="17">
        <v>1</v>
      </c>
      <c r="G1165" s="17">
        <v>1</v>
      </c>
      <c r="H1165" s="17" t="s">
        <v>9</v>
      </c>
      <c r="I1165" s="17" t="s">
        <v>7</v>
      </c>
      <c r="J1165" s="17" t="s">
        <v>5</v>
      </c>
      <c r="K1165" s="17" t="s">
        <v>606</v>
      </c>
      <c r="L1165" s="17" t="s">
        <v>516</v>
      </c>
      <c r="M1165" s="7">
        <v>0</v>
      </c>
      <c r="N1165" s="7">
        <v>273.22446490784142</v>
      </c>
      <c r="O1165" s="7">
        <f>M1165*'Emission and cost factors'!$D$8+N1165*'Emission and cost factors'!$E$8</f>
        <v>125.68325385760706</v>
      </c>
      <c r="P1165" s="8">
        <f>M1165*'Emission and cost factors'!$D$9+N1165*'Emission and cost factors'!$E$9</f>
        <v>40.983669736176211</v>
      </c>
      <c r="Q1165" s="7">
        <v>19.647857142857141</v>
      </c>
      <c r="R1165" s="17">
        <v>11</v>
      </c>
      <c r="S1165" s="17">
        <v>2</v>
      </c>
      <c r="T1165" s="17">
        <v>0</v>
      </c>
      <c r="U1165" s="7">
        <v>0.63928571428571423</v>
      </c>
      <c r="V1165" s="7">
        <v>0.11307142857142857</v>
      </c>
      <c r="W1165" s="7">
        <v>0</v>
      </c>
    </row>
    <row r="1166" spans="1:23" s="17" customFormat="1" x14ac:dyDescent="0.25">
      <c r="A1166" s="17" t="s">
        <v>870</v>
      </c>
      <c r="B1166" s="17" t="s">
        <v>1322</v>
      </c>
      <c r="C1166" s="17" t="s">
        <v>595</v>
      </c>
      <c r="D1166" s="17">
        <v>36</v>
      </c>
      <c r="E1166" s="17" t="s">
        <v>835</v>
      </c>
      <c r="F1166" s="17">
        <v>1</v>
      </c>
      <c r="G1166" s="17">
        <v>1</v>
      </c>
      <c r="H1166" s="17" t="s">
        <v>9</v>
      </c>
      <c r="I1166" s="17" t="s">
        <v>7</v>
      </c>
      <c r="J1166" s="17" t="s">
        <v>5</v>
      </c>
      <c r="K1166" s="17" t="s">
        <v>606</v>
      </c>
      <c r="L1166" s="17" t="s">
        <v>515</v>
      </c>
      <c r="M1166" s="7">
        <v>0</v>
      </c>
      <c r="N1166" s="7">
        <v>276.8600428333221</v>
      </c>
      <c r="O1166" s="7">
        <f>M1166*'Emission and cost factors'!$D$8+N1166*'Emission and cost factors'!$E$8</f>
        <v>127.35561970332817</v>
      </c>
      <c r="P1166" s="8">
        <f>M1166*'Emission and cost factors'!$D$9+N1166*'Emission and cost factors'!$E$9</f>
        <v>41.529006424998315</v>
      </c>
      <c r="Q1166" s="7">
        <v>19.457142857142856</v>
      </c>
      <c r="R1166" s="17">
        <v>12</v>
      </c>
      <c r="S1166" s="17">
        <v>3</v>
      </c>
      <c r="T1166" s="17">
        <v>0</v>
      </c>
      <c r="U1166" s="7">
        <v>0.7916428571428572</v>
      </c>
      <c r="V1166" s="7">
        <v>0.16192857142857142</v>
      </c>
      <c r="W1166" s="7">
        <v>0</v>
      </c>
    </row>
    <row r="1167" spans="1:23" s="17" customFormat="1" x14ac:dyDescent="0.25">
      <c r="A1167" s="17" t="s">
        <v>871</v>
      </c>
      <c r="B1167" s="17" t="s">
        <v>1322</v>
      </c>
      <c r="C1167" s="17" t="s">
        <v>595</v>
      </c>
      <c r="D1167" s="17">
        <v>37</v>
      </c>
      <c r="E1167" s="17" t="s">
        <v>836</v>
      </c>
      <c r="F1167" s="17">
        <v>2</v>
      </c>
      <c r="G1167" s="17">
        <v>1</v>
      </c>
      <c r="H1167" s="17" t="s">
        <v>2</v>
      </c>
      <c r="I1167" s="17" t="s">
        <v>3</v>
      </c>
      <c r="J1167" s="17" t="s">
        <v>4</v>
      </c>
      <c r="K1167" s="17" t="s">
        <v>606</v>
      </c>
      <c r="L1167" s="17" t="s">
        <v>516</v>
      </c>
      <c r="M1167" s="7">
        <v>0</v>
      </c>
      <c r="N1167" s="7">
        <v>335.97158513098287</v>
      </c>
      <c r="O1167" s="7">
        <f>M1167*'Emission and cost factors'!$D$8+N1167*'Emission and cost factors'!$E$8</f>
        <v>154.54692916025212</v>
      </c>
      <c r="P1167" s="8">
        <f>M1167*'Emission and cost factors'!$D$9+N1167*'Emission and cost factors'!$E$9</f>
        <v>50.395737769647432</v>
      </c>
      <c r="Q1167" s="7">
        <v>16.912142857142857</v>
      </c>
      <c r="R1167" s="17">
        <v>14</v>
      </c>
      <c r="S1167" s="17">
        <v>14</v>
      </c>
      <c r="T1167" s="17">
        <v>13</v>
      </c>
      <c r="U1167" s="7">
        <v>1</v>
      </c>
      <c r="V1167" s="7">
        <v>1</v>
      </c>
      <c r="W1167" s="7">
        <v>0.78871428571428581</v>
      </c>
    </row>
    <row r="1168" spans="1:23" s="17" customFormat="1" x14ac:dyDescent="0.25">
      <c r="A1168" s="17" t="s">
        <v>872</v>
      </c>
      <c r="B1168" s="17" t="s">
        <v>1322</v>
      </c>
      <c r="C1168" s="17" t="s">
        <v>595</v>
      </c>
      <c r="D1168" s="17">
        <v>38</v>
      </c>
      <c r="E1168" s="17" t="s">
        <v>836</v>
      </c>
      <c r="F1168" s="17">
        <v>2</v>
      </c>
      <c r="G1168" s="17">
        <v>1</v>
      </c>
      <c r="H1168" s="17" t="s">
        <v>2</v>
      </c>
      <c r="I1168" s="17" t="s">
        <v>3</v>
      </c>
      <c r="J1168" s="17" t="s">
        <v>4</v>
      </c>
      <c r="K1168" s="17" t="s">
        <v>606</v>
      </c>
      <c r="L1168" s="17" t="s">
        <v>515</v>
      </c>
      <c r="M1168" s="7">
        <v>0</v>
      </c>
      <c r="N1168" s="7">
        <v>316.08412432351281</v>
      </c>
      <c r="O1168" s="7">
        <f>M1168*'Emission and cost factors'!$D$8+N1168*'Emission and cost factors'!$E$8</f>
        <v>145.3986971888159</v>
      </c>
      <c r="P1168" s="8">
        <f>M1168*'Emission and cost factors'!$D$9+N1168*'Emission and cost factors'!$E$9</f>
        <v>47.412618648526923</v>
      </c>
      <c r="Q1168" s="7">
        <v>16.764999999999997</v>
      </c>
      <c r="R1168" s="17">
        <v>14</v>
      </c>
      <c r="S1168" s="17">
        <v>14</v>
      </c>
      <c r="T1168" s="17">
        <v>14</v>
      </c>
      <c r="U1168" s="7">
        <v>1</v>
      </c>
      <c r="V1168" s="7">
        <v>1</v>
      </c>
      <c r="W1168" s="7">
        <v>0.86664285714285705</v>
      </c>
    </row>
    <row r="1169" spans="1:23" s="17" customFormat="1" x14ac:dyDescent="0.25">
      <c r="A1169" s="17" t="s">
        <v>873</v>
      </c>
      <c r="B1169" s="17" t="s">
        <v>1322</v>
      </c>
      <c r="C1169" s="17" t="s">
        <v>595</v>
      </c>
      <c r="D1169" s="17">
        <v>39</v>
      </c>
      <c r="E1169" s="17" t="s">
        <v>836</v>
      </c>
      <c r="F1169" s="17">
        <v>2</v>
      </c>
      <c r="G1169" s="17">
        <v>1</v>
      </c>
      <c r="H1169" s="17" t="s">
        <v>2</v>
      </c>
      <c r="I1169" s="17" t="s">
        <v>3</v>
      </c>
      <c r="J1169" s="17" t="s">
        <v>5</v>
      </c>
      <c r="K1169" s="17" t="s">
        <v>606</v>
      </c>
      <c r="L1169" s="17" t="s">
        <v>516</v>
      </c>
      <c r="M1169" s="7">
        <v>0</v>
      </c>
      <c r="N1169" s="7">
        <v>335.97148345410642</v>
      </c>
      <c r="O1169" s="7">
        <f>M1169*'Emission and cost factors'!$D$8+N1169*'Emission and cost factors'!$E$8</f>
        <v>154.54688238888895</v>
      </c>
      <c r="P1169" s="8">
        <f>M1169*'Emission and cost factors'!$D$9+N1169*'Emission and cost factors'!$E$9</f>
        <v>50.39572251811596</v>
      </c>
      <c r="Q1169" s="7">
        <v>16.910714285714285</v>
      </c>
      <c r="R1169" s="17">
        <v>14</v>
      </c>
      <c r="S1169" s="17">
        <v>14</v>
      </c>
      <c r="T1169" s="17">
        <v>13</v>
      </c>
      <c r="U1169" s="7">
        <v>1</v>
      </c>
      <c r="V1169" s="7">
        <v>1</v>
      </c>
      <c r="W1169" s="7">
        <v>0.78871428571428581</v>
      </c>
    </row>
    <row r="1170" spans="1:23" s="17" customFormat="1" x14ac:dyDescent="0.25">
      <c r="A1170" s="17" t="s">
        <v>874</v>
      </c>
      <c r="B1170" s="17" t="s">
        <v>1322</v>
      </c>
      <c r="C1170" s="17" t="s">
        <v>595</v>
      </c>
      <c r="D1170" s="17">
        <v>40</v>
      </c>
      <c r="E1170" s="17" t="s">
        <v>836</v>
      </c>
      <c r="F1170" s="17">
        <v>2</v>
      </c>
      <c r="G1170" s="17">
        <v>1</v>
      </c>
      <c r="H1170" s="17" t="s">
        <v>2</v>
      </c>
      <c r="I1170" s="17" t="s">
        <v>3</v>
      </c>
      <c r="J1170" s="17" t="s">
        <v>5</v>
      </c>
      <c r="K1170" s="17" t="s">
        <v>606</v>
      </c>
      <c r="L1170" s="17" t="s">
        <v>515</v>
      </c>
      <c r="M1170" s="7">
        <v>0</v>
      </c>
      <c r="N1170" s="7">
        <v>316.08325211144785</v>
      </c>
      <c r="O1170" s="7">
        <f>M1170*'Emission and cost factors'!$D$8+N1170*'Emission and cost factors'!$E$8</f>
        <v>145.39829597126601</v>
      </c>
      <c r="P1170" s="8">
        <f>M1170*'Emission and cost factors'!$D$9+N1170*'Emission and cost factors'!$E$9</f>
        <v>47.412487816717174</v>
      </c>
      <c r="Q1170" s="7">
        <v>16.764999999999997</v>
      </c>
      <c r="R1170" s="17">
        <v>14</v>
      </c>
      <c r="S1170" s="17">
        <v>14</v>
      </c>
      <c r="T1170" s="17">
        <v>14</v>
      </c>
      <c r="U1170" s="7">
        <v>1</v>
      </c>
      <c r="V1170" s="7">
        <v>1</v>
      </c>
      <c r="W1170" s="7">
        <v>0.86664285714285705</v>
      </c>
    </row>
    <row r="1171" spans="1:23" s="17" customFormat="1" x14ac:dyDescent="0.25">
      <c r="A1171" s="17" t="s">
        <v>875</v>
      </c>
      <c r="B1171" s="17" t="s">
        <v>1322</v>
      </c>
      <c r="C1171" s="17" t="s">
        <v>595</v>
      </c>
      <c r="D1171" s="17">
        <v>41</v>
      </c>
      <c r="E1171" s="17" t="s">
        <v>836</v>
      </c>
      <c r="F1171" s="17">
        <v>2</v>
      </c>
      <c r="G1171" s="17">
        <v>1</v>
      </c>
      <c r="H1171" s="17" t="s">
        <v>2</v>
      </c>
      <c r="I1171" s="17" t="s">
        <v>6</v>
      </c>
      <c r="J1171" s="17" t="s">
        <v>4</v>
      </c>
      <c r="K1171" s="17" t="s">
        <v>606</v>
      </c>
      <c r="L1171" s="17" t="s">
        <v>516</v>
      </c>
      <c r="M1171" s="7">
        <v>0</v>
      </c>
      <c r="N1171" s="7">
        <v>337.04371573735926</v>
      </c>
      <c r="O1171" s="7">
        <f>M1171*'Emission and cost factors'!$D$8+N1171*'Emission and cost factors'!$E$8</f>
        <v>155.04010923918526</v>
      </c>
      <c r="P1171" s="8">
        <f>M1171*'Emission and cost factors'!$D$9+N1171*'Emission and cost factors'!$E$9</f>
        <v>50.55655736060389</v>
      </c>
      <c r="Q1171" s="7">
        <v>16.966428571428569</v>
      </c>
      <c r="R1171" s="17">
        <v>14</v>
      </c>
      <c r="S1171" s="17">
        <v>14</v>
      </c>
      <c r="T1171" s="17">
        <v>13</v>
      </c>
      <c r="U1171" s="7">
        <v>1</v>
      </c>
      <c r="V1171" s="7">
        <v>1</v>
      </c>
      <c r="W1171" s="7">
        <v>0.88871428571428568</v>
      </c>
    </row>
    <row r="1172" spans="1:23" s="17" customFormat="1" x14ac:dyDescent="0.25">
      <c r="A1172" s="17" t="s">
        <v>876</v>
      </c>
      <c r="B1172" s="17" t="s">
        <v>1322</v>
      </c>
      <c r="C1172" s="17" t="s">
        <v>595</v>
      </c>
      <c r="D1172" s="17">
        <v>42</v>
      </c>
      <c r="E1172" s="17" t="s">
        <v>836</v>
      </c>
      <c r="F1172" s="17">
        <v>2</v>
      </c>
      <c r="G1172" s="17">
        <v>1</v>
      </c>
      <c r="H1172" s="17" t="s">
        <v>2</v>
      </c>
      <c r="I1172" s="17" t="s">
        <v>6</v>
      </c>
      <c r="J1172" s="17" t="s">
        <v>4</v>
      </c>
      <c r="K1172" s="17" t="s">
        <v>606</v>
      </c>
      <c r="L1172" s="17" t="s">
        <v>515</v>
      </c>
      <c r="M1172" s="7">
        <v>0</v>
      </c>
      <c r="N1172" s="7">
        <v>316.39077866370002</v>
      </c>
      <c r="O1172" s="7">
        <f>M1172*'Emission and cost factors'!$D$8+N1172*'Emission and cost factors'!$E$8</f>
        <v>145.53975818530202</v>
      </c>
      <c r="P1172" s="8">
        <f>M1172*'Emission and cost factors'!$D$9+N1172*'Emission and cost factors'!$E$9</f>
        <v>47.458616799555003</v>
      </c>
      <c r="Q1172" s="7">
        <v>16.82571428571428</v>
      </c>
      <c r="R1172" s="17">
        <v>14</v>
      </c>
      <c r="S1172" s="17">
        <v>14</v>
      </c>
      <c r="T1172" s="17">
        <v>13</v>
      </c>
      <c r="U1172" s="7">
        <v>1</v>
      </c>
      <c r="V1172" s="7">
        <v>1</v>
      </c>
      <c r="W1172" s="7">
        <v>0.91192857142857142</v>
      </c>
    </row>
    <row r="1173" spans="1:23" s="17" customFormat="1" x14ac:dyDescent="0.25">
      <c r="A1173" s="17" t="s">
        <v>877</v>
      </c>
      <c r="B1173" s="17" t="s">
        <v>1322</v>
      </c>
      <c r="C1173" s="17" t="s">
        <v>595</v>
      </c>
      <c r="D1173" s="17">
        <v>44</v>
      </c>
      <c r="E1173" s="17" t="s">
        <v>836</v>
      </c>
      <c r="F1173" s="17">
        <v>2</v>
      </c>
      <c r="G1173" s="17">
        <v>1</v>
      </c>
      <c r="H1173" s="17" t="s">
        <v>2</v>
      </c>
      <c r="I1173" s="17" t="s">
        <v>6</v>
      </c>
      <c r="J1173" s="17" t="s">
        <v>5</v>
      </c>
      <c r="K1173" s="17" t="s">
        <v>606</v>
      </c>
      <c r="L1173" s="17" t="s">
        <v>515</v>
      </c>
      <c r="M1173" s="7">
        <v>0</v>
      </c>
      <c r="N1173" s="7">
        <v>316.39021739696142</v>
      </c>
      <c r="O1173" s="7">
        <f>M1173*'Emission and cost factors'!$D$8+N1173*'Emission and cost factors'!$E$8</f>
        <v>145.53950000260227</v>
      </c>
      <c r="P1173" s="8">
        <f>M1173*'Emission and cost factors'!$D$9+N1173*'Emission and cost factors'!$E$9</f>
        <v>47.458532609544214</v>
      </c>
      <c r="Q1173" s="7">
        <v>16.82571428571428</v>
      </c>
      <c r="R1173" s="17">
        <v>14</v>
      </c>
      <c r="S1173" s="17">
        <v>14</v>
      </c>
      <c r="T1173" s="17">
        <v>13</v>
      </c>
      <c r="U1173" s="7">
        <v>1</v>
      </c>
      <c r="V1173" s="7">
        <v>1</v>
      </c>
      <c r="W1173" s="7">
        <v>0.91192857142857142</v>
      </c>
    </row>
    <row r="1174" spans="1:23" s="17" customFormat="1" x14ac:dyDescent="0.25">
      <c r="A1174" s="17" t="s">
        <v>878</v>
      </c>
      <c r="B1174" s="17" t="s">
        <v>1322</v>
      </c>
      <c r="C1174" s="17" t="s">
        <v>595</v>
      </c>
      <c r="D1174" s="17">
        <v>46</v>
      </c>
      <c r="E1174" s="17" t="s">
        <v>836</v>
      </c>
      <c r="F1174" s="17">
        <v>2</v>
      </c>
      <c r="G1174" s="17">
        <v>1</v>
      </c>
      <c r="H1174" s="17" t="s">
        <v>2</v>
      </c>
      <c r="I1174" s="17" t="s">
        <v>7</v>
      </c>
      <c r="J1174" s="17" t="s">
        <v>4</v>
      </c>
      <c r="K1174" s="17" t="s">
        <v>606</v>
      </c>
      <c r="L1174" s="17" t="s">
        <v>515</v>
      </c>
      <c r="M1174" s="7">
        <v>0</v>
      </c>
      <c r="N1174" s="7">
        <v>315.5511938884307</v>
      </c>
      <c r="O1174" s="7">
        <f>M1174*'Emission and cost factors'!$D$8+N1174*'Emission and cost factors'!$E$8</f>
        <v>145.15354918867814</v>
      </c>
      <c r="P1174" s="8">
        <f>M1174*'Emission and cost factors'!$D$9+N1174*'Emission and cost factors'!$E$9</f>
        <v>47.332679083264601</v>
      </c>
      <c r="Q1174" s="7">
        <v>16.837142857142858</v>
      </c>
      <c r="R1174" s="17">
        <v>14</v>
      </c>
      <c r="S1174" s="17">
        <v>14</v>
      </c>
      <c r="T1174" s="17">
        <v>13</v>
      </c>
      <c r="U1174" s="7">
        <v>1</v>
      </c>
      <c r="V1174" s="7">
        <v>1</v>
      </c>
      <c r="W1174" s="7">
        <v>0.9285714285714286</v>
      </c>
    </row>
    <row r="1175" spans="1:23" s="17" customFormat="1" x14ac:dyDescent="0.25">
      <c r="A1175" s="17" t="s">
        <v>879</v>
      </c>
      <c r="B1175" s="17" t="s">
        <v>1322</v>
      </c>
      <c r="C1175" s="17" t="s">
        <v>595</v>
      </c>
      <c r="D1175" s="17">
        <v>47</v>
      </c>
      <c r="E1175" s="17" t="s">
        <v>836</v>
      </c>
      <c r="F1175" s="17">
        <v>2</v>
      </c>
      <c r="G1175" s="17">
        <v>1</v>
      </c>
      <c r="H1175" s="17" t="s">
        <v>2</v>
      </c>
      <c r="I1175" s="17" t="s">
        <v>7</v>
      </c>
      <c r="J1175" s="17" t="s">
        <v>5</v>
      </c>
      <c r="K1175" s="17" t="s">
        <v>606</v>
      </c>
      <c r="L1175" s="17" t="s">
        <v>516</v>
      </c>
      <c r="M1175" s="7">
        <v>0</v>
      </c>
      <c r="N1175" s="7">
        <v>336.13827972965566</v>
      </c>
      <c r="O1175" s="7">
        <f>M1175*'Emission and cost factors'!$D$8+N1175*'Emission and cost factors'!$E$8</f>
        <v>154.62360867564161</v>
      </c>
      <c r="P1175" s="8">
        <f>M1175*'Emission and cost factors'!$D$9+N1175*'Emission and cost factors'!$E$9</f>
        <v>50.42074195944835</v>
      </c>
      <c r="Q1175" s="7">
        <v>16.964285714285715</v>
      </c>
      <c r="R1175" s="17">
        <v>14</v>
      </c>
      <c r="S1175" s="17">
        <v>14</v>
      </c>
      <c r="T1175" s="17">
        <v>13</v>
      </c>
      <c r="U1175" s="7">
        <v>1</v>
      </c>
      <c r="V1175" s="7">
        <v>1</v>
      </c>
      <c r="W1175" s="7">
        <v>0.9017857142857143</v>
      </c>
    </row>
    <row r="1176" spans="1:23" s="17" customFormat="1" x14ac:dyDescent="0.25">
      <c r="A1176" s="17" t="s">
        <v>880</v>
      </c>
      <c r="B1176" s="17" t="s">
        <v>1322</v>
      </c>
      <c r="C1176" s="17" t="s">
        <v>595</v>
      </c>
      <c r="D1176" s="17">
        <v>48</v>
      </c>
      <c r="E1176" s="17" t="s">
        <v>836</v>
      </c>
      <c r="F1176" s="17">
        <v>2</v>
      </c>
      <c r="G1176" s="17">
        <v>1</v>
      </c>
      <c r="H1176" s="17" t="s">
        <v>2</v>
      </c>
      <c r="I1176" s="17" t="s">
        <v>7</v>
      </c>
      <c r="J1176" s="17" t="s">
        <v>5</v>
      </c>
      <c r="K1176" s="17" t="s">
        <v>606</v>
      </c>
      <c r="L1176" s="17" t="s">
        <v>515</v>
      </c>
      <c r="M1176" s="7">
        <v>0</v>
      </c>
      <c r="N1176" s="7">
        <v>315.55086964754577</v>
      </c>
      <c r="O1176" s="7">
        <f>M1176*'Emission and cost factors'!$D$8+N1176*'Emission and cost factors'!$E$8</f>
        <v>145.15340003787105</v>
      </c>
      <c r="P1176" s="8">
        <f>M1176*'Emission and cost factors'!$D$9+N1176*'Emission and cost factors'!$E$9</f>
        <v>47.332630447131862</v>
      </c>
      <c r="Q1176" s="7">
        <v>16.837142857142858</v>
      </c>
      <c r="R1176" s="17">
        <v>14</v>
      </c>
      <c r="S1176" s="17">
        <v>14</v>
      </c>
      <c r="T1176" s="17">
        <v>13</v>
      </c>
      <c r="U1176" s="7">
        <v>1</v>
      </c>
      <c r="V1176" s="7">
        <v>1</v>
      </c>
      <c r="W1176" s="7">
        <v>0.9285714285714286</v>
      </c>
    </row>
    <row r="1177" spans="1:23" s="17" customFormat="1" x14ac:dyDescent="0.25">
      <c r="A1177" s="17" t="s">
        <v>881</v>
      </c>
      <c r="B1177" s="17" t="s">
        <v>1322</v>
      </c>
      <c r="C1177" s="17" t="s">
        <v>595</v>
      </c>
      <c r="D1177" s="17">
        <v>49</v>
      </c>
      <c r="E1177" s="17" t="s">
        <v>836</v>
      </c>
      <c r="F1177" s="17">
        <v>2</v>
      </c>
      <c r="G1177" s="17">
        <v>1</v>
      </c>
      <c r="H1177" s="17" t="s">
        <v>8</v>
      </c>
      <c r="I1177" s="17" t="s">
        <v>3</v>
      </c>
      <c r="J1177" s="17" t="s">
        <v>4</v>
      </c>
      <c r="K1177" s="17" t="s">
        <v>606</v>
      </c>
      <c r="L1177" s="17" t="s">
        <v>516</v>
      </c>
      <c r="M1177" s="7">
        <v>0</v>
      </c>
      <c r="N1177" s="7">
        <v>298.55936800901361</v>
      </c>
      <c r="O1177" s="7">
        <f>M1177*'Emission and cost factors'!$D$8+N1177*'Emission and cost factors'!$E$8</f>
        <v>137.33730928414627</v>
      </c>
      <c r="P1177" s="8">
        <f>M1177*'Emission and cost factors'!$D$9+N1177*'Emission and cost factors'!$E$9</f>
        <v>44.783905201352042</v>
      </c>
      <c r="Q1177" s="7">
        <v>18.95571428571429</v>
      </c>
      <c r="R1177" s="17">
        <v>14</v>
      </c>
      <c r="S1177" s="17">
        <v>8</v>
      </c>
      <c r="T1177" s="17">
        <v>0</v>
      </c>
      <c r="U1177" s="7">
        <v>0.81607142857142845</v>
      </c>
      <c r="V1177" s="7">
        <v>0.2737857142857143</v>
      </c>
      <c r="W1177" s="7">
        <v>0</v>
      </c>
    </row>
    <row r="1178" spans="1:23" s="17" customFormat="1" x14ac:dyDescent="0.25">
      <c r="A1178" s="17" t="s">
        <v>882</v>
      </c>
      <c r="B1178" s="17" t="s">
        <v>1322</v>
      </c>
      <c r="C1178" s="17" t="s">
        <v>595</v>
      </c>
      <c r="D1178" s="17">
        <v>50</v>
      </c>
      <c r="E1178" s="17" t="s">
        <v>836</v>
      </c>
      <c r="F1178" s="17">
        <v>2</v>
      </c>
      <c r="G1178" s="17">
        <v>1</v>
      </c>
      <c r="H1178" s="17" t="s">
        <v>8</v>
      </c>
      <c r="I1178" s="17" t="s">
        <v>3</v>
      </c>
      <c r="J1178" s="17" t="s">
        <v>4</v>
      </c>
      <c r="K1178" s="17" t="s">
        <v>606</v>
      </c>
      <c r="L1178" s="17" t="s">
        <v>515</v>
      </c>
      <c r="M1178" s="7">
        <v>0</v>
      </c>
      <c r="N1178" s="7">
        <v>288.83679032432144</v>
      </c>
      <c r="O1178" s="7">
        <f>M1178*'Emission and cost factors'!$D$8+N1178*'Emission and cost factors'!$E$8</f>
        <v>132.86492354918786</v>
      </c>
      <c r="P1178" s="8">
        <f>M1178*'Emission and cost factors'!$D$9+N1178*'Emission and cost factors'!$E$9</f>
        <v>43.325518548648212</v>
      </c>
      <c r="Q1178" s="7">
        <v>18.747142857142858</v>
      </c>
      <c r="R1178" s="17">
        <v>14</v>
      </c>
      <c r="S1178" s="17">
        <v>9</v>
      </c>
      <c r="T1178" s="17">
        <v>2</v>
      </c>
      <c r="U1178" s="7">
        <v>0.89700000000000002</v>
      </c>
      <c r="V1178" s="7">
        <v>0.3923571428571429</v>
      </c>
      <c r="W1178" s="7">
        <v>2.3785714285714289E-2</v>
      </c>
    </row>
    <row r="1179" spans="1:23" s="17" customFormat="1" x14ac:dyDescent="0.25">
      <c r="A1179" s="17" t="s">
        <v>883</v>
      </c>
      <c r="B1179" s="17" t="s">
        <v>1322</v>
      </c>
      <c r="C1179" s="17" t="s">
        <v>595</v>
      </c>
      <c r="D1179" s="17">
        <v>51</v>
      </c>
      <c r="E1179" s="17" t="s">
        <v>836</v>
      </c>
      <c r="F1179" s="17">
        <v>2</v>
      </c>
      <c r="G1179" s="17">
        <v>1</v>
      </c>
      <c r="H1179" s="17" t="s">
        <v>8</v>
      </c>
      <c r="I1179" s="17" t="s">
        <v>3</v>
      </c>
      <c r="J1179" s="17" t="s">
        <v>5</v>
      </c>
      <c r="K1179" s="17" t="s">
        <v>606</v>
      </c>
      <c r="L1179" s="17" t="s">
        <v>516</v>
      </c>
      <c r="M1179" s="7">
        <v>0</v>
      </c>
      <c r="N1179" s="7">
        <v>298.53795129725779</v>
      </c>
      <c r="O1179" s="7">
        <f>M1179*'Emission and cost factors'!$D$8+N1179*'Emission and cost factors'!$E$8</f>
        <v>137.32745759673858</v>
      </c>
      <c r="P1179" s="8">
        <f>M1179*'Emission and cost factors'!$D$9+N1179*'Emission and cost factors'!$E$9</f>
        <v>44.780692694588666</v>
      </c>
      <c r="Q1179" s="7">
        <v>18.95571428571429</v>
      </c>
      <c r="R1179" s="17">
        <v>14</v>
      </c>
      <c r="S1179" s="17">
        <v>8</v>
      </c>
      <c r="T1179" s="17">
        <v>0</v>
      </c>
      <c r="U1179" s="7">
        <v>0.81607142857142845</v>
      </c>
      <c r="V1179" s="7">
        <v>0.2737857142857143</v>
      </c>
      <c r="W1179" s="7">
        <v>0</v>
      </c>
    </row>
    <row r="1180" spans="1:23" s="17" customFormat="1" x14ac:dyDescent="0.25">
      <c r="A1180" s="17" t="s">
        <v>884</v>
      </c>
      <c r="B1180" s="17" t="s">
        <v>1322</v>
      </c>
      <c r="C1180" s="17" t="s">
        <v>595</v>
      </c>
      <c r="D1180" s="17">
        <v>53</v>
      </c>
      <c r="E1180" s="17" t="s">
        <v>836</v>
      </c>
      <c r="F1180" s="17">
        <v>2</v>
      </c>
      <c r="G1180" s="17">
        <v>1</v>
      </c>
      <c r="H1180" s="17" t="s">
        <v>8</v>
      </c>
      <c r="I1180" s="17" t="s">
        <v>6</v>
      </c>
      <c r="J1180" s="17" t="s">
        <v>4</v>
      </c>
      <c r="K1180" s="17" t="s">
        <v>606</v>
      </c>
      <c r="L1180" s="17" t="s">
        <v>516</v>
      </c>
      <c r="M1180" s="7">
        <v>0</v>
      </c>
      <c r="N1180" s="7">
        <v>307.48683434538424</v>
      </c>
      <c r="O1180" s="7">
        <f>M1180*'Emission and cost factors'!$D$8+N1180*'Emission and cost factors'!$E$8</f>
        <v>141.44394379887675</v>
      </c>
      <c r="P1180" s="8">
        <f>M1180*'Emission and cost factors'!$D$9+N1180*'Emission and cost factors'!$E$9</f>
        <v>46.123025151807632</v>
      </c>
      <c r="Q1180" s="7">
        <v>19.002857142857145</v>
      </c>
      <c r="R1180" s="17">
        <v>14</v>
      </c>
      <c r="S1180" s="17">
        <v>6</v>
      </c>
      <c r="T1180" s="17">
        <v>0</v>
      </c>
      <c r="U1180" s="7">
        <v>0.85771428571428565</v>
      </c>
      <c r="V1180" s="7">
        <v>0.31007142857142861</v>
      </c>
      <c r="W1180" s="7">
        <v>0</v>
      </c>
    </row>
    <row r="1181" spans="1:23" s="17" customFormat="1" x14ac:dyDescent="0.25">
      <c r="A1181" s="17" t="s">
        <v>885</v>
      </c>
      <c r="B1181" s="17" t="s">
        <v>1322</v>
      </c>
      <c r="C1181" s="17" t="s">
        <v>595</v>
      </c>
      <c r="D1181" s="17">
        <v>54</v>
      </c>
      <c r="E1181" s="17" t="s">
        <v>836</v>
      </c>
      <c r="F1181" s="17">
        <v>2</v>
      </c>
      <c r="G1181" s="17">
        <v>1</v>
      </c>
      <c r="H1181" s="17" t="s">
        <v>8</v>
      </c>
      <c r="I1181" s="17" t="s">
        <v>6</v>
      </c>
      <c r="J1181" s="17" t="s">
        <v>4</v>
      </c>
      <c r="K1181" s="17" t="s">
        <v>606</v>
      </c>
      <c r="L1181" s="17" t="s">
        <v>515</v>
      </c>
      <c r="M1181" s="7">
        <v>0</v>
      </c>
      <c r="N1181" s="7">
        <v>293.54533083630434</v>
      </c>
      <c r="O1181" s="7">
        <f>M1181*'Emission and cost factors'!$D$8+N1181*'Emission and cost factors'!$E$8</f>
        <v>135.0308521847</v>
      </c>
      <c r="P1181" s="8">
        <f>M1181*'Emission and cost factors'!$D$9+N1181*'Emission and cost factors'!$E$9</f>
        <v>44.03179962544565</v>
      </c>
      <c r="Q1181" s="7">
        <v>18.800714285714289</v>
      </c>
      <c r="R1181" s="17">
        <v>14</v>
      </c>
      <c r="S1181" s="17">
        <v>9</v>
      </c>
      <c r="T1181" s="17">
        <v>2</v>
      </c>
      <c r="U1181" s="7">
        <v>0.91907142857142865</v>
      </c>
      <c r="V1181" s="7">
        <v>0.42199999999999999</v>
      </c>
      <c r="W1181" s="7">
        <v>2.7928571428571431E-2</v>
      </c>
    </row>
    <row r="1182" spans="1:23" s="17" customFormat="1" x14ac:dyDescent="0.25">
      <c r="A1182" s="17" t="s">
        <v>886</v>
      </c>
      <c r="B1182" s="17" t="s">
        <v>1322</v>
      </c>
      <c r="C1182" s="17" t="s">
        <v>595</v>
      </c>
      <c r="D1182" s="17">
        <v>56</v>
      </c>
      <c r="E1182" s="17" t="s">
        <v>836</v>
      </c>
      <c r="F1182" s="17">
        <v>2</v>
      </c>
      <c r="G1182" s="17">
        <v>1</v>
      </c>
      <c r="H1182" s="17" t="s">
        <v>8</v>
      </c>
      <c r="I1182" s="17" t="s">
        <v>6</v>
      </c>
      <c r="J1182" s="17" t="s">
        <v>5</v>
      </c>
      <c r="K1182" s="17" t="s">
        <v>606</v>
      </c>
      <c r="L1182" s="17" t="s">
        <v>515</v>
      </c>
      <c r="M1182" s="7">
        <v>0</v>
      </c>
      <c r="N1182" s="7">
        <v>293.53801142118215</v>
      </c>
      <c r="O1182" s="7">
        <f>M1182*'Emission and cost factors'!$D$8+N1182*'Emission and cost factors'!$E$8</f>
        <v>135.02748525374381</v>
      </c>
      <c r="P1182" s="8">
        <f>M1182*'Emission and cost factors'!$D$9+N1182*'Emission and cost factors'!$E$9</f>
        <v>44.030701713177322</v>
      </c>
      <c r="Q1182" s="7">
        <v>18.800714285714289</v>
      </c>
      <c r="R1182" s="17">
        <v>14</v>
      </c>
      <c r="S1182" s="17">
        <v>9</v>
      </c>
      <c r="T1182" s="17">
        <v>2</v>
      </c>
      <c r="U1182" s="7">
        <v>0.91907142857142865</v>
      </c>
      <c r="V1182" s="7">
        <v>0.42199999999999999</v>
      </c>
      <c r="W1182" s="7">
        <v>2.7928571428571431E-2</v>
      </c>
    </row>
    <row r="1183" spans="1:23" s="17" customFormat="1" x14ac:dyDescent="0.25">
      <c r="A1183" s="17" t="s">
        <v>887</v>
      </c>
      <c r="B1183" s="17" t="s">
        <v>1322</v>
      </c>
      <c r="C1183" s="17" t="s">
        <v>595</v>
      </c>
      <c r="D1183" s="17">
        <v>57</v>
      </c>
      <c r="E1183" s="17" t="s">
        <v>836</v>
      </c>
      <c r="F1183" s="17">
        <v>2</v>
      </c>
      <c r="G1183" s="17">
        <v>1</v>
      </c>
      <c r="H1183" s="17" t="s">
        <v>8</v>
      </c>
      <c r="I1183" s="17" t="s">
        <v>7</v>
      </c>
      <c r="J1183" s="17" t="s">
        <v>4</v>
      </c>
      <c r="K1183" s="17" t="s">
        <v>606</v>
      </c>
      <c r="L1183" s="17" t="s">
        <v>516</v>
      </c>
      <c r="M1183" s="7">
        <v>0</v>
      </c>
      <c r="N1183" s="7">
        <v>309.45259089847707</v>
      </c>
      <c r="O1183" s="7">
        <f>M1183*'Emission and cost factors'!$D$8+N1183*'Emission and cost factors'!$E$8</f>
        <v>142.34819181329945</v>
      </c>
      <c r="P1183" s="8">
        <f>M1183*'Emission and cost factors'!$D$9+N1183*'Emission and cost factors'!$E$9</f>
        <v>46.417888634771558</v>
      </c>
      <c r="Q1183" s="7">
        <v>19.015714285714289</v>
      </c>
      <c r="R1183" s="17">
        <v>14</v>
      </c>
      <c r="S1183" s="17">
        <v>6</v>
      </c>
      <c r="T1183" s="17">
        <v>0</v>
      </c>
      <c r="U1183" s="7">
        <v>0.86542857142857144</v>
      </c>
      <c r="V1183" s="7">
        <v>0.32321428571428573</v>
      </c>
      <c r="W1183" s="7">
        <v>0</v>
      </c>
    </row>
    <row r="1184" spans="1:23" s="17" customFormat="1" x14ac:dyDescent="0.25">
      <c r="A1184" s="17" t="s">
        <v>888</v>
      </c>
      <c r="B1184" s="17" t="s">
        <v>1322</v>
      </c>
      <c r="C1184" s="17" t="s">
        <v>595</v>
      </c>
      <c r="D1184" s="17">
        <v>58</v>
      </c>
      <c r="E1184" s="17" t="s">
        <v>836</v>
      </c>
      <c r="F1184" s="17">
        <v>2</v>
      </c>
      <c r="G1184" s="17">
        <v>1</v>
      </c>
      <c r="H1184" s="17" t="s">
        <v>8</v>
      </c>
      <c r="I1184" s="17" t="s">
        <v>7</v>
      </c>
      <c r="J1184" s="17" t="s">
        <v>4</v>
      </c>
      <c r="K1184" s="17" t="s">
        <v>606</v>
      </c>
      <c r="L1184" s="17" t="s">
        <v>515</v>
      </c>
      <c r="M1184" s="7">
        <v>0</v>
      </c>
      <c r="N1184" s="7">
        <v>294.0052913918957</v>
      </c>
      <c r="O1184" s="7">
        <f>M1184*'Emission and cost factors'!$D$8+N1184*'Emission and cost factors'!$E$8</f>
        <v>135.24243404027203</v>
      </c>
      <c r="P1184" s="8">
        <f>M1184*'Emission and cost factors'!$D$9+N1184*'Emission and cost factors'!$E$9</f>
        <v>44.100793708784352</v>
      </c>
      <c r="Q1184" s="7">
        <v>18.800714285714285</v>
      </c>
      <c r="R1184" s="17">
        <v>14</v>
      </c>
      <c r="S1184" s="17">
        <v>9</v>
      </c>
      <c r="T1184" s="17">
        <v>2</v>
      </c>
      <c r="U1184" s="7">
        <v>0.92792857142857144</v>
      </c>
      <c r="V1184" s="7">
        <v>0.4612857142857143</v>
      </c>
      <c r="W1184" s="7">
        <v>3.6285714285714289E-2</v>
      </c>
    </row>
    <row r="1185" spans="1:23" s="17" customFormat="1" x14ac:dyDescent="0.25">
      <c r="A1185" s="17" t="s">
        <v>889</v>
      </c>
      <c r="B1185" s="17" t="s">
        <v>1322</v>
      </c>
      <c r="C1185" s="17" t="s">
        <v>595</v>
      </c>
      <c r="D1185" s="17">
        <v>59</v>
      </c>
      <c r="E1185" s="17" t="s">
        <v>836</v>
      </c>
      <c r="F1185" s="17">
        <v>2</v>
      </c>
      <c r="G1185" s="17">
        <v>1</v>
      </c>
      <c r="H1185" s="17" t="s">
        <v>8</v>
      </c>
      <c r="I1185" s="17" t="s">
        <v>7</v>
      </c>
      <c r="J1185" s="17" t="s">
        <v>5</v>
      </c>
      <c r="K1185" s="17" t="s">
        <v>606</v>
      </c>
      <c r="L1185" s="17" t="s">
        <v>516</v>
      </c>
      <c r="M1185" s="7">
        <v>0</v>
      </c>
      <c r="N1185" s="7">
        <v>309.45086673607074</v>
      </c>
      <c r="O1185" s="7">
        <f>M1185*'Emission and cost factors'!$D$8+N1185*'Emission and cost factors'!$E$8</f>
        <v>142.34739869859254</v>
      </c>
      <c r="P1185" s="8">
        <f>M1185*'Emission and cost factors'!$D$9+N1185*'Emission and cost factors'!$E$9</f>
        <v>46.417630010410612</v>
      </c>
      <c r="Q1185" s="7">
        <v>19.015714285714289</v>
      </c>
      <c r="R1185" s="17">
        <v>14</v>
      </c>
      <c r="S1185" s="17">
        <v>6</v>
      </c>
      <c r="T1185" s="17">
        <v>0</v>
      </c>
      <c r="U1185" s="7">
        <v>0.86542857142857144</v>
      </c>
      <c r="V1185" s="7">
        <v>0.32321428571428573</v>
      </c>
      <c r="W1185" s="7">
        <v>0</v>
      </c>
    </row>
    <row r="1186" spans="1:23" s="17" customFormat="1" x14ac:dyDescent="0.25">
      <c r="A1186" s="17" t="s">
        <v>890</v>
      </c>
      <c r="B1186" s="17" t="s">
        <v>1322</v>
      </c>
      <c r="C1186" s="17" t="s">
        <v>595</v>
      </c>
      <c r="D1186" s="17">
        <v>60</v>
      </c>
      <c r="E1186" s="17" t="s">
        <v>836</v>
      </c>
      <c r="F1186" s="17">
        <v>2</v>
      </c>
      <c r="G1186" s="17">
        <v>1</v>
      </c>
      <c r="H1186" s="17" t="s">
        <v>8</v>
      </c>
      <c r="I1186" s="17" t="s">
        <v>7</v>
      </c>
      <c r="J1186" s="17" t="s">
        <v>5</v>
      </c>
      <c r="K1186" s="17" t="s">
        <v>606</v>
      </c>
      <c r="L1186" s="17" t="s">
        <v>515</v>
      </c>
      <c r="M1186" s="7">
        <v>0</v>
      </c>
      <c r="N1186" s="7">
        <v>294.33446607865073</v>
      </c>
      <c r="O1186" s="7">
        <f>M1186*'Emission and cost factors'!$D$8+N1186*'Emission and cost factors'!$E$8</f>
        <v>135.39385439617934</v>
      </c>
      <c r="P1186" s="8">
        <f>M1186*'Emission and cost factors'!$D$9+N1186*'Emission and cost factors'!$E$9</f>
        <v>44.150169911797612</v>
      </c>
      <c r="Q1186" s="7">
        <v>18.800714285714285</v>
      </c>
      <c r="R1186" s="17">
        <v>14</v>
      </c>
      <c r="S1186" s="17">
        <v>9</v>
      </c>
      <c r="T1186" s="17">
        <v>2</v>
      </c>
      <c r="U1186" s="7">
        <v>0.92792857142857144</v>
      </c>
      <c r="V1186" s="7">
        <v>0.4612857142857143</v>
      </c>
      <c r="W1186" s="7">
        <v>3.6285714285714289E-2</v>
      </c>
    </row>
    <row r="1187" spans="1:23" s="17" customFormat="1" x14ac:dyDescent="0.25">
      <c r="A1187" s="17" t="s">
        <v>891</v>
      </c>
      <c r="B1187" s="17" t="s">
        <v>1322</v>
      </c>
      <c r="C1187" s="17" t="s">
        <v>595</v>
      </c>
      <c r="D1187" s="17">
        <v>61</v>
      </c>
      <c r="E1187" s="17" t="s">
        <v>836</v>
      </c>
      <c r="F1187" s="17">
        <v>2</v>
      </c>
      <c r="G1187" s="17">
        <v>1</v>
      </c>
      <c r="H1187" s="17" t="s">
        <v>9</v>
      </c>
      <c r="I1187" s="17" t="s">
        <v>3</v>
      </c>
      <c r="J1187" s="17" t="s">
        <v>4</v>
      </c>
      <c r="K1187" s="17" t="s">
        <v>606</v>
      </c>
      <c r="L1187" s="17" t="s">
        <v>516</v>
      </c>
      <c r="M1187" s="7">
        <v>0</v>
      </c>
      <c r="N1187" s="7">
        <v>281.02257818954786</v>
      </c>
      <c r="O1187" s="7">
        <f>M1187*'Emission and cost factors'!$D$8+N1187*'Emission and cost factors'!$E$8</f>
        <v>129.27038596719203</v>
      </c>
      <c r="P1187" s="8">
        <f>M1187*'Emission and cost factors'!$D$9+N1187*'Emission and cost factors'!$E$9</f>
        <v>42.153386728432174</v>
      </c>
      <c r="Q1187" s="7">
        <v>19.251428571428569</v>
      </c>
      <c r="R1187" s="17">
        <v>12</v>
      </c>
      <c r="S1187" s="17">
        <v>5</v>
      </c>
      <c r="T1187" s="17">
        <v>0</v>
      </c>
      <c r="U1187" s="7">
        <v>0.65957142857142859</v>
      </c>
      <c r="V1187" s="7">
        <v>0.14642857142857141</v>
      </c>
      <c r="W1187" s="7">
        <v>0</v>
      </c>
    </row>
    <row r="1188" spans="1:23" s="17" customFormat="1" x14ac:dyDescent="0.25">
      <c r="A1188" s="17" t="s">
        <v>892</v>
      </c>
      <c r="B1188" s="17" t="s">
        <v>1322</v>
      </c>
      <c r="C1188" s="17" t="s">
        <v>595</v>
      </c>
      <c r="D1188" s="17">
        <v>62</v>
      </c>
      <c r="E1188" s="17" t="s">
        <v>836</v>
      </c>
      <c r="F1188" s="17">
        <v>2</v>
      </c>
      <c r="G1188" s="17">
        <v>1</v>
      </c>
      <c r="H1188" s="17" t="s">
        <v>9</v>
      </c>
      <c r="I1188" s="17" t="s">
        <v>3</v>
      </c>
      <c r="J1188" s="17" t="s">
        <v>4</v>
      </c>
      <c r="K1188" s="17" t="s">
        <v>606</v>
      </c>
      <c r="L1188" s="17" t="s">
        <v>515</v>
      </c>
      <c r="M1188" s="7">
        <v>0</v>
      </c>
      <c r="N1188" s="7">
        <v>270.96114824479287</v>
      </c>
      <c r="O1188" s="7">
        <f>M1188*'Emission and cost factors'!$D$8+N1188*'Emission and cost factors'!$E$8</f>
        <v>124.64212819260473</v>
      </c>
      <c r="P1188" s="8">
        <f>M1188*'Emission and cost factors'!$D$9+N1188*'Emission and cost factors'!$E$9</f>
        <v>40.64417223671893</v>
      </c>
      <c r="Q1188" s="7">
        <v>19.059999999999999</v>
      </c>
      <c r="R1188" s="17">
        <v>13</v>
      </c>
      <c r="S1188" s="17">
        <v>6</v>
      </c>
      <c r="T1188" s="17">
        <v>0</v>
      </c>
      <c r="U1188" s="7">
        <v>0.77500000000000013</v>
      </c>
      <c r="V1188" s="7">
        <v>0.25</v>
      </c>
      <c r="W1188" s="7">
        <v>0</v>
      </c>
    </row>
    <row r="1189" spans="1:23" s="17" customFormat="1" x14ac:dyDescent="0.25">
      <c r="A1189" s="17" t="s">
        <v>893</v>
      </c>
      <c r="B1189" s="17" t="s">
        <v>1322</v>
      </c>
      <c r="C1189" s="17" t="s">
        <v>595</v>
      </c>
      <c r="D1189" s="17">
        <v>63</v>
      </c>
      <c r="E1189" s="17" t="s">
        <v>836</v>
      </c>
      <c r="F1189" s="17">
        <v>2</v>
      </c>
      <c r="G1189" s="17">
        <v>1</v>
      </c>
      <c r="H1189" s="17" t="s">
        <v>9</v>
      </c>
      <c r="I1189" s="17" t="s">
        <v>3</v>
      </c>
      <c r="J1189" s="17" t="s">
        <v>5</v>
      </c>
      <c r="K1189" s="17" t="s">
        <v>606</v>
      </c>
      <c r="L1189" s="17" t="s">
        <v>516</v>
      </c>
      <c r="M1189" s="7">
        <v>0</v>
      </c>
      <c r="N1189" s="7">
        <v>281.02217487445284</v>
      </c>
      <c r="O1189" s="7">
        <f>M1189*'Emission and cost factors'!$D$8+N1189*'Emission and cost factors'!$E$8</f>
        <v>129.27020044224832</v>
      </c>
      <c r="P1189" s="8">
        <f>M1189*'Emission and cost factors'!$D$9+N1189*'Emission and cost factors'!$E$9</f>
        <v>42.153326231167924</v>
      </c>
      <c r="Q1189" s="7">
        <v>19.251428571428569</v>
      </c>
      <c r="R1189" s="17">
        <v>12</v>
      </c>
      <c r="S1189" s="17">
        <v>5</v>
      </c>
      <c r="T1189" s="17">
        <v>0</v>
      </c>
      <c r="U1189" s="7">
        <v>0.65957142857142859</v>
      </c>
      <c r="V1189" s="7">
        <v>0.14642857142857141</v>
      </c>
      <c r="W1189" s="7">
        <v>0</v>
      </c>
    </row>
    <row r="1190" spans="1:23" s="17" customFormat="1" x14ac:dyDescent="0.25">
      <c r="A1190" s="17" t="s">
        <v>894</v>
      </c>
      <c r="B1190" s="17" t="s">
        <v>1322</v>
      </c>
      <c r="C1190" s="17" t="s">
        <v>595</v>
      </c>
      <c r="D1190" s="17">
        <v>64</v>
      </c>
      <c r="E1190" s="17" t="s">
        <v>836</v>
      </c>
      <c r="F1190" s="17">
        <v>2</v>
      </c>
      <c r="G1190" s="17">
        <v>1</v>
      </c>
      <c r="H1190" s="17" t="s">
        <v>9</v>
      </c>
      <c r="I1190" s="17" t="s">
        <v>3</v>
      </c>
      <c r="J1190" s="17" t="s">
        <v>5</v>
      </c>
      <c r="K1190" s="17" t="s">
        <v>606</v>
      </c>
      <c r="L1190" s="17" t="s">
        <v>515</v>
      </c>
      <c r="M1190" s="7">
        <v>0</v>
      </c>
      <c r="N1190" s="7">
        <v>270.88713026844857</v>
      </c>
      <c r="O1190" s="7">
        <f>M1190*'Emission and cost factors'!$D$8+N1190*'Emission and cost factors'!$E$8</f>
        <v>124.60807992348634</v>
      </c>
      <c r="P1190" s="8">
        <f>M1190*'Emission and cost factors'!$D$9+N1190*'Emission and cost factors'!$E$9</f>
        <v>40.633069540267286</v>
      </c>
      <c r="Q1190" s="7">
        <v>19.059999999999999</v>
      </c>
      <c r="R1190" s="17">
        <v>13</v>
      </c>
      <c r="S1190" s="17">
        <v>6</v>
      </c>
      <c r="T1190" s="17">
        <v>0</v>
      </c>
      <c r="U1190" s="7">
        <v>0.77500000000000013</v>
      </c>
      <c r="V1190" s="7">
        <v>0.25</v>
      </c>
      <c r="W1190" s="7">
        <v>0</v>
      </c>
    </row>
    <row r="1191" spans="1:23" s="17" customFormat="1" x14ac:dyDescent="0.25">
      <c r="A1191" s="17" t="s">
        <v>895</v>
      </c>
      <c r="B1191" s="17" t="s">
        <v>1322</v>
      </c>
      <c r="C1191" s="17" t="s">
        <v>595</v>
      </c>
      <c r="D1191" s="17">
        <v>65</v>
      </c>
      <c r="E1191" s="17" t="s">
        <v>836</v>
      </c>
      <c r="F1191" s="17">
        <v>2</v>
      </c>
      <c r="G1191" s="17">
        <v>1</v>
      </c>
      <c r="H1191" s="17" t="s">
        <v>9</v>
      </c>
      <c r="I1191" s="17" t="s">
        <v>6</v>
      </c>
      <c r="J1191" s="17" t="s">
        <v>4</v>
      </c>
      <c r="K1191" s="17" t="s">
        <v>606</v>
      </c>
      <c r="L1191" s="17" t="s">
        <v>516</v>
      </c>
      <c r="M1191" s="7">
        <v>0</v>
      </c>
      <c r="N1191" s="7">
        <v>288.70819637591785</v>
      </c>
      <c r="O1191" s="7">
        <f>M1191*'Emission and cost factors'!$D$8+N1191*'Emission and cost factors'!$E$8</f>
        <v>132.80577033292221</v>
      </c>
      <c r="P1191" s="8">
        <f>M1191*'Emission and cost factors'!$D$9+N1191*'Emission and cost factors'!$E$9</f>
        <v>43.306229456387676</v>
      </c>
      <c r="Q1191" s="7">
        <v>19.309999999999999</v>
      </c>
      <c r="R1191" s="17">
        <v>12</v>
      </c>
      <c r="S1191" s="17">
        <v>5</v>
      </c>
      <c r="T1191" s="17">
        <v>0</v>
      </c>
      <c r="U1191" s="7">
        <v>0.73099999999999987</v>
      </c>
      <c r="V1191" s="7">
        <v>0.1827857142857143</v>
      </c>
      <c r="W1191" s="7">
        <v>0</v>
      </c>
    </row>
    <row r="1192" spans="1:23" s="17" customFormat="1" x14ac:dyDescent="0.25">
      <c r="A1192" s="17" t="s">
        <v>896</v>
      </c>
      <c r="B1192" s="17" t="s">
        <v>1322</v>
      </c>
      <c r="C1192" s="17" t="s">
        <v>595</v>
      </c>
      <c r="D1192" s="17">
        <v>66</v>
      </c>
      <c r="E1192" s="17" t="s">
        <v>836</v>
      </c>
      <c r="F1192" s="17">
        <v>2</v>
      </c>
      <c r="G1192" s="17">
        <v>1</v>
      </c>
      <c r="H1192" s="17" t="s">
        <v>9</v>
      </c>
      <c r="I1192" s="17" t="s">
        <v>6</v>
      </c>
      <c r="J1192" s="17" t="s">
        <v>4</v>
      </c>
      <c r="K1192" s="17" t="s">
        <v>606</v>
      </c>
      <c r="L1192" s="17" t="s">
        <v>515</v>
      </c>
      <c r="M1192" s="7">
        <v>0</v>
      </c>
      <c r="N1192" s="7">
        <v>280.40521983250068</v>
      </c>
      <c r="O1192" s="7">
        <f>M1192*'Emission and cost factors'!$D$8+N1192*'Emission and cost factors'!$E$8</f>
        <v>128.98640112295033</v>
      </c>
      <c r="P1192" s="8">
        <f>M1192*'Emission and cost factors'!$D$9+N1192*'Emission and cost factors'!$E$9</f>
        <v>42.060782974875103</v>
      </c>
      <c r="Q1192" s="7">
        <v>19.107142857142854</v>
      </c>
      <c r="R1192" s="17">
        <v>13</v>
      </c>
      <c r="S1192" s="17">
        <v>6</v>
      </c>
      <c r="T1192" s="17">
        <v>0</v>
      </c>
      <c r="U1192" s="7">
        <v>0.8332857142857143</v>
      </c>
      <c r="V1192" s="7">
        <v>0.27199999999999996</v>
      </c>
      <c r="W1192" s="7">
        <v>0</v>
      </c>
    </row>
    <row r="1193" spans="1:23" s="17" customFormat="1" x14ac:dyDescent="0.25">
      <c r="A1193" s="17" t="s">
        <v>897</v>
      </c>
      <c r="B1193" s="17" t="s">
        <v>1322</v>
      </c>
      <c r="C1193" s="17" t="s">
        <v>595</v>
      </c>
      <c r="D1193" s="17">
        <v>67</v>
      </c>
      <c r="E1193" s="17" t="s">
        <v>836</v>
      </c>
      <c r="F1193" s="17">
        <v>2</v>
      </c>
      <c r="G1193" s="17">
        <v>1</v>
      </c>
      <c r="H1193" s="17" t="s">
        <v>9</v>
      </c>
      <c r="I1193" s="17" t="s">
        <v>6</v>
      </c>
      <c r="J1193" s="17" t="s">
        <v>5</v>
      </c>
      <c r="K1193" s="17" t="s">
        <v>606</v>
      </c>
      <c r="L1193" s="17" t="s">
        <v>516</v>
      </c>
      <c r="M1193" s="7">
        <v>0</v>
      </c>
      <c r="N1193" s="7">
        <v>288.6679636097636</v>
      </c>
      <c r="O1193" s="7">
        <f>M1193*'Emission and cost factors'!$D$8+N1193*'Emission and cost factors'!$E$8</f>
        <v>132.78726326049127</v>
      </c>
      <c r="P1193" s="8">
        <f>M1193*'Emission and cost factors'!$D$9+N1193*'Emission and cost factors'!$E$9</f>
        <v>43.300194541464542</v>
      </c>
      <c r="Q1193" s="7">
        <v>19.309999999999999</v>
      </c>
      <c r="R1193" s="17">
        <v>12</v>
      </c>
      <c r="S1193" s="17">
        <v>5</v>
      </c>
      <c r="T1193" s="17">
        <v>0</v>
      </c>
      <c r="U1193" s="7">
        <v>0.73099999999999987</v>
      </c>
      <c r="V1193" s="7">
        <v>0.1827857142857143</v>
      </c>
      <c r="W1193" s="7">
        <v>0</v>
      </c>
    </row>
    <row r="1194" spans="1:23" s="17" customFormat="1" x14ac:dyDescent="0.25">
      <c r="A1194" s="17" t="s">
        <v>898</v>
      </c>
      <c r="B1194" s="17" t="s">
        <v>1322</v>
      </c>
      <c r="C1194" s="17" t="s">
        <v>595</v>
      </c>
      <c r="D1194" s="17">
        <v>68</v>
      </c>
      <c r="E1194" s="17" t="s">
        <v>836</v>
      </c>
      <c r="F1194" s="17">
        <v>2</v>
      </c>
      <c r="G1194" s="17">
        <v>1</v>
      </c>
      <c r="H1194" s="17" t="s">
        <v>9</v>
      </c>
      <c r="I1194" s="17" t="s">
        <v>6</v>
      </c>
      <c r="J1194" s="17" t="s">
        <v>5</v>
      </c>
      <c r="K1194" s="17" t="s">
        <v>606</v>
      </c>
      <c r="L1194" s="17" t="s">
        <v>515</v>
      </c>
      <c r="M1194" s="7">
        <v>0</v>
      </c>
      <c r="N1194" s="7">
        <v>280.40869347132428</v>
      </c>
      <c r="O1194" s="7">
        <f>M1194*'Emission and cost factors'!$D$8+N1194*'Emission and cost factors'!$E$8</f>
        <v>128.98799899680918</v>
      </c>
      <c r="P1194" s="8">
        <f>M1194*'Emission and cost factors'!$D$9+N1194*'Emission and cost factors'!$E$9</f>
        <v>42.061304020698643</v>
      </c>
      <c r="Q1194" s="7">
        <v>19.107142857142854</v>
      </c>
      <c r="R1194" s="17">
        <v>13</v>
      </c>
      <c r="S1194" s="17">
        <v>6</v>
      </c>
      <c r="T1194" s="17">
        <v>0</v>
      </c>
      <c r="U1194" s="7">
        <v>0.8332857142857143</v>
      </c>
      <c r="V1194" s="7">
        <v>0.27199999999999996</v>
      </c>
      <c r="W1194" s="7">
        <v>0</v>
      </c>
    </row>
    <row r="1195" spans="1:23" s="17" customFormat="1" x14ac:dyDescent="0.25">
      <c r="A1195" s="17" t="s">
        <v>899</v>
      </c>
      <c r="B1195" s="17" t="s">
        <v>1322</v>
      </c>
      <c r="C1195" s="17" t="s">
        <v>595</v>
      </c>
      <c r="D1195" s="17">
        <v>69</v>
      </c>
      <c r="E1195" s="17" t="s">
        <v>836</v>
      </c>
      <c r="F1195" s="17">
        <v>2</v>
      </c>
      <c r="G1195" s="17">
        <v>1</v>
      </c>
      <c r="H1195" s="17" t="s">
        <v>9</v>
      </c>
      <c r="I1195" s="17" t="s">
        <v>7</v>
      </c>
      <c r="J1195" s="17" t="s">
        <v>4</v>
      </c>
      <c r="K1195" s="17" t="s">
        <v>606</v>
      </c>
      <c r="L1195" s="17" t="s">
        <v>516</v>
      </c>
      <c r="M1195" s="7">
        <v>0</v>
      </c>
      <c r="N1195" s="7">
        <v>294.56215772471785</v>
      </c>
      <c r="O1195" s="7">
        <f>M1195*'Emission and cost factors'!$D$8+N1195*'Emission and cost factors'!$E$8</f>
        <v>135.49859255337023</v>
      </c>
      <c r="P1195" s="8">
        <f>M1195*'Emission and cost factors'!$D$9+N1195*'Emission and cost factors'!$E$9</f>
        <v>44.184323658707676</v>
      </c>
      <c r="Q1195" s="7">
        <v>19.312142857142856</v>
      </c>
      <c r="R1195" s="17">
        <v>12</v>
      </c>
      <c r="S1195" s="17">
        <v>5</v>
      </c>
      <c r="T1195" s="17">
        <v>0</v>
      </c>
      <c r="U1195" s="7">
        <v>0.76964285714285718</v>
      </c>
      <c r="V1195" s="7">
        <v>0.18807142857142858</v>
      </c>
      <c r="W1195" s="7">
        <v>0</v>
      </c>
    </row>
    <row r="1196" spans="1:23" s="17" customFormat="1" x14ac:dyDescent="0.25">
      <c r="A1196" s="17" t="s">
        <v>900</v>
      </c>
      <c r="B1196" s="17" t="s">
        <v>1322</v>
      </c>
      <c r="C1196" s="17" t="s">
        <v>595</v>
      </c>
      <c r="D1196" s="17">
        <v>70</v>
      </c>
      <c r="E1196" s="17" t="s">
        <v>836</v>
      </c>
      <c r="F1196" s="17">
        <v>2</v>
      </c>
      <c r="G1196" s="17">
        <v>1</v>
      </c>
      <c r="H1196" s="17" t="s">
        <v>9</v>
      </c>
      <c r="I1196" s="17" t="s">
        <v>7</v>
      </c>
      <c r="J1196" s="17" t="s">
        <v>4</v>
      </c>
      <c r="K1196" s="17" t="s">
        <v>606</v>
      </c>
      <c r="L1196" s="17" t="s">
        <v>515</v>
      </c>
      <c r="M1196" s="7">
        <v>0</v>
      </c>
      <c r="N1196" s="7">
        <v>282.57076866951212</v>
      </c>
      <c r="O1196" s="7">
        <f>M1196*'Emission and cost factors'!$D$8+N1196*'Emission and cost factors'!$E$8</f>
        <v>129.98255358797559</v>
      </c>
      <c r="P1196" s="8">
        <f>M1196*'Emission and cost factors'!$D$9+N1196*'Emission and cost factors'!$E$9</f>
        <v>42.385615300426814</v>
      </c>
      <c r="Q1196" s="7">
        <v>19.107142857142858</v>
      </c>
      <c r="R1196" s="17">
        <v>13</v>
      </c>
      <c r="S1196" s="17">
        <v>6</v>
      </c>
      <c r="T1196" s="17">
        <v>0</v>
      </c>
      <c r="U1196" s="7">
        <v>0.84642857142857142</v>
      </c>
      <c r="V1196" s="7">
        <v>0.29885714285714288</v>
      </c>
      <c r="W1196" s="7">
        <v>0</v>
      </c>
    </row>
    <row r="1197" spans="1:23" s="17" customFormat="1" x14ac:dyDescent="0.25">
      <c r="A1197" s="17" t="s">
        <v>901</v>
      </c>
      <c r="B1197" s="17" t="s">
        <v>1322</v>
      </c>
      <c r="C1197" s="17" t="s">
        <v>595</v>
      </c>
      <c r="D1197" s="17">
        <v>71</v>
      </c>
      <c r="E1197" s="17" t="s">
        <v>836</v>
      </c>
      <c r="F1197" s="17">
        <v>2</v>
      </c>
      <c r="G1197" s="17">
        <v>1</v>
      </c>
      <c r="H1197" s="17" t="s">
        <v>9</v>
      </c>
      <c r="I1197" s="17" t="s">
        <v>7</v>
      </c>
      <c r="J1197" s="17" t="s">
        <v>5</v>
      </c>
      <c r="K1197" s="17" t="s">
        <v>606</v>
      </c>
      <c r="L1197" s="17" t="s">
        <v>516</v>
      </c>
      <c r="M1197" s="7">
        <v>0</v>
      </c>
      <c r="N1197" s="7">
        <v>294.56103747949925</v>
      </c>
      <c r="O1197" s="7">
        <f>M1197*'Emission and cost factors'!$D$8+N1197*'Emission and cost factors'!$E$8</f>
        <v>135.49807724056967</v>
      </c>
      <c r="P1197" s="8">
        <f>M1197*'Emission and cost factors'!$D$9+N1197*'Emission and cost factors'!$E$9</f>
        <v>44.184155621924887</v>
      </c>
      <c r="Q1197" s="7">
        <v>19.312142857142856</v>
      </c>
      <c r="R1197" s="17">
        <v>12</v>
      </c>
      <c r="S1197" s="17">
        <v>5</v>
      </c>
      <c r="T1197" s="17">
        <v>0</v>
      </c>
      <c r="U1197" s="7">
        <v>0.76964285714285718</v>
      </c>
      <c r="V1197" s="7">
        <v>0.18807142857142858</v>
      </c>
      <c r="W1197" s="7">
        <v>0</v>
      </c>
    </row>
    <row r="1198" spans="1:23" s="17" customFormat="1" x14ac:dyDescent="0.25">
      <c r="A1198" s="17" t="s">
        <v>902</v>
      </c>
      <c r="B1198" s="17" t="s">
        <v>1322</v>
      </c>
      <c r="C1198" s="17" t="s">
        <v>595</v>
      </c>
      <c r="D1198" s="17">
        <v>72</v>
      </c>
      <c r="E1198" s="17" t="s">
        <v>836</v>
      </c>
      <c r="F1198" s="17">
        <v>2</v>
      </c>
      <c r="G1198" s="17">
        <v>1</v>
      </c>
      <c r="H1198" s="17" t="s">
        <v>9</v>
      </c>
      <c r="I1198" s="17" t="s">
        <v>7</v>
      </c>
      <c r="J1198" s="17" t="s">
        <v>5</v>
      </c>
      <c r="K1198" s="17" t="s">
        <v>606</v>
      </c>
      <c r="L1198" s="17" t="s">
        <v>515</v>
      </c>
      <c r="M1198" s="7">
        <v>0</v>
      </c>
      <c r="N1198" s="7">
        <v>282.57279624004929</v>
      </c>
      <c r="O1198" s="7">
        <f>M1198*'Emission and cost factors'!$D$8+N1198*'Emission and cost factors'!$E$8</f>
        <v>129.98348627042267</v>
      </c>
      <c r="P1198" s="8">
        <f>M1198*'Emission and cost factors'!$D$9+N1198*'Emission and cost factors'!$E$9</f>
        <v>42.385919436007391</v>
      </c>
      <c r="Q1198" s="7">
        <v>19.107142857142858</v>
      </c>
      <c r="R1198" s="17">
        <v>13</v>
      </c>
      <c r="S1198" s="17">
        <v>6</v>
      </c>
      <c r="T1198" s="17">
        <v>0</v>
      </c>
      <c r="U1198" s="7">
        <v>0.84642857142857142</v>
      </c>
      <c r="V1198" s="7">
        <v>0.29885714285714288</v>
      </c>
      <c r="W1198" s="7">
        <v>0</v>
      </c>
    </row>
    <row r="1199" spans="1:23" s="17" customFormat="1" x14ac:dyDescent="0.25">
      <c r="A1199" s="17" t="s">
        <v>903</v>
      </c>
      <c r="B1199" s="17" t="s">
        <v>1322</v>
      </c>
      <c r="C1199" s="17" t="s">
        <v>595</v>
      </c>
      <c r="D1199" s="17">
        <v>73</v>
      </c>
      <c r="E1199" s="17" t="s">
        <v>837</v>
      </c>
      <c r="F1199" s="17">
        <v>3</v>
      </c>
      <c r="G1199" s="17">
        <v>1</v>
      </c>
      <c r="H1199" s="17" t="s">
        <v>2</v>
      </c>
      <c r="I1199" s="17" t="s">
        <v>3</v>
      </c>
      <c r="J1199" s="17" t="s">
        <v>4</v>
      </c>
      <c r="K1199" s="17" t="s">
        <v>606</v>
      </c>
      <c r="L1199" s="17" t="s">
        <v>516</v>
      </c>
      <c r="M1199" s="7">
        <v>0</v>
      </c>
      <c r="N1199" s="7">
        <v>324.065893465785</v>
      </c>
      <c r="O1199" s="7">
        <f>M1199*'Emission and cost factors'!$D$8+N1199*'Emission and cost factors'!$E$8</f>
        <v>149.07031099426109</v>
      </c>
      <c r="P1199" s="8">
        <f>M1199*'Emission and cost factors'!$D$9+N1199*'Emission and cost factors'!$E$9</f>
        <v>48.609884019867749</v>
      </c>
      <c r="Q1199" s="7">
        <v>16.667857142857141</v>
      </c>
      <c r="R1199" s="17">
        <v>14</v>
      </c>
      <c r="S1199" s="17">
        <v>14</v>
      </c>
      <c r="T1199" s="17">
        <v>14</v>
      </c>
      <c r="U1199" s="7">
        <v>1</v>
      </c>
      <c r="V1199" s="7">
        <v>1</v>
      </c>
      <c r="W1199" s="7">
        <v>0.88871428571428568</v>
      </c>
    </row>
    <row r="1200" spans="1:23" s="17" customFormat="1" x14ac:dyDescent="0.25">
      <c r="A1200" s="17" t="s">
        <v>904</v>
      </c>
      <c r="B1200" s="17" t="s">
        <v>1322</v>
      </c>
      <c r="C1200" s="17" t="s">
        <v>595</v>
      </c>
      <c r="D1200" s="17">
        <v>74</v>
      </c>
      <c r="E1200" s="17" t="s">
        <v>837</v>
      </c>
      <c r="F1200" s="17">
        <v>3</v>
      </c>
      <c r="G1200" s="17">
        <v>1</v>
      </c>
      <c r="H1200" s="17" t="s">
        <v>2</v>
      </c>
      <c r="I1200" s="17" t="s">
        <v>3</v>
      </c>
      <c r="J1200" s="17" t="s">
        <v>4</v>
      </c>
      <c r="K1200" s="17" t="s">
        <v>606</v>
      </c>
      <c r="L1200" s="17" t="s">
        <v>515</v>
      </c>
      <c r="M1200" s="7">
        <v>0</v>
      </c>
      <c r="N1200" s="7">
        <v>302.71008992128503</v>
      </c>
      <c r="O1200" s="7">
        <f>M1200*'Emission and cost factors'!$D$8+N1200*'Emission and cost factors'!$E$8</f>
        <v>139.24664136379113</v>
      </c>
      <c r="P1200" s="8">
        <f>M1200*'Emission and cost factors'!$D$9+N1200*'Emission and cost factors'!$E$9</f>
        <v>45.406513488192751</v>
      </c>
      <c r="Q1200" s="7">
        <v>16.529999999999998</v>
      </c>
      <c r="R1200" s="17">
        <v>14</v>
      </c>
      <c r="S1200" s="17">
        <v>14</v>
      </c>
      <c r="T1200" s="17">
        <v>14</v>
      </c>
      <c r="U1200" s="7">
        <v>1</v>
      </c>
      <c r="V1200" s="7">
        <v>1</v>
      </c>
      <c r="W1200" s="7">
        <v>0.93157142857142861</v>
      </c>
    </row>
    <row r="1201" spans="1:23" s="17" customFormat="1" x14ac:dyDescent="0.25">
      <c r="A1201" s="17" t="s">
        <v>905</v>
      </c>
      <c r="B1201" s="17" t="s">
        <v>1322</v>
      </c>
      <c r="C1201" s="17" t="s">
        <v>595</v>
      </c>
      <c r="D1201" s="17">
        <v>75</v>
      </c>
      <c r="E1201" s="17" t="s">
        <v>837</v>
      </c>
      <c r="F1201" s="17">
        <v>3</v>
      </c>
      <c r="G1201" s="17">
        <v>1</v>
      </c>
      <c r="H1201" s="17" t="s">
        <v>2</v>
      </c>
      <c r="I1201" s="17" t="s">
        <v>3</v>
      </c>
      <c r="J1201" s="17" t="s">
        <v>5</v>
      </c>
      <c r="K1201" s="17" t="s">
        <v>606</v>
      </c>
      <c r="L1201" s="17" t="s">
        <v>516</v>
      </c>
      <c r="M1201" s="7">
        <v>0</v>
      </c>
      <c r="N1201" s="7">
        <v>324.06599837953928</v>
      </c>
      <c r="O1201" s="7">
        <f>M1201*'Emission and cost factors'!$D$8+N1201*'Emission and cost factors'!$E$8</f>
        <v>149.07035925458808</v>
      </c>
      <c r="P1201" s="8">
        <f>M1201*'Emission and cost factors'!$D$9+N1201*'Emission and cost factors'!$E$9</f>
        <v>48.609899756930893</v>
      </c>
      <c r="Q1201" s="7">
        <v>16.667857142857141</v>
      </c>
      <c r="R1201" s="17">
        <v>14</v>
      </c>
      <c r="S1201" s="17">
        <v>14</v>
      </c>
      <c r="T1201" s="17">
        <v>14</v>
      </c>
      <c r="U1201" s="7">
        <v>1</v>
      </c>
      <c r="V1201" s="7">
        <v>1</v>
      </c>
      <c r="W1201" s="7">
        <v>0.88871428571428568</v>
      </c>
    </row>
    <row r="1202" spans="1:23" s="17" customFormat="1" x14ac:dyDescent="0.25">
      <c r="A1202" s="17" t="s">
        <v>906</v>
      </c>
      <c r="B1202" s="17" t="s">
        <v>1322</v>
      </c>
      <c r="C1202" s="17" t="s">
        <v>595</v>
      </c>
      <c r="D1202" s="17">
        <v>76</v>
      </c>
      <c r="E1202" s="17" t="s">
        <v>837</v>
      </c>
      <c r="F1202" s="17">
        <v>3</v>
      </c>
      <c r="G1202" s="17">
        <v>1</v>
      </c>
      <c r="H1202" s="17" t="s">
        <v>2</v>
      </c>
      <c r="I1202" s="17" t="s">
        <v>3</v>
      </c>
      <c r="J1202" s="17" t="s">
        <v>5</v>
      </c>
      <c r="K1202" s="17" t="s">
        <v>606</v>
      </c>
      <c r="L1202" s="17" t="s">
        <v>515</v>
      </c>
      <c r="M1202" s="7">
        <v>0</v>
      </c>
      <c r="N1202" s="7">
        <v>302.71294019411147</v>
      </c>
      <c r="O1202" s="7">
        <f>M1202*'Emission and cost factors'!$D$8+N1202*'Emission and cost factors'!$E$8</f>
        <v>139.24795248929129</v>
      </c>
      <c r="P1202" s="8">
        <f>M1202*'Emission and cost factors'!$D$9+N1202*'Emission and cost factors'!$E$9</f>
        <v>45.406941029116716</v>
      </c>
      <c r="Q1202" s="7">
        <v>16.529999999999998</v>
      </c>
      <c r="R1202" s="17">
        <v>14</v>
      </c>
      <c r="S1202" s="17">
        <v>14</v>
      </c>
      <c r="T1202" s="17">
        <v>14</v>
      </c>
      <c r="U1202" s="7">
        <v>1</v>
      </c>
      <c r="V1202" s="7">
        <v>1</v>
      </c>
      <c r="W1202" s="7">
        <v>0.93157142857142861</v>
      </c>
    </row>
    <row r="1203" spans="1:23" s="17" customFormat="1" x14ac:dyDescent="0.25">
      <c r="A1203" s="17" t="s">
        <v>907</v>
      </c>
      <c r="B1203" s="17" t="s">
        <v>1322</v>
      </c>
      <c r="C1203" s="17" t="s">
        <v>595</v>
      </c>
      <c r="D1203" s="17">
        <v>77</v>
      </c>
      <c r="E1203" s="17" t="s">
        <v>837</v>
      </c>
      <c r="F1203" s="17">
        <v>3</v>
      </c>
      <c r="G1203" s="17">
        <v>1</v>
      </c>
      <c r="H1203" s="17" t="s">
        <v>2</v>
      </c>
      <c r="I1203" s="17" t="s">
        <v>6</v>
      </c>
      <c r="J1203" s="17" t="s">
        <v>4</v>
      </c>
      <c r="K1203" s="17" t="s">
        <v>606</v>
      </c>
      <c r="L1203" s="17" t="s">
        <v>516</v>
      </c>
      <c r="M1203" s="7">
        <v>0</v>
      </c>
      <c r="N1203" s="7">
        <v>322.23665133118499</v>
      </c>
      <c r="O1203" s="7">
        <f>M1203*'Emission and cost factors'!$D$8+N1203*'Emission and cost factors'!$E$8</f>
        <v>148.2288596123451</v>
      </c>
      <c r="P1203" s="8">
        <f>M1203*'Emission and cost factors'!$D$9+N1203*'Emission and cost factors'!$E$9</f>
        <v>48.335497699677745</v>
      </c>
      <c r="Q1203" s="7">
        <v>16.788571428571426</v>
      </c>
      <c r="R1203" s="17">
        <v>14</v>
      </c>
      <c r="S1203" s="17">
        <v>14</v>
      </c>
      <c r="T1203" s="17">
        <v>13</v>
      </c>
      <c r="U1203" s="7">
        <v>1</v>
      </c>
      <c r="V1203" s="7">
        <v>1</v>
      </c>
      <c r="W1203" s="7">
        <v>0.91014285714285725</v>
      </c>
    </row>
    <row r="1204" spans="1:23" s="17" customFormat="1" x14ac:dyDescent="0.25">
      <c r="A1204" s="17" t="s">
        <v>908</v>
      </c>
      <c r="B1204" s="17" t="s">
        <v>1322</v>
      </c>
      <c r="C1204" s="17" t="s">
        <v>595</v>
      </c>
      <c r="D1204" s="17">
        <v>78</v>
      </c>
      <c r="E1204" s="17" t="s">
        <v>837</v>
      </c>
      <c r="F1204" s="17">
        <v>3</v>
      </c>
      <c r="G1204" s="17">
        <v>1</v>
      </c>
      <c r="H1204" s="17" t="s">
        <v>2</v>
      </c>
      <c r="I1204" s="17" t="s">
        <v>6</v>
      </c>
      <c r="J1204" s="17" t="s">
        <v>4</v>
      </c>
      <c r="K1204" s="17" t="s">
        <v>606</v>
      </c>
      <c r="L1204" s="17" t="s">
        <v>515</v>
      </c>
      <c r="M1204" s="7">
        <v>0</v>
      </c>
      <c r="N1204" s="7">
        <v>301.20886120599215</v>
      </c>
      <c r="O1204" s="7">
        <f>M1204*'Emission and cost factors'!$D$8+N1204*'Emission and cost factors'!$E$8</f>
        <v>138.5560761547564</v>
      </c>
      <c r="P1204" s="8">
        <f>M1204*'Emission and cost factors'!$D$9+N1204*'Emission and cost factors'!$E$9</f>
        <v>45.181329180898821</v>
      </c>
      <c r="Q1204" s="7">
        <v>16.658571428571427</v>
      </c>
      <c r="R1204" s="17">
        <v>14</v>
      </c>
      <c r="S1204" s="17">
        <v>14</v>
      </c>
      <c r="T1204" s="17">
        <v>13</v>
      </c>
      <c r="U1204" s="7">
        <v>1</v>
      </c>
      <c r="V1204" s="7">
        <v>1</v>
      </c>
      <c r="W1204" s="7">
        <v>0.9285714285714286</v>
      </c>
    </row>
    <row r="1205" spans="1:23" s="17" customFormat="1" x14ac:dyDescent="0.25">
      <c r="A1205" s="17" t="s">
        <v>909</v>
      </c>
      <c r="B1205" s="17" t="s">
        <v>1322</v>
      </c>
      <c r="C1205" s="17" t="s">
        <v>595</v>
      </c>
      <c r="D1205" s="17">
        <v>80</v>
      </c>
      <c r="E1205" s="17" t="s">
        <v>837</v>
      </c>
      <c r="F1205" s="17">
        <v>3</v>
      </c>
      <c r="G1205" s="17">
        <v>1</v>
      </c>
      <c r="H1205" s="17" t="s">
        <v>2</v>
      </c>
      <c r="I1205" s="17" t="s">
        <v>6</v>
      </c>
      <c r="J1205" s="17" t="s">
        <v>5</v>
      </c>
      <c r="K1205" s="17" t="s">
        <v>606</v>
      </c>
      <c r="L1205" s="17" t="s">
        <v>515</v>
      </c>
      <c r="M1205" s="7">
        <v>0</v>
      </c>
      <c r="N1205" s="7">
        <v>301.20929931183855</v>
      </c>
      <c r="O1205" s="7">
        <f>M1205*'Emission and cost factors'!$D$8+N1205*'Emission and cost factors'!$E$8</f>
        <v>138.55627768344573</v>
      </c>
      <c r="P1205" s="8">
        <f>M1205*'Emission and cost factors'!$D$9+N1205*'Emission and cost factors'!$E$9</f>
        <v>45.181394896775778</v>
      </c>
      <c r="Q1205" s="7">
        <v>16.658571428571427</v>
      </c>
      <c r="R1205" s="17">
        <v>14</v>
      </c>
      <c r="S1205" s="17">
        <v>14</v>
      </c>
      <c r="T1205" s="17">
        <v>13</v>
      </c>
      <c r="U1205" s="7">
        <v>1</v>
      </c>
      <c r="V1205" s="7">
        <v>1</v>
      </c>
      <c r="W1205" s="7">
        <v>0.9285714285714286</v>
      </c>
    </row>
    <row r="1206" spans="1:23" s="17" customFormat="1" x14ac:dyDescent="0.25">
      <c r="A1206" s="17" t="s">
        <v>910</v>
      </c>
      <c r="B1206" s="17" t="s">
        <v>1322</v>
      </c>
      <c r="C1206" s="17" t="s">
        <v>595</v>
      </c>
      <c r="D1206" s="17">
        <v>81</v>
      </c>
      <c r="E1206" s="17" t="s">
        <v>837</v>
      </c>
      <c r="F1206" s="17">
        <v>3</v>
      </c>
      <c r="G1206" s="17">
        <v>1</v>
      </c>
      <c r="H1206" s="17" t="s">
        <v>2</v>
      </c>
      <c r="I1206" s="17" t="s">
        <v>7</v>
      </c>
      <c r="J1206" s="17" t="s">
        <v>4</v>
      </c>
      <c r="K1206" s="17" t="s">
        <v>606</v>
      </c>
      <c r="L1206" s="17" t="s">
        <v>516</v>
      </c>
      <c r="M1206" s="7">
        <v>0</v>
      </c>
      <c r="N1206" s="7">
        <v>324.18335221521426</v>
      </c>
      <c r="O1206" s="7">
        <f>M1206*'Emission and cost factors'!$D$8+N1206*'Emission and cost factors'!$E$8</f>
        <v>149.12434201899856</v>
      </c>
      <c r="P1206" s="8">
        <f>M1206*'Emission and cost factors'!$D$9+N1206*'Emission and cost factors'!$E$9</f>
        <v>48.62750283228214</v>
      </c>
      <c r="Q1206" s="7">
        <v>16.807142857142857</v>
      </c>
      <c r="R1206" s="17">
        <v>14</v>
      </c>
      <c r="S1206" s="17">
        <v>14</v>
      </c>
      <c r="T1206" s="17">
        <v>13</v>
      </c>
      <c r="U1206" s="7">
        <v>1</v>
      </c>
      <c r="V1206" s="7">
        <v>1</v>
      </c>
      <c r="W1206" s="7">
        <v>0.9196428571428571</v>
      </c>
    </row>
    <row r="1207" spans="1:23" s="17" customFormat="1" x14ac:dyDescent="0.25">
      <c r="A1207" s="17" t="s">
        <v>911</v>
      </c>
      <c r="B1207" s="17" t="s">
        <v>1322</v>
      </c>
      <c r="C1207" s="17" t="s">
        <v>595</v>
      </c>
      <c r="D1207" s="17">
        <v>82</v>
      </c>
      <c r="E1207" s="17" t="s">
        <v>837</v>
      </c>
      <c r="F1207" s="17">
        <v>3</v>
      </c>
      <c r="G1207" s="17">
        <v>1</v>
      </c>
      <c r="H1207" s="17" t="s">
        <v>2</v>
      </c>
      <c r="I1207" s="17" t="s">
        <v>7</v>
      </c>
      <c r="J1207" s="17" t="s">
        <v>4</v>
      </c>
      <c r="K1207" s="17" t="s">
        <v>606</v>
      </c>
      <c r="L1207" s="17" t="s">
        <v>515</v>
      </c>
      <c r="M1207" s="7">
        <v>0</v>
      </c>
      <c r="N1207" s="7">
        <v>301.10736808313783</v>
      </c>
      <c r="O1207" s="7">
        <f>M1207*'Emission and cost factors'!$D$8+N1207*'Emission and cost factors'!$E$8</f>
        <v>138.50938931824339</v>
      </c>
      <c r="P1207" s="8">
        <f>M1207*'Emission and cost factors'!$D$9+N1207*'Emission and cost factors'!$E$9</f>
        <v>45.166105212470676</v>
      </c>
      <c r="Q1207" s="7">
        <v>16.684999999999999</v>
      </c>
      <c r="R1207" s="17">
        <v>14</v>
      </c>
      <c r="S1207" s="17">
        <v>14</v>
      </c>
      <c r="T1207" s="17">
        <v>13</v>
      </c>
      <c r="U1207" s="7">
        <v>1</v>
      </c>
      <c r="V1207" s="7">
        <v>1</v>
      </c>
      <c r="W1207" s="7">
        <v>0.9285714285714286</v>
      </c>
    </row>
    <row r="1208" spans="1:23" s="17" customFormat="1" x14ac:dyDescent="0.25">
      <c r="A1208" s="17" t="s">
        <v>912</v>
      </c>
      <c r="B1208" s="17" t="s">
        <v>1322</v>
      </c>
      <c r="C1208" s="17" t="s">
        <v>595</v>
      </c>
      <c r="D1208" s="17">
        <v>83</v>
      </c>
      <c r="E1208" s="17" t="s">
        <v>837</v>
      </c>
      <c r="F1208" s="17">
        <v>3</v>
      </c>
      <c r="G1208" s="17">
        <v>1</v>
      </c>
      <c r="H1208" s="17" t="s">
        <v>2</v>
      </c>
      <c r="I1208" s="17" t="s">
        <v>7</v>
      </c>
      <c r="J1208" s="17" t="s">
        <v>5</v>
      </c>
      <c r="K1208" s="17" t="s">
        <v>606</v>
      </c>
      <c r="L1208" s="17" t="s">
        <v>516</v>
      </c>
      <c r="M1208" s="7">
        <v>0</v>
      </c>
      <c r="N1208" s="7">
        <v>324.18303551844002</v>
      </c>
      <c r="O1208" s="7">
        <f>M1208*'Emission and cost factors'!$D$8+N1208*'Emission and cost factors'!$E$8</f>
        <v>149.12419633848242</v>
      </c>
      <c r="P1208" s="8">
        <f>M1208*'Emission and cost factors'!$D$9+N1208*'Emission and cost factors'!$E$9</f>
        <v>48.627455327766</v>
      </c>
      <c r="Q1208" s="7">
        <v>16.807142857142857</v>
      </c>
      <c r="R1208" s="17">
        <v>14</v>
      </c>
      <c r="S1208" s="17">
        <v>14</v>
      </c>
      <c r="T1208" s="17">
        <v>13</v>
      </c>
      <c r="U1208" s="7">
        <v>1</v>
      </c>
      <c r="V1208" s="7">
        <v>1</v>
      </c>
      <c r="W1208" s="7">
        <v>0.9196428571428571</v>
      </c>
    </row>
    <row r="1209" spans="1:23" s="17" customFormat="1" x14ac:dyDescent="0.25">
      <c r="A1209" s="17" t="s">
        <v>913</v>
      </c>
      <c r="B1209" s="17" t="s">
        <v>1322</v>
      </c>
      <c r="C1209" s="17" t="s">
        <v>595</v>
      </c>
      <c r="D1209" s="17">
        <v>84</v>
      </c>
      <c r="E1209" s="17" t="s">
        <v>837</v>
      </c>
      <c r="F1209" s="17">
        <v>3</v>
      </c>
      <c r="G1209" s="17">
        <v>1</v>
      </c>
      <c r="H1209" s="17" t="s">
        <v>2</v>
      </c>
      <c r="I1209" s="17" t="s">
        <v>7</v>
      </c>
      <c r="J1209" s="17" t="s">
        <v>5</v>
      </c>
      <c r="K1209" s="17" t="s">
        <v>606</v>
      </c>
      <c r="L1209" s="17" t="s">
        <v>515</v>
      </c>
      <c r="M1209" s="7">
        <v>0</v>
      </c>
      <c r="N1209" s="7">
        <v>301.10805530872716</v>
      </c>
      <c r="O1209" s="7">
        <f>M1209*'Emission and cost factors'!$D$8+N1209*'Emission and cost factors'!$E$8</f>
        <v>138.50970544201451</v>
      </c>
      <c r="P1209" s="8">
        <f>M1209*'Emission and cost factors'!$D$9+N1209*'Emission and cost factors'!$E$9</f>
        <v>45.166208296309073</v>
      </c>
      <c r="Q1209" s="7">
        <v>16.684999999999999</v>
      </c>
      <c r="R1209" s="17">
        <v>14</v>
      </c>
      <c r="S1209" s="17">
        <v>14</v>
      </c>
      <c r="T1209" s="17">
        <v>13</v>
      </c>
      <c r="U1209" s="7">
        <v>1</v>
      </c>
      <c r="V1209" s="7">
        <v>1</v>
      </c>
      <c r="W1209" s="7">
        <v>0.9285714285714286</v>
      </c>
    </row>
    <row r="1210" spans="1:23" s="17" customFormat="1" x14ac:dyDescent="0.25">
      <c r="A1210" s="17" t="s">
        <v>914</v>
      </c>
      <c r="B1210" s="17" t="s">
        <v>1322</v>
      </c>
      <c r="C1210" s="17" t="s">
        <v>595</v>
      </c>
      <c r="D1210" s="17">
        <v>85</v>
      </c>
      <c r="E1210" s="17" t="s">
        <v>837</v>
      </c>
      <c r="F1210" s="17">
        <v>3</v>
      </c>
      <c r="G1210" s="17">
        <v>1</v>
      </c>
      <c r="H1210" s="17" t="s">
        <v>8</v>
      </c>
      <c r="I1210" s="17" t="s">
        <v>3</v>
      </c>
      <c r="J1210" s="17" t="s">
        <v>4</v>
      </c>
      <c r="K1210" s="17" t="s">
        <v>606</v>
      </c>
      <c r="L1210" s="17" t="s">
        <v>516</v>
      </c>
      <c r="M1210" s="7">
        <v>0</v>
      </c>
      <c r="N1210" s="7">
        <v>301.13758379646646</v>
      </c>
      <c r="O1210" s="7">
        <f>M1210*'Emission and cost factors'!$D$8+N1210*'Emission and cost factors'!$E$8</f>
        <v>138.52328854637457</v>
      </c>
      <c r="P1210" s="8">
        <f>M1210*'Emission and cost factors'!$D$9+N1210*'Emission and cost factors'!$E$9</f>
        <v>45.170637569469967</v>
      </c>
      <c r="Q1210" s="7">
        <v>18.733571428571427</v>
      </c>
      <c r="R1210" s="17">
        <v>14</v>
      </c>
      <c r="S1210" s="17">
        <v>9</v>
      </c>
      <c r="T1210" s="17">
        <v>2</v>
      </c>
      <c r="U1210" s="7">
        <v>0.90835714285714286</v>
      </c>
      <c r="V1210" s="7">
        <v>0.40585714285714281</v>
      </c>
      <c r="W1210" s="7">
        <v>3.3928571428571433E-2</v>
      </c>
    </row>
    <row r="1211" spans="1:23" s="17" customFormat="1" x14ac:dyDescent="0.25">
      <c r="A1211" s="17" t="s">
        <v>915</v>
      </c>
      <c r="B1211" s="17" t="s">
        <v>1322</v>
      </c>
      <c r="C1211" s="17" t="s">
        <v>595</v>
      </c>
      <c r="D1211" s="17">
        <v>86</v>
      </c>
      <c r="E1211" s="17" t="s">
        <v>837</v>
      </c>
      <c r="F1211" s="17">
        <v>3</v>
      </c>
      <c r="G1211" s="17">
        <v>1</v>
      </c>
      <c r="H1211" s="17" t="s">
        <v>8</v>
      </c>
      <c r="I1211" s="17" t="s">
        <v>3</v>
      </c>
      <c r="J1211" s="17" t="s">
        <v>4</v>
      </c>
      <c r="K1211" s="17" t="s">
        <v>606</v>
      </c>
      <c r="L1211" s="17" t="s">
        <v>515</v>
      </c>
      <c r="M1211" s="7">
        <v>0</v>
      </c>
      <c r="N1211" s="7">
        <v>283.28923273285926</v>
      </c>
      <c r="O1211" s="7">
        <f>M1211*'Emission and cost factors'!$D$8+N1211*'Emission and cost factors'!$E$8</f>
        <v>130.31304705711526</v>
      </c>
      <c r="P1211" s="8">
        <f>M1211*'Emission and cost factors'!$D$9+N1211*'Emission and cost factors'!$E$9</f>
        <v>42.493384909928885</v>
      </c>
      <c r="Q1211" s="7">
        <v>18.536428571428569</v>
      </c>
      <c r="R1211" s="17">
        <v>14</v>
      </c>
      <c r="S1211" s="17">
        <v>10</v>
      </c>
      <c r="T1211" s="17">
        <v>5</v>
      </c>
      <c r="U1211" s="7">
        <v>0.95057142857142851</v>
      </c>
      <c r="V1211" s="7">
        <v>0.52507142857142852</v>
      </c>
      <c r="W1211" s="7">
        <v>0.10121428571428571</v>
      </c>
    </row>
    <row r="1212" spans="1:23" s="17" customFormat="1" x14ac:dyDescent="0.25">
      <c r="A1212" s="17" t="s">
        <v>916</v>
      </c>
      <c r="B1212" s="17" t="s">
        <v>1322</v>
      </c>
      <c r="C1212" s="17" t="s">
        <v>595</v>
      </c>
      <c r="D1212" s="17">
        <v>87</v>
      </c>
      <c r="E1212" s="17" t="s">
        <v>837</v>
      </c>
      <c r="F1212" s="17">
        <v>3</v>
      </c>
      <c r="G1212" s="17">
        <v>1</v>
      </c>
      <c r="H1212" s="17" t="s">
        <v>8</v>
      </c>
      <c r="I1212" s="17" t="s">
        <v>3</v>
      </c>
      <c r="J1212" s="17" t="s">
        <v>5</v>
      </c>
      <c r="K1212" s="17" t="s">
        <v>606</v>
      </c>
      <c r="L1212" s="17" t="s">
        <v>516</v>
      </c>
      <c r="M1212" s="7">
        <v>0</v>
      </c>
      <c r="N1212" s="7">
        <v>300.98717232460928</v>
      </c>
      <c r="O1212" s="7">
        <f>M1212*'Emission and cost factors'!$D$8+N1212*'Emission and cost factors'!$E$8</f>
        <v>138.45409926932027</v>
      </c>
      <c r="P1212" s="8">
        <f>M1212*'Emission and cost factors'!$D$9+N1212*'Emission and cost factors'!$E$9</f>
        <v>45.148075848691391</v>
      </c>
      <c r="Q1212" s="7">
        <v>18.733571428571427</v>
      </c>
      <c r="R1212" s="17">
        <v>14</v>
      </c>
      <c r="S1212" s="17">
        <v>9</v>
      </c>
      <c r="T1212" s="17">
        <v>2</v>
      </c>
      <c r="U1212" s="7">
        <v>0.90835714285714286</v>
      </c>
      <c r="V1212" s="7">
        <v>0.40585714285714281</v>
      </c>
      <c r="W1212" s="7">
        <v>3.3928571428571433E-2</v>
      </c>
    </row>
    <row r="1213" spans="1:23" s="17" customFormat="1" x14ac:dyDescent="0.25">
      <c r="A1213" s="17" t="s">
        <v>917</v>
      </c>
      <c r="B1213" s="17" t="s">
        <v>1322</v>
      </c>
      <c r="C1213" s="17" t="s">
        <v>595</v>
      </c>
      <c r="D1213" s="17">
        <v>88</v>
      </c>
      <c r="E1213" s="17" t="s">
        <v>837</v>
      </c>
      <c r="F1213" s="17">
        <v>3</v>
      </c>
      <c r="G1213" s="17">
        <v>1</v>
      </c>
      <c r="H1213" s="17" t="s">
        <v>8</v>
      </c>
      <c r="I1213" s="17" t="s">
        <v>3</v>
      </c>
      <c r="J1213" s="17" t="s">
        <v>5</v>
      </c>
      <c r="K1213" s="17" t="s">
        <v>606</v>
      </c>
      <c r="L1213" s="17" t="s">
        <v>515</v>
      </c>
      <c r="M1213" s="7">
        <v>0</v>
      </c>
      <c r="N1213" s="7">
        <v>282.31151930894572</v>
      </c>
      <c r="O1213" s="7">
        <f>M1213*'Emission and cost factors'!$D$8+N1213*'Emission and cost factors'!$E$8</f>
        <v>129.86329888211503</v>
      </c>
      <c r="P1213" s="8">
        <f>M1213*'Emission and cost factors'!$D$9+N1213*'Emission and cost factors'!$E$9</f>
        <v>42.346727896341854</v>
      </c>
      <c r="Q1213" s="7">
        <v>18.536428571428569</v>
      </c>
      <c r="R1213" s="17">
        <v>14</v>
      </c>
      <c r="S1213" s="17">
        <v>10</v>
      </c>
      <c r="T1213" s="17">
        <v>5</v>
      </c>
      <c r="U1213" s="7">
        <v>0.95057142857142851</v>
      </c>
      <c r="V1213" s="7">
        <v>0.52507142857142852</v>
      </c>
      <c r="W1213" s="7">
        <v>0.10121428571428571</v>
      </c>
    </row>
    <row r="1214" spans="1:23" s="17" customFormat="1" x14ac:dyDescent="0.25">
      <c r="A1214" s="17" t="s">
        <v>918</v>
      </c>
      <c r="B1214" s="17" t="s">
        <v>1322</v>
      </c>
      <c r="C1214" s="17" t="s">
        <v>595</v>
      </c>
      <c r="D1214" s="17">
        <v>89</v>
      </c>
      <c r="E1214" s="17" t="s">
        <v>837</v>
      </c>
      <c r="F1214" s="17">
        <v>3</v>
      </c>
      <c r="G1214" s="17">
        <v>1</v>
      </c>
      <c r="H1214" s="17" t="s">
        <v>8</v>
      </c>
      <c r="I1214" s="17" t="s">
        <v>6</v>
      </c>
      <c r="J1214" s="17" t="s">
        <v>4</v>
      </c>
      <c r="K1214" s="17" t="s">
        <v>606</v>
      </c>
      <c r="L1214" s="17" t="s">
        <v>516</v>
      </c>
      <c r="M1214" s="7">
        <v>0</v>
      </c>
      <c r="N1214" s="7">
        <v>304.12052639866499</v>
      </c>
      <c r="O1214" s="7">
        <f>M1214*'Emission and cost factors'!$D$8+N1214*'Emission and cost factors'!$E$8</f>
        <v>139.89544214338591</v>
      </c>
      <c r="P1214" s="8">
        <f>M1214*'Emission and cost factors'!$D$9+N1214*'Emission and cost factors'!$E$9</f>
        <v>45.618078959799746</v>
      </c>
      <c r="Q1214" s="7">
        <v>18.824999999999999</v>
      </c>
      <c r="R1214" s="17">
        <v>14</v>
      </c>
      <c r="S1214" s="17">
        <v>8</v>
      </c>
      <c r="T1214" s="17">
        <v>2</v>
      </c>
      <c r="U1214" s="7">
        <v>0.91192857142857142</v>
      </c>
      <c r="V1214" s="7">
        <v>0.39821428571428574</v>
      </c>
      <c r="W1214" s="7">
        <v>2.4999999999999998E-2</v>
      </c>
    </row>
    <row r="1215" spans="1:23" s="17" customFormat="1" x14ac:dyDescent="0.25">
      <c r="A1215" s="17" t="s">
        <v>919</v>
      </c>
      <c r="B1215" s="17" t="s">
        <v>1322</v>
      </c>
      <c r="C1215" s="17" t="s">
        <v>595</v>
      </c>
      <c r="D1215" s="17">
        <v>90</v>
      </c>
      <c r="E1215" s="17" t="s">
        <v>837</v>
      </c>
      <c r="F1215" s="17">
        <v>3</v>
      </c>
      <c r="G1215" s="17">
        <v>1</v>
      </c>
      <c r="H1215" s="17" t="s">
        <v>8</v>
      </c>
      <c r="I1215" s="17" t="s">
        <v>6</v>
      </c>
      <c r="J1215" s="17" t="s">
        <v>4</v>
      </c>
      <c r="K1215" s="17" t="s">
        <v>606</v>
      </c>
      <c r="L1215" s="17" t="s">
        <v>515</v>
      </c>
      <c r="M1215" s="7">
        <v>0</v>
      </c>
      <c r="N1215" s="7">
        <v>288.05758079274426</v>
      </c>
      <c r="O1215" s="7">
        <f>M1215*'Emission and cost factors'!$D$8+N1215*'Emission and cost factors'!$E$8</f>
        <v>132.50648716466236</v>
      </c>
      <c r="P1215" s="8">
        <f>M1215*'Emission and cost factors'!$D$9+N1215*'Emission and cost factors'!$E$9</f>
        <v>43.208637118911639</v>
      </c>
      <c r="Q1215" s="7">
        <v>18.610714285714288</v>
      </c>
      <c r="R1215" s="17">
        <v>14</v>
      </c>
      <c r="S1215" s="17">
        <v>10</v>
      </c>
      <c r="T1215" s="17">
        <v>4</v>
      </c>
      <c r="U1215" s="7">
        <v>0.95650000000000002</v>
      </c>
      <c r="V1215" s="7">
        <v>0.56135714285714289</v>
      </c>
      <c r="W1215" s="7">
        <v>0.10592857142857144</v>
      </c>
    </row>
    <row r="1216" spans="1:23" s="17" customFormat="1" x14ac:dyDescent="0.25">
      <c r="A1216" s="17" t="s">
        <v>920</v>
      </c>
      <c r="B1216" s="17" t="s">
        <v>1322</v>
      </c>
      <c r="C1216" s="17" t="s">
        <v>595</v>
      </c>
      <c r="D1216" s="17">
        <v>91</v>
      </c>
      <c r="E1216" s="17" t="s">
        <v>837</v>
      </c>
      <c r="F1216" s="17">
        <v>3</v>
      </c>
      <c r="G1216" s="17">
        <v>1</v>
      </c>
      <c r="H1216" s="17" t="s">
        <v>8</v>
      </c>
      <c r="I1216" s="17" t="s">
        <v>6</v>
      </c>
      <c r="J1216" s="17" t="s">
        <v>5</v>
      </c>
      <c r="K1216" s="17" t="s">
        <v>606</v>
      </c>
      <c r="L1216" s="17" t="s">
        <v>516</v>
      </c>
      <c r="M1216" s="7">
        <v>0</v>
      </c>
      <c r="N1216" s="7">
        <v>304.11927244665856</v>
      </c>
      <c r="O1216" s="7">
        <f>M1216*'Emission and cost factors'!$D$8+N1216*'Emission and cost factors'!$E$8</f>
        <v>139.89486532546294</v>
      </c>
      <c r="P1216" s="8">
        <f>M1216*'Emission and cost factors'!$D$9+N1216*'Emission and cost factors'!$E$9</f>
        <v>45.617890866998785</v>
      </c>
      <c r="Q1216" s="7">
        <v>18.824999999999999</v>
      </c>
      <c r="R1216" s="17">
        <v>14</v>
      </c>
      <c r="S1216" s="17">
        <v>8</v>
      </c>
      <c r="T1216" s="17">
        <v>2</v>
      </c>
      <c r="U1216" s="7">
        <v>0.91192857142857142</v>
      </c>
      <c r="V1216" s="7">
        <v>0.39821428571428574</v>
      </c>
      <c r="W1216" s="7">
        <v>2.4999999999999998E-2</v>
      </c>
    </row>
    <row r="1217" spans="1:23" s="17" customFormat="1" x14ac:dyDescent="0.25">
      <c r="A1217" s="17" t="s">
        <v>921</v>
      </c>
      <c r="B1217" s="17" t="s">
        <v>1322</v>
      </c>
      <c r="C1217" s="17" t="s">
        <v>595</v>
      </c>
      <c r="D1217" s="17">
        <v>92</v>
      </c>
      <c r="E1217" s="17" t="s">
        <v>837</v>
      </c>
      <c r="F1217" s="17">
        <v>3</v>
      </c>
      <c r="G1217" s="17">
        <v>1</v>
      </c>
      <c r="H1217" s="17" t="s">
        <v>8</v>
      </c>
      <c r="I1217" s="17" t="s">
        <v>6</v>
      </c>
      <c r="J1217" s="17" t="s">
        <v>5</v>
      </c>
      <c r="K1217" s="17" t="s">
        <v>606</v>
      </c>
      <c r="L1217" s="17" t="s">
        <v>515</v>
      </c>
      <c r="M1217" s="7">
        <v>0</v>
      </c>
      <c r="N1217" s="7">
        <v>287.0193825465214</v>
      </c>
      <c r="O1217" s="7">
        <f>M1217*'Emission and cost factors'!$D$8+N1217*'Emission and cost factors'!$E$8</f>
        <v>132.02891597139984</v>
      </c>
      <c r="P1217" s="8">
        <f>M1217*'Emission and cost factors'!$D$9+N1217*'Emission and cost factors'!$E$9</f>
        <v>43.052907381978208</v>
      </c>
      <c r="Q1217" s="7">
        <v>18.610714285714288</v>
      </c>
      <c r="R1217" s="17">
        <v>14</v>
      </c>
      <c r="S1217" s="17">
        <v>10</v>
      </c>
      <c r="T1217" s="17">
        <v>4</v>
      </c>
      <c r="U1217" s="7">
        <v>0.95650000000000002</v>
      </c>
      <c r="V1217" s="7">
        <v>0.56135714285714289</v>
      </c>
      <c r="W1217" s="7">
        <v>0.10592857142857144</v>
      </c>
    </row>
    <row r="1218" spans="1:23" s="17" customFormat="1" x14ac:dyDescent="0.25">
      <c r="A1218" s="17" t="s">
        <v>922</v>
      </c>
      <c r="B1218" s="17" t="s">
        <v>1322</v>
      </c>
      <c r="C1218" s="17" t="s">
        <v>595</v>
      </c>
      <c r="D1218" s="17">
        <v>93</v>
      </c>
      <c r="E1218" s="17" t="s">
        <v>837</v>
      </c>
      <c r="F1218" s="17">
        <v>3</v>
      </c>
      <c r="G1218" s="17">
        <v>1</v>
      </c>
      <c r="H1218" s="17" t="s">
        <v>8</v>
      </c>
      <c r="I1218" s="17" t="s">
        <v>7</v>
      </c>
      <c r="J1218" s="17" t="s">
        <v>4</v>
      </c>
      <c r="K1218" s="17" t="s">
        <v>606</v>
      </c>
      <c r="L1218" s="17" t="s">
        <v>516</v>
      </c>
      <c r="M1218" s="7">
        <v>0</v>
      </c>
      <c r="N1218" s="7">
        <v>303.79443276660214</v>
      </c>
      <c r="O1218" s="7">
        <f>M1218*'Emission and cost factors'!$D$8+N1218*'Emission and cost factors'!$E$8</f>
        <v>139.745439072637</v>
      </c>
      <c r="P1218" s="8">
        <f>M1218*'Emission and cost factors'!$D$9+N1218*'Emission and cost factors'!$E$9</f>
        <v>45.569164914990317</v>
      </c>
      <c r="Q1218" s="7">
        <v>18.842857142857138</v>
      </c>
      <c r="R1218" s="17">
        <v>14</v>
      </c>
      <c r="S1218" s="17">
        <v>8</v>
      </c>
      <c r="T1218" s="17">
        <v>2</v>
      </c>
      <c r="U1218" s="7">
        <v>0.9196428571428571</v>
      </c>
      <c r="V1218" s="7">
        <v>0.40778571428571425</v>
      </c>
      <c r="W1218" s="7">
        <v>2.4999999999999998E-2</v>
      </c>
    </row>
    <row r="1219" spans="1:23" s="17" customFormat="1" x14ac:dyDescent="0.25">
      <c r="A1219" s="17" t="s">
        <v>923</v>
      </c>
      <c r="B1219" s="17" t="s">
        <v>1322</v>
      </c>
      <c r="C1219" s="17" t="s">
        <v>595</v>
      </c>
      <c r="D1219" s="17">
        <v>94</v>
      </c>
      <c r="E1219" s="17" t="s">
        <v>837</v>
      </c>
      <c r="F1219" s="17">
        <v>3</v>
      </c>
      <c r="G1219" s="17">
        <v>1</v>
      </c>
      <c r="H1219" s="17" t="s">
        <v>8</v>
      </c>
      <c r="I1219" s="17" t="s">
        <v>7</v>
      </c>
      <c r="J1219" s="17" t="s">
        <v>4</v>
      </c>
      <c r="K1219" s="17" t="s">
        <v>606</v>
      </c>
      <c r="L1219" s="17" t="s">
        <v>515</v>
      </c>
      <c r="M1219" s="7">
        <v>0</v>
      </c>
      <c r="N1219" s="7">
        <v>288.62982455401504</v>
      </c>
      <c r="O1219" s="7">
        <f>M1219*'Emission and cost factors'!$D$8+N1219*'Emission and cost factors'!$E$8</f>
        <v>132.76971929484694</v>
      </c>
      <c r="P1219" s="8">
        <f>M1219*'Emission and cost factors'!$D$9+N1219*'Emission and cost factors'!$E$9</f>
        <v>43.294473683102254</v>
      </c>
      <c r="Q1219" s="7">
        <v>18.63</v>
      </c>
      <c r="R1219" s="17">
        <v>14</v>
      </c>
      <c r="S1219" s="17">
        <v>10</v>
      </c>
      <c r="T1219" s="17">
        <v>3</v>
      </c>
      <c r="U1219" s="7">
        <v>0.96371428571428575</v>
      </c>
      <c r="V1219" s="7">
        <v>0.5744285714285714</v>
      </c>
      <c r="W1219" s="7">
        <v>0.11778571428571429</v>
      </c>
    </row>
    <row r="1220" spans="1:23" s="17" customFormat="1" x14ac:dyDescent="0.25">
      <c r="A1220" s="17" t="s">
        <v>924</v>
      </c>
      <c r="B1220" s="17" t="s">
        <v>1322</v>
      </c>
      <c r="C1220" s="17" t="s">
        <v>595</v>
      </c>
      <c r="D1220" s="17">
        <v>95</v>
      </c>
      <c r="E1220" s="17" t="s">
        <v>837</v>
      </c>
      <c r="F1220" s="17">
        <v>3</v>
      </c>
      <c r="G1220" s="17">
        <v>1</v>
      </c>
      <c r="H1220" s="17" t="s">
        <v>8</v>
      </c>
      <c r="I1220" s="17" t="s">
        <v>7</v>
      </c>
      <c r="J1220" s="17" t="s">
        <v>5</v>
      </c>
      <c r="K1220" s="17" t="s">
        <v>606</v>
      </c>
      <c r="L1220" s="17" t="s">
        <v>516</v>
      </c>
      <c r="M1220" s="7">
        <v>0</v>
      </c>
      <c r="N1220" s="7">
        <v>303.79493101686211</v>
      </c>
      <c r="O1220" s="7">
        <f>M1220*'Emission and cost factors'!$D$8+N1220*'Emission and cost factors'!$E$8</f>
        <v>139.74566826775657</v>
      </c>
      <c r="P1220" s="8">
        <f>M1220*'Emission and cost factors'!$D$9+N1220*'Emission and cost factors'!$E$9</f>
        <v>45.569239652529312</v>
      </c>
      <c r="Q1220" s="7">
        <v>18.842857142857138</v>
      </c>
      <c r="R1220" s="17">
        <v>14</v>
      </c>
      <c r="S1220" s="17">
        <v>8</v>
      </c>
      <c r="T1220" s="17">
        <v>2</v>
      </c>
      <c r="U1220" s="7">
        <v>0.9196428571428571</v>
      </c>
      <c r="V1220" s="7">
        <v>0.40778571428571425</v>
      </c>
      <c r="W1220" s="7">
        <v>2.4999999999999998E-2</v>
      </c>
    </row>
    <row r="1221" spans="1:23" s="17" customFormat="1" x14ac:dyDescent="0.25">
      <c r="A1221" s="17" t="s">
        <v>925</v>
      </c>
      <c r="B1221" s="17" t="s">
        <v>1322</v>
      </c>
      <c r="C1221" s="17" t="s">
        <v>595</v>
      </c>
      <c r="D1221" s="17">
        <v>96</v>
      </c>
      <c r="E1221" s="17" t="s">
        <v>837</v>
      </c>
      <c r="F1221" s="17">
        <v>3</v>
      </c>
      <c r="G1221" s="17">
        <v>1</v>
      </c>
      <c r="H1221" s="17" t="s">
        <v>8</v>
      </c>
      <c r="I1221" s="17" t="s">
        <v>7</v>
      </c>
      <c r="J1221" s="17" t="s">
        <v>5</v>
      </c>
      <c r="K1221" s="17" t="s">
        <v>606</v>
      </c>
      <c r="L1221" s="17" t="s">
        <v>515</v>
      </c>
      <c r="M1221" s="7">
        <v>0</v>
      </c>
      <c r="N1221" s="7">
        <v>288.63005061128143</v>
      </c>
      <c r="O1221" s="7">
        <f>M1221*'Emission and cost factors'!$D$8+N1221*'Emission and cost factors'!$E$8</f>
        <v>132.76982328118947</v>
      </c>
      <c r="P1221" s="8">
        <f>M1221*'Emission and cost factors'!$D$9+N1221*'Emission and cost factors'!$E$9</f>
        <v>43.294507591692216</v>
      </c>
      <c r="Q1221" s="7">
        <v>18.63</v>
      </c>
      <c r="R1221" s="17">
        <v>14</v>
      </c>
      <c r="S1221" s="17">
        <v>10</v>
      </c>
      <c r="T1221" s="17">
        <v>3</v>
      </c>
      <c r="U1221" s="7">
        <v>0.96371428571428575</v>
      </c>
      <c r="V1221" s="7">
        <v>0.5744285714285714</v>
      </c>
      <c r="W1221" s="7">
        <v>0.11778571428571429</v>
      </c>
    </row>
    <row r="1222" spans="1:23" s="17" customFormat="1" x14ac:dyDescent="0.25">
      <c r="A1222" s="17" t="s">
        <v>926</v>
      </c>
      <c r="B1222" s="17" t="s">
        <v>1322</v>
      </c>
      <c r="C1222" s="17" t="s">
        <v>595</v>
      </c>
      <c r="D1222" s="17">
        <v>97</v>
      </c>
      <c r="E1222" s="17" t="s">
        <v>837</v>
      </c>
      <c r="F1222" s="17">
        <v>3</v>
      </c>
      <c r="G1222" s="17">
        <v>1</v>
      </c>
      <c r="H1222" s="17" t="s">
        <v>9</v>
      </c>
      <c r="I1222" s="17" t="s">
        <v>3</v>
      </c>
      <c r="J1222" s="17" t="s">
        <v>4</v>
      </c>
      <c r="K1222" s="17" t="s">
        <v>606</v>
      </c>
      <c r="L1222" s="17" t="s">
        <v>516</v>
      </c>
      <c r="M1222" s="7">
        <v>0</v>
      </c>
      <c r="N1222" s="7">
        <v>289.0347257921722</v>
      </c>
      <c r="O1222" s="7">
        <f>M1222*'Emission and cost factors'!$D$8+N1222*'Emission and cost factors'!$E$8</f>
        <v>132.95597386439923</v>
      </c>
      <c r="P1222" s="8">
        <f>M1222*'Emission and cost factors'!$D$9+N1222*'Emission and cost factors'!$E$9</f>
        <v>43.355208868825827</v>
      </c>
      <c r="Q1222" s="7">
        <v>19.042857142857144</v>
      </c>
      <c r="R1222" s="17">
        <v>14</v>
      </c>
      <c r="S1222" s="17">
        <v>6</v>
      </c>
      <c r="T1222" s="17">
        <v>0</v>
      </c>
      <c r="U1222" s="7">
        <v>0.80121428571428577</v>
      </c>
      <c r="V1222" s="7">
        <v>0.25828571428571429</v>
      </c>
      <c r="W1222" s="7">
        <v>0</v>
      </c>
    </row>
    <row r="1223" spans="1:23" s="17" customFormat="1" x14ac:dyDescent="0.25">
      <c r="A1223" s="17" t="s">
        <v>927</v>
      </c>
      <c r="B1223" s="17" t="s">
        <v>1322</v>
      </c>
      <c r="C1223" s="17" t="s">
        <v>595</v>
      </c>
      <c r="D1223" s="17">
        <v>98</v>
      </c>
      <c r="E1223" s="17" t="s">
        <v>837</v>
      </c>
      <c r="F1223" s="17">
        <v>3</v>
      </c>
      <c r="G1223" s="17">
        <v>1</v>
      </c>
      <c r="H1223" s="17" t="s">
        <v>9</v>
      </c>
      <c r="I1223" s="17" t="s">
        <v>3</v>
      </c>
      <c r="J1223" s="17" t="s">
        <v>4</v>
      </c>
      <c r="K1223" s="17" t="s">
        <v>606</v>
      </c>
      <c r="L1223" s="17" t="s">
        <v>515</v>
      </c>
      <c r="M1223" s="7">
        <v>0</v>
      </c>
      <c r="N1223" s="7">
        <v>277.03887965609789</v>
      </c>
      <c r="O1223" s="7">
        <f>M1223*'Emission and cost factors'!$D$8+N1223*'Emission and cost factors'!$E$8</f>
        <v>127.43788464180504</v>
      </c>
      <c r="P1223" s="8">
        <f>M1223*'Emission and cost factors'!$D$9+N1223*'Emission and cost factors'!$E$9</f>
        <v>41.555831948414685</v>
      </c>
      <c r="Q1223" s="7">
        <v>18.846428571428572</v>
      </c>
      <c r="R1223" s="17">
        <v>14</v>
      </c>
      <c r="S1223" s="17">
        <v>8</v>
      </c>
      <c r="T1223" s="17">
        <v>1</v>
      </c>
      <c r="U1223" s="7">
        <v>0.87978571428571428</v>
      </c>
      <c r="V1223" s="7">
        <v>0.35957142857142854</v>
      </c>
      <c r="W1223" s="7">
        <v>5.3571428571428572E-3</v>
      </c>
    </row>
    <row r="1224" spans="1:23" s="17" customFormat="1" x14ac:dyDescent="0.25">
      <c r="A1224" s="17" t="s">
        <v>928</v>
      </c>
      <c r="B1224" s="17" t="s">
        <v>1322</v>
      </c>
      <c r="C1224" s="17" t="s">
        <v>595</v>
      </c>
      <c r="D1224" s="17">
        <v>99</v>
      </c>
      <c r="E1224" s="17" t="s">
        <v>837</v>
      </c>
      <c r="F1224" s="17">
        <v>3</v>
      </c>
      <c r="G1224" s="17">
        <v>1</v>
      </c>
      <c r="H1224" s="17" t="s">
        <v>9</v>
      </c>
      <c r="I1224" s="17" t="s">
        <v>3</v>
      </c>
      <c r="J1224" s="17" t="s">
        <v>5</v>
      </c>
      <c r="K1224" s="17" t="s">
        <v>606</v>
      </c>
      <c r="L1224" s="17" t="s">
        <v>516</v>
      </c>
      <c r="M1224" s="7">
        <v>0</v>
      </c>
      <c r="N1224" s="7">
        <v>289.03475317452001</v>
      </c>
      <c r="O1224" s="7">
        <f>M1224*'Emission and cost factors'!$D$8+N1224*'Emission and cost factors'!$E$8</f>
        <v>132.95598646027921</v>
      </c>
      <c r="P1224" s="8">
        <f>M1224*'Emission and cost factors'!$D$9+N1224*'Emission and cost factors'!$E$9</f>
        <v>43.355212976178002</v>
      </c>
      <c r="Q1224" s="7">
        <v>19.042857142857144</v>
      </c>
      <c r="R1224" s="17">
        <v>14</v>
      </c>
      <c r="S1224" s="17">
        <v>6</v>
      </c>
      <c r="T1224" s="17">
        <v>0</v>
      </c>
      <c r="U1224" s="7">
        <v>0.80121428571428577</v>
      </c>
      <c r="V1224" s="7">
        <v>0.25828571428571429</v>
      </c>
      <c r="W1224" s="7">
        <v>0</v>
      </c>
    </row>
    <row r="1225" spans="1:23" s="17" customFormat="1" x14ac:dyDescent="0.25">
      <c r="A1225" s="17" t="s">
        <v>929</v>
      </c>
      <c r="B1225" s="17" t="s">
        <v>1322</v>
      </c>
      <c r="C1225" s="17" t="s">
        <v>595</v>
      </c>
      <c r="D1225" s="17">
        <v>100</v>
      </c>
      <c r="E1225" s="17" t="s">
        <v>837</v>
      </c>
      <c r="F1225" s="17">
        <v>3</v>
      </c>
      <c r="G1225" s="17">
        <v>1</v>
      </c>
      <c r="H1225" s="17" t="s">
        <v>9</v>
      </c>
      <c r="I1225" s="17" t="s">
        <v>3</v>
      </c>
      <c r="J1225" s="17" t="s">
        <v>5</v>
      </c>
      <c r="K1225" s="17" t="s">
        <v>606</v>
      </c>
      <c r="L1225" s="17" t="s">
        <v>515</v>
      </c>
      <c r="M1225" s="7">
        <v>0</v>
      </c>
      <c r="N1225" s="7">
        <v>276.9607173796457</v>
      </c>
      <c r="O1225" s="7">
        <f>M1225*'Emission and cost factors'!$D$8+N1225*'Emission and cost factors'!$E$8</f>
        <v>127.40192999463703</v>
      </c>
      <c r="P1225" s="8">
        <f>M1225*'Emission and cost factors'!$D$9+N1225*'Emission and cost factors'!$E$9</f>
        <v>41.544107606946852</v>
      </c>
      <c r="Q1225" s="7">
        <v>18.846428571428572</v>
      </c>
      <c r="R1225" s="17">
        <v>14</v>
      </c>
      <c r="S1225" s="17">
        <v>8</v>
      </c>
      <c r="T1225" s="17">
        <v>1</v>
      </c>
      <c r="U1225" s="7">
        <v>0.87978571428571428</v>
      </c>
      <c r="V1225" s="7">
        <v>0.35957142857142854</v>
      </c>
      <c r="W1225" s="7">
        <v>5.3571428571428572E-3</v>
      </c>
    </row>
    <row r="1226" spans="1:23" s="17" customFormat="1" x14ac:dyDescent="0.25">
      <c r="A1226" s="17" t="s">
        <v>930</v>
      </c>
      <c r="B1226" s="17" t="s">
        <v>1322</v>
      </c>
      <c r="C1226" s="17" t="s">
        <v>595</v>
      </c>
      <c r="D1226" s="17">
        <v>101</v>
      </c>
      <c r="E1226" s="17" t="s">
        <v>837</v>
      </c>
      <c r="F1226" s="17">
        <v>3</v>
      </c>
      <c r="G1226" s="17">
        <v>1</v>
      </c>
      <c r="H1226" s="17" t="s">
        <v>9</v>
      </c>
      <c r="I1226" s="17" t="s">
        <v>6</v>
      </c>
      <c r="J1226" s="17" t="s">
        <v>4</v>
      </c>
      <c r="K1226" s="17" t="s">
        <v>606</v>
      </c>
      <c r="L1226" s="17" t="s">
        <v>516</v>
      </c>
      <c r="M1226" s="7">
        <v>0</v>
      </c>
      <c r="N1226" s="7">
        <v>293.88001677207643</v>
      </c>
      <c r="O1226" s="7">
        <f>M1226*'Emission and cost factors'!$D$8+N1226*'Emission and cost factors'!$E$8</f>
        <v>135.18480771515516</v>
      </c>
      <c r="P1226" s="8">
        <f>M1226*'Emission and cost factors'!$D$9+N1226*'Emission and cost factors'!$E$9</f>
        <v>44.08200251581146</v>
      </c>
      <c r="Q1226" s="7">
        <v>19.132857142857144</v>
      </c>
      <c r="R1226" s="17">
        <v>13</v>
      </c>
      <c r="S1226" s="17">
        <v>6</v>
      </c>
      <c r="T1226" s="17">
        <v>0</v>
      </c>
      <c r="U1226" s="7">
        <v>0.81314285714285717</v>
      </c>
      <c r="V1226" s="7">
        <v>0.26371428571428573</v>
      </c>
      <c r="W1226" s="7">
        <v>0</v>
      </c>
    </row>
    <row r="1227" spans="1:23" s="17" customFormat="1" x14ac:dyDescent="0.25">
      <c r="A1227" s="17" t="s">
        <v>931</v>
      </c>
      <c r="B1227" s="17" t="s">
        <v>1322</v>
      </c>
      <c r="C1227" s="17" t="s">
        <v>595</v>
      </c>
      <c r="D1227" s="17">
        <v>102</v>
      </c>
      <c r="E1227" s="17" t="s">
        <v>837</v>
      </c>
      <c r="F1227" s="17">
        <v>3</v>
      </c>
      <c r="G1227" s="17">
        <v>1</v>
      </c>
      <c r="H1227" s="17" t="s">
        <v>9</v>
      </c>
      <c r="I1227" s="17" t="s">
        <v>6</v>
      </c>
      <c r="J1227" s="17" t="s">
        <v>4</v>
      </c>
      <c r="K1227" s="17" t="s">
        <v>606</v>
      </c>
      <c r="L1227" s="17" t="s">
        <v>515</v>
      </c>
      <c r="M1227" s="7">
        <v>0</v>
      </c>
      <c r="N1227" s="7">
        <v>278.90168652909642</v>
      </c>
      <c r="O1227" s="7">
        <f>M1227*'Emission and cost factors'!$D$8+N1227*'Emission and cost factors'!$E$8</f>
        <v>128.29477580338437</v>
      </c>
      <c r="P1227" s="8">
        <f>M1227*'Emission and cost factors'!$D$9+N1227*'Emission and cost factors'!$E$9</f>
        <v>41.835252979364462</v>
      </c>
      <c r="Q1227" s="7">
        <v>18.93357142857143</v>
      </c>
      <c r="R1227" s="17">
        <v>14</v>
      </c>
      <c r="S1227" s="17">
        <v>7</v>
      </c>
      <c r="T1227" s="17">
        <v>0</v>
      </c>
      <c r="U1227" s="7">
        <v>0.88214285714285712</v>
      </c>
      <c r="V1227" s="7">
        <v>0.35592857142857143</v>
      </c>
      <c r="W1227" s="7">
        <v>0</v>
      </c>
    </row>
    <row r="1228" spans="1:23" s="17" customFormat="1" x14ac:dyDescent="0.25">
      <c r="A1228" s="17" t="s">
        <v>932</v>
      </c>
      <c r="B1228" s="17" t="s">
        <v>1322</v>
      </c>
      <c r="C1228" s="17" t="s">
        <v>595</v>
      </c>
      <c r="D1228" s="17">
        <v>103</v>
      </c>
      <c r="E1228" s="17" t="s">
        <v>837</v>
      </c>
      <c r="F1228" s="17">
        <v>3</v>
      </c>
      <c r="G1228" s="17">
        <v>1</v>
      </c>
      <c r="H1228" s="17" t="s">
        <v>9</v>
      </c>
      <c r="I1228" s="17" t="s">
        <v>6</v>
      </c>
      <c r="J1228" s="17" t="s">
        <v>5</v>
      </c>
      <c r="K1228" s="17" t="s">
        <v>606</v>
      </c>
      <c r="L1228" s="17" t="s">
        <v>516</v>
      </c>
      <c r="M1228" s="7">
        <v>0</v>
      </c>
      <c r="N1228" s="7">
        <v>293.83777772701717</v>
      </c>
      <c r="O1228" s="7">
        <f>M1228*'Emission and cost factors'!$D$8+N1228*'Emission and cost factors'!$E$8</f>
        <v>135.16537775442791</v>
      </c>
      <c r="P1228" s="8">
        <f>M1228*'Emission and cost factors'!$D$9+N1228*'Emission and cost factors'!$E$9</f>
        <v>44.075666659052573</v>
      </c>
      <c r="Q1228" s="7">
        <v>19.132857142857144</v>
      </c>
      <c r="R1228" s="17">
        <v>13</v>
      </c>
      <c r="S1228" s="17">
        <v>6</v>
      </c>
      <c r="T1228" s="17">
        <v>0</v>
      </c>
      <c r="U1228" s="7">
        <v>0.81314285714285717</v>
      </c>
      <c r="V1228" s="7">
        <v>0.26371428571428573</v>
      </c>
      <c r="W1228" s="7">
        <v>0</v>
      </c>
    </row>
    <row r="1229" spans="1:23" s="17" customFormat="1" x14ac:dyDescent="0.25">
      <c r="A1229" s="17" t="s">
        <v>933</v>
      </c>
      <c r="B1229" s="17" t="s">
        <v>1322</v>
      </c>
      <c r="C1229" s="17" t="s">
        <v>595</v>
      </c>
      <c r="D1229" s="17">
        <v>104</v>
      </c>
      <c r="E1229" s="17" t="s">
        <v>837</v>
      </c>
      <c r="F1229" s="17">
        <v>3</v>
      </c>
      <c r="G1229" s="17">
        <v>1</v>
      </c>
      <c r="H1229" s="17" t="s">
        <v>9</v>
      </c>
      <c r="I1229" s="17" t="s">
        <v>6</v>
      </c>
      <c r="J1229" s="17" t="s">
        <v>5</v>
      </c>
      <c r="K1229" s="17" t="s">
        <v>606</v>
      </c>
      <c r="L1229" s="17" t="s">
        <v>515</v>
      </c>
      <c r="M1229" s="7">
        <v>0</v>
      </c>
      <c r="N1229" s="7">
        <v>278.68413366483645</v>
      </c>
      <c r="O1229" s="7">
        <f>M1229*'Emission and cost factors'!$D$8+N1229*'Emission and cost factors'!$E$8</f>
        <v>128.19470148582477</v>
      </c>
      <c r="P1229" s="8">
        <f>M1229*'Emission and cost factors'!$D$9+N1229*'Emission and cost factors'!$E$9</f>
        <v>41.802620049725469</v>
      </c>
      <c r="Q1229" s="7">
        <v>18.93357142857143</v>
      </c>
      <c r="R1229" s="17">
        <v>14</v>
      </c>
      <c r="S1229" s="17">
        <v>7</v>
      </c>
      <c r="T1229" s="17">
        <v>0</v>
      </c>
      <c r="U1229" s="7">
        <v>0.88214285714285712</v>
      </c>
      <c r="V1229" s="7">
        <v>0.35592857142857143</v>
      </c>
      <c r="W1229" s="7">
        <v>0</v>
      </c>
    </row>
    <row r="1230" spans="1:23" s="17" customFormat="1" x14ac:dyDescent="0.25">
      <c r="A1230" s="17" t="s">
        <v>934</v>
      </c>
      <c r="B1230" s="17" t="s">
        <v>1322</v>
      </c>
      <c r="C1230" s="17" t="s">
        <v>595</v>
      </c>
      <c r="D1230" s="17">
        <v>106</v>
      </c>
      <c r="E1230" s="17" t="s">
        <v>837</v>
      </c>
      <c r="F1230" s="17">
        <v>3</v>
      </c>
      <c r="G1230" s="17">
        <v>1</v>
      </c>
      <c r="H1230" s="17" t="s">
        <v>9</v>
      </c>
      <c r="I1230" s="17" t="s">
        <v>7</v>
      </c>
      <c r="J1230" s="17" t="s">
        <v>4</v>
      </c>
      <c r="K1230" s="17" t="s">
        <v>606</v>
      </c>
      <c r="L1230" s="17" t="s">
        <v>515</v>
      </c>
      <c r="M1230" s="7">
        <v>0</v>
      </c>
      <c r="N1230" s="7">
        <v>280.6176867165729</v>
      </c>
      <c r="O1230" s="7">
        <f>M1230*'Emission and cost factors'!$D$8+N1230*'Emission and cost factors'!$E$8</f>
        <v>129.08413588962355</v>
      </c>
      <c r="P1230" s="8">
        <f>M1230*'Emission and cost factors'!$D$9+N1230*'Emission and cost factors'!$E$9</f>
        <v>42.092653007485936</v>
      </c>
      <c r="Q1230" s="7">
        <v>18.947142857142858</v>
      </c>
      <c r="R1230" s="17">
        <v>14</v>
      </c>
      <c r="S1230" s="17">
        <v>6</v>
      </c>
      <c r="T1230" s="17">
        <v>0</v>
      </c>
      <c r="U1230" s="7">
        <v>0.88635714285714295</v>
      </c>
      <c r="V1230" s="7">
        <v>0.37142857142857144</v>
      </c>
      <c r="W1230" s="7">
        <v>0</v>
      </c>
    </row>
    <row r="1231" spans="1:23" s="17" customFormat="1" x14ac:dyDescent="0.25">
      <c r="A1231" s="17" t="s">
        <v>935</v>
      </c>
      <c r="B1231" s="17" t="s">
        <v>1322</v>
      </c>
      <c r="C1231" s="17" t="s">
        <v>595</v>
      </c>
      <c r="D1231" s="17">
        <v>107</v>
      </c>
      <c r="E1231" s="17" t="s">
        <v>837</v>
      </c>
      <c r="F1231" s="17">
        <v>3</v>
      </c>
      <c r="G1231" s="17">
        <v>1</v>
      </c>
      <c r="H1231" s="17" t="s">
        <v>9</v>
      </c>
      <c r="I1231" s="17" t="s">
        <v>7</v>
      </c>
      <c r="J1231" s="17" t="s">
        <v>5</v>
      </c>
      <c r="K1231" s="17" t="s">
        <v>606</v>
      </c>
      <c r="L1231" s="17" t="s">
        <v>516</v>
      </c>
      <c r="M1231" s="7">
        <v>0</v>
      </c>
      <c r="N1231" s="7">
        <v>295.89047198290069</v>
      </c>
      <c r="O1231" s="7">
        <f>M1231*'Emission and cost factors'!$D$8+N1231*'Emission and cost factors'!$E$8</f>
        <v>136.10961711213432</v>
      </c>
      <c r="P1231" s="8">
        <f>M1231*'Emission and cost factors'!$D$9+N1231*'Emission and cost factors'!$E$9</f>
        <v>44.383570797435105</v>
      </c>
      <c r="Q1231" s="7">
        <v>19.15285714285714</v>
      </c>
      <c r="R1231" s="17">
        <v>13</v>
      </c>
      <c r="S1231" s="17">
        <v>6</v>
      </c>
      <c r="T1231" s="17">
        <v>0</v>
      </c>
      <c r="U1231" s="7">
        <v>0.82264285714285712</v>
      </c>
      <c r="V1231" s="7">
        <v>0.27142857142857146</v>
      </c>
      <c r="W1231" s="7">
        <v>0</v>
      </c>
    </row>
    <row r="1232" spans="1:23" s="17" customFormat="1" x14ac:dyDescent="0.25">
      <c r="A1232" s="17" t="s">
        <v>936</v>
      </c>
      <c r="B1232" s="17" t="s">
        <v>1322</v>
      </c>
      <c r="C1232" s="17" t="s">
        <v>595</v>
      </c>
      <c r="D1232" s="17">
        <v>108</v>
      </c>
      <c r="E1232" s="17" t="s">
        <v>837</v>
      </c>
      <c r="F1232" s="17">
        <v>3</v>
      </c>
      <c r="G1232" s="17">
        <v>1</v>
      </c>
      <c r="H1232" s="17" t="s">
        <v>9</v>
      </c>
      <c r="I1232" s="17" t="s">
        <v>7</v>
      </c>
      <c r="J1232" s="17" t="s">
        <v>5</v>
      </c>
      <c r="K1232" s="17" t="s">
        <v>606</v>
      </c>
      <c r="L1232" s="17" t="s">
        <v>515</v>
      </c>
      <c r="M1232" s="7">
        <v>0</v>
      </c>
      <c r="N1232" s="7">
        <v>280.61474090322213</v>
      </c>
      <c r="O1232" s="7">
        <f>M1232*'Emission and cost factors'!$D$8+N1232*'Emission and cost factors'!$E$8</f>
        <v>129.08278081548218</v>
      </c>
      <c r="P1232" s="8">
        <f>M1232*'Emission and cost factors'!$D$9+N1232*'Emission and cost factors'!$E$9</f>
        <v>42.092211135483318</v>
      </c>
      <c r="Q1232" s="7">
        <v>18.947142857142858</v>
      </c>
      <c r="R1232" s="17">
        <v>14</v>
      </c>
      <c r="S1232" s="17">
        <v>6</v>
      </c>
      <c r="T1232" s="17">
        <v>0</v>
      </c>
      <c r="U1232" s="7">
        <v>0.88635714285714295</v>
      </c>
      <c r="V1232" s="7">
        <v>0.37142857142857144</v>
      </c>
      <c r="W1232" s="7">
        <v>0</v>
      </c>
    </row>
    <row r="1233" spans="1:23" s="17" customFormat="1" x14ac:dyDescent="0.25">
      <c r="A1233" s="17" t="s">
        <v>937</v>
      </c>
      <c r="B1233" s="17" t="s">
        <v>1322</v>
      </c>
      <c r="C1233" s="17" t="s">
        <v>595</v>
      </c>
      <c r="D1233" s="17">
        <v>109</v>
      </c>
      <c r="E1233" s="17" t="s">
        <v>838</v>
      </c>
      <c r="F1233" s="17">
        <v>2</v>
      </c>
      <c r="G1233" s="17">
        <v>2</v>
      </c>
      <c r="H1233" s="17" t="s">
        <v>2</v>
      </c>
      <c r="I1233" s="17" t="s">
        <v>3</v>
      </c>
      <c r="J1233" s="17" t="s">
        <v>4</v>
      </c>
      <c r="K1233" s="17" t="s">
        <v>606</v>
      </c>
      <c r="L1233" s="17" t="s">
        <v>516</v>
      </c>
      <c r="M1233" s="7">
        <v>0</v>
      </c>
      <c r="N1233" s="7">
        <v>335.97187528000717</v>
      </c>
      <c r="O1233" s="7">
        <f>M1233*'Emission and cost factors'!$D$8+N1233*'Emission and cost factors'!$E$8</f>
        <v>154.5470626288033</v>
      </c>
      <c r="P1233" s="8">
        <f>M1233*'Emission and cost factors'!$D$9+N1233*'Emission and cost factors'!$E$9</f>
        <v>50.395781292001075</v>
      </c>
      <c r="Q1233" s="7">
        <v>16.912142857142857</v>
      </c>
      <c r="R1233" s="17">
        <v>14</v>
      </c>
      <c r="S1233" s="17">
        <v>14</v>
      </c>
      <c r="T1233" s="17">
        <v>13</v>
      </c>
      <c r="U1233" s="7">
        <v>1</v>
      </c>
      <c r="V1233" s="7">
        <v>1</v>
      </c>
      <c r="W1233" s="7">
        <v>0.78871428571428581</v>
      </c>
    </row>
    <row r="1234" spans="1:23" s="17" customFormat="1" x14ac:dyDescent="0.25">
      <c r="A1234" s="17" t="s">
        <v>938</v>
      </c>
      <c r="B1234" s="17" t="s">
        <v>1322</v>
      </c>
      <c r="C1234" s="17" t="s">
        <v>595</v>
      </c>
      <c r="D1234" s="17">
        <v>110</v>
      </c>
      <c r="E1234" s="17" t="s">
        <v>838</v>
      </c>
      <c r="F1234" s="17">
        <v>2</v>
      </c>
      <c r="G1234" s="17">
        <v>2</v>
      </c>
      <c r="H1234" s="17" t="s">
        <v>2</v>
      </c>
      <c r="I1234" s="17" t="s">
        <v>3</v>
      </c>
      <c r="J1234" s="17" t="s">
        <v>4</v>
      </c>
      <c r="K1234" s="17" t="s">
        <v>606</v>
      </c>
      <c r="L1234" s="17" t="s">
        <v>515</v>
      </c>
      <c r="M1234" s="7">
        <v>0</v>
      </c>
      <c r="N1234" s="7">
        <v>316.08495638958431</v>
      </c>
      <c r="O1234" s="7">
        <f>M1234*'Emission and cost factors'!$D$8+N1234*'Emission and cost factors'!$E$8</f>
        <v>145.39907993920878</v>
      </c>
      <c r="P1234" s="8">
        <f>M1234*'Emission and cost factors'!$D$9+N1234*'Emission and cost factors'!$E$9</f>
        <v>47.412743458437646</v>
      </c>
      <c r="Q1234" s="7">
        <v>16.764999999999997</v>
      </c>
      <c r="R1234" s="17">
        <v>14</v>
      </c>
      <c r="S1234" s="17">
        <v>14</v>
      </c>
      <c r="T1234" s="17">
        <v>14</v>
      </c>
      <c r="U1234" s="7">
        <v>1</v>
      </c>
      <c r="V1234" s="7">
        <v>1</v>
      </c>
      <c r="W1234" s="7">
        <v>0.86664285714285705</v>
      </c>
    </row>
    <row r="1235" spans="1:23" s="17" customFormat="1" x14ac:dyDescent="0.25">
      <c r="A1235" s="17" t="s">
        <v>939</v>
      </c>
      <c r="B1235" s="17" t="s">
        <v>1322</v>
      </c>
      <c r="C1235" s="17" t="s">
        <v>595</v>
      </c>
      <c r="D1235" s="17">
        <v>111</v>
      </c>
      <c r="E1235" s="17" t="s">
        <v>838</v>
      </c>
      <c r="F1235" s="17">
        <v>2</v>
      </c>
      <c r="G1235" s="17">
        <v>2</v>
      </c>
      <c r="H1235" s="17" t="s">
        <v>2</v>
      </c>
      <c r="I1235" s="17" t="s">
        <v>3</v>
      </c>
      <c r="J1235" s="17" t="s">
        <v>5</v>
      </c>
      <c r="K1235" s="17" t="s">
        <v>606</v>
      </c>
      <c r="L1235" s="17" t="s">
        <v>516</v>
      </c>
      <c r="M1235" s="7">
        <v>0</v>
      </c>
      <c r="N1235" s="7">
        <v>335.97173851821429</v>
      </c>
      <c r="O1235" s="7">
        <f>M1235*'Emission and cost factors'!$D$8+N1235*'Emission and cost factors'!$E$8</f>
        <v>154.54699971837857</v>
      </c>
      <c r="P1235" s="8">
        <f>M1235*'Emission and cost factors'!$D$9+N1235*'Emission and cost factors'!$E$9</f>
        <v>50.395760777732143</v>
      </c>
      <c r="Q1235" s="7">
        <v>16.912142857142857</v>
      </c>
      <c r="R1235" s="17">
        <v>14</v>
      </c>
      <c r="S1235" s="17">
        <v>14</v>
      </c>
      <c r="T1235" s="17">
        <v>13</v>
      </c>
      <c r="U1235" s="7">
        <v>1</v>
      </c>
      <c r="V1235" s="7">
        <v>1</v>
      </c>
      <c r="W1235" s="7">
        <v>0.78871428571428581</v>
      </c>
    </row>
    <row r="1236" spans="1:23" s="17" customFormat="1" x14ac:dyDescent="0.25">
      <c r="A1236" s="17" t="s">
        <v>940</v>
      </c>
      <c r="B1236" s="17" t="s">
        <v>1322</v>
      </c>
      <c r="C1236" s="17" t="s">
        <v>595</v>
      </c>
      <c r="D1236" s="17">
        <v>112</v>
      </c>
      <c r="E1236" s="17" t="s">
        <v>838</v>
      </c>
      <c r="F1236" s="17">
        <v>2</v>
      </c>
      <c r="G1236" s="17">
        <v>2</v>
      </c>
      <c r="H1236" s="17" t="s">
        <v>2</v>
      </c>
      <c r="I1236" s="17" t="s">
        <v>3</v>
      </c>
      <c r="J1236" s="17" t="s">
        <v>5</v>
      </c>
      <c r="K1236" s="17" t="s">
        <v>606</v>
      </c>
      <c r="L1236" s="17" t="s">
        <v>515</v>
      </c>
      <c r="M1236" s="7">
        <v>0</v>
      </c>
      <c r="N1236" s="7">
        <v>316.08435045648218</v>
      </c>
      <c r="O1236" s="7">
        <f>M1236*'Emission and cost factors'!$D$8+N1236*'Emission and cost factors'!$E$8</f>
        <v>145.3988012099818</v>
      </c>
      <c r="P1236" s="8">
        <f>M1236*'Emission and cost factors'!$D$9+N1236*'Emission and cost factors'!$E$9</f>
        <v>47.412652568472325</v>
      </c>
      <c r="Q1236" s="7">
        <v>16.764999999999997</v>
      </c>
      <c r="R1236" s="17">
        <v>14</v>
      </c>
      <c r="S1236" s="17">
        <v>14</v>
      </c>
      <c r="T1236" s="17">
        <v>14</v>
      </c>
      <c r="U1236" s="7">
        <v>1</v>
      </c>
      <c r="V1236" s="7">
        <v>1</v>
      </c>
      <c r="W1236" s="7">
        <v>0.86664285714285705</v>
      </c>
    </row>
    <row r="1237" spans="1:23" s="17" customFormat="1" x14ac:dyDescent="0.25">
      <c r="A1237" s="17" t="s">
        <v>941</v>
      </c>
      <c r="B1237" s="17" t="s">
        <v>1322</v>
      </c>
      <c r="C1237" s="17" t="s">
        <v>595</v>
      </c>
      <c r="D1237" s="17">
        <v>113</v>
      </c>
      <c r="E1237" s="17" t="s">
        <v>838</v>
      </c>
      <c r="F1237" s="17">
        <v>2</v>
      </c>
      <c r="G1237" s="17">
        <v>2</v>
      </c>
      <c r="H1237" s="17" t="s">
        <v>2</v>
      </c>
      <c r="I1237" s="17" t="s">
        <v>6</v>
      </c>
      <c r="J1237" s="17" t="s">
        <v>4</v>
      </c>
      <c r="K1237" s="17" t="s">
        <v>606</v>
      </c>
      <c r="L1237" s="17" t="s">
        <v>516</v>
      </c>
      <c r="M1237" s="7">
        <v>0</v>
      </c>
      <c r="N1237" s="7">
        <v>337.04419983257998</v>
      </c>
      <c r="O1237" s="7">
        <f>M1237*'Emission and cost factors'!$D$8+N1237*'Emission and cost factors'!$E$8</f>
        <v>155.04033192298681</v>
      </c>
      <c r="P1237" s="8">
        <f>M1237*'Emission and cost factors'!$D$9+N1237*'Emission and cost factors'!$E$9</f>
        <v>50.556629974886995</v>
      </c>
      <c r="Q1237" s="7">
        <v>16.966428571428569</v>
      </c>
      <c r="R1237" s="17">
        <v>14</v>
      </c>
      <c r="S1237" s="17">
        <v>14</v>
      </c>
      <c r="T1237" s="17">
        <v>13</v>
      </c>
      <c r="U1237" s="7">
        <v>1</v>
      </c>
      <c r="V1237" s="7">
        <v>1</v>
      </c>
      <c r="W1237" s="7">
        <v>0.88871428571428568</v>
      </c>
    </row>
    <row r="1238" spans="1:23" s="17" customFormat="1" x14ac:dyDescent="0.25">
      <c r="A1238" s="17" t="s">
        <v>942</v>
      </c>
      <c r="B1238" s="17" t="s">
        <v>1322</v>
      </c>
      <c r="C1238" s="17" t="s">
        <v>595</v>
      </c>
      <c r="D1238" s="17">
        <v>114</v>
      </c>
      <c r="E1238" s="17" t="s">
        <v>838</v>
      </c>
      <c r="F1238" s="17">
        <v>2</v>
      </c>
      <c r="G1238" s="17">
        <v>2</v>
      </c>
      <c r="H1238" s="17" t="s">
        <v>2</v>
      </c>
      <c r="I1238" s="17" t="s">
        <v>6</v>
      </c>
      <c r="J1238" s="17" t="s">
        <v>4</v>
      </c>
      <c r="K1238" s="17" t="s">
        <v>606</v>
      </c>
      <c r="L1238" s="17" t="s">
        <v>515</v>
      </c>
      <c r="M1238" s="7">
        <v>0</v>
      </c>
      <c r="N1238" s="7">
        <v>316.39309775749285</v>
      </c>
      <c r="O1238" s="7">
        <f>M1238*'Emission and cost factors'!$D$8+N1238*'Emission and cost factors'!$E$8</f>
        <v>145.54082496844671</v>
      </c>
      <c r="P1238" s="8">
        <f>M1238*'Emission and cost factors'!$D$9+N1238*'Emission and cost factors'!$E$9</f>
        <v>47.458964663623924</v>
      </c>
      <c r="Q1238" s="7">
        <v>16.82571428571428</v>
      </c>
      <c r="R1238" s="17">
        <v>14</v>
      </c>
      <c r="S1238" s="17">
        <v>14</v>
      </c>
      <c r="T1238" s="17">
        <v>13</v>
      </c>
      <c r="U1238" s="7">
        <v>1</v>
      </c>
      <c r="V1238" s="7">
        <v>1</v>
      </c>
      <c r="W1238" s="7">
        <v>0.91192857142857142</v>
      </c>
    </row>
    <row r="1239" spans="1:23" s="17" customFormat="1" x14ac:dyDescent="0.25">
      <c r="A1239" s="17" t="s">
        <v>943</v>
      </c>
      <c r="B1239" s="17" t="s">
        <v>1322</v>
      </c>
      <c r="C1239" s="17" t="s">
        <v>595</v>
      </c>
      <c r="D1239" s="17">
        <v>115</v>
      </c>
      <c r="E1239" s="17" t="s">
        <v>838</v>
      </c>
      <c r="F1239" s="17">
        <v>2</v>
      </c>
      <c r="G1239" s="17">
        <v>2</v>
      </c>
      <c r="H1239" s="17" t="s">
        <v>2</v>
      </c>
      <c r="I1239" s="17" t="s">
        <v>6</v>
      </c>
      <c r="J1239" s="17" t="s">
        <v>5</v>
      </c>
      <c r="K1239" s="17" t="s">
        <v>606</v>
      </c>
      <c r="L1239" s="17" t="s">
        <v>516</v>
      </c>
      <c r="M1239" s="7">
        <v>0</v>
      </c>
      <c r="N1239" s="7">
        <v>337.04441049096209</v>
      </c>
      <c r="O1239" s="7">
        <f>M1239*'Emission and cost factors'!$D$8+N1239*'Emission and cost factors'!$E$8</f>
        <v>155.04042882584258</v>
      </c>
      <c r="P1239" s="8">
        <f>M1239*'Emission and cost factors'!$D$9+N1239*'Emission and cost factors'!$E$9</f>
        <v>50.556661573644313</v>
      </c>
      <c r="Q1239" s="7">
        <v>16.966428571428569</v>
      </c>
      <c r="R1239" s="17">
        <v>14</v>
      </c>
      <c r="S1239" s="17">
        <v>14</v>
      </c>
      <c r="T1239" s="17">
        <v>13</v>
      </c>
      <c r="U1239" s="7">
        <v>1</v>
      </c>
      <c r="V1239" s="7">
        <v>1</v>
      </c>
      <c r="W1239" s="7">
        <v>0.88871428571428568</v>
      </c>
    </row>
    <row r="1240" spans="1:23" s="17" customFormat="1" x14ac:dyDescent="0.25">
      <c r="A1240" s="17" t="s">
        <v>944</v>
      </c>
      <c r="B1240" s="17" t="s">
        <v>1322</v>
      </c>
      <c r="C1240" s="17" t="s">
        <v>595</v>
      </c>
      <c r="D1240" s="17">
        <v>116</v>
      </c>
      <c r="E1240" s="17" t="s">
        <v>838</v>
      </c>
      <c r="F1240" s="17">
        <v>2</v>
      </c>
      <c r="G1240" s="17">
        <v>2</v>
      </c>
      <c r="H1240" s="17" t="s">
        <v>2</v>
      </c>
      <c r="I1240" s="17" t="s">
        <v>6</v>
      </c>
      <c r="J1240" s="17" t="s">
        <v>5</v>
      </c>
      <c r="K1240" s="17" t="s">
        <v>606</v>
      </c>
      <c r="L1240" s="17" t="s">
        <v>515</v>
      </c>
      <c r="M1240" s="7">
        <v>0</v>
      </c>
      <c r="N1240" s="7">
        <v>316.38994585483073</v>
      </c>
      <c r="O1240" s="7">
        <f>M1240*'Emission and cost factors'!$D$8+N1240*'Emission and cost factors'!$E$8</f>
        <v>145.53937509322213</v>
      </c>
      <c r="P1240" s="8">
        <f>M1240*'Emission and cost factors'!$D$9+N1240*'Emission and cost factors'!$E$9</f>
        <v>47.458491878224606</v>
      </c>
      <c r="Q1240" s="7">
        <v>16.82571428571428</v>
      </c>
      <c r="R1240" s="17">
        <v>14</v>
      </c>
      <c r="S1240" s="17">
        <v>14</v>
      </c>
      <c r="T1240" s="17">
        <v>13</v>
      </c>
      <c r="U1240" s="7">
        <v>1</v>
      </c>
      <c r="V1240" s="7">
        <v>1</v>
      </c>
      <c r="W1240" s="7">
        <v>0.91192857142857142</v>
      </c>
    </row>
    <row r="1241" spans="1:23" s="17" customFormat="1" x14ac:dyDescent="0.25">
      <c r="A1241" s="17" t="s">
        <v>945</v>
      </c>
      <c r="B1241" s="17" t="s">
        <v>1322</v>
      </c>
      <c r="C1241" s="17" t="s">
        <v>595</v>
      </c>
      <c r="D1241" s="17">
        <v>117</v>
      </c>
      <c r="E1241" s="17" t="s">
        <v>838</v>
      </c>
      <c r="F1241" s="17">
        <v>2</v>
      </c>
      <c r="G1241" s="17">
        <v>2</v>
      </c>
      <c r="H1241" s="17" t="s">
        <v>2</v>
      </c>
      <c r="I1241" s="17" t="s">
        <v>7</v>
      </c>
      <c r="J1241" s="17" t="s">
        <v>4</v>
      </c>
      <c r="K1241" s="17" t="s">
        <v>606</v>
      </c>
      <c r="L1241" s="17" t="s">
        <v>516</v>
      </c>
      <c r="M1241" s="7">
        <v>0</v>
      </c>
      <c r="N1241" s="7">
        <v>336.13691531055002</v>
      </c>
      <c r="O1241" s="7">
        <f>M1241*'Emission and cost factors'!$D$8+N1241*'Emission and cost factors'!$E$8</f>
        <v>154.62298104285301</v>
      </c>
      <c r="P1241" s="8">
        <f>M1241*'Emission and cost factors'!$D$9+N1241*'Emission and cost factors'!$E$9</f>
        <v>50.420537296582502</v>
      </c>
      <c r="Q1241" s="7">
        <v>16.964285714285715</v>
      </c>
      <c r="R1241" s="17">
        <v>14</v>
      </c>
      <c r="S1241" s="17">
        <v>14</v>
      </c>
      <c r="T1241" s="17">
        <v>13</v>
      </c>
      <c r="U1241" s="7">
        <v>1</v>
      </c>
      <c r="V1241" s="7">
        <v>1</v>
      </c>
      <c r="W1241" s="7">
        <v>0.9017857142857143</v>
      </c>
    </row>
    <row r="1242" spans="1:23" s="17" customFormat="1" x14ac:dyDescent="0.25">
      <c r="A1242" s="17" t="s">
        <v>946</v>
      </c>
      <c r="B1242" s="17" t="s">
        <v>1322</v>
      </c>
      <c r="C1242" s="17" t="s">
        <v>595</v>
      </c>
      <c r="D1242" s="17">
        <v>118</v>
      </c>
      <c r="E1242" s="17" t="s">
        <v>838</v>
      </c>
      <c r="F1242" s="17">
        <v>2</v>
      </c>
      <c r="G1242" s="17">
        <v>2</v>
      </c>
      <c r="H1242" s="17" t="s">
        <v>2</v>
      </c>
      <c r="I1242" s="17" t="s">
        <v>7</v>
      </c>
      <c r="J1242" s="17" t="s">
        <v>4</v>
      </c>
      <c r="K1242" s="17" t="s">
        <v>606</v>
      </c>
      <c r="L1242" s="17" t="s">
        <v>515</v>
      </c>
      <c r="M1242" s="7">
        <v>0</v>
      </c>
      <c r="N1242" s="7">
        <v>315.55065481949998</v>
      </c>
      <c r="O1242" s="7">
        <f>M1242*'Emission and cost factors'!$D$8+N1242*'Emission and cost factors'!$E$8</f>
        <v>145.15330121696999</v>
      </c>
      <c r="P1242" s="8">
        <f>M1242*'Emission and cost factors'!$D$9+N1242*'Emission and cost factors'!$E$9</f>
        <v>47.332598222924993</v>
      </c>
      <c r="Q1242" s="7">
        <v>16.837142857142858</v>
      </c>
      <c r="R1242" s="17">
        <v>14</v>
      </c>
      <c r="S1242" s="17">
        <v>14</v>
      </c>
      <c r="T1242" s="17">
        <v>13</v>
      </c>
      <c r="U1242" s="7">
        <v>1</v>
      </c>
      <c r="V1242" s="7">
        <v>1</v>
      </c>
      <c r="W1242" s="7">
        <v>0.9285714285714286</v>
      </c>
    </row>
    <row r="1243" spans="1:23" s="17" customFormat="1" x14ac:dyDescent="0.25">
      <c r="A1243" s="17" t="s">
        <v>947</v>
      </c>
      <c r="B1243" s="17" t="s">
        <v>1322</v>
      </c>
      <c r="C1243" s="17" t="s">
        <v>595</v>
      </c>
      <c r="D1243" s="17">
        <v>119</v>
      </c>
      <c r="E1243" s="17" t="s">
        <v>838</v>
      </c>
      <c r="F1243" s="17">
        <v>2</v>
      </c>
      <c r="G1243" s="17">
        <v>2</v>
      </c>
      <c r="H1243" s="17" t="s">
        <v>2</v>
      </c>
      <c r="I1243" s="17" t="s">
        <v>7</v>
      </c>
      <c r="J1243" s="17" t="s">
        <v>5</v>
      </c>
      <c r="K1243" s="17" t="s">
        <v>606</v>
      </c>
      <c r="L1243" s="17" t="s">
        <v>516</v>
      </c>
      <c r="M1243" s="7">
        <v>0</v>
      </c>
      <c r="N1243" s="7">
        <v>336.14182287175072</v>
      </c>
      <c r="O1243" s="7">
        <f>M1243*'Emission and cost factors'!$D$8+N1243*'Emission and cost factors'!$E$8</f>
        <v>154.62523852100534</v>
      </c>
      <c r="P1243" s="8">
        <f>M1243*'Emission and cost factors'!$D$9+N1243*'Emission and cost factors'!$E$9</f>
        <v>50.421273430762604</v>
      </c>
      <c r="Q1243" s="7">
        <v>16.964285714285715</v>
      </c>
      <c r="R1243" s="17">
        <v>14</v>
      </c>
      <c r="S1243" s="17">
        <v>14</v>
      </c>
      <c r="T1243" s="17">
        <v>13</v>
      </c>
      <c r="U1243" s="7">
        <v>1</v>
      </c>
      <c r="V1243" s="7">
        <v>1</v>
      </c>
      <c r="W1243" s="7">
        <v>0.9017857142857143</v>
      </c>
    </row>
    <row r="1244" spans="1:23" s="17" customFormat="1" x14ac:dyDescent="0.25">
      <c r="A1244" s="17" t="s">
        <v>948</v>
      </c>
      <c r="B1244" s="17" t="s">
        <v>1322</v>
      </c>
      <c r="C1244" s="17" t="s">
        <v>595</v>
      </c>
      <c r="D1244" s="17">
        <v>120</v>
      </c>
      <c r="E1244" s="17" t="s">
        <v>838</v>
      </c>
      <c r="F1244" s="17">
        <v>2</v>
      </c>
      <c r="G1244" s="17">
        <v>2</v>
      </c>
      <c r="H1244" s="17" t="s">
        <v>2</v>
      </c>
      <c r="I1244" s="17" t="s">
        <v>7</v>
      </c>
      <c r="J1244" s="17" t="s">
        <v>5</v>
      </c>
      <c r="K1244" s="17" t="s">
        <v>606</v>
      </c>
      <c r="L1244" s="17" t="s">
        <v>515</v>
      </c>
      <c r="M1244" s="7">
        <v>0</v>
      </c>
      <c r="N1244" s="7">
        <v>315.55026365869713</v>
      </c>
      <c r="O1244" s="7">
        <f>M1244*'Emission and cost factors'!$D$8+N1244*'Emission and cost factors'!$E$8</f>
        <v>145.1531212830007</v>
      </c>
      <c r="P1244" s="8">
        <f>M1244*'Emission and cost factors'!$D$9+N1244*'Emission and cost factors'!$E$9</f>
        <v>47.332539548804569</v>
      </c>
      <c r="Q1244" s="7">
        <v>16.837142857142858</v>
      </c>
      <c r="R1244" s="17">
        <v>14</v>
      </c>
      <c r="S1244" s="17">
        <v>14</v>
      </c>
      <c r="T1244" s="17">
        <v>13</v>
      </c>
      <c r="U1244" s="7">
        <v>1</v>
      </c>
      <c r="V1244" s="7">
        <v>1</v>
      </c>
      <c r="W1244" s="7">
        <v>0.9285714285714286</v>
      </c>
    </row>
    <row r="1245" spans="1:23" s="17" customFormat="1" x14ac:dyDescent="0.25">
      <c r="A1245" s="17" t="s">
        <v>949</v>
      </c>
      <c r="B1245" s="17" t="s">
        <v>1322</v>
      </c>
      <c r="C1245" s="17" t="s">
        <v>595</v>
      </c>
      <c r="D1245" s="17">
        <v>121</v>
      </c>
      <c r="E1245" s="17" t="s">
        <v>838</v>
      </c>
      <c r="F1245" s="17">
        <v>2</v>
      </c>
      <c r="G1245" s="17">
        <v>2</v>
      </c>
      <c r="H1245" s="17" t="s">
        <v>8</v>
      </c>
      <c r="I1245" s="17" t="s">
        <v>3</v>
      </c>
      <c r="J1245" s="17" t="s">
        <v>4</v>
      </c>
      <c r="K1245" s="17" t="s">
        <v>606</v>
      </c>
      <c r="L1245" s="17" t="s">
        <v>516</v>
      </c>
      <c r="M1245" s="7">
        <v>0</v>
      </c>
      <c r="N1245" s="7">
        <v>298.52618836225503</v>
      </c>
      <c r="O1245" s="7">
        <f>M1245*'Emission and cost factors'!$D$8+N1245*'Emission and cost factors'!$E$8</f>
        <v>137.32204664663732</v>
      </c>
      <c r="P1245" s="8">
        <f>M1245*'Emission and cost factors'!$D$9+N1245*'Emission and cost factors'!$E$9</f>
        <v>44.778928254338254</v>
      </c>
      <c r="Q1245" s="7">
        <v>18.95571428571429</v>
      </c>
      <c r="R1245" s="17">
        <v>14</v>
      </c>
      <c r="S1245" s="17">
        <v>8</v>
      </c>
      <c r="T1245" s="17">
        <v>0</v>
      </c>
      <c r="U1245" s="7">
        <v>0.81542857142857128</v>
      </c>
      <c r="V1245" s="7">
        <v>0.2737857142857143</v>
      </c>
      <c r="W1245" s="7">
        <v>0</v>
      </c>
    </row>
    <row r="1246" spans="1:23" s="17" customFormat="1" x14ac:dyDescent="0.25">
      <c r="A1246" s="17" t="s">
        <v>950</v>
      </c>
      <c r="B1246" s="17" t="s">
        <v>1322</v>
      </c>
      <c r="C1246" s="17" t="s">
        <v>595</v>
      </c>
      <c r="D1246" s="17">
        <v>122</v>
      </c>
      <c r="E1246" s="17" t="s">
        <v>838</v>
      </c>
      <c r="F1246" s="17">
        <v>2</v>
      </c>
      <c r="G1246" s="17">
        <v>2</v>
      </c>
      <c r="H1246" s="17" t="s">
        <v>8</v>
      </c>
      <c r="I1246" s="17" t="s">
        <v>3</v>
      </c>
      <c r="J1246" s="17" t="s">
        <v>4</v>
      </c>
      <c r="K1246" s="17" t="s">
        <v>606</v>
      </c>
      <c r="L1246" s="17" t="s">
        <v>515</v>
      </c>
      <c r="M1246" s="7">
        <v>0</v>
      </c>
      <c r="N1246" s="7">
        <v>288.82243208820006</v>
      </c>
      <c r="O1246" s="7">
        <f>M1246*'Emission and cost factors'!$D$8+N1246*'Emission and cost factors'!$E$8</f>
        <v>132.85831876057205</v>
      </c>
      <c r="P1246" s="8">
        <f>M1246*'Emission and cost factors'!$D$9+N1246*'Emission and cost factors'!$E$9</f>
        <v>43.323364813230008</v>
      </c>
      <c r="Q1246" s="7">
        <v>18.747142857142858</v>
      </c>
      <c r="R1246" s="17">
        <v>14</v>
      </c>
      <c r="S1246" s="17">
        <v>9</v>
      </c>
      <c r="T1246" s="17">
        <v>2</v>
      </c>
      <c r="U1246" s="7">
        <v>0.89700000000000002</v>
      </c>
      <c r="V1246" s="7">
        <v>0.3923571428571429</v>
      </c>
      <c r="W1246" s="7">
        <v>2.3785714285714289E-2</v>
      </c>
    </row>
    <row r="1247" spans="1:23" s="17" customFormat="1" x14ac:dyDescent="0.25">
      <c r="A1247" s="17" t="s">
        <v>951</v>
      </c>
      <c r="B1247" s="17" t="s">
        <v>1322</v>
      </c>
      <c r="C1247" s="17" t="s">
        <v>595</v>
      </c>
      <c r="D1247" s="17">
        <v>123</v>
      </c>
      <c r="E1247" s="17" t="s">
        <v>838</v>
      </c>
      <c r="F1247" s="17">
        <v>2</v>
      </c>
      <c r="G1247" s="17">
        <v>2</v>
      </c>
      <c r="H1247" s="17" t="s">
        <v>8</v>
      </c>
      <c r="I1247" s="17" t="s">
        <v>3</v>
      </c>
      <c r="J1247" s="17" t="s">
        <v>5</v>
      </c>
      <c r="K1247" s="17" t="s">
        <v>606</v>
      </c>
      <c r="L1247" s="17" t="s">
        <v>516</v>
      </c>
      <c r="M1247" s="7">
        <v>0</v>
      </c>
      <c r="N1247" s="7">
        <v>298.50555755490643</v>
      </c>
      <c r="O1247" s="7">
        <f>M1247*'Emission and cost factors'!$D$8+N1247*'Emission and cost factors'!$E$8</f>
        <v>137.31255647525697</v>
      </c>
      <c r="P1247" s="8">
        <f>M1247*'Emission and cost factors'!$D$9+N1247*'Emission and cost factors'!$E$9</f>
        <v>44.775833633235962</v>
      </c>
      <c r="Q1247" s="7">
        <v>18.95571428571429</v>
      </c>
      <c r="R1247" s="17">
        <v>14</v>
      </c>
      <c r="S1247" s="17">
        <v>8</v>
      </c>
      <c r="T1247" s="17">
        <v>0</v>
      </c>
      <c r="U1247" s="7">
        <v>0.81542857142857128</v>
      </c>
      <c r="V1247" s="7">
        <v>0.2737857142857143</v>
      </c>
      <c r="W1247" s="7">
        <v>0</v>
      </c>
    </row>
    <row r="1248" spans="1:23" s="17" customFormat="1" x14ac:dyDescent="0.25">
      <c r="A1248" s="17" t="s">
        <v>952</v>
      </c>
      <c r="B1248" s="17" t="s">
        <v>1322</v>
      </c>
      <c r="C1248" s="17" t="s">
        <v>595</v>
      </c>
      <c r="D1248" s="17">
        <v>124</v>
      </c>
      <c r="E1248" s="17" t="s">
        <v>838</v>
      </c>
      <c r="F1248" s="17">
        <v>2</v>
      </c>
      <c r="G1248" s="17">
        <v>2</v>
      </c>
      <c r="H1248" s="17" t="s">
        <v>8</v>
      </c>
      <c r="I1248" s="17" t="s">
        <v>3</v>
      </c>
      <c r="J1248" s="17" t="s">
        <v>5</v>
      </c>
      <c r="K1248" s="17" t="s">
        <v>606</v>
      </c>
      <c r="L1248" s="17" t="s">
        <v>515</v>
      </c>
      <c r="M1248" s="7">
        <v>0</v>
      </c>
      <c r="N1248" s="7">
        <v>288.81893731979568</v>
      </c>
      <c r="O1248" s="7">
        <f>M1248*'Emission and cost factors'!$D$8+N1248*'Emission and cost factors'!$E$8</f>
        <v>132.85671116710603</v>
      </c>
      <c r="P1248" s="8">
        <f>M1248*'Emission and cost factors'!$D$9+N1248*'Emission and cost factors'!$E$9</f>
        <v>43.322840597969353</v>
      </c>
      <c r="Q1248" s="7">
        <v>18.747142857142858</v>
      </c>
      <c r="R1248" s="17">
        <v>14</v>
      </c>
      <c r="S1248" s="17">
        <v>9</v>
      </c>
      <c r="T1248" s="17">
        <v>2</v>
      </c>
      <c r="U1248" s="7">
        <v>0.89700000000000002</v>
      </c>
      <c r="V1248" s="7">
        <v>0.3923571428571429</v>
      </c>
      <c r="W1248" s="7">
        <v>2.3785714285714289E-2</v>
      </c>
    </row>
    <row r="1249" spans="1:23" s="17" customFormat="1" x14ac:dyDescent="0.25">
      <c r="A1249" s="17" t="s">
        <v>953</v>
      </c>
      <c r="B1249" s="17" t="s">
        <v>1322</v>
      </c>
      <c r="C1249" s="17" t="s">
        <v>595</v>
      </c>
      <c r="D1249" s="17">
        <v>126</v>
      </c>
      <c r="E1249" s="17" t="s">
        <v>838</v>
      </c>
      <c r="F1249" s="17">
        <v>2</v>
      </c>
      <c r="G1249" s="17">
        <v>2</v>
      </c>
      <c r="H1249" s="17" t="s">
        <v>8</v>
      </c>
      <c r="I1249" s="17" t="s">
        <v>6</v>
      </c>
      <c r="J1249" s="17" t="s">
        <v>4</v>
      </c>
      <c r="K1249" s="17" t="s">
        <v>606</v>
      </c>
      <c r="L1249" s="17" t="s">
        <v>515</v>
      </c>
      <c r="M1249" s="7">
        <v>0</v>
      </c>
      <c r="N1249" s="7">
        <v>293.53597965796502</v>
      </c>
      <c r="O1249" s="7">
        <f>M1249*'Emission and cost factors'!$D$8+N1249*'Emission and cost factors'!$E$8</f>
        <v>135.02655064266392</v>
      </c>
      <c r="P1249" s="8">
        <f>M1249*'Emission and cost factors'!$D$9+N1249*'Emission and cost factors'!$E$9</f>
        <v>44.030396948694751</v>
      </c>
      <c r="Q1249" s="7">
        <v>18.800714285714289</v>
      </c>
      <c r="R1249" s="17">
        <v>14</v>
      </c>
      <c r="S1249" s="17">
        <v>9</v>
      </c>
      <c r="T1249" s="17">
        <v>2</v>
      </c>
      <c r="U1249" s="7">
        <v>0.91907142857142865</v>
      </c>
      <c r="V1249" s="7">
        <v>0.42199999999999999</v>
      </c>
      <c r="W1249" s="7">
        <v>2.7928571428571431E-2</v>
      </c>
    </row>
    <row r="1250" spans="1:23" s="17" customFormat="1" x14ac:dyDescent="0.25">
      <c r="A1250" s="17" t="s">
        <v>954</v>
      </c>
      <c r="B1250" s="17" t="s">
        <v>1322</v>
      </c>
      <c r="C1250" s="17" t="s">
        <v>595</v>
      </c>
      <c r="D1250" s="17">
        <v>128</v>
      </c>
      <c r="E1250" s="17" t="s">
        <v>838</v>
      </c>
      <c r="F1250" s="17">
        <v>2</v>
      </c>
      <c r="G1250" s="17">
        <v>2</v>
      </c>
      <c r="H1250" s="17" t="s">
        <v>8</v>
      </c>
      <c r="I1250" s="17" t="s">
        <v>6</v>
      </c>
      <c r="J1250" s="17" t="s">
        <v>5</v>
      </c>
      <c r="K1250" s="17" t="s">
        <v>606</v>
      </c>
      <c r="L1250" s="17" t="s">
        <v>515</v>
      </c>
      <c r="M1250" s="7">
        <v>0</v>
      </c>
      <c r="N1250" s="7">
        <v>293.53344465778719</v>
      </c>
      <c r="O1250" s="7">
        <f>M1250*'Emission and cost factors'!$D$8+N1250*'Emission and cost factors'!$E$8</f>
        <v>135.02538454258212</v>
      </c>
      <c r="P1250" s="8">
        <f>M1250*'Emission and cost factors'!$D$9+N1250*'Emission and cost factors'!$E$9</f>
        <v>44.030016698668078</v>
      </c>
      <c r="Q1250" s="7">
        <v>18.800714285714289</v>
      </c>
      <c r="R1250" s="17">
        <v>14</v>
      </c>
      <c r="S1250" s="17">
        <v>9</v>
      </c>
      <c r="T1250" s="17">
        <v>2</v>
      </c>
      <c r="U1250" s="7">
        <v>0.91907142857142865</v>
      </c>
      <c r="V1250" s="7">
        <v>0.42199999999999999</v>
      </c>
      <c r="W1250" s="7">
        <v>2.7928571428571431E-2</v>
      </c>
    </row>
    <row r="1251" spans="1:23" s="17" customFormat="1" x14ac:dyDescent="0.25">
      <c r="A1251" s="17" t="s">
        <v>955</v>
      </c>
      <c r="B1251" s="17" t="s">
        <v>1322</v>
      </c>
      <c r="C1251" s="17" t="s">
        <v>595</v>
      </c>
      <c r="D1251" s="17">
        <v>129</v>
      </c>
      <c r="E1251" s="17" t="s">
        <v>838</v>
      </c>
      <c r="F1251" s="17">
        <v>2</v>
      </c>
      <c r="G1251" s="17">
        <v>2</v>
      </c>
      <c r="H1251" s="17" t="s">
        <v>8</v>
      </c>
      <c r="I1251" s="17" t="s">
        <v>7</v>
      </c>
      <c r="J1251" s="17" t="s">
        <v>4</v>
      </c>
      <c r="K1251" s="17" t="s">
        <v>606</v>
      </c>
      <c r="L1251" s="17" t="s">
        <v>516</v>
      </c>
      <c r="M1251" s="7">
        <v>0</v>
      </c>
      <c r="N1251" s="7">
        <v>309.44259327437146</v>
      </c>
      <c r="O1251" s="7">
        <f>M1251*'Emission and cost factors'!$D$8+N1251*'Emission and cost factors'!$E$8</f>
        <v>142.34359290621089</v>
      </c>
      <c r="P1251" s="8">
        <f>M1251*'Emission and cost factors'!$D$9+N1251*'Emission and cost factors'!$E$9</f>
        <v>46.416388991155721</v>
      </c>
      <c r="Q1251" s="7">
        <v>19.015714285714289</v>
      </c>
      <c r="R1251" s="17">
        <v>14</v>
      </c>
      <c r="S1251" s="17">
        <v>6</v>
      </c>
      <c r="T1251" s="17">
        <v>0</v>
      </c>
      <c r="U1251" s="7">
        <v>0.86542857142857144</v>
      </c>
      <c r="V1251" s="7">
        <v>0.32321428571428573</v>
      </c>
      <c r="W1251" s="7">
        <v>0</v>
      </c>
    </row>
    <row r="1252" spans="1:23" s="17" customFormat="1" x14ac:dyDescent="0.25">
      <c r="A1252" s="17" t="s">
        <v>956</v>
      </c>
      <c r="B1252" s="17" t="s">
        <v>1322</v>
      </c>
      <c r="C1252" s="17" t="s">
        <v>595</v>
      </c>
      <c r="D1252" s="17">
        <v>130</v>
      </c>
      <c r="E1252" s="17" t="s">
        <v>838</v>
      </c>
      <c r="F1252" s="17">
        <v>2</v>
      </c>
      <c r="G1252" s="17">
        <v>2</v>
      </c>
      <c r="H1252" s="17" t="s">
        <v>8</v>
      </c>
      <c r="I1252" s="17" t="s">
        <v>7</v>
      </c>
      <c r="J1252" s="17" t="s">
        <v>4</v>
      </c>
      <c r="K1252" s="17" t="s">
        <v>606</v>
      </c>
      <c r="L1252" s="17" t="s">
        <v>515</v>
      </c>
      <c r="M1252" s="7">
        <v>0</v>
      </c>
      <c r="N1252" s="7">
        <v>294.00218875938856</v>
      </c>
      <c r="O1252" s="7">
        <f>M1252*'Emission and cost factors'!$D$8+N1252*'Emission and cost factors'!$E$8</f>
        <v>135.24100682931874</v>
      </c>
      <c r="P1252" s="8">
        <f>M1252*'Emission and cost factors'!$D$9+N1252*'Emission and cost factors'!$E$9</f>
        <v>44.100328313908285</v>
      </c>
      <c r="Q1252" s="7">
        <v>18.800714285714285</v>
      </c>
      <c r="R1252" s="17">
        <v>14</v>
      </c>
      <c r="S1252" s="17">
        <v>9</v>
      </c>
      <c r="T1252" s="17">
        <v>2</v>
      </c>
      <c r="U1252" s="7">
        <v>0.92792857142857144</v>
      </c>
      <c r="V1252" s="7">
        <v>0.4612857142857143</v>
      </c>
      <c r="W1252" s="7">
        <v>3.6285714285714289E-2</v>
      </c>
    </row>
    <row r="1253" spans="1:23" s="17" customFormat="1" x14ac:dyDescent="0.25">
      <c r="A1253" s="17" t="s">
        <v>957</v>
      </c>
      <c r="B1253" s="17" t="s">
        <v>1322</v>
      </c>
      <c r="C1253" s="17" t="s">
        <v>595</v>
      </c>
      <c r="D1253" s="17">
        <v>132</v>
      </c>
      <c r="E1253" s="17" t="s">
        <v>838</v>
      </c>
      <c r="F1253" s="17">
        <v>2</v>
      </c>
      <c r="G1253" s="17">
        <v>2</v>
      </c>
      <c r="H1253" s="17" t="s">
        <v>8</v>
      </c>
      <c r="I1253" s="17" t="s">
        <v>7</v>
      </c>
      <c r="J1253" s="17" t="s">
        <v>5</v>
      </c>
      <c r="K1253" s="17" t="s">
        <v>606</v>
      </c>
      <c r="L1253" s="17" t="s">
        <v>515</v>
      </c>
      <c r="M1253" s="7">
        <v>0</v>
      </c>
      <c r="N1253" s="7">
        <v>294.33166498537713</v>
      </c>
      <c r="O1253" s="7">
        <f>M1253*'Emission and cost factors'!$D$8+N1253*'Emission and cost factors'!$E$8</f>
        <v>135.39256589327348</v>
      </c>
      <c r="P1253" s="8">
        <f>M1253*'Emission and cost factors'!$D$9+N1253*'Emission and cost factors'!$E$9</f>
        <v>44.149749747806567</v>
      </c>
      <c r="Q1253" s="7">
        <v>18.800714285714285</v>
      </c>
      <c r="R1253" s="17">
        <v>14</v>
      </c>
      <c r="S1253" s="17">
        <v>9</v>
      </c>
      <c r="T1253" s="17">
        <v>2</v>
      </c>
      <c r="U1253" s="7">
        <v>0.92792857142857144</v>
      </c>
      <c r="V1253" s="7">
        <v>0.4612857142857143</v>
      </c>
      <c r="W1253" s="7">
        <v>3.6285714285714289E-2</v>
      </c>
    </row>
    <row r="1254" spans="1:23" s="17" customFormat="1" x14ac:dyDescent="0.25">
      <c r="A1254" s="17" t="s">
        <v>958</v>
      </c>
      <c r="B1254" s="17" t="s">
        <v>1322</v>
      </c>
      <c r="C1254" s="17" t="s">
        <v>595</v>
      </c>
      <c r="D1254" s="17">
        <v>134</v>
      </c>
      <c r="E1254" s="17" t="s">
        <v>838</v>
      </c>
      <c r="F1254" s="17">
        <v>2</v>
      </c>
      <c r="G1254" s="17">
        <v>2</v>
      </c>
      <c r="H1254" s="17" t="s">
        <v>9</v>
      </c>
      <c r="I1254" s="17" t="s">
        <v>3</v>
      </c>
      <c r="J1254" s="17" t="s">
        <v>4</v>
      </c>
      <c r="K1254" s="17" t="s">
        <v>606</v>
      </c>
      <c r="L1254" s="17" t="s">
        <v>515</v>
      </c>
      <c r="M1254" s="7">
        <v>0</v>
      </c>
      <c r="N1254" s="7">
        <v>270.9252523066736</v>
      </c>
      <c r="O1254" s="7">
        <f>M1254*'Emission and cost factors'!$D$8+N1254*'Emission and cost factors'!$E$8</f>
        <v>124.62561606106986</v>
      </c>
      <c r="P1254" s="8">
        <f>M1254*'Emission and cost factors'!$D$9+N1254*'Emission and cost factors'!$E$9</f>
        <v>40.638787846001037</v>
      </c>
      <c r="Q1254" s="7">
        <v>19.059999999999999</v>
      </c>
      <c r="R1254" s="17">
        <v>13</v>
      </c>
      <c r="S1254" s="17">
        <v>6</v>
      </c>
      <c r="T1254" s="17">
        <v>0</v>
      </c>
      <c r="U1254" s="7">
        <v>0.77500000000000013</v>
      </c>
      <c r="V1254" s="7">
        <v>0.25</v>
      </c>
      <c r="W1254" s="7">
        <v>0</v>
      </c>
    </row>
    <row r="1255" spans="1:23" s="17" customFormat="1" x14ac:dyDescent="0.25">
      <c r="A1255" s="17" t="s">
        <v>959</v>
      </c>
      <c r="B1255" s="17" t="s">
        <v>1322</v>
      </c>
      <c r="C1255" s="17" t="s">
        <v>595</v>
      </c>
      <c r="D1255" s="17">
        <v>135</v>
      </c>
      <c r="E1255" s="17" t="s">
        <v>838</v>
      </c>
      <c r="F1255" s="17">
        <v>2</v>
      </c>
      <c r="G1255" s="17">
        <v>2</v>
      </c>
      <c r="H1255" s="17" t="s">
        <v>9</v>
      </c>
      <c r="I1255" s="17" t="s">
        <v>3</v>
      </c>
      <c r="J1255" s="17" t="s">
        <v>5</v>
      </c>
      <c r="K1255" s="17" t="s">
        <v>606</v>
      </c>
      <c r="L1255" s="17" t="s">
        <v>516</v>
      </c>
      <c r="M1255" s="7">
        <v>0</v>
      </c>
      <c r="N1255" s="7">
        <v>280.79788600094571</v>
      </c>
      <c r="O1255" s="7">
        <f>M1255*'Emission and cost factors'!$D$8+N1255*'Emission and cost factors'!$E$8</f>
        <v>129.16702756043503</v>
      </c>
      <c r="P1255" s="8">
        <f>M1255*'Emission and cost factors'!$D$9+N1255*'Emission and cost factors'!$E$9</f>
        <v>42.119682900141854</v>
      </c>
      <c r="Q1255" s="7">
        <v>19.254285714285711</v>
      </c>
      <c r="R1255" s="17">
        <v>12</v>
      </c>
      <c r="S1255" s="17">
        <v>5</v>
      </c>
      <c r="T1255" s="17">
        <v>0</v>
      </c>
      <c r="U1255" s="7">
        <v>0.65835714285714286</v>
      </c>
      <c r="V1255" s="7">
        <v>0.14642857142857141</v>
      </c>
      <c r="W1255" s="7">
        <v>0</v>
      </c>
    </row>
    <row r="1256" spans="1:23" s="17" customFormat="1" x14ac:dyDescent="0.25">
      <c r="A1256" s="17" t="s">
        <v>960</v>
      </c>
      <c r="B1256" s="17" t="s">
        <v>1322</v>
      </c>
      <c r="C1256" s="17" t="s">
        <v>595</v>
      </c>
      <c r="D1256" s="17">
        <v>136</v>
      </c>
      <c r="E1256" s="17" t="s">
        <v>838</v>
      </c>
      <c r="F1256" s="17">
        <v>2</v>
      </c>
      <c r="G1256" s="17">
        <v>2</v>
      </c>
      <c r="H1256" s="17" t="s">
        <v>9</v>
      </c>
      <c r="I1256" s="17" t="s">
        <v>3</v>
      </c>
      <c r="J1256" s="17" t="s">
        <v>5</v>
      </c>
      <c r="K1256" s="17" t="s">
        <v>606</v>
      </c>
      <c r="L1256" s="17" t="s">
        <v>515</v>
      </c>
      <c r="M1256" s="7">
        <v>0</v>
      </c>
      <c r="N1256" s="7">
        <v>270.84748791144858</v>
      </c>
      <c r="O1256" s="7">
        <f>M1256*'Emission and cost factors'!$D$8+N1256*'Emission and cost factors'!$E$8</f>
        <v>124.58984443926636</v>
      </c>
      <c r="P1256" s="8">
        <f>M1256*'Emission and cost factors'!$D$9+N1256*'Emission and cost factors'!$E$9</f>
        <v>40.627123186717284</v>
      </c>
      <c r="Q1256" s="7">
        <v>19.059999999999999</v>
      </c>
      <c r="R1256" s="17">
        <v>13</v>
      </c>
      <c r="S1256" s="17">
        <v>6</v>
      </c>
      <c r="T1256" s="17">
        <v>0</v>
      </c>
      <c r="U1256" s="7">
        <v>0.77500000000000013</v>
      </c>
      <c r="V1256" s="7">
        <v>0.25</v>
      </c>
      <c r="W1256" s="7">
        <v>0</v>
      </c>
    </row>
    <row r="1257" spans="1:23" s="17" customFormat="1" x14ac:dyDescent="0.25">
      <c r="A1257" s="17" t="s">
        <v>961</v>
      </c>
      <c r="B1257" s="17" t="s">
        <v>1322</v>
      </c>
      <c r="C1257" s="17" t="s">
        <v>595</v>
      </c>
      <c r="D1257" s="17">
        <v>137</v>
      </c>
      <c r="E1257" s="17" t="s">
        <v>838</v>
      </c>
      <c r="F1257" s="17">
        <v>2</v>
      </c>
      <c r="G1257" s="17">
        <v>2</v>
      </c>
      <c r="H1257" s="17" t="s">
        <v>9</v>
      </c>
      <c r="I1257" s="17" t="s">
        <v>6</v>
      </c>
      <c r="J1257" s="17" t="s">
        <v>4</v>
      </c>
      <c r="K1257" s="17" t="s">
        <v>606</v>
      </c>
      <c r="L1257" s="17" t="s">
        <v>516</v>
      </c>
      <c r="M1257" s="7">
        <v>0</v>
      </c>
      <c r="N1257" s="7">
        <v>288.67415340164786</v>
      </c>
      <c r="O1257" s="7">
        <f>M1257*'Emission and cost factors'!$D$8+N1257*'Emission and cost factors'!$E$8</f>
        <v>132.79011056475801</v>
      </c>
      <c r="P1257" s="8">
        <f>M1257*'Emission and cost factors'!$D$9+N1257*'Emission and cost factors'!$E$9</f>
        <v>43.301123010247174</v>
      </c>
      <c r="Q1257" s="7">
        <v>19.309999999999999</v>
      </c>
      <c r="R1257" s="17">
        <v>12</v>
      </c>
      <c r="S1257" s="17">
        <v>5</v>
      </c>
      <c r="T1257" s="17">
        <v>0</v>
      </c>
      <c r="U1257" s="7">
        <v>0.73099999999999987</v>
      </c>
      <c r="V1257" s="7">
        <v>0.1827857142857143</v>
      </c>
      <c r="W1257" s="7">
        <v>0</v>
      </c>
    </row>
    <row r="1258" spans="1:23" s="17" customFormat="1" x14ac:dyDescent="0.25">
      <c r="A1258" s="17" t="s">
        <v>962</v>
      </c>
      <c r="B1258" s="17" t="s">
        <v>1322</v>
      </c>
      <c r="C1258" s="17" t="s">
        <v>595</v>
      </c>
      <c r="D1258" s="17">
        <v>138</v>
      </c>
      <c r="E1258" s="17" t="s">
        <v>838</v>
      </c>
      <c r="F1258" s="17">
        <v>2</v>
      </c>
      <c r="G1258" s="17">
        <v>2</v>
      </c>
      <c r="H1258" s="17" t="s">
        <v>9</v>
      </c>
      <c r="I1258" s="17" t="s">
        <v>6</v>
      </c>
      <c r="J1258" s="17" t="s">
        <v>4</v>
      </c>
      <c r="K1258" s="17" t="s">
        <v>606</v>
      </c>
      <c r="L1258" s="17" t="s">
        <v>515</v>
      </c>
      <c r="M1258" s="7">
        <v>0</v>
      </c>
      <c r="N1258" s="7">
        <v>279.83962937284713</v>
      </c>
      <c r="O1258" s="7">
        <f>M1258*'Emission and cost factors'!$D$8+N1258*'Emission and cost factors'!$E$8</f>
        <v>128.72622951150967</v>
      </c>
      <c r="P1258" s="8">
        <f>M1258*'Emission and cost factors'!$D$9+N1258*'Emission and cost factors'!$E$9</f>
        <v>41.975944405927066</v>
      </c>
      <c r="Q1258" s="7">
        <v>19.107142857142854</v>
      </c>
      <c r="R1258" s="17">
        <v>13</v>
      </c>
      <c r="S1258" s="17">
        <v>6</v>
      </c>
      <c r="T1258" s="17">
        <v>0</v>
      </c>
      <c r="U1258" s="7">
        <v>0.8332857142857143</v>
      </c>
      <c r="V1258" s="7">
        <v>0.27199999999999996</v>
      </c>
      <c r="W1258" s="7">
        <v>0</v>
      </c>
    </row>
    <row r="1259" spans="1:23" s="17" customFormat="1" x14ac:dyDescent="0.25">
      <c r="A1259" s="17" t="s">
        <v>963</v>
      </c>
      <c r="B1259" s="17" t="s">
        <v>1322</v>
      </c>
      <c r="C1259" s="17" t="s">
        <v>595</v>
      </c>
      <c r="D1259" s="17">
        <v>139</v>
      </c>
      <c r="E1259" s="17" t="s">
        <v>838</v>
      </c>
      <c r="F1259" s="17">
        <v>2</v>
      </c>
      <c r="G1259" s="17">
        <v>2</v>
      </c>
      <c r="H1259" s="17" t="s">
        <v>9</v>
      </c>
      <c r="I1259" s="17" t="s">
        <v>6</v>
      </c>
      <c r="J1259" s="17" t="s">
        <v>5</v>
      </c>
      <c r="K1259" s="17" t="s">
        <v>606</v>
      </c>
      <c r="L1259" s="17" t="s">
        <v>516</v>
      </c>
      <c r="M1259" s="7">
        <v>0</v>
      </c>
      <c r="N1259" s="7">
        <v>288.63275239190784</v>
      </c>
      <c r="O1259" s="7">
        <f>M1259*'Emission and cost factors'!$D$8+N1259*'Emission and cost factors'!$E$8</f>
        <v>132.77106610027761</v>
      </c>
      <c r="P1259" s="8">
        <f>M1259*'Emission and cost factors'!$D$9+N1259*'Emission and cost factors'!$E$9</f>
        <v>43.294912858786176</v>
      </c>
      <c r="Q1259" s="7">
        <v>19.309999999999999</v>
      </c>
      <c r="R1259" s="17">
        <v>12</v>
      </c>
      <c r="S1259" s="17">
        <v>5</v>
      </c>
      <c r="T1259" s="17">
        <v>0</v>
      </c>
      <c r="U1259" s="7">
        <v>0.73099999999999987</v>
      </c>
      <c r="V1259" s="7">
        <v>0.1827857142857143</v>
      </c>
      <c r="W1259" s="7">
        <v>0</v>
      </c>
    </row>
    <row r="1260" spans="1:23" s="17" customFormat="1" x14ac:dyDescent="0.25">
      <c r="A1260" s="17" t="s">
        <v>964</v>
      </c>
      <c r="B1260" s="17" t="s">
        <v>1322</v>
      </c>
      <c r="C1260" s="17" t="s">
        <v>595</v>
      </c>
      <c r="D1260" s="17">
        <v>140</v>
      </c>
      <c r="E1260" s="17" t="s">
        <v>838</v>
      </c>
      <c r="F1260" s="17">
        <v>2</v>
      </c>
      <c r="G1260" s="17">
        <v>2</v>
      </c>
      <c r="H1260" s="17" t="s">
        <v>9</v>
      </c>
      <c r="I1260" s="17" t="s">
        <v>6</v>
      </c>
      <c r="J1260" s="17" t="s">
        <v>5</v>
      </c>
      <c r="K1260" s="17" t="s">
        <v>606</v>
      </c>
      <c r="L1260" s="17" t="s">
        <v>515</v>
      </c>
      <c r="M1260" s="7">
        <v>0</v>
      </c>
      <c r="N1260" s="7">
        <v>280.39351297223146</v>
      </c>
      <c r="O1260" s="7">
        <f>M1260*'Emission and cost factors'!$D$8+N1260*'Emission and cost factors'!$E$8</f>
        <v>128.98101596722648</v>
      </c>
      <c r="P1260" s="8">
        <f>M1260*'Emission and cost factors'!$D$9+N1260*'Emission and cost factors'!$E$9</f>
        <v>42.059026945834717</v>
      </c>
      <c r="Q1260" s="7">
        <v>19.107142857142854</v>
      </c>
      <c r="R1260" s="17">
        <v>13</v>
      </c>
      <c r="S1260" s="17">
        <v>6</v>
      </c>
      <c r="T1260" s="17">
        <v>0</v>
      </c>
      <c r="U1260" s="7">
        <v>0.8332857142857143</v>
      </c>
      <c r="V1260" s="7">
        <v>0.27199999999999996</v>
      </c>
      <c r="W1260" s="7">
        <v>0</v>
      </c>
    </row>
    <row r="1261" spans="1:23" s="17" customFormat="1" x14ac:dyDescent="0.25">
      <c r="A1261" s="17" t="s">
        <v>965</v>
      </c>
      <c r="B1261" s="17" t="s">
        <v>1322</v>
      </c>
      <c r="C1261" s="17" t="s">
        <v>595</v>
      </c>
      <c r="D1261" s="17">
        <v>141</v>
      </c>
      <c r="E1261" s="17" t="s">
        <v>838</v>
      </c>
      <c r="F1261" s="17">
        <v>2</v>
      </c>
      <c r="G1261" s="17">
        <v>2</v>
      </c>
      <c r="H1261" s="17" t="s">
        <v>9</v>
      </c>
      <c r="I1261" s="17" t="s">
        <v>7</v>
      </c>
      <c r="J1261" s="17" t="s">
        <v>4</v>
      </c>
      <c r="K1261" s="17" t="s">
        <v>606</v>
      </c>
      <c r="L1261" s="17" t="s">
        <v>516</v>
      </c>
      <c r="M1261" s="7">
        <v>0</v>
      </c>
      <c r="N1261" s="7">
        <v>294.53869597280999</v>
      </c>
      <c r="O1261" s="7">
        <f>M1261*'Emission and cost factors'!$D$8+N1261*'Emission and cost factors'!$E$8</f>
        <v>135.48780014749261</v>
      </c>
      <c r="P1261" s="8">
        <f>M1261*'Emission and cost factors'!$D$9+N1261*'Emission and cost factors'!$E$9</f>
        <v>44.180804395921498</v>
      </c>
      <c r="Q1261" s="7">
        <v>19.312142857142856</v>
      </c>
      <c r="R1261" s="17">
        <v>12</v>
      </c>
      <c r="S1261" s="17">
        <v>5</v>
      </c>
      <c r="T1261" s="17">
        <v>0</v>
      </c>
      <c r="U1261" s="7">
        <v>0.76964285714285718</v>
      </c>
      <c r="V1261" s="7">
        <v>0.18807142857142858</v>
      </c>
      <c r="W1261" s="7">
        <v>0</v>
      </c>
    </row>
    <row r="1262" spans="1:23" s="17" customFormat="1" x14ac:dyDescent="0.25">
      <c r="A1262" s="17" t="s">
        <v>966</v>
      </c>
      <c r="B1262" s="17" t="s">
        <v>1322</v>
      </c>
      <c r="C1262" s="17" t="s">
        <v>595</v>
      </c>
      <c r="D1262" s="17">
        <v>142</v>
      </c>
      <c r="E1262" s="17" t="s">
        <v>838</v>
      </c>
      <c r="F1262" s="17">
        <v>2</v>
      </c>
      <c r="G1262" s="17">
        <v>2</v>
      </c>
      <c r="H1262" s="17" t="s">
        <v>9</v>
      </c>
      <c r="I1262" s="17" t="s">
        <v>7</v>
      </c>
      <c r="J1262" s="17" t="s">
        <v>4</v>
      </c>
      <c r="K1262" s="17" t="s">
        <v>606</v>
      </c>
      <c r="L1262" s="17" t="s">
        <v>515</v>
      </c>
      <c r="M1262" s="7">
        <v>0</v>
      </c>
      <c r="N1262" s="7">
        <v>282.55955551298575</v>
      </c>
      <c r="O1262" s="7">
        <f>M1262*'Emission and cost factors'!$D$8+N1262*'Emission and cost factors'!$E$8</f>
        <v>129.97739553597344</v>
      </c>
      <c r="P1262" s="8">
        <f>M1262*'Emission and cost factors'!$D$9+N1262*'Emission and cost factors'!$E$9</f>
        <v>42.383933326947862</v>
      </c>
      <c r="Q1262" s="7">
        <v>19.107142857142858</v>
      </c>
      <c r="R1262" s="17">
        <v>13</v>
      </c>
      <c r="S1262" s="17">
        <v>6</v>
      </c>
      <c r="T1262" s="17">
        <v>0</v>
      </c>
      <c r="U1262" s="7">
        <v>0.84642857142857142</v>
      </c>
      <c r="V1262" s="7">
        <v>0.29885714285714288</v>
      </c>
      <c r="W1262" s="7">
        <v>0</v>
      </c>
    </row>
    <row r="1263" spans="1:23" s="17" customFormat="1" x14ac:dyDescent="0.25">
      <c r="A1263" s="17" t="s">
        <v>967</v>
      </c>
      <c r="B1263" s="17" t="s">
        <v>1322</v>
      </c>
      <c r="C1263" s="17" t="s">
        <v>595</v>
      </c>
      <c r="D1263" s="17">
        <v>143</v>
      </c>
      <c r="E1263" s="17" t="s">
        <v>838</v>
      </c>
      <c r="F1263" s="17">
        <v>2</v>
      </c>
      <c r="G1263" s="17">
        <v>2</v>
      </c>
      <c r="H1263" s="17" t="s">
        <v>9</v>
      </c>
      <c r="I1263" s="17" t="s">
        <v>7</v>
      </c>
      <c r="J1263" s="17" t="s">
        <v>5</v>
      </c>
      <c r="K1263" s="17" t="s">
        <v>606</v>
      </c>
      <c r="L1263" s="17" t="s">
        <v>516</v>
      </c>
      <c r="M1263" s="7">
        <v>0</v>
      </c>
      <c r="N1263" s="7">
        <v>294.32557807649789</v>
      </c>
      <c r="O1263" s="7">
        <f>M1263*'Emission and cost factors'!$D$8+N1263*'Emission and cost factors'!$E$8</f>
        <v>135.38976591518903</v>
      </c>
      <c r="P1263" s="8">
        <f>M1263*'Emission and cost factors'!$D$9+N1263*'Emission and cost factors'!$E$9</f>
        <v>44.148836711474679</v>
      </c>
      <c r="Q1263" s="7">
        <v>19.312142857142856</v>
      </c>
      <c r="R1263" s="17">
        <v>12</v>
      </c>
      <c r="S1263" s="17">
        <v>5</v>
      </c>
      <c r="T1263" s="17">
        <v>0</v>
      </c>
      <c r="U1263" s="7">
        <v>0.76964285714285718</v>
      </c>
      <c r="V1263" s="7">
        <v>0.18807142857142858</v>
      </c>
      <c r="W1263" s="7">
        <v>0</v>
      </c>
    </row>
    <row r="1264" spans="1:23" s="17" customFormat="1" x14ac:dyDescent="0.25">
      <c r="A1264" s="17" t="s">
        <v>968</v>
      </c>
      <c r="B1264" s="17" t="s">
        <v>1322</v>
      </c>
      <c r="C1264" s="17" t="s">
        <v>595</v>
      </c>
      <c r="D1264" s="17">
        <v>144</v>
      </c>
      <c r="E1264" s="17" t="s">
        <v>838</v>
      </c>
      <c r="F1264" s="17">
        <v>2</v>
      </c>
      <c r="G1264" s="17">
        <v>2</v>
      </c>
      <c r="H1264" s="17" t="s">
        <v>9</v>
      </c>
      <c r="I1264" s="17" t="s">
        <v>7</v>
      </c>
      <c r="J1264" s="17" t="s">
        <v>5</v>
      </c>
      <c r="K1264" s="17" t="s">
        <v>606</v>
      </c>
      <c r="L1264" s="17" t="s">
        <v>515</v>
      </c>
      <c r="M1264" s="7">
        <v>0</v>
      </c>
      <c r="N1264" s="7">
        <v>282.55907704075719</v>
      </c>
      <c r="O1264" s="7">
        <f>M1264*'Emission and cost factors'!$D$8+N1264*'Emission and cost factors'!$E$8</f>
        <v>129.9771754387483</v>
      </c>
      <c r="P1264" s="8">
        <f>M1264*'Emission and cost factors'!$D$9+N1264*'Emission and cost factors'!$E$9</f>
        <v>42.38386155611358</v>
      </c>
      <c r="Q1264" s="7">
        <v>19.107142857142858</v>
      </c>
      <c r="R1264" s="17">
        <v>13</v>
      </c>
      <c r="S1264" s="17">
        <v>6</v>
      </c>
      <c r="T1264" s="17">
        <v>0</v>
      </c>
      <c r="U1264" s="7">
        <v>0.84642857142857142</v>
      </c>
      <c r="V1264" s="7">
        <v>0.29885714285714288</v>
      </c>
      <c r="W1264" s="7">
        <v>0</v>
      </c>
    </row>
    <row r="1265" spans="1:23" s="17" customFormat="1" x14ac:dyDescent="0.25">
      <c r="A1265" s="17" t="s">
        <v>969</v>
      </c>
      <c r="B1265" s="17" t="s">
        <v>1322</v>
      </c>
      <c r="C1265" s="17" t="s">
        <v>595</v>
      </c>
      <c r="D1265" s="17">
        <v>145</v>
      </c>
      <c r="E1265" s="17" t="s">
        <v>839</v>
      </c>
      <c r="F1265" s="17">
        <v>3</v>
      </c>
      <c r="G1265" s="17">
        <v>2</v>
      </c>
      <c r="H1265" s="17" t="s">
        <v>2</v>
      </c>
      <c r="I1265" s="17" t="s">
        <v>3</v>
      </c>
      <c r="J1265" s="17" t="s">
        <v>4</v>
      </c>
      <c r="K1265" s="17" t="s">
        <v>606</v>
      </c>
      <c r="L1265" s="17" t="s">
        <v>516</v>
      </c>
      <c r="M1265" s="7">
        <v>0</v>
      </c>
      <c r="N1265" s="7">
        <v>324.06597580427996</v>
      </c>
      <c r="O1265" s="7">
        <f>M1265*'Emission and cost factors'!$D$8+N1265*'Emission and cost factors'!$E$8</f>
        <v>149.0703488699688</v>
      </c>
      <c r="P1265" s="8">
        <f>M1265*'Emission and cost factors'!$D$9+N1265*'Emission and cost factors'!$E$9</f>
        <v>48.609896370641991</v>
      </c>
      <c r="Q1265" s="7">
        <v>16.481428571428573</v>
      </c>
      <c r="R1265" s="17">
        <v>14</v>
      </c>
      <c r="S1265" s="17">
        <v>14</v>
      </c>
      <c r="T1265" s="17">
        <v>14</v>
      </c>
      <c r="U1265" s="7">
        <v>1</v>
      </c>
      <c r="V1265" s="7">
        <v>1</v>
      </c>
      <c r="W1265" s="7">
        <v>0.85242857142857142</v>
      </c>
    </row>
    <row r="1266" spans="1:23" s="17" customFormat="1" x14ac:dyDescent="0.25">
      <c r="A1266" s="17" t="s">
        <v>970</v>
      </c>
      <c r="B1266" s="17" t="s">
        <v>1322</v>
      </c>
      <c r="C1266" s="17" t="s">
        <v>595</v>
      </c>
      <c r="D1266" s="17">
        <v>146</v>
      </c>
      <c r="E1266" s="17" t="s">
        <v>839</v>
      </c>
      <c r="F1266" s="17">
        <v>3</v>
      </c>
      <c r="G1266" s="17">
        <v>2</v>
      </c>
      <c r="H1266" s="17" t="s">
        <v>2</v>
      </c>
      <c r="I1266" s="17" t="s">
        <v>3</v>
      </c>
      <c r="J1266" s="17" t="s">
        <v>4</v>
      </c>
      <c r="K1266" s="17" t="s">
        <v>606</v>
      </c>
      <c r="L1266" s="17" t="s">
        <v>515</v>
      </c>
      <c r="M1266" s="7">
        <v>0</v>
      </c>
      <c r="N1266" s="7">
        <v>302.71146148589571</v>
      </c>
      <c r="O1266" s="7">
        <f>M1266*'Emission and cost factors'!$D$8+N1266*'Emission and cost factors'!$E$8</f>
        <v>139.24727228351205</v>
      </c>
      <c r="P1266" s="8">
        <f>M1266*'Emission and cost factors'!$D$9+N1266*'Emission and cost factors'!$E$9</f>
        <v>45.406719222884355</v>
      </c>
      <c r="Q1266" s="7">
        <v>16.350000000000001</v>
      </c>
      <c r="R1266" s="17">
        <v>14</v>
      </c>
      <c r="S1266" s="17">
        <v>14</v>
      </c>
      <c r="T1266" s="17">
        <v>14</v>
      </c>
      <c r="U1266" s="7">
        <v>1</v>
      </c>
      <c r="V1266" s="7">
        <v>1</v>
      </c>
      <c r="W1266" s="7">
        <v>0.9107142857142857</v>
      </c>
    </row>
    <row r="1267" spans="1:23" s="17" customFormat="1" x14ac:dyDescent="0.25">
      <c r="A1267" s="17" t="s">
        <v>971</v>
      </c>
      <c r="B1267" s="17" t="s">
        <v>1322</v>
      </c>
      <c r="C1267" s="17" t="s">
        <v>595</v>
      </c>
      <c r="D1267" s="17">
        <v>147</v>
      </c>
      <c r="E1267" s="17" t="s">
        <v>839</v>
      </c>
      <c r="F1267" s="17">
        <v>3</v>
      </c>
      <c r="G1267" s="17">
        <v>2</v>
      </c>
      <c r="H1267" s="17" t="s">
        <v>2</v>
      </c>
      <c r="I1267" s="17" t="s">
        <v>3</v>
      </c>
      <c r="J1267" s="17" t="s">
        <v>5</v>
      </c>
      <c r="K1267" s="17" t="s">
        <v>606</v>
      </c>
      <c r="L1267" s="17" t="s">
        <v>516</v>
      </c>
      <c r="M1267" s="7">
        <v>0</v>
      </c>
      <c r="N1267" s="7">
        <v>324.06650713604995</v>
      </c>
      <c r="O1267" s="7">
        <f>M1267*'Emission and cost factors'!$D$8+N1267*'Emission and cost factors'!$E$8</f>
        <v>149.07059328258299</v>
      </c>
      <c r="P1267" s="8">
        <f>M1267*'Emission and cost factors'!$D$9+N1267*'Emission and cost factors'!$E$9</f>
        <v>48.609976070407491</v>
      </c>
      <c r="Q1267" s="7">
        <v>16.482142857142858</v>
      </c>
      <c r="R1267" s="17">
        <v>14</v>
      </c>
      <c r="S1267" s="17">
        <v>14</v>
      </c>
      <c r="T1267" s="17">
        <v>14</v>
      </c>
      <c r="U1267" s="7">
        <v>1</v>
      </c>
      <c r="V1267" s="7">
        <v>1</v>
      </c>
      <c r="W1267" s="7">
        <v>0.85242857142857142</v>
      </c>
    </row>
    <row r="1268" spans="1:23" s="17" customFormat="1" x14ac:dyDescent="0.25">
      <c r="A1268" s="17" t="s">
        <v>972</v>
      </c>
      <c r="B1268" s="17" t="s">
        <v>1322</v>
      </c>
      <c r="C1268" s="17" t="s">
        <v>595</v>
      </c>
      <c r="D1268" s="17">
        <v>148</v>
      </c>
      <c r="E1268" s="17" t="s">
        <v>839</v>
      </c>
      <c r="F1268" s="17">
        <v>3</v>
      </c>
      <c r="G1268" s="17">
        <v>2</v>
      </c>
      <c r="H1268" s="17" t="s">
        <v>2</v>
      </c>
      <c r="I1268" s="17" t="s">
        <v>3</v>
      </c>
      <c r="J1268" s="17" t="s">
        <v>5</v>
      </c>
      <c r="K1268" s="17" t="s">
        <v>606</v>
      </c>
      <c r="L1268" s="17" t="s">
        <v>515</v>
      </c>
      <c r="M1268" s="7">
        <v>0</v>
      </c>
      <c r="N1268" s="7">
        <v>302.70989068637351</v>
      </c>
      <c r="O1268" s="7">
        <f>M1268*'Emission and cost factors'!$D$8+N1268*'Emission and cost factors'!$E$8</f>
        <v>139.24654971573182</v>
      </c>
      <c r="P1268" s="8">
        <f>M1268*'Emission and cost factors'!$D$9+N1268*'Emission and cost factors'!$E$9</f>
        <v>45.406483602956023</v>
      </c>
      <c r="Q1268" s="7">
        <v>16.350000000000001</v>
      </c>
      <c r="R1268" s="17">
        <v>14</v>
      </c>
      <c r="S1268" s="17">
        <v>14</v>
      </c>
      <c r="T1268" s="17">
        <v>14</v>
      </c>
      <c r="U1268" s="7">
        <v>1</v>
      </c>
      <c r="V1268" s="7">
        <v>1</v>
      </c>
      <c r="W1268" s="7">
        <v>0.9107142857142857</v>
      </c>
    </row>
    <row r="1269" spans="1:23" s="17" customFormat="1" x14ac:dyDescent="0.25">
      <c r="A1269" s="17" t="s">
        <v>973</v>
      </c>
      <c r="B1269" s="17" t="s">
        <v>1322</v>
      </c>
      <c r="C1269" s="17" t="s">
        <v>595</v>
      </c>
      <c r="D1269" s="17">
        <v>149</v>
      </c>
      <c r="E1269" s="17" t="s">
        <v>839</v>
      </c>
      <c r="F1269" s="17">
        <v>3</v>
      </c>
      <c r="G1269" s="17">
        <v>2</v>
      </c>
      <c r="H1269" s="17" t="s">
        <v>2</v>
      </c>
      <c r="I1269" s="17" t="s">
        <v>6</v>
      </c>
      <c r="J1269" s="17" t="s">
        <v>4</v>
      </c>
      <c r="K1269" s="17" t="s">
        <v>606</v>
      </c>
      <c r="L1269" s="17" t="s">
        <v>516</v>
      </c>
      <c r="M1269" s="7">
        <v>0</v>
      </c>
      <c r="N1269" s="7">
        <v>322.23675260732574</v>
      </c>
      <c r="O1269" s="7">
        <f>M1269*'Emission and cost factors'!$D$8+N1269*'Emission and cost factors'!$E$8</f>
        <v>148.22890619936985</v>
      </c>
      <c r="P1269" s="8">
        <f>M1269*'Emission and cost factors'!$D$9+N1269*'Emission and cost factors'!$E$9</f>
        <v>48.335512891098858</v>
      </c>
      <c r="Q1269" s="7">
        <v>16.638571428571431</v>
      </c>
      <c r="R1269" s="17">
        <v>14</v>
      </c>
      <c r="S1269" s="17">
        <v>14</v>
      </c>
      <c r="T1269" s="17">
        <v>13</v>
      </c>
      <c r="U1269" s="7">
        <v>1</v>
      </c>
      <c r="V1269" s="7">
        <v>1</v>
      </c>
      <c r="W1269" s="7">
        <v>0.90157142857142858</v>
      </c>
    </row>
    <row r="1270" spans="1:23" s="17" customFormat="1" x14ac:dyDescent="0.25">
      <c r="A1270" s="17" t="s">
        <v>974</v>
      </c>
      <c r="B1270" s="17" t="s">
        <v>1322</v>
      </c>
      <c r="C1270" s="17" t="s">
        <v>595</v>
      </c>
      <c r="D1270" s="17">
        <v>150</v>
      </c>
      <c r="E1270" s="17" t="s">
        <v>839</v>
      </c>
      <c r="F1270" s="17">
        <v>3</v>
      </c>
      <c r="G1270" s="17">
        <v>2</v>
      </c>
      <c r="H1270" s="17" t="s">
        <v>2</v>
      </c>
      <c r="I1270" s="17" t="s">
        <v>6</v>
      </c>
      <c r="J1270" s="17" t="s">
        <v>4</v>
      </c>
      <c r="K1270" s="17" t="s">
        <v>606</v>
      </c>
      <c r="L1270" s="17" t="s">
        <v>515</v>
      </c>
      <c r="M1270" s="7">
        <v>0</v>
      </c>
      <c r="N1270" s="7">
        <v>301.211855180295</v>
      </c>
      <c r="O1270" s="7">
        <f>M1270*'Emission and cost factors'!$D$8+N1270*'Emission and cost factors'!$E$8</f>
        <v>138.55745338293571</v>
      </c>
      <c r="P1270" s="8">
        <f>M1270*'Emission and cost factors'!$D$9+N1270*'Emission and cost factors'!$E$9</f>
        <v>45.181778277044252</v>
      </c>
      <c r="Q1270" s="7">
        <v>16.515714285714285</v>
      </c>
      <c r="R1270" s="17">
        <v>14</v>
      </c>
      <c r="S1270" s="17">
        <v>14</v>
      </c>
      <c r="T1270" s="17">
        <v>14</v>
      </c>
      <c r="U1270" s="7">
        <v>1</v>
      </c>
      <c r="V1270" s="7">
        <v>1</v>
      </c>
      <c r="W1270" s="7">
        <v>0.9226428571428571</v>
      </c>
    </row>
    <row r="1271" spans="1:23" s="17" customFormat="1" x14ac:dyDescent="0.25">
      <c r="A1271" s="17" t="s">
        <v>975</v>
      </c>
      <c r="B1271" s="17" t="s">
        <v>1322</v>
      </c>
      <c r="C1271" s="17" t="s">
        <v>595</v>
      </c>
      <c r="D1271" s="17">
        <v>151</v>
      </c>
      <c r="E1271" s="17" t="s">
        <v>839</v>
      </c>
      <c r="F1271" s="17">
        <v>3</v>
      </c>
      <c r="G1271" s="17">
        <v>2</v>
      </c>
      <c r="H1271" s="17" t="s">
        <v>2</v>
      </c>
      <c r="I1271" s="17" t="s">
        <v>6</v>
      </c>
      <c r="J1271" s="17" t="s">
        <v>5</v>
      </c>
      <c r="K1271" s="17" t="s">
        <v>606</v>
      </c>
      <c r="L1271" s="17" t="s">
        <v>516</v>
      </c>
      <c r="M1271" s="7">
        <v>0</v>
      </c>
      <c r="N1271" s="7">
        <v>322.23749079834641</v>
      </c>
      <c r="O1271" s="7">
        <f>M1271*'Emission and cost factors'!$D$8+N1271*'Emission and cost factors'!$E$8</f>
        <v>148.22924576723935</v>
      </c>
      <c r="P1271" s="8">
        <f>M1271*'Emission and cost factors'!$D$9+N1271*'Emission and cost factors'!$E$9</f>
        <v>48.335623619751964</v>
      </c>
      <c r="Q1271" s="7">
        <v>16.638571428571431</v>
      </c>
      <c r="R1271" s="17">
        <v>14</v>
      </c>
      <c r="S1271" s="17">
        <v>14</v>
      </c>
      <c r="T1271" s="17">
        <v>13</v>
      </c>
      <c r="U1271" s="7">
        <v>1</v>
      </c>
      <c r="V1271" s="7">
        <v>1</v>
      </c>
      <c r="W1271" s="7">
        <v>0.90157142857142858</v>
      </c>
    </row>
    <row r="1272" spans="1:23" s="17" customFormat="1" x14ac:dyDescent="0.25">
      <c r="A1272" s="17" t="s">
        <v>976</v>
      </c>
      <c r="B1272" s="17" t="s">
        <v>1322</v>
      </c>
      <c r="C1272" s="17" t="s">
        <v>595</v>
      </c>
      <c r="D1272" s="17">
        <v>152</v>
      </c>
      <c r="E1272" s="17" t="s">
        <v>839</v>
      </c>
      <c r="F1272" s="17">
        <v>3</v>
      </c>
      <c r="G1272" s="17">
        <v>2</v>
      </c>
      <c r="H1272" s="17" t="s">
        <v>2</v>
      </c>
      <c r="I1272" s="17" t="s">
        <v>6</v>
      </c>
      <c r="J1272" s="17" t="s">
        <v>5</v>
      </c>
      <c r="K1272" s="17" t="s">
        <v>606</v>
      </c>
      <c r="L1272" s="17" t="s">
        <v>515</v>
      </c>
      <c r="M1272" s="7">
        <v>0</v>
      </c>
      <c r="N1272" s="7">
        <v>301.20895530416357</v>
      </c>
      <c r="O1272" s="7">
        <f>M1272*'Emission and cost factors'!$D$8+N1272*'Emission and cost factors'!$E$8</f>
        <v>138.55611943991525</v>
      </c>
      <c r="P1272" s="8">
        <f>M1272*'Emission and cost factors'!$D$9+N1272*'Emission and cost factors'!$E$9</f>
        <v>45.181343295624536</v>
      </c>
      <c r="Q1272" s="7">
        <v>16.515714285714285</v>
      </c>
      <c r="R1272" s="17">
        <v>14</v>
      </c>
      <c r="S1272" s="17">
        <v>14</v>
      </c>
      <c r="T1272" s="17">
        <v>14</v>
      </c>
      <c r="U1272" s="7">
        <v>1</v>
      </c>
      <c r="V1272" s="7">
        <v>1</v>
      </c>
      <c r="W1272" s="7">
        <v>0.9226428571428571</v>
      </c>
    </row>
    <row r="1273" spans="1:23" s="17" customFormat="1" x14ac:dyDescent="0.25">
      <c r="A1273" s="17" t="s">
        <v>977</v>
      </c>
      <c r="B1273" s="17" t="s">
        <v>1322</v>
      </c>
      <c r="C1273" s="17" t="s">
        <v>595</v>
      </c>
      <c r="D1273" s="17">
        <v>153</v>
      </c>
      <c r="E1273" s="17" t="s">
        <v>839</v>
      </c>
      <c r="F1273" s="17">
        <v>3</v>
      </c>
      <c r="G1273" s="17">
        <v>2</v>
      </c>
      <c r="H1273" s="17" t="s">
        <v>2</v>
      </c>
      <c r="I1273" s="17" t="s">
        <v>7</v>
      </c>
      <c r="J1273" s="17" t="s">
        <v>4</v>
      </c>
      <c r="K1273" s="17" t="s">
        <v>606</v>
      </c>
      <c r="L1273" s="17" t="s">
        <v>516</v>
      </c>
      <c r="M1273" s="7">
        <v>0</v>
      </c>
      <c r="N1273" s="7">
        <v>324.18365948727006</v>
      </c>
      <c r="O1273" s="7">
        <f>M1273*'Emission and cost factors'!$D$8+N1273*'Emission and cost factors'!$E$8</f>
        <v>149.12448336414423</v>
      </c>
      <c r="P1273" s="8">
        <f>M1273*'Emission and cost factors'!$D$9+N1273*'Emission and cost factors'!$E$9</f>
        <v>48.627548923090508</v>
      </c>
      <c r="Q1273" s="7">
        <v>16.675714285714285</v>
      </c>
      <c r="R1273" s="17">
        <v>14</v>
      </c>
      <c r="S1273" s="17">
        <v>14</v>
      </c>
      <c r="T1273" s="17">
        <v>13</v>
      </c>
      <c r="U1273" s="7">
        <v>1</v>
      </c>
      <c r="V1273" s="7">
        <v>1</v>
      </c>
      <c r="W1273" s="7">
        <v>0.9107142857142857</v>
      </c>
    </row>
    <row r="1274" spans="1:23" s="17" customFormat="1" x14ac:dyDescent="0.25">
      <c r="A1274" s="17" t="s">
        <v>978</v>
      </c>
      <c r="B1274" s="17" t="s">
        <v>1322</v>
      </c>
      <c r="C1274" s="17" t="s">
        <v>595</v>
      </c>
      <c r="D1274" s="17">
        <v>154</v>
      </c>
      <c r="E1274" s="17" t="s">
        <v>839</v>
      </c>
      <c r="F1274" s="17">
        <v>3</v>
      </c>
      <c r="G1274" s="17">
        <v>2</v>
      </c>
      <c r="H1274" s="17" t="s">
        <v>2</v>
      </c>
      <c r="I1274" s="17" t="s">
        <v>7</v>
      </c>
      <c r="J1274" s="17" t="s">
        <v>4</v>
      </c>
      <c r="K1274" s="17" t="s">
        <v>606</v>
      </c>
      <c r="L1274" s="17" t="s">
        <v>515</v>
      </c>
      <c r="M1274" s="7">
        <v>0</v>
      </c>
      <c r="N1274" s="7">
        <v>301.10608259721431</v>
      </c>
      <c r="O1274" s="7">
        <f>M1274*'Emission and cost factors'!$D$8+N1274*'Emission and cost factors'!$E$8</f>
        <v>138.50879799471858</v>
      </c>
      <c r="P1274" s="8">
        <f>M1274*'Emission and cost factors'!$D$9+N1274*'Emission and cost factors'!$E$9</f>
        <v>45.165912389582147</v>
      </c>
      <c r="Q1274" s="7">
        <v>16.558571428571433</v>
      </c>
      <c r="R1274" s="17">
        <v>14</v>
      </c>
      <c r="S1274" s="17">
        <v>14</v>
      </c>
      <c r="T1274" s="17">
        <v>13</v>
      </c>
      <c r="U1274" s="7">
        <v>1</v>
      </c>
      <c r="V1274" s="7">
        <v>1</v>
      </c>
      <c r="W1274" s="7">
        <v>0.9285714285714286</v>
      </c>
    </row>
    <row r="1275" spans="1:23" s="17" customFormat="1" x14ac:dyDescent="0.25">
      <c r="A1275" s="17" t="s">
        <v>979</v>
      </c>
      <c r="B1275" s="17" t="s">
        <v>1322</v>
      </c>
      <c r="C1275" s="17" t="s">
        <v>595</v>
      </c>
      <c r="D1275" s="17">
        <v>155</v>
      </c>
      <c r="E1275" s="17" t="s">
        <v>839</v>
      </c>
      <c r="F1275" s="17">
        <v>3</v>
      </c>
      <c r="G1275" s="17">
        <v>2</v>
      </c>
      <c r="H1275" s="17" t="s">
        <v>2</v>
      </c>
      <c r="I1275" s="17" t="s">
        <v>7</v>
      </c>
      <c r="J1275" s="17" t="s">
        <v>5</v>
      </c>
      <c r="K1275" s="17" t="s">
        <v>606</v>
      </c>
      <c r="L1275" s="17" t="s">
        <v>516</v>
      </c>
      <c r="M1275" s="7">
        <v>0</v>
      </c>
      <c r="N1275" s="7">
        <v>324.18323571900004</v>
      </c>
      <c r="O1275" s="7">
        <f>M1275*'Emission and cost factors'!$D$8+N1275*'Emission and cost factors'!$E$8</f>
        <v>149.12428843074002</v>
      </c>
      <c r="P1275" s="8">
        <f>M1275*'Emission and cost factors'!$D$9+N1275*'Emission and cost factors'!$E$9</f>
        <v>48.627485357850006</v>
      </c>
      <c r="Q1275" s="7">
        <v>16.675000000000001</v>
      </c>
      <c r="R1275" s="17">
        <v>14</v>
      </c>
      <c r="S1275" s="17">
        <v>14</v>
      </c>
      <c r="T1275" s="17">
        <v>13</v>
      </c>
      <c r="U1275" s="7">
        <v>1</v>
      </c>
      <c r="V1275" s="7">
        <v>1</v>
      </c>
      <c r="W1275" s="7">
        <v>0.9107142857142857</v>
      </c>
    </row>
    <row r="1276" spans="1:23" s="17" customFormat="1" x14ac:dyDescent="0.25">
      <c r="A1276" s="17" t="s">
        <v>980</v>
      </c>
      <c r="B1276" s="17" t="s">
        <v>1322</v>
      </c>
      <c r="C1276" s="17" t="s">
        <v>595</v>
      </c>
      <c r="D1276" s="17">
        <v>156</v>
      </c>
      <c r="E1276" s="17" t="s">
        <v>839</v>
      </c>
      <c r="F1276" s="17">
        <v>3</v>
      </c>
      <c r="G1276" s="17">
        <v>2</v>
      </c>
      <c r="H1276" s="17" t="s">
        <v>2</v>
      </c>
      <c r="I1276" s="17" t="s">
        <v>7</v>
      </c>
      <c r="J1276" s="17" t="s">
        <v>5</v>
      </c>
      <c r="K1276" s="17" t="s">
        <v>606</v>
      </c>
      <c r="L1276" s="17" t="s">
        <v>515</v>
      </c>
      <c r="M1276" s="7">
        <v>0</v>
      </c>
      <c r="N1276" s="7">
        <v>301.1054442921386</v>
      </c>
      <c r="O1276" s="7">
        <f>M1276*'Emission and cost factors'!$D$8+N1276*'Emission and cost factors'!$E$8</f>
        <v>138.50850437438376</v>
      </c>
      <c r="P1276" s="8">
        <f>M1276*'Emission and cost factors'!$D$9+N1276*'Emission and cost factors'!$E$9</f>
        <v>45.16581664382079</v>
      </c>
      <c r="Q1276" s="7">
        <v>16.558571428571433</v>
      </c>
      <c r="R1276" s="17">
        <v>14</v>
      </c>
      <c r="S1276" s="17">
        <v>14</v>
      </c>
      <c r="T1276" s="17">
        <v>13</v>
      </c>
      <c r="U1276" s="7">
        <v>1</v>
      </c>
      <c r="V1276" s="7">
        <v>1</v>
      </c>
      <c r="W1276" s="7">
        <v>0.9285714285714286</v>
      </c>
    </row>
    <row r="1277" spans="1:23" s="17" customFormat="1" x14ac:dyDescent="0.25">
      <c r="A1277" s="17" t="s">
        <v>981</v>
      </c>
      <c r="B1277" s="17" t="s">
        <v>1322</v>
      </c>
      <c r="C1277" s="17" t="s">
        <v>595</v>
      </c>
      <c r="D1277" s="17">
        <v>157</v>
      </c>
      <c r="E1277" s="17" t="s">
        <v>839</v>
      </c>
      <c r="F1277" s="17">
        <v>3</v>
      </c>
      <c r="G1277" s="17">
        <v>2</v>
      </c>
      <c r="H1277" s="17" t="s">
        <v>8</v>
      </c>
      <c r="I1277" s="17" t="s">
        <v>3</v>
      </c>
      <c r="J1277" s="17" t="s">
        <v>4</v>
      </c>
      <c r="K1277" s="17" t="s">
        <v>606</v>
      </c>
      <c r="L1277" s="17" t="s">
        <v>516</v>
      </c>
      <c r="M1277" s="7">
        <v>0</v>
      </c>
      <c r="N1277" s="7">
        <v>301.08895841812927</v>
      </c>
      <c r="O1277" s="7">
        <f>M1277*'Emission and cost factors'!$D$8+N1277*'Emission and cost factors'!$E$8</f>
        <v>138.50092087233946</v>
      </c>
      <c r="P1277" s="8">
        <f>M1277*'Emission and cost factors'!$D$9+N1277*'Emission and cost factors'!$E$9</f>
        <v>45.163343762719386</v>
      </c>
      <c r="Q1277" s="7">
        <v>18.580000000000002</v>
      </c>
      <c r="R1277" s="17">
        <v>14</v>
      </c>
      <c r="S1277" s="17">
        <v>10</v>
      </c>
      <c r="T1277" s="17">
        <v>4</v>
      </c>
      <c r="U1277" s="7">
        <v>0.87928571428571434</v>
      </c>
      <c r="V1277" s="7">
        <v>0.40442857142857142</v>
      </c>
      <c r="W1277" s="7">
        <v>5.678571428571428E-2</v>
      </c>
    </row>
    <row r="1278" spans="1:23" s="17" customFormat="1" x14ac:dyDescent="0.25">
      <c r="A1278" s="17" t="s">
        <v>982</v>
      </c>
      <c r="B1278" s="17" t="s">
        <v>1322</v>
      </c>
      <c r="C1278" s="17" t="s">
        <v>595</v>
      </c>
      <c r="D1278" s="17">
        <v>158</v>
      </c>
      <c r="E1278" s="17" t="s">
        <v>839</v>
      </c>
      <c r="F1278" s="17">
        <v>3</v>
      </c>
      <c r="G1278" s="17">
        <v>2</v>
      </c>
      <c r="H1278" s="17" t="s">
        <v>8</v>
      </c>
      <c r="I1278" s="17" t="s">
        <v>3</v>
      </c>
      <c r="J1278" s="17" t="s">
        <v>4</v>
      </c>
      <c r="K1278" s="17" t="s">
        <v>606</v>
      </c>
      <c r="L1278" s="17" t="s">
        <v>515</v>
      </c>
      <c r="M1278" s="7">
        <v>0</v>
      </c>
      <c r="N1278" s="7">
        <v>283.27140249125569</v>
      </c>
      <c r="O1278" s="7">
        <f>M1278*'Emission and cost factors'!$D$8+N1278*'Emission and cost factors'!$E$8</f>
        <v>130.30484514597762</v>
      </c>
      <c r="P1278" s="8">
        <f>M1278*'Emission and cost factors'!$D$9+N1278*'Emission and cost factors'!$E$9</f>
        <v>42.490710373688351</v>
      </c>
      <c r="Q1278" s="7">
        <v>18.388571428571431</v>
      </c>
      <c r="R1278" s="17">
        <v>14</v>
      </c>
      <c r="S1278" s="17">
        <v>11</v>
      </c>
      <c r="T1278" s="17">
        <v>5</v>
      </c>
      <c r="U1278" s="7">
        <v>0.93335714285714289</v>
      </c>
      <c r="V1278" s="7">
        <v>0.50750000000000006</v>
      </c>
      <c r="W1278" s="7">
        <v>0.127</v>
      </c>
    </row>
    <row r="1279" spans="1:23" s="17" customFormat="1" x14ac:dyDescent="0.25">
      <c r="A1279" s="17" t="s">
        <v>983</v>
      </c>
      <c r="B1279" s="17" t="s">
        <v>1322</v>
      </c>
      <c r="C1279" s="17" t="s">
        <v>595</v>
      </c>
      <c r="D1279" s="17">
        <v>160</v>
      </c>
      <c r="E1279" s="17" t="s">
        <v>839</v>
      </c>
      <c r="F1279" s="17">
        <v>3</v>
      </c>
      <c r="G1279" s="17">
        <v>2</v>
      </c>
      <c r="H1279" s="17" t="s">
        <v>8</v>
      </c>
      <c r="I1279" s="17" t="s">
        <v>3</v>
      </c>
      <c r="J1279" s="17" t="s">
        <v>5</v>
      </c>
      <c r="K1279" s="17" t="s">
        <v>606</v>
      </c>
      <c r="L1279" s="17" t="s">
        <v>515</v>
      </c>
      <c r="M1279" s="7">
        <v>0</v>
      </c>
      <c r="N1279" s="7">
        <v>282.29388895125214</v>
      </c>
      <c r="O1279" s="7">
        <f>M1279*'Emission and cost factors'!$D$8+N1279*'Emission and cost factors'!$E$8</f>
        <v>129.85518891757599</v>
      </c>
      <c r="P1279" s="8">
        <f>M1279*'Emission and cost factors'!$D$9+N1279*'Emission and cost factors'!$E$9</f>
        <v>42.344083342687817</v>
      </c>
      <c r="Q1279" s="7">
        <v>18.388571428571431</v>
      </c>
      <c r="R1279" s="17">
        <v>14</v>
      </c>
      <c r="S1279" s="17">
        <v>11</v>
      </c>
      <c r="T1279" s="17">
        <v>5</v>
      </c>
      <c r="U1279" s="7">
        <v>0.93335714285714289</v>
      </c>
      <c r="V1279" s="7">
        <v>0.50750000000000006</v>
      </c>
      <c r="W1279" s="7">
        <v>0.127</v>
      </c>
    </row>
    <row r="1280" spans="1:23" s="17" customFormat="1" x14ac:dyDescent="0.25">
      <c r="A1280" s="17" t="s">
        <v>984</v>
      </c>
      <c r="B1280" s="17" t="s">
        <v>1322</v>
      </c>
      <c r="C1280" s="17" t="s">
        <v>595</v>
      </c>
      <c r="D1280" s="17">
        <v>162</v>
      </c>
      <c r="E1280" s="17" t="s">
        <v>839</v>
      </c>
      <c r="F1280" s="17">
        <v>3</v>
      </c>
      <c r="G1280" s="17">
        <v>2</v>
      </c>
      <c r="H1280" s="17" t="s">
        <v>8</v>
      </c>
      <c r="I1280" s="17" t="s">
        <v>6</v>
      </c>
      <c r="J1280" s="17" t="s">
        <v>4</v>
      </c>
      <c r="K1280" s="17" t="s">
        <v>606</v>
      </c>
      <c r="L1280" s="17" t="s">
        <v>515</v>
      </c>
      <c r="M1280" s="7">
        <v>0</v>
      </c>
      <c r="N1280" s="7">
        <v>288.05345209062432</v>
      </c>
      <c r="O1280" s="7">
        <f>M1280*'Emission and cost factors'!$D$8+N1280*'Emission and cost factors'!$E$8</f>
        <v>132.50458796168718</v>
      </c>
      <c r="P1280" s="8">
        <f>M1280*'Emission and cost factors'!$D$9+N1280*'Emission and cost factors'!$E$9</f>
        <v>43.208017813593649</v>
      </c>
      <c r="Q1280" s="7">
        <v>18.494999999999997</v>
      </c>
      <c r="R1280" s="17">
        <v>14</v>
      </c>
      <c r="S1280" s="17">
        <v>10</v>
      </c>
      <c r="T1280" s="17">
        <v>5</v>
      </c>
      <c r="U1280" s="7">
        <v>0.94721428571428568</v>
      </c>
      <c r="V1280" s="7">
        <v>0.54400000000000004</v>
      </c>
      <c r="W1280" s="7">
        <v>0.1202142857142857</v>
      </c>
    </row>
    <row r="1281" spans="1:23" s="17" customFormat="1" x14ac:dyDescent="0.25">
      <c r="A1281" s="17" t="s">
        <v>985</v>
      </c>
      <c r="B1281" s="17" t="s">
        <v>1322</v>
      </c>
      <c r="C1281" s="17" t="s">
        <v>595</v>
      </c>
      <c r="D1281" s="17">
        <v>163</v>
      </c>
      <c r="E1281" s="17" t="s">
        <v>839</v>
      </c>
      <c r="F1281" s="17">
        <v>3</v>
      </c>
      <c r="G1281" s="17">
        <v>2</v>
      </c>
      <c r="H1281" s="17" t="s">
        <v>8</v>
      </c>
      <c r="I1281" s="17" t="s">
        <v>6</v>
      </c>
      <c r="J1281" s="17" t="s">
        <v>5</v>
      </c>
      <c r="K1281" s="17" t="s">
        <v>606</v>
      </c>
      <c r="L1281" s="17" t="s">
        <v>516</v>
      </c>
      <c r="M1281" s="7">
        <v>0</v>
      </c>
      <c r="N1281" s="7">
        <v>304.10193777749566</v>
      </c>
      <c r="O1281" s="7">
        <f>M1281*'Emission and cost factors'!$D$8+N1281*'Emission and cost factors'!$E$8</f>
        <v>139.886891377648</v>
      </c>
      <c r="P1281" s="8">
        <f>M1281*'Emission and cost factors'!$D$9+N1281*'Emission and cost factors'!$E$9</f>
        <v>45.615290666624347</v>
      </c>
      <c r="Q1281" s="7">
        <v>18.703571428571429</v>
      </c>
      <c r="R1281" s="17">
        <v>14</v>
      </c>
      <c r="S1281" s="17">
        <v>10</v>
      </c>
      <c r="T1281" s="17">
        <v>2</v>
      </c>
      <c r="U1281" s="7">
        <v>0.90557142857142858</v>
      </c>
      <c r="V1281" s="7">
        <v>0.41071428571428564</v>
      </c>
      <c r="W1281" s="7">
        <v>4.0428571428571432E-2</v>
      </c>
    </row>
    <row r="1282" spans="1:23" s="17" customFormat="1" x14ac:dyDescent="0.25">
      <c r="A1282" s="17" t="s">
        <v>986</v>
      </c>
      <c r="B1282" s="17" t="s">
        <v>1322</v>
      </c>
      <c r="C1282" s="17" t="s">
        <v>595</v>
      </c>
      <c r="D1282" s="17">
        <v>164</v>
      </c>
      <c r="E1282" s="17" t="s">
        <v>839</v>
      </c>
      <c r="F1282" s="17">
        <v>3</v>
      </c>
      <c r="G1282" s="17">
        <v>2</v>
      </c>
      <c r="H1282" s="17" t="s">
        <v>8</v>
      </c>
      <c r="I1282" s="17" t="s">
        <v>6</v>
      </c>
      <c r="J1282" s="17" t="s">
        <v>5</v>
      </c>
      <c r="K1282" s="17" t="s">
        <v>606</v>
      </c>
      <c r="L1282" s="17" t="s">
        <v>515</v>
      </c>
      <c r="M1282" s="7">
        <v>0</v>
      </c>
      <c r="N1282" s="7">
        <v>287.01547746120639</v>
      </c>
      <c r="O1282" s="7">
        <f>M1282*'Emission and cost factors'!$D$8+N1282*'Emission and cost factors'!$E$8</f>
        <v>132.02711963215495</v>
      </c>
      <c r="P1282" s="8">
        <f>M1282*'Emission and cost factors'!$D$9+N1282*'Emission and cost factors'!$E$9</f>
        <v>43.052321619180958</v>
      </c>
      <c r="Q1282" s="7">
        <v>18.494999999999997</v>
      </c>
      <c r="R1282" s="17">
        <v>14</v>
      </c>
      <c r="S1282" s="17">
        <v>10</v>
      </c>
      <c r="T1282" s="17">
        <v>5</v>
      </c>
      <c r="U1282" s="7">
        <v>0.94721428571428568</v>
      </c>
      <c r="V1282" s="7">
        <v>0.54400000000000004</v>
      </c>
      <c r="W1282" s="7">
        <v>0.1202142857142857</v>
      </c>
    </row>
    <row r="1283" spans="1:23" s="17" customFormat="1" x14ac:dyDescent="0.25">
      <c r="A1283" s="17" t="s">
        <v>987</v>
      </c>
      <c r="B1283" s="17" t="s">
        <v>1322</v>
      </c>
      <c r="C1283" s="17" t="s">
        <v>595</v>
      </c>
      <c r="D1283" s="17">
        <v>165</v>
      </c>
      <c r="E1283" s="17" t="s">
        <v>839</v>
      </c>
      <c r="F1283" s="17">
        <v>3</v>
      </c>
      <c r="G1283" s="17">
        <v>2</v>
      </c>
      <c r="H1283" s="17" t="s">
        <v>8</v>
      </c>
      <c r="I1283" s="17" t="s">
        <v>7</v>
      </c>
      <c r="J1283" s="17" t="s">
        <v>4</v>
      </c>
      <c r="K1283" s="17" t="s">
        <v>606</v>
      </c>
      <c r="L1283" s="17" t="s">
        <v>516</v>
      </c>
      <c r="M1283" s="7">
        <v>0</v>
      </c>
      <c r="N1283" s="7">
        <v>303.78282488736005</v>
      </c>
      <c r="O1283" s="7">
        <f>M1283*'Emission and cost factors'!$D$8+N1283*'Emission and cost factors'!$E$8</f>
        <v>139.74009944818562</v>
      </c>
      <c r="P1283" s="8">
        <f>M1283*'Emission and cost factors'!$D$9+N1283*'Emission and cost factors'!$E$9</f>
        <v>45.567423733104008</v>
      </c>
      <c r="Q1283" s="7">
        <v>18.737142857142857</v>
      </c>
      <c r="R1283" s="17">
        <v>14</v>
      </c>
      <c r="S1283" s="17">
        <v>10</v>
      </c>
      <c r="T1283" s="17">
        <v>2</v>
      </c>
      <c r="U1283" s="7">
        <v>0.91028571428571425</v>
      </c>
      <c r="V1283" s="7">
        <v>0.41814285714285715</v>
      </c>
      <c r="W1283" s="7">
        <v>4.0499999999999994E-2</v>
      </c>
    </row>
    <row r="1284" spans="1:23" s="17" customFormat="1" x14ac:dyDescent="0.25">
      <c r="A1284" s="17" t="s">
        <v>988</v>
      </c>
      <c r="B1284" s="17" t="s">
        <v>1322</v>
      </c>
      <c r="C1284" s="17" t="s">
        <v>595</v>
      </c>
      <c r="D1284" s="17">
        <v>166</v>
      </c>
      <c r="E1284" s="17" t="s">
        <v>839</v>
      </c>
      <c r="F1284" s="17">
        <v>3</v>
      </c>
      <c r="G1284" s="17">
        <v>2</v>
      </c>
      <c r="H1284" s="17" t="s">
        <v>8</v>
      </c>
      <c r="I1284" s="17" t="s">
        <v>7</v>
      </c>
      <c r="J1284" s="17" t="s">
        <v>4</v>
      </c>
      <c r="K1284" s="17" t="s">
        <v>606</v>
      </c>
      <c r="L1284" s="17" t="s">
        <v>515</v>
      </c>
      <c r="M1284" s="7">
        <v>0</v>
      </c>
      <c r="N1284" s="7">
        <v>288.6270480620272</v>
      </c>
      <c r="O1284" s="7">
        <f>M1284*'Emission and cost factors'!$D$8+N1284*'Emission and cost factors'!$E$8</f>
        <v>132.76844210853253</v>
      </c>
      <c r="P1284" s="8">
        <f>M1284*'Emission and cost factors'!$D$9+N1284*'Emission and cost factors'!$E$9</f>
        <v>43.294057209304079</v>
      </c>
      <c r="Q1284" s="7">
        <v>18.529285714285713</v>
      </c>
      <c r="R1284" s="17">
        <v>14</v>
      </c>
      <c r="S1284" s="17">
        <v>10</v>
      </c>
      <c r="T1284" s="17">
        <v>4</v>
      </c>
      <c r="U1284" s="7">
        <v>0.95271428571428574</v>
      </c>
      <c r="V1284" s="7">
        <v>0.57342857142857151</v>
      </c>
      <c r="W1284" s="7">
        <v>0.12464285714285714</v>
      </c>
    </row>
    <row r="1285" spans="1:23" s="17" customFormat="1" x14ac:dyDescent="0.25">
      <c r="A1285" s="17" t="s">
        <v>989</v>
      </c>
      <c r="B1285" s="17" t="s">
        <v>1322</v>
      </c>
      <c r="C1285" s="17" t="s">
        <v>595</v>
      </c>
      <c r="D1285" s="17">
        <v>167</v>
      </c>
      <c r="E1285" s="17" t="s">
        <v>839</v>
      </c>
      <c r="F1285" s="17">
        <v>3</v>
      </c>
      <c r="G1285" s="17">
        <v>2</v>
      </c>
      <c r="H1285" s="17" t="s">
        <v>8</v>
      </c>
      <c r="I1285" s="17" t="s">
        <v>7</v>
      </c>
      <c r="J1285" s="17" t="s">
        <v>5</v>
      </c>
      <c r="K1285" s="17" t="s">
        <v>606</v>
      </c>
      <c r="L1285" s="17" t="s">
        <v>516</v>
      </c>
      <c r="M1285" s="7">
        <v>0</v>
      </c>
      <c r="N1285" s="7">
        <v>303.78340795596216</v>
      </c>
      <c r="O1285" s="7">
        <f>M1285*'Emission and cost factors'!$D$8+N1285*'Emission and cost factors'!$E$8</f>
        <v>139.74036765974259</v>
      </c>
      <c r="P1285" s="8">
        <f>M1285*'Emission and cost factors'!$D$9+N1285*'Emission and cost factors'!$E$9</f>
        <v>45.567511193394324</v>
      </c>
      <c r="Q1285" s="7">
        <v>18.737142857142857</v>
      </c>
      <c r="R1285" s="17">
        <v>14</v>
      </c>
      <c r="S1285" s="17">
        <v>10</v>
      </c>
      <c r="T1285" s="17">
        <v>2</v>
      </c>
      <c r="U1285" s="7">
        <v>0.9107142857142857</v>
      </c>
      <c r="V1285" s="7">
        <v>0.41814285714285715</v>
      </c>
      <c r="W1285" s="7">
        <v>4.0499999999999994E-2</v>
      </c>
    </row>
    <row r="1286" spans="1:23" s="17" customFormat="1" x14ac:dyDescent="0.25">
      <c r="A1286" s="17" t="s">
        <v>990</v>
      </c>
      <c r="B1286" s="17" t="s">
        <v>1322</v>
      </c>
      <c r="C1286" s="17" t="s">
        <v>595</v>
      </c>
      <c r="D1286" s="17">
        <v>168</v>
      </c>
      <c r="E1286" s="17" t="s">
        <v>839</v>
      </c>
      <c r="F1286" s="17">
        <v>3</v>
      </c>
      <c r="G1286" s="17">
        <v>2</v>
      </c>
      <c r="H1286" s="17" t="s">
        <v>8</v>
      </c>
      <c r="I1286" s="17" t="s">
        <v>7</v>
      </c>
      <c r="J1286" s="17" t="s">
        <v>5</v>
      </c>
      <c r="K1286" s="17" t="s">
        <v>606</v>
      </c>
      <c r="L1286" s="17" t="s">
        <v>515</v>
      </c>
      <c r="M1286" s="7">
        <v>0</v>
      </c>
      <c r="N1286" s="7">
        <v>288.62411729751858</v>
      </c>
      <c r="O1286" s="7">
        <f>M1286*'Emission and cost factors'!$D$8+N1286*'Emission and cost factors'!$E$8</f>
        <v>132.76709395685856</v>
      </c>
      <c r="P1286" s="8">
        <f>M1286*'Emission and cost factors'!$D$9+N1286*'Emission and cost factors'!$E$9</f>
        <v>43.293617594627783</v>
      </c>
      <c r="Q1286" s="7">
        <v>18.529285714285713</v>
      </c>
      <c r="R1286" s="17">
        <v>14</v>
      </c>
      <c r="S1286" s="17">
        <v>10</v>
      </c>
      <c r="T1286" s="17">
        <v>4</v>
      </c>
      <c r="U1286" s="7">
        <v>0.95271428571428574</v>
      </c>
      <c r="V1286" s="7">
        <v>0.57342857142857151</v>
      </c>
      <c r="W1286" s="7">
        <v>0.12464285714285714</v>
      </c>
    </row>
    <row r="1287" spans="1:23" s="17" customFormat="1" x14ac:dyDescent="0.25">
      <c r="A1287" s="17" t="s">
        <v>991</v>
      </c>
      <c r="B1287" s="17" t="s">
        <v>1322</v>
      </c>
      <c r="C1287" s="17" t="s">
        <v>595</v>
      </c>
      <c r="D1287" s="17">
        <v>169</v>
      </c>
      <c r="E1287" s="17" t="s">
        <v>839</v>
      </c>
      <c r="F1287" s="17">
        <v>3</v>
      </c>
      <c r="G1287" s="17">
        <v>2</v>
      </c>
      <c r="H1287" s="17" t="s">
        <v>9</v>
      </c>
      <c r="I1287" s="17" t="s">
        <v>3</v>
      </c>
      <c r="J1287" s="17" t="s">
        <v>4</v>
      </c>
      <c r="K1287" s="17" t="s">
        <v>606</v>
      </c>
      <c r="L1287" s="17" t="s">
        <v>516</v>
      </c>
      <c r="M1287" s="7">
        <v>0</v>
      </c>
      <c r="N1287" s="7">
        <v>288.55423589050713</v>
      </c>
      <c r="O1287" s="7">
        <f>M1287*'Emission and cost factors'!$D$8+N1287*'Emission and cost factors'!$E$8</f>
        <v>132.73494850963328</v>
      </c>
      <c r="P1287" s="8">
        <f>M1287*'Emission and cost factors'!$D$9+N1287*'Emission and cost factors'!$E$9</f>
        <v>43.283135383576067</v>
      </c>
      <c r="Q1287" s="7">
        <v>18.896428571428576</v>
      </c>
      <c r="R1287" s="17">
        <v>14</v>
      </c>
      <c r="S1287" s="17">
        <v>8</v>
      </c>
      <c r="T1287" s="17">
        <v>0</v>
      </c>
      <c r="U1287" s="7">
        <v>0.76064285714285707</v>
      </c>
      <c r="V1287" s="7">
        <v>0.25235714285714289</v>
      </c>
      <c r="W1287" s="7">
        <v>0</v>
      </c>
    </row>
    <row r="1288" spans="1:23" s="17" customFormat="1" x14ac:dyDescent="0.25">
      <c r="A1288" s="17" t="s">
        <v>992</v>
      </c>
      <c r="B1288" s="17" t="s">
        <v>1322</v>
      </c>
      <c r="C1288" s="17" t="s">
        <v>595</v>
      </c>
      <c r="D1288" s="17">
        <v>170</v>
      </c>
      <c r="E1288" s="17" t="s">
        <v>839</v>
      </c>
      <c r="F1288" s="17">
        <v>3</v>
      </c>
      <c r="G1288" s="17">
        <v>2</v>
      </c>
      <c r="H1288" s="17" t="s">
        <v>9</v>
      </c>
      <c r="I1288" s="17" t="s">
        <v>3</v>
      </c>
      <c r="J1288" s="17" t="s">
        <v>4</v>
      </c>
      <c r="K1288" s="17" t="s">
        <v>606</v>
      </c>
      <c r="L1288" s="17" t="s">
        <v>515</v>
      </c>
      <c r="M1288" s="7">
        <v>0</v>
      </c>
      <c r="N1288" s="7">
        <v>276.99108896244644</v>
      </c>
      <c r="O1288" s="7">
        <f>M1288*'Emission and cost factors'!$D$8+N1288*'Emission and cost factors'!$E$8</f>
        <v>127.41590092272537</v>
      </c>
      <c r="P1288" s="8">
        <f>M1288*'Emission and cost factors'!$D$9+N1288*'Emission and cost factors'!$E$9</f>
        <v>41.548663344366965</v>
      </c>
      <c r="Q1288" s="7">
        <v>18.703571428571426</v>
      </c>
      <c r="R1288" s="17">
        <v>14</v>
      </c>
      <c r="S1288" s="17">
        <v>9</v>
      </c>
      <c r="T1288" s="17">
        <v>2</v>
      </c>
      <c r="U1288" s="7">
        <v>0.85399999999999998</v>
      </c>
      <c r="V1288" s="7">
        <v>0.36892857142857144</v>
      </c>
      <c r="W1288" s="7">
        <v>2.5785714285714283E-2</v>
      </c>
    </row>
    <row r="1289" spans="1:23" s="17" customFormat="1" x14ac:dyDescent="0.25">
      <c r="A1289" s="17" t="s">
        <v>993</v>
      </c>
      <c r="B1289" s="17" t="s">
        <v>1322</v>
      </c>
      <c r="C1289" s="17" t="s">
        <v>595</v>
      </c>
      <c r="D1289" s="17">
        <v>171</v>
      </c>
      <c r="E1289" s="17" t="s">
        <v>839</v>
      </c>
      <c r="F1289" s="17">
        <v>3</v>
      </c>
      <c r="G1289" s="17">
        <v>2</v>
      </c>
      <c r="H1289" s="17" t="s">
        <v>9</v>
      </c>
      <c r="I1289" s="17" t="s">
        <v>3</v>
      </c>
      <c r="J1289" s="17" t="s">
        <v>5</v>
      </c>
      <c r="K1289" s="17" t="s">
        <v>606</v>
      </c>
      <c r="L1289" s="17" t="s">
        <v>516</v>
      </c>
      <c r="M1289" s="7">
        <v>0</v>
      </c>
      <c r="N1289" s="7">
        <v>288.5540482073207</v>
      </c>
      <c r="O1289" s="7">
        <f>M1289*'Emission and cost factors'!$D$8+N1289*'Emission and cost factors'!$E$8</f>
        <v>132.73486217536754</v>
      </c>
      <c r="P1289" s="8">
        <f>M1289*'Emission and cost factors'!$D$9+N1289*'Emission and cost factors'!$E$9</f>
        <v>43.283107231098107</v>
      </c>
      <c r="Q1289" s="7">
        <v>18.896428571428576</v>
      </c>
      <c r="R1289" s="17">
        <v>14</v>
      </c>
      <c r="S1289" s="17">
        <v>8</v>
      </c>
      <c r="T1289" s="17">
        <v>0</v>
      </c>
      <c r="U1289" s="7">
        <v>0.76064285714285707</v>
      </c>
      <c r="V1289" s="7">
        <v>0.25235714285714289</v>
      </c>
      <c r="W1289" s="7">
        <v>0</v>
      </c>
    </row>
    <row r="1290" spans="1:23" s="17" customFormat="1" x14ac:dyDescent="0.25">
      <c r="A1290" s="17" t="s">
        <v>994</v>
      </c>
      <c r="B1290" s="17" t="s">
        <v>1322</v>
      </c>
      <c r="C1290" s="17" t="s">
        <v>595</v>
      </c>
      <c r="D1290" s="17">
        <v>172</v>
      </c>
      <c r="E1290" s="17" t="s">
        <v>839</v>
      </c>
      <c r="F1290" s="17">
        <v>3</v>
      </c>
      <c r="G1290" s="17">
        <v>2</v>
      </c>
      <c r="H1290" s="17" t="s">
        <v>9</v>
      </c>
      <c r="I1290" s="17" t="s">
        <v>3</v>
      </c>
      <c r="J1290" s="17" t="s">
        <v>5</v>
      </c>
      <c r="K1290" s="17" t="s">
        <v>606</v>
      </c>
      <c r="L1290" s="17" t="s">
        <v>515</v>
      </c>
      <c r="M1290" s="7">
        <v>0</v>
      </c>
      <c r="N1290" s="7">
        <v>276.91436073529928</v>
      </c>
      <c r="O1290" s="7">
        <f>M1290*'Emission and cost factors'!$D$8+N1290*'Emission and cost factors'!$E$8</f>
        <v>127.38060593823768</v>
      </c>
      <c r="P1290" s="8">
        <f>M1290*'Emission and cost factors'!$D$9+N1290*'Emission and cost factors'!$E$9</f>
        <v>41.537154110294892</v>
      </c>
      <c r="Q1290" s="7">
        <v>18.703571428571426</v>
      </c>
      <c r="R1290" s="17">
        <v>14</v>
      </c>
      <c r="S1290" s="17">
        <v>9</v>
      </c>
      <c r="T1290" s="17">
        <v>2</v>
      </c>
      <c r="U1290" s="7">
        <v>0.85399999999999998</v>
      </c>
      <c r="V1290" s="7">
        <v>0.36892857142857144</v>
      </c>
      <c r="W1290" s="7">
        <v>2.5785714285714283E-2</v>
      </c>
    </row>
    <row r="1291" spans="1:23" s="17" customFormat="1" x14ac:dyDescent="0.25">
      <c r="A1291" s="17" t="s">
        <v>995</v>
      </c>
      <c r="B1291" s="17" t="s">
        <v>1322</v>
      </c>
      <c r="C1291" s="17" t="s">
        <v>595</v>
      </c>
      <c r="D1291" s="17">
        <v>173</v>
      </c>
      <c r="E1291" s="17" t="s">
        <v>839</v>
      </c>
      <c r="F1291" s="17">
        <v>3</v>
      </c>
      <c r="G1291" s="17">
        <v>2</v>
      </c>
      <c r="H1291" s="17" t="s">
        <v>9</v>
      </c>
      <c r="I1291" s="17" t="s">
        <v>6</v>
      </c>
      <c r="J1291" s="17" t="s">
        <v>4</v>
      </c>
      <c r="K1291" s="17" t="s">
        <v>606</v>
      </c>
      <c r="L1291" s="17" t="s">
        <v>516</v>
      </c>
      <c r="M1291" s="7">
        <v>0</v>
      </c>
      <c r="N1291" s="7">
        <v>293.83423943524718</v>
      </c>
      <c r="O1291" s="7">
        <f>M1291*'Emission and cost factors'!$D$8+N1291*'Emission and cost factors'!$E$8</f>
        <v>135.16375014021372</v>
      </c>
      <c r="P1291" s="8">
        <f>M1291*'Emission and cost factors'!$D$9+N1291*'Emission and cost factors'!$E$9</f>
        <v>44.075135915287078</v>
      </c>
      <c r="Q1291" s="7">
        <v>19.014285714285712</v>
      </c>
      <c r="R1291" s="17">
        <v>14</v>
      </c>
      <c r="S1291" s="17">
        <v>6</v>
      </c>
      <c r="T1291" s="17">
        <v>0</v>
      </c>
      <c r="U1291" s="7">
        <v>0.79921428571428577</v>
      </c>
      <c r="V1291" s="7">
        <v>0.27107142857142857</v>
      </c>
      <c r="W1291" s="7">
        <v>0</v>
      </c>
    </row>
    <row r="1292" spans="1:23" s="17" customFormat="1" x14ac:dyDescent="0.25">
      <c r="A1292" s="17" t="s">
        <v>996</v>
      </c>
      <c r="B1292" s="17" t="s">
        <v>1322</v>
      </c>
      <c r="C1292" s="17" t="s">
        <v>595</v>
      </c>
      <c r="D1292" s="17">
        <v>174</v>
      </c>
      <c r="E1292" s="17" t="s">
        <v>839</v>
      </c>
      <c r="F1292" s="17">
        <v>3</v>
      </c>
      <c r="G1292" s="17">
        <v>2</v>
      </c>
      <c r="H1292" s="17" t="s">
        <v>9</v>
      </c>
      <c r="I1292" s="17" t="s">
        <v>6</v>
      </c>
      <c r="J1292" s="17" t="s">
        <v>4</v>
      </c>
      <c r="K1292" s="17" t="s">
        <v>606</v>
      </c>
      <c r="L1292" s="17" t="s">
        <v>515</v>
      </c>
      <c r="M1292" s="7">
        <v>0</v>
      </c>
      <c r="N1292" s="7">
        <v>278.88133326505289</v>
      </c>
      <c r="O1292" s="7">
        <f>M1292*'Emission and cost factors'!$D$8+N1292*'Emission and cost factors'!$E$8</f>
        <v>128.28541330192434</v>
      </c>
      <c r="P1292" s="8">
        <f>M1292*'Emission and cost factors'!$D$9+N1292*'Emission and cost factors'!$E$9</f>
        <v>41.832199989757932</v>
      </c>
      <c r="Q1292" s="7">
        <v>18.82</v>
      </c>
      <c r="R1292" s="17">
        <v>14</v>
      </c>
      <c r="S1292" s="17">
        <v>9</v>
      </c>
      <c r="T1292" s="17">
        <v>2</v>
      </c>
      <c r="U1292" s="7">
        <v>0.87857142857142867</v>
      </c>
      <c r="V1292" s="7">
        <v>0.35585714285714287</v>
      </c>
      <c r="W1292" s="7">
        <v>1.1071428571428571E-2</v>
      </c>
    </row>
    <row r="1293" spans="1:23" s="17" customFormat="1" x14ac:dyDescent="0.25">
      <c r="A1293" s="17" t="s">
        <v>997</v>
      </c>
      <c r="B1293" s="17" t="s">
        <v>1322</v>
      </c>
      <c r="C1293" s="17" t="s">
        <v>595</v>
      </c>
      <c r="D1293" s="17">
        <v>175</v>
      </c>
      <c r="E1293" s="17" t="s">
        <v>839</v>
      </c>
      <c r="F1293" s="17">
        <v>3</v>
      </c>
      <c r="G1293" s="17">
        <v>2</v>
      </c>
      <c r="H1293" s="17" t="s">
        <v>9</v>
      </c>
      <c r="I1293" s="17" t="s">
        <v>6</v>
      </c>
      <c r="J1293" s="17" t="s">
        <v>5</v>
      </c>
      <c r="K1293" s="17" t="s">
        <v>606</v>
      </c>
      <c r="L1293" s="17" t="s">
        <v>516</v>
      </c>
      <c r="M1293" s="7">
        <v>0</v>
      </c>
      <c r="N1293" s="7">
        <v>293.79180474246641</v>
      </c>
      <c r="O1293" s="7">
        <f>M1293*'Emission and cost factors'!$D$8+N1293*'Emission and cost factors'!$E$8</f>
        <v>135.14423018153457</v>
      </c>
      <c r="P1293" s="8">
        <f>M1293*'Emission and cost factors'!$D$9+N1293*'Emission and cost factors'!$E$9</f>
        <v>44.068770711369957</v>
      </c>
      <c r="Q1293" s="7">
        <v>19.014285714285712</v>
      </c>
      <c r="R1293" s="17">
        <v>14</v>
      </c>
      <c r="S1293" s="17">
        <v>6</v>
      </c>
      <c r="T1293" s="17">
        <v>0</v>
      </c>
      <c r="U1293" s="7">
        <v>0.79921428571428577</v>
      </c>
      <c r="V1293" s="7">
        <v>0.27107142857142857</v>
      </c>
      <c r="W1293" s="7">
        <v>0</v>
      </c>
    </row>
    <row r="1294" spans="1:23" s="17" customFormat="1" x14ac:dyDescent="0.25">
      <c r="A1294" s="17" t="s">
        <v>998</v>
      </c>
      <c r="B1294" s="17" t="s">
        <v>1322</v>
      </c>
      <c r="C1294" s="17" t="s">
        <v>595</v>
      </c>
      <c r="D1294" s="17">
        <v>176</v>
      </c>
      <c r="E1294" s="17" t="s">
        <v>839</v>
      </c>
      <c r="F1294" s="17">
        <v>3</v>
      </c>
      <c r="G1294" s="17">
        <v>2</v>
      </c>
      <c r="H1294" s="17" t="s">
        <v>9</v>
      </c>
      <c r="I1294" s="17" t="s">
        <v>6</v>
      </c>
      <c r="J1294" s="17" t="s">
        <v>5</v>
      </c>
      <c r="K1294" s="17" t="s">
        <v>606</v>
      </c>
      <c r="L1294" s="17" t="s">
        <v>515</v>
      </c>
      <c r="M1294" s="7">
        <v>0</v>
      </c>
      <c r="N1294" s="7">
        <v>278.6676556396157</v>
      </c>
      <c r="O1294" s="7">
        <f>M1294*'Emission and cost factors'!$D$8+N1294*'Emission and cost factors'!$E$8</f>
        <v>128.18712159422324</v>
      </c>
      <c r="P1294" s="8">
        <f>M1294*'Emission and cost factors'!$D$9+N1294*'Emission and cost factors'!$E$9</f>
        <v>41.800148345942354</v>
      </c>
      <c r="Q1294" s="7">
        <v>18.82</v>
      </c>
      <c r="R1294" s="17">
        <v>14</v>
      </c>
      <c r="S1294" s="17">
        <v>9</v>
      </c>
      <c r="T1294" s="17">
        <v>2</v>
      </c>
      <c r="U1294" s="7">
        <v>0.87857142857142867</v>
      </c>
      <c r="V1294" s="7">
        <v>0.35585714285714287</v>
      </c>
      <c r="W1294" s="7">
        <v>1.1499999999999998E-2</v>
      </c>
    </row>
    <row r="1295" spans="1:23" s="17" customFormat="1" x14ac:dyDescent="0.25">
      <c r="A1295" s="17" t="s">
        <v>999</v>
      </c>
      <c r="B1295" s="17" t="s">
        <v>1322</v>
      </c>
      <c r="C1295" s="17" t="s">
        <v>595</v>
      </c>
      <c r="D1295" s="17">
        <v>178</v>
      </c>
      <c r="E1295" s="17" t="s">
        <v>839</v>
      </c>
      <c r="F1295" s="17">
        <v>3</v>
      </c>
      <c r="G1295" s="17">
        <v>2</v>
      </c>
      <c r="H1295" s="17" t="s">
        <v>9</v>
      </c>
      <c r="I1295" s="17" t="s">
        <v>7</v>
      </c>
      <c r="J1295" s="17" t="s">
        <v>4</v>
      </c>
      <c r="K1295" s="17" t="s">
        <v>606</v>
      </c>
      <c r="L1295" s="17" t="s">
        <v>515</v>
      </c>
      <c r="M1295" s="7">
        <v>0</v>
      </c>
      <c r="N1295" s="7">
        <v>280.60508862496926</v>
      </c>
      <c r="O1295" s="7">
        <f>M1295*'Emission and cost factors'!$D$8+N1295*'Emission and cost factors'!$E$8</f>
        <v>129.07834076748586</v>
      </c>
      <c r="P1295" s="8">
        <f>M1295*'Emission and cost factors'!$D$9+N1295*'Emission and cost factors'!$E$9</f>
        <v>42.09076329374539</v>
      </c>
      <c r="Q1295" s="7">
        <v>18.850000000000001</v>
      </c>
      <c r="R1295" s="17">
        <v>14</v>
      </c>
      <c r="S1295" s="17">
        <v>7</v>
      </c>
      <c r="T1295" s="17">
        <v>2</v>
      </c>
      <c r="U1295" s="7">
        <v>0.88807142857142851</v>
      </c>
      <c r="V1295" s="7">
        <v>0.36350000000000005</v>
      </c>
      <c r="W1295" s="7">
        <v>7.9285714285714272E-3</v>
      </c>
    </row>
    <row r="1296" spans="1:23" s="17" customFormat="1" x14ac:dyDescent="0.25">
      <c r="A1296" s="17" t="s">
        <v>1000</v>
      </c>
      <c r="B1296" s="17" t="s">
        <v>1322</v>
      </c>
      <c r="C1296" s="17" t="s">
        <v>595</v>
      </c>
      <c r="D1296" s="17">
        <v>180</v>
      </c>
      <c r="E1296" s="17" t="s">
        <v>839</v>
      </c>
      <c r="F1296" s="17">
        <v>3</v>
      </c>
      <c r="G1296" s="17">
        <v>2</v>
      </c>
      <c r="H1296" s="17" t="s">
        <v>9</v>
      </c>
      <c r="I1296" s="17" t="s">
        <v>7</v>
      </c>
      <c r="J1296" s="17" t="s">
        <v>5</v>
      </c>
      <c r="K1296" s="17" t="s">
        <v>606</v>
      </c>
      <c r="L1296" s="17" t="s">
        <v>515</v>
      </c>
      <c r="M1296" s="7">
        <v>0</v>
      </c>
      <c r="N1296" s="7">
        <v>280.60554522369</v>
      </c>
      <c r="O1296" s="7">
        <f>M1296*'Emission and cost factors'!$D$8+N1296*'Emission and cost factors'!$E$8</f>
        <v>129.07855080289741</v>
      </c>
      <c r="P1296" s="8">
        <f>M1296*'Emission and cost factors'!$D$9+N1296*'Emission and cost factors'!$E$9</f>
        <v>42.090831783553497</v>
      </c>
      <c r="Q1296" s="7">
        <v>18.850000000000001</v>
      </c>
      <c r="R1296" s="17">
        <v>14</v>
      </c>
      <c r="S1296" s="17">
        <v>7</v>
      </c>
      <c r="T1296" s="17">
        <v>2</v>
      </c>
      <c r="U1296" s="7">
        <v>0.88807142857142851</v>
      </c>
      <c r="V1296" s="7">
        <v>0.36350000000000005</v>
      </c>
      <c r="W1296" s="7">
        <v>7.9285714285714272E-3</v>
      </c>
    </row>
    <row r="1297" spans="1:23" s="17" customFormat="1" x14ac:dyDescent="0.25">
      <c r="A1297" s="17" t="s">
        <v>1166</v>
      </c>
      <c r="B1297" s="17" t="s">
        <v>1322</v>
      </c>
      <c r="C1297" s="17" t="s">
        <v>588</v>
      </c>
      <c r="D1297" s="17">
        <v>1</v>
      </c>
      <c r="E1297" s="17" t="s">
        <v>835</v>
      </c>
      <c r="F1297" s="17">
        <v>1</v>
      </c>
      <c r="G1297" s="17">
        <v>1</v>
      </c>
      <c r="H1297" s="17" t="s">
        <v>2</v>
      </c>
      <c r="I1297" s="17" t="s">
        <v>3</v>
      </c>
      <c r="J1297" s="17" t="s">
        <v>609</v>
      </c>
      <c r="K1297" s="17" t="s">
        <v>606</v>
      </c>
      <c r="L1297" s="17" t="s">
        <v>515</v>
      </c>
      <c r="M1297" s="7">
        <v>419.69759884207502</v>
      </c>
      <c r="N1297" s="7">
        <v>242.85526408117715</v>
      </c>
      <c r="O1297" s="7">
        <f>M1297*'Emission and cost factors'!$D$8+N1297*'Emission and cost factors'!$E$8</f>
        <v>199.84991723417727</v>
      </c>
      <c r="P1297" s="8">
        <f>M1297*'Emission and cost factors'!$D$9+N1297*'Emission and cost factors'!$E$9</f>
        <v>53.21619356585957</v>
      </c>
      <c r="Q1297" s="7">
        <v>20.303571428571423</v>
      </c>
      <c r="R1297" s="17">
        <v>0</v>
      </c>
      <c r="S1297" s="17">
        <v>0</v>
      </c>
      <c r="T1297" s="17">
        <v>0</v>
      </c>
      <c r="U1297" s="7">
        <v>0</v>
      </c>
      <c r="V1297" s="7">
        <v>0</v>
      </c>
      <c r="W1297" s="7">
        <v>0</v>
      </c>
    </row>
    <row r="1298" spans="1:23" s="17" customFormat="1" x14ac:dyDescent="0.25">
      <c r="A1298" s="17" t="s">
        <v>1167</v>
      </c>
      <c r="B1298" s="17" t="s">
        <v>1322</v>
      </c>
      <c r="C1298" s="17" t="s">
        <v>588</v>
      </c>
      <c r="D1298" s="17">
        <v>2</v>
      </c>
      <c r="E1298" s="17" t="s">
        <v>835</v>
      </c>
      <c r="F1298" s="17">
        <v>1</v>
      </c>
      <c r="G1298" s="17">
        <v>1</v>
      </c>
      <c r="H1298" s="17" t="s">
        <v>2</v>
      </c>
      <c r="I1298" s="17" t="s">
        <v>3</v>
      </c>
      <c r="J1298" s="17" t="s">
        <v>609</v>
      </c>
      <c r="K1298" s="17" t="s">
        <v>606</v>
      </c>
      <c r="L1298" s="17" t="s">
        <v>516</v>
      </c>
      <c r="M1298" s="7">
        <v>200.15926349748881</v>
      </c>
      <c r="N1298" s="7">
        <v>200.66323403409856</v>
      </c>
      <c r="O1298" s="7">
        <f>M1298*'Emission and cost factors'!$D$8+N1298*'Emission and cost factors'!$E$8</f>
        <v>134.338532990158</v>
      </c>
      <c r="P1298" s="8">
        <f>M1298*'Emission and cost factors'!$D$9+N1298*'Emission and cost factors'!$E$9</f>
        <v>38.105855645014337</v>
      </c>
      <c r="Q1298" s="7">
        <v>20.361428571428576</v>
      </c>
      <c r="R1298" s="17">
        <v>0</v>
      </c>
      <c r="S1298" s="17">
        <v>0</v>
      </c>
      <c r="T1298" s="17">
        <v>0</v>
      </c>
      <c r="U1298" s="7">
        <v>0</v>
      </c>
      <c r="V1298" s="7">
        <v>0</v>
      </c>
      <c r="W1298" s="7">
        <v>0</v>
      </c>
    </row>
    <row r="1299" spans="1:23" s="17" customFormat="1" x14ac:dyDescent="0.25">
      <c r="A1299" s="17" t="s">
        <v>1168</v>
      </c>
      <c r="B1299" s="17" t="s">
        <v>1322</v>
      </c>
      <c r="C1299" s="17" t="s">
        <v>588</v>
      </c>
      <c r="D1299" s="17">
        <v>3</v>
      </c>
      <c r="E1299" s="17" t="s">
        <v>835</v>
      </c>
      <c r="F1299" s="17">
        <v>1</v>
      </c>
      <c r="G1299" s="17">
        <v>1</v>
      </c>
      <c r="H1299" s="17" t="s">
        <v>2</v>
      </c>
      <c r="I1299" s="17" t="s">
        <v>6</v>
      </c>
      <c r="J1299" s="17" t="s">
        <v>609</v>
      </c>
      <c r="K1299" s="17" t="s">
        <v>606</v>
      </c>
      <c r="L1299" s="17" t="s">
        <v>515</v>
      </c>
      <c r="M1299" s="7">
        <v>380.22239620535572</v>
      </c>
      <c r="N1299" s="7">
        <v>264.09203106046499</v>
      </c>
      <c r="O1299" s="7">
        <f>M1299*'Emission and cost factors'!$D$8+N1299*'Emission and cost factors'!$E$8</f>
        <v>201.32903749093862</v>
      </c>
      <c r="P1299" s="8">
        <f>M1299*'Emission and cost factors'!$D$9+N1299*'Emission and cost factors'!$E$9</f>
        <v>54.822700507283983</v>
      </c>
      <c r="Q1299" s="7">
        <v>20.507857142857144</v>
      </c>
      <c r="R1299" s="17">
        <v>0</v>
      </c>
      <c r="S1299" s="17">
        <v>0</v>
      </c>
      <c r="T1299" s="17">
        <v>0</v>
      </c>
      <c r="U1299" s="7">
        <v>0</v>
      </c>
      <c r="V1299" s="7">
        <v>0</v>
      </c>
      <c r="W1299" s="7">
        <v>0</v>
      </c>
    </row>
    <row r="1300" spans="1:23" s="17" customFormat="1" x14ac:dyDescent="0.25">
      <c r="A1300" s="17" t="s">
        <v>1169</v>
      </c>
      <c r="B1300" s="17" t="s">
        <v>1322</v>
      </c>
      <c r="C1300" s="17" t="s">
        <v>588</v>
      </c>
      <c r="D1300" s="17">
        <v>4</v>
      </c>
      <c r="E1300" s="17" t="s">
        <v>835</v>
      </c>
      <c r="F1300" s="17">
        <v>1</v>
      </c>
      <c r="G1300" s="17">
        <v>1</v>
      </c>
      <c r="H1300" s="17" t="s">
        <v>2</v>
      </c>
      <c r="I1300" s="17" t="s">
        <v>6</v>
      </c>
      <c r="J1300" s="17" t="s">
        <v>609</v>
      </c>
      <c r="K1300" s="17" t="s">
        <v>606</v>
      </c>
      <c r="L1300" s="17" t="s">
        <v>516</v>
      </c>
      <c r="M1300" s="7">
        <v>223.40836157226428</v>
      </c>
      <c r="N1300" s="7">
        <v>226.00763089430785</v>
      </c>
      <c r="O1300" s="7">
        <f>M1300*'Emission and cost factors'!$D$8+N1300*'Emission and cost factors'!$E$8</f>
        <v>150.87926614155711</v>
      </c>
      <c r="P1300" s="8">
        <f>M1300*'Emission and cost factors'!$D$9+N1300*'Emission and cost factors'!$E$9</f>
        <v>42.837479097036748</v>
      </c>
      <c r="Q1300" s="7">
        <v>20.509285714285713</v>
      </c>
      <c r="R1300" s="17">
        <v>0</v>
      </c>
      <c r="S1300" s="17">
        <v>0</v>
      </c>
      <c r="T1300" s="17">
        <v>0</v>
      </c>
      <c r="U1300" s="7">
        <v>0</v>
      </c>
      <c r="V1300" s="7">
        <v>0</v>
      </c>
      <c r="W1300" s="7">
        <v>0</v>
      </c>
    </row>
    <row r="1301" spans="1:23" s="17" customFormat="1" x14ac:dyDescent="0.25">
      <c r="A1301" s="17" t="s">
        <v>1170</v>
      </c>
      <c r="B1301" s="17" t="s">
        <v>1322</v>
      </c>
      <c r="C1301" s="17" t="s">
        <v>588</v>
      </c>
      <c r="D1301" s="17">
        <v>5</v>
      </c>
      <c r="E1301" s="17" t="s">
        <v>835</v>
      </c>
      <c r="F1301" s="17">
        <v>1</v>
      </c>
      <c r="G1301" s="17">
        <v>1</v>
      </c>
      <c r="H1301" s="17" t="s">
        <v>2</v>
      </c>
      <c r="I1301" s="17" t="s">
        <v>7</v>
      </c>
      <c r="J1301" s="17" t="s">
        <v>609</v>
      </c>
      <c r="K1301" s="17" t="s">
        <v>606</v>
      </c>
      <c r="L1301" s="17" t="s">
        <v>515</v>
      </c>
      <c r="M1301" s="7">
        <v>402.00573045130932</v>
      </c>
      <c r="N1301" s="7">
        <v>275.5414761362357</v>
      </c>
      <c r="O1301" s="7">
        <f>M1301*'Emission and cost factors'!$D$8+N1301*'Emission and cost factors'!$E$8</f>
        <v>211.17028241744339</v>
      </c>
      <c r="P1301" s="8">
        <f>M1301*'Emission and cost factors'!$D$9+N1301*'Emission and cost factors'!$E$9</f>
        <v>57.411450638487729</v>
      </c>
      <c r="Q1301" s="7">
        <v>20.567857142857147</v>
      </c>
      <c r="R1301" s="17">
        <v>0</v>
      </c>
      <c r="S1301" s="17">
        <v>0</v>
      </c>
      <c r="T1301" s="17">
        <v>0</v>
      </c>
      <c r="U1301" s="7">
        <v>0</v>
      </c>
      <c r="V1301" s="7">
        <v>0</v>
      </c>
      <c r="W1301" s="7">
        <v>0</v>
      </c>
    </row>
    <row r="1302" spans="1:23" s="17" customFormat="1" x14ac:dyDescent="0.25">
      <c r="A1302" s="17" t="s">
        <v>1171</v>
      </c>
      <c r="B1302" s="17" t="s">
        <v>1322</v>
      </c>
      <c r="C1302" s="17" t="s">
        <v>588</v>
      </c>
      <c r="D1302" s="17">
        <v>6</v>
      </c>
      <c r="E1302" s="17" t="s">
        <v>835</v>
      </c>
      <c r="F1302" s="17">
        <v>1</v>
      </c>
      <c r="G1302" s="17">
        <v>1</v>
      </c>
      <c r="H1302" s="17" t="s">
        <v>2</v>
      </c>
      <c r="I1302" s="17" t="s">
        <v>7</v>
      </c>
      <c r="J1302" s="17" t="s">
        <v>609</v>
      </c>
      <c r="K1302" s="17" t="s">
        <v>606</v>
      </c>
      <c r="L1302" s="17" t="s">
        <v>516</v>
      </c>
      <c r="M1302" s="7">
        <v>153.73656054687493</v>
      </c>
      <c r="N1302" s="7">
        <v>234.53128758654</v>
      </c>
      <c r="O1302" s="7">
        <f>M1302*'Emission and cost factors'!$D$8+N1302*'Emission and cost factors'!$E$8</f>
        <v>140.16907000465213</v>
      </c>
      <c r="P1302" s="8">
        <f>M1302*'Emission and cost factors'!$D$9+N1302*'Emission and cost factors'!$E$9</f>
        <v>41.329155559855991</v>
      </c>
      <c r="Q1302" s="7">
        <v>20.572142857142861</v>
      </c>
      <c r="R1302" s="17">
        <v>0</v>
      </c>
      <c r="S1302" s="17">
        <v>0</v>
      </c>
      <c r="T1302" s="17">
        <v>0</v>
      </c>
      <c r="U1302" s="7">
        <v>0</v>
      </c>
      <c r="V1302" s="7">
        <v>0</v>
      </c>
      <c r="W1302" s="7">
        <v>0</v>
      </c>
    </row>
    <row r="1303" spans="1:23" s="17" customFormat="1" x14ac:dyDescent="0.25">
      <c r="A1303" s="17" t="s">
        <v>1172</v>
      </c>
      <c r="B1303" s="17" t="s">
        <v>1322</v>
      </c>
      <c r="C1303" s="17" t="s">
        <v>588</v>
      </c>
      <c r="D1303" s="17">
        <v>7</v>
      </c>
      <c r="E1303" s="17" t="s">
        <v>835</v>
      </c>
      <c r="F1303" s="17">
        <v>1</v>
      </c>
      <c r="G1303" s="17">
        <v>1</v>
      </c>
      <c r="H1303" s="17" t="s">
        <v>8</v>
      </c>
      <c r="I1303" s="17" t="s">
        <v>3</v>
      </c>
      <c r="J1303" s="17" t="s">
        <v>609</v>
      </c>
      <c r="K1303" s="17" t="s">
        <v>606</v>
      </c>
      <c r="L1303" s="17" t="s">
        <v>515</v>
      </c>
      <c r="M1303" s="7">
        <v>201.1216926618302</v>
      </c>
      <c r="N1303" s="7">
        <v>117.42949852788364</v>
      </c>
      <c r="O1303" s="7">
        <f>M1303*'Emission and cost factors'!$D$8+N1303*'Emission and cost factors'!$E$8</f>
        <v>96.253124781810811</v>
      </c>
      <c r="P1303" s="8">
        <f>M1303*'Emission and cost factors'!$D$9+N1303*'Emission and cost factors'!$E$9</f>
        <v>25.659292485655754</v>
      </c>
      <c r="Q1303" s="7">
        <v>20.622142857142858</v>
      </c>
      <c r="R1303" s="17">
        <v>0</v>
      </c>
      <c r="S1303" s="17">
        <v>0</v>
      </c>
      <c r="T1303" s="17">
        <v>0</v>
      </c>
      <c r="U1303" s="7">
        <v>0</v>
      </c>
      <c r="V1303" s="7">
        <v>0</v>
      </c>
      <c r="W1303" s="7">
        <v>0</v>
      </c>
    </row>
    <row r="1304" spans="1:23" s="17" customFormat="1" x14ac:dyDescent="0.25">
      <c r="A1304" s="17" t="s">
        <v>1173</v>
      </c>
      <c r="B1304" s="17" t="s">
        <v>1322</v>
      </c>
      <c r="C1304" s="17" t="s">
        <v>588</v>
      </c>
      <c r="D1304" s="17">
        <v>9</v>
      </c>
      <c r="E1304" s="17" t="s">
        <v>835</v>
      </c>
      <c r="F1304" s="17">
        <v>1</v>
      </c>
      <c r="G1304" s="17">
        <v>1</v>
      </c>
      <c r="H1304" s="17" t="s">
        <v>8</v>
      </c>
      <c r="I1304" s="17" t="s">
        <v>6</v>
      </c>
      <c r="J1304" s="17" t="s">
        <v>609</v>
      </c>
      <c r="K1304" s="17" t="s">
        <v>606</v>
      </c>
      <c r="L1304" s="17" t="s">
        <v>515</v>
      </c>
      <c r="M1304" s="7">
        <v>236.02020642089786</v>
      </c>
      <c r="N1304" s="7">
        <v>138.82371585701185</v>
      </c>
      <c r="O1304" s="7">
        <f>M1304*'Emission and cost factors'!$D$8+N1304*'Emission and cost factors'!$E$8</f>
        <v>113.42315264261401</v>
      </c>
      <c r="P1304" s="8">
        <f>M1304*'Emission and cost factors'!$D$9+N1304*'Emission and cost factors'!$E$9</f>
        <v>30.264365635387691</v>
      </c>
      <c r="Q1304" s="7">
        <v>20.866428571428575</v>
      </c>
      <c r="R1304" s="17">
        <v>0</v>
      </c>
      <c r="S1304" s="17">
        <v>0</v>
      </c>
      <c r="T1304" s="17">
        <v>0</v>
      </c>
      <c r="U1304" s="7">
        <v>0</v>
      </c>
      <c r="V1304" s="7">
        <v>0</v>
      </c>
      <c r="W1304" s="7">
        <v>0</v>
      </c>
    </row>
    <row r="1305" spans="1:23" s="17" customFormat="1" x14ac:dyDescent="0.25">
      <c r="A1305" s="17" t="s">
        <v>1174</v>
      </c>
      <c r="B1305" s="17" t="s">
        <v>1322</v>
      </c>
      <c r="C1305" s="17" t="s">
        <v>588</v>
      </c>
      <c r="D1305" s="17">
        <v>10</v>
      </c>
      <c r="E1305" s="17" t="s">
        <v>835</v>
      </c>
      <c r="F1305" s="17">
        <v>1</v>
      </c>
      <c r="G1305" s="17">
        <v>1</v>
      </c>
      <c r="H1305" s="17" t="s">
        <v>8</v>
      </c>
      <c r="I1305" s="17" t="s">
        <v>6</v>
      </c>
      <c r="J1305" s="17" t="s">
        <v>609</v>
      </c>
      <c r="K1305" s="17" t="s">
        <v>606</v>
      </c>
      <c r="L1305" s="17" t="s">
        <v>516</v>
      </c>
      <c r="M1305" s="7">
        <v>74.984010201590351</v>
      </c>
      <c r="N1305" s="7">
        <v>127.44675107469642</v>
      </c>
      <c r="O1305" s="7">
        <f>M1305*'Emission and cost factors'!$D$8+N1305*'Emission and cost factors'!$E$8</f>
        <v>74.372147636694322</v>
      </c>
      <c r="P1305" s="8">
        <f>M1305*'Emission and cost factors'!$D$9+N1305*'Emission and cost factors'!$E$9</f>
        <v>22.116373069268079</v>
      </c>
      <c r="Q1305" s="7">
        <v>20.749285714285712</v>
      </c>
      <c r="R1305" s="17">
        <v>0</v>
      </c>
      <c r="S1305" s="17">
        <v>0</v>
      </c>
      <c r="T1305" s="17">
        <v>0</v>
      </c>
      <c r="U1305" s="7">
        <v>0</v>
      </c>
      <c r="V1305" s="7">
        <v>0</v>
      </c>
      <c r="W1305" s="7">
        <v>0</v>
      </c>
    </row>
    <row r="1306" spans="1:23" s="17" customFormat="1" x14ac:dyDescent="0.25">
      <c r="A1306" s="17" t="s">
        <v>1175</v>
      </c>
      <c r="B1306" s="17" t="s">
        <v>1322</v>
      </c>
      <c r="C1306" s="17" t="s">
        <v>588</v>
      </c>
      <c r="D1306" s="17">
        <v>11</v>
      </c>
      <c r="E1306" s="17" t="s">
        <v>835</v>
      </c>
      <c r="F1306" s="17">
        <v>1</v>
      </c>
      <c r="G1306" s="17">
        <v>1</v>
      </c>
      <c r="H1306" s="17" t="s">
        <v>8</v>
      </c>
      <c r="I1306" s="17" t="s">
        <v>7</v>
      </c>
      <c r="J1306" s="17" t="s">
        <v>609</v>
      </c>
      <c r="K1306" s="17" t="s">
        <v>606</v>
      </c>
      <c r="L1306" s="17" t="s">
        <v>515</v>
      </c>
      <c r="M1306" s="7">
        <v>235.51563705008357</v>
      </c>
      <c r="N1306" s="7">
        <v>141.37768884719466</v>
      </c>
      <c r="O1306" s="7">
        <f>M1306*'Emission and cost factors'!$D$8+N1306*'Emission and cost factors'!$E$8</f>
        <v>114.49202065022709</v>
      </c>
      <c r="P1306" s="8">
        <f>M1306*'Emission and cost factors'!$D$9+N1306*'Emission and cost factors'!$E$9</f>
        <v>30.62727880908254</v>
      </c>
      <c r="Q1306" s="7">
        <v>20.872857142857146</v>
      </c>
      <c r="R1306" s="17">
        <v>0</v>
      </c>
      <c r="S1306" s="17">
        <v>0</v>
      </c>
      <c r="T1306" s="17">
        <v>0</v>
      </c>
      <c r="U1306" s="7">
        <v>0</v>
      </c>
      <c r="V1306" s="7">
        <v>0</v>
      </c>
      <c r="W1306" s="7">
        <v>0</v>
      </c>
    </row>
    <row r="1307" spans="1:23" s="17" customFormat="1" x14ac:dyDescent="0.25">
      <c r="A1307" s="17" t="s">
        <v>1176</v>
      </c>
      <c r="B1307" s="17" t="s">
        <v>1322</v>
      </c>
      <c r="C1307" s="17" t="s">
        <v>588</v>
      </c>
      <c r="D1307" s="17">
        <v>13</v>
      </c>
      <c r="E1307" s="17" t="s">
        <v>835</v>
      </c>
      <c r="F1307" s="17">
        <v>1</v>
      </c>
      <c r="G1307" s="17">
        <v>1</v>
      </c>
      <c r="H1307" s="17" t="s">
        <v>9</v>
      </c>
      <c r="I1307" s="17" t="s">
        <v>3</v>
      </c>
      <c r="J1307" s="17" t="s">
        <v>609</v>
      </c>
      <c r="K1307" s="17" t="s">
        <v>606</v>
      </c>
      <c r="L1307" s="17" t="s">
        <v>515</v>
      </c>
      <c r="M1307" s="7">
        <v>185.43476858956456</v>
      </c>
      <c r="N1307" s="7">
        <v>106.13006562251186</v>
      </c>
      <c r="O1307" s="7">
        <f>M1307*'Emission and cost factors'!$D$8+N1307*'Emission and cost factors'!$E$8</f>
        <v>87.761131590164013</v>
      </c>
      <c r="P1307" s="8">
        <f>M1307*'Emission and cost factors'!$D$9+N1307*'Emission and cost factors'!$E$9</f>
        <v>23.336900586959363</v>
      </c>
      <c r="Q1307" s="7">
        <v>20.690714285714289</v>
      </c>
      <c r="R1307" s="17">
        <v>0</v>
      </c>
      <c r="S1307" s="17">
        <v>0</v>
      </c>
      <c r="T1307" s="17">
        <v>0</v>
      </c>
      <c r="U1307" s="7">
        <v>0</v>
      </c>
      <c r="V1307" s="7">
        <v>0</v>
      </c>
      <c r="W1307" s="7">
        <v>0</v>
      </c>
    </row>
    <row r="1308" spans="1:23" s="17" customFormat="1" x14ac:dyDescent="0.25">
      <c r="A1308" s="17" t="s">
        <v>1177</v>
      </c>
      <c r="B1308" s="17" t="s">
        <v>1322</v>
      </c>
      <c r="C1308" s="17" t="s">
        <v>588</v>
      </c>
      <c r="D1308" s="17">
        <v>15</v>
      </c>
      <c r="E1308" s="17" t="s">
        <v>835</v>
      </c>
      <c r="F1308" s="17">
        <v>1</v>
      </c>
      <c r="G1308" s="17">
        <v>1</v>
      </c>
      <c r="H1308" s="17" t="s">
        <v>9</v>
      </c>
      <c r="I1308" s="17" t="s">
        <v>6</v>
      </c>
      <c r="J1308" s="17" t="s">
        <v>609</v>
      </c>
      <c r="K1308" s="17" t="s">
        <v>606</v>
      </c>
      <c r="L1308" s="17" t="s">
        <v>515</v>
      </c>
      <c r="M1308" s="7">
        <v>193.41911694335937</v>
      </c>
      <c r="N1308" s="7">
        <v>130.63839611869821</v>
      </c>
      <c r="O1308" s="7">
        <f>M1308*'Emission and cost factors'!$D$8+N1308*'Emission and cost factors'!$E$8</f>
        <v>100.71167677270665</v>
      </c>
      <c r="P1308" s="8">
        <f>M1308*'Emission and cost factors'!$D$9+N1308*'Emission and cost factors'!$E$9</f>
        <v>27.332524095539107</v>
      </c>
      <c r="Q1308" s="7">
        <v>20.857142857142861</v>
      </c>
      <c r="R1308" s="17">
        <v>0</v>
      </c>
      <c r="S1308" s="17">
        <v>0</v>
      </c>
      <c r="T1308" s="17">
        <v>0</v>
      </c>
      <c r="U1308" s="7">
        <v>0</v>
      </c>
      <c r="V1308" s="7">
        <v>0</v>
      </c>
      <c r="W1308" s="7">
        <v>0</v>
      </c>
    </row>
    <row r="1309" spans="1:23" s="17" customFormat="1" x14ac:dyDescent="0.25">
      <c r="A1309" s="17" t="s">
        <v>1178</v>
      </c>
      <c r="B1309" s="17" t="s">
        <v>1322</v>
      </c>
      <c r="C1309" s="17" t="s">
        <v>588</v>
      </c>
      <c r="D1309" s="17">
        <v>16</v>
      </c>
      <c r="E1309" s="17" t="s">
        <v>835</v>
      </c>
      <c r="F1309" s="17">
        <v>1</v>
      </c>
      <c r="G1309" s="17">
        <v>1</v>
      </c>
      <c r="H1309" s="17" t="s">
        <v>9</v>
      </c>
      <c r="I1309" s="17" t="s">
        <v>6</v>
      </c>
      <c r="J1309" s="17" t="s">
        <v>609</v>
      </c>
      <c r="K1309" s="17" t="s">
        <v>606</v>
      </c>
      <c r="L1309" s="17" t="s">
        <v>516</v>
      </c>
      <c r="M1309" s="7">
        <v>72.233542079380499</v>
      </c>
      <c r="N1309" s="7">
        <v>119.12111978357464</v>
      </c>
      <c r="O1309" s="7">
        <f>M1309*'Emission and cost factors'!$D$8+N1309*'Emission and cost factors'!$E$8</f>
        <v>69.96475893711424</v>
      </c>
      <c r="P1309" s="8">
        <f>M1309*'Emission and cost factors'!$D$9+N1309*'Emission and cost factors'!$E$9</f>
        <v>20.757509650711416</v>
      </c>
      <c r="Q1309" s="7">
        <v>20.733571428571427</v>
      </c>
      <c r="R1309" s="17">
        <v>0</v>
      </c>
      <c r="S1309" s="17">
        <v>0</v>
      </c>
      <c r="T1309" s="17">
        <v>0</v>
      </c>
      <c r="U1309" s="7">
        <v>0</v>
      </c>
      <c r="V1309" s="7">
        <v>0</v>
      </c>
      <c r="W1309" s="7">
        <v>0</v>
      </c>
    </row>
    <row r="1310" spans="1:23" s="17" customFormat="1" x14ac:dyDescent="0.25">
      <c r="A1310" s="17" t="s">
        <v>1179</v>
      </c>
      <c r="B1310" s="17" t="s">
        <v>1322</v>
      </c>
      <c r="C1310" s="17" t="s">
        <v>588</v>
      </c>
      <c r="D1310" s="17">
        <v>17</v>
      </c>
      <c r="E1310" s="17" t="s">
        <v>835</v>
      </c>
      <c r="F1310" s="17">
        <v>1</v>
      </c>
      <c r="G1310" s="17">
        <v>1</v>
      </c>
      <c r="H1310" s="17" t="s">
        <v>9</v>
      </c>
      <c r="I1310" s="17" t="s">
        <v>7</v>
      </c>
      <c r="J1310" s="17" t="s">
        <v>609</v>
      </c>
      <c r="K1310" s="17" t="s">
        <v>606</v>
      </c>
      <c r="L1310" s="17" t="s">
        <v>515</v>
      </c>
      <c r="M1310" s="7">
        <v>184.7551994280133</v>
      </c>
      <c r="N1310" s="7">
        <v>135.67995304328164</v>
      </c>
      <c r="O1310" s="7">
        <f>M1310*'Emission and cost factors'!$D$8+N1310*'Emission and cost factors'!$E$8</f>
        <v>101.21137027979235</v>
      </c>
      <c r="P1310" s="8">
        <f>M1310*'Emission and cost factors'!$D$9+N1310*'Emission and cost factors'!$E$9</f>
        <v>27.742200933612779</v>
      </c>
      <c r="Q1310" s="7">
        <v>20.910714285714281</v>
      </c>
      <c r="R1310" s="17">
        <v>0</v>
      </c>
      <c r="S1310" s="17">
        <v>0</v>
      </c>
      <c r="T1310" s="17">
        <v>0</v>
      </c>
      <c r="U1310" s="7">
        <v>0</v>
      </c>
      <c r="V1310" s="7">
        <v>0</v>
      </c>
      <c r="W1310" s="7">
        <v>0</v>
      </c>
    </row>
    <row r="1311" spans="1:23" s="17" customFormat="1" x14ac:dyDescent="0.25">
      <c r="A1311" s="17" t="s">
        <v>1180</v>
      </c>
      <c r="B1311" s="17" t="s">
        <v>1322</v>
      </c>
      <c r="C1311" s="17" t="s">
        <v>588</v>
      </c>
      <c r="D1311" s="17">
        <v>18</v>
      </c>
      <c r="E1311" s="17" t="s">
        <v>835</v>
      </c>
      <c r="F1311" s="17">
        <v>1</v>
      </c>
      <c r="G1311" s="17">
        <v>1</v>
      </c>
      <c r="H1311" s="17" t="s">
        <v>9</v>
      </c>
      <c r="I1311" s="17" t="s">
        <v>7</v>
      </c>
      <c r="J1311" s="17" t="s">
        <v>609</v>
      </c>
      <c r="K1311" s="17" t="s">
        <v>606</v>
      </c>
      <c r="L1311" s="17" t="s">
        <v>516</v>
      </c>
      <c r="M1311" s="7">
        <v>75.188962297711925</v>
      </c>
      <c r="N1311" s="7">
        <v>126.40905648626249</v>
      </c>
      <c r="O1311" s="7">
        <f>M1311*'Emission and cost factors'!$D$8+N1311*'Emission and cost factors'!$E$8</f>
        <v>73.937848066200246</v>
      </c>
      <c r="P1311" s="8">
        <f>M1311*'Emission and cost factors'!$D$9+N1311*'Emission and cost factors'!$E$9</f>
        <v>21.96891696484785</v>
      </c>
      <c r="Q1311" s="7">
        <v>20.869285714285716</v>
      </c>
      <c r="R1311" s="17">
        <v>0</v>
      </c>
      <c r="S1311" s="17">
        <v>0</v>
      </c>
      <c r="T1311" s="17">
        <v>0</v>
      </c>
      <c r="U1311" s="7">
        <v>0</v>
      </c>
      <c r="V1311" s="7">
        <v>0</v>
      </c>
      <c r="W1311" s="7">
        <v>0</v>
      </c>
    </row>
    <row r="1312" spans="1:23" s="17" customFormat="1" x14ac:dyDescent="0.25">
      <c r="A1312" s="17" t="s">
        <v>1181</v>
      </c>
      <c r="B1312" s="17" t="s">
        <v>1322</v>
      </c>
      <c r="C1312" s="17" t="s">
        <v>588</v>
      </c>
      <c r="D1312" s="17">
        <v>19</v>
      </c>
      <c r="E1312" s="17" t="s">
        <v>836</v>
      </c>
      <c r="F1312" s="17">
        <v>2</v>
      </c>
      <c r="G1312" s="17">
        <v>1</v>
      </c>
      <c r="H1312" s="17" t="s">
        <v>2</v>
      </c>
      <c r="I1312" s="17" t="s">
        <v>3</v>
      </c>
      <c r="J1312" s="17" t="s">
        <v>609</v>
      </c>
      <c r="K1312" s="17" t="s">
        <v>606</v>
      </c>
      <c r="L1312" s="17" t="s">
        <v>515</v>
      </c>
      <c r="M1312" s="7">
        <v>398.38656107003141</v>
      </c>
      <c r="N1312" s="7">
        <v>255.74889793552285</v>
      </c>
      <c r="O1312" s="7">
        <f>M1312*'Emission and cost factors'!$D$8+N1312*'Emission and cost factors'!$E$8</f>
        <v>201.3056708750471</v>
      </c>
      <c r="P1312" s="8">
        <f>M1312*'Emission and cost factors'!$D$9+N1312*'Emission and cost factors'!$E$9</f>
        <v>54.297797133129677</v>
      </c>
      <c r="Q1312" s="7">
        <v>19.521428571428572</v>
      </c>
      <c r="R1312" s="17">
        <v>14</v>
      </c>
      <c r="S1312" s="17">
        <v>0</v>
      </c>
      <c r="T1312" s="17">
        <v>0</v>
      </c>
      <c r="U1312" s="7">
        <v>0.29528571428571432</v>
      </c>
      <c r="V1312" s="7">
        <v>0</v>
      </c>
      <c r="W1312" s="7">
        <v>0</v>
      </c>
    </row>
    <row r="1313" spans="1:23" s="17" customFormat="1" x14ac:dyDescent="0.25">
      <c r="A1313" s="17" t="s">
        <v>1182</v>
      </c>
      <c r="B1313" s="17" t="s">
        <v>1322</v>
      </c>
      <c r="C1313" s="17" t="s">
        <v>588</v>
      </c>
      <c r="D1313" s="17">
        <v>21</v>
      </c>
      <c r="E1313" s="17" t="s">
        <v>836</v>
      </c>
      <c r="F1313" s="17">
        <v>2</v>
      </c>
      <c r="G1313" s="17">
        <v>1</v>
      </c>
      <c r="H1313" s="17" t="s">
        <v>2</v>
      </c>
      <c r="I1313" s="17" t="s">
        <v>6</v>
      </c>
      <c r="J1313" s="17" t="s">
        <v>609</v>
      </c>
      <c r="K1313" s="17" t="s">
        <v>606</v>
      </c>
      <c r="L1313" s="17" t="s">
        <v>515</v>
      </c>
      <c r="M1313" s="7">
        <v>410.88413701520574</v>
      </c>
      <c r="N1313" s="7">
        <v>264.87815694794574</v>
      </c>
      <c r="O1313" s="7">
        <f>M1313*'Emission and cost factors'!$D$8+N1313*'Emission and cost factors'!$E$8</f>
        <v>208.12962096924826</v>
      </c>
      <c r="P1313" s="8">
        <f>M1313*'Emission and cost factors'!$D$9+N1313*'Emission and cost factors'!$E$9</f>
        <v>56.167089022800084</v>
      </c>
      <c r="Q1313" s="7">
        <v>19.910714285714281</v>
      </c>
      <c r="R1313" s="17">
        <v>8</v>
      </c>
      <c r="S1313" s="17">
        <v>0</v>
      </c>
      <c r="T1313" s="17">
        <v>0</v>
      </c>
      <c r="U1313" s="7">
        <v>0.10064285714285715</v>
      </c>
      <c r="V1313" s="7">
        <v>0</v>
      </c>
      <c r="W1313" s="7">
        <v>0</v>
      </c>
    </row>
    <row r="1314" spans="1:23" s="17" customFormat="1" x14ac:dyDescent="0.25">
      <c r="A1314" s="17" t="s">
        <v>1183</v>
      </c>
      <c r="B1314" s="17" t="s">
        <v>1322</v>
      </c>
      <c r="C1314" s="17" t="s">
        <v>588</v>
      </c>
      <c r="D1314" s="17">
        <v>22</v>
      </c>
      <c r="E1314" s="17" t="s">
        <v>836</v>
      </c>
      <c r="F1314" s="17">
        <v>2</v>
      </c>
      <c r="G1314" s="17">
        <v>1</v>
      </c>
      <c r="H1314" s="17" t="s">
        <v>2</v>
      </c>
      <c r="I1314" s="17" t="s">
        <v>6</v>
      </c>
      <c r="J1314" s="17" t="s">
        <v>609</v>
      </c>
      <c r="K1314" s="17" t="s">
        <v>606</v>
      </c>
      <c r="L1314" s="17" t="s">
        <v>516</v>
      </c>
      <c r="M1314" s="7">
        <v>150.09217604282915</v>
      </c>
      <c r="N1314" s="7">
        <v>224.53703251272643</v>
      </c>
      <c r="O1314" s="7">
        <f>M1314*'Emission and cost factors'!$D$8+N1314*'Emission and cost factors'!$E$8</f>
        <v>134.8063919248483</v>
      </c>
      <c r="P1314" s="8">
        <f>M1314*'Emission and cost factors'!$D$9+N1314*'Emission and cost factors'!$E$9</f>
        <v>39.684241918622128</v>
      </c>
      <c r="Q1314" s="7">
        <v>19.945</v>
      </c>
      <c r="R1314" s="17">
        <v>8</v>
      </c>
      <c r="S1314" s="17">
        <v>0</v>
      </c>
      <c r="T1314" s="17">
        <v>0</v>
      </c>
      <c r="U1314" s="7">
        <v>8.0999999999999989E-2</v>
      </c>
      <c r="V1314" s="7">
        <v>0</v>
      </c>
      <c r="W1314" s="7">
        <v>0</v>
      </c>
    </row>
    <row r="1315" spans="1:23" s="17" customFormat="1" x14ac:dyDescent="0.25">
      <c r="A1315" s="17" t="s">
        <v>1184</v>
      </c>
      <c r="B1315" s="17" t="s">
        <v>1322</v>
      </c>
      <c r="C1315" s="17" t="s">
        <v>588</v>
      </c>
      <c r="D1315" s="17">
        <v>23</v>
      </c>
      <c r="E1315" s="17" t="s">
        <v>836</v>
      </c>
      <c r="F1315" s="17">
        <v>2</v>
      </c>
      <c r="G1315" s="17">
        <v>1</v>
      </c>
      <c r="H1315" s="17" t="s">
        <v>2</v>
      </c>
      <c r="I1315" s="17" t="s">
        <v>7</v>
      </c>
      <c r="J1315" s="17" t="s">
        <v>609</v>
      </c>
      <c r="K1315" s="17" t="s">
        <v>606</v>
      </c>
      <c r="L1315" s="17" t="s">
        <v>515</v>
      </c>
      <c r="M1315" s="7">
        <v>384.46800420270637</v>
      </c>
      <c r="N1315" s="7">
        <v>278.23652235023786</v>
      </c>
      <c r="O1315" s="7">
        <f>M1315*'Emission and cost factors'!$D$8+N1315*'Emission and cost factors'!$E$8</f>
        <v>208.72708116367775</v>
      </c>
      <c r="P1315" s="8">
        <f>M1315*'Emission and cost factors'!$D$9+N1315*'Emission and cost factors'!$E$9</f>
        <v>57.114198520643939</v>
      </c>
      <c r="Q1315" s="7">
        <v>20.044285714285714</v>
      </c>
      <c r="R1315" s="17">
        <v>5</v>
      </c>
      <c r="S1315" s="17">
        <v>0</v>
      </c>
      <c r="T1315" s="17">
        <v>0</v>
      </c>
      <c r="U1315" s="7">
        <v>4.8857142857142856E-2</v>
      </c>
      <c r="V1315" s="7">
        <v>0</v>
      </c>
      <c r="W1315" s="7">
        <v>0</v>
      </c>
    </row>
    <row r="1316" spans="1:23" s="17" customFormat="1" x14ac:dyDescent="0.25">
      <c r="A1316" s="17" t="s">
        <v>1185</v>
      </c>
      <c r="B1316" s="17" t="s">
        <v>1322</v>
      </c>
      <c r="C1316" s="17" t="s">
        <v>588</v>
      </c>
      <c r="D1316" s="17">
        <v>24</v>
      </c>
      <c r="E1316" s="17" t="s">
        <v>836</v>
      </c>
      <c r="F1316" s="17">
        <v>2</v>
      </c>
      <c r="G1316" s="17">
        <v>1</v>
      </c>
      <c r="H1316" s="17" t="s">
        <v>2</v>
      </c>
      <c r="I1316" s="17" t="s">
        <v>7</v>
      </c>
      <c r="J1316" s="17" t="s">
        <v>609</v>
      </c>
      <c r="K1316" s="17" t="s">
        <v>606</v>
      </c>
      <c r="L1316" s="17" t="s">
        <v>516</v>
      </c>
      <c r="M1316" s="7">
        <v>206.37748843819736</v>
      </c>
      <c r="N1316" s="7">
        <v>234.09669745142997</v>
      </c>
      <c r="O1316" s="7">
        <f>M1316*'Emission and cost factors'!$D$8+N1316*'Emission and cost factors'!$E$8</f>
        <v>151.02375339967924</v>
      </c>
      <c r="P1316" s="8">
        <f>M1316*'Emission and cost factors'!$D$9+N1316*'Emission and cost factors'!$E$9</f>
        <v>43.369604155242385</v>
      </c>
      <c r="Q1316" s="7">
        <v>20.053571428571427</v>
      </c>
      <c r="R1316" s="17">
        <v>4</v>
      </c>
      <c r="S1316" s="17">
        <v>0</v>
      </c>
      <c r="T1316" s="17">
        <v>0</v>
      </c>
      <c r="U1316" s="7">
        <v>4.1571428571428579E-2</v>
      </c>
      <c r="V1316" s="7">
        <v>0</v>
      </c>
      <c r="W1316" s="7">
        <v>0</v>
      </c>
    </row>
    <row r="1317" spans="1:23" s="17" customFormat="1" x14ac:dyDescent="0.25">
      <c r="A1317" s="17" t="s">
        <v>1186</v>
      </c>
      <c r="B1317" s="17" t="s">
        <v>1322</v>
      </c>
      <c r="C1317" s="17" t="s">
        <v>588</v>
      </c>
      <c r="D1317" s="17">
        <v>25</v>
      </c>
      <c r="E1317" s="17" t="s">
        <v>836</v>
      </c>
      <c r="F1317" s="17">
        <v>2</v>
      </c>
      <c r="G1317" s="17">
        <v>1</v>
      </c>
      <c r="H1317" s="17" t="s">
        <v>8</v>
      </c>
      <c r="I1317" s="17" t="s">
        <v>3</v>
      </c>
      <c r="J1317" s="17" t="s">
        <v>609</v>
      </c>
      <c r="K1317" s="17" t="s">
        <v>606</v>
      </c>
      <c r="L1317" s="17" t="s">
        <v>515</v>
      </c>
      <c r="M1317" s="7">
        <v>171.84616856166281</v>
      </c>
      <c r="N1317" s="7">
        <v>114.95716252391422</v>
      </c>
      <c r="O1317" s="7">
        <f>M1317*'Emission and cost factors'!$D$8+N1317*'Emission and cost factors'!$E$8</f>
        <v>88.967990158949732</v>
      </c>
      <c r="P1317" s="8">
        <f>M1317*'Emission and cost factors'!$D$9+N1317*'Emission and cost factors'!$E$9</f>
        <v>24.117421121053646</v>
      </c>
      <c r="Q1317" s="7">
        <v>20.173571428571428</v>
      </c>
      <c r="R1317" s="17">
        <v>3</v>
      </c>
      <c r="S1317" s="17">
        <v>0</v>
      </c>
      <c r="T1317" s="17">
        <v>0</v>
      </c>
      <c r="U1317" s="7">
        <v>1.4857142857142859E-2</v>
      </c>
      <c r="V1317" s="7">
        <v>0</v>
      </c>
      <c r="W1317" s="7">
        <v>0</v>
      </c>
    </row>
    <row r="1318" spans="1:23" s="17" customFormat="1" x14ac:dyDescent="0.25">
      <c r="A1318" s="17" t="s">
        <v>1187</v>
      </c>
      <c r="B1318" s="17" t="s">
        <v>1322</v>
      </c>
      <c r="C1318" s="17" t="s">
        <v>588</v>
      </c>
      <c r="D1318" s="17">
        <v>26</v>
      </c>
      <c r="E1318" s="17" t="s">
        <v>836</v>
      </c>
      <c r="F1318" s="17">
        <v>2</v>
      </c>
      <c r="G1318" s="17">
        <v>1</v>
      </c>
      <c r="H1318" s="17" t="s">
        <v>8</v>
      </c>
      <c r="I1318" s="17" t="s">
        <v>3</v>
      </c>
      <c r="J1318" s="17" t="s">
        <v>609</v>
      </c>
      <c r="K1318" s="17" t="s">
        <v>606</v>
      </c>
      <c r="L1318" s="17" t="s">
        <v>516</v>
      </c>
      <c r="M1318" s="7">
        <v>79.585349905831279</v>
      </c>
      <c r="N1318" s="7">
        <v>120.29908222024565</v>
      </c>
      <c r="O1318" s="7">
        <f>M1318*'Emission and cost factors'!$D$8+N1318*'Emission and cost factors'!$E$8</f>
        <v>72.050501301537565</v>
      </c>
      <c r="P1318" s="8">
        <f>M1318*'Emission and cost factors'!$D$9+N1318*'Emission and cost factors'!$E$9</f>
        <v>21.228276329270098</v>
      </c>
      <c r="Q1318" s="7">
        <v>20.321428571428573</v>
      </c>
      <c r="R1318" s="17">
        <v>2</v>
      </c>
      <c r="S1318" s="17">
        <v>0</v>
      </c>
      <c r="T1318" s="17">
        <v>0</v>
      </c>
      <c r="U1318" s="7">
        <v>1.9071428571428573E-2</v>
      </c>
      <c r="V1318" s="7">
        <v>0</v>
      </c>
      <c r="W1318" s="7">
        <v>0</v>
      </c>
    </row>
    <row r="1319" spans="1:23" s="17" customFormat="1" x14ac:dyDescent="0.25">
      <c r="A1319" s="17" t="s">
        <v>1188</v>
      </c>
      <c r="B1319" s="17" t="s">
        <v>1322</v>
      </c>
      <c r="C1319" s="17" t="s">
        <v>588</v>
      </c>
      <c r="D1319" s="17">
        <v>27</v>
      </c>
      <c r="E1319" s="17" t="s">
        <v>836</v>
      </c>
      <c r="F1319" s="17">
        <v>2</v>
      </c>
      <c r="G1319" s="17">
        <v>1</v>
      </c>
      <c r="H1319" s="17" t="s">
        <v>8</v>
      </c>
      <c r="I1319" s="17" t="s">
        <v>6</v>
      </c>
      <c r="J1319" s="17" t="s">
        <v>609</v>
      </c>
      <c r="K1319" s="17" t="s">
        <v>606</v>
      </c>
      <c r="L1319" s="17" t="s">
        <v>515</v>
      </c>
      <c r="M1319" s="7">
        <v>209.18416467285149</v>
      </c>
      <c r="N1319" s="7">
        <v>138.49796982540408</v>
      </c>
      <c r="O1319" s="7">
        <f>M1319*'Emission and cost factors'!$D$8+N1319*'Emission and cost factors'!$E$8</f>
        <v>107.63774070098469</v>
      </c>
      <c r="P1319" s="8">
        <f>M1319*'Emission and cost factors'!$D$9+N1319*'Emission and cost factors'!$E$9</f>
        <v>29.142062060724673</v>
      </c>
      <c r="Q1319" s="7">
        <v>20.509999999999998</v>
      </c>
      <c r="R1319" s="17">
        <v>0</v>
      </c>
      <c r="S1319" s="17">
        <v>0</v>
      </c>
      <c r="T1319" s="17">
        <v>0</v>
      </c>
      <c r="U1319" s="7">
        <v>0</v>
      </c>
      <c r="V1319" s="7">
        <v>0</v>
      </c>
      <c r="W1319" s="7">
        <v>0</v>
      </c>
    </row>
    <row r="1320" spans="1:23" s="17" customFormat="1" x14ac:dyDescent="0.25">
      <c r="A1320" s="17" t="s">
        <v>1189</v>
      </c>
      <c r="B1320" s="17" t="s">
        <v>1322</v>
      </c>
      <c r="C1320" s="17" t="s">
        <v>588</v>
      </c>
      <c r="D1320" s="17">
        <v>28</v>
      </c>
      <c r="E1320" s="17" t="s">
        <v>836</v>
      </c>
      <c r="F1320" s="17">
        <v>2</v>
      </c>
      <c r="G1320" s="17">
        <v>1</v>
      </c>
      <c r="H1320" s="17" t="s">
        <v>8</v>
      </c>
      <c r="I1320" s="17" t="s">
        <v>6</v>
      </c>
      <c r="J1320" s="17" t="s">
        <v>609</v>
      </c>
      <c r="K1320" s="17" t="s">
        <v>606</v>
      </c>
      <c r="L1320" s="17" t="s">
        <v>516</v>
      </c>
      <c r="M1320" s="7">
        <v>67.431549037388351</v>
      </c>
      <c r="N1320" s="7">
        <v>125.20662674739366</v>
      </c>
      <c r="O1320" s="7">
        <f>M1320*'Emission and cost factors'!$D$8+N1320*'Emission and cost factors'!$E$8</f>
        <v>71.755673601652632</v>
      </c>
      <c r="P1320" s="8">
        <f>M1320*'Emission and cost factors'!$D$9+N1320*'Emission and cost factors'!$E$9</f>
        <v>21.478255973604583</v>
      </c>
      <c r="Q1320" s="7">
        <v>20.411428571428566</v>
      </c>
      <c r="R1320" s="17">
        <v>0</v>
      </c>
      <c r="S1320" s="17">
        <v>0</v>
      </c>
      <c r="T1320" s="17">
        <v>0</v>
      </c>
      <c r="U1320" s="7">
        <v>0</v>
      </c>
      <c r="V1320" s="7">
        <v>0</v>
      </c>
      <c r="W1320" s="7">
        <v>0</v>
      </c>
    </row>
    <row r="1321" spans="1:23" s="17" customFormat="1" x14ac:dyDescent="0.25">
      <c r="A1321" s="17" t="s">
        <v>1190</v>
      </c>
      <c r="B1321" s="17" t="s">
        <v>1322</v>
      </c>
      <c r="C1321" s="17" t="s">
        <v>588</v>
      </c>
      <c r="D1321" s="17">
        <v>29</v>
      </c>
      <c r="E1321" s="17" t="s">
        <v>836</v>
      </c>
      <c r="F1321" s="17">
        <v>2</v>
      </c>
      <c r="G1321" s="17">
        <v>1</v>
      </c>
      <c r="H1321" s="17" t="s">
        <v>8</v>
      </c>
      <c r="I1321" s="17" t="s">
        <v>7</v>
      </c>
      <c r="J1321" s="17" t="s">
        <v>609</v>
      </c>
      <c r="K1321" s="17" t="s">
        <v>606</v>
      </c>
      <c r="L1321" s="17" t="s">
        <v>515</v>
      </c>
      <c r="M1321" s="7">
        <v>224.8795442592064</v>
      </c>
      <c r="N1321" s="7">
        <v>142.68063600632078</v>
      </c>
      <c r="O1321" s="7">
        <f>M1321*'Emission and cost factors'!$D$8+N1321*'Emission and cost factors'!$E$8</f>
        <v>112.8577968573409</v>
      </c>
      <c r="P1321" s="8">
        <f>M1321*'Emission and cost factors'!$D$9+N1321*'Emission and cost factors'!$E$9</f>
        <v>30.397277171316375</v>
      </c>
      <c r="Q1321" s="7">
        <v>20.564285714285713</v>
      </c>
      <c r="R1321" s="17">
        <v>0</v>
      </c>
      <c r="S1321" s="17">
        <v>0</v>
      </c>
      <c r="T1321" s="17">
        <v>0</v>
      </c>
      <c r="U1321" s="7">
        <v>0</v>
      </c>
      <c r="V1321" s="7">
        <v>0</v>
      </c>
      <c r="W1321" s="7">
        <v>0</v>
      </c>
    </row>
    <row r="1322" spans="1:23" s="17" customFormat="1" x14ac:dyDescent="0.25">
      <c r="A1322" s="17" t="s">
        <v>1191</v>
      </c>
      <c r="B1322" s="17" t="s">
        <v>1322</v>
      </c>
      <c r="C1322" s="17" t="s">
        <v>588</v>
      </c>
      <c r="D1322" s="17">
        <v>30</v>
      </c>
      <c r="E1322" s="17" t="s">
        <v>836</v>
      </c>
      <c r="F1322" s="17">
        <v>2</v>
      </c>
      <c r="G1322" s="17">
        <v>1</v>
      </c>
      <c r="H1322" s="17" t="s">
        <v>8</v>
      </c>
      <c r="I1322" s="17" t="s">
        <v>7</v>
      </c>
      <c r="J1322" s="17" t="s">
        <v>609</v>
      </c>
      <c r="K1322" s="17" t="s">
        <v>606</v>
      </c>
      <c r="L1322" s="17" t="s">
        <v>516</v>
      </c>
      <c r="M1322" s="7">
        <v>107.74121622140058</v>
      </c>
      <c r="N1322" s="7">
        <v>136.52306883788827</v>
      </c>
      <c r="O1322" s="7">
        <f>M1322*'Emission and cost factors'!$D$8+N1322*'Emission and cost factors'!$E$8</f>
        <v>85.426267071922737</v>
      </c>
      <c r="P1322" s="8">
        <f>M1322*'Emission and cost factors'!$D$9+N1322*'Emission and cost factors'!$E$9</f>
        <v>24.788108974539263</v>
      </c>
      <c r="Q1322" s="7">
        <v>20.56642857142857</v>
      </c>
      <c r="R1322" s="17">
        <v>0</v>
      </c>
      <c r="S1322" s="17">
        <v>0</v>
      </c>
      <c r="T1322" s="17">
        <v>0</v>
      </c>
      <c r="U1322" s="7">
        <v>0</v>
      </c>
      <c r="V1322" s="7">
        <v>0</v>
      </c>
      <c r="W1322" s="7">
        <v>0</v>
      </c>
    </row>
    <row r="1323" spans="1:23" s="17" customFormat="1" x14ac:dyDescent="0.25">
      <c r="A1323" s="17" t="s">
        <v>1192</v>
      </c>
      <c r="B1323" s="17" t="s">
        <v>1322</v>
      </c>
      <c r="C1323" s="17" t="s">
        <v>588</v>
      </c>
      <c r="D1323" s="17">
        <v>31</v>
      </c>
      <c r="E1323" s="17" t="s">
        <v>836</v>
      </c>
      <c r="F1323" s="17">
        <v>2</v>
      </c>
      <c r="G1323" s="17">
        <v>1</v>
      </c>
      <c r="H1323" s="17" t="s">
        <v>9</v>
      </c>
      <c r="I1323" s="17" t="s">
        <v>3</v>
      </c>
      <c r="J1323" s="17" t="s">
        <v>609</v>
      </c>
      <c r="K1323" s="17" t="s">
        <v>606</v>
      </c>
      <c r="L1323" s="17" t="s">
        <v>515</v>
      </c>
      <c r="M1323" s="7">
        <v>163.21001763044077</v>
      </c>
      <c r="N1323" s="7">
        <v>104.04654715661808</v>
      </c>
      <c r="O1323" s="7">
        <f>M1323*'Emission and cost factors'!$D$8+N1323*'Emission and cost factors'!$E$8</f>
        <v>82.135515394436879</v>
      </c>
      <c r="P1323" s="8">
        <f>M1323*'Emission and cost factors'!$D$9+N1323*'Emission and cost factors'!$E$9</f>
        <v>22.135382778710344</v>
      </c>
      <c r="Q1323" s="7">
        <v>20.277142857142856</v>
      </c>
      <c r="R1323" s="17">
        <v>2</v>
      </c>
      <c r="S1323" s="17">
        <v>0</v>
      </c>
      <c r="T1323" s="17">
        <v>0</v>
      </c>
      <c r="U1323" s="7">
        <v>6.5714285714285709E-3</v>
      </c>
      <c r="V1323" s="7">
        <v>0</v>
      </c>
      <c r="W1323" s="7">
        <v>0</v>
      </c>
    </row>
    <row r="1324" spans="1:23" s="17" customFormat="1" x14ac:dyDescent="0.25">
      <c r="A1324" s="17" t="s">
        <v>1193</v>
      </c>
      <c r="B1324" s="17" t="s">
        <v>1322</v>
      </c>
      <c r="C1324" s="17" t="s">
        <v>588</v>
      </c>
      <c r="D1324" s="17">
        <v>32</v>
      </c>
      <c r="E1324" s="17" t="s">
        <v>836</v>
      </c>
      <c r="F1324" s="17">
        <v>2</v>
      </c>
      <c r="G1324" s="17">
        <v>1</v>
      </c>
      <c r="H1324" s="17" t="s">
        <v>9</v>
      </c>
      <c r="I1324" s="17" t="s">
        <v>3</v>
      </c>
      <c r="J1324" s="17" t="s">
        <v>609</v>
      </c>
      <c r="K1324" s="17" t="s">
        <v>606</v>
      </c>
      <c r="L1324" s="17" t="s">
        <v>516</v>
      </c>
      <c r="M1324" s="7">
        <v>75.630961757114775</v>
      </c>
      <c r="N1324" s="7">
        <v>110.48176512982414</v>
      </c>
      <c r="O1324" s="7">
        <f>M1324*'Emission and cost factors'!$D$8+N1324*'Emission and cost factors'!$E$8</f>
        <v>66.704113928713213</v>
      </c>
      <c r="P1324" s="8">
        <f>M1324*'Emission and cost factors'!$D$9+N1324*'Emission and cost factors'!$E$9</f>
        <v>19.597503239758211</v>
      </c>
      <c r="Q1324" s="7">
        <v>20.383571428571429</v>
      </c>
      <c r="R1324" s="17">
        <v>1</v>
      </c>
      <c r="S1324" s="17">
        <v>0</v>
      </c>
      <c r="T1324" s="17">
        <v>0</v>
      </c>
      <c r="U1324" s="7">
        <v>1.3071428571428571E-2</v>
      </c>
      <c r="V1324" s="7">
        <v>0</v>
      </c>
      <c r="W1324" s="7">
        <v>0</v>
      </c>
    </row>
    <row r="1325" spans="1:23" s="17" customFormat="1" x14ac:dyDescent="0.25">
      <c r="A1325" s="17" t="s">
        <v>1194</v>
      </c>
      <c r="B1325" s="17" t="s">
        <v>1322</v>
      </c>
      <c r="C1325" s="17" t="s">
        <v>588</v>
      </c>
      <c r="D1325" s="17">
        <v>33</v>
      </c>
      <c r="E1325" s="17" t="s">
        <v>836</v>
      </c>
      <c r="F1325" s="17">
        <v>2</v>
      </c>
      <c r="G1325" s="17">
        <v>1</v>
      </c>
      <c r="H1325" s="17" t="s">
        <v>9</v>
      </c>
      <c r="I1325" s="17" t="s">
        <v>6</v>
      </c>
      <c r="J1325" s="17" t="s">
        <v>609</v>
      </c>
      <c r="K1325" s="17" t="s">
        <v>606</v>
      </c>
      <c r="L1325" s="17" t="s">
        <v>515</v>
      </c>
      <c r="M1325" s="7">
        <v>170.74562557547421</v>
      </c>
      <c r="N1325" s="7">
        <v>130.12031814524701</v>
      </c>
      <c r="O1325" s="7">
        <f>M1325*'Emission and cost factors'!$D$8+N1325*'Emission and cost factors'!$E$8</f>
        <v>95.711927717663201</v>
      </c>
      <c r="P1325" s="8">
        <f>M1325*'Emission and cost factors'!$D$9+N1325*'Emission and cost factors'!$E$9</f>
        <v>26.347872744806022</v>
      </c>
      <c r="Q1325" s="7">
        <v>20.520714285714284</v>
      </c>
      <c r="R1325" s="17">
        <v>0</v>
      </c>
      <c r="S1325" s="17">
        <v>0</v>
      </c>
      <c r="T1325" s="17">
        <v>0</v>
      </c>
      <c r="U1325" s="7">
        <v>0</v>
      </c>
      <c r="V1325" s="7">
        <v>0</v>
      </c>
      <c r="W1325" s="7">
        <v>0</v>
      </c>
    </row>
    <row r="1326" spans="1:23" s="17" customFormat="1" x14ac:dyDescent="0.25">
      <c r="A1326" s="17" t="s">
        <v>1195</v>
      </c>
      <c r="B1326" s="17" t="s">
        <v>1322</v>
      </c>
      <c r="C1326" s="17" t="s">
        <v>588</v>
      </c>
      <c r="D1326" s="17">
        <v>34</v>
      </c>
      <c r="E1326" s="17" t="s">
        <v>836</v>
      </c>
      <c r="F1326" s="17">
        <v>2</v>
      </c>
      <c r="G1326" s="17">
        <v>1</v>
      </c>
      <c r="H1326" s="17" t="s">
        <v>9</v>
      </c>
      <c r="I1326" s="17" t="s">
        <v>6</v>
      </c>
      <c r="J1326" s="17" t="s">
        <v>609</v>
      </c>
      <c r="K1326" s="17" t="s">
        <v>606</v>
      </c>
      <c r="L1326" s="17" t="s">
        <v>516</v>
      </c>
      <c r="M1326" s="7">
        <v>56.677972534179638</v>
      </c>
      <c r="N1326" s="7">
        <v>119.0325617125815</v>
      </c>
      <c r="O1326" s="7">
        <f>M1326*'Emission and cost factors'!$D$8+N1326*'Emission and cost factors'!$E$8</f>
        <v>66.657352619965209</v>
      </c>
      <c r="P1326" s="8">
        <f>M1326*'Emission and cost factors'!$D$9+N1326*'Emission and cost factors'!$E$9</f>
        <v>20.122003158254412</v>
      </c>
      <c r="Q1326" s="7">
        <v>20.435714285714287</v>
      </c>
      <c r="R1326" s="17">
        <v>0</v>
      </c>
      <c r="S1326" s="17">
        <v>0</v>
      </c>
      <c r="T1326" s="17">
        <v>0</v>
      </c>
      <c r="U1326" s="7">
        <v>0</v>
      </c>
      <c r="V1326" s="7">
        <v>0</v>
      </c>
      <c r="W1326" s="7">
        <v>0</v>
      </c>
    </row>
    <row r="1327" spans="1:23" s="17" customFormat="1" x14ac:dyDescent="0.25">
      <c r="A1327" s="17" t="s">
        <v>1196</v>
      </c>
      <c r="B1327" s="17" t="s">
        <v>1322</v>
      </c>
      <c r="C1327" s="17" t="s">
        <v>588</v>
      </c>
      <c r="D1327" s="17">
        <v>35</v>
      </c>
      <c r="E1327" s="17" t="s">
        <v>836</v>
      </c>
      <c r="F1327" s="17">
        <v>2</v>
      </c>
      <c r="G1327" s="17">
        <v>1</v>
      </c>
      <c r="H1327" s="17" t="s">
        <v>9</v>
      </c>
      <c r="I1327" s="17" t="s">
        <v>7</v>
      </c>
      <c r="J1327" s="17" t="s">
        <v>609</v>
      </c>
      <c r="K1327" s="17" t="s">
        <v>606</v>
      </c>
      <c r="L1327" s="17" t="s">
        <v>515</v>
      </c>
      <c r="M1327" s="7">
        <v>179.14275941685258</v>
      </c>
      <c r="N1327" s="7">
        <v>132.278482353036</v>
      </c>
      <c r="O1327" s="7">
        <f>M1327*'Emission and cost factors'!$D$8+N1327*'Emission and cost factors'!$E$8</f>
        <v>98.46808135993561</v>
      </c>
      <c r="P1327" s="8">
        <f>M1327*'Emission and cost factors'!$D$9+N1327*'Emission and cost factors'!$E$9</f>
        <v>27.007482729629501</v>
      </c>
      <c r="Q1327" s="7">
        <v>20.637142857142855</v>
      </c>
      <c r="R1327" s="17">
        <v>0</v>
      </c>
      <c r="S1327" s="17">
        <v>0</v>
      </c>
      <c r="T1327" s="17">
        <v>0</v>
      </c>
      <c r="U1327" s="7">
        <v>0</v>
      </c>
      <c r="V1327" s="7">
        <v>0</v>
      </c>
      <c r="W1327" s="7">
        <v>0</v>
      </c>
    </row>
    <row r="1328" spans="1:23" s="17" customFormat="1" x14ac:dyDescent="0.25">
      <c r="A1328" s="17" t="s">
        <v>1197</v>
      </c>
      <c r="B1328" s="17" t="s">
        <v>1322</v>
      </c>
      <c r="C1328" s="17" t="s">
        <v>588</v>
      </c>
      <c r="D1328" s="17">
        <v>36</v>
      </c>
      <c r="E1328" s="17" t="s">
        <v>836</v>
      </c>
      <c r="F1328" s="17">
        <v>2</v>
      </c>
      <c r="G1328" s="17">
        <v>1</v>
      </c>
      <c r="H1328" s="17" t="s">
        <v>9</v>
      </c>
      <c r="I1328" s="17" t="s">
        <v>7</v>
      </c>
      <c r="J1328" s="17" t="s">
        <v>609</v>
      </c>
      <c r="K1328" s="17" t="s">
        <v>606</v>
      </c>
      <c r="L1328" s="17" t="s">
        <v>516</v>
      </c>
      <c r="M1328" s="7">
        <v>78.156116995675077</v>
      </c>
      <c r="N1328" s="7">
        <v>126.08013158700065</v>
      </c>
      <c r="O1328" s="7">
        <f>M1328*'Emission and cost factors'!$D$8+N1328*'Emission and cost factors'!$E$8</f>
        <v>74.409645099112069</v>
      </c>
      <c r="P1328" s="8">
        <f>M1328*'Emission and cost factors'!$D$9+N1328*'Emission and cost factors'!$E$9</f>
        <v>22.038264417877102</v>
      </c>
      <c r="Q1328" s="7">
        <v>20.578571428571426</v>
      </c>
      <c r="R1328" s="17">
        <v>0</v>
      </c>
      <c r="S1328" s="17">
        <v>0</v>
      </c>
      <c r="T1328" s="17">
        <v>0</v>
      </c>
      <c r="U1328" s="7">
        <v>0</v>
      </c>
      <c r="V1328" s="7">
        <v>0</v>
      </c>
      <c r="W1328" s="7">
        <v>0</v>
      </c>
    </row>
    <row r="1329" spans="1:23" s="17" customFormat="1" x14ac:dyDescent="0.25">
      <c r="A1329" s="17" t="s">
        <v>1198</v>
      </c>
      <c r="B1329" s="17" t="s">
        <v>1322</v>
      </c>
      <c r="C1329" s="17" t="s">
        <v>588</v>
      </c>
      <c r="D1329" s="17">
        <v>37</v>
      </c>
      <c r="E1329" s="17" t="s">
        <v>837</v>
      </c>
      <c r="F1329" s="17">
        <v>3</v>
      </c>
      <c r="G1329" s="17">
        <v>1</v>
      </c>
      <c r="H1329" s="17" t="s">
        <v>2</v>
      </c>
      <c r="I1329" s="17" t="s">
        <v>3</v>
      </c>
      <c r="J1329" s="17" t="s">
        <v>609</v>
      </c>
      <c r="K1329" s="17" t="s">
        <v>606</v>
      </c>
      <c r="L1329" s="17" t="s">
        <v>515</v>
      </c>
      <c r="M1329" s="7">
        <v>342.90679888044002</v>
      </c>
      <c r="N1329" s="7">
        <v>273.47970500934429</v>
      </c>
      <c r="O1329" s="7">
        <f>M1329*'Emission and cost factors'!$D$8+N1329*'Emission and cost factors'!$E$8</f>
        <v>197.81109206919078</v>
      </c>
      <c r="P1329" s="8">
        <f>M1329*'Emission and cost factors'!$D$9+N1329*'Emission and cost factors'!$E$9</f>
        <v>54.738227706619242</v>
      </c>
      <c r="Q1329" s="7">
        <v>19.167857142857141</v>
      </c>
      <c r="R1329" s="17">
        <v>14</v>
      </c>
      <c r="S1329" s="17">
        <v>4</v>
      </c>
      <c r="T1329" s="17">
        <v>0</v>
      </c>
      <c r="U1329" s="7">
        <v>0.56957142857142851</v>
      </c>
      <c r="V1329" s="7">
        <v>3.8714285714285715E-2</v>
      </c>
      <c r="W1329" s="7">
        <v>0</v>
      </c>
    </row>
    <row r="1330" spans="1:23" s="17" customFormat="1" x14ac:dyDescent="0.25">
      <c r="A1330" s="17" t="s">
        <v>1199</v>
      </c>
      <c r="B1330" s="17" t="s">
        <v>1322</v>
      </c>
      <c r="C1330" s="17" t="s">
        <v>588</v>
      </c>
      <c r="D1330" s="17">
        <v>38</v>
      </c>
      <c r="E1330" s="17" t="s">
        <v>837</v>
      </c>
      <c r="F1330" s="17">
        <v>3</v>
      </c>
      <c r="G1330" s="17">
        <v>1</v>
      </c>
      <c r="H1330" s="17" t="s">
        <v>2</v>
      </c>
      <c r="I1330" s="17" t="s">
        <v>3</v>
      </c>
      <c r="J1330" s="17" t="s">
        <v>609</v>
      </c>
      <c r="K1330" s="17" t="s">
        <v>606</v>
      </c>
      <c r="L1330" s="17" t="s">
        <v>516</v>
      </c>
      <c r="M1330" s="7">
        <v>203.8582932652063</v>
      </c>
      <c r="N1330" s="7">
        <v>230.46988255515217</v>
      </c>
      <c r="O1330" s="7">
        <f>M1330*'Emission and cost factors'!$D$8+N1330*'Emission and cost factors'!$E$8</f>
        <v>148.82638756106331</v>
      </c>
      <c r="P1330" s="8">
        <f>M1330*'Emission and cost factors'!$D$9+N1330*'Emission and cost factors'!$E$9</f>
        <v>42.724814113881081</v>
      </c>
      <c r="Q1330" s="7">
        <v>19.226428571428574</v>
      </c>
      <c r="R1330" s="17">
        <v>14</v>
      </c>
      <c r="S1330" s="17">
        <v>4</v>
      </c>
      <c r="T1330" s="17">
        <v>0</v>
      </c>
      <c r="U1330" s="7">
        <v>0.54349999999999998</v>
      </c>
      <c r="V1330" s="7">
        <v>3.2142857142857147E-2</v>
      </c>
      <c r="W1330" s="7">
        <v>0</v>
      </c>
    </row>
    <row r="1331" spans="1:23" s="17" customFormat="1" x14ac:dyDescent="0.25">
      <c r="A1331" s="17" t="s">
        <v>1200</v>
      </c>
      <c r="B1331" s="17" t="s">
        <v>1322</v>
      </c>
      <c r="C1331" s="17" t="s">
        <v>588</v>
      </c>
      <c r="D1331" s="17">
        <v>39</v>
      </c>
      <c r="E1331" s="17" t="s">
        <v>837</v>
      </c>
      <c r="F1331" s="17">
        <v>3</v>
      </c>
      <c r="G1331" s="17">
        <v>1</v>
      </c>
      <c r="H1331" s="17" t="s">
        <v>2</v>
      </c>
      <c r="I1331" s="17" t="s">
        <v>6</v>
      </c>
      <c r="J1331" s="17" t="s">
        <v>609</v>
      </c>
      <c r="K1331" s="17" t="s">
        <v>606</v>
      </c>
      <c r="L1331" s="17" t="s">
        <v>515</v>
      </c>
      <c r="M1331" s="7">
        <v>370.57898604910713</v>
      </c>
      <c r="N1331" s="7">
        <v>285.4320846058414</v>
      </c>
      <c r="O1331" s="7">
        <f>M1331*'Emission and cost factors'!$D$8+N1331*'Emission and cost factors'!$E$8</f>
        <v>209.12034598899953</v>
      </c>
      <c r="P1331" s="8">
        <f>M1331*'Emission and cost factors'!$D$9+N1331*'Emission and cost factors'!$E$9</f>
        <v>57.637972132840495</v>
      </c>
      <c r="Q1331" s="7">
        <v>19.623571428571431</v>
      </c>
      <c r="R1331" s="17">
        <v>13</v>
      </c>
      <c r="S1331" s="17">
        <v>0</v>
      </c>
      <c r="T1331" s="17">
        <v>0</v>
      </c>
      <c r="U1331" s="7">
        <v>0.32257142857142856</v>
      </c>
      <c r="V1331" s="7">
        <v>0</v>
      </c>
      <c r="W1331" s="7">
        <v>0</v>
      </c>
    </row>
    <row r="1332" spans="1:23" s="17" customFormat="1" x14ac:dyDescent="0.25">
      <c r="A1332" s="17" t="s">
        <v>1201</v>
      </c>
      <c r="B1332" s="17" t="s">
        <v>1322</v>
      </c>
      <c r="C1332" s="17" t="s">
        <v>588</v>
      </c>
      <c r="D1332" s="17">
        <v>40</v>
      </c>
      <c r="E1332" s="17" t="s">
        <v>837</v>
      </c>
      <c r="F1332" s="17">
        <v>3</v>
      </c>
      <c r="G1332" s="17">
        <v>1</v>
      </c>
      <c r="H1332" s="17" t="s">
        <v>2</v>
      </c>
      <c r="I1332" s="17" t="s">
        <v>6</v>
      </c>
      <c r="J1332" s="17" t="s">
        <v>609</v>
      </c>
      <c r="K1332" s="17" t="s">
        <v>606</v>
      </c>
      <c r="L1332" s="17" t="s">
        <v>516</v>
      </c>
      <c r="M1332" s="7">
        <v>221.61252124023432</v>
      </c>
      <c r="N1332" s="7">
        <v>247.24742792515713</v>
      </c>
      <c r="O1332" s="7">
        <f>M1332*'Emission and cost factors'!$D$8+N1332*'Emission and cost factors'!$E$8</f>
        <v>160.27244630602149</v>
      </c>
      <c r="P1332" s="8">
        <f>M1332*'Emission and cost factors'!$D$9+N1332*'Emission and cost factors'!$E$9</f>
        <v>45.95161503838294</v>
      </c>
      <c r="Q1332" s="7">
        <v>19.674285714285713</v>
      </c>
      <c r="R1332" s="17">
        <v>13</v>
      </c>
      <c r="S1332" s="17">
        <v>0</v>
      </c>
      <c r="T1332" s="17">
        <v>0</v>
      </c>
      <c r="U1332" s="7">
        <v>0.2922142857142857</v>
      </c>
      <c r="V1332" s="7">
        <v>0</v>
      </c>
      <c r="W1332" s="7">
        <v>0</v>
      </c>
    </row>
    <row r="1333" spans="1:23" s="17" customFormat="1" x14ac:dyDescent="0.25">
      <c r="A1333" s="17" t="s">
        <v>1202</v>
      </c>
      <c r="B1333" s="17" t="s">
        <v>1322</v>
      </c>
      <c r="C1333" s="17" t="s">
        <v>588</v>
      </c>
      <c r="D1333" s="17">
        <v>41</v>
      </c>
      <c r="E1333" s="17" t="s">
        <v>837</v>
      </c>
      <c r="F1333" s="17">
        <v>3</v>
      </c>
      <c r="G1333" s="17">
        <v>1</v>
      </c>
      <c r="H1333" s="17" t="s">
        <v>2</v>
      </c>
      <c r="I1333" s="17" t="s">
        <v>7</v>
      </c>
      <c r="J1333" s="17" t="s">
        <v>609</v>
      </c>
      <c r="K1333" s="17" t="s">
        <v>606</v>
      </c>
      <c r="L1333" s="17" t="s">
        <v>515</v>
      </c>
      <c r="M1333" s="7">
        <v>368.49837339564647</v>
      </c>
      <c r="N1333" s="7">
        <v>297.13382240586424</v>
      </c>
      <c r="O1333" s="7">
        <f>M1333*'Emission and cost factors'!$D$8+N1333*'Emission and cost factors'!$E$8</f>
        <v>214.06621671978331</v>
      </c>
      <c r="P1333" s="8">
        <f>M1333*'Emission and cost factors'!$D$9+N1333*'Emission and cost factors'!$E$9</f>
        <v>59.31000829670549</v>
      </c>
      <c r="Q1333" s="7">
        <v>19.786428571428569</v>
      </c>
      <c r="R1333" s="17">
        <v>11</v>
      </c>
      <c r="S1333" s="17">
        <v>0</v>
      </c>
      <c r="T1333" s="17">
        <v>0</v>
      </c>
      <c r="U1333" s="7">
        <v>0.21435714285714283</v>
      </c>
      <c r="V1333" s="7">
        <v>0</v>
      </c>
      <c r="W1333" s="7">
        <v>0</v>
      </c>
    </row>
    <row r="1334" spans="1:23" s="17" customFormat="1" x14ac:dyDescent="0.25">
      <c r="A1334" s="17" t="s">
        <v>1203</v>
      </c>
      <c r="B1334" s="17" t="s">
        <v>1322</v>
      </c>
      <c r="C1334" s="17" t="s">
        <v>588</v>
      </c>
      <c r="D1334" s="17">
        <v>42</v>
      </c>
      <c r="E1334" s="17" t="s">
        <v>837</v>
      </c>
      <c r="F1334" s="17">
        <v>3</v>
      </c>
      <c r="G1334" s="17">
        <v>1</v>
      </c>
      <c r="H1334" s="17" t="s">
        <v>2</v>
      </c>
      <c r="I1334" s="17" t="s">
        <v>7</v>
      </c>
      <c r="J1334" s="17" t="s">
        <v>609</v>
      </c>
      <c r="K1334" s="17" t="s">
        <v>606</v>
      </c>
      <c r="L1334" s="17" t="s">
        <v>516</v>
      </c>
      <c r="M1334" s="7">
        <v>168.55994175502221</v>
      </c>
      <c r="N1334" s="7">
        <v>248.98176619534073</v>
      </c>
      <c r="O1334" s="7">
        <f>M1334*'Emission and cost factors'!$D$8+N1334*'Emission and cost factors'!$E$8</f>
        <v>149.92920021841141</v>
      </c>
      <c r="P1334" s="8">
        <f>M1334*'Emission and cost factors'!$D$9+N1334*'Emission and cost factors'!$E$9</f>
        <v>44.089662599501992</v>
      </c>
      <c r="Q1334" s="7">
        <v>19.80142857142857</v>
      </c>
      <c r="R1334" s="17">
        <v>10</v>
      </c>
      <c r="S1334" s="17">
        <v>0</v>
      </c>
      <c r="T1334" s="17">
        <v>0</v>
      </c>
      <c r="U1334" s="7">
        <v>0.20121428571428573</v>
      </c>
      <c r="V1334" s="7">
        <v>0</v>
      </c>
      <c r="W1334" s="7">
        <v>0</v>
      </c>
    </row>
    <row r="1335" spans="1:23" s="17" customFormat="1" x14ac:dyDescent="0.25">
      <c r="A1335" s="17" t="s">
        <v>1204</v>
      </c>
      <c r="B1335" s="17" t="s">
        <v>1322</v>
      </c>
      <c r="C1335" s="17" t="s">
        <v>588</v>
      </c>
      <c r="D1335" s="17">
        <v>43</v>
      </c>
      <c r="E1335" s="17" t="s">
        <v>837</v>
      </c>
      <c r="F1335" s="17">
        <v>3</v>
      </c>
      <c r="G1335" s="17">
        <v>1</v>
      </c>
      <c r="H1335" s="17" t="s">
        <v>8</v>
      </c>
      <c r="I1335" s="17" t="s">
        <v>3</v>
      </c>
      <c r="J1335" s="17" t="s">
        <v>609</v>
      </c>
      <c r="K1335" s="17" t="s">
        <v>606</v>
      </c>
      <c r="L1335" s="17" t="s">
        <v>515</v>
      </c>
      <c r="M1335" s="7">
        <v>206.76497337123322</v>
      </c>
      <c r="N1335" s="7">
        <v>123.08406287210485</v>
      </c>
      <c r="O1335" s="7">
        <f>M1335*'Emission and cost factors'!$D$8+N1335*'Emission and cost factors'!$E$8</f>
        <v>100.03931332912721</v>
      </c>
      <c r="P1335" s="8">
        <f>M1335*'Emission and cost factors'!$D$9+N1335*'Emission and cost factors'!$E$9</f>
        <v>26.733208365665057</v>
      </c>
      <c r="Q1335" s="7">
        <v>19.977857142857147</v>
      </c>
      <c r="R1335" s="17">
        <v>9</v>
      </c>
      <c r="S1335" s="17">
        <v>0</v>
      </c>
      <c r="T1335" s="17">
        <v>0</v>
      </c>
      <c r="U1335" s="7">
        <v>9.521428571428571E-2</v>
      </c>
      <c r="V1335" s="7">
        <v>0</v>
      </c>
      <c r="W1335" s="7">
        <v>0</v>
      </c>
    </row>
    <row r="1336" spans="1:23" s="17" customFormat="1" x14ac:dyDescent="0.25">
      <c r="A1336" s="17" t="s">
        <v>1205</v>
      </c>
      <c r="B1336" s="17" t="s">
        <v>1322</v>
      </c>
      <c r="C1336" s="17" t="s">
        <v>588</v>
      </c>
      <c r="D1336" s="17">
        <v>45</v>
      </c>
      <c r="E1336" s="17" t="s">
        <v>837</v>
      </c>
      <c r="F1336" s="17">
        <v>3</v>
      </c>
      <c r="G1336" s="17">
        <v>1</v>
      </c>
      <c r="H1336" s="17" t="s">
        <v>8</v>
      </c>
      <c r="I1336" s="17" t="s">
        <v>6</v>
      </c>
      <c r="J1336" s="17" t="s">
        <v>609</v>
      </c>
      <c r="K1336" s="17" t="s">
        <v>606</v>
      </c>
      <c r="L1336" s="17" t="s">
        <v>515</v>
      </c>
      <c r="M1336" s="7">
        <v>223.28301613071855</v>
      </c>
      <c r="N1336" s="7">
        <v>136.58529759333277</v>
      </c>
      <c r="O1336" s="7">
        <f>M1336*'Emission and cost factors'!$D$8+N1336*'Emission and cost factors'!$E$8</f>
        <v>109.71867028038398</v>
      </c>
      <c r="P1336" s="8">
        <f>M1336*'Emission and cost factors'!$D$9+N1336*'Emission and cost factors'!$E$9</f>
        <v>29.41911528422866</v>
      </c>
      <c r="Q1336" s="7">
        <v>20.283571428571427</v>
      </c>
      <c r="R1336" s="17">
        <v>1</v>
      </c>
      <c r="S1336" s="17">
        <v>0</v>
      </c>
      <c r="T1336" s="17">
        <v>0</v>
      </c>
      <c r="U1336" s="7">
        <v>1.4285714285714287E-2</v>
      </c>
      <c r="V1336" s="7">
        <v>0</v>
      </c>
      <c r="W1336" s="7">
        <v>0</v>
      </c>
    </row>
    <row r="1337" spans="1:23" s="17" customFormat="1" x14ac:dyDescent="0.25">
      <c r="A1337" s="17" t="s">
        <v>1206</v>
      </c>
      <c r="B1337" s="17" t="s">
        <v>1322</v>
      </c>
      <c r="C1337" s="17" t="s">
        <v>588</v>
      </c>
      <c r="D1337" s="17">
        <v>46</v>
      </c>
      <c r="E1337" s="17" t="s">
        <v>837</v>
      </c>
      <c r="F1337" s="17">
        <v>3</v>
      </c>
      <c r="G1337" s="17">
        <v>1</v>
      </c>
      <c r="H1337" s="17" t="s">
        <v>8</v>
      </c>
      <c r="I1337" s="17" t="s">
        <v>6</v>
      </c>
      <c r="J1337" s="17" t="s">
        <v>609</v>
      </c>
      <c r="K1337" s="17" t="s">
        <v>606</v>
      </c>
      <c r="L1337" s="17" t="s">
        <v>516</v>
      </c>
      <c r="M1337" s="7">
        <v>84.983781529017861</v>
      </c>
      <c r="N1337" s="7">
        <v>131.34346665359229</v>
      </c>
      <c r="O1337" s="7">
        <f>M1337*'Emission and cost factors'!$D$8+N1337*'Emission and cost factors'!$E$8</f>
        <v>78.264588781746198</v>
      </c>
      <c r="P1337" s="8">
        <f>M1337*'Emission and cost factors'!$D$9+N1337*'Emission and cost factors'!$E$9</f>
        <v>23.100871259199558</v>
      </c>
      <c r="Q1337" s="7">
        <v>20.209285714285716</v>
      </c>
      <c r="R1337" s="17">
        <v>1</v>
      </c>
      <c r="S1337" s="17">
        <v>0</v>
      </c>
      <c r="T1337" s="17">
        <v>0</v>
      </c>
      <c r="U1337" s="7">
        <v>1.2142857142857144E-3</v>
      </c>
      <c r="V1337" s="7">
        <v>0</v>
      </c>
      <c r="W1337" s="7">
        <v>0</v>
      </c>
    </row>
    <row r="1338" spans="1:23" s="17" customFormat="1" x14ac:dyDescent="0.25">
      <c r="A1338" s="17" t="s">
        <v>1207</v>
      </c>
      <c r="B1338" s="17" t="s">
        <v>1322</v>
      </c>
      <c r="C1338" s="17" t="s">
        <v>588</v>
      </c>
      <c r="D1338" s="17">
        <v>47</v>
      </c>
      <c r="E1338" s="17" t="s">
        <v>837</v>
      </c>
      <c r="F1338" s="17">
        <v>3</v>
      </c>
      <c r="G1338" s="17">
        <v>1</v>
      </c>
      <c r="H1338" s="17" t="s">
        <v>8</v>
      </c>
      <c r="I1338" s="17" t="s">
        <v>7</v>
      </c>
      <c r="J1338" s="17" t="s">
        <v>609</v>
      </c>
      <c r="K1338" s="17" t="s">
        <v>606</v>
      </c>
      <c r="L1338" s="17" t="s">
        <v>515</v>
      </c>
      <c r="M1338" s="7">
        <v>218.39502516392145</v>
      </c>
      <c r="N1338" s="7">
        <v>143.69512860088972</v>
      </c>
      <c r="O1338" s="7">
        <f>M1338*'Emission and cost factors'!$D$8+N1338*'Emission and cost factors'!$E$8</f>
        <v>111.96271444083277</v>
      </c>
      <c r="P1338" s="8">
        <f>M1338*'Emission and cost factors'!$D$9+N1338*'Emission and cost factors'!$E$9</f>
        <v>30.290070296690317</v>
      </c>
      <c r="Q1338" s="7">
        <v>20.39142857142857</v>
      </c>
      <c r="R1338" s="17">
        <v>1</v>
      </c>
      <c r="S1338" s="17">
        <v>0</v>
      </c>
      <c r="T1338" s="17">
        <v>0</v>
      </c>
      <c r="U1338" s="7">
        <v>6.5714285714285709E-3</v>
      </c>
      <c r="V1338" s="7">
        <v>0</v>
      </c>
      <c r="W1338" s="7">
        <v>0</v>
      </c>
    </row>
    <row r="1339" spans="1:23" s="17" customFormat="1" x14ac:dyDescent="0.25">
      <c r="A1339" s="17" t="s">
        <v>1208</v>
      </c>
      <c r="B1339" s="17" t="s">
        <v>1322</v>
      </c>
      <c r="C1339" s="17" t="s">
        <v>588</v>
      </c>
      <c r="D1339" s="17">
        <v>48</v>
      </c>
      <c r="E1339" s="17" t="s">
        <v>837</v>
      </c>
      <c r="F1339" s="17">
        <v>3</v>
      </c>
      <c r="G1339" s="17">
        <v>1</v>
      </c>
      <c r="H1339" s="17" t="s">
        <v>8</v>
      </c>
      <c r="I1339" s="17" t="s">
        <v>7</v>
      </c>
      <c r="J1339" s="17" t="s">
        <v>609</v>
      </c>
      <c r="K1339" s="17" t="s">
        <v>606</v>
      </c>
      <c r="L1339" s="17" t="s">
        <v>516</v>
      </c>
      <c r="M1339" s="7">
        <v>84.795358415875938</v>
      </c>
      <c r="N1339" s="7">
        <v>141.18958102637058</v>
      </c>
      <c r="O1339" s="7">
        <f>M1339*'Emission and cost factors'!$D$8+N1339*'Emission and cost factors'!$E$8</f>
        <v>82.754232539464411</v>
      </c>
      <c r="P1339" s="8">
        <f>M1339*'Emission and cost factors'!$D$9+N1339*'Emission and cost factors'!$E$9</f>
        <v>24.570251490590621</v>
      </c>
      <c r="Q1339" s="7">
        <v>20.377857142857142</v>
      </c>
      <c r="R1339" s="17">
        <v>0</v>
      </c>
      <c r="S1339" s="17">
        <v>0</v>
      </c>
      <c r="T1339" s="17">
        <v>0</v>
      </c>
      <c r="U1339" s="7">
        <v>0</v>
      </c>
      <c r="V1339" s="7">
        <v>0</v>
      </c>
      <c r="W1339" s="7">
        <v>0</v>
      </c>
    </row>
    <row r="1340" spans="1:23" s="17" customFormat="1" x14ac:dyDescent="0.25">
      <c r="A1340" s="17" t="s">
        <v>1209</v>
      </c>
      <c r="B1340" s="17" t="s">
        <v>1322</v>
      </c>
      <c r="C1340" s="17" t="s">
        <v>588</v>
      </c>
      <c r="D1340" s="17">
        <v>49</v>
      </c>
      <c r="E1340" s="17" t="s">
        <v>837</v>
      </c>
      <c r="F1340" s="17">
        <v>3</v>
      </c>
      <c r="G1340" s="17">
        <v>1</v>
      </c>
      <c r="H1340" s="17" t="s">
        <v>9</v>
      </c>
      <c r="I1340" s="17" t="s">
        <v>3</v>
      </c>
      <c r="J1340" s="17" t="s">
        <v>609</v>
      </c>
      <c r="K1340" s="17" t="s">
        <v>606</v>
      </c>
      <c r="L1340" s="17" t="s">
        <v>515</v>
      </c>
      <c r="M1340" s="7">
        <v>179.45794815499434</v>
      </c>
      <c r="N1340" s="7">
        <v>106.05437893500235</v>
      </c>
      <c r="O1340" s="7">
        <f>M1340*'Emission and cost factors'!$D$8+N1340*'Emission and cost factors'!$E$8</f>
        <v>86.471183422649887</v>
      </c>
      <c r="P1340" s="8">
        <f>M1340*'Emission and cost factors'!$D$9+N1340*'Emission and cost factors'!$E$9</f>
        <v>23.086474766450124</v>
      </c>
      <c r="Q1340" s="7">
        <v>20.081428571428571</v>
      </c>
      <c r="R1340" s="17">
        <v>5</v>
      </c>
      <c r="S1340" s="17">
        <v>0</v>
      </c>
      <c r="T1340" s="17">
        <v>0</v>
      </c>
      <c r="U1340" s="7">
        <v>7.4999999999999997E-2</v>
      </c>
      <c r="V1340" s="7">
        <v>0</v>
      </c>
      <c r="W1340" s="7">
        <v>0</v>
      </c>
    </row>
    <row r="1341" spans="1:23" s="17" customFormat="1" x14ac:dyDescent="0.25">
      <c r="A1341" s="17" t="s">
        <v>1210</v>
      </c>
      <c r="B1341" s="17" t="s">
        <v>1322</v>
      </c>
      <c r="C1341" s="17" t="s">
        <v>588</v>
      </c>
      <c r="D1341" s="17">
        <v>50</v>
      </c>
      <c r="E1341" s="17" t="s">
        <v>837</v>
      </c>
      <c r="F1341" s="17">
        <v>3</v>
      </c>
      <c r="G1341" s="17">
        <v>1</v>
      </c>
      <c r="H1341" s="17" t="s">
        <v>9</v>
      </c>
      <c r="I1341" s="17" t="s">
        <v>3</v>
      </c>
      <c r="J1341" s="17" t="s">
        <v>609</v>
      </c>
      <c r="K1341" s="17" t="s">
        <v>606</v>
      </c>
      <c r="L1341" s="17" t="s">
        <v>516</v>
      </c>
      <c r="M1341" s="7">
        <v>64.536494559151706</v>
      </c>
      <c r="N1341" s="7">
        <v>109.32255336667072</v>
      </c>
      <c r="O1341" s="7">
        <f>M1341*'Emission and cost factors'!$D$8+N1341*'Emission and cost factors'!$E$8</f>
        <v>63.841038406090391</v>
      </c>
      <c r="P1341" s="8">
        <f>M1341*'Emission and cost factors'!$D$9+N1341*'Emission and cost factors'!$E$9</f>
        <v>18.979842787366675</v>
      </c>
      <c r="Q1341" s="7">
        <v>20.154285714285713</v>
      </c>
      <c r="R1341" s="17">
        <v>3</v>
      </c>
      <c r="S1341" s="17">
        <v>0</v>
      </c>
      <c r="T1341" s="17">
        <v>0</v>
      </c>
      <c r="U1341" s="7">
        <v>4.8214285714285716E-2</v>
      </c>
      <c r="V1341" s="7">
        <v>0</v>
      </c>
      <c r="W1341" s="7">
        <v>0</v>
      </c>
    </row>
    <row r="1342" spans="1:23" s="17" customFormat="1" x14ac:dyDescent="0.25">
      <c r="A1342" s="17" t="s">
        <v>1211</v>
      </c>
      <c r="B1342" s="17" t="s">
        <v>1322</v>
      </c>
      <c r="C1342" s="17" t="s">
        <v>588</v>
      </c>
      <c r="D1342" s="17">
        <v>51</v>
      </c>
      <c r="E1342" s="17" t="s">
        <v>837</v>
      </c>
      <c r="F1342" s="17">
        <v>3</v>
      </c>
      <c r="G1342" s="17">
        <v>1</v>
      </c>
      <c r="H1342" s="17" t="s">
        <v>9</v>
      </c>
      <c r="I1342" s="17" t="s">
        <v>6</v>
      </c>
      <c r="J1342" s="17" t="s">
        <v>609</v>
      </c>
      <c r="K1342" s="17" t="s">
        <v>606</v>
      </c>
      <c r="L1342" s="17" t="s">
        <v>515</v>
      </c>
      <c r="M1342" s="7">
        <v>184.24386101422991</v>
      </c>
      <c r="N1342" s="7">
        <v>128.31108568256957</v>
      </c>
      <c r="O1342" s="7">
        <f>M1342*'Emission and cost factors'!$D$8+N1342*'Emission and cost factors'!$E$8</f>
        <v>97.714310226970284</v>
      </c>
      <c r="P1342" s="8">
        <f>M1342*'Emission and cost factors'!$D$9+N1342*'Emission and cost factors'!$E$9</f>
        <v>26.61641729295463</v>
      </c>
      <c r="Q1342" s="7">
        <v>20.32</v>
      </c>
      <c r="R1342" s="17">
        <v>1</v>
      </c>
      <c r="S1342" s="17">
        <v>0</v>
      </c>
      <c r="T1342" s="17">
        <v>0</v>
      </c>
      <c r="U1342" s="7">
        <v>1.0714285714285714E-2</v>
      </c>
      <c r="V1342" s="7">
        <v>0</v>
      </c>
      <c r="W1342" s="7">
        <v>0</v>
      </c>
    </row>
    <row r="1343" spans="1:23" s="17" customFormat="1" x14ac:dyDescent="0.25">
      <c r="A1343" s="17" t="s">
        <v>1212</v>
      </c>
      <c r="B1343" s="17" t="s">
        <v>1322</v>
      </c>
      <c r="C1343" s="17" t="s">
        <v>588</v>
      </c>
      <c r="D1343" s="17">
        <v>52</v>
      </c>
      <c r="E1343" s="17" t="s">
        <v>837</v>
      </c>
      <c r="F1343" s="17">
        <v>3</v>
      </c>
      <c r="G1343" s="17">
        <v>1</v>
      </c>
      <c r="H1343" s="17" t="s">
        <v>9</v>
      </c>
      <c r="I1343" s="17" t="s">
        <v>6</v>
      </c>
      <c r="J1343" s="17" t="s">
        <v>609</v>
      </c>
      <c r="K1343" s="17" t="s">
        <v>606</v>
      </c>
      <c r="L1343" s="17" t="s">
        <v>516</v>
      </c>
      <c r="M1343" s="7">
        <v>84.115819928850428</v>
      </c>
      <c r="N1343" s="7">
        <v>118.55384931550179</v>
      </c>
      <c r="O1343" s="7">
        <f>M1343*'Emission and cost factors'!$D$8+N1343*'Emission and cost factors'!$E$8</f>
        <v>72.199092870189418</v>
      </c>
      <c r="P1343" s="8">
        <f>M1343*'Emission and cost factors'!$D$9+N1343*'Emission and cost factors'!$E$9</f>
        <v>21.147710194479284</v>
      </c>
      <c r="Q1343" s="7">
        <v>20.255000000000003</v>
      </c>
      <c r="R1343" s="17">
        <v>0</v>
      </c>
      <c r="S1343" s="17">
        <v>0</v>
      </c>
      <c r="T1343" s="17">
        <v>0</v>
      </c>
      <c r="U1343" s="7">
        <v>0</v>
      </c>
      <c r="V1343" s="7">
        <v>0</v>
      </c>
      <c r="W1343" s="7">
        <v>0</v>
      </c>
    </row>
    <row r="1344" spans="1:23" s="17" customFormat="1" x14ac:dyDescent="0.25">
      <c r="A1344" s="17" t="s">
        <v>1213</v>
      </c>
      <c r="B1344" s="17" t="s">
        <v>1322</v>
      </c>
      <c r="C1344" s="17" t="s">
        <v>588</v>
      </c>
      <c r="D1344" s="17">
        <v>53</v>
      </c>
      <c r="E1344" s="17" t="s">
        <v>837</v>
      </c>
      <c r="F1344" s="17">
        <v>3</v>
      </c>
      <c r="G1344" s="17">
        <v>1</v>
      </c>
      <c r="H1344" s="17" t="s">
        <v>9</v>
      </c>
      <c r="I1344" s="17" t="s">
        <v>7</v>
      </c>
      <c r="J1344" s="17" t="s">
        <v>609</v>
      </c>
      <c r="K1344" s="17" t="s">
        <v>606</v>
      </c>
      <c r="L1344" s="17" t="s">
        <v>515</v>
      </c>
      <c r="M1344" s="7">
        <v>183.7624863106862</v>
      </c>
      <c r="N1344" s="7">
        <v>131.63056331505666</v>
      </c>
      <c r="O1344" s="7">
        <f>M1344*'Emission and cost factors'!$D$8+N1344*'Emission and cost factors'!$E$8</f>
        <v>99.140181250170173</v>
      </c>
      <c r="P1344" s="8">
        <f>M1344*'Emission and cost factors'!$D$9+N1344*'Emission and cost factors'!$E$9</f>
        <v>27.095083949685947</v>
      </c>
      <c r="Q1344" s="7">
        <v>20.455714285714283</v>
      </c>
      <c r="R1344" s="17">
        <v>0</v>
      </c>
      <c r="S1344" s="17">
        <v>0</v>
      </c>
      <c r="T1344" s="17">
        <v>0</v>
      </c>
      <c r="U1344" s="7">
        <v>0</v>
      </c>
      <c r="V1344" s="7">
        <v>0</v>
      </c>
      <c r="W1344" s="7">
        <v>0</v>
      </c>
    </row>
    <row r="1345" spans="1:23" s="17" customFormat="1" x14ac:dyDescent="0.25">
      <c r="A1345" s="17" t="s">
        <v>1214</v>
      </c>
      <c r="B1345" s="17" t="s">
        <v>1322</v>
      </c>
      <c r="C1345" s="17" t="s">
        <v>588</v>
      </c>
      <c r="D1345" s="17">
        <v>54</v>
      </c>
      <c r="E1345" s="17" t="s">
        <v>837</v>
      </c>
      <c r="F1345" s="17">
        <v>3</v>
      </c>
      <c r="G1345" s="17">
        <v>1</v>
      </c>
      <c r="H1345" s="17" t="s">
        <v>9</v>
      </c>
      <c r="I1345" s="17" t="s">
        <v>7</v>
      </c>
      <c r="J1345" s="17" t="s">
        <v>609</v>
      </c>
      <c r="K1345" s="17" t="s">
        <v>606</v>
      </c>
      <c r="L1345" s="17" t="s">
        <v>516</v>
      </c>
      <c r="M1345" s="7">
        <v>55.265315272739784</v>
      </c>
      <c r="N1345" s="7">
        <v>129.80724195377229</v>
      </c>
      <c r="O1345" s="7">
        <f>M1345*'Emission and cost factors'!$D$8+N1345*'Emission and cost factors'!$E$8</f>
        <v>71.31704750601061</v>
      </c>
      <c r="P1345" s="8">
        <f>M1345*'Emission and cost factors'!$D$9+N1345*'Emission and cost factors'!$E$9</f>
        <v>21.681698903975434</v>
      </c>
      <c r="Q1345" s="7">
        <v>20.401428571428571</v>
      </c>
      <c r="R1345" s="17">
        <v>0</v>
      </c>
      <c r="S1345" s="17">
        <v>0</v>
      </c>
      <c r="T1345" s="17">
        <v>0</v>
      </c>
      <c r="U1345" s="7">
        <v>0</v>
      </c>
      <c r="V1345" s="7">
        <v>0</v>
      </c>
      <c r="W1345" s="7">
        <v>0</v>
      </c>
    </row>
    <row r="1346" spans="1:23" s="17" customFormat="1" x14ac:dyDescent="0.25">
      <c r="A1346" s="17" t="s">
        <v>1215</v>
      </c>
      <c r="B1346" s="17" t="s">
        <v>1322</v>
      </c>
      <c r="C1346" s="17" t="s">
        <v>588</v>
      </c>
      <c r="D1346" s="17">
        <v>55</v>
      </c>
      <c r="E1346" s="17" t="s">
        <v>838</v>
      </c>
      <c r="F1346" s="17">
        <v>2</v>
      </c>
      <c r="G1346" s="17">
        <v>2</v>
      </c>
      <c r="H1346" s="17" t="s">
        <v>2</v>
      </c>
      <c r="I1346" s="17" t="s">
        <v>3</v>
      </c>
      <c r="J1346" s="17" t="s">
        <v>609</v>
      </c>
      <c r="K1346" s="17" t="s">
        <v>606</v>
      </c>
      <c r="L1346" s="17" t="s">
        <v>515</v>
      </c>
      <c r="M1346" s="7">
        <v>420.14246644810072</v>
      </c>
      <c r="N1346" s="7">
        <v>296.51856104999354</v>
      </c>
      <c r="O1346" s="7">
        <f>M1346*'Emission and cost factors'!$D$8+N1346*'Emission and cost factors'!$E$8</f>
        <v>224.62845603709818</v>
      </c>
      <c r="P1346" s="8">
        <f>M1346*'Emission and cost factors'!$D$9+N1346*'Emission and cost factors'!$E$9</f>
        <v>61.283482815423056</v>
      </c>
      <c r="Q1346" s="7">
        <v>20.146428571428572</v>
      </c>
      <c r="R1346" s="17">
        <v>5</v>
      </c>
      <c r="S1346" s="17">
        <v>0</v>
      </c>
      <c r="T1346" s="17">
        <v>0</v>
      </c>
      <c r="U1346" s="7">
        <v>2.5000000000000001E-2</v>
      </c>
      <c r="V1346" s="7">
        <v>0</v>
      </c>
      <c r="W1346" s="7">
        <v>0</v>
      </c>
    </row>
    <row r="1347" spans="1:23" s="17" customFormat="1" x14ac:dyDescent="0.25">
      <c r="A1347" s="17" t="s">
        <v>1216</v>
      </c>
      <c r="B1347" s="17" t="s">
        <v>1322</v>
      </c>
      <c r="C1347" s="17" t="s">
        <v>588</v>
      </c>
      <c r="D1347" s="17">
        <v>56</v>
      </c>
      <c r="E1347" s="17" t="s">
        <v>838</v>
      </c>
      <c r="F1347" s="17">
        <v>2</v>
      </c>
      <c r="G1347" s="17">
        <v>2</v>
      </c>
      <c r="H1347" s="17" t="s">
        <v>2</v>
      </c>
      <c r="I1347" s="17" t="s">
        <v>3</v>
      </c>
      <c r="J1347" s="17" t="s">
        <v>609</v>
      </c>
      <c r="K1347" s="17" t="s">
        <v>606</v>
      </c>
      <c r="L1347" s="17" t="s">
        <v>516</v>
      </c>
      <c r="M1347" s="7">
        <v>135.53854352678573</v>
      </c>
      <c r="N1347" s="7">
        <v>266.16508956865283</v>
      </c>
      <c r="O1347" s="7">
        <f>M1347*'Emission and cost factors'!$D$8+N1347*'Emission and cost factors'!$E$8</f>
        <v>150.89903534220531</v>
      </c>
      <c r="P1347" s="8">
        <f>M1347*'Emission and cost factors'!$D$9+N1347*'Emission and cost factors'!$E$9</f>
        <v>45.346305176369356</v>
      </c>
      <c r="Q1347" s="7">
        <v>20.24285714285714</v>
      </c>
      <c r="R1347" s="17">
        <v>3</v>
      </c>
      <c r="S1347" s="17">
        <v>0</v>
      </c>
      <c r="T1347" s="17">
        <v>0</v>
      </c>
      <c r="U1347" s="7">
        <v>5.3571428571428581E-3</v>
      </c>
      <c r="V1347" s="7">
        <v>0</v>
      </c>
      <c r="W1347" s="7">
        <v>0</v>
      </c>
    </row>
    <row r="1348" spans="1:23" s="17" customFormat="1" x14ac:dyDescent="0.25">
      <c r="A1348" s="17" t="s">
        <v>1217</v>
      </c>
      <c r="B1348" s="17" t="s">
        <v>1322</v>
      </c>
      <c r="C1348" s="17" t="s">
        <v>588</v>
      </c>
      <c r="D1348" s="17">
        <v>57</v>
      </c>
      <c r="E1348" s="17" t="s">
        <v>838</v>
      </c>
      <c r="F1348" s="17">
        <v>2</v>
      </c>
      <c r="G1348" s="17">
        <v>2</v>
      </c>
      <c r="H1348" s="17" t="s">
        <v>2</v>
      </c>
      <c r="I1348" s="17" t="s">
        <v>6</v>
      </c>
      <c r="J1348" s="17" t="s">
        <v>609</v>
      </c>
      <c r="K1348" s="17" t="s">
        <v>606</v>
      </c>
      <c r="L1348" s="17" t="s">
        <v>515</v>
      </c>
      <c r="M1348" s="7">
        <v>395.08375385393356</v>
      </c>
      <c r="N1348" s="7">
        <v>309.54635413507924</v>
      </c>
      <c r="O1348" s="7">
        <f>M1348*'Emission and cost factors'!$D$8+N1348*'Emission and cost factors'!$E$8</f>
        <v>225.3589112114625</v>
      </c>
      <c r="P1348" s="8">
        <f>M1348*'Emission and cost factors'!$D$9+N1348*'Emission and cost factors'!$E$9</f>
        <v>62.23530327441923</v>
      </c>
      <c r="Q1348" s="7">
        <v>20.544285714285714</v>
      </c>
      <c r="R1348" s="17">
        <v>0</v>
      </c>
      <c r="S1348" s="17">
        <v>0</v>
      </c>
      <c r="T1348" s="17">
        <v>0</v>
      </c>
      <c r="U1348" s="7">
        <v>0</v>
      </c>
      <c r="V1348" s="7">
        <v>0</v>
      </c>
      <c r="W1348" s="7">
        <v>0</v>
      </c>
    </row>
    <row r="1349" spans="1:23" s="17" customFormat="1" x14ac:dyDescent="0.25">
      <c r="A1349" s="17" t="s">
        <v>1218</v>
      </c>
      <c r="B1349" s="17" t="s">
        <v>1322</v>
      </c>
      <c r="C1349" s="17" t="s">
        <v>588</v>
      </c>
      <c r="D1349" s="17">
        <v>58</v>
      </c>
      <c r="E1349" s="17" t="s">
        <v>838</v>
      </c>
      <c r="F1349" s="17">
        <v>2</v>
      </c>
      <c r="G1349" s="17">
        <v>2</v>
      </c>
      <c r="H1349" s="17" t="s">
        <v>2</v>
      </c>
      <c r="I1349" s="17" t="s">
        <v>6</v>
      </c>
      <c r="J1349" s="17" t="s">
        <v>609</v>
      </c>
      <c r="K1349" s="17" t="s">
        <v>606</v>
      </c>
      <c r="L1349" s="17" t="s">
        <v>516</v>
      </c>
      <c r="M1349" s="7">
        <v>186.13071693638381</v>
      </c>
      <c r="N1349" s="7">
        <v>279.27532638647142</v>
      </c>
      <c r="O1349" s="7">
        <f>M1349*'Emission and cost factors'!$D$8+N1349*'Emission and cost factors'!$E$8</f>
        <v>167.55410069441746</v>
      </c>
      <c r="P1349" s="8">
        <f>M1349*'Emission and cost factors'!$D$9+N1349*'Emission and cost factors'!$E$9</f>
        <v>49.336527635426066</v>
      </c>
      <c r="Q1349" s="7">
        <v>20.682857142857141</v>
      </c>
      <c r="R1349" s="17">
        <v>0</v>
      </c>
      <c r="S1349" s="17">
        <v>0</v>
      </c>
      <c r="T1349" s="17">
        <v>0</v>
      </c>
      <c r="U1349" s="7">
        <v>0</v>
      </c>
      <c r="V1349" s="7">
        <v>0</v>
      </c>
      <c r="W1349" s="7">
        <v>0</v>
      </c>
    </row>
    <row r="1350" spans="1:23" s="17" customFormat="1" x14ac:dyDescent="0.25">
      <c r="A1350" s="17" t="s">
        <v>1219</v>
      </c>
      <c r="B1350" s="17" t="s">
        <v>1322</v>
      </c>
      <c r="C1350" s="17" t="s">
        <v>588</v>
      </c>
      <c r="D1350" s="17">
        <v>59</v>
      </c>
      <c r="E1350" s="17" t="s">
        <v>838</v>
      </c>
      <c r="F1350" s="17">
        <v>2</v>
      </c>
      <c r="G1350" s="17">
        <v>2</v>
      </c>
      <c r="H1350" s="17" t="s">
        <v>2</v>
      </c>
      <c r="I1350" s="17" t="s">
        <v>7</v>
      </c>
      <c r="J1350" s="17" t="s">
        <v>609</v>
      </c>
      <c r="K1350" s="17" t="s">
        <v>606</v>
      </c>
      <c r="L1350" s="17" t="s">
        <v>515</v>
      </c>
      <c r="M1350" s="7">
        <v>397.74113792201354</v>
      </c>
      <c r="N1350" s="7">
        <v>318.61442157082286</v>
      </c>
      <c r="O1350" s="7">
        <f>M1350*'Emission and cost factors'!$D$8+N1350*'Emission and cost factors'!$E$8</f>
        <v>230.08827288620137</v>
      </c>
      <c r="P1350" s="8">
        <f>M1350*'Emission and cost factors'!$D$9+N1350*'Emission and cost factors'!$E$9</f>
        <v>63.701808752503965</v>
      </c>
      <c r="Q1350" s="7">
        <v>20.642142857142861</v>
      </c>
      <c r="R1350" s="17">
        <v>0</v>
      </c>
      <c r="S1350" s="17">
        <v>0</v>
      </c>
      <c r="T1350" s="17">
        <v>0</v>
      </c>
      <c r="U1350" s="7">
        <v>0</v>
      </c>
      <c r="V1350" s="7">
        <v>0</v>
      </c>
      <c r="W1350" s="7">
        <v>0</v>
      </c>
    </row>
    <row r="1351" spans="1:23" s="17" customFormat="1" x14ac:dyDescent="0.25">
      <c r="A1351" s="17" t="s">
        <v>1220</v>
      </c>
      <c r="B1351" s="17" t="s">
        <v>1322</v>
      </c>
      <c r="C1351" s="17" t="s">
        <v>588</v>
      </c>
      <c r="D1351" s="17">
        <v>60</v>
      </c>
      <c r="E1351" s="17" t="s">
        <v>838</v>
      </c>
      <c r="F1351" s="17">
        <v>2</v>
      </c>
      <c r="G1351" s="17">
        <v>2</v>
      </c>
      <c r="H1351" s="17" t="s">
        <v>2</v>
      </c>
      <c r="I1351" s="17" t="s">
        <v>7</v>
      </c>
      <c r="J1351" s="17" t="s">
        <v>609</v>
      </c>
      <c r="K1351" s="17" t="s">
        <v>606</v>
      </c>
      <c r="L1351" s="17" t="s">
        <v>516</v>
      </c>
      <c r="M1351" s="7">
        <v>188.20226724679114</v>
      </c>
      <c r="N1351" s="7">
        <v>291.36033367887001</v>
      </c>
      <c r="O1351" s="7">
        <f>M1351*'Emission and cost factors'!$D$8+N1351*'Emission and cost factors'!$E$8</f>
        <v>173.54822961410636</v>
      </c>
      <c r="P1351" s="8">
        <f>M1351*'Emission and cost factors'!$D$9+N1351*'Emission and cost factors'!$E$9</f>
        <v>51.232140741702146</v>
      </c>
      <c r="Q1351" s="7">
        <v>20.84714285714286</v>
      </c>
      <c r="R1351" s="17">
        <v>0</v>
      </c>
      <c r="S1351" s="17">
        <v>0</v>
      </c>
      <c r="T1351" s="17">
        <v>0</v>
      </c>
      <c r="U1351" s="7">
        <v>0</v>
      </c>
      <c r="V1351" s="7">
        <v>0</v>
      </c>
      <c r="W1351" s="7">
        <v>0</v>
      </c>
    </row>
    <row r="1352" spans="1:23" s="17" customFormat="1" x14ac:dyDescent="0.25">
      <c r="A1352" s="17" t="s">
        <v>1221</v>
      </c>
      <c r="B1352" s="17" t="s">
        <v>1322</v>
      </c>
      <c r="C1352" s="17" t="s">
        <v>588</v>
      </c>
      <c r="D1352" s="17">
        <v>61</v>
      </c>
      <c r="E1352" s="17" t="s">
        <v>838</v>
      </c>
      <c r="F1352" s="17">
        <v>2</v>
      </c>
      <c r="G1352" s="17">
        <v>2</v>
      </c>
      <c r="H1352" s="17" t="s">
        <v>8</v>
      </c>
      <c r="I1352" s="17" t="s">
        <v>3</v>
      </c>
      <c r="J1352" s="17" t="s">
        <v>609</v>
      </c>
      <c r="K1352" s="17" t="s">
        <v>606</v>
      </c>
      <c r="L1352" s="17" t="s">
        <v>515</v>
      </c>
      <c r="M1352" s="7">
        <v>214.47578410993287</v>
      </c>
      <c r="N1352" s="7">
        <v>140.29022777022641</v>
      </c>
      <c r="O1352" s="7">
        <f>M1352*'Emission and cost factors'!$D$8+N1352*'Emission and cost factors'!$E$8</f>
        <v>109.57341943739004</v>
      </c>
      <c r="P1352" s="8">
        <f>M1352*'Emission and cost factors'!$D$9+N1352*'Emission and cost factors'!$E$9</f>
        <v>29.622565529931272</v>
      </c>
      <c r="Q1352" s="7">
        <v>20.961428571428574</v>
      </c>
      <c r="R1352" s="17">
        <v>0</v>
      </c>
      <c r="S1352" s="17">
        <v>0</v>
      </c>
      <c r="T1352" s="17">
        <v>0</v>
      </c>
      <c r="U1352" s="7">
        <v>0</v>
      </c>
      <c r="V1352" s="7">
        <v>0</v>
      </c>
      <c r="W1352" s="7">
        <v>0</v>
      </c>
    </row>
    <row r="1353" spans="1:23" s="17" customFormat="1" x14ac:dyDescent="0.25">
      <c r="A1353" s="17" t="s">
        <v>1222</v>
      </c>
      <c r="B1353" s="17" t="s">
        <v>1322</v>
      </c>
      <c r="C1353" s="17" t="s">
        <v>588</v>
      </c>
      <c r="D1353" s="17">
        <v>62</v>
      </c>
      <c r="E1353" s="17" t="s">
        <v>838</v>
      </c>
      <c r="F1353" s="17">
        <v>2</v>
      </c>
      <c r="G1353" s="17">
        <v>2</v>
      </c>
      <c r="H1353" s="17" t="s">
        <v>8</v>
      </c>
      <c r="I1353" s="17" t="s">
        <v>3</v>
      </c>
      <c r="J1353" s="17" t="s">
        <v>609</v>
      </c>
      <c r="K1353" s="17" t="s">
        <v>606</v>
      </c>
      <c r="L1353" s="17" t="s">
        <v>516</v>
      </c>
      <c r="M1353" s="7">
        <v>83.07721468680235</v>
      </c>
      <c r="N1353" s="7">
        <v>141.79604729518562</v>
      </c>
      <c r="O1353" s="7">
        <f>M1353*'Emission and cost factors'!$D$8+N1353*'Emission and cost factors'!$E$8</f>
        <v>82.672396840013874</v>
      </c>
      <c r="P1353" s="8">
        <f>M1353*'Emission and cost factors'!$D$9+N1353*'Emission and cost factors'!$E$9</f>
        <v>24.592495681749934</v>
      </c>
      <c r="Q1353" s="7">
        <v>20.929285714285719</v>
      </c>
      <c r="R1353" s="17">
        <v>0</v>
      </c>
      <c r="S1353" s="17">
        <v>0</v>
      </c>
      <c r="T1353" s="17">
        <v>0</v>
      </c>
      <c r="U1353" s="7">
        <v>0</v>
      </c>
      <c r="V1353" s="7">
        <v>0</v>
      </c>
      <c r="W1353" s="7">
        <v>0</v>
      </c>
    </row>
    <row r="1354" spans="1:23" s="17" customFormat="1" x14ac:dyDescent="0.25">
      <c r="A1354" s="17" t="s">
        <v>1223</v>
      </c>
      <c r="B1354" s="17" t="s">
        <v>1322</v>
      </c>
      <c r="C1354" s="17" t="s">
        <v>588</v>
      </c>
      <c r="D1354" s="17">
        <v>63</v>
      </c>
      <c r="E1354" s="17" t="s">
        <v>838</v>
      </c>
      <c r="F1354" s="17">
        <v>2</v>
      </c>
      <c r="G1354" s="17">
        <v>2</v>
      </c>
      <c r="H1354" s="17" t="s">
        <v>8</v>
      </c>
      <c r="I1354" s="17" t="s">
        <v>6</v>
      </c>
      <c r="J1354" s="17" t="s">
        <v>609</v>
      </c>
      <c r="K1354" s="17" t="s">
        <v>606</v>
      </c>
      <c r="L1354" s="17" t="s">
        <v>515</v>
      </c>
      <c r="M1354" s="7">
        <v>221.28758121163497</v>
      </c>
      <c r="N1354" s="7">
        <v>177.8156249218153</v>
      </c>
      <c r="O1354" s="7">
        <f>M1354*'Emission and cost factors'!$D$8+N1354*'Emission and cost factors'!$E$8</f>
        <v>128.26557951847838</v>
      </c>
      <c r="P1354" s="8">
        <f>M1354*'Emission and cost factors'!$D$9+N1354*'Emission and cost factors'!$E$9</f>
        <v>35.523846986737695</v>
      </c>
      <c r="Q1354" s="7">
        <v>21.175714285714285</v>
      </c>
      <c r="R1354" s="17">
        <v>0</v>
      </c>
      <c r="S1354" s="17">
        <v>0</v>
      </c>
      <c r="T1354" s="17">
        <v>0</v>
      </c>
      <c r="U1354" s="7">
        <v>0</v>
      </c>
      <c r="V1354" s="7">
        <v>0</v>
      </c>
      <c r="W1354" s="7">
        <v>0</v>
      </c>
    </row>
    <row r="1355" spans="1:23" s="17" customFormat="1" x14ac:dyDescent="0.25">
      <c r="A1355" s="17" t="s">
        <v>1224</v>
      </c>
      <c r="B1355" s="17" t="s">
        <v>1322</v>
      </c>
      <c r="C1355" s="17" t="s">
        <v>588</v>
      </c>
      <c r="D1355" s="17">
        <v>65</v>
      </c>
      <c r="E1355" s="17" t="s">
        <v>838</v>
      </c>
      <c r="F1355" s="17">
        <v>2</v>
      </c>
      <c r="G1355" s="17">
        <v>2</v>
      </c>
      <c r="H1355" s="17" t="s">
        <v>8</v>
      </c>
      <c r="I1355" s="17" t="s">
        <v>7</v>
      </c>
      <c r="J1355" s="17" t="s">
        <v>609</v>
      </c>
      <c r="K1355" s="17" t="s">
        <v>606</v>
      </c>
      <c r="L1355" s="17" t="s">
        <v>515</v>
      </c>
      <c r="M1355" s="7">
        <v>218.80880051967</v>
      </c>
      <c r="N1355" s="7">
        <v>190.93884400896513</v>
      </c>
      <c r="O1355" s="7">
        <f>M1355*'Emission and cost factors'!$D$8+N1355*'Emission and cost factors'!$E$8</f>
        <v>133.78171635325467</v>
      </c>
      <c r="P1355" s="8">
        <f>M1355*'Emission and cost factors'!$D$9+N1355*'Emission and cost factors'!$E$9</f>
        <v>37.393178622131572</v>
      </c>
      <c r="Q1355" s="7">
        <v>21.329285714285714</v>
      </c>
      <c r="R1355" s="17">
        <v>0</v>
      </c>
      <c r="S1355" s="17">
        <v>0</v>
      </c>
      <c r="T1355" s="17">
        <v>0</v>
      </c>
      <c r="U1355" s="7">
        <v>0</v>
      </c>
      <c r="V1355" s="7">
        <v>0</v>
      </c>
      <c r="W1355" s="7">
        <v>0</v>
      </c>
    </row>
    <row r="1356" spans="1:23" s="17" customFormat="1" x14ac:dyDescent="0.25">
      <c r="A1356" s="17" t="s">
        <v>1225</v>
      </c>
      <c r="B1356" s="17" t="s">
        <v>1322</v>
      </c>
      <c r="C1356" s="17" t="s">
        <v>588</v>
      </c>
      <c r="D1356" s="17">
        <v>66</v>
      </c>
      <c r="E1356" s="17" t="s">
        <v>838</v>
      </c>
      <c r="F1356" s="17">
        <v>2</v>
      </c>
      <c r="G1356" s="17">
        <v>2</v>
      </c>
      <c r="H1356" s="17" t="s">
        <v>8</v>
      </c>
      <c r="I1356" s="17" t="s">
        <v>7</v>
      </c>
      <c r="J1356" s="17" t="s">
        <v>609</v>
      </c>
      <c r="K1356" s="17" t="s">
        <v>606</v>
      </c>
      <c r="L1356" s="17" t="s">
        <v>516</v>
      </c>
      <c r="M1356" s="7">
        <v>79.850448922293438</v>
      </c>
      <c r="N1356" s="7">
        <v>178.4896811088538</v>
      </c>
      <c r="O1356" s="7">
        <f>M1356*'Emission and cost factors'!$D$8+N1356*'Emission and cost factors'!$E$8</f>
        <v>98.873847583754383</v>
      </c>
      <c r="P1356" s="8">
        <f>M1356*'Emission and cost factors'!$D$9+N1356*'Emission and cost factors'!$E$9</f>
        <v>29.967470123219808</v>
      </c>
      <c r="Q1356" s="7">
        <v>21.324285714285711</v>
      </c>
      <c r="R1356" s="17">
        <v>0</v>
      </c>
      <c r="S1356" s="17">
        <v>0</v>
      </c>
      <c r="T1356" s="17">
        <v>0</v>
      </c>
      <c r="U1356" s="7">
        <v>0</v>
      </c>
      <c r="V1356" s="7">
        <v>0</v>
      </c>
      <c r="W1356" s="7">
        <v>0</v>
      </c>
    </row>
    <row r="1357" spans="1:23" s="17" customFormat="1" x14ac:dyDescent="0.25">
      <c r="A1357" s="17" t="s">
        <v>1226</v>
      </c>
      <c r="B1357" s="17" t="s">
        <v>1322</v>
      </c>
      <c r="C1357" s="17" t="s">
        <v>588</v>
      </c>
      <c r="D1357" s="17">
        <v>67</v>
      </c>
      <c r="E1357" s="17" t="s">
        <v>838</v>
      </c>
      <c r="F1357" s="17">
        <v>2</v>
      </c>
      <c r="G1357" s="17">
        <v>2</v>
      </c>
      <c r="H1357" s="17" t="s">
        <v>9</v>
      </c>
      <c r="I1357" s="17" t="s">
        <v>3</v>
      </c>
      <c r="J1357" s="17" t="s">
        <v>609</v>
      </c>
      <c r="K1357" s="17" t="s">
        <v>606</v>
      </c>
      <c r="L1357" s="17" t="s">
        <v>515</v>
      </c>
      <c r="M1357" s="7">
        <v>194.18594644600992</v>
      </c>
      <c r="N1357" s="7">
        <v>136.43657953518556</v>
      </c>
      <c r="O1357" s="7">
        <f>M1357*'Emission and cost factors'!$D$8+N1357*'Emission and cost factors'!$E$8</f>
        <v>103.53987533984744</v>
      </c>
      <c r="P1357" s="8">
        <f>M1357*'Emission and cost factors'!$D$9+N1357*'Emission and cost factors'!$E$9</f>
        <v>28.232924788118233</v>
      </c>
      <c r="Q1357" s="7">
        <v>21.037857142857145</v>
      </c>
      <c r="R1357" s="17">
        <v>0</v>
      </c>
      <c r="S1357" s="17">
        <v>0</v>
      </c>
      <c r="T1357" s="17">
        <v>0</v>
      </c>
      <c r="U1357" s="7">
        <v>0</v>
      </c>
      <c r="V1357" s="7">
        <v>0</v>
      </c>
      <c r="W1357" s="7">
        <v>0</v>
      </c>
    </row>
    <row r="1358" spans="1:23" s="17" customFormat="1" x14ac:dyDescent="0.25">
      <c r="A1358" s="17" t="s">
        <v>1227</v>
      </c>
      <c r="B1358" s="17" t="s">
        <v>1322</v>
      </c>
      <c r="C1358" s="17" t="s">
        <v>588</v>
      </c>
      <c r="D1358" s="17">
        <v>68</v>
      </c>
      <c r="E1358" s="17" t="s">
        <v>838</v>
      </c>
      <c r="F1358" s="17">
        <v>2</v>
      </c>
      <c r="G1358" s="17">
        <v>2</v>
      </c>
      <c r="H1358" s="17" t="s">
        <v>9</v>
      </c>
      <c r="I1358" s="17" t="s">
        <v>3</v>
      </c>
      <c r="J1358" s="17" t="s">
        <v>609</v>
      </c>
      <c r="K1358" s="17" t="s">
        <v>606</v>
      </c>
      <c r="L1358" s="17" t="s">
        <v>516</v>
      </c>
      <c r="M1358" s="7">
        <v>76.199475655691785</v>
      </c>
      <c r="N1358" s="7">
        <v>139.07286937842107</v>
      </c>
      <c r="O1358" s="7">
        <f>M1358*'Emission and cost factors'!$D$8+N1358*'Emission and cost factors'!$E$8</f>
        <v>79.975409801768976</v>
      </c>
      <c r="P1358" s="8">
        <f>M1358*'Emission and cost factors'!$D$9+N1358*'Emission and cost factors'!$E$9</f>
        <v>23.908909432990832</v>
      </c>
      <c r="Q1358" s="7">
        <v>21</v>
      </c>
      <c r="R1358" s="17">
        <v>0</v>
      </c>
      <c r="S1358" s="17">
        <v>0</v>
      </c>
      <c r="T1358" s="17">
        <v>0</v>
      </c>
      <c r="U1358" s="7">
        <v>0</v>
      </c>
      <c r="V1358" s="7">
        <v>0</v>
      </c>
      <c r="W1358" s="7">
        <v>0</v>
      </c>
    </row>
    <row r="1359" spans="1:23" s="17" customFormat="1" x14ac:dyDescent="0.25">
      <c r="A1359" s="17" t="s">
        <v>1228</v>
      </c>
      <c r="B1359" s="17" t="s">
        <v>1322</v>
      </c>
      <c r="C1359" s="17" t="s">
        <v>588</v>
      </c>
      <c r="D1359" s="17">
        <v>69</v>
      </c>
      <c r="E1359" s="17" t="s">
        <v>838</v>
      </c>
      <c r="F1359" s="17">
        <v>2</v>
      </c>
      <c r="G1359" s="17">
        <v>2</v>
      </c>
      <c r="H1359" s="17" t="s">
        <v>9</v>
      </c>
      <c r="I1359" s="17" t="s">
        <v>6</v>
      </c>
      <c r="J1359" s="17" t="s">
        <v>609</v>
      </c>
      <c r="K1359" s="17" t="s">
        <v>606</v>
      </c>
      <c r="L1359" s="17" t="s">
        <v>515</v>
      </c>
      <c r="M1359" s="7">
        <v>209.6427557373045</v>
      </c>
      <c r="N1359" s="7">
        <v>162.30284067879023</v>
      </c>
      <c r="O1359" s="7">
        <f>M1359*'Emission and cost factors'!$D$8+N1359*'Emission and cost factors'!$E$8</f>
        <v>118.68428541707745</v>
      </c>
      <c r="P1359" s="8">
        <f>M1359*'Emission and cost factors'!$D$9+N1359*'Emission and cost factors'!$E$9</f>
        <v>32.731136331310715</v>
      </c>
      <c r="Q1359" s="7">
        <v>21.254999999999999</v>
      </c>
      <c r="R1359" s="17">
        <v>0</v>
      </c>
      <c r="S1359" s="17">
        <v>0</v>
      </c>
      <c r="T1359" s="17">
        <v>0</v>
      </c>
      <c r="U1359" s="7">
        <v>0</v>
      </c>
      <c r="V1359" s="7">
        <v>0</v>
      </c>
      <c r="W1359" s="7">
        <v>0</v>
      </c>
    </row>
    <row r="1360" spans="1:23" s="17" customFormat="1" x14ac:dyDescent="0.25">
      <c r="A1360" s="17" t="s">
        <v>1229</v>
      </c>
      <c r="B1360" s="17" t="s">
        <v>1322</v>
      </c>
      <c r="C1360" s="17" t="s">
        <v>588</v>
      </c>
      <c r="D1360" s="17">
        <v>70</v>
      </c>
      <c r="E1360" s="17" t="s">
        <v>838</v>
      </c>
      <c r="F1360" s="17">
        <v>2</v>
      </c>
      <c r="G1360" s="17">
        <v>2</v>
      </c>
      <c r="H1360" s="17" t="s">
        <v>9</v>
      </c>
      <c r="I1360" s="17" t="s">
        <v>6</v>
      </c>
      <c r="J1360" s="17" t="s">
        <v>609</v>
      </c>
      <c r="K1360" s="17" t="s">
        <v>606</v>
      </c>
      <c r="L1360" s="17" t="s">
        <v>516</v>
      </c>
      <c r="M1360" s="7">
        <v>82.535628121512218</v>
      </c>
      <c r="N1360" s="7">
        <v>161.94472163548542</v>
      </c>
      <c r="O1360" s="7">
        <f>M1360*'Emission and cost factors'!$D$8+N1360*'Emission and cost factors'!$E$8</f>
        <v>91.827053857840866</v>
      </c>
      <c r="P1360" s="8">
        <f>M1360*'Emission and cost factors'!$D$9+N1360*'Emission and cost factors'!$E$9</f>
        <v>27.593133370183303</v>
      </c>
      <c r="Q1360" s="7">
        <v>21.357142857142858</v>
      </c>
      <c r="R1360" s="17">
        <v>0</v>
      </c>
      <c r="S1360" s="17">
        <v>0</v>
      </c>
      <c r="T1360" s="17">
        <v>0</v>
      </c>
      <c r="U1360" s="7">
        <v>0</v>
      </c>
      <c r="V1360" s="7">
        <v>0</v>
      </c>
      <c r="W1360" s="7">
        <v>0</v>
      </c>
    </row>
    <row r="1361" spans="1:23" s="17" customFormat="1" x14ac:dyDescent="0.25">
      <c r="A1361" s="17" t="s">
        <v>1230</v>
      </c>
      <c r="B1361" s="17" t="s">
        <v>1322</v>
      </c>
      <c r="C1361" s="17" t="s">
        <v>588</v>
      </c>
      <c r="D1361" s="17">
        <v>71</v>
      </c>
      <c r="E1361" s="17" t="s">
        <v>838</v>
      </c>
      <c r="F1361" s="17">
        <v>2</v>
      </c>
      <c r="G1361" s="17">
        <v>2</v>
      </c>
      <c r="H1361" s="17" t="s">
        <v>9</v>
      </c>
      <c r="I1361" s="17" t="s">
        <v>7</v>
      </c>
      <c r="J1361" s="17" t="s">
        <v>609</v>
      </c>
      <c r="K1361" s="17" t="s">
        <v>606</v>
      </c>
      <c r="L1361" s="17" t="s">
        <v>515</v>
      </c>
      <c r="M1361" s="7">
        <v>196.7139278738839</v>
      </c>
      <c r="N1361" s="7">
        <v>172.63363934617112</v>
      </c>
      <c r="O1361" s="7">
        <f>M1361*'Emission and cost factors'!$D$8+N1361*'Emission and cost factors'!$E$8</f>
        <v>120.72139895275433</v>
      </c>
      <c r="P1361" s="8">
        <f>M1361*'Emission and cost factors'!$D$9+N1361*'Emission and cost factors'!$E$9</f>
        <v>33.763603016881021</v>
      </c>
      <c r="Q1361" s="7">
        <v>21.347142857142853</v>
      </c>
      <c r="R1361" s="17">
        <v>0</v>
      </c>
      <c r="S1361" s="17">
        <v>0</v>
      </c>
      <c r="T1361" s="17">
        <v>0</v>
      </c>
      <c r="U1361" s="7">
        <v>0</v>
      </c>
      <c r="V1361" s="7">
        <v>0</v>
      </c>
      <c r="W1361" s="7">
        <v>0</v>
      </c>
    </row>
    <row r="1362" spans="1:23" s="17" customFormat="1" x14ac:dyDescent="0.25">
      <c r="A1362" s="17" t="s">
        <v>1231</v>
      </c>
      <c r="B1362" s="17" t="s">
        <v>1322</v>
      </c>
      <c r="C1362" s="17" t="s">
        <v>588</v>
      </c>
      <c r="D1362" s="17">
        <v>73</v>
      </c>
      <c r="E1362" s="17" t="s">
        <v>839</v>
      </c>
      <c r="F1362" s="17">
        <v>3</v>
      </c>
      <c r="G1362" s="17">
        <v>2</v>
      </c>
      <c r="H1362" s="17" t="s">
        <v>2</v>
      </c>
      <c r="I1362" s="17" t="s">
        <v>3</v>
      </c>
      <c r="J1362" s="17" t="s">
        <v>609</v>
      </c>
      <c r="K1362" s="17" t="s">
        <v>606</v>
      </c>
      <c r="L1362" s="17" t="s">
        <v>515</v>
      </c>
      <c r="M1362" s="7">
        <v>371.71457915387788</v>
      </c>
      <c r="N1362" s="7">
        <v>304.74916445446496</v>
      </c>
      <c r="O1362" s="7">
        <f>M1362*'Emission and cost factors'!$D$8+N1362*'Emission and cost factors'!$E$8</f>
        <v>218.24467727136823</v>
      </c>
      <c r="P1362" s="8">
        <f>M1362*'Emission and cost factors'!$D$9+N1362*'Emission and cost factors'!$E$9</f>
        <v>60.580957834324863</v>
      </c>
      <c r="Q1362" s="7">
        <v>19.424285714285713</v>
      </c>
      <c r="R1362" s="17">
        <v>13</v>
      </c>
      <c r="S1362" s="17">
        <v>2</v>
      </c>
      <c r="T1362" s="17">
        <v>0</v>
      </c>
      <c r="U1362" s="7">
        <v>0.25835714285714284</v>
      </c>
      <c r="V1362" s="7">
        <v>8.3571428571428564E-3</v>
      </c>
      <c r="W1362" s="7">
        <v>0</v>
      </c>
    </row>
    <row r="1363" spans="1:23" s="17" customFormat="1" x14ac:dyDescent="0.25">
      <c r="A1363" s="17" t="s">
        <v>1232</v>
      </c>
      <c r="B1363" s="17" t="s">
        <v>1322</v>
      </c>
      <c r="C1363" s="17" t="s">
        <v>588</v>
      </c>
      <c r="D1363" s="17">
        <v>75</v>
      </c>
      <c r="E1363" s="17" t="s">
        <v>839</v>
      </c>
      <c r="F1363" s="17">
        <v>3</v>
      </c>
      <c r="G1363" s="17">
        <v>2</v>
      </c>
      <c r="H1363" s="17" t="s">
        <v>2</v>
      </c>
      <c r="I1363" s="17" t="s">
        <v>6</v>
      </c>
      <c r="J1363" s="17" t="s">
        <v>609</v>
      </c>
      <c r="K1363" s="17" t="s">
        <v>606</v>
      </c>
      <c r="L1363" s="17" t="s">
        <v>515</v>
      </c>
      <c r="M1363" s="7">
        <v>405.22711945451999</v>
      </c>
      <c r="N1363" s="7">
        <v>316.15400302057714</v>
      </c>
      <c r="O1363" s="7">
        <f>M1363*'Emission and cost factors'!$D$8+N1363*'Emission and cost factors'!$E$8</f>
        <v>230.52853647491469</v>
      </c>
      <c r="P1363" s="8">
        <f>M1363*'Emission and cost factors'!$D$9+N1363*'Emission and cost factors'!$E$9</f>
        <v>63.632185231267371</v>
      </c>
      <c r="Q1363" s="7">
        <v>19.95928571428572</v>
      </c>
      <c r="R1363" s="17">
        <v>5</v>
      </c>
      <c r="S1363" s="17">
        <v>0</v>
      </c>
      <c r="T1363" s="17">
        <v>0</v>
      </c>
      <c r="U1363" s="7">
        <v>7.4642857142857136E-2</v>
      </c>
      <c r="V1363" s="7">
        <v>0</v>
      </c>
      <c r="W1363" s="7">
        <v>0</v>
      </c>
    </row>
    <row r="1364" spans="1:23" s="17" customFormat="1" x14ac:dyDescent="0.25">
      <c r="A1364" s="17" t="s">
        <v>1233</v>
      </c>
      <c r="B1364" s="17" t="s">
        <v>1322</v>
      </c>
      <c r="C1364" s="17" t="s">
        <v>588</v>
      </c>
      <c r="D1364" s="17">
        <v>76</v>
      </c>
      <c r="E1364" s="17" t="s">
        <v>839</v>
      </c>
      <c r="F1364" s="17">
        <v>3</v>
      </c>
      <c r="G1364" s="17">
        <v>2</v>
      </c>
      <c r="H1364" s="17" t="s">
        <v>2</v>
      </c>
      <c r="I1364" s="17" t="s">
        <v>6</v>
      </c>
      <c r="J1364" s="17" t="s">
        <v>609</v>
      </c>
      <c r="K1364" s="17" t="s">
        <v>606</v>
      </c>
      <c r="L1364" s="17" t="s">
        <v>516</v>
      </c>
      <c r="M1364" s="7">
        <v>145.36522270856571</v>
      </c>
      <c r="N1364" s="7">
        <v>282.94292392075283</v>
      </c>
      <c r="O1364" s="7">
        <f>M1364*'Emission and cost factors'!$D$8+N1364*'Emission and cost factors'!$E$8</f>
        <v>160.68044177234509</v>
      </c>
      <c r="P1364" s="8">
        <f>M1364*'Emission and cost factors'!$D$9+N1364*'Emission and cost factors'!$E$9</f>
        <v>48.256047496455551</v>
      </c>
      <c r="Q1364" s="7">
        <v>20.084285714285716</v>
      </c>
      <c r="R1364" s="17">
        <v>5</v>
      </c>
      <c r="S1364" s="17">
        <v>0</v>
      </c>
      <c r="T1364" s="17">
        <v>0</v>
      </c>
      <c r="U1364" s="7">
        <v>3.2571428571428571E-2</v>
      </c>
      <c r="V1364" s="7">
        <v>0</v>
      </c>
      <c r="W1364" s="7">
        <v>0</v>
      </c>
    </row>
    <row r="1365" spans="1:23" s="17" customFormat="1" x14ac:dyDescent="0.25">
      <c r="A1365" s="17" t="s">
        <v>1234</v>
      </c>
      <c r="B1365" s="17" t="s">
        <v>1322</v>
      </c>
      <c r="C1365" s="17" t="s">
        <v>588</v>
      </c>
      <c r="D1365" s="17">
        <v>77</v>
      </c>
      <c r="E1365" s="17" t="s">
        <v>839</v>
      </c>
      <c r="F1365" s="17">
        <v>3</v>
      </c>
      <c r="G1365" s="17">
        <v>2</v>
      </c>
      <c r="H1365" s="17" t="s">
        <v>2</v>
      </c>
      <c r="I1365" s="17" t="s">
        <v>7</v>
      </c>
      <c r="J1365" s="17" t="s">
        <v>609</v>
      </c>
      <c r="K1365" s="17" t="s">
        <v>606</v>
      </c>
      <c r="L1365" s="17" t="s">
        <v>515</v>
      </c>
      <c r="M1365" s="7">
        <v>371.24357892717433</v>
      </c>
      <c r="N1365" s="7">
        <v>322.21306088954356</v>
      </c>
      <c r="O1365" s="7">
        <f>M1365*'Emission and cost factors'!$D$8+N1365*'Emission and cost factors'!$E$8</f>
        <v>226.17915958389665</v>
      </c>
      <c r="P1365" s="8">
        <f>M1365*'Emission and cost factors'!$D$9+N1365*'Emission and cost factors'!$E$9</f>
        <v>63.181702290518501</v>
      </c>
      <c r="Q1365" s="7">
        <v>20.129285714285714</v>
      </c>
      <c r="R1365" s="17">
        <v>5</v>
      </c>
      <c r="S1365" s="17">
        <v>0</v>
      </c>
      <c r="T1365" s="17">
        <v>0</v>
      </c>
      <c r="U1365" s="7">
        <v>5.0785714285714281E-2</v>
      </c>
      <c r="V1365" s="7">
        <v>0</v>
      </c>
      <c r="W1365" s="7">
        <v>0</v>
      </c>
    </row>
    <row r="1366" spans="1:23" s="17" customFormat="1" x14ac:dyDescent="0.25">
      <c r="A1366" s="17" t="s">
        <v>1235</v>
      </c>
      <c r="B1366" s="17" t="s">
        <v>1322</v>
      </c>
      <c r="C1366" s="17" t="s">
        <v>588</v>
      </c>
      <c r="D1366" s="17">
        <v>78</v>
      </c>
      <c r="E1366" s="17" t="s">
        <v>839</v>
      </c>
      <c r="F1366" s="17">
        <v>3</v>
      </c>
      <c r="G1366" s="17">
        <v>2</v>
      </c>
      <c r="H1366" s="17" t="s">
        <v>2</v>
      </c>
      <c r="I1366" s="17" t="s">
        <v>7</v>
      </c>
      <c r="J1366" s="17" t="s">
        <v>609</v>
      </c>
      <c r="K1366" s="17" t="s">
        <v>606</v>
      </c>
      <c r="L1366" s="17" t="s">
        <v>516</v>
      </c>
      <c r="M1366" s="7">
        <v>175.91954586356013</v>
      </c>
      <c r="N1366" s="7">
        <v>290.95367052805074</v>
      </c>
      <c r="O1366" s="7">
        <f>M1366*'Emission and cost factors'!$D$8+N1366*'Emission and cost factors'!$E$8</f>
        <v>170.78179307425097</v>
      </c>
      <c r="P1366" s="8">
        <f>M1366*'Emission and cost factors'!$D$9+N1366*'Emission and cost factors'!$E$9</f>
        <v>50.679832413750013</v>
      </c>
      <c r="Q1366" s="7">
        <v>20.300714285714285</v>
      </c>
      <c r="R1366" s="17">
        <v>1</v>
      </c>
      <c r="S1366" s="17">
        <v>0</v>
      </c>
      <c r="T1366" s="17">
        <v>0</v>
      </c>
      <c r="U1366" s="7">
        <v>2.3571428571428571E-3</v>
      </c>
      <c r="V1366" s="7">
        <v>0</v>
      </c>
      <c r="W1366" s="7">
        <v>0</v>
      </c>
    </row>
    <row r="1367" spans="1:23" s="17" customFormat="1" x14ac:dyDescent="0.25">
      <c r="A1367" s="17" t="s">
        <v>1236</v>
      </c>
      <c r="B1367" s="17" t="s">
        <v>1322</v>
      </c>
      <c r="C1367" s="17" t="s">
        <v>588</v>
      </c>
      <c r="D1367" s="17">
        <v>79</v>
      </c>
      <c r="E1367" s="17" t="s">
        <v>839</v>
      </c>
      <c r="F1367" s="17">
        <v>3</v>
      </c>
      <c r="G1367" s="17">
        <v>2</v>
      </c>
      <c r="H1367" s="17" t="s">
        <v>8</v>
      </c>
      <c r="I1367" s="17" t="s">
        <v>3</v>
      </c>
      <c r="J1367" s="17" t="s">
        <v>609</v>
      </c>
      <c r="K1367" s="17" t="s">
        <v>606</v>
      </c>
      <c r="L1367" s="17" t="s">
        <v>515</v>
      </c>
      <c r="M1367" s="7">
        <v>242.90722830636</v>
      </c>
      <c r="N1367" s="7">
        <v>143.39990548177758</v>
      </c>
      <c r="O1367" s="7">
        <f>M1367*'Emission and cost factors'!$D$8+N1367*'Emission and cost factors'!$E$8</f>
        <v>116.97447446595328</v>
      </c>
      <c r="P1367" s="8">
        <f>M1367*'Emission and cost factors'!$D$9+N1367*'Emission and cost factors'!$E$9</f>
        <v>31.226274954521038</v>
      </c>
      <c r="Q1367" s="7">
        <v>20.472857142857144</v>
      </c>
      <c r="R1367" s="17">
        <v>0</v>
      </c>
      <c r="S1367" s="17">
        <v>0</v>
      </c>
      <c r="T1367" s="17">
        <v>0</v>
      </c>
      <c r="U1367" s="7">
        <v>0</v>
      </c>
      <c r="V1367" s="7">
        <v>0</v>
      </c>
      <c r="W1367" s="7">
        <v>0</v>
      </c>
    </row>
    <row r="1368" spans="1:23" s="17" customFormat="1" x14ac:dyDescent="0.25">
      <c r="A1368" s="17" t="s">
        <v>1237</v>
      </c>
      <c r="B1368" s="17" t="s">
        <v>1322</v>
      </c>
      <c r="C1368" s="17" t="s">
        <v>588</v>
      </c>
      <c r="D1368" s="17">
        <v>80</v>
      </c>
      <c r="E1368" s="17" t="s">
        <v>839</v>
      </c>
      <c r="F1368" s="17">
        <v>3</v>
      </c>
      <c r="G1368" s="17">
        <v>2</v>
      </c>
      <c r="H1368" s="17" t="s">
        <v>8</v>
      </c>
      <c r="I1368" s="17" t="s">
        <v>3</v>
      </c>
      <c r="J1368" s="17" t="s">
        <v>609</v>
      </c>
      <c r="K1368" s="17" t="s">
        <v>606</v>
      </c>
      <c r="L1368" s="17" t="s">
        <v>516</v>
      </c>
      <c r="M1368" s="7">
        <v>79.474629568917209</v>
      </c>
      <c r="N1368" s="7">
        <v>145.69246864529165</v>
      </c>
      <c r="O1368" s="7">
        <f>M1368*'Emission and cost factors'!$D$8+N1368*'Emission and cost factors'!$E$8</f>
        <v>83.708207786306787</v>
      </c>
      <c r="P1368" s="8">
        <f>M1368*'Emission and cost factors'!$D$9+N1368*'Emission and cost factors'!$E$9</f>
        <v>25.032855479550435</v>
      </c>
      <c r="Q1368" s="7">
        <v>20.465714285714284</v>
      </c>
      <c r="R1368" s="17">
        <v>0</v>
      </c>
      <c r="S1368" s="17">
        <v>0</v>
      </c>
      <c r="T1368" s="17">
        <v>0</v>
      </c>
      <c r="U1368" s="7">
        <v>0</v>
      </c>
      <c r="V1368" s="7">
        <v>0</v>
      </c>
      <c r="W1368" s="7">
        <v>0</v>
      </c>
    </row>
    <row r="1369" spans="1:23" s="17" customFormat="1" x14ac:dyDescent="0.25">
      <c r="A1369" s="17" t="s">
        <v>1238</v>
      </c>
      <c r="B1369" s="17" t="s">
        <v>1322</v>
      </c>
      <c r="C1369" s="17" t="s">
        <v>588</v>
      </c>
      <c r="D1369" s="17">
        <v>81</v>
      </c>
      <c r="E1369" s="17" t="s">
        <v>839</v>
      </c>
      <c r="F1369" s="17">
        <v>3</v>
      </c>
      <c r="G1369" s="17">
        <v>2</v>
      </c>
      <c r="H1369" s="17" t="s">
        <v>8</v>
      </c>
      <c r="I1369" s="17" t="s">
        <v>6</v>
      </c>
      <c r="J1369" s="17" t="s">
        <v>609</v>
      </c>
      <c r="K1369" s="17" t="s">
        <v>606</v>
      </c>
      <c r="L1369" s="17" t="s">
        <v>515</v>
      </c>
      <c r="M1369" s="7">
        <v>215.22687182617074</v>
      </c>
      <c r="N1369" s="7">
        <v>175.97918353852563</v>
      </c>
      <c r="O1369" s="7">
        <f>M1369*'Emission and cost factors'!$D$8+N1369*'Emission and cost factors'!$E$8</f>
        <v>126.14806751121765</v>
      </c>
      <c r="P1369" s="8">
        <f>M1369*'Emission and cost factors'!$D$9+N1369*'Emission and cost factors'!$E$9</f>
        <v>35.005952403825674</v>
      </c>
      <c r="Q1369" s="7">
        <v>20.78142857142857</v>
      </c>
      <c r="R1369" s="17">
        <v>0</v>
      </c>
      <c r="S1369" s="17">
        <v>0</v>
      </c>
      <c r="T1369" s="17">
        <v>0</v>
      </c>
      <c r="U1369" s="7">
        <v>0</v>
      </c>
      <c r="V1369" s="7">
        <v>0</v>
      </c>
      <c r="W1369" s="7">
        <v>0</v>
      </c>
    </row>
    <row r="1370" spans="1:23" s="17" customFormat="1" x14ac:dyDescent="0.25">
      <c r="A1370" s="17" t="s">
        <v>1239</v>
      </c>
      <c r="B1370" s="17" t="s">
        <v>1322</v>
      </c>
      <c r="C1370" s="17" t="s">
        <v>588</v>
      </c>
      <c r="D1370" s="17">
        <v>83</v>
      </c>
      <c r="E1370" s="17" t="s">
        <v>839</v>
      </c>
      <c r="F1370" s="17">
        <v>3</v>
      </c>
      <c r="G1370" s="17">
        <v>2</v>
      </c>
      <c r="H1370" s="17" t="s">
        <v>8</v>
      </c>
      <c r="I1370" s="17" t="s">
        <v>7</v>
      </c>
      <c r="J1370" s="17" t="s">
        <v>609</v>
      </c>
      <c r="K1370" s="17" t="s">
        <v>606</v>
      </c>
      <c r="L1370" s="17" t="s">
        <v>515</v>
      </c>
      <c r="M1370" s="7">
        <v>229.98135273088715</v>
      </c>
      <c r="N1370" s="7">
        <v>193.40828709895479</v>
      </c>
      <c r="O1370" s="7">
        <f>M1370*'Emission and cost factors'!$D$8+N1370*'Emission and cost factors'!$E$8</f>
        <v>137.26389613900551</v>
      </c>
      <c r="P1370" s="8">
        <f>M1370*'Emission and cost factors'!$D$9+N1370*'Emission and cost factors'!$E$9</f>
        <v>38.210497174078704</v>
      </c>
      <c r="Q1370" s="7">
        <v>20.956428571428571</v>
      </c>
      <c r="R1370" s="17">
        <v>0</v>
      </c>
      <c r="S1370" s="17">
        <v>0</v>
      </c>
      <c r="T1370" s="17">
        <v>0</v>
      </c>
      <c r="U1370" s="7">
        <v>0</v>
      </c>
      <c r="V1370" s="7">
        <v>0</v>
      </c>
      <c r="W1370" s="7">
        <v>0</v>
      </c>
    </row>
    <row r="1371" spans="1:23" s="17" customFormat="1" x14ac:dyDescent="0.25">
      <c r="A1371" s="17" t="s">
        <v>1240</v>
      </c>
      <c r="B1371" s="17" t="s">
        <v>1322</v>
      </c>
      <c r="C1371" s="17" t="s">
        <v>588</v>
      </c>
      <c r="D1371" s="17">
        <v>84</v>
      </c>
      <c r="E1371" s="17" t="s">
        <v>839</v>
      </c>
      <c r="F1371" s="17">
        <v>3</v>
      </c>
      <c r="G1371" s="17">
        <v>2</v>
      </c>
      <c r="H1371" s="17" t="s">
        <v>8</v>
      </c>
      <c r="I1371" s="17" t="s">
        <v>7</v>
      </c>
      <c r="J1371" s="17" t="s">
        <v>609</v>
      </c>
      <c r="K1371" s="17" t="s">
        <v>606</v>
      </c>
      <c r="L1371" s="17" t="s">
        <v>516</v>
      </c>
      <c r="M1371" s="7">
        <v>91.114086565290009</v>
      </c>
      <c r="N1371" s="7">
        <v>181.2828761256448</v>
      </c>
      <c r="O1371" s="7">
        <f>M1371*'Emission and cost factors'!$D$8+N1371*'Emission and cost factors'!$E$8</f>
        <v>102.52408119650751</v>
      </c>
      <c r="P1371" s="8">
        <f>M1371*'Emission and cost factors'!$D$9+N1371*'Emission and cost factors'!$E$9</f>
        <v>30.83699488145832</v>
      </c>
      <c r="Q1371" s="7">
        <v>20.977142857142859</v>
      </c>
      <c r="R1371" s="17">
        <v>0</v>
      </c>
      <c r="S1371" s="17">
        <v>0</v>
      </c>
      <c r="T1371" s="17">
        <v>0</v>
      </c>
      <c r="U1371" s="7">
        <v>0</v>
      </c>
      <c r="V1371" s="7">
        <v>0</v>
      </c>
      <c r="W1371" s="7">
        <v>0</v>
      </c>
    </row>
    <row r="1372" spans="1:23" s="17" customFormat="1" x14ac:dyDescent="0.25">
      <c r="A1372" s="17" t="s">
        <v>1241</v>
      </c>
      <c r="B1372" s="17" t="s">
        <v>1322</v>
      </c>
      <c r="C1372" s="17" t="s">
        <v>588</v>
      </c>
      <c r="D1372" s="17">
        <v>85</v>
      </c>
      <c r="E1372" s="17" t="s">
        <v>839</v>
      </c>
      <c r="F1372" s="17">
        <v>3</v>
      </c>
      <c r="G1372" s="17">
        <v>2</v>
      </c>
      <c r="H1372" s="17" t="s">
        <v>9</v>
      </c>
      <c r="I1372" s="17" t="s">
        <v>3</v>
      </c>
      <c r="J1372" s="17" t="s">
        <v>609</v>
      </c>
      <c r="K1372" s="17" t="s">
        <v>606</v>
      </c>
      <c r="L1372" s="17" t="s">
        <v>515</v>
      </c>
      <c r="M1372" s="7">
        <v>195.21815274483814</v>
      </c>
      <c r="N1372" s="7">
        <v>136.5897187316385</v>
      </c>
      <c r="O1372" s="7">
        <f>M1372*'Emission and cost factors'!$D$8+N1372*'Emission and cost factors'!$E$8</f>
        <v>103.82708269296973</v>
      </c>
      <c r="P1372" s="8">
        <f>M1372*'Emission and cost factors'!$D$9+N1372*'Emission and cost factors'!$E$9</f>
        <v>28.2971839195393</v>
      </c>
      <c r="Q1372" s="7">
        <v>20.560714285714283</v>
      </c>
      <c r="R1372" s="17">
        <v>0</v>
      </c>
      <c r="S1372" s="17">
        <v>0</v>
      </c>
      <c r="T1372" s="17">
        <v>0</v>
      </c>
      <c r="U1372" s="7">
        <v>0</v>
      </c>
      <c r="V1372" s="7">
        <v>0</v>
      </c>
      <c r="W1372" s="7">
        <v>0</v>
      </c>
    </row>
    <row r="1373" spans="1:23" s="17" customFormat="1" x14ac:dyDescent="0.25">
      <c r="A1373" s="17" t="s">
        <v>1242</v>
      </c>
      <c r="B1373" s="17" t="s">
        <v>1322</v>
      </c>
      <c r="C1373" s="17" t="s">
        <v>588</v>
      </c>
      <c r="D1373" s="17">
        <v>86</v>
      </c>
      <c r="E1373" s="17" t="s">
        <v>839</v>
      </c>
      <c r="F1373" s="17">
        <v>3</v>
      </c>
      <c r="G1373" s="17">
        <v>2</v>
      </c>
      <c r="H1373" s="17" t="s">
        <v>9</v>
      </c>
      <c r="I1373" s="17" t="s">
        <v>3</v>
      </c>
      <c r="J1373" s="17" t="s">
        <v>609</v>
      </c>
      <c r="K1373" s="17" t="s">
        <v>606</v>
      </c>
      <c r="L1373" s="17" t="s">
        <v>516</v>
      </c>
      <c r="M1373" s="7">
        <v>70.216163888113712</v>
      </c>
      <c r="N1373" s="7">
        <v>143.77562641879115</v>
      </c>
      <c r="O1373" s="7">
        <f>M1373*'Emission and cost factors'!$D$8+N1373*'Emission and cost factors'!$E$8</f>
        <v>80.882182569147815</v>
      </c>
      <c r="P1373" s="8">
        <f>M1373*'Emission and cost factors'!$D$9+N1373*'Emission and cost factors'!$E$9</f>
        <v>24.374990518343218</v>
      </c>
      <c r="Q1373" s="7">
        <v>20.56642857142857</v>
      </c>
      <c r="R1373" s="17">
        <v>0</v>
      </c>
      <c r="S1373" s="17">
        <v>0</v>
      </c>
      <c r="T1373" s="17">
        <v>0</v>
      </c>
      <c r="U1373" s="7">
        <v>0</v>
      </c>
      <c r="V1373" s="7">
        <v>0</v>
      </c>
      <c r="W1373" s="7">
        <v>0</v>
      </c>
    </row>
    <row r="1374" spans="1:23" s="17" customFormat="1" x14ac:dyDescent="0.25">
      <c r="A1374" s="17" t="s">
        <v>1243</v>
      </c>
      <c r="B1374" s="17" t="s">
        <v>1322</v>
      </c>
      <c r="C1374" s="17" t="s">
        <v>588</v>
      </c>
      <c r="D1374" s="17">
        <v>87</v>
      </c>
      <c r="E1374" s="17" t="s">
        <v>839</v>
      </c>
      <c r="F1374" s="17">
        <v>3</v>
      </c>
      <c r="G1374" s="17">
        <v>2</v>
      </c>
      <c r="H1374" s="17" t="s">
        <v>9</v>
      </c>
      <c r="I1374" s="17" t="s">
        <v>6</v>
      </c>
      <c r="J1374" s="17" t="s">
        <v>609</v>
      </c>
      <c r="K1374" s="17" t="s">
        <v>606</v>
      </c>
      <c r="L1374" s="17" t="s">
        <v>515</v>
      </c>
      <c r="M1374" s="7">
        <v>196.41647185407365</v>
      </c>
      <c r="N1374" s="7">
        <v>164.87808309505755</v>
      </c>
      <c r="O1374" s="7">
        <f>M1374*'Emission and cost factors'!$D$8+N1374*'Emission and cost factors'!$E$8</f>
        <v>117.09137731308195</v>
      </c>
      <c r="P1374" s="8">
        <f>M1374*'Emission and cost factors'!$D$9+N1374*'Emission and cost factors'!$E$9</f>
        <v>32.588371338421581</v>
      </c>
      <c r="Q1374" s="7">
        <v>20.884999999999998</v>
      </c>
      <c r="R1374" s="17">
        <v>0</v>
      </c>
      <c r="S1374" s="17">
        <v>0</v>
      </c>
      <c r="T1374" s="17">
        <v>0</v>
      </c>
      <c r="U1374" s="7">
        <v>0</v>
      </c>
      <c r="V1374" s="7">
        <v>0</v>
      </c>
      <c r="W1374" s="7">
        <v>0</v>
      </c>
    </row>
    <row r="1375" spans="1:23" s="17" customFormat="1" x14ac:dyDescent="0.25">
      <c r="A1375" s="17" t="s">
        <v>1244</v>
      </c>
      <c r="B1375" s="17" t="s">
        <v>1322</v>
      </c>
      <c r="C1375" s="17" t="s">
        <v>588</v>
      </c>
      <c r="D1375" s="17">
        <v>88</v>
      </c>
      <c r="E1375" s="17" t="s">
        <v>839</v>
      </c>
      <c r="F1375" s="17">
        <v>3</v>
      </c>
      <c r="G1375" s="17">
        <v>2</v>
      </c>
      <c r="H1375" s="17" t="s">
        <v>9</v>
      </c>
      <c r="I1375" s="17" t="s">
        <v>6</v>
      </c>
      <c r="J1375" s="17" t="s">
        <v>609</v>
      </c>
      <c r="K1375" s="17" t="s">
        <v>606</v>
      </c>
      <c r="L1375" s="17" t="s">
        <v>516</v>
      </c>
      <c r="M1375" s="7">
        <v>67.200963553292354</v>
      </c>
      <c r="N1375" s="7">
        <v>163.52949119612506</v>
      </c>
      <c r="O1375" s="7">
        <f>M1375*'Emission and cost factors'!$D$8+N1375*'Emission and cost factors'!$E$8</f>
        <v>89.335768296408929</v>
      </c>
      <c r="P1375" s="8">
        <f>M1375*'Emission and cost factors'!$D$9+N1375*'Emission and cost factors'!$E$9</f>
        <v>27.217462221550452</v>
      </c>
      <c r="Q1375" s="7">
        <v>20.989285714285707</v>
      </c>
      <c r="R1375" s="17">
        <v>0</v>
      </c>
      <c r="S1375" s="17">
        <v>0</v>
      </c>
      <c r="T1375" s="17">
        <v>0</v>
      </c>
      <c r="U1375" s="7">
        <v>0</v>
      </c>
      <c r="V1375" s="7">
        <v>0</v>
      </c>
      <c r="W1375" s="7">
        <v>0</v>
      </c>
    </row>
    <row r="1376" spans="1:23" s="17" customFormat="1" x14ac:dyDescent="0.25">
      <c r="A1376" s="17" t="s">
        <v>1245</v>
      </c>
      <c r="B1376" s="17" t="s">
        <v>1322</v>
      </c>
      <c r="C1376" s="17" t="s">
        <v>588</v>
      </c>
      <c r="D1376" s="17">
        <v>89</v>
      </c>
      <c r="E1376" s="17" t="s">
        <v>839</v>
      </c>
      <c r="F1376" s="17">
        <v>3</v>
      </c>
      <c r="G1376" s="17">
        <v>2</v>
      </c>
      <c r="H1376" s="17" t="s">
        <v>9</v>
      </c>
      <c r="I1376" s="17" t="s">
        <v>7</v>
      </c>
      <c r="J1376" s="17" t="s">
        <v>609</v>
      </c>
      <c r="K1376" s="17" t="s">
        <v>606</v>
      </c>
      <c r="L1376" s="17" t="s">
        <v>515</v>
      </c>
      <c r="M1376" s="7">
        <v>228.19986301966929</v>
      </c>
      <c r="N1376" s="7">
        <v>179.34662518949037</v>
      </c>
      <c r="O1376" s="7">
        <f>M1376*'Emission and cost factors'!$D$8+N1376*'Emission and cost factors'!$E$8</f>
        <v>130.42141882129613</v>
      </c>
      <c r="P1376" s="8">
        <f>M1376*'Emission and cost factors'!$D$9+N1376*'Emission and cost factors'!$E$9</f>
        <v>36.029988299210331</v>
      </c>
      <c r="Q1376" s="7">
        <v>21.000714285714285</v>
      </c>
      <c r="R1376" s="17">
        <v>0</v>
      </c>
      <c r="S1376" s="17">
        <v>0</v>
      </c>
      <c r="T1376" s="17">
        <v>0</v>
      </c>
      <c r="U1376" s="7">
        <v>0</v>
      </c>
      <c r="V1376" s="7">
        <v>0</v>
      </c>
      <c r="W1376" s="7">
        <v>0</v>
      </c>
    </row>
    <row r="1377" spans="1:23" s="17" customFormat="1" x14ac:dyDescent="0.25">
      <c r="A1377" s="17" t="s">
        <v>1246</v>
      </c>
      <c r="B1377" s="17" t="s">
        <v>1322</v>
      </c>
      <c r="C1377" s="17" t="s">
        <v>588</v>
      </c>
      <c r="D1377" s="17">
        <v>90</v>
      </c>
      <c r="E1377" s="17" t="s">
        <v>839</v>
      </c>
      <c r="F1377" s="17">
        <v>3</v>
      </c>
      <c r="G1377" s="17">
        <v>2</v>
      </c>
      <c r="H1377" s="17" t="s">
        <v>9</v>
      </c>
      <c r="I1377" s="17" t="s">
        <v>7</v>
      </c>
      <c r="J1377" s="17" t="s">
        <v>609</v>
      </c>
      <c r="K1377" s="17" t="s">
        <v>606</v>
      </c>
      <c r="L1377" s="17" t="s">
        <v>516</v>
      </c>
      <c r="M1377" s="7">
        <v>71.044321376255567</v>
      </c>
      <c r="N1377" s="7">
        <v>173.86757644788472</v>
      </c>
      <c r="O1377" s="7">
        <f>M1377*'Emission and cost factors'!$D$8+N1377*'Emission and cost factors'!$E$8</f>
        <v>94.898392655040652</v>
      </c>
      <c r="P1377" s="8">
        <f>M1377*'Emission and cost factors'!$D$9+N1377*'Emission and cost factors'!$E$9</f>
        <v>28.921909322232931</v>
      </c>
      <c r="Q1377" s="7">
        <v>21.052142857142858</v>
      </c>
      <c r="R1377" s="17">
        <v>0</v>
      </c>
      <c r="S1377" s="17">
        <v>0</v>
      </c>
      <c r="T1377" s="17">
        <v>0</v>
      </c>
      <c r="U1377" s="7">
        <v>0</v>
      </c>
      <c r="V1377" s="7">
        <v>0</v>
      </c>
      <c r="W1377" s="7">
        <v>0</v>
      </c>
    </row>
  </sheetData>
  <autoFilter ref="B1:L137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G240"/>
  <sheetViews>
    <sheetView workbookViewId="0">
      <selection activeCell="D24" sqref="D24"/>
    </sheetView>
    <sheetView workbookViewId="1"/>
  </sheetViews>
  <sheetFormatPr defaultRowHeight="15" x14ac:dyDescent="0.25"/>
  <cols>
    <col min="15" max="16" width="9.140625" style="17"/>
    <col min="17" max="23" width="9.140625" style="2"/>
  </cols>
  <sheetData>
    <row r="1" spans="1:293" s="3" customFormat="1" ht="120" x14ac:dyDescent="0.25">
      <c r="A1" s="4" t="s">
        <v>594</v>
      </c>
      <c r="B1" s="4" t="s">
        <v>593</v>
      </c>
      <c r="C1" s="4" t="s">
        <v>592</v>
      </c>
      <c r="D1" s="4" t="s">
        <v>597</v>
      </c>
      <c r="E1" s="4" t="s">
        <v>603</v>
      </c>
      <c r="F1" s="4" t="s">
        <v>604</v>
      </c>
      <c r="G1" s="4" t="s">
        <v>605</v>
      </c>
      <c r="H1" s="4" t="s">
        <v>598</v>
      </c>
      <c r="I1" s="4" t="s">
        <v>599</v>
      </c>
      <c r="J1" s="4" t="s">
        <v>600</v>
      </c>
      <c r="K1" s="4" t="s">
        <v>601</v>
      </c>
      <c r="L1" s="4" t="s">
        <v>602</v>
      </c>
      <c r="M1" s="5" t="s">
        <v>14</v>
      </c>
      <c r="N1" s="5" t="s">
        <v>15</v>
      </c>
      <c r="O1" s="5" t="s">
        <v>1631</v>
      </c>
      <c r="P1" s="5" t="s">
        <v>1629</v>
      </c>
      <c r="Q1" s="5" t="s">
        <v>1323</v>
      </c>
      <c r="R1" s="5" t="s">
        <v>1324</v>
      </c>
      <c r="S1" s="5" t="s">
        <v>1325</v>
      </c>
      <c r="T1" s="5" t="s">
        <v>1329</v>
      </c>
      <c r="U1" s="5" t="s">
        <v>1326</v>
      </c>
      <c r="V1" s="5" t="s">
        <v>1327</v>
      </c>
      <c r="W1" s="5" t="s">
        <v>1328</v>
      </c>
      <c r="X1" s="10" t="s">
        <v>16</v>
      </c>
      <c r="Y1" s="10" t="s">
        <v>17</v>
      </c>
      <c r="Z1" s="10" t="s">
        <v>18</v>
      </c>
      <c r="AA1" s="10" t="s">
        <v>19</v>
      </c>
      <c r="AB1" s="10" t="s">
        <v>20</v>
      </c>
      <c r="AC1" s="10" t="s">
        <v>21</v>
      </c>
      <c r="AD1" s="10" t="s">
        <v>22</v>
      </c>
      <c r="AE1" s="10" t="s">
        <v>23</v>
      </c>
      <c r="AF1" s="10" t="s">
        <v>24</v>
      </c>
      <c r="AG1" s="10" t="s">
        <v>25</v>
      </c>
      <c r="AH1" s="10" t="s">
        <v>26</v>
      </c>
      <c r="AI1" s="10" t="s">
        <v>27</v>
      </c>
      <c r="AJ1" s="10" t="s">
        <v>28</v>
      </c>
      <c r="AK1" s="10" t="s">
        <v>29</v>
      </c>
      <c r="AL1" s="10" t="s">
        <v>230</v>
      </c>
      <c r="AM1" s="10" t="s">
        <v>231</v>
      </c>
      <c r="AN1" s="10" t="s">
        <v>232</v>
      </c>
      <c r="AO1" s="10" t="s">
        <v>233</v>
      </c>
      <c r="AP1" s="10" t="s">
        <v>234</v>
      </c>
      <c r="AQ1" s="10" t="s">
        <v>235</v>
      </c>
      <c r="AR1" s="10" t="s">
        <v>236</v>
      </c>
      <c r="AS1" s="10" t="s">
        <v>237</v>
      </c>
      <c r="AT1" s="10" t="s">
        <v>238</v>
      </c>
      <c r="AU1" s="10" t="s">
        <v>239</v>
      </c>
      <c r="AV1" s="10" t="s">
        <v>240</v>
      </c>
      <c r="AW1" s="10" t="s">
        <v>241</v>
      </c>
      <c r="AX1" s="10" t="s">
        <v>242</v>
      </c>
      <c r="AY1" s="10" t="s">
        <v>243</v>
      </c>
      <c r="AZ1" s="10" t="s">
        <v>244</v>
      </c>
      <c r="BA1" s="10" t="s">
        <v>245</v>
      </c>
      <c r="BB1" s="10" t="s">
        <v>1330</v>
      </c>
      <c r="BC1" s="10" t="s">
        <v>1331</v>
      </c>
      <c r="BD1" s="10" t="s">
        <v>1332</v>
      </c>
      <c r="BE1" s="10" t="s">
        <v>1333</v>
      </c>
      <c r="BF1" s="10" t="s">
        <v>1334</v>
      </c>
      <c r="BG1" s="10" t="s">
        <v>1335</v>
      </c>
      <c r="BH1" s="10" t="s">
        <v>1336</v>
      </c>
      <c r="BI1" s="10" t="s">
        <v>1337</v>
      </c>
      <c r="BJ1" s="10" t="s">
        <v>1338</v>
      </c>
      <c r="BK1" s="10" t="s">
        <v>1339</v>
      </c>
      <c r="BL1" s="10" t="s">
        <v>1340</v>
      </c>
      <c r="BM1" s="10" t="s">
        <v>1341</v>
      </c>
      <c r="BN1" s="10" t="s">
        <v>1342</v>
      </c>
      <c r="BO1" s="10" t="s">
        <v>1343</v>
      </c>
      <c r="BP1" s="10" t="s">
        <v>1344</v>
      </c>
      <c r="BQ1" s="10" t="s">
        <v>1345</v>
      </c>
      <c r="BR1" s="10" t="s">
        <v>1346</v>
      </c>
      <c r="BS1" s="10" t="s">
        <v>1347</v>
      </c>
      <c r="BT1" s="10" t="s">
        <v>1348</v>
      </c>
      <c r="BU1" s="10" t="s">
        <v>1349</v>
      </c>
      <c r="BV1" s="10" t="s">
        <v>1350</v>
      </c>
      <c r="BW1" s="10" t="s">
        <v>1351</v>
      </c>
      <c r="BX1" s="10" t="s">
        <v>1352</v>
      </c>
      <c r="BY1" s="10" t="s">
        <v>1353</v>
      </c>
      <c r="BZ1" s="10" t="s">
        <v>1354</v>
      </c>
      <c r="CA1" s="10" t="s">
        <v>1355</v>
      </c>
      <c r="CB1" s="10" t="s">
        <v>1356</v>
      </c>
      <c r="CC1" s="10" t="s">
        <v>1357</v>
      </c>
      <c r="CD1" s="10" t="s">
        <v>1358</v>
      </c>
      <c r="CE1" s="10" t="s">
        <v>1359</v>
      </c>
      <c r="CF1" s="10" t="s">
        <v>1360</v>
      </c>
      <c r="CG1" s="10" t="s">
        <v>1361</v>
      </c>
      <c r="CH1" s="10" t="s">
        <v>1362</v>
      </c>
      <c r="CI1" s="10" t="s">
        <v>1363</v>
      </c>
      <c r="CJ1" s="10" t="s">
        <v>1364</v>
      </c>
      <c r="CK1" s="10" t="s">
        <v>1365</v>
      </c>
      <c r="CL1" s="10" t="s">
        <v>1366</v>
      </c>
      <c r="CM1" s="10" t="s">
        <v>1367</v>
      </c>
      <c r="CN1" s="10" t="s">
        <v>1368</v>
      </c>
      <c r="CO1" s="10" t="s">
        <v>1369</v>
      </c>
      <c r="CP1" s="10" t="s">
        <v>1370</v>
      </c>
      <c r="CQ1" s="10" t="s">
        <v>1371</v>
      </c>
      <c r="CR1" s="10" t="s">
        <v>1372</v>
      </c>
      <c r="CS1" s="10" t="s">
        <v>1373</v>
      </c>
      <c r="CT1" s="10" t="s">
        <v>1374</v>
      </c>
      <c r="CU1" s="10" t="s">
        <v>1375</v>
      </c>
      <c r="CV1" s="10" t="s">
        <v>1376</v>
      </c>
      <c r="CW1" s="10" t="s">
        <v>1377</v>
      </c>
      <c r="CX1" s="10" t="s">
        <v>1378</v>
      </c>
      <c r="CY1" s="10" t="s">
        <v>1379</v>
      </c>
      <c r="CZ1" s="10" t="s">
        <v>1380</v>
      </c>
      <c r="DA1" s="10" t="s">
        <v>1381</v>
      </c>
      <c r="DB1" s="10" t="s">
        <v>1382</v>
      </c>
      <c r="DC1" s="10" t="s">
        <v>1383</v>
      </c>
      <c r="DD1" s="10" t="s">
        <v>1384</v>
      </c>
      <c r="DE1" s="10" t="s">
        <v>1385</v>
      </c>
      <c r="DF1" s="10" t="s">
        <v>1386</v>
      </c>
      <c r="DG1" s="10" t="s">
        <v>1387</v>
      </c>
      <c r="DH1" s="10" t="s">
        <v>1388</v>
      </c>
      <c r="DI1" s="10" t="s">
        <v>1389</v>
      </c>
      <c r="DJ1" s="10" t="s">
        <v>1390</v>
      </c>
      <c r="DK1" s="10" t="s">
        <v>1391</v>
      </c>
      <c r="DL1" s="10" t="s">
        <v>1392</v>
      </c>
      <c r="DM1" s="10" t="s">
        <v>1393</v>
      </c>
      <c r="DN1" s="10" t="s">
        <v>1394</v>
      </c>
      <c r="DO1" s="10" t="s">
        <v>1395</v>
      </c>
      <c r="DP1" s="10" t="s">
        <v>1396</v>
      </c>
      <c r="DQ1" s="10" t="s">
        <v>1397</v>
      </c>
      <c r="DR1" s="10" t="s">
        <v>1398</v>
      </c>
      <c r="DS1" s="10" t="s">
        <v>1399</v>
      </c>
      <c r="DT1" s="10" t="s">
        <v>1400</v>
      </c>
      <c r="DU1" s="10" t="s">
        <v>1401</v>
      </c>
      <c r="DV1" s="10" t="s">
        <v>1402</v>
      </c>
      <c r="DW1" s="10" t="s">
        <v>1403</v>
      </c>
      <c r="DX1" s="10" t="s">
        <v>1404</v>
      </c>
      <c r="DY1" s="10" t="s">
        <v>1405</v>
      </c>
      <c r="DZ1" s="10" t="s">
        <v>1406</v>
      </c>
      <c r="EA1" s="10" t="s">
        <v>1407</v>
      </c>
      <c r="EB1" s="10" t="s">
        <v>1408</v>
      </c>
      <c r="EC1" s="10" t="s">
        <v>1409</v>
      </c>
      <c r="ED1" s="10" t="s">
        <v>1410</v>
      </c>
      <c r="EE1" s="10" t="s">
        <v>1411</v>
      </c>
      <c r="EF1" s="10" t="s">
        <v>1412</v>
      </c>
      <c r="EG1" s="10" t="s">
        <v>1413</v>
      </c>
      <c r="EH1" s="10" t="s">
        <v>1414</v>
      </c>
      <c r="EI1" s="10" t="s">
        <v>1415</v>
      </c>
      <c r="EJ1" s="10" t="s">
        <v>1416</v>
      </c>
      <c r="EK1" s="10" t="s">
        <v>1417</v>
      </c>
      <c r="EL1" s="10" t="s">
        <v>1418</v>
      </c>
      <c r="EM1" s="10" t="s">
        <v>1419</v>
      </c>
      <c r="EN1" s="10" t="s">
        <v>30</v>
      </c>
      <c r="EO1" s="10" t="s">
        <v>31</v>
      </c>
      <c r="EP1" s="10" t="s">
        <v>32</v>
      </c>
      <c r="EQ1" s="10" t="s">
        <v>33</v>
      </c>
      <c r="ER1" s="10" t="s">
        <v>34</v>
      </c>
      <c r="ES1" s="10" t="s">
        <v>35</v>
      </c>
      <c r="ET1" s="10" t="s">
        <v>36</v>
      </c>
      <c r="EU1" s="10" t="s">
        <v>37</v>
      </c>
      <c r="EV1" s="10" t="s">
        <v>38</v>
      </c>
      <c r="EW1" s="10" t="s">
        <v>39</v>
      </c>
      <c r="EX1" s="10" t="s">
        <v>40</v>
      </c>
      <c r="EY1" s="10" t="s">
        <v>41</v>
      </c>
      <c r="EZ1" s="10" t="s">
        <v>42</v>
      </c>
      <c r="FA1" s="10" t="s">
        <v>43</v>
      </c>
      <c r="FB1" s="10" t="s">
        <v>246</v>
      </c>
      <c r="FC1" s="10" t="s">
        <v>247</v>
      </c>
      <c r="FD1" s="10" t="s">
        <v>248</v>
      </c>
      <c r="FE1" s="10" t="s">
        <v>249</v>
      </c>
      <c r="FF1" s="10" t="s">
        <v>250</v>
      </c>
      <c r="FG1" s="10" t="s">
        <v>251</v>
      </c>
      <c r="FH1" s="10" t="s">
        <v>252</v>
      </c>
      <c r="FI1" s="10" t="s">
        <v>253</v>
      </c>
      <c r="FJ1" s="10" t="s">
        <v>254</v>
      </c>
      <c r="FK1" s="10" t="s">
        <v>255</v>
      </c>
      <c r="FL1" s="10" t="s">
        <v>256</v>
      </c>
      <c r="FM1" s="10" t="s">
        <v>257</v>
      </c>
      <c r="FN1" s="10" t="s">
        <v>258</v>
      </c>
      <c r="FO1" s="10" t="s">
        <v>259</v>
      </c>
      <c r="FP1" s="10" t="s">
        <v>260</v>
      </c>
      <c r="FQ1" s="10" t="s">
        <v>261</v>
      </c>
      <c r="FR1" s="10" t="s">
        <v>1420</v>
      </c>
      <c r="FS1" s="10" t="s">
        <v>1421</v>
      </c>
      <c r="FT1" s="10" t="s">
        <v>1422</v>
      </c>
      <c r="FU1" s="10" t="s">
        <v>1423</v>
      </c>
      <c r="FV1" s="10" t="s">
        <v>1424</v>
      </c>
      <c r="FW1" s="10" t="s">
        <v>1425</v>
      </c>
      <c r="FX1" s="10" t="s">
        <v>1426</v>
      </c>
      <c r="FY1" s="10" t="s">
        <v>1427</v>
      </c>
      <c r="FZ1" s="10" t="s">
        <v>1428</v>
      </c>
      <c r="GA1" s="10" t="s">
        <v>1429</v>
      </c>
      <c r="GB1" s="10" t="s">
        <v>1430</v>
      </c>
      <c r="GC1" s="10" t="s">
        <v>1431</v>
      </c>
      <c r="GD1" s="10" t="s">
        <v>1432</v>
      </c>
      <c r="GE1" s="10" t="s">
        <v>1433</v>
      </c>
      <c r="GF1" s="10" t="s">
        <v>1434</v>
      </c>
      <c r="GG1" s="10" t="s">
        <v>1435</v>
      </c>
      <c r="GH1" s="10" t="s">
        <v>1436</v>
      </c>
      <c r="GI1" s="10" t="s">
        <v>1437</v>
      </c>
      <c r="GJ1" s="10" t="s">
        <v>1438</v>
      </c>
      <c r="GK1" s="10" t="s">
        <v>1439</v>
      </c>
      <c r="GL1" s="10" t="s">
        <v>1440</v>
      </c>
      <c r="GM1" s="10" t="s">
        <v>1441</v>
      </c>
      <c r="GN1" s="10" t="s">
        <v>1442</v>
      </c>
      <c r="GO1" s="10" t="s">
        <v>1443</v>
      </c>
      <c r="GP1" s="10" t="s">
        <v>1444</v>
      </c>
      <c r="GQ1" s="10" t="s">
        <v>1445</v>
      </c>
      <c r="GR1" s="10" t="s">
        <v>1446</v>
      </c>
      <c r="GS1" s="10" t="s">
        <v>1447</v>
      </c>
      <c r="GT1" s="10" t="s">
        <v>1448</v>
      </c>
      <c r="GU1" s="10" t="s">
        <v>1449</v>
      </c>
      <c r="GV1" s="10" t="s">
        <v>1450</v>
      </c>
      <c r="GW1" s="10" t="s">
        <v>1451</v>
      </c>
      <c r="GX1" s="10" t="s">
        <v>1452</v>
      </c>
      <c r="GY1" s="10" t="s">
        <v>1453</v>
      </c>
      <c r="GZ1" s="10" t="s">
        <v>1454</v>
      </c>
      <c r="HA1" s="10" t="s">
        <v>1455</v>
      </c>
      <c r="HB1" s="10" t="s">
        <v>1456</v>
      </c>
      <c r="HC1" s="10" t="s">
        <v>1457</v>
      </c>
      <c r="HD1" s="10" t="s">
        <v>1458</v>
      </c>
      <c r="HE1" s="10" t="s">
        <v>1459</v>
      </c>
      <c r="HF1" s="10" t="s">
        <v>1460</v>
      </c>
      <c r="HG1" s="10" t="s">
        <v>1461</v>
      </c>
      <c r="HH1" s="10" t="s">
        <v>1462</v>
      </c>
      <c r="HI1" s="10" t="s">
        <v>1463</v>
      </c>
      <c r="HJ1" s="10" t="s">
        <v>1464</v>
      </c>
      <c r="HK1" s="10" t="s">
        <v>1465</v>
      </c>
      <c r="HL1" s="10" t="s">
        <v>1466</v>
      </c>
      <c r="HM1" s="10" t="s">
        <v>1467</v>
      </c>
      <c r="HN1" s="10" t="s">
        <v>1468</v>
      </c>
      <c r="HO1" s="10" t="s">
        <v>1469</v>
      </c>
      <c r="HP1" s="10" t="s">
        <v>1470</v>
      </c>
      <c r="HQ1" s="10" t="s">
        <v>1471</v>
      </c>
      <c r="HR1" s="10" t="s">
        <v>1472</v>
      </c>
      <c r="HS1" s="10" t="s">
        <v>1473</v>
      </c>
      <c r="HT1" s="10" t="s">
        <v>1474</v>
      </c>
      <c r="HU1" s="10" t="s">
        <v>1475</v>
      </c>
      <c r="HV1" s="10" t="s">
        <v>1476</v>
      </c>
      <c r="HW1" s="10" t="s">
        <v>1477</v>
      </c>
      <c r="HX1" s="10" t="s">
        <v>1478</v>
      </c>
      <c r="HY1" s="10" t="s">
        <v>1479</v>
      </c>
      <c r="HZ1" s="10" t="s">
        <v>1480</v>
      </c>
      <c r="IA1" s="10" t="s">
        <v>1481</v>
      </c>
      <c r="IB1" s="10" t="s">
        <v>1482</v>
      </c>
      <c r="IC1" s="10" t="s">
        <v>1483</v>
      </c>
      <c r="ID1" s="10" t="s">
        <v>1484</v>
      </c>
      <c r="IE1" s="10" t="s">
        <v>1485</v>
      </c>
      <c r="IF1" s="10" t="s">
        <v>1486</v>
      </c>
      <c r="IG1" s="10" t="s">
        <v>1487</v>
      </c>
      <c r="IH1" s="10" t="s">
        <v>1488</v>
      </c>
      <c r="II1" s="10" t="s">
        <v>1489</v>
      </c>
      <c r="IJ1" s="10" t="s">
        <v>1490</v>
      </c>
      <c r="IK1" s="10" t="s">
        <v>1491</v>
      </c>
      <c r="IL1" s="10" t="s">
        <v>1492</v>
      </c>
      <c r="IM1" s="10" t="s">
        <v>1493</v>
      </c>
      <c r="IN1" s="10" t="s">
        <v>1494</v>
      </c>
      <c r="IO1" s="10" t="s">
        <v>1495</v>
      </c>
      <c r="IP1" s="10" t="s">
        <v>1496</v>
      </c>
      <c r="IQ1" s="10" t="s">
        <v>1497</v>
      </c>
      <c r="IR1" s="10" t="s">
        <v>1498</v>
      </c>
      <c r="IS1" s="10" t="s">
        <v>1499</v>
      </c>
      <c r="IT1" s="10" t="s">
        <v>1500</v>
      </c>
      <c r="IU1" s="10" t="s">
        <v>1501</v>
      </c>
      <c r="IV1" s="10" t="s">
        <v>1502</v>
      </c>
      <c r="IW1" s="10" t="s">
        <v>1503</v>
      </c>
      <c r="IX1" s="10" t="s">
        <v>1504</v>
      </c>
      <c r="IY1" s="10" t="s">
        <v>1505</v>
      </c>
      <c r="IZ1" s="10" t="s">
        <v>1506</v>
      </c>
      <c r="JA1" s="10" t="s">
        <v>1507</v>
      </c>
      <c r="JB1" s="10" t="s">
        <v>1508</v>
      </c>
      <c r="JC1" s="10" t="s">
        <v>1509</v>
      </c>
      <c r="JD1" s="10" t="s">
        <v>44</v>
      </c>
      <c r="JE1" s="10" t="s">
        <v>45</v>
      </c>
      <c r="JF1" s="10" t="s">
        <v>46</v>
      </c>
      <c r="JG1" s="10" t="s">
        <v>47</v>
      </c>
      <c r="JH1" s="10" t="s">
        <v>48</v>
      </c>
      <c r="JI1" s="10" t="s">
        <v>49</v>
      </c>
      <c r="JJ1" s="10" t="s">
        <v>50</v>
      </c>
      <c r="JK1" s="10" t="s">
        <v>51</v>
      </c>
      <c r="JL1" s="10" t="s">
        <v>52</v>
      </c>
      <c r="JM1" s="10" t="s">
        <v>53</v>
      </c>
      <c r="JN1" s="10" t="s">
        <v>54</v>
      </c>
      <c r="JO1" s="10" t="s">
        <v>55</v>
      </c>
      <c r="JP1" s="10" t="s">
        <v>56</v>
      </c>
      <c r="JQ1" s="10" t="s">
        <v>57</v>
      </c>
      <c r="JR1" s="10" t="s">
        <v>262</v>
      </c>
      <c r="JS1" s="10" t="s">
        <v>263</v>
      </c>
      <c r="JT1" s="10" t="s">
        <v>264</v>
      </c>
      <c r="JU1" s="10" t="s">
        <v>265</v>
      </c>
      <c r="JV1" s="10" t="s">
        <v>266</v>
      </c>
      <c r="JW1" s="10" t="s">
        <v>267</v>
      </c>
      <c r="JX1" s="10" t="s">
        <v>268</v>
      </c>
      <c r="JY1" s="10" t="s">
        <v>269</v>
      </c>
      <c r="JZ1" s="10" t="s">
        <v>270</v>
      </c>
      <c r="KA1" s="10" t="s">
        <v>271</v>
      </c>
      <c r="KB1" s="10" t="s">
        <v>272</v>
      </c>
      <c r="KC1" s="10" t="s">
        <v>273</v>
      </c>
      <c r="KD1" s="10" t="s">
        <v>274</v>
      </c>
      <c r="KE1" s="10" t="s">
        <v>275</v>
      </c>
      <c r="KF1" s="10" t="s">
        <v>276</v>
      </c>
      <c r="KG1" s="10" t="s">
        <v>277</v>
      </c>
    </row>
    <row r="2" spans="1:293" x14ac:dyDescent="0.25">
      <c r="A2" t="s">
        <v>278</v>
      </c>
      <c r="B2" t="s">
        <v>589</v>
      </c>
      <c r="C2" t="s">
        <v>595</v>
      </c>
      <c r="D2">
        <v>2</v>
      </c>
      <c r="E2" t="s">
        <v>1</v>
      </c>
      <c r="F2">
        <f>IF(E2="HHg",1,IF(E2="HHh",2,IF(E2="Hhi",3,IF(E2="HHj",2,IF(E2="HHk",3,"NA")))))</f>
        <v>1</v>
      </c>
      <c r="G2">
        <f>IF(E2="HHg",1,IF(E2="HHh",1,IF(E2="Hhi",1,IF(E2="HHj",2,IF(E2="HHk",2,"NA")))))</f>
        <v>1</v>
      </c>
      <c r="H2" t="s">
        <v>2</v>
      </c>
      <c r="I2" t="s">
        <v>3</v>
      </c>
      <c r="J2" t="s">
        <v>4</v>
      </c>
      <c r="K2" t="s">
        <v>596</v>
      </c>
      <c r="L2" t="s">
        <v>515</v>
      </c>
      <c r="M2" s="7">
        <v>0</v>
      </c>
      <c r="N2" s="7">
        <v>170.25654830774201</v>
      </c>
      <c r="O2" s="7">
        <f>M2*'Emission and cost factors'!$D$8+N2*'Emission and cost factors'!$E$8</f>
        <v>78.318012221561332</v>
      </c>
      <c r="P2" s="8">
        <f>M2*'Emission and cost factors'!$D$9+N2*'Emission and cost factors'!$E$9</f>
        <v>25.538482246161301</v>
      </c>
      <c r="Q2" s="7">
        <f>AVERAGE(X2:BA2)</f>
        <v>20.579000000000004</v>
      </c>
      <c r="R2" s="2">
        <f>COUNTIF(X2:BA2,"&lt;20")</f>
        <v>1</v>
      </c>
      <c r="S2" s="2">
        <f>COUNTIF(X2:BA2,"&lt;19")</f>
        <v>0</v>
      </c>
      <c r="T2" s="2">
        <f>COUNTIF(X2:BA2,"&lt;18")</f>
        <v>0</v>
      </c>
      <c r="U2" s="7">
        <f>SUM(BB2:CE2)/30</f>
        <v>7.7666666666666674E-3</v>
      </c>
      <c r="V2" s="7">
        <f>SUM(CF2:DI2)/30</f>
        <v>0</v>
      </c>
      <c r="W2" s="7">
        <f>SUM(DJ2:EM2)/30</f>
        <v>0</v>
      </c>
      <c r="X2">
        <v>19.84</v>
      </c>
      <c r="Y2">
        <v>20.16</v>
      </c>
      <c r="Z2">
        <v>20.329999999999998</v>
      </c>
      <c r="AA2">
        <v>20.02</v>
      </c>
      <c r="AB2">
        <v>20.38</v>
      </c>
      <c r="AC2">
        <v>20.83</v>
      </c>
      <c r="AD2">
        <v>20.75</v>
      </c>
      <c r="AE2">
        <v>20.78</v>
      </c>
      <c r="AF2">
        <v>20.64</v>
      </c>
      <c r="AG2">
        <v>20.48</v>
      </c>
      <c r="AH2">
        <v>20.8</v>
      </c>
      <c r="AI2">
        <v>20.32</v>
      </c>
      <c r="AJ2">
        <v>20.63</v>
      </c>
      <c r="AK2">
        <v>20.11</v>
      </c>
      <c r="AL2">
        <v>20.27</v>
      </c>
      <c r="AM2">
        <v>20.7</v>
      </c>
      <c r="AN2">
        <v>20.79</v>
      </c>
      <c r="AO2">
        <v>20.59</v>
      </c>
      <c r="AP2">
        <v>20.64</v>
      </c>
      <c r="AQ2">
        <v>20.86</v>
      </c>
      <c r="AR2">
        <v>20.64</v>
      </c>
      <c r="AS2">
        <v>20.55</v>
      </c>
      <c r="AT2">
        <v>20.56</v>
      </c>
      <c r="AU2">
        <v>20.83</v>
      </c>
      <c r="AV2">
        <v>20.79</v>
      </c>
      <c r="AW2">
        <v>20.6</v>
      </c>
      <c r="AX2">
        <v>20.85</v>
      </c>
      <c r="AY2">
        <v>20.85</v>
      </c>
      <c r="AZ2">
        <v>20.84</v>
      </c>
      <c r="BA2">
        <v>20.94</v>
      </c>
      <c r="BB2">
        <v>0.23300000000000001</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v>0</v>
      </c>
      <c r="EN2">
        <v>18.79</v>
      </c>
      <c r="EO2">
        <v>19.059999999999999</v>
      </c>
      <c r="EP2">
        <v>19.399999999999999</v>
      </c>
      <c r="EQ2">
        <v>19</v>
      </c>
      <c r="ER2">
        <v>19.48</v>
      </c>
      <c r="ES2">
        <v>20</v>
      </c>
      <c r="ET2">
        <v>20.18</v>
      </c>
      <c r="EU2">
        <v>20.309999999999999</v>
      </c>
      <c r="EV2">
        <v>19.809999999999999</v>
      </c>
      <c r="EW2">
        <v>19.72</v>
      </c>
      <c r="EX2">
        <v>20.11</v>
      </c>
      <c r="EY2">
        <v>19.5</v>
      </c>
      <c r="EZ2">
        <v>19.82</v>
      </c>
      <c r="FA2">
        <v>18.95</v>
      </c>
      <c r="FB2">
        <v>19.27</v>
      </c>
      <c r="FC2">
        <v>20.170000000000002</v>
      </c>
      <c r="FD2">
        <v>20.34</v>
      </c>
      <c r="FE2">
        <v>19.87</v>
      </c>
      <c r="FF2">
        <v>19.96</v>
      </c>
      <c r="FG2">
        <v>20.58</v>
      </c>
      <c r="FH2">
        <v>20.149999999999999</v>
      </c>
      <c r="FI2">
        <v>19.86</v>
      </c>
      <c r="FJ2">
        <v>19.7</v>
      </c>
      <c r="FK2">
        <v>20.239999999999998</v>
      </c>
      <c r="FL2">
        <v>20.61</v>
      </c>
      <c r="FM2">
        <v>19.98</v>
      </c>
      <c r="FN2">
        <v>20.34</v>
      </c>
      <c r="FO2">
        <v>20.56</v>
      </c>
      <c r="FP2">
        <v>20.52</v>
      </c>
      <c r="FQ2">
        <v>20.69</v>
      </c>
      <c r="FR2">
        <v>1</v>
      </c>
      <c r="FS2">
        <v>1</v>
      </c>
      <c r="FT2">
        <v>0.78300000000000003</v>
      </c>
      <c r="FU2">
        <v>1</v>
      </c>
      <c r="FV2">
        <v>0.71699999999999997</v>
      </c>
      <c r="FW2">
        <v>0</v>
      </c>
      <c r="FX2">
        <v>0</v>
      </c>
      <c r="FY2">
        <v>0</v>
      </c>
      <c r="FZ2">
        <v>0.26700000000000002</v>
      </c>
      <c r="GA2">
        <v>0.38300000000000001</v>
      </c>
      <c r="GB2">
        <v>0</v>
      </c>
      <c r="GC2">
        <v>0.75</v>
      </c>
      <c r="GD2">
        <v>0.26700000000000002</v>
      </c>
      <c r="GE2">
        <v>1</v>
      </c>
      <c r="GF2">
        <v>1</v>
      </c>
      <c r="GG2">
        <v>0</v>
      </c>
      <c r="GH2">
        <v>0</v>
      </c>
      <c r="GI2">
        <v>0.183</v>
      </c>
      <c r="GJ2">
        <v>6.7000000000000004E-2</v>
      </c>
      <c r="GK2">
        <v>0</v>
      </c>
      <c r="GL2">
        <v>0</v>
      </c>
      <c r="GM2">
        <v>0.2</v>
      </c>
      <c r="GN2">
        <v>0.4</v>
      </c>
      <c r="GO2">
        <v>0</v>
      </c>
      <c r="GP2">
        <v>0</v>
      </c>
      <c r="GQ2">
        <v>1.7000000000000001E-2</v>
      </c>
      <c r="GR2">
        <v>0</v>
      </c>
      <c r="GS2">
        <v>0</v>
      </c>
      <c r="GT2">
        <v>0</v>
      </c>
      <c r="GU2">
        <v>0</v>
      </c>
      <c r="GV2">
        <v>0.25</v>
      </c>
      <c r="GW2">
        <v>0</v>
      </c>
      <c r="GX2">
        <v>0</v>
      </c>
      <c r="GY2">
        <v>0</v>
      </c>
      <c r="GZ2">
        <v>0</v>
      </c>
      <c r="HA2">
        <v>0</v>
      </c>
      <c r="HB2">
        <v>0</v>
      </c>
      <c r="HC2">
        <v>0</v>
      </c>
      <c r="HD2">
        <v>0</v>
      </c>
      <c r="HE2">
        <v>0</v>
      </c>
      <c r="HF2">
        <v>0</v>
      </c>
      <c r="HG2">
        <v>0</v>
      </c>
      <c r="HH2">
        <v>0</v>
      </c>
      <c r="HI2">
        <v>6.7000000000000004E-2</v>
      </c>
      <c r="HJ2">
        <v>0</v>
      </c>
      <c r="HK2">
        <v>0</v>
      </c>
      <c r="HL2">
        <v>0</v>
      </c>
      <c r="HM2">
        <v>0</v>
      </c>
      <c r="HN2">
        <v>0</v>
      </c>
      <c r="HO2">
        <v>0</v>
      </c>
      <c r="HP2">
        <v>0</v>
      </c>
      <c r="HQ2">
        <v>0</v>
      </c>
      <c r="HR2">
        <v>0</v>
      </c>
      <c r="HS2">
        <v>0</v>
      </c>
      <c r="HT2">
        <v>0</v>
      </c>
      <c r="HU2">
        <v>0</v>
      </c>
      <c r="HV2">
        <v>0</v>
      </c>
      <c r="HW2">
        <v>0</v>
      </c>
      <c r="HX2">
        <v>0</v>
      </c>
      <c r="HY2">
        <v>0</v>
      </c>
      <c r="HZ2">
        <v>0</v>
      </c>
      <c r="IA2">
        <v>0</v>
      </c>
      <c r="IB2">
        <v>0</v>
      </c>
      <c r="IC2">
        <v>0</v>
      </c>
      <c r="ID2">
        <v>0</v>
      </c>
      <c r="IE2">
        <v>0</v>
      </c>
      <c r="IF2">
        <v>0</v>
      </c>
      <c r="IG2">
        <v>0</v>
      </c>
      <c r="IH2">
        <v>0</v>
      </c>
      <c r="II2">
        <v>0</v>
      </c>
      <c r="IJ2">
        <v>0</v>
      </c>
      <c r="IK2">
        <v>0</v>
      </c>
      <c r="IL2">
        <v>0</v>
      </c>
      <c r="IM2">
        <v>0</v>
      </c>
      <c r="IN2">
        <v>0</v>
      </c>
      <c r="IO2">
        <v>0</v>
      </c>
      <c r="IP2">
        <v>0</v>
      </c>
      <c r="IQ2">
        <v>0</v>
      </c>
      <c r="IR2">
        <v>0</v>
      </c>
      <c r="IS2">
        <v>0</v>
      </c>
      <c r="IT2">
        <v>0</v>
      </c>
      <c r="IU2">
        <v>0</v>
      </c>
      <c r="IV2">
        <v>0</v>
      </c>
      <c r="IW2">
        <v>0</v>
      </c>
      <c r="IX2">
        <v>0</v>
      </c>
      <c r="IY2">
        <v>0</v>
      </c>
      <c r="IZ2">
        <v>0</v>
      </c>
      <c r="JA2">
        <v>0</v>
      </c>
      <c r="JB2">
        <v>0</v>
      </c>
      <c r="JC2">
        <v>0</v>
      </c>
      <c r="JD2">
        <v>4.2030000000000003</v>
      </c>
      <c r="JE2">
        <v>6.2960000000000003</v>
      </c>
      <c r="JF2">
        <v>5.7640000000000002</v>
      </c>
      <c r="JG2">
        <v>7.5250000000000004</v>
      </c>
      <c r="JH2">
        <v>6.859</v>
      </c>
      <c r="JI2">
        <v>11.811</v>
      </c>
      <c r="JJ2">
        <v>9.1219999999999999</v>
      </c>
      <c r="JK2">
        <v>10.022</v>
      </c>
      <c r="JL2">
        <v>6.7430000000000003</v>
      </c>
      <c r="JM2">
        <v>7.351</v>
      </c>
      <c r="JN2">
        <v>9.7639999999999993</v>
      </c>
      <c r="JO2">
        <v>7.9889999999999999</v>
      </c>
      <c r="JP2">
        <v>8.4570000000000007</v>
      </c>
      <c r="JQ2">
        <v>7.0860000000000003</v>
      </c>
      <c r="JR2">
        <v>7.1029999999999998</v>
      </c>
      <c r="JS2">
        <v>12.022</v>
      </c>
      <c r="JT2">
        <v>10.708</v>
      </c>
      <c r="JU2">
        <v>8.02</v>
      </c>
      <c r="JV2">
        <v>9.4160000000000004</v>
      </c>
      <c r="JW2">
        <v>13.302</v>
      </c>
      <c r="JX2">
        <v>7.7130000000000001</v>
      </c>
      <c r="JY2">
        <v>8.3960000000000008</v>
      </c>
      <c r="JZ2">
        <v>5.3449999999999998</v>
      </c>
      <c r="KA2">
        <v>9.8629999999999995</v>
      </c>
      <c r="KB2">
        <v>11.734999999999999</v>
      </c>
      <c r="KC2">
        <v>10.413</v>
      </c>
      <c r="KD2">
        <v>12.27</v>
      </c>
      <c r="KE2">
        <v>12.221</v>
      </c>
      <c r="KF2">
        <v>10.715999999999999</v>
      </c>
      <c r="KG2">
        <v>13.443</v>
      </c>
    </row>
    <row r="3" spans="1:293" x14ac:dyDescent="0.25">
      <c r="A3" t="s">
        <v>279</v>
      </c>
      <c r="B3" t="s">
        <v>589</v>
      </c>
      <c r="C3" t="s">
        <v>595</v>
      </c>
      <c r="D3">
        <v>3</v>
      </c>
      <c r="E3" t="s">
        <v>1</v>
      </c>
      <c r="F3">
        <f t="shared" ref="F3:F66" si="0">IF(E3="HHg",1,IF(E3="HHh",2,IF(E3="Hhi",3,IF(E3="HHj",2,IF(E3="HHk",3,"NA")))))</f>
        <v>1</v>
      </c>
      <c r="G3">
        <f t="shared" ref="G3:G66" si="1">IF(E3="HHg",1,IF(E3="HHh",1,IF(E3="Hhi",1,IF(E3="HHj",2,IF(E3="HHk",2,"NA")))))</f>
        <v>1</v>
      </c>
      <c r="H3" t="s">
        <v>2</v>
      </c>
      <c r="I3" t="s">
        <v>3</v>
      </c>
      <c r="J3" t="s">
        <v>5</v>
      </c>
      <c r="K3" t="s">
        <v>596</v>
      </c>
      <c r="L3" t="s">
        <v>516</v>
      </c>
      <c r="M3" s="7">
        <v>0</v>
      </c>
      <c r="N3" s="7">
        <v>172.73008766897601</v>
      </c>
      <c r="O3" s="7">
        <f>M3*'Emission and cost factors'!$D$8+N3*'Emission and cost factors'!$E$8</f>
        <v>79.455840327728964</v>
      </c>
      <c r="P3" s="8">
        <f>M3*'Emission and cost factors'!$D$9+N3*'Emission and cost factors'!$E$9</f>
        <v>25.909513150346402</v>
      </c>
      <c r="Q3" s="7">
        <f t="shared" ref="Q3:Q66" si="2">AVERAGE(X3:BA3)</f>
        <v>20.605333333333341</v>
      </c>
      <c r="R3" s="2">
        <f t="shared" ref="R3:R66" si="3">COUNTIF(X3:BA3,"&lt;20")</f>
        <v>0</v>
      </c>
      <c r="S3" s="2">
        <f t="shared" ref="S3:S66" si="4">COUNTIF(X3:BA3,"&lt;19")</f>
        <v>0</v>
      </c>
      <c r="T3" s="2">
        <f t="shared" ref="T3:T66" si="5">COUNTIF(X3:BA3,"&lt;18")</f>
        <v>0</v>
      </c>
      <c r="U3" s="7">
        <f t="shared" ref="U3:U66" si="6">SUM(BB3:CE3)/30</f>
        <v>0</v>
      </c>
      <c r="V3" s="7">
        <f t="shared" ref="V3:V66" si="7">SUM(CF3:DI3)/30</f>
        <v>0</v>
      </c>
      <c r="W3" s="7">
        <f t="shared" ref="W3:W66" si="8">SUM(DJ3:EM3)/30</f>
        <v>0</v>
      </c>
      <c r="X3">
        <v>20.02</v>
      </c>
      <c r="Y3">
        <v>20.27</v>
      </c>
      <c r="Z3">
        <v>20.36</v>
      </c>
      <c r="AA3">
        <v>20.190000000000001</v>
      </c>
      <c r="AB3">
        <v>20.420000000000002</v>
      </c>
      <c r="AC3">
        <v>20.76</v>
      </c>
      <c r="AD3">
        <v>20.76</v>
      </c>
      <c r="AE3">
        <v>20.77</v>
      </c>
      <c r="AF3">
        <v>20.65</v>
      </c>
      <c r="AG3">
        <v>20.49</v>
      </c>
      <c r="AH3">
        <v>20.8</v>
      </c>
      <c r="AI3">
        <v>20.399999999999999</v>
      </c>
      <c r="AJ3">
        <v>20.64</v>
      </c>
      <c r="AK3">
        <v>20.21</v>
      </c>
      <c r="AL3">
        <v>20.350000000000001</v>
      </c>
      <c r="AM3">
        <v>20.67</v>
      </c>
      <c r="AN3">
        <v>20.78</v>
      </c>
      <c r="AO3">
        <v>20.61</v>
      </c>
      <c r="AP3">
        <v>20.66</v>
      </c>
      <c r="AQ3">
        <v>20.86</v>
      </c>
      <c r="AR3">
        <v>20.63</v>
      </c>
      <c r="AS3">
        <v>20.57</v>
      </c>
      <c r="AT3">
        <v>20.57</v>
      </c>
      <c r="AU3">
        <v>20.82</v>
      </c>
      <c r="AV3">
        <v>20.79</v>
      </c>
      <c r="AW3">
        <v>20.63</v>
      </c>
      <c r="AX3">
        <v>20.85</v>
      </c>
      <c r="AY3">
        <v>20.86</v>
      </c>
      <c r="AZ3">
        <v>20.83</v>
      </c>
      <c r="BA3">
        <v>20.94</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18.989999999999998</v>
      </c>
      <c r="EO3">
        <v>19.2</v>
      </c>
      <c r="EP3">
        <v>19.47</v>
      </c>
      <c r="EQ3">
        <v>19.190000000000001</v>
      </c>
      <c r="ER3">
        <v>19.55</v>
      </c>
      <c r="ES3">
        <v>20.05</v>
      </c>
      <c r="ET3">
        <v>20.2</v>
      </c>
      <c r="EU3">
        <v>20.329999999999998</v>
      </c>
      <c r="EV3">
        <v>19.829999999999998</v>
      </c>
      <c r="EW3">
        <v>19.73</v>
      </c>
      <c r="EX3">
        <v>20.13</v>
      </c>
      <c r="EY3">
        <v>19.600000000000001</v>
      </c>
      <c r="EZ3">
        <v>19.829999999999998</v>
      </c>
      <c r="FA3">
        <v>19.100000000000001</v>
      </c>
      <c r="FB3">
        <v>19.420000000000002</v>
      </c>
      <c r="FC3">
        <v>20.21</v>
      </c>
      <c r="FD3">
        <v>20.37</v>
      </c>
      <c r="FE3">
        <v>19.899999999999999</v>
      </c>
      <c r="FF3">
        <v>19.98</v>
      </c>
      <c r="FG3">
        <v>20.59</v>
      </c>
      <c r="FH3">
        <v>20.170000000000002</v>
      </c>
      <c r="FI3">
        <v>19.850000000000001</v>
      </c>
      <c r="FJ3">
        <v>19.73</v>
      </c>
      <c r="FK3">
        <v>20.260000000000002</v>
      </c>
      <c r="FL3">
        <v>20.61</v>
      </c>
      <c r="FM3">
        <v>20.010000000000002</v>
      </c>
      <c r="FN3">
        <v>20.36</v>
      </c>
      <c r="FO3">
        <v>20.56</v>
      </c>
      <c r="FP3">
        <v>20.54</v>
      </c>
      <c r="FQ3">
        <v>20.69</v>
      </c>
      <c r="FR3">
        <v>1</v>
      </c>
      <c r="FS3">
        <v>1</v>
      </c>
      <c r="FT3">
        <v>0.66700000000000004</v>
      </c>
      <c r="FU3">
        <v>1</v>
      </c>
      <c r="FV3">
        <v>0.6</v>
      </c>
      <c r="FW3">
        <v>0</v>
      </c>
      <c r="FX3">
        <v>0</v>
      </c>
      <c r="FY3">
        <v>0</v>
      </c>
      <c r="FZ3">
        <v>0.25</v>
      </c>
      <c r="GA3">
        <v>0.38300000000000001</v>
      </c>
      <c r="GB3">
        <v>0</v>
      </c>
      <c r="GC3">
        <v>0.56699999999999995</v>
      </c>
      <c r="GD3">
        <v>0.25</v>
      </c>
      <c r="GE3">
        <v>1</v>
      </c>
      <c r="GF3">
        <v>0.8</v>
      </c>
      <c r="GG3">
        <v>0</v>
      </c>
      <c r="GH3">
        <v>0</v>
      </c>
      <c r="GI3">
        <v>0.15</v>
      </c>
      <c r="GJ3">
        <v>3.3000000000000002E-2</v>
      </c>
      <c r="GK3">
        <v>0</v>
      </c>
      <c r="GL3">
        <v>0</v>
      </c>
      <c r="GM3">
        <v>0.217</v>
      </c>
      <c r="GN3">
        <v>0.36699999999999999</v>
      </c>
      <c r="GO3">
        <v>0</v>
      </c>
      <c r="GP3">
        <v>0</v>
      </c>
      <c r="GQ3">
        <v>0</v>
      </c>
      <c r="GR3">
        <v>0</v>
      </c>
      <c r="GS3">
        <v>0</v>
      </c>
      <c r="GT3">
        <v>0</v>
      </c>
      <c r="GU3">
        <v>0</v>
      </c>
      <c r="GV3">
        <v>0</v>
      </c>
      <c r="GW3">
        <v>0</v>
      </c>
      <c r="GX3">
        <v>0</v>
      </c>
      <c r="GY3">
        <v>0</v>
      </c>
      <c r="GZ3">
        <v>0</v>
      </c>
      <c r="HA3">
        <v>0</v>
      </c>
      <c r="HB3">
        <v>0</v>
      </c>
      <c r="HC3">
        <v>0</v>
      </c>
      <c r="HD3">
        <v>0</v>
      </c>
      <c r="HE3">
        <v>0</v>
      </c>
      <c r="HF3">
        <v>0</v>
      </c>
      <c r="HG3">
        <v>0</v>
      </c>
      <c r="HH3">
        <v>0</v>
      </c>
      <c r="HI3">
        <v>0</v>
      </c>
      <c r="HJ3">
        <v>0</v>
      </c>
      <c r="HK3">
        <v>0</v>
      </c>
      <c r="HL3">
        <v>0</v>
      </c>
      <c r="HM3">
        <v>0</v>
      </c>
      <c r="HN3">
        <v>0</v>
      </c>
      <c r="HO3">
        <v>0</v>
      </c>
      <c r="HP3">
        <v>0</v>
      </c>
      <c r="HQ3">
        <v>0</v>
      </c>
      <c r="HR3">
        <v>0</v>
      </c>
      <c r="HS3">
        <v>0</v>
      </c>
      <c r="HT3">
        <v>0</v>
      </c>
      <c r="HU3">
        <v>0</v>
      </c>
      <c r="HV3">
        <v>0</v>
      </c>
      <c r="HW3">
        <v>0</v>
      </c>
      <c r="HX3">
        <v>0</v>
      </c>
      <c r="HY3">
        <v>0</v>
      </c>
      <c r="HZ3">
        <v>0</v>
      </c>
      <c r="IA3">
        <v>0</v>
      </c>
      <c r="IB3">
        <v>0</v>
      </c>
      <c r="IC3">
        <v>0</v>
      </c>
      <c r="ID3">
        <v>0</v>
      </c>
      <c r="IE3">
        <v>0</v>
      </c>
      <c r="IF3">
        <v>0</v>
      </c>
      <c r="IG3">
        <v>0</v>
      </c>
      <c r="IH3">
        <v>0</v>
      </c>
      <c r="II3">
        <v>0</v>
      </c>
      <c r="IJ3">
        <v>0</v>
      </c>
      <c r="IK3">
        <v>0</v>
      </c>
      <c r="IL3">
        <v>0</v>
      </c>
      <c r="IM3">
        <v>0</v>
      </c>
      <c r="IN3">
        <v>0</v>
      </c>
      <c r="IO3">
        <v>0</v>
      </c>
      <c r="IP3">
        <v>0</v>
      </c>
      <c r="IQ3">
        <v>0</v>
      </c>
      <c r="IR3">
        <v>0</v>
      </c>
      <c r="IS3">
        <v>0</v>
      </c>
      <c r="IT3">
        <v>0</v>
      </c>
      <c r="IU3">
        <v>0</v>
      </c>
      <c r="IV3">
        <v>0</v>
      </c>
      <c r="IW3">
        <v>0</v>
      </c>
      <c r="IX3">
        <v>0</v>
      </c>
      <c r="IY3">
        <v>0</v>
      </c>
      <c r="IZ3">
        <v>0</v>
      </c>
      <c r="JA3">
        <v>0</v>
      </c>
      <c r="JB3">
        <v>0</v>
      </c>
      <c r="JC3">
        <v>0</v>
      </c>
      <c r="JD3">
        <v>4.2030000000000003</v>
      </c>
      <c r="JE3">
        <v>6.2960000000000003</v>
      </c>
      <c r="JF3">
        <v>5.7640000000000002</v>
      </c>
      <c r="JG3">
        <v>7.5250000000000004</v>
      </c>
      <c r="JH3">
        <v>6.859</v>
      </c>
      <c r="JI3">
        <v>11.811</v>
      </c>
      <c r="JJ3">
        <v>9.1219999999999999</v>
      </c>
      <c r="JK3">
        <v>10.022</v>
      </c>
      <c r="JL3">
        <v>6.7430000000000003</v>
      </c>
      <c r="JM3">
        <v>7.351</v>
      </c>
      <c r="JN3">
        <v>9.7639999999999993</v>
      </c>
      <c r="JO3">
        <v>7.9889999999999999</v>
      </c>
      <c r="JP3">
        <v>8.4570000000000007</v>
      </c>
      <c r="JQ3">
        <v>7.0860000000000003</v>
      </c>
      <c r="JR3">
        <v>7.1029999999999998</v>
      </c>
      <c r="JS3">
        <v>12.022</v>
      </c>
      <c r="JT3">
        <v>10.708</v>
      </c>
      <c r="JU3">
        <v>8.02</v>
      </c>
      <c r="JV3">
        <v>9.4160000000000004</v>
      </c>
      <c r="JW3">
        <v>13.302</v>
      </c>
      <c r="JX3">
        <v>7.7130000000000001</v>
      </c>
      <c r="JY3">
        <v>8.3960000000000008</v>
      </c>
      <c r="JZ3">
        <v>5.3449999999999998</v>
      </c>
      <c r="KA3">
        <v>9.8629999999999995</v>
      </c>
      <c r="KB3">
        <v>11.734999999999999</v>
      </c>
      <c r="KC3">
        <v>10.413</v>
      </c>
      <c r="KD3">
        <v>12.27</v>
      </c>
      <c r="KE3">
        <v>12.221</v>
      </c>
      <c r="KF3">
        <v>10.715999999999999</v>
      </c>
      <c r="KG3">
        <v>13.443</v>
      </c>
    </row>
    <row r="4" spans="1:293" x14ac:dyDescent="0.25">
      <c r="A4" t="s">
        <v>280</v>
      </c>
      <c r="B4" t="s">
        <v>589</v>
      </c>
      <c r="C4" t="s">
        <v>595</v>
      </c>
      <c r="D4">
        <v>4</v>
      </c>
      <c r="E4" t="s">
        <v>1</v>
      </c>
      <c r="F4">
        <f t="shared" si="0"/>
        <v>1</v>
      </c>
      <c r="G4">
        <f t="shared" si="1"/>
        <v>1</v>
      </c>
      <c r="H4" t="s">
        <v>2</v>
      </c>
      <c r="I4" t="s">
        <v>3</v>
      </c>
      <c r="J4" t="s">
        <v>5</v>
      </c>
      <c r="K4" t="s">
        <v>596</v>
      </c>
      <c r="L4" t="s">
        <v>515</v>
      </c>
      <c r="M4" s="7">
        <v>0</v>
      </c>
      <c r="N4" s="7">
        <v>170.25784051346901</v>
      </c>
      <c r="O4" s="7">
        <f>M4*'Emission and cost factors'!$D$8+N4*'Emission and cost factors'!$E$8</f>
        <v>78.318606636195753</v>
      </c>
      <c r="P4" s="8">
        <f>M4*'Emission and cost factors'!$D$9+N4*'Emission and cost factors'!$E$9</f>
        <v>25.538676077020352</v>
      </c>
      <c r="Q4" s="7">
        <f t="shared" si="2"/>
        <v>20.579333333333338</v>
      </c>
      <c r="R4" s="2">
        <f t="shared" si="3"/>
        <v>1</v>
      </c>
      <c r="S4" s="2">
        <f t="shared" si="4"/>
        <v>0</v>
      </c>
      <c r="T4" s="2">
        <f t="shared" si="5"/>
        <v>0</v>
      </c>
      <c r="U4" s="7">
        <f t="shared" si="6"/>
        <v>7.7666666666666674E-3</v>
      </c>
      <c r="V4" s="7">
        <f t="shared" si="7"/>
        <v>0</v>
      </c>
      <c r="W4" s="7">
        <f t="shared" si="8"/>
        <v>0</v>
      </c>
      <c r="X4">
        <v>19.84</v>
      </c>
      <c r="Y4">
        <v>20.16</v>
      </c>
      <c r="Z4">
        <v>20.329999999999998</v>
      </c>
      <c r="AA4">
        <v>20.03</v>
      </c>
      <c r="AB4">
        <v>20.38</v>
      </c>
      <c r="AC4">
        <v>20.83</v>
      </c>
      <c r="AD4">
        <v>20.75</v>
      </c>
      <c r="AE4">
        <v>20.78</v>
      </c>
      <c r="AF4">
        <v>20.64</v>
      </c>
      <c r="AG4">
        <v>20.48</v>
      </c>
      <c r="AH4">
        <v>20.8</v>
      </c>
      <c r="AI4">
        <v>20.32</v>
      </c>
      <c r="AJ4">
        <v>20.63</v>
      </c>
      <c r="AK4">
        <v>20.11</v>
      </c>
      <c r="AL4">
        <v>20.27</v>
      </c>
      <c r="AM4">
        <v>20.7</v>
      </c>
      <c r="AN4">
        <v>20.79</v>
      </c>
      <c r="AO4">
        <v>20.59</v>
      </c>
      <c r="AP4">
        <v>20.64</v>
      </c>
      <c r="AQ4">
        <v>20.86</v>
      </c>
      <c r="AR4">
        <v>20.64</v>
      </c>
      <c r="AS4">
        <v>20.55</v>
      </c>
      <c r="AT4">
        <v>20.56</v>
      </c>
      <c r="AU4">
        <v>20.83</v>
      </c>
      <c r="AV4">
        <v>20.79</v>
      </c>
      <c r="AW4">
        <v>20.6</v>
      </c>
      <c r="AX4">
        <v>20.85</v>
      </c>
      <c r="AY4">
        <v>20.85</v>
      </c>
      <c r="AZ4">
        <v>20.84</v>
      </c>
      <c r="BA4">
        <v>20.94</v>
      </c>
      <c r="BB4">
        <v>0.23300000000000001</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18.79</v>
      </c>
      <c r="EO4">
        <v>19.059999999999999</v>
      </c>
      <c r="EP4">
        <v>19.399999999999999</v>
      </c>
      <c r="EQ4">
        <v>19</v>
      </c>
      <c r="ER4">
        <v>19.48</v>
      </c>
      <c r="ES4">
        <v>20</v>
      </c>
      <c r="ET4">
        <v>20.18</v>
      </c>
      <c r="EU4">
        <v>20.309999999999999</v>
      </c>
      <c r="EV4">
        <v>19.809999999999999</v>
      </c>
      <c r="EW4">
        <v>19.72</v>
      </c>
      <c r="EX4">
        <v>20.11</v>
      </c>
      <c r="EY4">
        <v>19.5</v>
      </c>
      <c r="EZ4">
        <v>19.82</v>
      </c>
      <c r="FA4">
        <v>18.95</v>
      </c>
      <c r="FB4">
        <v>19.27</v>
      </c>
      <c r="FC4">
        <v>20.170000000000002</v>
      </c>
      <c r="FD4">
        <v>20.34</v>
      </c>
      <c r="FE4">
        <v>19.87</v>
      </c>
      <c r="FF4">
        <v>19.96</v>
      </c>
      <c r="FG4">
        <v>20.58</v>
      </c>
      <c r="FH4">
        <v>20.149999999999999</v>
      </c>
      <c r="FI4">
        <v>19.86</v>
      </c>
      <c r="FJ4">
        <v>19.7</v>
      </c>
      <c r="FK4">
        <v>20.239999999999998</v>
      </c>
      <c r="FL4">
        <v>20.61</v>
      </c>
      <c r="FM4">
        <v>19.98</v>
      </c>
      <c r="FN4">
        <v>20.34</v>
      </c>
      <c r="FO4">
        <v>20.56</v>
      </c>
      <c r="FP4">
        <v>20.52</v>
      </c>
      <c r="FQ4">
        <v>20.69</v>
      </c>
      <c r="FR4">
        <v>1</v>
      </c>
      <c r="FS4">
        <v>1</v>
      </c>
      <c r="FT4">
        <v>0.78300000000000003</v>
      </c>
      <c r="FU4">
        <v>1</v>
      </c>
      <c r="FV4">
        <v>0.71699999999999997</v>
      </c>
      <c r="FW4">
        <v>0</v>
      </c>
      <c r="FX4">
        <v>0</v>
      </c>
      <c r="FY4">
        <v>0</v>
      </c>
      <c r="FZ4">
        <v>0.26700000000000002</v>
      </c>
      <c r="GA4">
        <v>0.38300000000000001</v>
      </c>
      <c r="GB4">
        <v>0</v>
      </c>
      <c r="GC4">
        <v>0.75</v>
      </c>
      <c r="GD4">
        <v>0.26700000000000002</v>
      </c>
      <c r="GE4">
        <v>1</v>
      </c>
      <c r="GF4">
        <v>1</v>
      </c>
      <c r="GG4">
        <v>0</v>
      </c>
      <c r="GH4">
        <v>0</v>
      </c>
      <c r="GI4">
        <v>0.183</v>
      </c>
      <c r="GJ4">
        <v>6.7000000000000004E-2</v>
      </c>
      <c r="GK4">
        <v>0</v>
      </c>
      <c r="GL4">
        <v>0</v>
      </c>
      <c r="GM4">
        <v>0.2</v>
      </c>
      <c r="GN4">
        <v>0.4</v>
      </c>
      <c r="GO4">
        <v>0</v>
      </c>
      <c r="GP4">
        <v>0</v>
      </c>
      <c r="GQ4">
        <v>1.7000000000000001E-2</v>
      </c>
      <c r="GR4">
        <v>0</v>
      </c>
      <c r="GS4">
        <v>0</v>
      </c>
      <c r="GT4">
        <v>0</v>
      </c>
      <c r="GU4">
        <v>0</v>
      </c>
      <c r="GV4">
        <v>0.25</v>
      </c>
      <c r="GW4">
        <v>0</v>
      </c>
      <c r="GX4">
        <v>0</v>
      </c>
      <c r="GY4">
        <v>0</v>
      </c>
      <c r="GZ4">
        <v>0</v>
      </c>
      <c r="HA4">
        <v>0</v>
      </c>
      <c r="HB4">
        <v>0</v>
      </c>
      <c r="HC4">
        <v>0</v>
      </c>
      <c r="HD4">
        <v>0</v>
      </c>
      <c r="HE4">
        <v>0</v>
      </c>
      <c r="HF4">
        <v>0</v>
      </c>
      <c r="HG4">
        <v>0</v>
      </c>
      <c r="HH4">
        <v>0</v>
      </c>
      <c r="HI4">
        <v>6.7000000000000004E-2</v>
      </c>
      <c r="HJ4">
        <v>0</v>
      </c>
      <c r="HK4">
        <v>0</v>
      </c>
      <c r="HL4">
        <v>0</v>
      </c>
      <c r="HM4">
        <v>0</v>
      </c>
      <c r="HN4">
        <v>0</v>
      </c>
      <c r="HO4">
        <v>0</v>
      </c>
      <c r="HP4">
        <v>0</v>
      </c>
      <c r="HQ4">
        <v>0</v>
      </c>
      <c r="HR4">
        <v>0</v>
      </c>
      <c r="HS4">
        <v>0</v>
      </c>
      <c r="HT4">
        <v>0</v>
      </c>
      <c r="HU4">
        <v>0</v>
      </c>
      <c r="HV4">
        <v>0</v>
      </c>
      <c r="HW4">
        <v>0</v>
      </c>
      <c r="HX4">
        <v>0</v>
      </c>
      <c r="HY4">
        <v>0</v>
      </c>
      <c r="HZ4">
        <v>0</v>
      </c>
      <c r="IA4">
        <v>0</v>
      </c>
      <c r="IB4">
        <v>0</v>
      </c>
      <c r="IC4">
        <v>0</v>
      </c>
      <c r="ID4">
        <v>0</v>
      </c>
      <c r="IE4">
        <v>0</v>
      </c>
      <c r="IF4">
        <v>0</v>
      </c>
      <c r="IG4">
        <v>0</v>
      </c>
      <c r="IH4">
        <v>0</v>
      </c>
      <c r="II4">
        <v>0</v>
      </c>
      <c r="IJ4">
        <v>0</v>
      </c>
      <c r="IK4">
        <v>0</v>
      </c>
      <c r="IL4">
        <v>0</v>
      </c>
      <c r="IM4">
        <v>0</v>
      </c>
      <c r="IN4">
        <v>0</v>
      </c>
      <c r="IO4">
        <v>0</v>
      </c>
      <c r="IP4">
        <v>0</v>
      </c>
      <c r="IQ4">
        <v>0</v>
      </c>
      <c r="IR4">
        <v>0</v>
      </c>
      <c r="IS4">
        <v>0</v>
      </c>
      <c r="IT4">
        <v>0</v>
      </c>
      <c r="IU4">
        <v>0</v>
      </c>
      <c r="IV4">
        <v>0</v>
      </c>
      <c r="IW4">
        <v>0</v>
      </c>
      <c r="IX4">
        <v>0</v>
      </c>
      <c r="IY4">
        <v>0</v>
      </c>
      <c r="IZ4">
        <v>0</v>
      </c>
      <c r="JA4">
        <v>0</v>
      </c>
      <c r="JB4">
        <v>0</v>
      </c>
      <c r="JC4">
        <v>0</v>
      </c>
      <c r="JD4">
        <v>4.2030000000000003</v>
      </c>
      <c r="JE4">
        <v>6.2960000000000003</v>
      </c>
      <c r="JF4">
        <v>5.7640000000000002</v>
      </c>
      <c r="JG4">
        <v>7.5250000000000004</v>
      </c>
      <c r="JH4">
        <v>6.859</v>
      </c>
      <c r="JI4">
        <v>11.811</v>
      </c>
      <c r="JJ4">
        <v>9.1219999999999999</v>
      </c>
      <c r="JK4">
        <v>10.022</v>
      </c>
      <c r="JL4">
        <v>6.7430000000000003</v>
      </c>
      <c r="JM4">
        <v>7.351</v>
      </c>
      <c r="JN4">
        <v>9.7639999999999993</v>
      </c>
      <c r="JO4">
        <v>7.9889999999999999</v>
      </c>
      <c r="JP4">
        <v>8.4570000000000007</v>
      </c>
      <c r="JQ4">
        <v>7.0860000000000003</v>
      </c>
      <c r="JR4">
        <v>7.1029999999999998</v>
      </c>
      <c r="JS4">
        <v>12.022</v>
      </c>
      <c r="JT4">
        <v>10.708</v>
      </c>
      <c r="JU4">
        <v>8.02</v>
      </c>
      <c r="JV4">
        <v>9.4160000000000004</v>
      </c>
      <c r="JW4">
        <v>13.302</v>
      </c>
      <c r="JX4">
        <v>7.7130000000000001</v>
      </c>
      <c r="JY4">
        <v>8.3960000000000008</v>
      </c>
      <c r="JZ4">
        <v>5.3449999999999998</v>
      </c>
      <c r="KA4">
        <v>9.8629999999999995</v>
      </c>
      <c r="KB4">
        <v>11.734999999999999</v>
      </c>
      <c r="KC4">
        <v>10.413</v>
      </c>
      <c r="KD4">
        <v>12.27</v>
      </c>
      <c r="KE4">
        <v>12.221</v>
      </c>
      <c r="KF4">
        <v>10.715999999999999</v>
      </c>
      <c r="KG4">
        <v>13.443</v>
      </c>
    </row>
    <row r="5" spans="1:293" x14ac:dyDescent="0.25">
      <c r="A5" t="s">
        <v>281</v>
      </c>
      <c r="B5" t="s">
        <v>589</v>
      </c>
      <c r="C5" t="s">
        <v>595</v>
      </c>
      <c r="D5">
        <v>5</v>
      </c>
      <c r="E5" t="s">
        <v>1</v>
      </c>
      <c r="F5">
        <f t="shared" si="0"/>
        <v>1</v>
      </c>
      <c r="G5">
        <f t="shared" si="1"/>
        <v>1</v>
      </c>
      <c r="H5" t="s">
        <v>2</v>
      </c>
      <c r="I5" t="s">
        <v>6</v>
      </c>
      <c r="J5" t="s">
        <v>4</v>
      </c>
      <c r="K5" t="s">
        <v>596</v>
      </c>
      <c r="L5" t="s">
        <v>516</v>
      </c>
      <c r="M5" s="7">
        <v>0</v>
      </c>
      <c r="N5" s="7">
        <v>184.468976115093</v>
      </c>
      <c r="O5" s="7">
        <f>M5*'Emission and cost factors'!$D$8+N5*'Emission and cost factors'!$E$8</f>
        <v>84.855729012942788</v>
      </c>
      <c r="P5" s="8">
        <f>M5*'Emission and cost factors'!$D$9+N5*'Emission and cost factors'!$E$9</f>
        <v>27.67034641726395</v>
      </c>
      <c r="Q5" s="7">
        <f t="shared" si="2"/>
        <v>20.674666666666663</v>
      </c>
      <c r="R5" s="2">
        <f t="shared" si="3"/>
        <v>0</v>
      </c>
      <c r="S5" s="2">
        <f t="shared" si="4"/>
        <v>0</v>
      </c>
      <c r="T5" s="2">
        <f t="shared" si="5"/>
        <v>0</v>
      </c>
      <c r="U5" s="7">
        <f t="shared" si="6"/>
        <v>0</v>
      </c>
      <c r="V5" s="7">
        <f t="shared" si="7"/>
        <v>0</v>
      </c>
      <c r="W5" s="7">
        <f t="shared" si="8"/>
        <v>0</v>
      </c>
      <c r="X5">
        <v>20.059999999999999</v>
      </c>
      <c r="Y5">
        <v>20.29</v>
      </c>
      <c r="Z5">
        <v>20.47</v>
      </c>
      <c r="AA5">
        <v>20.190000000000001</v>
      </c>
      <c r="AB5">
        <v>20.51</v>
      </c>
      <c r="AC5">
        <v>20.89</v>
      </c>
      <c r="AD5">
        <v>20.84</v>
      </c>
      <c r="AE5">
        <v>20.9</v>
      </c>
      <c r="AF5">
        <v>20.74</v>
      </c>
      <c r="AG5">
        <v>20.6</v>
      </c>
      <c r="AH5">
        <v>20.78</v>
      </c>
      <c r="AI5">
        <v>20.399999999999999</v>
      </c>
      <c r="AJ5">
        <v>20.77</v>
      </c>
      <c r="AK5">
        <v>20.3</v>
      </c>
      <c r="AL5">
        <v>20.41</v>
      </c>
      <c r="AM5">
        <v>20.89</v>
      </c>
      <c r="AN5">
        <v>20.81</v>
      </c>
      <c r="AO5">
        <v>20.66</v>
      </c>
      <c r="AP5">
        <v>20.7</v>
      </c>
      <c r="AQ5">
        <v>20.93</v>
      </c>
      <c r="AR5">
        <v>20.83</v>
      </c>
      <c r="AS5">
        <v>20.65</v>
      </c>
      <c r="AT5">
        <v>20.73</v>
      </c>
      <c r="AU5">
        <v>20.89</v>
      </c>
      <c r="AV5">
        <v>20.81</v>
      </c>
      <c r="AW5">
        <v>20.67</v>
      </c>
      <c r="AX5">
        <v>20.88</v>
      </c>
      <c r="AY5">
        <v>20.88</v>
      </c>
      <c r="AZ5">
        <v>20.84</v>
      </c>
      <c r="BA5">
        <v>20.92</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19.13</v>
      </c>
      <c r="EO5">
        <v>19.21</v>
      </c>
      <c r="EP5">
        <v>19.53</v>
      </c>
      <c r="EQ5">
        <v>19.239999999999998</v>
      </c>
      <c r="ER5">
        <v>19.670000000000002</v>
      </c>
      <c r="ES5">
        <v>20.11</v>
      </c>
      <c r="ET5">
        <v>20.32</v>
      </c>
      <c r="EU5">
        <v>20.399999999999999</v>
      </c>
      <c r="EV5">
        <v>20.03</v>
      </c>
      <c r="EW5">
        <v>19.98</v>
      </c>
      <c r="EX5">
        <v>20.29</v>
      </c>
      <c r="EY5">
        <v>19.71</v>
      </c>
      <c r="EZ5">
        <v>20.04</v>
      </c>
      <c r="FA5">
        <v>19.23</v>
      </c>
      <c r="FB5">
        <v>19.489999999999998</v>
      </c>
      <c r="FC5">
        <v>20.23</v>
      </c>
      <c r="FD5">
        <v>20.46</v>
      </c>
      <c r="FE5">
        <v>20.100000000000001</v>
      </c>
      <c r="FF5">
        <v>20.170000000000002</v>
      </c>
      <c r="FG5">
        <v>20.63</v>
      </c>
      <c r="FH5">
        <v>20.239999999999998</v>
      </c>
      <c r="FI5">
        <v>20.100000000000001</v>
      </c>
      <c r="FJ5">
        <v>19.91</v>
      </c>
      <c r="FK5">
        <v>20.38</v>
      </c>
      <c r="FL5">
        <v>20.67</v>
      </c>
      <c r="FM5">
        <v>20.16</v>
      </c>
      <c r="FN5">
        <v>20.399999999999999</v>
      </c>
      <c r="FO5">
        <v>20.77</v>
      </c>
      <c r="FP5">
        <v>20.58</v>
      </c>
      <c r="FQ5">
        <v>20.8</v>
      </c>
      <c r="FR5">
        <v>1</v>
      </c>
      <c r="FS5">
        <v>1</v>
      </c>
      <c r="FT5">
        <v>1</v>
      </c>
      <c r="FU5">
        <v>1</v>
      </c>
      <c r="FV5">
        <v>0.63300000000000001</v>
      </c>
      <c r="FW5">
        <v>0</v>
      </c>
      <c r="FX5">
        <v>0</v>
      </c>
      <c r="FY5">
        <v>0</v>
      </c>
      <c r="FZ5">
        <v>0</v>
      </c>
      <c r="GA5">
        <v>3.3000000000000002E-2</v>
      </c>
      <c r="GB5">
        <v>0</v>
      </c>
      <c r="GC5">
        <v>0.58299999999999996</v>
      </c>
      <c r="GD5">
        <v>0</v>
      </c>
      <c r="GE5">
        <v>1</v>
      </c>
      <c r="GF5">
        <v>1</v>
      </c>
      <c r="GG5">
        <v>0</v>
      </c>
      <c r="GH5">
        <v>0</v>
      </c>
      <c r="GI5">
        <v>0</v>
      </c>
      <c r="GJ5">
        <v>0</v>
      </c>
      <c r="GK5">
        <v>0</v>
      </c>
      <c r="GL5">
        <v>0</v>
      </c>
      <c r="GM5">
        <v>0</v>
      </c>
      <c r="GN5">
        <v>0.16700000000000001</v>
      </c>
      <c r="GO5">
        <v>0</v>
      </c>
      <c r="GP5">
        <v>0</v>
      </c>
      <c r="GQ5">
        <v>0</v>
      </c>
      <c r="GR5">
        <v>0</v>
      </c>
      <c r="GS5">
        <v>0</v>
      </c>
      <c r="GT5">
        <v>0</v>
      </c>
      <c r="GU5">
        <v>0</v>
      </c>
      <c r="GV5">
        <v>0</v>
      </c>
      <c r="GW5">
        <v>0</v>
      </c>
      <c r="GX5">
        <v>0</v>
      </c>
      <c r="GY5">
        <v>0</v>
      </c>
      <c r="GZ5">
        <v>0</v>
      </c>
      <c r="HA5">
        <v>0</v>
      </c>
      <c r="HB5">
        <v>0</v>
      </c>
      <c r="HC5">
        <v>0</v>
      </c>
      <c r="HD5">
        <v>0</v>
      </c>
      <c r="HE5">
        <v>0</v>
      </c>
      <c r="HF5">
        <v>0</v>
      </c>
      <c r="HG5">
        <v>0</v>
      </c>
      <c r="HH5">
        <v>0</v>
      </c>
      <c r="HI5">
        <v>0</v>
      </c>
      <c r="HJ5">
        <v>0</v>
      </c>
      <c r="HK5">
        <v>0</v>
      </c>
      <c r="HL5">
        <v>0</v>
      </c>
      <c r="HM5">
        <v>0</v>
      </c>
      <c r="HN5">
        <v>0</v>
      </c>
      <c r="HO5">
        <v>0</v>
      </c>
      <c r="HP5">
        <v>0</v>
      </c>
      <c r="HQ5">
        <v>0</v>
      </c>
      <c r="HR5">
        <v>0</v>
      </c>
      <c r="HS5">
        <v>0</v>
      </c>
      <c r="HT5">
        <v>0</v>
      </c>
      <c r="HU5">
        <v>0</v>
      </c>
      <c r="HV5">
        <v>0</v>
      </c>
      <c r="HW5">
        <v>0</v>
      </c>
      <c r="HX5">
        <v>0</v>
      </c>
      <c r="HY5">
        <v>0</v>
      </c>
      <c r="HZ5">
        <v>0</v>
      </c>
      <c r="IA5">
        <v>0</v>
      </c>
      <c r="IB5">
        <v>0</v>
      </c>
      <c r="IC5">
        <v>0</v>
      </c>
      <c r="ID5">
        <v>0</v>
      </c>
      <c r="IE5">
        <v>0</v>
      </c>
      <c r="IF5">
        <v>0</v>
      </c>
      <c r="IG5">
        <v>0</v>
      </c>
      <c r="IH5">
        <v>0</v>
      </c>
      <c r="II5">
        <v>0</v>
      </c>
      <c r="IJ5">
        <v>0</v>
      </c>
      <c r="IK5">
        <v>0</v>
      </c>
      <c r="IL5">
        <v>0</v>
      </c>
      <c r="IM5">
        <v>0</v>
      </c>
      <c r="IN5">
        <v>0</v>
      </c>
      <c r="IO5">
        <v>0</v>
      </c>
      <c r="IP5">
        <v>0</v>
      </c>
      <c r="IQ5">
        <v>0</v>
      </c>
      <c r="IR5">
        <v>0</v>
      </c>
      <c r="IS5">
        <v>0</v>
      </c>
      <c r="IT5">
        <v>0</v>
      </c>
      <c r="IU5">
        <v>0</v>
      </c>
      <c r="IV5">
        <v>0</v>
      </c>
      <c r="IW5">
        <v>0</v>
      </c>
      <c r="IX5">
        <v>0</v>
      </c>
      <c r="IY5">
        <v>0</v>
      </c>
      <c r="IZ5">
        <v>0</v>
      </c>
      <c r="JA5">
        <v>0</v>
      </c>
      <c r="JB5">
        <v>0</v>
      </c>
      <c r="JC5">
        <v>0</v>
      </c>
      <c r="JD5">
        <v>4.2030000000000003</v>
      </c>
      <c r="JE5">
        <v>6.2960000000000003</v>
      </c>
      <c r="JF5">
        <v>5.7640000000000002</v>
      </c>
      <c r="JG5">
        <v>7.5250000000000004</v>
      </c>
      <c r="JH5">
        <v>6.859</v>
      </c>
      <c r="JI5">
        <v>11.811</v>
      </c>
      <c r="JJ5">
        <v>9.1219999999999999</v>
      </c>
      <c r="JK5">
        <v>10.022</v>
      </c>
      <c r="JL5">
        <v>6.7430000000000003</v>
      </c>
      <c r="JM5">
        <v>7.351</v>
      </c>
      <c r="JN5">
        <v>9.7639999999999993</v>
      </c>
      <c r="JO5">
        <v>7.9889999999999999</v>
      </c>
      <c r="JP5">
        <v>8.4570000000000007</v>
      </c>
      <c r="JQ5">
        <v>7.0860000000000003</v>
      </c>
      <c r="JR5">
        <v>7.1029999999999998</v>
      </c>
      <c r="JS5">
        <v>12.022</v>
      </c>
      <c r="JT5">
        <v>10.708</v>
      </c>
      <c r="JU5">
        <v>8.02</v>
      </c>
      <c r="JV5">
        <v>9.4160000000000004</v>
      </c>
      <c r="JW5">
        <v>13.302</v>
      </c>
      <c r="JX5">
        <v>7.7130000000000001</v>
      </c>
      <c r="JY5">
        <v>8.3960000000000008</v>
      </c>
      <c r="JZ5">
        <v>5.3449999999999998</v>
      </c>
      <c r="KA5">
        <v>9.8629999999999995</v>
      </c>
      <c r="KB5">
        <v>11.734999999999999</v>
      </c>
      <c r="KC5">
        <v>10.413</v>
      </c>
      <c r="KD5">
        <v>12.27</v>
      </c>
      <c r="KE5">
        <v>12.221</v>
      </c>
      <c r="KF5">
        <v>10.715999999999999</v>
      </c>
      <c r="KG5">
        <v>13.443</v>
      </c>
    </row>
    <row r="6" spans="1:293" x14ac:dyDescent="0.25">
      <c r="A6" t="s">
        <v>282</v>
      </c>
      <c r="B6" t="s">
        <v>589</v>
      </c>
      <c r="C6" t="s">
        <v>595</v>
      </c>
      <c r="D6">
        <v>6</v>
      </c>
      <c r="E6" t="s">
        <v>1</v>
      </c>
      <c r="F6">
        <f t="shared" si="0"/>
        <v>1</v>
      </c>
      <c r="G6">
        <f t="shared" si="1"/>
        <v>1</v>
      </c>
      <c r="H6" t="s">
        <v>2</v>
      </c>
      <c r="I6" t="s">
        <v>6</v>
      </c>
      <c r="J6" t="s">
        <v>4</v>
      </c>
      <c r="K6" t="s">
        <v>596</v>
      </c>
      <c r="L6" t="s">
        <v>515</v>
      </c>
      <c r="M6" s="7">
        <v>0</v>
      </c>
      <c r="N6" s="7">
        <v>183.066890719067</v>
      </c>
      <c r="O6" s="7">
        <f>M6*'Emission and cost factors'!$D$8+N6*'Emission and cost factors'!$E$8</f>
        <v>84.210769730770821</v>
      </c>
      <c r="P6" s="8">
        <f>M6*'Emission and cost factors'!$D$9+N6*'Emission and cost factors'!$E$9</f>
        <v>27.460033607860051</v>
      </c>
      <c r="Q6" s="7">
        <f t="shared" si="2"/>
        <v>20.633333333333329</v>
      </c>
      <c r="R6" s="2">
        <f t="shared" si="3"/>
        <v>1</v>
      </c>
      <c r="S6" s="2">
        <f t="shared" si="4"/>
        <v>0</v>
      </c>
      <c r="T6" s="2">
        <f t="shared" si="5"/>
        <v>0</v>
      </c>
      <c r="U6" s="7">
        <f t="shared" si="6"/>
        <v>8.3333333333333332E-3</v>
      </c>
      <c r="V6" s="7">
        <f t="shared" si="7"/>
        <v>0</v>
      </c>
      <c r="W6" s="7">
        <f t="shared" si="8"/>
        <v>0</v>
      </c>
      <c r="X6">
        <v>19.89</v>
      </c>
      <c r="Y6">
        <v>20.11</v>
      </c>
      <c r="Z6">
        <v>20.39</v>
      </c>
      <c r="AA6">
        <v>20.02</v>
      </c>
      <c r="AB6">
        <v>20.399999999999999</v>
      </c>
      <c r="AC6">
        <v>20.87</v>
      </c>
      <c r="AD6">
        <v>20.84</v>
      </c>
      <c r="AE6">
        <v>20.9</v>
      </c>
      <c r="AF6">
        <v>20.75</v>
      </c>
      <c r="AG6">
        <v>20.57</v>
      </c>
      <c r="AH6">
        <v>20.73</v>
      </c>
      <c r="AI6">
        <v>20.34</v>
      </c>
      <c r="AJ6">
        <v>20.79</v>
      </c>
      <c r="AK6">
        <v>20.18</v>
      </c>
      <c r="AL6">
        <v>20.260000000000002</v>
      </c>
      <c r="AM6">
        <v>20.85</v>
      </c>
      <c r="AN6">
        <v>20.84</v>
      </c>
      <c r="AO6">
        <v>20.63</v>
      </c>
      <c r="AP6">
        <v>20.68</v>
      </c>
      <c r="AQ6">
        <v>20.93</v>
      </c>
      <c r="AR6">
        <v>20.83</v>
      </c>
      <c r="AS6">
        <v>20.62</v>
      </c>
      <c r="AT6">
        <v>20.72</v>
      </c>
      <c r="AU6">
        <v>20.88</v>
      </c>
      <c r="AV6">
        <v>20.8</v>
      </c>
      <c r="AW6">
        <v>20.63</v>
      </c>
      <c r="AX6">
        <v>20.89</v>
      </c>
      <c r="AY6">
        <v>20.88</v>
      </c>
      <c r="AZ6">
        <v>20.86</v>
      </c>
      <c r="BA6">
        <v>20.92</v>
      </c>
      <c r="BB6">
        <v>0.25</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18.93</v>
      </c>
      <c r="EO6">
        <v>18.989999999999998</v>
      </c>
      <c r="EP6">
        <v>19.350000000000001</v>
      </c>
      <c r="EQ6">
        <v>19.03</v>
      </c>
      <c r="ER6">
        <v>19.48</v>
      </c>
      <c r="ES6">
        <v>20.12</v>
      </c>
      <c r="ET6">
        <v>20.3</v>
      </c>
      <c r="EU6">
        <v>20.38</v>
      </c>
      <c r="EV6">
        <v>20.010000000000002</v>
      </c>
      <c r="EW6">
        <v>19.899999999999999</v>
      </c>
      <c r="EX6">
        <v>20.29</v>
      </c>
      <c r="EY6">
        <v>19.59</v>
      </c>
      <c r="EZ6">
        <v>19.940000000000001</v>
      </c>
      <c r="FA6">
        <v>19.07</v>
      </c>
      <c r="FB6">
        <v>19.3</v>
      </c>
      <c r="FC6">
        <v>20.12</v>
      </c>
      <c r="FD6">
        <v>20.440000000000001</v>
      </c>
      <c r="FE6">
        <v>20.059999999999999</v>
      </c>
      <c r="FF6">
        <v>20.100000000000001</v>
      </c>
      <c r="FG6">
        <v>20.62</v>
      </c>
      <c r="FH6">
        <v>20.239999999999998</v>
      </c>
      <c r="FI6">
        <v>20.05</v>
      </c>
      <c r="FJ6">
        <v>19.89</v>
      </c>
      <c r="FK6">
        <v>20.36</v>
      </c>
      <c r="FL6">
        <v>20.66</v>
      </c>
      <c r="FM6">
        <v>20.14</v>
      </c>
      <c r="FN6">
        <v>20.38</v>
      </c>
      <c r="FO6">
        <v>20.77</v>
      </c>
      <c r="FP6">
        <v>20.56</v>
      </c>
      <c r="FQ6">
        <v>20.8</v>
      </c>
      <c r="FR6">
        <v>1</v>
      </c>
      <c r="FS6">
        <v>1</v>
      </c>
      <c r="FT6">
        <v>1</v>
      </c>
      <c r="FU6">
        <v>1</v>
      </c>
      <c r="FV6">
        <v>1</v>
      </c>
      <c r="FW6">
        <v>0</v>
      </c>
      <c r="FX6">
        <v>0</v>
      </c>
      <c r="FY6">
        <v>0</v>
      </c>
      <c r="FZ6">
        <v>0</v>
      </c>
      <c r="GA6">
        <v>0.183</v>
      </c>
      <c r="GB6">
        <v>0</v>
      </c>
      <c r="GC6">
        <v>1</v>
      </c>
      <c r="GD6">
        <v>0.11700000000000001</v>
      </c>
      <c r="GE6">
        <v>1</v>
      </c>
      <c r="GF6">
        <v>1</v>
      </c>
      <c r="GG6">
        <v>0</v>
      </c>
      <c r="GH6">
        <v>0</v>
      </c>
      <c r="GI6">
        <v>0</v>
      </c>
      <c r="GJ6">
        <v>0</v>
      </c>
      <c r="GK6">
        <v>0</v>
      </c>
      <c r="GL6">
        <v>0</v>
      </c>
      <c r="GM6">
        <v>0</v>
      </c>
      <c r="GN6">
        <v>0.2</v>
      </c>
      <c r="GO6">
        <v>0</v>
      </c>
      <c r="GP6">
        <v>0</v>
      </c>
      <c r="GQ6">
        <v>0</v>
      </c>
      <c r="GR6">
        <v>0</v>
      </c>
      <c r="GS6">
        <v>0</v>
      </c>
      <c r="GT6">
        <v>0</v>
      </c>
      <c r="GU6">
        <v>0</v>
      </c>
      <c r="GV6">
        <v>0.1</v>
      </c>
      <c r="GW6">
        <v>0</v>
      </c>
      <c r="GX6">
        <v>0</v>
      </c>
      <c r="GY6">
        <v>0</v>
      </c>
      <c r="GZ6">
        <v>0</v>
      </c>
      <c r="HA6">
        <v>0</v>
      </c>
      <c r="HB6">
        <v>0</v>
      </c>
      <c r="HC6">
        <v>0</v>
      </c>
      <c r="HD6">
        <v>0</v>
      </c>
      <c r="HE6">
        <v>0</v>
      </c>
      <c r="HF6">
        <v>0</v>
      </c>
      <c r="HG6">
        <v>0</v>
      </c>
      <c r="HH6">
        <v>0</v>
      </c>
      <c r="HI6">
        <v>0</v>
      </c>
      <c r="HJ6">
        <v>0</v>
      </c>
      <c r="HK6">
        <v>0</v>
      </c>
      <c r="HL6">
        <v>0</v>
      </c>
      <c r="HM6">
        <v>0</v>
      </c>
      <c r="HN6">
        <v>0</v>
      </c>
      <c r="HO6">
        <v>0</v>
      </c>
      <c r="HP6">
        <v>0</v>
      </c>
      <c r="HQ6">
        <v>0</v>
      </c>
      <c r="HR6">
        <v>0</v>
      </c>
      <c r="HS6">
        <v>0</v>
      </c>
      <c r="HT6">
        <v>0</v>
      </c>
      <c r="HU6">
        <v>0</v>
      </c>
      <c r="HV6">
        <v>0</v>
      </c>
      <c r="HW6">
        <v>0</v>
      </c>
      <c r="HX6">
        <v>0</v>
      </c>
      <c r="HY6">
        <v>0</v>
      </c>
      <c r="HZ6">
        <v>0</v>
      </c>
      <c r="IA6">
        <v>0</v>
      </c>
      <c r="IB6">
        <v>0</v>
      </c>
      <c r="IC6">
        <v>0</v>
      </c>
      <c r="ID6">
        <v>0</v>
      </c>
      <c r="IE6">
        <v>0</v>
      </c>
      <c r="IF6">
        <v>0</v>
      </c>
      <c r="IG6">
        <v>0</v>
      </c>
      <c r="IH6">
        <v>0</v>
      </c>
      <c r="II6">
        <v>0</v>
      </c>
      <c r="IJ6">
        <v>0</v>
      </c>
      <c r="IK6">
        <v>0</v>
      </c>
      <c r="IL6">
        <v>0</v>
      </c>
      <c r="IM6">
        <v>0</v>
      </c>
      <c r="IN6">
        <v>0</v>
      </c>
      <c r="IO6">
        <v>0</v>
      </c>
      <c r="IP6">
        <v>0</v>
      </c>
      <c r="IQ6">
        <v>0</v>
      </c>
      <c r="IR6">
        <v>0</v>
      </c>
      <c r="IS6">
        <v>0</v>
      </c>
      <c r="IT6">
        <v>0</v>
      </c>
      <c r="IU6">
        <v>0</v>
      </c>
      <c r="IV6">
        <v>0</v>
      </c>
      <c r="IW6">
        <v>0</v>
      </c>
      <c r="IX6">
        <v>0</v>
      </c>
      <c r="IY6">
        <v>0</v>
      </c>
      <c r="IZ6">
        <v>0</v>
      </c>
      <c r="JA6">
        <v>0</v>
      </c>
      <c r="JB6">
        <v>0</v>
      </c>
      <c r="JC6">
        <v>0</v>
      </c>
      <c r="JD6">
        <v>4.2030000000000003</v>
      </c>
      <c r="JE6">
        <v>6.2960000000000003</v>
      </c>
      <c r="JF6">
        <v>5.7640000000000002</v>
      </c>
      <c r="JG6">
        <v>7.5250000000000004</v>
      </c>
      <c r="JH6">
        <v>6.859</v>
      </c>
      <c r="JI6">
        <v>11.811</v>
      </c>
      <c r="JJ6">
        <v>9.1219999999999999</v>
      </c>
      <c r="JK6">
        <v>10.022</v>
      </c>
      <c r="JL6">
        <v>6.7430000000000003</v>
      </c>
      <c r="JM6">
        <v>7.351</v>
      </c>
      <c r="JN6">
        <v>9.7639999999999993</v>
      </c>
      <c r="JO6">
        <v>7.9889999999999999</v>
      </c>
      <c r="JP6">
        <v>8.4570000000000007</v>
      </c>
      <c r="JQ6">
        <v>7.0860000000000003</v>
      </c>
      <c r="JR6">
        <v>7.1029999999999998</v>
      </c>
      <c r="JS6">
        <v>12.022</v>
      </c>
      <c r="JT6">
        <v>10.708</v>
      </c>
      <c r="JU6">
        <v>8.02</v>
      </c>
      <c r="JV6">
        <v>9.4160000000000004</v>
      </c>
      <c r="JW6">
        <v>13.302</v>
      </c>
      <c r="JX6">
        <v>7.7130000000000001</v>
      </c>
      <c r="JY6">
        <v>8.3960000000000008</v>
      </c>
      <c r="JZ6">
        <v>5.3449999999999998</v>
      </c>
      <c r="KA6">
        <v>9.8629999999999995</v>
      </c>
      <c r="KB6">
        <v>11.734999999999999</v>
      </c>
      <c r="KC6">
        <v>10.413</v>
      </c>
      <c r="KD6">
        <v>12.27</v>
      </c>
      <c r="KE6">
        <v>12.221</v>
      </c>
      <c r="KF6">
        <v>10.715999999999999</v>
      </c>
      <c r="KG6">
        <v>13.443</v>
      </c>
    </row>
    <row r="7" spans="1:293" x14ac:dyDescent="0.25">
      <c r="A7" t="s">
        <v>283</v>
      </c>
      <c r="B7" t="s">
        <v>589</v>
      </c>
      <c r="C7" t="s">
        <v>595</v>
      </c>
      <c r="D7">
        <v>7</v>
      </c>
      <c r="E7" t="s">
        <v>1</v>
      </c>
      <c r="F7">
        <f t="shared" si="0"/>
        <v>1</v>
      </c>
      <c r="G7">
        <f t="shared" si="1"/>
        <v>1</v>
      </c>
      <c r="H7" t="s">
        <v>2</v>
      </c>
      <c r="I7" t="s">
        <v>6</v>
      </c>
      <c r="J7" t="s">
        <v>5</v>
      </c>
      <c r="K7" t="s">
        <v>596</v>
      </c>
      <c r="L7" t="s">
        <v>516</v>
      </c>
      <c r="M7" s="7">
        <v>0</v>
      </c>
      <c r="N7" s="7">
        <v>184.49371817024999</v>
      </c>
      <c r="O7" s="7">
        <f>M7*'Emission and cost factors'!$D$8+N7*'Emission and cost factors'!$E$8</f>
        <v>84.867110358315003</v>
      </c>
      <c r="P7" s="8">
        <f>M7*'Emission and cost factors'!$D$9+N7*'Emission and cost factors'!$E$9</f>
        <v>27.674057725537498</v>
      </c>
      <c r="Q7" s="7">
        <f t="shared" si="2"/>
        <v>20.674666666666663</v>
      </c>
      <c r="R7" s="2">
        <f t="shared" si="3"/>
        <v>0</v>
      </c>
      <c r="S7" s="2">
        <f t="shared" si="4"/>
        <v>0</v>
      </c>
      <c r="T7" s="2">
        <f t="shared" si="5"/>
        <v>0</v>
      </c>
      <c r="U7" s="7">
        <f t="shared" si="6"/>
        <v>0</v>
      </c>
      <c r="V7" s="7">
        <f t="shared" si="7"/>
        <v>0</v>
      </c>
      <c r="W7" s="7">
        <f t="shared" si="8"/>
        <v>0</v>
      </c>
      <c r="X7">
        <v>20.059999999999999</v>
      </c>
      <c r="Y7">
        <v>20.29</v>
      </c>
      <c r="Z7">
        <v>20.47</v>
      </c>
      <c r="AA7">
        <v>20.190000000000001</v>
      </c>
      <c r="AB7">
        <v>20.51</v>
      </c>
      <c r="AC7">
        <v>20.89</v>
      </c>
      <c r="AD7">
        <v>20.84</v>
      </c>
      <c r="AE7">
        <v>20.9</v>
      </c>
      <c r="AF7">
        <v>20.74</v>
      </c>
      <c r="AG7">
        <v>20.6</v>
      </c>
      <c r="AH7">
        <v>20.78</v>
      </c>
      <c r="AI7">
        <v>20.399999999999999</v>
      </c>
      <c r="AJ7">
        <v>20.77</v>
      </c>
      <c r="AK7">
        <v>20.3</v>
      </c>
      <c r="AL7">
        <v>20.41</v>
      </c>
      <c r="AM7">
        <v>20.89</v>
      </c>
      <c r="AN7">
        <v>20.81</v>
      </c>
      <c r="AO7">
        <v>20.66</v>
      </c>
      <c r="AP7">
        <v>20.7</v>
      </c>
      <c r="AQ7">
        <v>20.93</v>
      </c>
      <c r="AR7">
        <v>20.83</v>
      </c>
      <c r="AS7">
        <v>20.65</v>
      </c>
      <c r="AT7">
        <v>20.73</v>
      </c>
      <c r="AU7">
        <v>20.89</v>
      </c>
      <c r="AV7">
        <v>20.81</v>
      </c>
      <c r="AW7">
        <v>20.67</v>
      </c>
      <c r="AX7">
        <v>20.88</v>
      </c>
      <c r="AY7">
        <v>20.88</v>
      </c>
      <c r="AZ7">
        <v>20.84</v>
      </c>
      <c r="BA7">
        <v>20.92</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19.13</v>
      </c>
      <c r="EO7">
        <v>19.21</v>
      </c>
      <c r="EP7">
        <v>19.53</v>
      </c>
      <c r="EQ7">
        <v>19.239999999999998</v>
      </c>
      <c r="ER7">
        <v>19.670000000000002</v>
      </c>
      <c r="ES7">
        <v>20.11</v>
      </c>
      <c r="ET7">
        <v>20.32</v>
      </c>
      <c r="EU7">
        <v>20.399999999999999</v>
      </c>
      <c r="EV7">
        <v>20.03</v>
      </c>
      <c r="EW7">
        <v>19.98</v>
      </c>
      <c r="EX7">
        <v>20.29</v>
      </c>
      <c r="EY7">
        <v>19.71</v>
      </c>
      <c r="EZ7">
        <v>20.04</v>
      </c>
      <c r="FA7">
        <v>19.23</v>
      </c>
      <c r="FB7">
        <v>19.489999999999998</v>
      </c>
      <c r="FC7">
        <v>20.23</v>
      </c>
      <c r="FD7">
        <v>20.46</v>
      </c>
      <c r="FE7">
        <v>20.100000000000001</v>
      </c>
      <c r="FF7">
        <v>20.170000000000002</v>
      </c>
      <c r="FG7">
        <v>20.63</v>
      </c>
      <c r="FH7">
        <v>20.239999999999998</v>
      </c>
      <c r="FI7">
        <v>20.100000000000001</v>
      </c>
      <c r="FJ7">
        <v>19.91</v>
      </c>
      <c r="FK7">
        <v>20.38</v>
      </c>
      <c r="FL7">
        <v>20.67</v>
      </c>
      <c r="FM7">
        <v>20.16</v>
      </c>
      <c r="FN7">
        <v>20.399999999999999</v>
      </c>
      <c r="FO7">
        <v>20.77</v>
      </c>
      <c r="FP7">
        <v>20.58</v>
      </c>
      <c r="FQ7">
        <v>20.8</v>
      </c>
      <c r="FR7">
        <v>1</v>
      </c>
      <c r="FS7">
        <v>1</v>
      </c>
      <c r="FT7">
        <v>1</v>
      </c>
      <c r="FU7">
        <v>1</v>
      </c>
      <c r="FV7">
        <v>0.63300000000000001</v>
      </c>
      <c r="FW7">
        <v>0</v>
      </c>
      <c r="FX7">
        <v>0</v>
      </c>
      <c r="FY7">
        <v>0</v>
      </c>
      <c r="FZ7">
        <v>0</v>
      </c>
      <c r="GA7">
        <v>3.3000000000000002E-2</v>
      </c>
      <c r="GB7">
        <v>0</v>
      </c>
      <c r="GC7">
        <v>0.58299999999999996</v>
      </c>
      <c r="GD7">
        <v>0</v>
      </c>
      <c r="GE7">
        <v>1</v>
      </c>
      <c r="GF7">
        <v>1</v>
      </c>
      <c r="GG7">
        <v>0</v>
      </c>
      <c r="GH7">
        <v>0</v>
      </c>
      <c r="GI7">
        <v>0</v>
      </c>
      <c r="GJ7">
        <v>0</v>
      </c>
      <c r="GK7">
        <v>0</v>
      </c>
      <c r="GL7">
        <v>0</v>
      </c>
      <c r="GM7">
        <v>0</v>
      </c>
      <c r="GN7">
        <v>0.16700000000000001</v>
      </c>
      <c r="GO7">
        <v>0</v>
      </c>
      <c r="GP7">
        <v>0</v>
      </c>
      <c r="GQ7">
        <v>0</v>
      </c>
      <c r="GR7">
        <v>0</v>
      </c>
      <c r="GS7">
        <v>0</v>
      </c>
      <c r="GT7">
        <v>0</v>
      </c>
      <c r="GU7">
        <v>0</v>
      </c>
      <c r="GV7">
        <v>0</v>
      </c>
      <c r="GW7">
        <v>0</v>
      </c>
      <c r="GX7">
        <v>0</v>
      </c>
      <c r="GY7">
        <v>0</v>
      </c>
      <c r="GZ7">
        <v>0</v>
      </c>
      <c r="HA7">
        <v>0</v>
      </c>
      <c r="HB7">
        <v>0</v>
      </c>
      <c r="HC7">
        <v>0</v>
      </c>
      <c r="HD7">
        <v>0</v>
      </c>
      <c r="HE7">
        <v>0</v>
      </c>
      <c r="HF7">
        <v>0</v>
      </c>
      <c r="HG7">
        <v>0</v>
      </c>
      <c r="HH7">
        <v>0</v>
      </c>
      <c r="HI7">
        <v>0</v>
      </c>
      <c r="HJ7">
        <v>0</v>
      </c>
      <c r="HK7">
        <v>0</v>
      </c>
      <c r="HL7">
        <v>0</v>
      </c>
      <c r="HM7">
        <v>0</v>
      </c>
      <c r="HN7">
        <v>0</v>
      </c>
      <c r="HO7">
        <v>0</v>
      </c>
      <c r="HP7">
        <v>0</v>
      </c>
      <c r="HQ7">
        <v>0</v>
      </c>
      <c r="HR7">
        <v>0</v>
      </c>
      <c r="HS7">
        <v>0</v>
      </c>
      <c r="HT7">
        <v>0</v>
      </c>
      <c r="HU7">
        <v>0</v>
      </c>
      <c r="HV7">
        <v>0</v>
      </c>
      <c r="HW7">
        <v>0</v>
      </c>
      <c r="HX7">
        <v>0</v>
      </c>
      <c r="HY7">
        <v>0</v>
      </c>
      <c r="HZ7">
        <v>0</v>
      </c>
      <c r="IA7">
        <v>0</v>
      </c>
      <c r="IB7">
        <v>0</v>
      </c>
      <c r="IC7">
        <v>0</v>
      </c>
      <c r="ID7">
        <v>0</v>
      </c>
      <c r="IE7">
        <v>0</v>
      </c>
      <c r="IF7">
        <v>0</v>
      </c>
      <c r="IG7">
        <v>0</v>
      </c>
      <c r="IH7">
        <v>0</v>
      </c>
      <c r="II7">
        <v>0</v>
      </c>
      <c r="IJ7">
        <v>0</v>
      </c>
      <c r="IK7">
        <v>0</v>
      </c>
      <c r="IL7">
        <v>0</v>
      </c>
      <c r="IM7">
        <v>0</v>
      </c>
      <c r="IN7">
        <v>0</v>
      </c>
      <c r="IO7">
        <v>0</v>
      </c>
      <c r="IP7">
        <v>0</v>
      </c>
      <c r="IQ7">
        <v>0</v>
      </c>
      <c r="IR7">
        <v>0</v>
      </c>
      <c r="IS7">
        <v>0</v>
      </c>
      <c r="IT7">
        <v>0</v>
      </c>
      <c r="IU7">
        <v>0</v>
      </c>
      <c r="IV7">
        <v>0</v>
      </c>
      <c r="IW7">
        <v>0</v>
      </c>
      <c r="IX7">
        <v>0</v>
      </c>
      <c r="IY7">
        <v>0</v>
      </c>
      <c r="IZ7">
        <v>0</v>
      </c>
      <c r="JA7">
        <v>0</v>
      </c>
      <c r="JB7">
        <v>0</v>
      </c>
      <c r="JC7">
        <v>0</v>
      </c>
      <c r="JD7">
        <v>4.2030000000000003</v>
      </c>
      <c r="JE7">
        <v>6.2960000000000003</v>
      </c>
      <c r="JF7">
        <v>5.7640000000000002</v>
      </c>
      <c r="JG7">
        <v>7.5250000000000004</v>
      </c>
      <c r="JH7">
        <v>6.859</v>
      </c>
      <c r="JI7">
        <v>11.811</v>
      </c>
      <c r="JJ7">
        <v>9.1219999999999999</v>
      </c>
      <c r="JK7">
        <v>10.022</v>
      </c>
      <c r="JL7">
        <v>6.7430000000000003</v>
      </c>
      <c r="JM7">
        <v>7.351</v>
      </c>
      <c r="JN7">
        <v>9.7639999999999993</v>
      </c>
      <c r="JO7">
        <v>7.9889999999999999</v>
      </c>
      <c r="JP7">
        <v>8.4570000000000007</v>
      </c>
      <c r="JQ7">
        <v>7.0860000000000003</v>
      </c>
      <c r="JR7">
        <v>7.1029999999999998</v>
      </c>
      <c r="JS7">
        <v>12.022</v>
      </c>
      <c r="JT7">
        <v>10.708</v>
      </c>
      <c r="JU7">
        <v>8.02</v>
      </c>
      <c r="JV7">
        <v>9.4160000000000004</v>
      </c>
      <c r="JW7">
        <v>13.302</v>
      </c>
      <c r="JX7">
        <v>7.7130000000000001</v>
      </c>
      <c r="JY7">
        <v>8.3960000000000008</v>
      </c>
      <c r="JZ7">
        <v>5.3449999999999998</v>
      </c>
      <c r="KA7">
        <v>9.8629999999999995</v>
      </c>
      <c r="KB7">
        <v>11.734999999999999</v>
      </c>
      <c r="KC7">
        <v>10.413</v>
      </c>
      <c r="KD7">
        <v>12.27</v>
      </c>
      <c r="KE7">
        <v>12.221</v>
      </c>
      <c r="KF7">
        <v>10.715999999999999</v>
      </c>
      <c r="KG7">
        <v>13.443</v>
      </c>
    </row>
    <row r="8" spans="1:293" x14ac:dyDescent="0.25">
      <c r="A8" t="s">
        <v>284</v>
      </c>
      <c r="B8" t="s">
        <v>589</v>
      </c>
      <c r="C8" t="s">
        <v>595</v>
      </c>
      <c r="D8">
        <v>8</v>
      </c>
      <c r="E8" t="s">
        <v>1</v>
      </c>
      <c r="F8">
        <f t="shared" si="0"/>
        <v>1</v>
      </c>
      <c r="G8">
        <f t="shared" si="1"/>
        <v>1</v>
      </c>
      <c r="H8" t="s">
        <v>2</v>
      </c>
      <c r="I8" t="s">
        <v>6</v>
      </c>
      <c r="J8" t="s">
        <v>5</v>
      </c>
      <c r="K8" t="s">
        <v>596</v>
      </c>
      <c r="L8" t="s">
        <v>515</v>
      </c>
      <c r="M8" s="7">
        <v>0</v>
      </c>
      <c r="N8" s="7">
        <v>183.057815337926</v>
      </c>
      <c r="O8" s="7">
        <f>M8*'Emission and cost factors'!$D$8+N8*'Emission and cost factors'!$E$8</f>
        <v>84.206595055445959</v>
      </c>
      <c r="P8" s="8">
        <f>M8*'Emission and cost factors'!$D$9+N8*'Emission and cost factors'!$E$9</f>
        <v>27.4586723006889</v>
      </c>
      <c r="Q8" s="7">
        <f t="shared" si="2"/>
        <v>20.633333333333329</v>
      </c>
      <c r="R8" s="2">
        <f t="shared" si="3"/>
        <v>1</v>
      </c>
      <c r="S8" s="2">
        <f t="shared" si="4"/>
        <v>0</v>
      </c>
      <c r="T8" s="2">
        <f t="shared" si="5"/>
        <v>0</v>
      </c>
      <c r="U8" s="7">
        <f t="shared" si="6"/>
        <v>8.3333333333333332E-3</v>
      </c>
      <c r="V8" s="7">
        <f t="shared" si="7"/>
        <v>0</v>
      </c>
      <c r="W8" s="7">
        <f t="shared" si="8"/>
        <v>0</v>
      </c>
      <c r="X8">
        <v>19.89</v>
      </c>
      <c r="Y8">
        <v>20.11</v>
      </c>
      <c r="Z8">
        <v>20.39</v>
      </c>
      <c r="AA8">
        <v>20.02</v>
      </c>
      <c r="AB8">
        <v>20.399999999999999</v>
      </c>
      <c r="AC8">
        <v>20.87</v>
      </c>
      <c r="AD8">
        <v>20.84</v>
      </c>
      <c r="AE8">
        <v>20.9</v>
      </c>
      <c r="AF8">
        <v>20.75</v>
      </c>
      <c r="AG8">
        <v>20.57</v>
      </c>
      <c r="AH8">
        <v>20.73</v>
      </c>
      <c r="AI8">
        <v>20.34</v>
      </c>
      <c r="AJ8">
        <v>20.79</v>
      </c>
      <c r="AK8">
        <v>20.18</v>
      </c>
      <c r="AL8">
        <v>20.260000000000002</v>
      </c>
      <c r="AM8">
        <v>20.85</v>
      </c>
      <c r="AN8">
        <v>20.84</v>
      </c>
      <c r="AO8">
        <v>20.63</v>
      </c>
      <c r="AP8">
        <v>20.68</v>
      </c>
      <c r="AQ8">
        <v>20.93</v>
      </c>
      <c r="AR8">
        <v>20.83</v>
      </c>
      <c r="AS8">
        <v>20.62</v>
      </c>
      <c r="AT8">
        <v>20.72</v>
      </c>
      <c r="AU8">
        <v>20.88</v>
      </c>
      <c r="AV8">
        <v>20.8</v>
      </c>
      <c r="AW8">
        <v>20.63</v>
      </c>
      <c r="AX8">
        <v>20.89</v>
      </c>
      <c r="AY8">
        <v>20.88</v>
      </c>
      <c r="AZ8">
        <v>20.86</v>
      </c>
      <c r="BA8">
        <v>20.92</v>
      </c>
      <c r="BB8">
        <v>0.25</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18.93</v>
      </c>
      <c r="EO8">
        <v>18.989999999999998</v>
      </c>
      <c r="EP8">
        <v>19.350000000000001</v>
      </c>
      <c r="EQ8">
        <v>19.03</v>
      </c>
      <c r="ER8">
        <v>19.48</v>
      </c>
      <c r="ES8">
        <v>20.12</v>
      </c>
      <c r="ET8">
        <v>20.3</v>
      </c>
      <c r="EU8">
        <v>20.38</v>
      </c>
      <c r="EV8">
        <v>20.010000000000002</v>
      </c>
      <c r="EW8">
        <v>19.899999999999999</v>
      </c>
      <c r="EX8">
        <v>20.29</v>
      </c>
      <c r="EY8">
        <v>19.59</v>
      </c>
      <c r="EZ8">
        <v>19.940000000000001</v>
      </c>
      <c r="FA8">
        <v>19.07</v>
      </c>
      <c r="FB8">
        <v>19.3</v>
      </c>
      <c r="FC8">
        <v>20.12</v>
      </c>
      <c r="FD8">
        <v>20.440000000000001</v>
      </c>
      <c r="FE8">
        <v>20.059999999999999</v>
      </c>
      <c r="FF8">
        <v>20.100000000000001</v>
      </c>
      <c r="FG8">
        <v>20.62</v>
      </c>
      <c r="FH8">
        <v>20.239999999999998</v>
      </c>
      <c r="FI8">
        <v>20.05</v>
      </c>
      <c r="FJ8">
        <v>19.89</v>
      </c>
      <c r="FK8">
        <v>20.36</v>
      </c>
      <c r="FL8">
        <v>20.66</v>
      </c>
      <c r="FM8">
        <v>20.14</v>
      </c>
      <c r="FN8">
        <v>20.38</v>
      </c>
      <c r="FO8">
        <v>20.77</v>
      </c>
      <c r="FP8">
        <v>20.56</v>
      </c>
      <c r="FQ8">
        <v>20.8</v>
      </c>
      <c r="FR8">
        <v>1</v>
      </c>
      <c r="FS8">
        <v>1</v>
      </c>
      <c r="FT8">
        <v>1</v>
      </c>
      <c r="FU8">
        <v>1</v>
      </c>
      <c r="FV8">
        <v>1</v>
      </c>
      <c r="FW8">
        <v>0</v>
      </c>
      <c r="FX8">
        <v>0</v>
      </c>
      <c r="FY8">
        <v>0</v>
      </c>
      <c r="FZ8">
        <v>0</v>
      </c>
      <c r="GA8">
        <v>0.183</v>
      </c>
      <c r="GB8">
        <v>0</v>
      </c>
      <c r="GC8">
        <v>1</v>
      </c>
      <c r="GD8">
        <v>0.11700000000000001</v>
      </c>
      <c r="GE8">
        <v>1</v>
      </c>
      <c r="GF8">
        <v>1</v>
      </c>
      <c r="GG8">
        <v>0</v>
      </c>
      <c r="GH8">
        <v>0</v>
      </c>
      <c r="GI8">
        <v>0</v>
      </c>
      <c r="GJ8">
        <v>0</v>
      </c>
      <c r="GK8">
        <v>0</v>
      </c>
      <c r="GL8">
        <v>0</v>
      </c>
      <c r="GM8">
        <v>0</v>
      </c>
      <c r="GN8">
        <v>0.2</v>
      </c>
      <c r="GO8">
        <v>0</v>
      </c>
      <c r="GP8">
        <v>0</v>
      </c>
      <c r="GQ8">
        <v>0</v>
      </c>
      <c r="GR8">
        <v>0</v>
      </c>
      <c r="GS8">
        <v>0</v>
      </c>
      <c r="GT8">
        <v>0</v>
      </c>
      <c r="GU8">
        <v>0</v>
      </c>
      <c r="GV8">
        <v>0.1</v>
      </c>
      <c r="GW8">
        <v>0</v>
      </c>
      <c r="GX8">
        <v>0</v>
      </c>
      <c r="GY8">
        <v>0</v>
      </c>
      <c r="GZ8">
        <v>0</v>
      </c>
      <c r="HA8">
        <v>0</v>
      </c>
      <c r="HB8">
        <v>0</v>
      </c>
      <c r="HC8">
        <v>0</v>
      </c>
      <c r="HD8">
        <v>0</v>
      </c>
      <c r="HE8">
        <v>0</v>
      </c>
      <c r="HF8">
        <v>0</v>
      </c>
      <c r="HG8">
        <v>0</v>
      </c>
      <c r="HH8">
        <v>0</v>
      </c>
      <c r="HI8">
        <v>0</v>
      </c>
      <c r="HJ8">
        <v>0</v>
      </c>
      <c r="HK8">
        <v>0</v>
      </c>
      <c r="HL8">
        <v>0</v>
      </c>
      <c r="HM8">
        <v>0</v>
      </c>
      <c r="HN8">
        <v>0</v>
      </c>
      <c r="HO8">
        <v>0</v>
      </c>
      <c r="HP8">
        <v>0</v>
      </c>
      <c r="HQ8">
        <v>0</v>
      </c>
      <c r="HR8">
        <v>0</v>
      </c>
      <c r="HS8">
        <v>0</v>
      </c>
      <c r="HT8">
        <v>0</v>
      </c>
      <c r="HU8">
        <v>0</v>
      </c>
      <c r="HV8">
        <v>0</v>
      </c>
      <c r="HW8">
        <v>0</v>
      </c>
      <c r="HX8">
        <v>0</v>
      </c>
      <c r="HY8">
        <v>0</v>
      </c>
      <c r="HZ8">
        <v>0</v>
      </c>
      <c r="IA8">
        <v>0</v>
      </c>
      <c r="IB8">
        <v>0</v>
      </c>
      <c r="IC8">
        <v>0</v>
      </c>
      <c r="ID8">
        <v>0</v>
      </c>
      <c r="IE8">
        <v>0</v>
      </c>
      <c r="IF8">
        <v>0</v>
      </c>
      <c r="IG8">
        <v>0</v>
      </c>
      <c r="IH8">
        <v>0</v>
      </c>
      <c r="II8">
        <v>0</v>
      </c>
      <c r="IJ8">
        <v>0</v>
      </c>
      <c r="IK8">
        <v>0</v>
      </c>
      <c r="IL8">
        <v>0</v>
      </c>
      <c r="IM8">
        <v>0</v>
      </c>
      <c r="IN8">
        <v>0</v>
      </c>
      <c r="IO8">
        <v>0</v>
      </c>
      <c r="IP8">
        <v>0</v>
      </c>
      <c r="IQ8">
        <v>0</v>
      </c>
      <c r="IR8">
        <v>0</v>
      </c>
      <c r="IS8">
        <v>0</v>
      </c>
      <c r="IT8">
        <v>0</v>
      </c>
      <c r="IU8">
        <v>0</v>
      </c>
      <c r="IV8">
        <v>0</v>
      </c>
      <c r="IW8">
        <v>0</v>
      </c>
      <c r="IX8">
        <v>0</v>
      </c>
      <c r="IY8">
        <v>0</v>
      </c>
      <c r="IZ8">
        <v>0</v>
      </c>
      <c r="JA8">
        <v>0</v>
      </c>
      <c r="JB8">
        <v>0</v>
      </c>
      <c r="JC8">
        <v>0</v>
      </c>
      <c r="JD8">
        <v>4.2030000000000003</v>
      </c>
      <c r="JE8">
        <v>6.2960000000000003</v>
      </c>
      <c r="JF8">
        <v>5.7640000000000002</v>
      </c>
      <c r="JG8">
        <v>7.5250000000000004</v>
      </c>
      <c r="JH8">
        <v>6.859</v>
      </c>
      <c r="JI8">
        <v>11.811</v>
      </c>
      <c r="JJ8">
        <v>9.1219999999999999</v>
      </c>
      <c r="JK8">
        <v>10.022</v>
      </c>
      <c r="JL8">
        <v>6.7430000000000003</v>
      </c>
      <c r="JM8">
        <v>7.351</v>
      </c>
      <c r="JN8">
        <v>9.7639999999999993</v>
      </c>
      <c r="JO8">
        <v>7.9889999999999999</v>
      </c>
      <c r="JP8">
        <v>8.4570000000000007</v>
      </c>
      <c r="JQ8">
        <v>7.0860000000000003</v>
      </c>
      <c r="JR8">
        <v>7.1029999999999998</v>
      </c>
      <c r="JS8">
        <v>12.022</v>
      </c>
      <c r="JT8">
        <v>10.708</v>
      </c>
      <c r="JU8">
        <v>8.02</v>
      </c>
      <c r="JV8">
        <v>9.4160000000000004</v>
      </c>
      <c r="JW8">
        <v>13.302</v>
      </c>
      <c r="JX8">
        <v>7.7130000000000001</v>
      </c>
      <c r="JY8">
        <v>8.3960000000000008</v>
      </c>
      <c r="JZ8">
        <v>5.3449999999999998</v>
      </c>
      <c r="KA8">
        <v>9.8629999999999995</v>
      </c>
      <c r="KB8">
        <v>11.734999999999999</v>
      </c>
      <c r="KC8">
        <v>10.413</v>
      </c>
      <c r="KD8">
        <v>12.27</v>
      </c>
      <c r="KE8">
        <v>12.221</v>
      </c>
      <c r="KF8">
        <v>10.715999999999999</v>
      </c>
      <c r="KG8">
        <v>13.443</v>
      </c>
    </row>
    <row r="9" spans="1:293" x14ac:dyDescent="0.25">
      <c r="A9" t="s">
        <v>285</v>
      </c>
      <c r="B9" t="s">
        <v>589</v>
      </c>
      <c r="C9" t="s">
        <v>595</v>
      </c>
      <c r="D9">
        <v>9</v>
      </c>
      <c r="E9" t="s">
        <v>1</v>
      </c>
      <c r="F9">
        <f t="shared" si="0"/>
        <v>1</v>
      </c>
      <c r="G9">
        <f t="shared" si="1"/>
        <v>1</v>
      </c>
      <c r="H9" t="s">
        <v>2</v>
      </c>
      <c r="I9" t="s">
        <v>7</v>
      </c>
      <c r="J9" t="s">
        <v>4</v>
      </c>
      <c r="K9" t="s">
        <v>596</v>
      </c>
      <c r="L9" t="s">
        <v>516</v>
      </c>
      <c r="M9" s="7">
        <v>0</v>
      </c>
      <c r="N9" s="7">
        <v>190.51775257013099</v>
      </c>
      <c r="O9" s="7">
        <f>M9*'Emission and cost factors'!$D$8+N9*'Emission and cost factors'!$E$8</f>
        <v>87.638166182260264</v>
      </c>
      <c r="P9" s="8">
        <f>M9*'Emission and cost factors'!$D$9+N9*'Emission and cost factors'!$E$9</f>
        <v>28.577662885519647</v>
      </c>
      <c r="Q9" s="7">
        <f t="shared" si="2"/>
        <v>20.698333333333331</v>
      </c>
      <c r="R9" s="2">
        <f t="shared" si="3"/>
        <v>0</v>
      </c>
      <c r="S9" s="2">
        <f t="shared" si="4"/>
        <v>0</v>
      </c>
      <c r="T9" s="2">
        <f t="shared" si="5"/>
        <v>0</v>
      </c>
      <c r="U9" s="7">
        <f t="shared" si="6"/>
        <v>0</v>
      </c>
      <c r="V9" s="7">
        <f t="shared" si="7"/>
        <v>0</v>
      </c>
      <c r="W9" s="7">
        <f t="shared" si="8"/>
        <v>0</v>
      </c>
      <c r="X9">
        <v>20.059999999999999</v>
      </c>
      <c r="Y9">
        <v>20.260000000000002</v>
      </c>
      <c r="Z9">
        <v>20.49</v>
      </c>
      <c r="AA9">
        <v>20.170000000000002</v>
      </c>
      <c r="AB9">
        <v>20.51</v>
      </c>
      <c r="AC9">
        <v>20.88</v>
      </c>
      <c r="AD9">
        <v>20.88</v>
      </c>
      <c r="AE9">
        <v>20.9</v>
      </c>
      <c r="AF9">
        <v>20.82</v>
      </c>
      <c r="AG9">
        <v>20.61</v>
      </c>
      <c r="AH9">
        <v>20.91</v>
      </c>
      <c r="AI9">
        <v>20.39</v>
      </c>
      <c r="AJ9">
        <v>20.82</v>
      </c>
      <c r="AK9">
        <v>20.3</v>
      </c>
      <c r="AL9">
        <v>20.38</v>
      </c>
      <c r="AM9">
        <v>20.86</v>
      </c>
      <c r="AN9">
        <v>20.95</v>
      </c>
      <c r="AO9">
        <v>20.68</v>
      </c>
      <c r="AP9">
        <v>20.71</v>
      </c>
      <c r="AQ9">
        <v>20.9</v>
      </c>
      <c r="AR9">
        <v>20.84</v>
      </c>
      <c r="AS9">
        <v>20.64</v>
      </c>
      <c r="AT9">
        <v>20.75</v>
      </c>
      <c r="AU9">
        <v>20.88</v>
      </c>
      <c r="AV9">
        <v>20.9</v>
      </c>
      <c r="AW9">
        <v>20.65</v>
      </c>
      <c r="AX9">
        <v>20.98</v>
      </c>
      <c r="AY9">
        <v>20.92</v>
      </c>
      <c r="AZ9">
        <v>20.95</v>
      </c>
      <c r="BA9">
        <v>20.96</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19.170000000000002</v>
      </c>
      <c r="EO9">
        <v>19.2</v>
      </c>
      <c r="EP9">
        <v>19.52</v>
      </c>
      <c r="EQ9">
        <v>19.239999999999998</v>
      </c>
      <c r="ER9">
        <v>19.66</v>
      </c>
      <c r="ES9">
        <v>20.190000000000001</v>
      </c>
      <c r="ET9">
        <v>20.34</v>
      </c>
      <c r="EU9">
        <v>20.420000000000002</v>
      </c>
      <c r="EV9">
        <v>20.09</v>
      </c>
      <c r="EW9">
        <v>20.010000000000002</v>
      </c>
      <c r="EX9">
        <v>20.32</v>
      </c>
      <c r="EY9">
        <v>19.75</v>
      </c>
      <c r="EZ9">
        <v>20.02</v>
      </c>
      <c r="FA9">
        <v>19.260000000000002</v>
      </c>
      <c r="FB9">
        <v>19.48</v>
      </c>
      <c r="FC9">
        <v>20.18</v>
      </c>
      <c r="FD9">
        <v>20.46</v>
      </c>
      <c r="FE9">
        <v>20.14</v>
      </c>
      <c r="FF9">
        <v>20.18</v>
      </c>
      <c r="FG9">
        <v>20.63</v>
      </c>
      <c r="FH9">
        <v>20.29</v>
      </c>
      <c r="FI9">
        <v>20.14</v>
      </c>
      <c r="FJ9">
        <v>20</v>
      </c>
      <c r="FK9">
        <v>20.41</v>
      </c>
      <c r="FL9">
        <v>20.67</v>
      </c>
      <c r="FM9">
        <v>20.23</v>
      </c>
      <c r="FN9">
        <v>20.399999999999999</v>
      </c>
      <c r="FO9">
        <v>20.75</v>
      </c>
      <c r="FP9">
        <v>20.57</v>
      </c>
      <c r="FQ9">
        <v>20.75</v>
      </c>
      <c r="FR9">
        <v>1</v>
      </c>
      <c r="FS9">
        <v>1</v>
      </c>
      <c r="FT9">
        <v>1</v>
      </c>
      <c r="FU9">
        <v>1</v>
      </c>
      <c r="FV9">
        <v>0.85</v>
      </c>
      <c r="FW9">
        <v>0</v>
      </c>
      <c r="FX9">
        <v>0</v>
      </c>
      <c r="FY9">
        <v>0</v>
      </c>
      <c r="FZ9">
        <v>0</v>
      </c>
      <c r="GA9">
        <v>0</v>
      </c>
      <c r="GB9">
        <v>0</v>
      </c>
      <c r="GC9">
        <v>0.61699999999999999</v>
      </c>
      <c r="GD9">
        <v>0</v>
      </c>
      <c r="GE9">
        <v>1</v>
      </c>
      <c r="GF9">
        <v>1</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v>0</v>
      </c>
      <c r="IE9">
        <v>0</v>
      </c>
      <c r="IF9">
        <v>0</v>
      </c>
      <c r="IG9">
        <v>0</v>
      </c>
      <c r="IH9">
        <v>0</v>
      </c>
      <c r="II9">
        <v>0</v>
      </c>
      <c r="IJ9">
        <v>0</v>
      </c>
      <c r="IK9">
        <v>0</v>
      </c>
      <c r="IL9">
        <v>0</v>
      </c>
      <c r="IM9">
        <v>0</v>
      </c>
      <c r="IN9">
        <v>0</v>
      </c>
      <c r="IO9">
        <v>0</v>
      </c>
      <c r="IP9">
        <v>0</v>
      </c>
      <c r="IQ9">
        <v>0</v>
      </c>
      <c r="IR9">
        <v>0</v>
      </c>
      <c r="IS9">
        <v>0</v>
      </c>
      <c r="IT9">
        <v>0</v>
      </c>
      <c r="IU9">
        <v>0</v>
      </c>
      <c r="IV9">
        <v>0</v>
      </c>
      <c r="IW9">
        <v>0</v>
      </c>
      <c r="IX9">
        <v>0</v>
      </c>
      <c r="IY9">
        <v>0</v>
      </c>
      <c r="IZ9">
        <v>0</v>
      </c>
      <c r="JA9">
        <v>0</v>
      </c>
      <c r="JB9">
        <v>0</v>
      </c>
      <c r="JC9">
        <v>0</v>
      </c>
      <c r="JD9">
        <v>4.2030000000000003</v>
      </c>
      <c r="JE9">
        <v>6.2960000000000003</v>
      </c>
      <c r="JF9">
        <v>5.7640000000000002</v>
      </c>
      <c r="JG9">
        <v>7.5250000000000004</v>
      </c>
      <c r="JH9">
        <v>6.859</v>
      </c>
      <c r="JI9">
        <v>11.811</v>
      </c>
      <c r="JJ9">
        <v>9.1219999999999999</v>
      </c>
      <c r="JK9">
        <v>10.022</v>
      </c>
      <c r="JL9">
        <v>6.7430000000000003</v>
      </c>
      <c r="JM9">
        <v>7.351</v>
      </c>
      <c r="JN9">
        <v>9.7639999999999993</v>
      </c>
      <c r="JO9">
        <v>7.9889999999999999</v>
      </c>
      <c r="JP9">
        <v>8.4570000000000007</v>
      </c>
      <c r="JQ9">
        <v>7.0860000000000003</v>
      </c>
      <c r="JR9">
        <v>7.1029999999999998</v>
      </c>
      <c r="JS9">
        <v>12.022</v>
      </c>
      <c r="JT9">
        <v>10.708</v>
      </c>
      <c r="JU9">
        <v>8.02</v>
      </c>
      <c r="JV9">
        <v>9.4160000000000004</v>
      </c>
      <c r="JW9">
        <v>13.302</v>
      </c>
      <c r="JX9">
        <v>7.7130000000000001</v>
      </c>
      <c r="JY9">
        <v>8.3960000000000008</v>
      </c>
      <c r="JZ9">
        <v>5.3449999999999998</v>
      </c>
      <c r="KA9">
        <v>9.8629999999999995</v>
      </c>
      <c r="KB9">
        <v>11.734999999999999</v>
      </c>
      <c r="KC9">
        <v>10.413</v>
      </c>
      <c r="KD9">
        <v>12.27</v>
      </c>
      <c r="KE9">
        <v>12.221</v>
      </c>
      <c r="KF9">
        <v>10.715999999999999</v>
      </c>
      <c r="KG9">
        <v>13.443</v>
      </c>
    </row>
    <row r="10" spans="1:293" x14ac:dyDescent="0.25">
      <c r="A10" t="s">
        <v>286</v>
      </c>
      <c r="B10" t="s">
        <v>589</v>
      </c>
      <c r="C10" t="s">
        <v>595</v>
      </c>
      <c r="D10">
        <v>10</v>
      </c>
      <c r="E10" t="s">
        <v>1</v>
      </c>
      <c r="F10">
        <f t="shared" si="0"/>
        <v>1</v>
      </c>
      <c r="G10">
        <f t="shared" si="1"/>
        <v>1</v>
      </c>
      <c r="H10" t="s">
        <v>2</v>
      </c>
      <c r="I10" t="s">
        <v>7</v>
      </c>
      <c r="J10" t="s">
        <v>4</v>
      </c>
      <c r="K10" t="s">
        <v>596</v>
      </c>
      <c r="L10" t="s">
        <v>515</v>
      </c>
      <c r="M10" s="7">
        <v>0</v>
      </c>
      <c r="N10" s="7">
        <v>187.69522537787699</v>
      </c>
      <c r="O10" s="7">
        <f>M10*'Emission and cost factors'!$D$8+N10*'Emission and cost factors'!$E$8</f>
        <v>86.339803673823425</v>
      </c>
      <c r="P10" s="8">
        <f>M10*'Emission and cost factors'!$D$9+N10*'Emission and cost factors'!$E$9</f>
        <v>28.154283806681548</v>
      </c>
      <c r="Q10" s="7">
        <f t="shared" si="2"/>
        <v>20.650666666666666</v>
      </c>
      <c r="R10" s="2">
        <f t="shared" si="3"/>
        <v>2</v>
      </c>
      <c r="S10" s="2">
        <f t="shared" si="4"/>
        <v>0</v>
      </c>
      <c r="T10" s="2">
        <f t="shared" si="5"/>
        <v>0</v>
      </c>
      <c r="U10" s="7">
        <f t="shared" si="6"/>
        <v>1.2233333333333334E-2</v>
      </c>
      <c r="V10" s="7">
        <f t="shared" si="7"/>
        <v>0</v>
      </c>
      <c r="W10" s="7">
        <f t="shared" si="8"/>
        <v>0</v>
      </c>
      <c r="X10">
        <v>19.88</v>
      </c>
      <c r="Y10">
        <v>20.059999999999999</v>
      </c>
      <c r="Z10">
        <v>20.38</v>
      </c>
      <c r="AA10">
        <v>19.98</v>
      </c>
      <c r="AB10">
        <v>20.39</v>
      </c>
      <c r="AC10">
        <v>20.85</v>
      </c>
      <c r="AD10">
        <v>20.88</v>
      </c>
      <c r="AE10">
        <v>20.89</v>
      </c>
      <c r="AF10">
        <v>20.81</v>
      </c>
      <c r="AG10">
        <v>20.58</v>
      </c>
      <c r="AH10">
        <v>20.91</v>
      </c>
      <c r="AI10">
        <v>20.350000000000001</v>
      </c>
      <c r="AJ10">
        <v>20.79</v>
      </c>
      <c r="AK10">
        <v>20.18</v>
      </c>
      <c r="AL10">
        <v>20.23</v>
      </c>
      <c r="AM10">
        <v>20.84</v>
      </c>
      <c r="AN10">
        <v>20.95</v>
      </c>
      <c r="AO10">
        <v>20.63</v>
      </c>
      <c r="AP10">
        <v>20.69</v>
      </c>
      <c r="AQ10">
        <v>20.9</v>
      </c>
      <c r="AR10">
        <v>20.84</v>
      </c>
      <c r="AS10">
        <v>20.58</v>
      </c>
      <c r="AT10">
        <v>20.73</v>
      </c>
      <c r="AU10">
        <v>20.88</v>
      </c>
      <c r="AV10">
        <v>20.91</v>
      </c>
      <c r="AW10">
        <v>20.58</v>
      </c>
      <c r="AX10">
        <v>20.97</v>
      </c>
      <c r="AY10">
        <v>20.93</v>
      </c>
      <c r="AZ10">
        <v>20.97</v>
      </c>
      <c r="BA10">
        <v>20.96</v>
      </c>
      <c r="BB10">
        <v>0.317</v>
      </c>
      <c r="BC10">
        <v>0</v>
      </c>
      <c r="BD10">
        <v>0</v>
      </c>
      <c r="BE10">
        <v>0.05</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18.97</v>
      </c>
      <c r="EO10">
        <v>18.96</v>
      </c>
      <c r="EP10">
        <v>19.309999999999999</v>
      </c>
      <c r="EQ10">
        <v>19.010000000000002</v>
      </c>
      <c r="ER10">
        <v>19.440000000000001</v>
      </c>
      <c r="ES10">
        <v>20.18</v>
      </c>
      <c r="ET10">
        <v>20.32</v>
      </c>
      <c r="EU10">
        <v>20.41</v>
      </c>
      <c r="EV10">
        <v>20.079999999999998</v>
      </c>
      <c r="EW10">
        <v>19.91</v>
      </c>
      <c r="EX10">
        <v>20.29</v>
      </c>
      <c r="EY10">
        <v>19.62</v>
      </c>
      <c r="EZ10">
        <v>19.93</v>
      </c>
      <c r="FA10">
        <v>19.12</v>
      </c>
      <c r="FB10">
        <v>19.3</v>
      </c>
      <c r="FC10">
        <v>20.079999999999998</v>
      </c>
      <c r="FD10">
        <v>20.440000000000001</v>
      </c>
      <c r="FE10">
        <v>20.09</v>
      </c>
      <c r="FF10">
        <v>20.11</v>
      </c>
      <c r="FG10">
        <v>20.61</v>
      </c>
      <c r="FH10">
        <v>20.28</v>
      </c>
      <c r="FI10">
        <v>20.059999999999999</v>
      </c>
      <c r="FJ10">
        <v>19.989999999999998</v>
      </c>
      <c r="FK10">
        <v>20.39</v>
      </c>
      <c r="FL10">
        <v>20.66</v>
      </c>
      <c r="FM10">
        <v>20.170000000000002</v>
      </c>
      <c r="FN10">
        <v>20.39</v>
      </c>
      <c r="FO10">
        <v>20.74</v>
      </c>
      <c r="FP10">
        <v>20.55</v>
      </c>
      <c r="FQ10">
        <v>20.75</v>
      </c>
      <c r="FR10">
        <v>1</v>
      </c>
      <c r="FS10">
        <v>1</v>
      </c>
      <c r="FT10">
        <v>1</v>
      </c>
      <c r="FU10">
        <v>1</v>
      </c>
      <c r="FV10">
        <v>1</v>
      </c>
      <c r="FW10">
        <v>0</v>
      </c>
      <c r="FX10">
        <v>0</v>
      </c>
      <c r="FY10">
        <v>0</v>
      </c>
      <c r="FZ10">
        <v>0</v>
      </c>
      <c r="GA10">
        <v>0.2</v>
      </c>
      <c r="GB10">
        <v>0</v>
      </c>
      <c r="GC10">
        <v>1</v>
      </c>
      <c r="GD10">
        <v>0.16700000000000001</v>
      </c>
      <c r="GE10">
        <v>1</v>
      </c>
      <c r="GF10">
        <v>1</v>
      </c>
      <c r="GG10">
        <v>0</v>
      </c>
      <c r="GH10">
        <v>0</v>
      </c>
      <c r="GI10">
        <v>0</v>
      </c>
      <c r="GJ10">
        <v>0</v>
      </c>
      <c r="GK10">
        <v>0</v>
      </c>
      <c r="GL10">
        <v>0</v>
      </c>
      <c r="GM10">
        <v>0</v>
      </c>
      <c r="GN10">
        <v>1.7000000000000001E-2</v>
      </c>
      <c r="GO10">
        <v>0</v>
      </c>
      <c r="GP10">
        <v>0</v>
      </c>
      <c r="GQ10">
        <v>0</v>
      </c>
      <c r="GR10">
        <v>0</v>
      </c>
      <c r="GS10">
        <v>0</v>
      </c>
      <c r="GT10">
        <v>0</v>
      </c>
      <c r="GU10">
        <v>0</v>
      </c>
      <c r="GV10">
        <v>6.7000000000000004E-2</v>
      </c>
      <c r="GW10">
        <v>6.7000000000000004E-2</v>
      </c>
      <c r="GX10">
        <v>0</v>
      </c>
      <c r="GY10">
        <v>0</v>
      </c>
      <c r="GZ10">
        <v>0</v>
      </c>
      <c r="HA10">
        <v>0</v>
      </c>
      <c r="HB10">
        <v>0</v>
      </c>
      <c r="HC10">
        <v>0</v>
      </c>
      <c r="HD10">
        <v>0</v>
      </c>
      <c r="HE10">
        <v>0</v>
      </c>
      <c r="HF10">
        <v>0</v>
      </c>
      <c r="HG10">
        <v>0</v>
      </c>
      <c r="HH10">
        <v>0</v>
      </c>
      <c r="HI10">
        <v>0</v>
      </c>
      <c r="HJ10">
        <v>0</v>
      </c>
      <c r="HK10">
        <v>0</v>
      </c>
      <c r="HL10">
        <v>0</v>
      </c>
      <c r="HM10">
        <v>0</v>
      </c>
      <c r="HN10">
        <v>0</v>
      </c>
      <c r="HO10">
        <v>0</v>
      </c>
      <c r="HP10">
        <v>0</v>
      </c>
      <c r="HQ10">
        <v>0</v>
      </c>
      <c r="HR10">
        <v>0</v>
      </c>
      <c r="HS10">
        <v>0</v>
      </c>
      <c r="HT10">
        <v>0</v>
      </c>
      <c r="HU10">
        <v>0</v>
      </c>
      <c r="HV10">
        <v>0</v>
      </c>
      <c r="HW10">
        <v>0</v>
      </c>
      <c r="HX10">
        <v>0</v>
      </c>
      <c r="HY10">
        <v>0</v>
      </c>
      <c r="HZ10">
        <v>0</v>
      </c>
      <c r="IA10">
        <v>0</v>
      </c>
      <c r="IB10">
        <v>0</v>
      </c>
      <c r="IC10">
        <v>0</v>
      </c>
      <c r="ID10">
        <v>0</v>
      </c>
      <c r="IE10">
        <v>0</v>
      </c>
      <c r="IF10">
        <v>0</v>
      </c>
      <c r="IG10">
        <v>0</v>
      </c>
      <c r="IH10">
        <v>0</v>
      </c>
      <c r="II10">
        <v>0</v>
      </c>
      <c r="IJ10">
        <v>0</v>
      </c>
      <c r="IK10">
        <v>0</v>
      </c>
      <c r="IL10">
        <v>0</v>
      </c>
      <c r="IM10">
        <v>0</v>
      </c>
      <c r="IN10">
        <v>0</v>
      </c>
      <c r="IO10">
        <v>0</v>
      </c>
      <c r="IP10">
        <v>0</v>
      </c>
      <c r="IQ10">
        <v>0</v>
      </c>
      <c r="IR10">
        <v>0</v>
      </c>
      <c r="IS10">
        <v>0</v>
      </c>
      <c r="IT10">
        <v>0</v>
      </c>
      <c r="IU10">
        <v>0</v>
      </c>
      <c r="IV10">
        <v>0</v>
      </c>
      <c r="IW10">
        <v>0</v>
      </c>
      <c r="IX10">
        <v>0</v>
      </c>
      <c r="IY10">
        <v>0</v>
      </c>
      <c r="IZ10">
        <v>0</v>
      </c>
      <c r="JA10">
        <v>0</v>
      </c>
      <c r="JB10">
        <v>0</v>
      </c>
      <c r="JC10">
        <v>0</v>
      </c>
      <c r="JD10">
        <v>4.2030000000000003</v>
      </c>
      <c r="JE10">
        <v>6.2960000000000003</v>
      </c>
      <c r="JF10">
        <v>5.7640000000000002</v>
      </c>
      <c r="JG10">
        <v>7.5250000000000004</v>
      </c>
      <c r="JH10">
        <v>6.859</v>
      </c>
      <c r="JI10">
        <v>11.811</v>
      </c>
      <c r="JJ10">
        <v>9.1219999999999999</v>
      </c>
      <c r="JK10">
        <v>10.022</v>
      </c>
      <c r="JL10">
        <v>6.7430000000000003</v>
      </c>
      <c r="JM10">
        <v>7.351</v>
      </c>
      <c r="JN10">
        <v>9.7639999999999993</v>
      </c>
      <c r="JO10">
        <v>7.9889999999999999</v>
      </c>
      <c r="JP10">
        <v>8.4570000000000007</v>
      </c>
      <c r="JQ10">
        <v>7.0860000000000003</v>
      </c>
      <c r="JR10">
        <v>7.1029999999999998</v>
      </c>
      <c r="JS10">
        <v>12.022</v>
      </c>
      <c r="JT10">
        <v>10.708</v>
      </c>
      <c r="JU10">
        <v>8.02</v>
      </c>
      <c r="JV10">
        <v>9.4160000000000004</v>
      </c>
      <c r="JW10">
        <v>13.302</v>
      </c>
      <c r="JX10">
        <v>7.7130000000000001</v>
      </c>
      <c r="JY10">
        <v>8.3960000000000008</v>
      </c>
      <c r="JZ10">
        <v>5.3449999999999998</v>
      </c>
      <c r="KA10">
        <v>9.8629999999999995</v>
      </c>
      <c r="KB10">
        <v>11.734999999999999</v>
      </c>
      <c r="KC10">
        <v>10.413</v>
      </c>
      <c r="KD10">
        <v>12.27</v>
      </c>
      <c r="KE10">
        <v>12.221</v>
      </c>
      <c r="KF10">
        <v>10.715999999999999</v>
      </c>
      <c r="KG10">
        <v>13.443</v>
      </c>
    </row>
    <row r="11" spans="1:293" x14ac:dyDescent="0.25">
      <c r="A11" t="s">
        <v>287</v>
      </c>
      <c r="B11" t="s">
        <v>589</v>
      </c>
      <c r="C11" t="s">
        <v>595</v>
      </c>
      <c r="D11">
        <v>11</v>
      </c>
      <c r="E11" t="s">
        <v>1</v>
      </c>
      <c r="F11">
        <f t="shared" si="0"/>
        <v>1</v>
      </c>
      <c r="G11">
        <f t="shared" si="1"/>
        <v>1</v>
      </c>
      <c r="H11" t="s">
        <v>2</v>
      </c>
      <c r="I11" t="s">
        <v>7</v>
      </c>
      <c r="J11" t="s">
        <v>5</v>
      </c>
      <c r="K11" t="s">
        <v>596</v>
      </c>
      <c r="L11" t="s">
        <v>516</v>
      </c>
      <c r="M11" s="7">
        <v>0</v>
      </c>
      <c r="N11" s="7">
        <v>190.52908172343501</v>
      </c>
      <c r="O11" s="7">
        <f>M11*'Emission and cost factors'!$D$8+N11*'Emission and cost factors'!$E$8</f>
        <v>87.643377592780112</v>
      </c>
      <c r="P11" s="8">
        <f>M11*'Emission and cost factors'!$D$9+N11*'Emission and cost factors'!$E$9</f>
        <v>28.57936225851525</v>
      </c>
      <c r="Q11" s="7">
        <f t="shared" si="2"/>
        <v>20.698333333333331</v>
      </c>
      <c r="R11" s="2">
        <f t="shared" si="3"/>
        <v>0</v>
      </c>
      <c r="S11" s="2">
        <f t="shared" si="4"/>
        <v>0</v>
      </c>
      <c r="T11" s="2">
        <f t="shared" si="5"/>
        <v>0</v>
      </c>
      <c r="U11" s="7">
        <f t="shared" si="6"/>
        <v>0</v>
      </c>
      <c r="V11" s="7">
        <f t="shared" si="7"/>
        <v>0</v>
      </c>
      <c r="W11" s="7">
        <f t="shared" si="8"/>
        <v>0</v>
      </c>
      <c r="X11">
        <v>20.059999999999999</v>
      </c>
      <c r="Y11">
        <v>20.260000000000002</v>
      </c>
      <c r="Z11">
        <v>20.49</v>
      </c>
      <c r="AA11">
        <v>20.170000000000002</v>
      </c>
      <c r="AB11">
        <v>20.51</v>
      </c>
      <c r="AC11">
        <v>20.88</v>
      </c>
      <c r="AD11">
        <v>20.88</v>
      </c>
      <c r="AE11">
        <v>20.9</v>
      </c>
      <c r="AF11">
        <v>20.82</v>
      </c>
      <c r="AG11">
        <v>20.61</v>
      </c>
      <c r="AH11">
        <v>20.91</v>
      </c>
      <c r="AI11">
        <v>20.39</v>
      </c>
      <c r="AJ11">
        <v>20.82</v>
      </c>
      <c r="AK11">
        <v>20.3</v>
      </c>
      <c r="AL11">
        <v>20.38</v>
      </c>
      <c r="AM11">
        <v>20.86</v>
      </c>
      <c r="AN11">
        <v>20.95</v>
      </c>
      <c r="AO11">
        <v>20.68</v>
      </c>
      <c r="AP11">
        <v>20.71</v>
      </c>
      <c r="AQ11">
        <v>20.9</v>
      </c>
      <c r="AR11">
        <v>20.84</v>
      </c>
      <c r="AS11">
        <v>20.64</v>
      </c>
      <c r="AT11">
        <v>20.75</v>
      </c>
      <c r="AU11">
        <v>20.88</v>
      </c>
      <c r="AV11">
        <v>20.9</v>
      </c>
      <c r="AW11">
        <v>20.65</v>
      </c>
      <c r="AX11">
        <v>20.98</v>
      </c>
      <c r="AY11">
        <v>20.92</v>
      </c>
      <c r="AZ11">
        <v>20.95</v>
      </c>
      <c r="BA11">
        <v>20.96</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19.170000000000002</v>
      </c>
      <c r="EO11">
        <v>19.2</v>
      </c>
      <c r="EP11">
        <v>19.52</v>
      </c>
      <c r="EQ11">
        <v>19.239999999999998</v>
      </c>
      <c r="ER11">
        <v>19.66</v>
      </c>
      <c r="ES11">
        <v>20.190000000000001</v>
      </c>
      <c r="ET11">
        <v>20.34</v>
      </c>
      <c r="EU11">
        <v>20.420000000000002</v>
      </c>
      <c r="EV11">
        <v>20.09</v>
      </c>
      <c r="EW11">
        <v>20.010000000000002</v>
      </c>
      <c r="EX11">
        <v>20.32</v>
      </c>
      <c r="EY11">
        <v>19.75</v>
      </c>
      <c r="EZ11">
        <v>20.02</v>
      </c>
      <c r="FA11">
        <v>19.260000000000002</v>
      </c>
      <c r="FB11">
        <v>19.48</v>
      </c>
      <c r="FC11">
        <v>20.18</v>
      </c>
      <c r="FD11">
        <v>20.46</v>
      </c>
      <c r="FE11">
        <v>20.14</v>
      </c>
      <c r="FF11">
        <v>20.18</v>
      </c>
      <c r="FG11">
        <v>20.63</v>
      </c>
      <c r="FH11">
        <v>20.29</v>
      </c>
      <c r="FI11">
        <v>20.14</v>
      </c>
      <c r="FJ11">
        <v>20</v>
      </c>
      <c r="FK11">
        <v>20.41</v>
      </c>
      <c r="FL11">
        <v>20.67</v>
      </c>
      <c r="FM11">
        <v>20.23</v>
      </c>
      <c r="FN11">
        <v>20.399999999999999</v>
      </c>
      <c r="FO11">
        <v>20.75</v>
      </c>
      <c r="FP11">
        <v>20.57</v>
      </c>
      <c r="FQ11">
        <v>20.75</v>
      </c>
      <c r="FR11">
        <v>1</v>
      </c>
      <c r="FS11">
        <v>1</v>
      </c>
      <c r="FT11">
        <v>1</v>
      </c>
      <c r="FU11">
        <v>1</v>
      </c>
      <c r="FV11">
        <v>0.85</v>
      </c>
      <c r="FW11">
        <v>0</v>
      </c>
      <c r="FX11">
        <v>0</v>
      </c>
      <c r="FY11">
        <v>0</v>
      </c>
      <c r="FZ11">
        <v>0</v>
      </c>
      <c r="GA11">
        <v>0</v>
      </c>
      <c r="GB11">
        <v>0</v>
      </c>
      <c r="GC11">
        <v>0.61699999999999999</v>
      </c>
      <c r="GD11">
        <v>0</v>
      </c>
      <c r="GE11">
        <v>1</v>
      </c>
      <c r="GF11">
        <v>1</v>
      </c>
      <c r="GG11">
        <v>0</v>
      </c>
      <c r="GH11">
        <v>0</v>
      </c>
      <c r="GI11">
        <v>0</v>
      </c>
      <c r="GJ11">
        <v>0</v>
      </c>
      <c r="GK11">
        <v>0</v>
      </c>
      <c r="GL11">
        <v>0</v>
      </c>
      <c r="GM11">
        <v>0</v>
      </c>
      <c r="GN11">
        <v>0</v>
      </c>
      <c r="GO11">
        <v>0</v>
      </c>
      <c r="GP11">
        <v>0</v>
      </c>
      <c r="GQ11">
        <v>0</v>
      </c>
      <c r="GR11">
        <v>0</v>
      </c>
      <c r="GS11">
        <v>0</v>
      </c>
      <c r="GT11">
        <v>0</v>
      </c>
      <c r="GU11">
        <v>0</v>
      </c>
      <c r="GV11">
        <v>0</v>
      </c>
      <c r="GW11">
        <v>0</v>
      </c>
      <c r="GX11">
        <v>0</v>
      </c>
      <c r="GY11">
        <v>0</v>
      </c>
      <c r="GZ11">
        <v>0</v>
      </c>
      <c r="HA11">
        <v>0</v>
      </c>
      <c r="HB11">
        <v>0</v>
      </c>
      <c r="HC11">
        <v>0</v>
      </c>
      <c r="HD11">
        <v>0</v>
      </c>
      <c r="HE11">
        <v>0</v>
      </c>
      <c r="HF11">
        <v>0</v>
      </c>
      <c r="HG11">
        <v>0</v>
      </c>
      <c r="HH11">
        <v>0</v>
      </c>
      <c r="HI11">
        <v>0</v>
      </c>
      <c r="HJ11">
        <v>0</v>
      </c>
      <c r="HK11">
        <v>0</v>
      </c>
      <c r="HL11">
        <v>0</v>
      </c>
      <c r="HM11">
        <v>0</v>
      </c>
      <c r="HN11">
        <v>0</v>
      </c>
      <c r="HO11">
        <v>0</v>
      </c>
      <c r="HP11">
        <v>0</v>
      </c>
      <c r="HQ11">
        <v>0</v>
      </c>
      <c r="HR11">
        <v>0</v>
      </c>
      <c r="HS11">
        <v>0</v>
      </c>
      <c r="HT11">
        <v>0</v>
      </c>
      <c r="HU11">
        <v>0</v>
      </c>
      <c r="HV11">
        <v>0</v>
      </c>
      <c r="HW11">
        <v>0</v>
      </c>
      <c r="HX11">
        <v>0</v>
      </c>
      <c r="HY11">
        <v>0</v>
      </c>
      <c r="HZ11">
        <v>0</v>
      </c>
      <c r="IA11">
        <v>0</v>
      </c>
      <c r="IB11">
        <v>0</v>
      </c>
      <c r="IC11">
        <v>0</v>
      </c>
      <c r="ID11">
        <v>0</v>
      </c>
      <c r="IE11">
        <v>0</v>
      </c>
      <c r="IF11">
        <v>0</v>
      </c>
      <c r="IG11">
        <v>0</v>
      </c>
      <c r="IH11">
        <v>0</v>
      </c>
      <c r="II11">
        <v>0</v>
      </c>
      <c r="IJ11">
        <v>0</v>
      </c>
      <c r="IK11">
        <v>0</v>
      </c>
      <c r="IL11">
        <v>0</v>
      </c>
      <c r="IM11">
        <v>0</v>
      </c>
      <c r="IN11">
        <v>0</v>
      </c>
      <c r="IO11">
        <v>0</v>
      </c>
      <c r="IP11">
        <v>0</v>
      </c>
      <c r="IQ11">
        <v>0</v>
      </c>
      <c r="IR11">
        <v>0</v>
      </c>
      <c r="IS11">
        <v>0</v>
      </c>
      <c r="IT11">
        <v>0</v>
      </c>
      <c r="IU11">
        <v>0</v>
      </c>
      <c r="IV11">
        <v>0</v>
      </c>
      <c r="IW11">
        <v>0</v>
      </c>
      <c r="IX11">
        <v>0</v>
      </c>
      <c r="IY11">
        <v>0</v>
      </c>
      <c r="IZ11">
        <v>0</v>
      </c>
      <c r="JA11">
        <v>0</v>
      </c>
      <c r="JB11">
        <v>0</v>
      </c>
      <c r="JC11">
        <v>0</v>
      </c>
      <c r="JD11">
        <v>4.2030000000000003</v>
      </c>
      <c r="JE11">
        <v>6.2960000000000003</v>
      </c>
      <c r="JF11">
        <v>5.7640000000000002</v>
      </c>
      <c r="JG11">
        <v>7.5250000000000004</v>
      </c>
      <c r="JH11">
        <v>6.859</v>
      </c>
      <c r="JI11">
        <v>11.811</v>
      </c>
      <c r="JJ11">
        <v>9.1219999999999999</v>
      </c>
      <c r="JK11">
        <v>10.022</v>
      </c>
      <c r="JL11">
        <v>6.7430000000000003</v>
      </c>
      <c r="JM11">
        <v>7.351</v>
      </c>
      <c r="JN11">
        <v>9.7639999999999993</v>
      </c>
      <c r="JO11">
        <v>7.9889999999999999</v>
      </c>
      <c r="JP11">
        <v>8.4570000000000007</v>
      </c>
      <c r="JQ11">
        <v>7.0860000000000003</v>
      </c>
      <c r="JR11">
        <v>7.1029999999999998</v>
      </c>
      <c r="JS11">
        <v>12.022</v>
      </c>
      <c r="JT11">
        <v>10.708</v>
      </c>
      <c r="JU11">
        <v>8.02</v>
      </c>
      <c r="JV11">
        <v>9.4160000000000004</v>
      </c>
      <c r="JW11">
        <v>13.302</v>
      </c>
      <c r="JX11">
        <v>7.7130000000000001</v>
      </c>
      <c r="JY11">
        <v>8.3960000000000008</v>
      </c>
      <c r="JZ11">
        <v>5.3449999999999998</v>
      </c>
      <c r="KA11">
        <v>9.8629999999999995</v>
      </c>
      <c r="KB11">
        <v>11.734999999999999</v>
      </c>
      <c r="KC11">
        <v>10.413</v>
      </c>
      <c r="KD11">
        <v>12.27</v>
      </c>
      <c r="KE11">
        <v>12.221</v>
      </c>
      <c r="KF11">
        <v>10.715999999999999</v>
      </c>
      <c r="KG11">
        <v>13.443</v>
      </c>
    </row>
    <row r="12" spans="1:293" x14ac:dyDescent="0.25">
      <c r="A12" t="s">
        <v>288</v>
      </c>
      <c r="B12" t="s">
        <v>589</v>
      </c>
      <c r="C12" t="s">
        <v>595</v>
      </c>
      <c r="D12">
        <v>12</v>
      </c>
      <c r="E12" t="s">
        <v>1</v>
      </c>
      <c r="F12">
        <f t="shared" si="0"/>
        <v>1</v>
      </c>
      <c r="G12">
        <f t="shared" si="1"/>
        <v>1</v>
      </c>
      <c r="H12" t="s">
        <v>2</v>
      </c>
      <c r="I12" t="s">
        <v>7</v>
      </c>
      <c r="J12" t="s">
        <v>5</v>
      </c>
      <c r="K12" t="s">
        <v>596</v>
      </c>
      <c r="L12" t="s">
        <v>515</v>
      </c>
      <c r="M12" s="7">
        <v>0</v>
      </c>
      <c r="N12" s="7">
        <v>187.54399280780899</v>
      </c>
      <c r="O12" s="7">
        <f>M12*'Emission and cost factors'!$D$8+N12*'Emission and cost factors'!$E$8</f>
        <v>86.270236691592146</v>
      </c>
      <c r="P12" s="8">
        <f>M12*'Emission and cost factors'!$D$9+N12*'Emission and cost factors'!$E$9</f>
        <v>28.131598921171349</v>
      </c>
      <c r="Q12" s="7">
        <f t="shared" si="2"/>
        <v>20.650666666666666</v>
      </c>
      <c r="R12" s="2">
        <f t="shared" si="3"/>
        <v>2</v>
      </c>
      <c r="S12" s="2">
        <f t="shared" si="4"/>
        <v>0</v>
      </c>
      <c r="T12" s="2">
        <f t="shared" si="5"/>
        <v>0</v>
      </c>
      <c r="U12" s="7">
        <f t="shared" si="6"/>
        <v>1.2233333333333334E-2</v>
      </c>
      <c r="V12" s="7">
        <f t="shared" si="7"/>
        <v>0</v>
      </c>
      <c r="W12" s="7">
        <f t="shared" si="8"/>
        <v>0</v>
      </c>
      <c r="X12">
        <v>19.88</v>
      </c>
      <c r="Y12">
        <v>20.059999999999999</v>
      </c>
      <c r="Z12">
        <v>20.38</v>
      </c>
      <c r="AA12">
        <v>19.98</v>
      </c>
      <c r="AB12">
        <v>20.39</v>
      </c>
      <c r="AC12">
        <v>20.85</v>
      </c>
      <c r="AD12">
        <v>20.88</v>
      </c>
      <c r="AE12">
        <v>20.89</v>
      </c>
      <c r="AF12">
        <v>20.81</v>
      </c>
      <c r="AG12">
        <v>20.58</v>
      </c>
      <c r="AH12">
        <v>20.91</v>
      </c>
      <c r="AI12">
        <v>20.350000000000001</v>
      </c>
      <c r="AJ12">
        <v>20.79</v>
      </c>
      <c r="AK12">
        <v>20.18</v>
      </c>
      <c r="AL12">
        <v>20.23</v>
      </c>
      <c r="AM12">
        <v>20.84</v>
      </c>
      <c r="AN12">
        <v>20.95</v>
      </c>
      <c r="AO12">
        <v>20.63</v>
      </c>
      <c r="AP12">
        <v>20.69</v>
      </c>
      <c r="AQ12">
        <v>20.9</v>
      </c>
      <c r="AR12">
        <v>20.84</v>
      </c>
      <c r="AS12">
        <v>20.58</v>
      </c>
      <c r="AT12">
        <v>20.73</v>
      </c>
      <c r="AU12">
        <v>20.88</v>
      </c>
      <c r="AV12">
        <v>20.91</v>
      </c>
      <c r="AW12">
        <v>20.58</v>
      </c>
      <c r="AX12">
        <v>20.97</v>
      </c>
      <c r="AY12">
        <v>20.93</v>
      </c>
      <c r="AZ12">
        <v>20.97</v>
      </c>
      <c r="BA12">
        <v>20.96</v>
      </c>
      <c r="BB12">
        <v>0.317</v>
      </c>
      <c r="BC12">
        <v>0</v>
      </c>
      <c r="BD12">
        <v>0</v>
      </c>
      <c r="BE12">
        <v>0.05</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18.97</v>
      </c>
      <c r="EO12">
        <v>18.96</v>
      </c>
      <c r="EP12">
        <v>19.309999999999999</v>
      </c>
      <c r="EQ12">
        <v>19.010000000000002</v>
      </c>
      <c r="ER12">
        <v>19.440000000000001</v>
      </c>
      <c r="ES12">
        <v>20.18</v>
      </c>
      <c r="ET12">
        <v>20.32</v>
      </c>
      <c r="EU12">
        <v>20.41</v>
      </c>
      <c r="EV12">
        <v>20.079999999999998</v>
      </c>
      <c r="EW12">
        <v>19.91</v>
      </c>
      <c r="EX12">
        <v>20.29</v>
      </c>
      <c r="EY12">
        <v>19.62</v>
      </c>
      <c r="EZ12">
        <v>19.93</v>
      </c>
      <c r="FA12">
        <v>19.12</v>
      </c>
      <c r="FB12">
        <v>19.3</v>
      </c>
      <c r="FC12">
        <v>20.079999999999998</v>
      </c>
      <c r="FD12">
        <v>20.440000000000001</v>
      </c>
      <c r="FE12">
        <v>20.09</v>
      </c>
      <c r="FF12">
        <v>20.11</v>
      </c>
      <c r="FG12">
        <v>20.61</v>
      </c>
      <c r="FH12">
        <v>20.28</v>
      </c>
      <c r="FI12">
        <v>20.059999999999999</v>
      </c>
      <c r="FJ12">
        <v>19.989999999999998</v>
      </c>
      <c r="FK12">
        <v>20.39</v>
      </c>
      <c r="FL12">
        <v>20.66</v>
      </c>
      <c r="FM12">
        <v>20.170000000000002</v>
      </c>
      <c r="FN12">
        <v>20.39</v>
      </c>
      <c r="FO12">
        <v>20.74</v>
      </c>
      <c r="FP12">
        <v>20.55</v>
      </c>
      <c r="FQ12">
        <v>20.75</v>
      </c>
      <c r="FR12">
        <v>1</v>
      </c>
      <c r="FS12">
        <v>1</v>
      </c>
      <c r="FT12">
        <v>1</v>
      </c>
      <c r="FU12">
        <v>1</v>
      </c>
      <c r="FV12">
        <v>1</v>
      </c>
      <c r="FW12">
        <v>0</v>
      </c>
      <c r="FX12">
        <v>0</v>
      </c>
      <c r="FY12">
        <v>0</v>
      </c>
      <c r="FZ12">
        <v>0</v>
      </c>
      <c r="GA12">
        <v>0.2</v>
      </c>
      <c r="GB12">
        <v>0</v>
      </c>
      <c r="GC12">
        <v>1</v>
      </c>
      <c r="GD12">
        <v>0.16700000000000001</v>
      </c>
      <c r="GE12">
        <v>1</v>
      </c>
      <c r="GF12">
        <v>1</v>
      </c>
      <c r="GG12">
        <v>0</v>
      </c>
      <c r="GH12">
        <v>0</v>
      </c>
      <c r="GI12">
        <v>0</v>
      </c>
      <c r="GJ12">
        <v>0</v>
      </c>
      <c r="GK12">
        <v>0</v>
      </c>
      <c r="GL12">
        <v>0</v>
      </c>
      <c r="GM12">
        <v>0</v>
      </c>
      <c r="GN12">
        <v>1.7000000000000001E-2</v>
      </c>
      <c r="GO12">
        <v>0</v>
      </c>
      <c r="GP12">
        <v>0</v>
      </c>
      <c r="GQ12">
        <v>0</v>
      </c>
      <c r="GR12">
        <v>0</v>
      </c>
      <c r="GS12">
        <v>0</v>
      </c>
      <c r="GT12">
        <v>0</v>
      </c>
      <c r="GU12">
        <v>0</v>
      </c>
      <c r="GV12">
        <v>6.7000000000000004E-2</v>
      </c>
      <c r="GW12">
        <v>6.7000000000000004E-2</v>
      </c>
      <c r="GX12">
        <v>0</v>
      </c>
      <c r="GY12">
        <v>0</v>
      </c>
      <c r="GZ12">
        <v>0</v>
      </c>
      <c r="HA12">
        <v>0</v>
      </c>
      <c r="HB12">
        <v>0</v>
      </c>
      <c r="HC12">
        <v>0</v>
      </c>
      <c r="HD12">
        <v>0</v>
      </c>
      <c r="HE12">
        <v>0</v>
      </c>
      <c r="HF12">
        <v>0</v>
      </c>
      <c r="HG12">
        <v>0</v>
      </c>
      <c r="HH12">
        <v>0</v>
      </c>
      <c r="HI12">
        <v>0</v>
      </c>
      <c r="HJ12">
        <v>0</v>
      </c>
      <c r="HK12">
        <v>0</v>
      </c>
      <c r="HL12">
        <v>0</v>
      </c>
      <c r="HM12">
        <v>0</v>
      </c>
      <c r="HN12">
        <v>0</v>
      </c>
      <c r="HO12">
        <v>0</v>
      </c>
      <c r="HP12">
        <v>0</v>
      </c>
      <c r="HQ12">
        <v>0</v>
      </c>
      <c r="HR12">
        <v>0</v>
      </c>
      <c r="HS12">
        <v>0</v>
      </c>
      <c r="HT12">
        <v>0</v>
      </c>
      <c r="HU12">
        <v>0</v>
      </c>
      <c r="HV12">
        <v>0</v>
      </c>
      <c r="HW12">
        <v>0</v>
      </c>
      <c r="HX12">
        <v>0</v>
      </c>
      <c r="HY12">
        <v>0</v>
      </c>
      <c r="HZ12">
        <v>0</v>
      </c>
      <c r="IA12">
        <v>0</v>
      </c>
      <c r="IB12">
        <v>0</v>
      </c>
      <c r="IC12">
        <v>0</v>
      </c>
      <c r="ID12">
        <v>0</v>
      </c>
      <c r="IE12">
        <v>0</v>
      </c>
      <c r="IF12">
        <v>0</v>
      </c>
      <c r="IG12">
        <v>0</v>
      </c>
      <c r="IH12">
        <v>0</v>
      </c>
      <c r="II12">
        <v>0</v>
      </c>
      <c r="IJ12">
        <v>0</v>
      </c>
      <c r="IK12">
        <v>0</v>
      </c>
      <c r="IL12">
        <v>0</v>
      </c>
      <c r="IM12">
        <v>0</v>
      </c>
      <c r="IN12">
        <v>0</v>
      </c>
      <c r="IO12">
        <v>0</v>
      </c>
      <c r="IP12">
        <v>0</v>
      </c>
      <c r="IQ12">
        <v>0</v>
      </c>
      <c r="IR12">
        <v>0</v>
      </c>
      <c r="IS12">
        <v>0</v>
      </c>
      <c r="IT12">
        <v>0</v>
      </c>
      <c r="IU12">
        <v>0</v>
      </c>
      <c r="IV12">
        <v>0</v>
      </c>
      <c r="IW12">
        <v>0</v>
      </c>
      <c r="IX12">
        <v>0</v>
      </c>
      <c r="IY12">
        <v>0</v>
      </c>
      <c r="IZ12">
        <v>0</v>
      </c>
      <c r="JA12">
        <v>0</v>
      </c>
      <c r="JB12">
        <v>0</v>
      </c>
      <c r="JC12">
        <v>0</v>
      </c>
      <c r="JD12">
        <v>4.2030000000000003</v>
      </c>
      <c r="JE12">
        <v>6.2960000000000003</v>
      </c>
      <c r="JF12">
        <v>5.7640000000000002</v>
      </c>
      <c r="JG12">
        <v>7.5250000000000004</v>
      </c>
      <c r="JH12">
        <v>6.859</v>
      </c>
      <c r="JI12">
        <v>11.811</v>
      </c>
      <c r="JJ12">
        <v>9.1219999999999999</v>
      </c>
      <c r="JK12">
        <v>10.022</v>
      </c>
      <c r="JL12">
        <v>6.7430000000000003</v>
      </c>
      <c r="JM12">
        <v>7.351</v>
      </c>
      <c r="JN12">
        <v>9.7639999999999993</v>
      </c>
      <c r="JO12">
        <v>7.9889999999999999</v>
      </c>
      <c r="JP12">
        <v>8.4570000000000007</v>
      </c>
      <c r="JQ12">
        <v>7.0860000000000003</v>
      </c>
      <c r="JR12">
        <v>7.1029999999999998</v>
      </c>
      <c r="JS12">
        <v>12.022</v>
      </c>
      <c r="JT12">
        <v>10.708</v>
      </c>
      <c r="JU12">
        <v>8.02</v>
      </c>
      <c r="JV12">
        <v>9.4160000000000004</v>
      </c>
      <c r="JW12">
        <v>13.302</v>
      </c>
      <c r="JX12">
        <v>7.7130000000000001</v>
      </c>
      <c r="JY12">
        <v>8.3960000000000008</v>
      </c>
      <c r="JZ12">
        <v>5.3449999999999998</v>
      </c>
      <c r="KA12">
        <v>9.8629999999999995</v>
      </c>
      <c r="KB12">
        <v>11.734999999999999</v>
      </c>
      <c r="KC12">
        <v>10.413</v>
      </c>
      <c r="KD12">
        <v>12.27</v>
      </c>
      <c r="KE12">
        <v>12.221</v>
      </c>
      <c r="KF12">
        <v>10.715999999999999</v>
      </c>
      <c r="KG12">
        <v>13.443</v>
      </c>
    </row>
    <row r="13" spans="1:293" x14ac:dyDescent="0.25">
      <c r="A13" t="s">
        <v>289</v>
      </c>
      <c r="B13" t="s">
        <v>589</v>
      </c>
      <c r="C13" t="s">
        <v>595</v>
      </c>
      <c r="D13">
        <v>13</v>
      </c>
      <c r="E13" t="s">
        <v>1</v>
      </c>
      <c r="F13">
        <f t="shared" si="0"/>
        <v>1</v>
      </c>
      <c r="G13">
        <f t="shared" si="1"/>
        <v>1</v>
      </c>
      <c r="H13" t="s">
        <v>8</v>
      </c>
      <c r="I13" t="s">
        <v>3</v>
      </c>
      <c r="J13" t="s">
        <v>4</v>
      </c>
      <c r="K13" t="s">
        <v>596</v>
      </c>
      <c r="L13" t="s">
        <v>516</v>
      </c>
      <c r="M13" s="7">
        <v>0</v>
      </c>
      <c r="N13" s="7">
        <v>78.9842842309735</v>
      </c>
      <c r="O13" s="7">
        <f>M13*'Emission and cost factors'!$D$8+N13*'Emission and cost factors'!$E$8</f>
        <v>36.33277074624781</v>
      </c>
      <c r="P13" s="8">
        <f>M13*'Emission and cost factors'!$D$9+N13*'Emission and cost factors'!$E$9</f>
        <v>11.847642634646025</v>
      </c>
      <c r="Q13" s="7">
        <f t="shared" si="2"/>
        <v>20.853999999999992</v>
      </c>
      <c r="R13" s="2">
        <f t="shared" si="3"/>
        <v>0</v>
      </c>
      <c r="S13" s="2">
        <f t="shared" si="4"/>
        <v>0</v>
      </c>
      <c r="T13" s="2">
        <f t="shared" si="5"/>
        <v>0</v>
      </c>
      <c r="U13" s="7">
        <f t="shared" si="6"/>
        <v>0</v>
      </c>
      <c r="V13" s="7">
        <f t="shared" si="7"/>
        <v>0</v>
      </c>
      <c r="W13" s="7">
        <f t="shared" si="8"/>
        <v>0</v>
      </c>
      <c r="X13">
        <v>20.64</v>
      </c>
      <c r="Y13">
        <v>20.67</v>
      </c>
      <c r="Z13">
        <v>20.67</v>
      </c>
      <c r="AA13">
        <v>20.65</v>
      </c>
      <c r="AB13">
        <v>20.74</v>
      </c>
      <c r="AC13">
        <v>20.9</v>
      </c>
      <c r="AD13">
        <v>20.86</v>
      </c>
      <c r="AE13">
        <v>20.87</v>
      </c>
      <c r="AF13">
        <v>20.77</v>
      </c>
      <c r="AG13">
        <v>20.71</v>
      </c>
      <c r="AH13">
        <v>20.91</v>
      </c>
      <c r="AI13">
        <v>20.69</v>
      </c>
      <c r="AJ13">
        <v>20.88</v>
      </c>
      <c r="AK13">
        <v>20.64</v>
      </c>
      <c r="AL13">
        <v>20.77</v>
      </c>
      <c r="AM13">
        <v>20.89</v>
      </c>
      <c r="AN13">
        <v>20.89</v>
      </c>
      <c r="AO13">
        <v>20.75</v>
      </c>
      <c r="AP13">
        <v>20.76</v>
      </c>
      <c r="AQ13">
        <v>21.12</v>
      </c>
      <c r="AR13">
        <v>20.92</v>
      </c>
      <c r="AS13">
        <v>20.75</v>
      </c>
      <c r="AT13">
        <v>20.72</v>
      </c>
      <c r="AU13">
        <v>20.96</v>
      </c>
      <c r="AV13">
        <v>20.93</v>
      </c>
      <c r="AW13">
        <v>20.78</v>
      </c>
      <c r="AX13">
        <v>20.99</v>
      </c>
      <c r="AY13">
        <v>21.56</v>
      </c>
      <c r="AZ13">
        <v>20.92</v>
      </c>
      <c r="BA13">
        <v>21.31</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20.059999999999999</v>
      </c>
      <c r="EO13">
        <v>20.3</v>
      </c>
      <c r="EP13">
        <v>20.37</v>
      </c>
      <c r="EQ13">
        <v>20.34</v>
      </c>
      <c r="ER13">
        <v>20.420000000000002</v>
      </c>
      <c r="ES13">
        <v>20.73</v>
      </c>
      <c r="ET13">
        <v>20.66</v>
      </c>
      <c r="EU13">
        <v>20.69</v>
      </c>
      <c r="EV13">
        <v>20.53</v>
      </c>
      <c r="EW13">
        <v>20.48</v>
      </c>
      <c r="EX13">
        <v>20.63</v>
      </c>
      <c r="EY13">
        <v>20.47</v>
      </c>
      <c r="EZ13">
        <v>20.54</v>
      </c>
      <c r="FA13">
        <v>20.16</v>
      </c>
      <c r="FB13">
        <v>20.41</v>
      </c>
      <c r="FC13">
        <v>20.69</v>
      </c>
      <c r="FD13">
        <v>20.58</v>
      </c>
      <c r="FE13">
        <v>20.58</v>
      </c>
      <c r="FF13">
        <v>20.61</v>
      </c>
      <c r="FG13">
        <v>20.68</v>
      </c>
      <c r="FH13">
        <v>20.440000000000001</v>
      </c>
      <c r="FI13">
        <v>20.48</v>
      </c>
      <c r="FJ13">
        <v>20.49</v>
      </c>
      <c r="FK13">
        <v>20.53</v>
      </c>
      <c r="FL13">
        <v>20.61</v>
      </c>
      <c r="FM13">
        <v>20.68</v>
      </c>
      <c r="FN13">
        <v>20.68</v>
      </c>
      <c r="FO13">
        <v>20.82</v>
      </c>
      <c r="FP13">
        <v>20.59</v>
      </c>
      <c r="FQ13">
        <v>20.84</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v>0</v>
      </c>
      <c r="ID13">
        <v>0</v>
      </c>
      <c r="IE13">
        <v>0</v>
      </c>
      <c r="IF13">
        <v>0</v>
      </c>
      <c r="IG13">
        <v>0</v>
      </c>
      <c r="IH13">
        <v>0</v>
      </c>
      <c r="II13">
        <v>0</v>
      </c>
      <c r="IJ13">
        <v>0</v>
      </c>
      <c r="IK13">
        <v>0</v>
      </c>
      <c r="IL13">
        <v>0</v>
      </c>
      <c r="IM13">
        <v>0</v>
      </c>
      <c r="IN13">
        <v>0</v>
      </c>
      <c r="IO13">
        <v>0</v>
      </c>
      <c r="IP13">
        <v>0</v>
      </c>
      <c r="IQ13">
        <v>0</v>
      </c>
      <c r="IR13">
        <v>0</v>
      </c>
      <c r="IS13">
        <v>0</v>
      </c>
      <c r="IT13">
        <v>0</v>
      </c>
      <c r="IU13">
        <v>0</v>
      </c>
      <c r="IV13">
        <v>0</v>
      </c>
      <c r="IW13">
        <v>0</v>
      </c>
      <c r="IX13">
        <v>0</v>
      </c>
      <c r="IY13">
        <v>0</v>
      </c>
      <c r="IZ13">
        <v>0</v>
      </c>
      <c r="JA13">
        <v>0</v>
      </c>
      <c r="JB13">
        <v>0</v>
      </c>
      <c r="JC13">
        <v>0</v>
      </c>
      <c r="JD13">
        <v>4.2030000000000003</v>
      </c>
      <c r="JE13">
        <v>6.2960000000000003</v>
      </c>
      <c r="JF13">
        <v>5.7640000000000002</v>
      </c>
      <c r="JG13">
        <v>7.5250000000000004</v>
      </c>
      <c r="JH13">
        <v>6.859</v>
      </c>
      <c r="JI13">
        <v>11.811</v>
      </c>
      <c r="JJ13">
        <v>9.1219999999999999</v>
      </c>
      <c r="JK13">
        <v>10.022</v>
      </c>
      <c r="JL13">
        <v>6.7430000000000003</v>
      </c>
      <c r="JM13">
        <v>7.351</v>
      </c>
      <c r="JN13">
        <v>9.7639999999999993</v>
      </c>
      <c r="JO13">
        <v>7.9889999999999999</v>
      </c>
      <c r="JP13">
        <v>8.4570000000000007</v>
      </c>
      <c r="JQ13">
        <v>7.0860000000000003</v>
      </c>
      <c r="JR13">
        <v>7.1029999999999998</v>
      </c>
      <c r="JS13">
        <v>12.022</v>
      </c>
      <c r="JT13">
        <v>10.708</v>
      </c>
      <c r="JU13">
        <v>8.02</v>
      </c>
      <c r="JV13">
        <v>9.4160000000000004</v>
      </c>
      <c r="JW13">
        <v>13.302</v>
      </c>
      <c r="JX13">
        <v>7.7130000000000001</v>
      </c>
      <c r="JY13">
        <v>8.3960000000000008</v>
      </c>
      <c r="JZ13">
        <v>5.3449999999999998</v>
      </c>
      <c r="KA13">
        <v>9.8629999999999995</v>
      </c>
      <c r="KB13">
        <v>11.734999999999999</v>
      </c>
      <c r="KC13">
        <v>10.413</v>
      </c>
      <c r="KD13">
        <v>12.27</v>
      </c>
      <c r="KE13">
        <v>12.221</v>
      </c>
      <c r="KF13">
        <v>10.715999999999999</v>
      </c>
      <c r="KG13">
        <v>13.443</v>
      </c>
    </row>
    <row r="14" spans="1:293" x14ac:dyDescent="0.25">
      <c r="A14" t="s">
        <v>290</v>
      </c>
      <c r="B14" t="s">
        <v>589</v>
      </c>
      <c r="C14" t="s">
        <v>595</v>
      </c>
      <c r="D14">
        <v>14</v>
      </c>
      <c r="E14" t="s">
        <v>1</v>
      </c>
      <c r="F14">
        <f t="shared" si="0"/>
        <v>1</v>
      </c>
      <c r="G14">
        <f t="shared" si="1"/>
        <v>1</v>
      </c>
      <c r="H14" t="s">
        <v>8</v>
      </c>
      <c r="I14" t="s">
        <v>3</v>
      </c>
      <c r="J14" t="s">
        <v>4</v>
      </c>
      <c r="K14" t="s">
        <v>596</v>
      </c>
      <c r="L14" t="s">
        <v>515</v>
      </c>
      <c r="M14" s="7">
        <v>0</v>
      </c>
      <c r="N14" s="7">
        <v>75.425910881316895</v>
      </c>
      <c r="O14" s="7">
        <f>M14*'Emission and cost factors'!$D$8+N14*'Emission and cost factors'!$E$8</f>
        <v>34.69591900540577</v>
      </c>
      <c r="P14" s="8">
        <f>M14*'Emission and cost factors'!$D$9+N14*'Emission and cost factors'!$E$9</f>
        <v>11.313886632197534</v>
      </c>
      <c r="Q14" s="7">
        <f t="shared" si="2"/>
        <v>20.852333333333327</v>
      </c>
      <c r="R14" s="2">
        <f t="shared" si="3"/>
        <v>0</v>
      </c>
      <c r="S14" s="2">
        <f t="shared" si="4"/>
        <v>0</v>
      </c>
      <c r="T14" s="2">
        <f t="shared" si="5"/>
        <v>0</v>
      </c>
      <c r="U14" s="7">
        <f t="shared" si="6"/>
        <v>0</v>
      </c>
      <c r="V14" s="7">
        <f t="shared" si="7"/>
        <v>0</v>
      </c>
      <c r="W14" s="7">
        <f t="shared" si="8"/>
        <v>0</v>
      </c>
      <c r="X14">
        <v>20.58</v>
      </c>
      <c r="Y14">
        <v>20.69</v>
      </c>
      <c r="Z14">
        <v>20.66</v>
      </c>
      <c r="AA14">
        <v>20.63</v>
      </c>
      <c r="AB14">
        <v>20.73</v>
      </c>
      <c r="AC14">
        <v>20.9</v>
      </c>
      <c r="AD14">
        <v>20.86</v>
      </c>
      <c r="AE14">
        <v>20.87</v>
      </c>
      <c r="AF14">
        <v>20.77</v>
      </c>
      <c r="AG14">
        <v>20.72</v>
      </c>
      <c r="AH14">
        <v>20.93</v>
      </c>
      <c r="AI14">
        <v>20.72</v>
      </c>
      <c r="AJ14">
        <v>20.88</v>
      </c>
      <c r="AK14">
        <v>20.62</v>
      </c>
      <c r="AL14">
        <v>20.74</v>
      </c>
      <c r="AM14">
        <v>20.89</v>
      </c>
      <c r="AN14">
        <v>20.89</v>
      </c>
      <c r="AO14">
        <v>20.75</v>
      </c>
      <c r="AP14">
        <v>20.76</v>
      </c>
      <c r="AQ14">
        <v>21.12</v>
      </c>
      <c r="AR14">
        <v>20.91</v>
      </c>
      <c r="AS14">
        <v>20.76</v>
      </c>
      <c r="AT14">
        <v>20.72</v>
      </c>
      <c r="AU14">
        <v>20.95</v>
      </c>
      <c r="AV14">
        <v>20.93</v>
      </c>
      <c r="AW14">
        <v>20.81</v>
      </c>
      <c r="AX14">
        <v>20.99</v>
      </c>
      <c r="AY14">
        <v>21.56</v>
      </c>
      <c r="AZ14">
        <v>20.92</v>
      </c>
      <c r="BA14">
        <v>21.31</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20.059999999999999</v>
      </c>
      <c r="EO14">
        <v>20.28</v>
      </c>
      <c r="EP14">
        <v>20.36</v>
      </c>
      <c r="EQ14">
        <v>20.34</v>
      </c>
      <c r="ER14">
        <v>20.41</v>
      </c>
      <c r="ES14">
        <v>20.73</v>
      </c>
      <c r="ET14">
        <v>20.66</v>
      </c>
      <c r="EU14">
        <v>20.68</v>
      </c>
      <c r="EV14">
        <v>20.53</v>
      </c>
      <c r="EW14">
        <v>20.47</v>
      </c>
      <c r="EX14">
        <v>20.62</v>
      </c>
      <c r="EY14">
        <v>20.440000000000001</v>
      </c>
      <c r="EZ14">
        <v>20.54</v>
      </c>
      <c r="FA14">
        <v>20.16</v>
      </c>
      <c r="FB14">
        <v>20.39</v>
      </c>
      <c r="FC14">
        <v>20.69</v>
      </c>
      <c r="FD14">
        <v>20.58</v>
      </c>
      <c r="FE14">
        <v>20.58</v>
      </c>
      <c r="FF14">
        <v>20.6</v>
      </c>
      <c r="FG14">
        <v>20.67</v>
      </c>
      <c r="FH14">
        <v>20.440000000000001</v>
      </c>
      <c r="FI14">
        <v>20.46</v>
      </c>
      <c r="FJ14">
        <v>20.49</v>
      </c>
      <c r="FK14">
        <v>20.53</v>
      </c>
      <c r="FL14">
        <v>20.61</v>
      </c>
      <c r="FM14">
        <v>20.66</v>
      </c>
      <c r="FN14">
        <v>20.67</v>
      </c>
      <c r="FO14">
        <v>20.82</v>
      </c>
      <c r="FP14">
        <v>20.59</v>
      </c>
      <c r="FQ14">
        <v>20.85</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0</v>
      </c>
      <c r="HE14">
        <v>0</v>
      </c>
      <c r="HF14">
        <v>0</v>
      </c>
      <c r="HG14">
        <v>0</v>
      </c>
      <c r="HH14">
        <v>0</v>
      </c>
      <c r="HI14">
        <v>0</v>
      </c>
      <c r="HJ14">
        <v>0</v>
      </c>
      <c r="HK14">
        <v>0</v>
      </c>
      <c r="HL14">
        <v>0</v>
      </c>
      <c r="HM14">
        <v>0</v>
      </c>
      <c r="HN14">
        <v>0</v>
      </c>
      <c r="HO14">
        <v>0</v>
      </c>
      <c r="HP14">
        <v>0</v>
      </c>
      <c r="HQ14">
        <v>0</v>
      </c>
      <c r="HR14">
        <v>0</v>
      </c>
      <c r="HS14">
        <v>0</v>
      </c>
      <c r="HT14">
        <v>0</v>
      </c>
      <c r="HU14">
        <v>0</v>
      </c>
      <c r="HV14">
        <v>0</v>
      </c>
      <c r="HW14">
        <v>0</v>
      </c>
      <c r="HX14">
        <v>0</v>
      </c>
      <c r="HY14">
        <v>0</v>
      </c>
      <c r="HZ14">
        <v>0</v>
      </c>
      <c r="IA14">
        <v>0</v>
      </c>
      <c r="IB14">
        <v>0</v>
      </c>
      <c r="IC14">
        <v>0</v>
      </c>
      <c r="ID14">
        <v>0</v>
      </c>
      <c r="IE14">
        <v>0</v>
      </c>
      <c r="IF14">
        <v>0</v>
      </c>
      <c r="IG14">
        <v>0</v>
      </c>
      <c r="IH14">
        <v>0</v>
      </c>
      <c r="II14">
        <v>0</v>
      </c>
      <c r="IJ14">
        <v>0</v>
      </c>
      <c r="IK14">
        <v>0</v>
      </c>
      <c r="IL14">
        <v>0</v>
      </c>
      <c r="IM14">
        <v>0</v>
      </c>
      <c r="IN14">
        <v>0</v>
      </c>
      <c r="IO14">
        <v>0</v>
      </c>
      <c r="IP14">
        <v>0</v>
      </c>
      <c r="IQ14">
        <v>0</v>
      </c>
      <c r="IR14">
        <v>0</v>
      </c>
      <c r="IS14">
        <v>0</v>
      </c>
      <c r="IT14">
        <v>0</v>
      </c>
      <c r="IU14">
        <v>0</v>
      </c>
      <c r="IV14">
        <v>0</v>
      </c>
      <c r="IW14">
        <v>0</v>
      </c>
      <c r="IX14">
        <v>0</v>
      </c>
      <c r="IY14">
        <v>0</v>
      </c>
      <c r="IZ14">
        <v>0</v>
      </c>
      <c r="JA14">
        <v>0</v>
      </c>
      <c r="JB14">
        <v>0</v>
      </c>
      <c r="JC14">
        <v>0</v>
      </c>
      <c r="JD14">
        <v>4.2030000000000003</v>
      </c>
      <c r="JE14">
        <v>6.2960000000000003</v>
      </c>
      <c r="JF14">
        <v>5.7640000000000002</v>
      </c>
      <c r="JG14">
        <v>7.5250000000000004</v>
      </c>
      <c r="JH14">
        <v>6.859</v>
      </c>
      <c r="JI14">
        <v>11.811</v>
      </c>
      <c r="JJ14">
        <v>9.1219999999999999</v>
      </c>
      <c r="JK14">
        <v>10.022</v>
      </c>
      <c r="JL14">
        <v>6.7430000000000003</v>
      </c>
      <c r="JM14">
        <v>7.351</v>
      </c>
      <c r="JN14">
        <v>9.7639999999999993</v>
      </c>
      <c r="JO14">
        <v>7.9889999999999999</v>
      </c>
      <c r="JP14">
        <v>8.4570000000000007</v>
      </c>
      <c r="JQ14">
        <v>7.0860000000000003</v>
      </c>
      <c r="JR14">
        <v>7.1029999999999998</v>
      </c>
      <c r="JS14">
        <v>12.022</v>
      </c>
      <c r="JT14">
        <v>10.708</v>
      </c>
      <c r="JU14">
        <v>8.02</v>
      </c>
      <c r="JV14">
        <v>9.4160000000000004</v>
      </c>
      <c r="JW14">
        <v>13.302</v>
      </c>
      <c r="JX14">
        <v>7.7130000000000001</v>
      </c>
      <c r="JY14">
        <v>8.3960000000000008</v>
      </c>
      <c r="JZ14">
        <v>5.3449999999999998</v>
      </c>
      <c r="KA14">
        <v>9.8629999999999995</v>
      </c>
      <c r="KB14">
        <v>11.734999999999999</v>
      </c>
      <c r="KC14">
        <v>10.413</v>
      </c>
      <c r="KD14">
        <v>12.27</v>
      </c>
      <c r="KE14">
        <v>12.221</v>
      </c>
      <c r="KF14">
        <v>10.715999999999999</v>
      </c>
      <c r="KG14">
        <v>13.443</v>
      </c>
    </row>
    <row r="15" spans="1:293" x14ac:dyDescent="0.25">
      <c r="A15" t="s">
        <v>291</v>
      </c>
      <c r="B15" t="s">
        <v>589</v>
      </c>
      <c r="C15" t="s">
        <v>595</v>
      </c>
      <c r="D15">
        <v>16</v>
      </c>
      <c r="E15" t="s">
        <v>1</v>
      </c>
      <c r="F15">
        <f t="shared" si="0"/>
        <v>1</v>
      </c>
      <c r="G15">
        <f t="shared" si="1"/>
        <v>1</v>
      </c>
      <c r="H15" t="s">
        <v>8</v>
      </c>
      <c r="I15" t="s">
        <v>3</v>
      </c>
      <c r="J15" t="s">
        <v>5</v>
      </c>
      <c r="K15" t="s">
        <v>596</v>
      </c>
      <c r="L15" t="s">
        <v>515</v>
      </c>
      <c r="M15" s="7">
        <v>0</v>
      </c>
      <c r="N15" s="7">
        <v>75.882760502056499</v>
      </c>
      <c r="O15" s="7">
        <f>M15*'Emission and cost factors'!$D$8+N15*'Emission and cost factors'!$E$8</f>
        <v>34.906069830945988</v>
      </c>
      <c r="P15" s="8">
        <f>M15*'Emission and cost factors'!$D$9+N15*'Emission and cost factors'!$E$9</f>
        <v>11.382414075308475</v>
      </c>
      <c r="Q15" s="7">
        <f t="shared" si="2"/>
        <v>20.852333333333327</v>
      </c>
      <c r="R15" s="2">
        <f t="shared" si="3"/>
        <v>0</v>
      </c>
      <c r="S15" s="2">
        <f t="shared" si="4"/>
        <v>0</v>
      </c>
      <c r="T15" s="2">
        <f t="shared" si="5"/>
        <v>0</v>
      </c>
      <c r="U15" s="7">
        <f t="shared" si="6"/>
        <v>0</v>
      </c>
      <c r="V15" s="7">
        <f t="shared" si="7"/>
        <v>0</v>
      </c>
      <c r="W15" s="7">
        <f t="shared" si="8"/>
        <v>0</v>
      </c>
      <c r="X15">
        <v>20.58</v>
      </c>
      <c r="Y15">
        <v>20.69</v>
      </c>
      <c r="Z15">
        <v>20.66</v>
      </c>
      <c r="AA15">
        <v>20.63</v>
      </c>
      <c r="AB15">
        <v>20.73</v>
      </c>
      <c r="AC15">
        <v>20.9</v>
      </c>
      <c r="AD15">
        <v>20.86</v>
      </c>
      <c r="AE15">
        <v>20.87</v>
      </c>
      <c r="AF15">
        <v>20.77</v>
      </c>
      <c r="AG15">
        <v>20.72</v>
      </c>
      <c r="AH15">
        <v>20.93</v>
      </c>
      <c r="AI15">
        <v>20.72</v>
      </c>
      <c r="AJ15">
        <v>20.88</v>
      </c>
      <c r="AK15">
        <v>20.62</v>
      </c>
      <c r="AL15">
        <v>20.74</v>
      </c>
      <c r="AM15">
        <v>20.89</v>
      </c>
      <c r="AN15">
        <v>20.89</v>
      </c>
      <c r="AO15">
        <v>20.75</v>
      </c>
      <c r="AP15">
        <v>20.76</v>
      </c>
      <c r="AQ15">
        <v>21.12</v>
      </c>
      <c r="AR15">
        <v>20.91</v>
      </c>
      <c r="AS15">
        <v>20.76</v>
      </c>
      <c r="AT15">
        <v>20.72</v>
      </c>
      <c r="AU15">
        <v>20.95</v>
      </c>
      <c r="AV15">
        <v>20.93</v>
      </c>
      <c r="AW15">
        <v>20.81</v>
      </c>
      <c r="AX15">
        <v>20.99</v>
      </c>
      <c r="AY15">
        <v>21.56</v>
      </c>
      <c r="AZ15">
        <v>20.92</v>
      </c>
      <c r="BA15">
        <v>21.31</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20.059999999999999</v>
      </c>
      <c r="EO15">
        <v>20.28</v>
      </c>
      <c r="EP15">
        <v>20.36</v>
      </c>
      <c r="EQ15">
        <v>20.34</v>
      </c>
      <c r="ER15">
        <v>20.41</v>
      </c>
      <c r="ES15">
        <v>20.73</v>
      </c>
      <c r="ET15">
        <v>20.66</v>
      </c>
      <c r="EU15">
        <v>20.68</v>
      </c>
      <c r="EV15">
        <v>20.53</v>
      </c>
      <c r="EW15">
        <v>20.47</v>
      </c>
      <c r="EX15">
        <v>20.62</v>
      </c>
      <c r="EY15">
        <v>20.440000000000001</v>
      </c>
      <c r="EZ15">
        <v>20.54</v>
      </c>
      <c r="FA15">
        <v>20.16</v>
      </c>
      <c r="FB15">
        <v>20.39</v>
      </c>
      <c r="FC15">
        <v>20.69</v>
      </c>
      <c r="FD15">
        <v>20.58</v>
      </c>
      <c r="FE15">
        <v>20.58</v>
      </c>
      <c r="FF15">
        <v>20.6</v>
      </c>
      <c r="FG15">
        <v>20.67</v>
      </c>
      <c r="FH15">
        <v>20.440000000000001</v>
      </c>
      <c r="FI15">
        <v>20.46</v>
      </c>
      <c r="FJ15">
        <v>20.49</v>
      </c>
      <c r="FK15">
        <v>20.53</v>
      </c>
      <c r="FL15">
        <v>20.61</v>
      </c>
      <c r="FM15">
        <v>20.66</v>
      </c>
      <c r="FN15">
        <v>20.67</v>
      </c>
      <c r="FO15">
        <v>20.82</v>
      </c>
      <c r="FP15">
        <v>20.59</v>
      </c>
      <c r="FQ15">
        <v>20.85</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0</v>
      </c>
      <c r="HE15">
        <v>0</v>
      </c>
      <c r="HF15">
        <v>0</v>
      </c>
      <c r="HG15">
        <v>0</v>
      </c>
      <c r="HH15">
        <v>0</v>
      </c>
      <c r="HI15">
        <v>0</v>
      </c>
      <c r="HJ15">
        <v>0</v>
      </c>
      <c r="HK15">
        <v>0</v>
      </c>
      <c r="HL15">
        <v>0</v>
      </c>
      <c r="HM15">
        <v>0</v>
      </c>
      <c r="HN15">
        <v>0</v>
      </c>
      <c r="HO15">
        <v>0</v>
      </c>
      <c r="HP15">
        <v>0</v>
      </c>
      <c r="HQ15">
        <v>0</v>
      </c>
      <c r="HR15">
        <v>0</v>
      </c>
      <c r="HS15">
        <v>0</v>
      </c>
      <c r="HT15">
        <v>0</v>
      </c>
      <c r="HU15">
        <v>0</v>
      </c>
      <c r="HV15">
        <v>0</v>
      </c>
      <c r="HW15">
        <v>0</v>
      </c>
      <c r="HX15">
        <v>0</v>
      </c>
      <c r="HY15">
        <v>0</v>
      </c>
      <c r="HZ15">
        <v>0</v>
      </c>
      <c r="IA15">
        <v>0</v>
      </c>
      <c r="IB15">
        <v>0</v>
      </c>
      <c r="IC15">
        <v>0</v>
      </c>
      <c r="ID15">
        <v>0</v>
      </c>
      <c r="IE15">
        <v>0</v>
      </c>
      <c r="IF15">
        <v>0</v>
      </c>
      <c r="IG15">
        <v>0</v>
      </c>
      <c r="IH15">
        <v>0</v>
      </c>
      <c r="II15">
        <v>0</v>
      </c>
      <c r="IJ15">
        <v>0</v>
      </c>
      <c r="IK15">
        <v>0</v>
      </c>
      <c r="IL15">
        <v>0</v>
      </c>
      <c r="IM15">
        <v>0</v>
      </c>
      <c r="IN15">
        <v>0</v>
      </c>
      <c r="IO15">
        <v>0</v>
      </c>
      <c r="IP15">
        <v>0</v>
      </c>
      <c r="IQ15">
        <v>0</v>
      </c>
      <c r="IR15">
        <v>0</v>
      </c>
      <c r="IS15">
        <v>0</v>
      </c>
      <c r="IT15">
        <v>0</v>
      </c>
      <c r="IU15">
        <v>0</v>
      </c>
      <c r="IV15">
        <v>0</v>
      </c>
      <c r="IW15">
        <v>0</v>
      </c>
      <c r="IX15">
        <v>0</v>
      </c>
      <c r="IY15">
        <v>0</v>
      </c>
      <c r="IZ15">
        <v>0</v>
      </c>
      <c r="JA15">
        <v>0</v>
      </c>
      <c r="JB15">
        <v>0</v>
      </c>
      <c r="JC15">
        <v>0</v>
      </c>
      <c r="JD15">
        <v>4.2030000000000003</v>
      </c>
      <c r="JE15">
        <v>6.2960000000000003</v>
      </c>
      <c r="JF15">
        <v>5.7640000000000002</v>
      </c>
      <c r="JG15">
        <v>7.5250000000000004</v>
      </c>
      <c r="JH15">
        <v>6.859</v>
      </c>
      <c r="JI15">
        <v>11.811</v>
      </c>
      <c r="JJ15">
        <v>9.1219999999999999</v>
      </c>
      <c r="JK15">
        <v>10.022</v>
      </c>
      <c r="JL15">
        <v>6.7430000000000003</v>
      </c>
      <c r="JM15">
        <v>7.351</v>
      </c>
      <c r="JN15">
        <v>9.7639999999999993</v>
      </c>
      <c r="JO15">
        <v>7.9889999999999999</v>
      </c>
      <c r="JP15">
        <v>8.4570000000000007</v>
      </c>
      <c r="JQ15">
        <v>7.0860000000000003</v>
      </c>
      <c r="JR15">
        <v>7.1029999999999998</v>
      </c>
      <c r="JS15">
        <v>12.022</v>
      </c>
      <c r="JT15">
        <v>10.708</v>
      </c>
      <c r="JU15">
        <v>8.02</v>
      </c>
      <c r="JV15">
        <v>9.4160000000000004</v>
      </c>
      <c r="JW15">
        <v>13.302</v>
      </c>
      <c r="JX15">
        <v>7.7130000000000001</v>
      </c>
      <c r="JY15">
        <v>8.3960000000000008</v>
      </c>
      <c r="JZ15">
        <v>5.3449999999999998</v>
      </c>
      <c r="KA15">
        <v>9.8629999999999995</v>
      </c>
      <c r="KB15">
        <v>11.734999999999999</v>
      </c>
      <c r="KC15">
        <v>10.413</v>
      </c>
      <c r="KD15">
        <v>12.27</v>
      </c>
      <c r="KE15">
        <v>12.221</v>
      </c>
      <c r="KF15">
        <v>10.715999999999999</v>
      </c>
      <c r="KG15">
        <v>13.443</v>
      </c>
    </row>
    <row r="16" spans="1:293" x14ac:dyDescent="0.25">
      <c r="A16" t="s">
        <v>292</v>
      </c>
      <c r="B16" t="s">
        <v>589</v>
      </c>
      <c r="C16" t="s">
        <v>595</v>
      </c>
      <c r="D16">
        <v>17</v>
      </c>
      <c r="E16" t="s">
        <v>1</v>
      </c>
      <c r="F16">
        <f t="shared" si="0"/>
        <v>1</v>
      </c>
      <c r="G16">
        <f t="shared" si="1"/>
        <v>1</v>
      </c>
      <c r="H16" t="s">
        <v>8</v>
      </c>
      <c r="I16" t="s">
        <v>6</v>
      </c>
      <c r="J16" t="s">
        <v>4</v>
      </c>
      <c r="K16" t="s">
        <v>596</v>
      </c>
      <c r="L16" t="s">
        <v>516</v>
      </c>
      <c r="M16" s="7">
        <v>0</v>
      </c>
      <c r="N16" s="7">
        <v>88.341034685882406</v>
      </c>
      <c r="O16" s="7">
        <f>M16*'Emission and cost factors'!$D$8+N16*'Emission and cost factors'!$E$8</f>
        <v>40.636875955505907</v>
      </c>
      <c r="P16" s="8">
        <f>M16*'Emission and cost factors'!$D$9+N16*'Emission and cost factors'!$E$9</f>
        <v>13.25115520288236</v>
      </c>
      <c r="Q16" s="7">
        <f t="shared" si="2"/>
        <v>20.949999999999992</v>
      </c>
      <c r="R16" s="2">
        <f t="shared" si="3"/>
        <v>0</v>
      </c>
      <c r="S16" s="2">
        <f t="shared" si="4"/>
        <v>0</v>
      </c>
      <c r="T16" s="2">
        <f t="shared" si="5"/>
        <v>0</v>
      </c>
      <c r="U16" s="7">
        <f t="shared" si="6"/>
        <v>0</v>
      </c>
      <c r="V16" s="7">
        <f t="shared" si="7"/>
        <v>0</v>
      </c>
      <c r="W16" s="7">
        <f t="shared" si="8"/>
        <v>0</v>
      </c>
      <c r="X16">
        <v>20.82</v>
      </c>
      <c r="Y16">
        <v>20.81</v>
      </c>
      <c r="Z16">
        <v>20.83</v>
      </c>
      <c r="AA16">
        <v>20.91</v>
      </c>
      <c r="AB16">
        <v>20.91</v>
      </c>
      <c r="AC16">
        <v>20.92</v>
      </c>
      <c r="AD16">
        <v>20.93</v>
      </c>
      <c r="AE16">
        <v>20.94</v>
      </c>
      <c r="AF16">
        <v>20.88</v>
      </c>
      <c r="AG16">
        <v>20.85</v>
      </c>
      <c r="AH16">
        <v>20.96</v>
      </c>
      <c r="AI16">
        <v>20.96</v>
      </c>
      <c r="AJ16">
        <v>20.9</v>
      </c>
      <c r="AK16">
        <v>20.91</v>
      </c>
      <c r="AL16">
        <v>20.9</v>
      </c>
      <c r="AM16">
        <v>20.91</v>
      </c>
      <c r="AN16">
        <v>20.95</v>
      </c>
      <c r="AO16">
        <v>20.89</v>
      </c>
      <c r="AP16">
        <v>20.95</v>
      </c>
      <c r="AQ16">
        <v>21.14</v>
      </c>
      <c r="AR16">
        <v>20.92</v>
      </c>
      <c r="AS16">
        <v>20.84</v>
      </c>
      <c r="AT16">
        <v>20.84</v>
      </c>
      <c r="AU16">
        <v>21</v>
      </c>
      <c r="AV16">
        <v>20.93</v>
      </c>
      <c r="AW16">
        <v>21.03</v>
      </c>
      <c r="AX16">
        <v>20.93</v>
      </c>
      <c r="AY16">
        <v>21.54</v>
      </c>
      <c r="AZ16">
        <v>20.92</v>
      </c>
      <c r="BA16">
        <v>21.28</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20.190000000000001</v>
      </c>
      <c r="EO16">
        <v>20.38</v>
      </c>
      <c r="EP16">
        <v>20.49</v>
      </c>
      <c r="EQ16">
        <v>20.39</v>
      </c>
      <c r="ER16">
        <v>20.53</v>
      </c>
      <c r="ES16">
        <v>20.84</v>
      </c>
      <c r="ET16">
        <v>20.65</v>
      </c>
      <c r="EU16">
        <v>20.75</v>
      </c>
      <c r="EV16">
        <v>20.71</v>
      </c>
      <c r="EW16">
        <v>20.7</v>
      </c>
      <c r="EX16">
        <v>20.68</v>
      </c>
      <c r="EY16">
        <v>20.47</v>
      </c>
      <c r="EZ16">
        <v>20.65</v>
      </c>
      <c r="FA16">
        <v>20.22</v>
      </c>
      <c r="FB16">
        <v>20.47</v>
      </c>
      <c r="FC16">
        <v>20.77</v>
      </c>
      <c r="FD16">
        <v>20.79</v>
      </c>
      <c r="FE16">
        <v>20.61</v>
      </c>
      <c r="FF16">
        <v>20.67</v>
      </c>
      <c r="FG16">
        <v>20.86</v>
      </c>
      <c r="FH16">
        <v>20.72</v>
      </c>
      <c r="FI16">
        <v>20.66</v>
      </c>
      <c r="FJ16">
        <v>20.67</v>
      </c>
      <c r="FK16">
        <v>20.65</v>
      </c>
      <c r="FL16">
        <v>20.83</v>
      </c>
      <c r="FM16">
        <v>20.64</v>
      </c>
      <c r="FN16">
        <v>20.89</v>
      </c>
      <c r="FO16">
        <v>20.86</v>
      </c>
      <c r="FP16">
        <v>20.8</v>
      </c>
      <c r="FQ16">
        <v>20.91</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0</v>
      </c>
      <c r="HL16">
        <v>0</v>
      </c>
      <c r="HM16">
        <v>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0</v>
      </c>
      <c r="IH16">
        <v>0</v>
      </c>
      <c r="II16">
        <v>0</v>
      </c>
      <c r="IJ16">
        <v>0</v>
      </c>
      <c r="IK16">
        <v>0</v>
      </c>
      <c r="IL16">
        <v>0</v>
      </c>
      <c r="IM16">
        <v>0</v>
      </c>
      <c r="IN16">
        <v>0</v>
      </c>
      <c r="IO16">
        <v>0</v>
      </c>
      <c r="IP16">
        <v>0</v>
      </c>
      <c r="IQ16">
        <v>0</v>
      </c>
      <c r="IR16">
        <v>0</v>
      </c>
      <c r="IS16">
        <v>0</v>
      </c>
      <c r="IT16">
        <v>0</v>
      </c>
      <c r="IU16">
        <v>0</v>
      </c>
      <c r="IV16">
        <v>0</v>
      </c>
      <c r="IW16">
        <v>0</v>
      </c>
      <c r="IX16">
        <v>0</v>
      </c>
      <c r="IY16">
        <v>0</v>
      </c>
      <c r="IZ16">
        <v>0</v>
      </c>
      <c r="JA16">
        <v>0</v>
      </c>
      <c r="JB16">
        <v>0</v>
      </c>
      <c r="JC16">
        <v>0</v>
      </c>
      <c r="JD16">
        <v>4.2030000000000003</v>
      </c>
      <c r="JE16">
        <v>6.2960000000000003</v>
      </c>
      <c r="JF16">
        <v>5.7640000000000002</v>
      </c>
      <c r="JG16">
        <v>7.5250000000000004</v>
      </c>
      <c r="JH16">
        <v>6.859</v>
      </c>
      <c r="JI16">
        <v>11.811</v>
      </c>
      <c r="JJ16">
        <v>9.1219999999999999</v>
      </c>
      <c r="JK16">
        <v>10.022</v>
      </c>
      <c r="JL16">
        <v>6.7430000000000003</v>
      </c>
      <c r="JM16">
        <v>7.351</v>
      </c>
      <c r="JN16">
        <v>9.7639999999999993</v>
      </c>
      <c r="JO16">
        <v>7.9889999999999999</v>
      </c>
      <c r="JP16">
        <v>8.4570000000000007</v>
      </c>
      <c r="JQ16">
        <v>7.0860000000000003</v>
      </c>
      <c r="JR16">
        <v>7.1029999999999998</v>
      </c>
      <c r="JS16">
        <v>12.022</v>
      </c>
      <c r="JT16">
        <v>10.708</v>
      </c>
      <c r="JU16">
        <v>8.02</v>
      </c>
      <c r="JV16">
        <v>9.4160000000000004</v>
      </c>
      <c r="JW16">
        <v>13.302</v>
      </c>
      <c r="JX16">
        <v>7.7130000000000001</v>
      </c>
      <c r="JY16">
        <v>8.3960000000000008</v>
      </c>
      <c r="JZ16">
        <v>5.3449999999999998</v>
      </c>
      <c r="KA16">
        <v>9.8629999999999995</v>
      </c>
      <c r="KB16">
        <v>11.734999999999999</v>
      </c>
      <c r="KC16">
        <v>10.413</v>
      </c>
      <c r="KD16">
        <v>12.27</v>
      </c>
      <c r="KE16">
        <v>12.221</v>
      </c>
      <c r="KF16">
        <v>10.715999999999999</v>
      </c>
      <c r="KG16">
        <v>13.443</v>
      </c>
    </row>
    <row r="17" spans="1:293" x14ac:dyDescent="0.25">
      <c r="A17" t="s">
        <v>293</v>
      </c>
      <c r="B17" t="s">
        <v>589</v>
      </c>
      <c r="C17" t="s">
        <v>595</v>
      </c>
      <c r="D17">
        <v>18</v>
      </c>
      <c r="E17" t="s">
        <v>1</v>
      </c>
      <c r="F17">
        <f t="shared" si="0"/>
        <v>1</v>
      </c>
      <c r="G17">
        <f t="shared" si="1"/>
        <v>1</v>
      </c>
      <c r="H17" t="s">
        <v>8</v>
      </c>
      <c r="I17" t="s">
        <v>6</v>
      </c>
      <c r="J17" t="s">
        <v>4</v>
      </c>
      <c r="K17" t="s">
        <v>596</v>
      </c>
      <c r="L17" t="s">
        <v>515</v>
      </c>
      <c r="M17" s="7">
        <v>0</v>
      </c>
      <c r="N17" s="7">
        <v>86.1998207939167</v>
      </c>
      <c r="O17" s="7">
        <f>M17*'Emission and cost factors'!$D$8+N17*'Emission and cost factors'!$E$8</f>
        <v>39.651917565201686</v>
      </c>
      <c r="P17" s="8">
        <f>M17*'Emission and cost factors'!$D$9+N17*'Emission and cost factors'!$E$9</f>
        <v>12.929973119087505</v>
      </c>
      <c r="Q17" s="7">
        <f t="shared" si="2"/>
        <v>20.948999999999991</v>
      </c>
      <c r="R17" s="2">
        <f t="shared" si="3"/>
        <v>0</v>
      </c>
      <c r="S17" s="2">
        <f t="shared" si="4"/>
        <v>0</v>
      </c>
      <c r="T17" s="2">
        <f t="shared" si="5"/>
        <v>0</v>
      </c>
      <c r="U17" s="7">
        <f t="shared" si="6"/>
        <v>0</v>
      </c>
      <c r="V17" s="7">
        <f t="shared" si="7"/>
        <v>0</v>
      </c>
      <c r="W17" s="7">
        <f t="shared" si="8"/>
        <v>0</v>
      </c>
      <c r="X17">
        <v>20.81</v>
      </c>
      <c r="Y17">
        <v>20.77</v>
      </c>
      <c r="Z17">
        <v>20.84</v>
      </c>
      <c r="AA17">
        <v>20.9</v>
      </c>
      <c r="AB17">
        <v>20.91</v>
      </c>
      <c r="AC17">
        <v>20.92</v>
      </c>
      <c r="AD17">
        <v>20.94</v>
      </c>
      <c r="AE17">
        <v>20.95</v>
      </c>
      <c r="AF17">
        <v>20.88</v>
      </c>
      <c r="AG17">
        <v>20.85</v>
      </c>
      <c r="AH17">
        <v>20.96</v>
      </c>
      <c r="AI17">
        <v>20.95</v>
      </c>
      <c r="AJ17">
        <v>20.9</v>
      </c>
      <c r="AK17">
        <v>20.9</v>
      </c>
      <c r="AL17">
        <v>20.93</v>
      </c>
      <c r="AM17">
        <v>20.92</v>
      </c>
      <c r="AN17">
        <v>20.95</v>
      </c>
      <c r="AO17">
        <v>20.89</v>
      </c>
      <c r="AP17">
        <v>20.95</v>
      </c>
      <c r="AQ17">
        <v>21.14</v>
      </c>
      <c r="AR17">
        <v>20.91</v>
      </c>
      <c r="AS17">
        <v>20.82</v>
      </c>
      <c r="AT17">
        <v>20.84</v>
      </c>
      <c r="AU17">
        <v>21</v>
      </c>
      <c r="AV17">
        <v>20.93</v>
      </c>
      <c r="AW17">
        <v>21.04</v>
      </c>
      <c r="AX17">
        <v>20.93</v>
      </c>
      <c r="AY17">
        <v>21.54</v>
      </c>
      <c r="AZ17">
        <v>20.92</v>
      </c>
      <c r="BA17">
        <v>21.28</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20.18</v>
      </c>
      <c r="EO17">
        <v>20.36</v>
      </c>
      <c r="EP17">
        <v>20.48</v>
      </c>
      <c r="EQ17">
        <v>20.36</v>
      </c>
      <c r="ER17">
        <v>20.52</v>
      </c>
      <c r="ES17">
        <v>20.85</v>
      </c>
      <c r="ET17">
        <v>20.65</v>
      </c>
      <c r="EU17">
        <v>20.74</v>
      </c>
      <c r="EV17">
        <v>20.71</v>
      </c>
      <c r="EW17">
        <v>20.7</v>
      </c>
      <c r="EX17">
        <v>20.69</v>
      </c>
      <c r="EY17">
        <v>20.45</v>
      </c>
      <c r="EZ17">
        <v>20.64</v>
      </c>
      <c r="FA17">
        <v>20.190000000000001</v>
      </c>
      <c r="FB17">
        <v>20.440000000000001</v>
      </c>
      <c r="FC17">
        <v>20.77</v>
      </c>
      <c r="FD17">
        <v>20.79</v>
      </c>
      <c r="FE17">
        <v>20.62</v>
      </c>
      <c r="FF17">
        <v>20.67</v>
      </c>
      <c r="FG17">
        <v>20.85</v>
      </c>
      <c r="FH17">
        <v>20.72</v>
      </c>
      <c r="FI17">
        <v>20.65</v>
      </c>
      <c r="FJ17">
        <v>20.66</v>
      </c>
      <c r="FK17">
        <v>20.65</v>
      </c>
      <c r="FL17">
        <v>20.83</v>
      </c>
      <c r="FM17">
        <v>20.61</v>
      </c>
      <c r="FN17">
        <v>20.89</v>
      </c>
      <c r="FO17">
        <v>20.86</v>
      </c>
      <c r="FP17">
        <v>20.8</v>
      </c>
      <c r="FQ17">
        <v>20.91</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0</v>
      </c>
      <c r="HE17">
        <v>0</v>
      </c>
      <c r="HF17">
        <v>0</v>
      </c>
      <c r="HG17">
        <v>0</v>
      </c>
      <c r="HH17">
        <v>0</v>
      </c>
      <c r="HI17">
        <v>0</v>
      </c>
      <c r="HJ17">
        <v>0</v>
      </c>
      <c r="HK17">
        <v>0</v>
      </c>
      <c r="HL17">
        <v>0</v>
      </c>
      <c r="HM17">
        <v>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0</v>
      </c>
      <c r="IK17">
        <v>0</v>
      </c>
      <c r="IL17">
        <v>0</v>
      </c>
      <c r="IM17">
        <v>0</v>
      </c>
      <c r="IN17">
        <v>0</v>
      </c>
      <c r="IO17">
        <v>0</v>
      </c>
      <c r="IP17">
        <v>0</v>
      </c>
      <c r="IQ17">
        <v>0</v>
      </c>
      <c r="IR17">
        <v>0</v>
      </c>
      <c r="IS17">
        <v>0</v>
      </c>
      <c r="IT17">
        <v>0</v>
      </c>
      <c r="IU17">
        <v>0</v>
      </c>
      <c r="IV17">
        <v>0</v>
      </c>
      <c r="IW17">
        <v>0</v>
      </c>
      <c r="IX17">
        <v>0</v>
      </c>
      <c r="IY17">
        <v>0</v>
      </c>
      <c r="IZ17">
        <v>0</v>
      </c>
      <c r="JA17">
        <v>0</v>
      </c>
      <c r="JB17">
        <v>0</v>
      </c>
      <c r="JC17">
        <v>0</v>
      </c>
      <c r="JD17">
        <v>4.2030000000000003</v>
      </c>
      <c r="JE17">
        <v>6.2960000000000003</v>
      </c>
      <c r="JF17">
        <v>5.7640000000000002</v>
      </c>
      <c r="JG17">
        <v>7.5250000000000004</v>
      </c>
      <c r="JH17">
        <v>6.859</v>
      </c>
      <c r="JI17">
        <v>11.811</v>
      </c>
      <c r="JJ17">
        <v>9.1219999999999999</v>
      </c>
      <c r="JK17">
        <v>10.022</v>
      </c>
      <c r="JL17">
        <v>6.7430000000000003</v>
      </c>
      <c r="JM17">
        <v>7.351</v>
      </c>
      <c r="JN17">
        <v>9.7639999999999993</v>
      </c>
      <c r="JO17">
        <v>7.9889999999999999</v>
      </c>
      <c r="JP17">
        <v>8.4570000000000007</v>
      </c>
      <c r="JQ17">
        <v>7.0860000000000003</v>
      </c>
      <c r="JR17">
        <v>7.1029999999999998</v>
      </c>
      <c r="JS17">
        <v>12.022</v>
      </c>
      <c r="JT17">
        <v>10.708</v>
      </c>
      <c r="JU17">
        <v>8.02</v>
      </c>
      <c r="JV17">
        <v>9.4160000000000004</v>
      </c>
      <c r="JW17">
        <v>13.302</v>
      </c>
      <c r="JX17">
        <v>7.7130000000000001</v>
      </c>
      <c r="JY17">
        <v>8.3960000000000008</v>
      </c>
      <c r="JZ17">
        <v>5.3449999999999998</v>
      </c>
      <c r="KA17">
        <v>9.8629999999999995</v>
      </c>
      <c r="KB17">
        <v>11.734999999999999</v>
      </c>
      <c r="KC17">
        <v>10.413</v>
      </c>
      <c r="KD17">
        <v>12.27</v>
      </c>
      <c r="KE17">
        <v>12.221</v>
      </c>
      <c r="KF17">
        <v>10.715999999999999</v>
      </c>
      <c r="KG17">
        <v>13.443</v>
      </c>
    </row>
    <row r="18" spans="1:293" x14ac:dyDescent="0.25">
      <c r="A18" t="s">
        <v>294</v>
      </c>
      <c r="B18" t="s">
        <v>589</v>
      </c>
      <c r="C18" t="s">
        <v>595</v>
      </c>
      <c r="D18">
        <v>19</v>
      </c>
      <c r="E18" t="s">
        <v>1</v>
      </c>
      <c r="F18">
        <f t="shared" si="0"/>
        <v>1</v>
      </c>
      <c r="G18">
        <f t="shared" si="1"/>
        <v>1</v>
      </c>
      <c r="H18" t="s">
        <v>8</v>
      </c>
      <c r="I18" t="s">
        <v>6</v>
      </c>
      <c r="J18" t="s">
        <v>5</v>
      </c>
      <c r="K18" t="s">
        <v>596</v>
      </c>
      <c r="L18" t="s">
        <v>516</v>
      </c>
      <c r="M18" s="7">
        <v>0</v>
      </c>
      <c r="N18" s="7">
        <v>88.602741213825794</v>
      </c>
      <c r="O18" s="7">
        <f>M18*'Emission and cost factors'!$D$8+N18*'Emission and cost factors'!$E$8</f>
        <v>40.757260958359865</v>
      </c>
      <c r="P18" s="8">
        <f>M18*'Emission and cost factors'!$D$9+N18*'Emission and cost factors'!$E$9</f>
        <v>13.29041118207387</v>
      </c>
      <c r="Q18" s="7">
        <f t="shared" si="2"/>
        <v>20.949999999999992</v>
      </c>
      <c r="R18" s="2">
        <f t="shared" si="3"/>
        <v>0</v>
      </c>
      <c r="S18" s="2">
        <f t="shared" si="4"/>
        <v>0</v>
      </c>
      <c r="T18" s="2">
        <f t="shared" si="5"/>
        <v>0</v>
      </c>
      <c r="U18" s="7">
        <f t="shared" si="6"/>
        <v>0</v>
      </c>
      <c r="V18" s="7">
        <f t="shared" si="7"/>
        <v>0</v>
      </c>
      <c r="W18" s="7">
        <f t="shared" si="8"/>
        <v>0</v>
      </c>
      <c r="X18">
        <v>20.82</v>
      </c>
      <c r="Y18">
        <v>20.81</v>
      </c>
      <c r="Z18">
        <v>20.83</v>
      </c>
      <c r="AA18">
        <v>20.91</v>
      </c>
      <c r="AB18">
        <v>20.91</v>
      </c>
      <c r="AC18">
        <v>20.92</v>
      </c>
      <c r="AD18">
        <v>20.93</v>
      </c>
      <c r="AE18">
        <v>20.94</v>
      </c>
      <c r="AF18">
        <v>20.88</v>
      </c>
      <c r="AG18">
        <v>20.85</v>
      </c>
      <c r="AH18">
        <v>20.96</v>
      </c>
      <c r="AI18">
        <v>20.96</v>
      </c>
      <c r="AJ18">
        <v>20.9</v>
      </c>
      <c r="AK18">
        <v>20.91</v>
      </c>
      <c r="AL18">
        <v>20.9</v>
      </c>
      <c r="AM18">
        <v>20.91</v>
      </c>
      <c r="AN18">
        <v>20.95</v>
      </c>
      <c r="AO18">
        <v>20.89</v>
      </c>
      <c r="AP18">
        <v>20.95</v>
      </c>
      <c r="AQ18">
        <v>21.14</v>
      </c>
      <c r="AR18">
        <v>20.92</v>
      </c>
      <c r="AS18">
        <v>20.84</v>
      </c>
      <c r="AT18">
        <v>20.84</v>
      </c>
      <c r="AU18">
        <v>21</v>
      </c>
      <c r="AV18">
        <v>20.93</v>
      </c>
      <c r="AW18">
        <v>21.03</v>
      </c>
      <c r="AX18">
        <v>20.93</v>
      </c>
      <c r="AY18">
        <v>21.54</v>
      </c>
      <c r="AZ18">
        <v>20.92</v>
      </c>
      <c r="BA18">
        <v>21.28</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20.190000000000001</v>
      </c>
      <c r="EO18">
        <v>20.38</v>
      </c>
      <c r="EP18">
        <v>20.49</v>
      </c>
      <c r="EQ18">
        <v>20.39</v>
      </c>
      <c r="ER18">
        <v>20.53</v>
      </c>
      <c r="ES18">
        <v>20.84</v>
      </c>
      <c r="ET18">
        <v>20.65</v>
      </c>
      <c r="EU18">
        <v>20.75</v>
      </c>
      <c r="EV18">
        <v>20.71</v>
      </c>
      <c r="EW18">
        <v>20.7</v>
      </c>
      <c r="EX18">
        <v>20.68</v>
      </c>
      <c r="EY18">
        <v>20.47</v>
      </c>
      <c r="EZ18">
        <v>20.65</v>
      </c>
      <c r="FA18">
        <v>20.22</v>
      </c>
      <c r="FB18">
        <v>20.47</v>
      </c>
      <c r="FC18">
        <v>20.77</v>
      </c>
      <c r="FD18">
        <v>20.79</v>
      </c>
      <c r="FE18">
        <v>20.61</v>
      </c>
      <c r="FF18">
        <v>20.67</v>
      </c>
      <c r="FG18">
        <v>20.86</v>
      </c>
      <c r="FH18">
        <v>20.72</v>
      </c>
      <c r="FI18">
        <v>20.66</v>
      </c>
      <c r="FJ18">
        <v>20.67</v>
      </c>
      <c r="FK18">
        <v>20.65</v>
      </c>
      <c r="FL18">
        <v>20.83</v>
      </c>
      <c r="FM18">
        <v>20.64</v>
      </c>
      <c r="FN18">
        <v>20.89</v>
      </c>
      <c r="FO18">
        <v>20.86</v>
      </c>
      <c r="FP18">
        <v>20.8</v>
      </c>
      <c r="FQ18">
        <v>20.91</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0</v>
      </c>
      <c r="HM18">
        <v>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0</v>
      </c>
      <c r="IK18">
        <v>0</v>
      </c>
      <c r="IL18">
        <v>0</v>
      </c>
      <c r="IM18">
        <v>0</v>
      </c>
      <c r="IN18">
        <v>0</v>
      </c>
      <c r="IO18">
        <v>0</v>
      </c>
      <c r="IP18">
        <v>0</v>
      </c>
      <c r="IQ18">
        <v>0</v>
      </c>
      <c r="IR18">
        <v>0</v>
      </c>
      <c r="IS18">
        <v>0</v>
      </c>
      <c r="IT18">
        <v>0</v>
      </c>
      <c r="IU18">
        <v>0</v>
      </c>
      <c r="IV18">
        <v>0</v>
      </c>
      <c r="IW18">
        <v>0</v>
      </c>
      <c r="IX18">
        <v>0</v>
      </c>
      <c r="IY18">
        <v>0</v>
      </c>
      <c r="IZ18">
        <v>0</v>
      </c>
      <c r="JA18">
        <v>0</v>
      </c>
      <c r="JB18">
        <v>0</v>
      </c>
      <c r="JC18">
        <v>0</v>
      </c>
      <c r="JD18">
        <v>4.2030000000000003</v>
      </c>
      <c r="JE18">
        <v>6.2960000000000003</v>
      </c>
      <c r="JF18">
        <v>5.7640000000000002</v>
      </c>
      <c r="JG18">
        <v>7.5250000000000004</v>
      </c>
      <c r="JH18">
        <v>6.859</v>
      </c>
      <c r="JI18">
        <v>11.811</v>
      </c>
      <c r="JJ18">
        <v>9.1219999999999999</v>
      </c>
      <c r="JK18">
        <v>10.022</v>
      </c>
      <c r="JL18">
        <v>6.7430000000000003</v>
      </c>
      <c r="JM18">
        <v>7.351</v>
      </c>
      <c r="JN18">
        <v>9.7639999999999993</v>
      </c>
      <c r="JO18">
        <v>7.9889999999999999</v>
      </c>
      <c r="JP18">
        <v>8.4570000000000007</v>
      </c>
      <c r="JQ18">
        <v>7.0860000000000003</v>
      </c>
      <c r="JR18">
        <v>7.1029999999999998</v>
      </c>
      <c r="JS18">
        <v>12.022</v>
      </c>
      <c r="JT18">
        <v>10.708</v>
      </c>
      <c r="JU18">
        <v>8.02</v>
      </c>
      <c r="JV18">
        <v>9.4160000000000004</v>
      </c>
      <c r="JW18">
        <v>13.302</v>
      </c>
      <c r="JX18">
        <v>7.7130000000000001</v>
      </c>
      <c r="JY18">
        <v>8.3960000000000008</v>
      </c>
      <c r="JZ18">
        <v>5.3449999999999998</v>
      </c>
      <c r="KA18">
        <v>9.8629999999999995</v>
      </c>
      <c r="KB18">
        <v>11.734999999999999</v>
      </c>
      <c r="KC18">
        <v>10.413</v>
      </c>
      <c r="KD18">
        <v>12.27</v>
      </c>
      <c r="KE18">
        <v>12.221</v>
      </c>
      <c r="KF18">
        <v>10.715999999999999</v>
      </c>
      <c r="KG18">
        <v>13.443</v>
      </c>
    </row>
    <row r="19" spans="1:293" x14ac:dyDescent="0.25">
      <c r="A19" t="s">
        <v>295</v>
      </c>
      <c r="B19" t="s">
        <v>589</v>
      </c>
      <c r="C19" t="s">
        <v>595</v>
      </c>
      <c r="D19">
        <v>20</v>
      </c>
      <c r="E19" t="s">
        <v>1</v>
      </c>
      <c r="F19">
        <f t="shared" si="0"/>
        <v>1</v>
      </c>
      <c r="G19">
        <f t="shared" si="1"/>
        <v>1</v>
      </c>
      <c r="H19" t="s">
        <v>8</v>
      </c>
      <c r="I19" t="s">
        <v>6</v>
      </c>
      <c r="J19" t="s">
        <v>5</v>
      </c>
      <c r="K19" t="s">
        <v>596</v>
      </c>
      <c r="L19" t="s">
        <v>515</v>
      </c>
      <c r="M19" s="7">
        <v>0</v>
      </c>
      <c r="N19" s="7">
        <v>86.255331392741397</v>
      </c>
      <c r="O19" s="7">
        <f>M19*'Emission and cost factors'!$D$8+N19*'Emission and cost factors'!$E$8</f>
        <v>39.677452440661042</v>
      </c>
      <c r="P19" s="8">
        <f>M19*'Emission and cost factors'!$D$9+N19*'Emission and cost factors'!$E$9</f>
        <v>12.93829970891121</v>
      </c>
      <c r="Q19" s="7">
        <f t="shared" si="2"/>
        <v>20.948999999999991</v>
      </c>
      <c r="R19" s="2">
        <f t="shared" si="3"/>
        <v>0</v>
      </c>
      <c r="S19" s="2">
        <f t="shared" si="4"/>
        <v>0</v>
      </c>
      <c r="T19" s="2">
        <f t="shared" si="5"/>
        <v>0</v>
      </c>
      <c r="U19" s="7">
        <f t="shared" si="6"/>
        <v>0</v>
      </c>
      <c r="V19" s="7">
        <f t="shared" si="7"/>
        <v>0</v>
      </c>
      <c r="W19" s="7">
        <f t="shared" si="8"/>
        <v>0</v>
      </c>
      <c r="X19">
        <v>20.81</v>
      </c>
      <c r="Y19">
        <v>20.77</v>
      </c>
      <c r="Z19">
        <v>20.84</v>
      </c>
      <c r="AA19">
        <v>20.9</v>
      </c>
      <c r="AB19">
        <v>20.91</v>
      </c>
      <c r="AC19">
        <v>20.92</v>
      </c>
      <c r="AD19">
        <v>20.94</v>
      </c>
      <c r="AE19">
        <v>20.95</v>
      </c>
      <c r="AF19">
        <v>20.88</v>
      </c>
      <c r="AG19">
        <v>20.85</v>
      </c>
      <c r="AH19">
        <v>20.96</v>
      </c>
      <c r="AI19">
        <v>20.95</v>
      </c>
      <c r="AJ19">
        <v>20.9</v>
      </c>
      <c r="AK19">
        <v>20.9</v>
      </c>
      <c r="AL19">
        <v>20.93</v>
      </c>
      <c r="AM19">
        <v>20.92</v>
      </c>
      <c r="AN19">
        <v>20.95</v>
      </c>
      <c r="AO19">
        <v>20.89</v>
      </c>
      <c r="AP19">
        <v>20.95</v>
      </c>
      <c r="AQ19">
        <v>21.14</v>
      </c>
      <c r="AR19">
        <v>20.91</v>
      </c>
      <c r="AS19">
        <v>20.82</v>
      </c>
      <c r="AT19">
        <v>20.84</v>
      </c>
      <c r="AU19">
        <v>21</v>
      </c>
      <c r="AV19">
        <v>20.93</v>
      </c>
      <c r="AW19">
        <v>21.04</v>
      </c>
      <c r="AX19">
        <v>20.93</v>
      </c>
      <c r="AY19">
        <v>21.54</v>
      </c>
      <c r="AZ19">
        <v>20.92</v>
      </c>
      <c r="BA19">
        <v>21.28</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20.18</v>
      </c>
      <c r="EO19">
        <v>20.36</v>
      </c>
      <c r="EP19">
        <v>20.48</v>
      </c>
      <c r="EQ19">
        <v>20.36</v>
      </c>
      <c r="ER19">
        <v>20.52</v>
      </c>
      <c r="ES19">
        <v>20.85</v>
      </c>
      <c r="ET19">
        <v>20.65</v>
      </c>
      <c r="EU19">
        <v>20.74</v>
      </c>
      <c r="EV19">
        <v>20.71</v>
      </c>
      <c r="EW19">
        <v>20.7</v>
      </c>
      <c r="EX19">
        <v>20.69</v>
      </c>
      <c r="EY19">
        <v>20.45</v>
      </c>
      <c r="EZ19">
        <v>20.64</v>
      </c>
      <c r="FA19">
        <v>20.190000000000001</v>
      </c>
      <c r="FB19">
        <v>20.440000000000001</v>
      </c>
      <c r="FC19">
        <v>20.77</v>
      </c>
      <c r="FD19">
        <v>20.79</v>
      </c>
      <c r="FE19">
        <v>20.62</v>
      </c>
      <c r="FF19">
        <v>20.67</v>
      </c>
      <c r="FG19">
        <v>20.85</v>
      </c>
      <c r="FH19">
        <v>20.72</v>
      </c>
      <c r="FI19">
        <v>20.65</v>
      </c>
      <c r="FJ19">
        <v>20.66</v>
      </c>
      <c r="FK19">
        <v>20.65</v>
      </c>
      <c r="FL19">
        <v>20.83</v>
      </c>
      <c r="FM19">
        <v>20.61</v>
      </c>
      <c r="FN19">
        <v>20.89</v>
      </c>
      <c r="FO19">
        <v>20.86</v>
      </c>
      <c r="FP19">
        <v>20.8</v>
      </c>
      <c r="FQ19">
        <v>20.91</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B19">
        <v>0</v>
      </c>
      <c r="HC19">
        <v>0</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v>0</v>
      </c>
      <c r="IE19">
        <v>0</v>
      </c>
      <c r="IF19">
        <v>0</v>
      </c>
      <c r="IG19">
        <v>0</v>
      </c>
      <c r="IH19">
        <v>0</v>
      </c>
      <c r="II19">
        <v>0</v>
      </c>
      <c r="IJ19">
        <v>0</v>
      </c>
      <c r="IK19">
        <v>0</v>
      </c>
      <c r="IL19">
        <v>0</v>
      </c>
      <c r="IM19">
        <v>0</v>
      </c>
      <c r="IN19">
        <v>0</v>
      </c>
      <c r="IO19">
        <v>0</v>
      </c>
      <c r="IP19">
        <v>0</v>
      </c>
      <c r="IQ19">
        <v>0</v>
      </c>
      <c r="IR19">
        <v>0</v>
      </c>
      <c r="IS19">
        <v>0</v>
      </c>
      <c r="IT19">
        <v>0</v>
      </c>
      <c r="IU19">
        <v>0</v>
      </c>
      <c r="IV19">
        <v>0</v>
      </c>
      <c r="IW19">
        <v>0</v>
      </c>
      <c r="IX19">
        <v>0</v>
      </c>
      <c r="IY19">
        <v>0</v>
      </c>
      <c r="IZ19">
        <v>0</v>
      </c>
      <c r="JA19">
        <v>0</v>
      </c>
      <c r="JB19">
        <v>0</v>
      </c>
      <c r="JC19">
        <v>0</v>
      </c>
      <c r="JD19">
        <v>4.2030000000000003</v>
      </c>
      <c r="JE19">
        <v>6.2960000000000003</v>
      </c>
      <c r="JF19">
        <v>5.7640000000000002</v>
      </c>
      <c r="JG19">
        <v>7.5250000000000004</v>
      </c>
      <c r="JH19">
        <v>6.859</v>
      </c>
      <c r="JI19">
        <v>11.811</v>
      </c>
      <c r="JJ19">
        <v>9.1219999999999999</v>
      </c>
      <c r="JK19">
        <v>10.022</v>
      </c>
      <c r="JL19">
        <v>6.7430000000000003</v>
      </c>
      <c r="JM19">
        <v>7.351</v>
      </c>
      <c r="JN19">
        <v>9.7639999999999993</v>
      </c>
      <c r="JO19">
        <v>7.9889999999999999</v>
      </c>
      <c r="JP19">
        <v>8.4570000000000007</v>
      </c>
      <c r="JQ19">
        <v>7.0860000000000003</v>
      </c>
      <c r="JR19">
        <v>7.1029999999999998</v>
      </c>
      <c r="JS19">
        <v>12.022</v>
      </c>
      <c r="JT19">
        <v>10.708</v>
      </c>
      <c r="JU19">
        <v>8.02</v>
      </c>
      <c r="JV19">
        <v>9.4160000000000004</v>
      </c>
      <c r="JW19">
        <v>13.302</v>
      </c>
      <c r="JX19">
        <v>7.7130000000000001</v>
      </c>
      <c r="JY19">
        <v>8.3960000000000008</v>
      </c>
      <c r="JZ19">
        <v>5.3449999999999998</v>
      </c>
      <c r="KA19">
        <v>9.8629999999999995</v>
      </c>
      <c r="KB19">
        <v>11.734999999999999</v>
      </c>
      <c r="KC19">
        <v>10.413</v>
      </c>
      <c r="KD19">
        <v>12.27</v>
      </c>
      <c r="KE19">
        <v>12.221</v>
      </c>
      <c r="KF19">
        <v>10.715999999999999</v>
      </c>
      <c r="KG19">
        <v>13.443</v>
      </c>
    </row>
    <row r="20" spans="1:293" x14ac:dyDescent="0.25">
      <c r="A20" t="s">
        <v>296</v>
      </c>
      <c r="B20" t="s">
        <v>589</v>
      </c>
      <c r="C20" t="s">
        <v>595</v>
      </c>
      <c r="D20">
        <v>21</v>
      </c>
      <c r="E20" t="s">
        <v>1</v>
      </c>
      <c r="F20">
        <f t="shared" si="0"/>
        <v>1</v>
      </c>
      <c r="G20">
        <f t="shared" si="1"/>
        <v>1</v>
      </c>
      <c r="H20" t="s">
        <v>8</v>
      </c>
      <c r="I20" t="s">
        <v>7</v>
      </c>
      <c r="J20" t="s">
        <v>4</v>
      </c>
      <c r="K20" t="s">
        <v>596</v>
      </c>
      <c r="L20" t="s">
        <v>516</v>
      </c>
      <c r="M20" s="7">
        <v>0</v>
      </c>
      <c r="N20" s="7">
        <v>89.947040195980406</v>
      </c>
      <c r="O20" s="7">
        <f>M20*'Emission and cost factors'!$D$8+N20*'Emission and cost factors'!$E$8</f>
        <v>41.37563849015099</v>
      </c>
      <c r="P20" s="8">
        <f>M20*'Emission and cost factors'!$D$9+N20*'Emission and cost factors'!$E$9</f>
        <v>13.492056029397061</v>
      </c>
      <c r="Q20" s="7">
        <f t="shared" si="2"/>
        <v>20.955666666666669</v>
      </c>
      <c r="R20" s="2">
        <f t="shared" si="3"/>
        <v>0</v>
      </c>
      <c r="S20" s="2">
        <f t="shared" si="4"/>
        <v>0</v>
      </c>
      <c r="T20" s="2">
        <f t="shared" si="5"/>
        <v>0</v>
      </c>
      <c r="U20" s="7">
        <f t="shared" si="6"/>
        <v>0</v>
      </c>
      <c r="V20" s="7">
        <f t="shared" si="7"/>
        <v>0</v>
      </c>
      <c r="W20" s="7">
        <f t="shared" si="8"/>
        <v>0</v>
      </c>
      <c r="X20">
        <v>20.82</v>
      </c>
      <c r="Y20">
        <v>20.81</v>
      </c>
      <c r="Z20">
        <v>20.9</v>
      </c>
      <c r="AA20">
        <v>20.9</v>
      </c>
      <c r="AB20">
        <v>20.91</v>
      </c>
      <c r="AC20">
        <v>20.92</v>
      </c>
      <c r="AD20">
        <v>20.94</v>
      </c>
      <c r="AE20">
        <v>20.95</v>
      </c>
      <c r="AF20">
        <v>20.91</v>
      </c>
      <c r="AG20">
        <v>20.91</v>
      </c>
      <c r="AH20">
        <v>20.96</v>
      </c>
      <c r="AI20">
        <v>20.94</v>
      </c>
      <c r="AJ20">
        <v>20.95</v>
      </c>
      <c r="AK20">
        <v>20.9</v>
      </c>
      <c r="AL20">
        <v>20.94</v>
      </c>
      <c r="AM20">
        <v>20.9</v>
      </c>
      <c r="AN20">
        <v>20.91</v>
      </c>
      <c r="AO20">
        <v>20.94</v>
      </c>
      <c r="AP20">
        <v>20.86</v>
      </c>
      <c r="AQ20">
        <v>21.11</v>
      </c>
      <c r="AR20">
        <v>20.87</v>
      </c>
      <c r="AS20">
        <v>20.86</v>
      </c>
      <c r="AT20">
        <v>20.88</v>
      </c>
      <c r="AU20">
        <v>21.01</v>
      </c>
      <c r="AV20">
        <v>20.97</v>
      </c>
      <c r="AW20">
        <v>21.03</v>
      </c>
      <c r="AX20">
        <v>20.96</v>
      </c>
      <c r="AY20">
        <v>21.5</v>
      </c>
      <c r="AZ20">
        <v>20.97</v>
      </c>
      <c r="BA20">
        <v>21.24</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20.260000000000002</v>
      </c>
      <c r="EO20">
        <v>20.39</v>
      </c>
      <c r="EP20">
        <v>20.5</v>
      </c>
      <c r="EQ20">
        <v>20.39</v>
      </c>
      <c r="ER20">
        <v>20.55</v>
      </c>
      <c r="ES20">
        <v>20.87</v>
      </c>
      <c r="ET20">
        <v>20.82</v>
      </c>
      <c r="EU20">
        <v>20.73</v>
      </c>
      <c r="EV20">
        <v>20.74</v>
      </c>
      <c r="EW20">
        <v>20.7</v>
      </c>
      <c r="EX20">
        <v>20.79</v>
      </c>
      <c r="EY20">
        <v>20.46</v>
      </c>
      <c r="EZ20">
        <v>20.67</v>
      </c>
      <c r="FA20">
        <v>20.25</v>
      </c>
      <c r="FB20">
        <v>20.48</v>
      </c>
      <c r="FC20">
        <v>20.78</v>
      </c>
      <c r="FD20">
        <v>20.79</v>
      </c>
      <c r="FE20">
        <v>20.78</v>
      </c>
      <c r="FF20">
        <v>20.81</v>
      </c>
      <c r="FG20">
        <v>20.85</v>
      </c>
      <c r="FH20">
        <v>20.75</v>
      </c>
      <c r="FI20">
        <v>20.68</v>
      </c>
      <c r="FJ20">
        <v>20.7</v>
      </c>
      <c r="FK20">
        <v>20.79</v>
      </c>
      <c r="FL20">
        <v>20.82</v>
      </c>
      <c r="FM20">
        <v>20.62</v>
      </c>
      <c r="FN20">
        <v>20.87</v>
      </c>
      <c r="FO20">
        <v>20.86</v>
      </c>
      <c r="FP20">
        <v>20.78</v>
      </c>
      <c r="FQ20">
        <v>20.84</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v>0</v>
      </c>
      <c r="GV20">
        <v>0</v>
      </c>
      <c r="GW20">
        <v>0</v>
      </c>
      <c r="GX20">
        <v>0</v>
      </c>
      <c r="GY20">
        <v>0</v>
      </c>
      <c r="GZ20">
        <v>0</v>
      </c>
      <c r="HA20">
        <v>0</v>
      </c>
      <c r="HB20">
        <v>0</v>
      </c>
      <c r="HC20">
        <v>0</v>
      </c>
      <c r="HD20">
        <v>0</v>
      </c>
      <c r="HE20">
        <v>0</v>
      </c>
      <c r="HF20">
        <v>0</v>
      </c>
      <c r="HG20">
        <v>0</v>
      </c>
      <c r="HH20">
        <v>0</v>
      </c>
      <c r="HI20">
        <v>0</v>
      </c>
      <c r="HJ20">
        <v>0</v>
      </c>
      <c r="HK20">
        <v>0</v>
      </c>
      <c r="HL20">
        <v>0</v>
      </c>
      <c r="HM20">
        <v>0</v>
      </c>
      <c r="HN20">
        <v>0</v>
      </c>
      <c r="HO20">
        <v>0</v>
      </c>
      <c r="HP20">
        <v>0</v>
      </c>
      <c r="HQ20">
        <v>0</v>
      </c>
      <c r="HR20">
        <v>0</v>
      </c>
      <c r="HS20">
        <v>0</v>
      </c>
      <c r="HT20">
        <v>0</v>
      </c>
      <c r="HU20">
        <v>0</v>
      </c>
      <c r="HV20">
        <v>0</v>
      </c>
      <c r="HW20">
        <v>0</v>
      </c>
      <c r="HX20">
        <v>0</v>
      </c>
      <c r="HY20">
        <v>0</v>
      </c>
      <c r="HZ20">
        <v>0</v>
      </c>
      <c r="IA20">
        <v>0</v>
      </c>
      <c r="IB20">
        <v>0</v>
      </c>
      <c r="IC20">
        <v>0</v>
      </c>
      <c r="ID20">
        <v>0</v>
      </c>
      <c r="IE20">
        <v>0</v>
      </c>
      <c r="IF20">
        <v>0</v>
      </c>
      <c r="IG20">
        <v>0</v>
      </c>
      <c r="IH20">
        <v>0</v>
      </c>
      <c r="II20">
        <v>0</v>
      </c>
      <c r="IJ20">
        <v>0</v>
      </c>
      <c r="IK20">
        <v>0</v>
      </c>
      <c r="IL20">
        <v>0</v>
      </c>
      <c r="IM20">
        <v>0</v>
      </c>
      <c r="IN20">
        <v>0</v>
      </c>
      <c r="IO20">
        <v>0</v>
      </c>
      <c r="IP20">
        <v>0</v>
      </c>
      <c r="IQ20">
        <v>0</v>
      </c>
      <c r="IR20">
        <v>0</v>
      </c>
      <c r="IS20">
        <v>0</v>
      </c>
      <c r="IT20">
        <v>0</v>
      </c>
      <c r="IU20">
        <v>0</v>
      </c>
      <c r="IV20">
        <v>0</v>
      </c>
      <c r="IW20">
        <v>0</v>
      </c>
      <c r="IX20">
        <v>0</v>
      </c>
      <c r="IY20">
        <v>0</v>
      </c>
      <c r="IZ20">
        <v>0</v>
      </c>
      <c r="JA20">
        <v>0</v>
      </c>
      <c r="JB20">
        <v>0</v>
      </c>
      <c r="JC20">
        <v>0</v>
      </c>
      <c r="JD20">
        <v>4.2030000000000003</v>
      </c>
      <c r="JE20">
        <v>6.2960000000000003</v>
      </c>
      <c r="JF20">
        <v>5.7640000000000002</v>
      </c>
      <c r="JG20">
        <v>7.5250000000000004</v>
      </c>
      <c r="JH20">
        <v>6.859</v>
      </c>
      <c r="JI20">
        <v>11.811</v>
      </c>
      <c r="JJ20">
        <v>9.1219999999999999</v>
      </c>
      <c r="JK20">
        <v>10.022</v>
      </c>
      <c r="JL20">
        <v>6.7430000000000003</v>
      </c>
      <c r="JM20">
        <v>7.351</v>
      </c>
      <c r="JN20">
        <v>9.7639999999999993</v>
      </c>
      <c r="JO20">
        <v>7.9889999999999999</v>
      </c>
      <c r="JP20">
        <v>8.4570000000000007</v>
      </c>
      <c r="JQ20">
        <v>7.0860000000000003</v>
      </c>
      <c r="JR20">
        <v>7.1029999999999998</v>
      </c>
      <c r="JS20">
        <v>12.022</v>
      </c>
      <c r="JT20">
        <v>10.708</v>
      </c>
      <c r="JU20">
        <v>8.02</v>
      </c>
      <c r="JV20">
        <v>9.4160000000000004</v>
      </c>
      <c r="JW20">
        <v>13.302</v>
      </c>
      <c r="JX20">
        <v>7.7130000000000001</v>
      </c>
      <c r="JY20">
        <v>8.3960000000000008</v>
      </c>
      <c r="JZ20">
        <v>5.3449999999999998</v>
      </c>
      <c r="KA20">
        <v>9.8629999999999995</v>
      </c>
      <c r="KB20">
        <v>11.734999999999999</v>
      </c>
      <c r="KC20">
        <v>10.413</v>
      </c>
      <c r="KD20">
        <v>12.27</v>
      </c>
      <c r="KE20">
        <v>12.221</v>
      </c>
      <c r="KF20">
        <v>10.715999999999999</v>
      </c>
      <c r="KG20">
        <v>13.443</v>
      </c>
    </row>
    <row r="21" spans="1:293" x14ac:dyDescent="0.25">
      <c r="A21" t="s">
        <v>297</v>
      </c>
      <c r="B21" t="s">
        <v>589</v>
      </c>
      <c r="C21" t="s">
        <v>595</v>
      </c>
      <c r="D21">
        <v>22</v>
      </c>
      <c r="E21" t="s">
        <v>1</v>
      </c>
      <c r="F21">
        <f t="shared" si="0"/>
        <v>1</v>
      </c>
      <c r="G21">
        <f t="shared" si="1"/>
        <v>1</v>
      </c>
      <c r="H21" t="s">
        <v>8</v>
      </c>
      <c r="I21" t="s">
        <v>7</v>
      </c>
      <c r="J21" t="s">
        <v>4</v>
      </c>
      <c r="K21" t="s">
        <v>596</v>
      </c>
      <c r="L21" t="s">
        <v>515</v>
      </c>
      <c r="M21" s="7">
        <v>0</v>
      </c>
      <c r="N21" s="7">
        <v>89.739201352714204</v>
      </c>
      <c r="O21" s="7">
        <f>M21*'Emission and cost factors'!$D$8+N21*'Emission and cost factors'!$E$8</f>
        <v>41.280032622248534</v>
      </c>
      <c r="P21" s="8">
        <f>M21*'Emission and cost factors'!$D$9+N21*'Emission and cost factors'!$E$9</f>
        <v>13.460880202907131</v>
      </c>
      <c r="Q21" s="7">
        <f t="shared" si="2"/>
        <v>20.954666666666672</v>
      </c>
      <c r="R21" s="2">
        <f t="shared" si="3"/>
        <v>0</v>
      </c>
      <c r="S21" s="2">
        <f t="shared" si="4"/>
        <v>0</v>
      </c>
      <c r="T21" s="2">
        <f t="shared" si="5"/>
        <v>0</v>
      </c>
      <c r="U21" s="7">
        <f t="shared" si="6"/>
        <v>0</v>
      </c>
      <c r="V21" s="7">
        <f t="shared" si="7"/>
        <v>0</v>
      </c>
      <c r="W21" s="7">
        <f t="shared" si="8"/>
        <v>0</v>
      </c>
      <c r="X21">
        <v>20.81</v>
      </c>
      <c r="Y21">
        <v>20.86</v>
      </c>
      <c r="Z21">
        <v>20.89</v>
      </c>
      <c r="AA21">
        <v>20.88</v>
      </c>
      <c r="AB21">
        <v>20.92</v>
      </c>
      <c r="AC21">
        <v>20.92</v>
      </c>
      <c r="AD21">
        <v>20.94</v>
      </c>
      <c r="AE21">
        <v>20.95</v>
      </c>
      <c r="AF21">
        <v>20.91</v>
      </c>
      <c r="AG21">
        <v>20.91</v>
      </c>
      <c r="AH21">
        <v>20.96</v>
      </c>
      <c r="AI21">
        <v>20.92</v>
      </c>
      <c r="AJ21">
        <v>20.95</v>
      </c>
      <c r="AK21">
        <v>20.88</v>
      </c>
      <c r="AL21">
        <v>20.93</v>
      </c>
      <c r="AM21">
        <v>20.9</v>
      </c>
      <c r="AN21">
        <v>20.92</v>
      </c>
      <c r="AO21">
        <v>20.94</v>
      </c>
      <c r="AP21">
        <v>20.86</v>
      </c>
      <c r="AQ21">
        <v>21.11</v>
      </c>
      <c r="AR21">
        <v>20.87</v>
      </c>
      <c r="AS21">
        <v>20.87</v>
      </c>
      <c r="AT21">
        <v>20.88</v>
      </c>
      <c r="AU21">
        <v>21.01</v>
      </c>
      <c r="AV21">
        <v>20.97</v>
      </c>
      <c r="AW21">
        <v>21.01</v>
      </c>
      <c r="AX21">
        <v>20.96</v>
      </c>
      <c r="AY21">
        <v>21.5</v>
      </c>
      <c r="AZ21">
        <v>20.97</v>
      </c>
      <c r="BA21">
        <v>21.24</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20.25</v>
      </c>
      <c r="EO21">
        <v>20.350000000000001</v>
      </c>
      <c r="EP21">
        <v>20.49</v>
      </c>
      <c r="EQ21">
        <v>20.37</v>
      </c>
      <c r="ER21">
        <v>20.54</v>
      </c>
      <c r="ES21">
        <v>20.86</v>
      </c>
      <c r="ET21">
        <v>20.82</v>
      </c>
      <c r="EU21">
        <v>20.73</v>
      </c>
      <c r="EV21">
        <v>20.73</v>
      </c>
      <c r="EW21">
        <v>20.69</v>
      </c>
      <c r="EX21">
        <v>20.78</v>
      </c>
      <c r="EY21">
        <v>20.440000000000001</v>
      </c>
      <c r="EZ21">
        <v>20.68</v>
      </c>
      <c r="FA21">
        <v>20.239999999999998</v>
      </c>
      <c r="FB21">
        <v>20.45</v>
      </c>
      <c r="FC21">
        <v>20.78</v>
      </c>
      <c r="FD21">
        <v>20.79</v>
      </c>
      <c r="FE21">
        <v>20.78</v>
      </c>
      <c r="FF21">
        <v>20.81</v>
      </c>
      <c r="FG21">
        <v>20.85</v>
      </c>
      <c r="FH21">
        <v>20.75</v>
      </c>
      <c r="FI21">
        <v>20.67</v>
      </c>
      <c r="FJ21">
        <v>20.69</v>
      </c>
      <c r="FK21">
        <v>20.8</v>
      </c>
      <c r="FL21">
        <v>20.82</v>
      </c>
      <c r="FM21">
        <v>20.6</v>
      </c>
      <c r="FN21">
        <v>20.87</v>
      </c>
      <c r="FO21">
        <v>20.86</v>
      </c>
      <c r="FP21">
        <v>20.78</v>
      </c>
      <c r="FQ21">
        <v>20.84</v>
      </c>
      <c r="FR21">
        <v>0</v>
      </c>
      <c r="FS21">
        <v>0</v>
      </c>
      <c r="FT21">
        <v>0</v>
      </c>
      <c r="FU21">
        <v>0</v>
      </c>
      <c r="FV21">
        <v>0</v>
      </c>
      <c r="FW21">
        <v>0</v>
      </c>
      <c r="FX21">
        <v>0</v>
      </c>
      <c r="FY21">
        <v>0</v>
      </c>
      <c r="FZ21">
        <v>0</v>
      </c>
      <c r="GA21">
        <v>0</v>
      </c>
      <c r="GB21">
        <v>0</v>
      </c>
      <c r="GC21">
        <v>0</v>
      </c>
      <c r="GD21">
        <v>0</v>
      </c>
      <c r="GE21">
        <v>0</v>
      </c>
      <c r="GF21">
        <v>0</v>
      </c>
      <c r="GG21">
        <v>0</v>
      </c>
      <c r="GH21">
        <v>0</v>
      </c>
      <c r="GI21">
        <v>0</v>
      </c>
      <c r="GJ21">
        <v>0</v>
      </c>
      <c r="GK21">
        <v>0</v>
      </c>
      <c r="GL21">
        <v>0</v>
      </c>
      <c r="GM21">
        <v>0</v>
      </c>
      <c r="GN21">
        <v>0</v>
      </c>
      <c r="GO21">
        <v>0</v>
      </c>
      <c r="GP21">
        <v>0</v>
      </c>
      <c r="GQ21">
        <v>0</v>
      </c>
      <c r="GR21">
        <v>0</v>
      </c>
      <c r="GS21">
        <v>0</v>
      </c>
      <c r="GT21">
        <v>0</v>
      </c>
      <c r="GU21">
        <v>0</v>
      </c>
      <c r="GV21">
        <v>0</v>
      </c>
      <c r="GW21">
        <v>0</v>
      </c>
      <c r="GX21">
        <v>0</v>
      </c>
      <c r="GY21">
        <v>0</v>
      </c>
      <c r="GZ21">
        <v>0</v>
      </c>
      <c r="HA21">
        <v>0</v>
      </c>
      <c r="HB21">
        <v>0</v>
      </c>
      <c r="HC21">
        <v>0</v>
      </c>
      <c r="HD21">
        <v>0</v>
      </c>
      <c r="HE21">
        <v>0</v>
      </c>
      <c r="HF21">
        <v>0</v>
      </c>
      <c r="HG21">
        <v>0</v>
      </c>
      <c r="HH21">
        <v>0</v>
      </c>
      <c r="HI21">
        <v>0</v>
      </c>
      <c r="HJ21">
        <v>0</v>
      </c>
      <c r="HK21">
        <v>0</v>
      </c>
      <c r="HL21">
        <v>0</v>
      </c>
      <c r="HM21">
        <v>0</v>
      </c>
      <c r="HN21">
        <v>0</v>
      </c>
      <c r="HO21">
        <v>0</v>
      </c>
      <c r="HP21">
        <v>0</v>
      </c>
      <c r="HQ21">
        <v>0</v>
      </c>
      <c r="HR21">
        <v>0</v>
      </c>
      <c r="HS21">
        <v>0</v>
      </c>
      <c r="HT21">
        <v>0</v>
      </c>
      <c r="HU21">
        <v>0</v>
      </c>
      <c r="HV21">
        <v>0</v>
      </c>
      <c r="HW21">
        <v>0</v>
      </c>
      <c r="HX21">
        <v>0</v>
      </c>
      <c r="HY21">
        <v>0</v>
      </c>
      <c r="HZ21">
        <v>0</v>
      </c>
      <c r="IA21">
        <v>0</v>
      </c>
      <c r="IB21">
        <v>0</v>
      </c>
      <c r="IC21">
        <v>0</v>
      </c>
      <c r="ID21">
        <v>0</v>
      </c>
      <c r="IE21">
        <v>0</v>
      </c>
      <c r="IF21">
        <v>0</v>
      </c>
      <c r="IG21">
        <v>0</v>
      </c>
      <c r="IH21">
        <v>0</v>
      </c>
      <c r="II21">
        <v>0</v>
      </c>
      <c r="IJ21">
        <v>0</v>
      </c>
      <c r="IK21">
        <v>0</v>
      </c>
      <c r="IL21">
        <v>0</v>
      </c>
      <c r="IM21">
        <v>0</v>
      </c>
      <c r="IN21">
        <v>0</v>
      </c>
      <c r="IO21">
        <v>0</v>
      </c>
      <c r="IP21">
        <v>0</v>
      </c>
      <c r="IQ21">
        <v>0</v>
      </c>
      <c r="IR21">
        <v>0</v>
      </c>
      <c r="IS21">
        <v>0</v>
      </c>
      <c r="IT21">
        <v>0</v>
      </c>
      <c r="IU21">
        <v>0</v>
      </c>
      <c r="IV21">
        <v>0</v>
      </c>
      <c r="IW21">
        <v>0</v>
      </c>
      <c r="IX21">
        <v>0</v>
      </c>
      <c r="IY21">
        <v>0</v>
      </c>
      <c r="IZ21">
        <v>0</v>
      </c>
      <c r="JA21">
        <v>0</v>
      </c>
      <c r="JB21">
        <v>0</v>
      </c>
      <c r="JC21">
        <v>0</v>
      </c>
      <c r="JD21">
        <v>4.2030000000000003</v>
      </c>
      <c r="JE21">
        <v>6.2960000000000003</v>
      </c>
      <c r="JF21">
        <v>5.7640000000000002</v>
      </c>
      <c r="JG21">
        <v>7.5250000000000004</v>
      </c>
      <c r="JH21">
        <v>6.859</v>
      </c>
      <c r="JI21">
        <v>11.811</v>
      </c>
      <c r="JJ21">
        <v>9.1219999999999999</v>
      </c>
      <c r="JK21">
        <v>10.022</v>
      </c>
      <c r="JL21">
        <v>6.7430000000000003</v>
      </c>
      <c r="JM21">
        <v>7.351</v>
      </c>
      <c r="JN21">
        <v>9.7639999999999993</v>
      </c>
      <c r="JO21">
        <v>7.9889999999999999</v>
      </c>
      <c r="JP21">
        <v>8.4570000000000007</v>
      </c>
      <c r="JQ21">
        <v>7.0860000000000003</v>
      </c>
      <c r="JR21">
        <v>7.1029999999999998</v>
      </c>
      <c r="JS21">
        <v>12.022</v>
      </c>
      <c r="JT21">
        <v>10.708</v>
      </c>
      <c r="JU21">
        <v>8.02</v>
      </c>
      <c r="JV21">
        <v>9.4160000000000004</v>
      </c>
      <c r="JW21">
        <v>13.302</v>
      </c>
      <c r="JX21">
        <v>7.7130000000000001</v>
      </c>
      <c r="JY21">
        <v>8.3960000000000008</v>
      </c>
      <c r="JZ21">
        <v>5.3449999999999998</v>
      </c>
      <c r="KA21">
        <v>9.8629999999999995</v>
      </c>
      <c r="KB21">
        <v>11.734999999999999</v>
      </c>
      <c r="KC21">
        <v>10.413</v>
      </c>
      <c r="KD21">
        <v>12.27</v>
      </c>
      <c r="KE21">
        <v>12.221</v>
      </c>
      <c r="KF21">
        <v>10.715999999999999</v>
      </c>
      <c r="KG21">
        <v>13.443</v>
      </c>
    </row>
    <row r="22" spans="1:293" x14ac:dyDescent="0.25">
      <c r="A22" t="s">
        <v>298</v>
      </c>
      <c r="B22" t="s">
        <v>589</v>
      </c>
      <c r="C22" t="s">
        <v>595</v>
      </c>
      <c r="D22">
        <v>23</v>
      </c>
      <c r="E22" t="s">
        <v>1</v>
      </c>
      <c r="F22">
        <f t="shared" si="0"/>
        <v>1</v>
      </c>
      <c r="G22">
        <f t="shared" si="1"/>
        <v>1</v>
      </c>
      <c r="H22" t="s">
        <v>8</v>
      </c>
      <c r="I22" t="s">
        <v>7</v>
      </c>
      <c r="J22" t="s">
        <v>5</v>
      </c>
      <c r="K22" t="s">
        <v>596</v>
      </c>
      <c r="L22" t="s">
        <v>516</v>
      </c>
      <c r="M22" s="7">
        <v>0</v>
      </c>
      <c r="N22" s="7">
        <v>89.573726448664999</v>
      </c>
      <c r="O22" s="7">
        <f>M22*'Emission and cost factors'!$D$8+N22*'Emission and cost factors'!$E$8</f>
        <v>41.2039141663859</v>
      </c>
      <c r="P22" s="8">
        <f>M22*'Emission and cost factors'!$D$9+N22*'Emission and cost factors'!$E$9</f>
        <v>13.436058967299749</v>
      </c>
      <c r="Q22" s="7">
        <f t="shared" si="2"/>
        <v>20.955666666666669</v>
      </c>
      <c r="R22" s="2">
        <f t="shared" si="3"/>
        <v>0</v>
      </c>
      <c r="S22" s="2">
        <f t="shared" si="4"/>
        <v>0</v>
      </c>
      <c r="T22" s="2">
        <f t="shared" si="5"/>
        <v>0</v>
      </c>
      <c r="U22" s="7">
        <f t="shared" si="6"/>
        <v>0</v>
      </c>
      <c r="V22" s="7">
        <f t="shared" si="7"/>
        <v>0</v>
      </c>
      <c r="W22" s="7">
        <f t="shared" si="8"/>
        <v>0</v>
      </c>
      <c r="X22">
        <v>20.82</v>
      </c>
      <c r="Y22">
        <v>20.81</v>
      </c>
      <c r="Z22">
        <v>20.9</v>
      </c>
      <c r="AA22">
        <v>20.9</v>
      </c>
      <c r="AB22">
        <v>20.91</v>
      </c>
      <c r="AC22">
        <v>20.92</v>
      </c>
      <c r="AD22">
        <v>20.94</v>
      </c>
      <c r="AE22">
        <v>20.95</v>
      </c>
      <c r="AF22">
        <v>20.91</v>
      </c>
      <c r="AG22">
        <v>20.91</v>
      </c>
      <c r="AH22">
        <v>20.96</v>
      </c>
      <c r="AI22">
        <v>20.94</v>
      </c>
      <c r="AJ22">
        <v>20.95</v>
      </c>
      <c r="AK22">
        <v>20.9</v>
      </c>
      <c r="AL22">
        <v>20.94</v>
      </c>
      <c r="AM22">
        <v>20.9</v>
      </c>
      <c r="AN22">
        <v>20.91</v>
      </c>
      <c r="AO22">
        <v>20.94</v>
      </c>
      <c r="AP22">
        <v>20.86</v>
      </c>
      <c r="AQ22">
        <v>21.11</v>
      </c>
      <c r="AR22">
        <v>20.87</v>
      </c>
      <c r="AS22">
        <v>20.86</v>
      </c>
      <c r="AT22">
        <v>20.88</v>
      </c>
      <c r="AU22">
        <v>21.01</v>
      </c>
      <c r="AV22">
        <v>20.97</v>
      </c>
      <c r="AW22">
        <v>21.03</v>
      </c>
      <c r="AX22">
        <v>20.96</v>
      </c>
      <c r="AY22">
        <v>21.5</v>
      </c>
      <c r="AZ22">
        <v>20.97</v>
      </c>
      <c r="BA22">
        <v>21.24</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20.260000000000002</v>
      </c>
      <c r="EO22">
        <v>20.39</v>
      </c>
      <c r="EP22">
        <v>20.5</v>
      </c>
      <c r="EQ22">
        <v>20.39</v>
      </c>
      <c r="ER22">
        <v>20.55</v>
      </c>
      <c r="ES22">
        <v>20.87</v>
      </c>
      <c r="ET22">
        <v>20.82</v>
      </c>
      <c r="EU22">
        <v>20.73</v>
      </c>
      <c r="EV22">
        <v>20.74</v>
      </c>
      <c r="EW22">
        <v>20.7</v>
      </c>
      <c r="EX22">
        <v>20.79</v>
      </c>
      <c r="EY22">
        <v>20.46</v>
      </c>
      <c r="EZ22">
        <v>20.67</v>
      </c>
      <c r="FA22">
        <v>20.25</v>
      </c>
      <c r="FB22">
        <v>20.48</v>
      </c>
      <c r="FC22">
        <v>20.78</v>
      </c>
      <c r="FD22">
        <v>20.79</v>
      </c>
      <c r="FE22">
        <v>20.78</v>
      </c>
      <c r="FF22">
        <v>20.81</v>
      </c>
      <c r="FG22">
        <v>20.85</v>
      </c>
      <c r="FH22">
        <v>20.75</v>
      </c>
      <c r="FI22">
        <v>20.68</v>
      </c>
      <c r="FJ22">
        <v>20.7</v>
      </c>
      <c r="FK22">
        <v>20.79</v>
      </c>
      <c r="FL22">
        <v>20.82</v>
      </c>
      <c r="FM22">
        <v>20.62</v>
      </c>
      <c r="FN22">
        <v>20.87</v>
      </c>
      <c r="FO22">
        <v>20.86</v>
      </c>
      <c r="FP22">
        <v>20.78</v>
      </c>
      <c r="FQ22">
        <v>20.84</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v>0</v>
      </c>
      <c r="GV22">
        <v>0</v>
      </c>
      <c r="GW22">
        <v>0</v>
      </c>
      <c r="GX22">
        <v>0</v>
      </c>
      <c r="GY22">
        <v>0</v>
      </c>
      <c r="GZ22">
        <v>0</v>
      </c>
      <c r="HA22">
        <v>0</v>
      </c>
      <c r="HB22">
        <v>0</v>
      </c>
      <c r="HC22">
        <v>0</v>
      </c>
      <c r="HD22">
        <v>0</v>
      </c>
      <c r="HE22">
        <v>0</v>
      </c>
      <c r="HF22">
        <v>0</v>
      </c>
      <c r="HG22">
        <v>0</v>
      </c>
      <c r="HH22">
        <v>0</v>
      </c>
      <c r="HI22">
        <v>0</v>
      </c>
      <c r="HJ22">
        <v>0</v>
      </c>
      <c r="HK22">
        <v>0</v>
      </c>
      <c r="HL22">
        <v>0</v>
      </c>
      <c r="HM22">
        <v>0</v>
      </c>
      <c r="HN22">
        <v>0</v>
      </c>
      <c r="HO22">
        <v>0</v>
      </c>
      <c r="HP22">
        <v>0</v>
      </c>
      <c r="HQ22">
        <v>0</v>
      </c>
      <c r="HR22">
        <v>0</v>
      </c>
      <c r="HS22">
        <v>0</v>
      </c>
      <c r="HT22">
        <v>0</v>
      </c>
      <c r="HU22">
        <v>0</v>
      </c>
      <c r="HV22">
        <v>0</v>
      </c>
      <c r="HW22">
        <v>0</v>
      </c>
      <c r="HX22">
        <v>0</v>
      </c>
      <c r="HY22">
        <v>0</v>
      </c>
      <c r="HZ22">
        <v>0</v>
      </c>
      <c r="IA22">
        <v>0</v>
      </c>
      <c r="IB22">
        <v>0</v>
      </c>
      <c r="IC22">
        <v>0</v>
      </c>
      <c r="ID22">
        <v>0</v>
      </c>
      <c r="IE22">
        <v>0</v>
      </c>
      <c r="IF22">
        <v>0</v>
      </c>
      <c r="IG22">
        <v>0</v>
      </c>
      <c r="IH22">
        <v>0</v>
      </c>
      <c r="II22">
        <v>0</v>
      </c>
      <c r="IJ22">
        <v>0</v>
      </c>
      <c r="IK22">
        <v>0</v>
      </c>
      <c r="IL22">
        <v>0</v>
      </c>
      <c r="IM22">
        <v>0</v>
      </c>
      <c r="IN22">
        <v>0</v>
      </c>
      <c r="IO22">
        <v>0</v>
      </c>
      <c r="IP22">
        <v>0</v>
      </c>
      <c r="IQ22">
        <v>0</v>
      </c>
      <c r="IR22">
        <v>0</v>
      </c>
      <c r="IS22">
        <v>0</v>
      </c>
      <c r="IT22">
        <v>0</v>
      </c>
      <c r="IU22">
        <v>0</v>
      </c>
      <c r="IV22">
        <v>0</v>
      </c>
      <c r="IW22">
        <v>0</v>
      </c>
      <c r="IX22">
        <v>0</v>
      </c>
      <c r="IY22">
        <v>0</v>
      </c>
      <c r="IZ22">
        <v>0</v>
      </c>
      <c r="JA22">
        <v>0</v>
      </c>
      <c r="JB22">
        <v>0</v>
      </c>
      <c r="JC22">
        <v>0</v>
      </c>
      <c r="JD22">
        <v>4.2030000000000003</v>
      </c>
      <c r="JE22">
        <v>6.2960000000000003</v>
      </c>
      <c r="JF22">
        <v>5.7640000000000002</v>
      </c>
      <c r="JG22">
        <v>7.5250000000000004</v>
      </c>
      <c r="JH22">
        <v>6.859</v>
      </c>
      <c r="JI22">
        <v>11.811</v>
      </c>
      <c r="JJ22">
        <v>9.1219999999999999</v>
      </c>
      <c r="JK22">
        <v>10.022</v>
      </c>
      <c r="JL22">
        <v>6.7430000000000003</v>
      </c>
      <c r="JM22">
        <v>7.351</v>
      </c>
      <c r="JN22">
        <v>9.7639999999999993</v>
      </c>
      <c r="JO22">
        <v>7.9889999999999999</v>
      </c>
      <c r="JP22">
        <v>8.4570000000000007</v>
      </c>
      <c r="JQ22">
        <v>7.0860000000000003</v>
      </c>
      <c r="JR22">
        <v>7.1029999999999998</v>
      </c>
      <c r="JS22">
        <v>12.022</v>
      </c>
      <c r="JT22">
        <v>10.708</v>
      </c>
      <c r="JU22">
        <v>8.02</v>
      </c>
      <c r="JV22">
        <v>9.4160000000000004</v>
      </c>
      <c r="JW22">
        <v>13.302</v>
      </c>
      <c r="JX22">
        <v>7.7130000000000001</v>
      </c>
      <c r="JY22">
        <v>8.3960000000000008</v>
      </c>
      <c r="JZ22">
        <v>5.3449999999999998</v>
      </c>
      <c r="KA22">
        <v>9.8629999999999995</v>
      </c>
      <c r="KB22">
        <v>11.734999999999999</v>
      </c>
      <c r="KC22">
        <v>10.413</v>
      </c>
      <c r="KD22">
        <v>12.27</v>
      </c>
      <c r="KE22">
        <v>12.221</v>
      </c>
      <c r="KF22">
        <v>10.715999999999999</v>
      </c>
      <c r="KG22">
        <v>13.443</v>
      </c>
    </row>
    <row r="23" spans="1:293" x14ac:dyDescent="0.25">
      <c r="A23" t="s">
        <v>299</v>
      </c>
      <c r="B23" t="s">
        <v>589</v>
      </c>
      <c r="C23" t="s">
        <v>595</v>
      </c>
      <c r="D23">
        <v>24</v>
      </c>
      <c r="E23" t="s">
        <v>1</v>
      </c>
      <c r="F23">
        <f t="shared" si="0"/>
        <v>1</v>
      </c>
      <c r="G23">
        <f t="shared" si="1"/>
        <v>1</v>
      </c>
      <c r="H23" t="s">
        <v>8</v>
      </c>
      <c r="I23" t="s">
        <v>7</v>
      </c>
      <c r="J23" t="s">
        <v>5</v>
      </c>
      <c r="K23" t="s">
        <v>596</v>
      </c>
      <c r="L23" t="s">
        <v>515</v>
      </c>
      <c r="M23" s="7">
        <v>0</v>
      </c>
      <c r="N23" s="7">
        <v>89.850873999359706</v>
      </c>
      <c r="O23" s="7">
        <f>M23*'Emission and cost factors'!$D$8+N23*'Emission and cost factors'!$E$8</f>
        <v>41.331402039705466</v>
      </c>
      <c r="P23" s="8">
        <f>M23*'Emission and cost factors'!$D$9+N23*'Emission and cost factors'!$E$9</f>
        <v>13.477631099903956</v>
      </c>
      <c r="Q23" s="7">
        <f t="shared" si="2"/>
        <v>20.954666666666672</v>
      </c>
      <c r="R23" s="2">
        <f t="shared" si="3"/>
        <v>0</v>
      </c>
      <c r="S23" s="2">
        <f t="shared" si="4"/>
        <v>0</v>
      </c>
      <c r="T23" s="2">
        <f t="shared" si="5"/>
        <v>0</v>
      </c>
      <c r="U23" s="7">
        <f t="shared" si="6"/>
        <v>0</v>
      </c>
      <c r="V23" s="7">
        <f t="shared" si="7"/>
        <v>0</v>
      </c>
      <c r="W23" s="7">
        <f t="shared" si="8"/>
        <v>0</v>
      </c>
      <c r="X23">
        <v>20.81</v>
      </c>
      <c r="Y23">
        <v>20.86</v>
      </c>
      <c r="Z23">
        <v>20.89</v>
      </c>
      <c r="AA23">
        <v>20.88</v>
      </c>
      <c r="AB23">
        <v>20.92</v>
      </c>
      <c r="AC23">
        <v>20.92</v>
      </c>
      <c r="AD23">
        <v>20.94</v>
      </c>
      <c r="AE23">
        <v>20.95</v>
      </c>
      <c r="AF23">
        <v>20.91</v>
      </c>
      <c r="AG23">
        <v>20.91</v>
      </c>
      <c r="AH23">
        <v>20.96</v>
      </c>
      <c r="AI23">
        <v>20.92</v>
      </c>
      <c r="AJ23">
        <v>20.95</v>
      </c>
      <c r="AK23">
        <v>20.88</v>
      </c>
      <c r="AL23">
        <v>20.93</v>
      </c>
      <c r="AM23">
        <v>20.9</v>
      </c>
      <c r="AN23">
        <v>20.92</v>
      </c>
      <c r="AO23">
        <v>20.94</v>
      </c>
      <c r="AP23">
        <v>20.86</v>
      </c>
      <c r="AQ23">
        <v>21.11</v>
      </c>
      <c r="AR23">
        <v>20.87</v>
      </c>
      <c r="AS23">
        <v>20.87</v>
      </c>
      <c r="AT23">
        <v>20.88</v>
      </c>
      <c r="AU23">
        <v>21.01</v>
      </c>
      <c r="AV23">
        <v>20.97</v>
      </c>
      <c r="AW23">
        <v>21.01</v>
      </c>
      <c r="AX23">
        <v>20.96</v>
      </c>
      <c r="AY23">
        <v>21.5</v>
      </c>
      <c r="AZ23">
        <v>20.97</v>
      </c>
      <c r="BA23">
        <v>21.24</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20.25</v>
      </c>
      <c r="EO23">
        <v>20.350000000000001</v>
      </c>
      <c r="EP23">
        <v>20.49</v>
      </c>
      <c r="EQ23">
        <v>20.37</v>
      </c>
      <c r="ER23">
        <v>20.54</v>
      </c>
      <c r="ES23">
        <v>20.86</v>
      </c>
      <c r="ET23">
        <v>20.82</v>
      </c>
      <c r="EU23">
        <v>20.73</v>
      </c>
      <c r="EV23">
        <v>20.73</v>
      </c>
      <c r="EW23">
        <v>20.69</v>
      </c>
      <c r="EX23">
        <v>20.78</v>
      </c>
      <c r="EY23">
        <v>20.440000000000001</v>
      </c>
      <c r="EZ23">
        <v>20.68</v>
      </c>
      <c r="FA23">
        <v>20.239999999999998</v>
      </c>
      <c r="FB23">
        <v>20.45</v>
      </c>
      <c r="FC23">
        <v>20.78</v>
      </c>
      <c r="FD23">
        <v>20.79</v>
      </c>
      <c r="FE23">
        <v>20.78</v>
      </c>
      <c r="FF23">
        <v>20.81</v>
      </c>
      <c r="FG23">
        <v>20.85</v>
      </c>
      <c r="FH23">
        <v>20.75</v>
      </c>
      <c r="FI23">
        <v>20.67</v>
      </c>
      <c r="FJ23">
        <v>20.69</v>
      </c>
      <c r="FK23">
        <v>20.8</v>
      </c>
      <c r="FL23">
        <v>20.82</v>
      </c>
      <c r="FM23">
        <v>20.6</v>
      </c>
      <c r="FN23">
        <v>20.87</v>
      </c>
      <c r="FO23">
        <v>20.86</v>
      </c>
      <c r="FP23">
        <v>20.78</v>
      </c>
      <c r="FQ23">
        <v>20.84</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B23">
        <v>0</v>
      </c>
      <c r="HC23">
        <v>0</v>
      </c>
      <c r="HD23">
        <v>0</v>
      </c>
      <c r="HE23">
        <v>0</v>
      </c>
      <c r="HF23">
        <v>0</v>
      </c>
      <c r="HG23">
        <v>0</v>
      </c>
      <c r="HH23">
        <v>0</v>
      </c>
      <c r="HI23">
        <v>0</v>
      </c>
      <c r="HJ23">
        <v>0</v>
      </c>
      <c r="HK23">
        <v>0</v>
      </c>
      <c r="HL23">
        <v>0</v>
      </c>
      <c r="HM23">
        <v>0</v>
      </c>
      <c r="HN23">
        <v>0</v>
      </c>
      <c r="HO23">
        <v>0</v>
      </c>
      <c r="HP23">
        <v>0</v>
      </c>
      <c r="HQ23">
        <v>0</v>
      </c>
      <c r="HR23">
        <v>0</v>
      </c>
      <c r="HS23">
        <v>0</v>
      </c>
      <c r="HT23">
        <v>0</v>
      </c>
      <c r="HU23">
        <v>0</v>
      </c>
      <c r="HV23">
        <v>0</v>
      </c>
      <c r="HW23">
        <v>0</v>
      </c>
      <c r="HX23">
        <v>0</v>
      </c>
      <c r="HY23">
        <v>0</v>
      </c>
      <c r="HZ23">
        <v>0</v>
      </c>
      <c r="IA23">
        <v>0</v>
      </c>
      <c r="IB23">
        <v>0</v>
      </c>
      <c r="IC23">
        <v>0</v>
      </c>
      <c r="ID23">
        <v>0</v>
      </c>
      <c r="IE23">
        <v>0</v>
      </c>
      <c r="IF23">
        <v>0</v>
      </c>
      <c r="IG23">
        <v>0</v>
      </c>
      <c r="IH23">
        <v>0</v>
      </c>
      <c r="II23">
        <v>0</v>
      </c>
      <c r="IJ23">
        <v>0</v>
      </c>
      <c r="IK23">
        <v>0</v>
      </c>
      <c r="IL23">
        <v>0</v>
      </c>
      <c r="IM23">
        <v>0</v>
      </c>
      <c r="IN23">
        <v>0</v>
      </c>
      <c r="IO23">
        <v>0</v>
      </c>
      <c r="IP23">
        <v>0</v>
      </c>
      <c r="IQ23">
        <v>0</v>
      </c>
      <c r="IR23">
        <v>0</v>
      </c>
      <c r="IS23">
        <v>0</v>
      </c>
      <c r="IT23">
        <v>0</v>
      </c>
      <c r="IU23">
        <v>0</v>
      </c>
      <c r="IV23">
        <v>0</v>
      </c>
      <c r="IW23">
        <v>0</v>
      </c>
      <c r="IX23">
        <v>0</v>
      </c>
      <c r="IY23">
        <v>0</v>
      </c>
      <c r="IZ23">
        <v>0</v>
      </c>
      <c r="JA23">
        <v>0</v>
      </c>
      <c r="JB23">
        <v>0</v>
      </c>
      <c r="JC23">
        <v>0</v>
      </c>
      <c r="JD23">
        <v>4.2030000000000003</v>
      </c>
      <c r="JE23">
        <v>6.2960000000000003</v>
      </c>
      <c r="JF23">
        <v>5.7640000000000002</v>
      </c>
      <c r="JG23">
        <v>7.5250000000000004</v>
      </c>
      <c r="JH23">
        <v>6.859</v>
      </c>
      <c r="JI23">
        <v>11.811</v>
      </c>
      <c r="JJ23">
        <v>9.1219999999999999</v>
      </c>
      <c r="JK23">
        <v>10.022</v>
      </c>
      <c r="JL23">
        <v>6.7430000000000003</v>
      </c>
      <c r="JM23">
        <v>7.351</v>
      </c>
      <c r="JN23">
        <v>9.7639999999999993</v>
      </c>
      <c r="JO23">
        <v>7.9889999999999999</v>
      </c>
      <c r="JP23">
        <v>8.4570000000000007</v>
      </c>
      <c r="JQ23">
        <v>7.0860000000000003</v>
      </c>
      <c r="JR23">
        <v>7.1029999999999998</v>
      </c>
      <c r="JS23">
        <v>12.022</v>
      </c>
      <c r="JT23">
        <v>10.708</v>
      </c>
      <c r="JU23">
        <v>8.02</v>
      </c>
      <c r="JV23">
        <v>9.4160000000000004</v>
      </c>
      <c r="JW23">
        <v>13.302</v>
      </c>
      <c r="JX23">
        <v>7.7130000000000001</v>
      </c>
      <c r="JY23">
        <v>8.3960000000000008</v>
      </c>
      <c r="JZ23">
        <v>5.3449999999999998</v>
      </c>
      <c r="KA23">
        <v>9.8629999999999995</v>
      </c>
      <c r="KB23">
        <v>11.734999999999999</v>
      </c>
      <c r="KC23">
        <v>10.413</v>
      </c>
      <c r="KD23">
        <v>12.27</v>
      </c>
      <c r="KE23">
        <v>12.221</v>
      </c>
      <c r="KF23">
        <v>10.715999999999999</v>
      </c>
      <c r="KG23">
        <v>13.443</v>
      </c>
    </row>
    <row r="24" spans="1:293" x14ac:dyDescent="0.25">
      <c r="A24" t="s">
        <v>300</v>
      </c>
      <c r="B24" t="s">
        <v>589</v>
      </c>
      <c r="C24" t="s">
        <v>595</v>
      </c>
      <c r="D24">
        <v>38</v>
      </c>
      <c r="E24" t="s">
        <v>1</v>
      </c>
      <c r="F24">
        <f t="shared" si="0"/>
        <v>1</v>
      </c>
      <c r="G24">
        <f t="shared" si="1"/>
        <v>1</v>
      </c>
      <c r="H24" t="s">
        <v>9</v>
      </c>
      <c r="I24" t="s">
        <v>3</v>
      </c>
      <c r="J24" t="s">
        <v>4</v>
      </c>
      <c r="K24" t="s">
        <v>596</v>
      </c>
      <c r="L24" t="s">
        <v>515</v>
      </c>
      <c r="M24" s="7">
        <v>0</v>
      </c>
      <c r="N24" s="7">
        <v>80.432896983685595</v>
      </c>
      <c r="O24" s="7">
        <f>M24*'Emission and cost factors'!$D$8+N24*'Emission and cost factors'!$E$8</f>
        <v>36.999132612495373</v>
      </c>
      <c r="P24" s="8">
        <f>M24*'Emission and cost factors'!$D$9+N24*'Emission and cost factors'!$E$9</f>
        <v>12.06493454755284</v>
      </c>
      <c r="Q24" s="7">
        <f t="shared" si="2"/>
        <v>20.827666666666666</v>
      </c>
      <c r="R24" s="2">
        <f t="shared" si="3"/>
        <v>0</v>
      </c>
      <c r="S24" s="2">
        <f t="shared" si="4"/>
        <v>0</v>
      </c>
      <c r="T24" s="2">
        <f t="shared" si="5"/>
        <v>0</v>
      </c>
      <c r="U24" s="7">
        <f t="shared" si="6"/>
        <v>0</v>
      </c>
      <c r="V24" s="7">
        <f t="shared" si="7"/>
        <v>0</v>
      </c>
      <c r="W24" s="7">
        <f t="shared" si="8"/>
        <v>0</v>
      </c>
      <c r="X24">
        <v>20.67</v>
      </c>
      <c r="Y24">
        <v>20.75</v>
      </c>
      <c r="Z24">
        <v>20.6</v>
      </c>
      <c r="AA24">
        <v>20.68</v>
      </c>
      <c r="AB24">
        <v>20.64</v>
      </c>
      <c r="AC24">
        <v>20.89</v>
      </c>
      <c r="AD24">
        <v>20.81</v>
      </c>
      <c r="AE24">
        <v>20.84</v>
      </c>
      <c r="AF24">
        <v>20.74</v>
      </c>
      <c r="AG24">
        <v>20.69</v>
      </c>
      <c r="AH24">
        <v>20.83</v>
      </c>
      <c r="AI24">
        <v>20.75</v>
      </c>
      <c r="AJ24">
        <v>20.87</v>
      </c>
      <c r="AK24">
        <v>20.66</v>
      </c>
      <c r="AL24">
        <v>20.63</v>
      </c>
      <c r="AM24">
        <v>20.88</v>
      </c>
      <c r="AN24">
        <v>20.82</v>
      </c>
      <c r="AO24">
        <v>20.73</v>
      </c>
      <c r="AP24">
        <v>20.75</v>
      </c>
      <c r="AQ24">
        <v>21.05</v>
      </c>
      <c r="AR24">
        <v>20.9</v>
      </c>
      <c r="AS24">
        <v>20.75</v>
      </c>
      <c r="AT24">
        <v>20.68</v>
      </c>
      <c r="AU24">
        <v>20.87</v>
      </c>
      <c r="AV24">
        <v>20.92</v>
      </c>
      <c r="AW24">
        <v>20.81</v>
      </c>
      <c r="AX24">
        <v>20.95</v>
      </c>
      <c r="AY24">
        <v>21.51</v>
      </c>
      <c r="AZ24">
        <v>20.91</v>
      </c>
      <c r="BA24">
        <v>21.25</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19.97</v>
      </c>
      <c r="EO24">
        <v>20.170000000000002</v>
      </c>
      <c r="EP24">
        <v>20.29</v>
      </c>
      <c r="EQ24">
        <v>20.27</v>
      </c>
      <c r="ER24">
        <v>20.37</v>
      </c>
      <c r="ES24">
        <v>20.63</v>
      </c>
      <c r="ET24">
        <v>20.65</v>
      </c>
      <c r="EU24">
        <v>20.57</v>
      </c>
      <c r="EV24">
        <v>20.52</v>
      </c>
      <c r="EW24">
        <v>20.5</v>
      </c>
      <c r="EX24">
        <v>20.6</v>
      </c>
      <c r="EY24">
        <v>20.37</v>
      </c>
      <c r="EZ24">
        <v>20.53</v>
      </c>
      <c r="FA24">
        <v>20.12</v>
      </c>
      <c r="FB24">
        <v>20.36</v>
      </c>
      <c r="FC24">
        <v>20.7</v>
      </c>
      <c r="FD24">
        <v>20.53</v>
      </c>
      <c r="FE24">
        <v>20.53</v>
      </c>
      <c r="FF24">
        <v>20.56</v>
      </c>
      <c r="FG24">
        <v>20.64</v>
      </c>
      <c r="FH24">
        <v>20.52</v>
      </c>
      <c r="FI24">
        <v>20.57</v>
      </c>
      <c r="FJ24">
        <v>20.51</v>
      </c>
      <c r="FK24">
        <v>20.53</v>
      </c>
      <c r="FL24">
        <v>20.6</v>
      </c>
      <c r="FM24">
        <v>20.63</v>
      </c>
      <c r="FN24">
        <v>20.67</v>
      </c>
      <c r="FO24">
        <v>20.75</v>
      </c>
      <c r="FP24">
        <v>20.6</v>
      </c>
      <c r="FQ24">
        <v>20.76</v>
      </c>
      <c r="FR24">
        <v>3.3000000000000002E-2</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v>0</v>
      </c>
      <c r="HD24">
        <v>0</v>
      </c>
      <c r="HE24">
        <v>0</v>
      </c>
      <c r="HF24">
        <v>0</v>
      </c>
      <c r="HG24">
        <v>0</v>
      </c>
      <c r="HH24">
        <v>0</v>
      </c>
      <c r="HI24">
        <v>0</v>
      </c>
      <c r="HJ24">
        <v>0</v>
      </c>
      <c r="HK24">
        <v>0</v>
      </c>
      <c r="HL24">
        <v>0</v>
      </c>
      <c r="HM24">
        <v>0</v>
      </c>
      <c r="HN24">
        <v>0</v>
      </c>
      <c r="HO24">
        <v>0</v>
      </c>
      <c r="HP24">
        <v>0</v>
      </c>
      <c r="HQ24">
        <v>0</v>
      </c>
      <c r="HR24">
        <v>0</v>
      </c>
      <c r="HS24">
        <v>0</v>
      </c>
      <c r="HT24">
        <v>0</v>
      </c>
      <c r="HU24">
        <v>0</v>
      </c>
      <c r="HV24">
        <v>0</v>
      </c>
      <c r="HW24">
        <v>0</v>
      </c>
      <c r="HX24">
        <v>0</v>
      </c>
      <c r="HY24">
        <v>0</v>
      </c>
      <c r="HZ24">
        <v>0</v>
      </c>
      <c r="IA24">
        <v>0</v>
      </c>
      <c r="IB24">
        <v>0</v>
      </c>
      <c r="IC24">
        <v>0</v>
      </c>
      <c r="ID24">
        <v>0</v>
      </c>
      <c r="IE24">
        <v>0</v>
      </c>
      <c r="IF24">
        <v>0</v>
      </c>
      <c r="IG24">
        <v>0</v>
      </c>
      <c r="IH24">
        <v>0</v>
      </c>
      <c r="II24">
        <v>0</v>
      </c>
      <c r="IJ24">
        <v>0</v>
      </c>
      <c r="IK24">
        <v>0</v>
      </c>
      <c r="IL24">
        <v>0</v>
      </c>
      <c r="IM24">
        <v>0</v>
      </c>
      <c r="IN24">
        <v>0</v>
      </c>
      <c r="IO24">
        <v>0</v>
      </c>
      <c r="IP24">
        <v>0</v>
      </c>
      <c r="IQ24">
        <v>0</v>
      </c>
      <c r="IR24">
        <v>0</v>
      </c>
      <c r="IS24">
        <v>0</v>
      </c>
      <c r="IT24">
        <v>0</v>
      </c>
      <c r="IU24">
        <v>0</v>
      </c>
      <c r="IV24">
        <v>0</v>
      </c>
      <c r="IW24">
        <v>0</v>
      </c>
      <c r="IX24">
        <v>0</v>
      </c>
      <c r="IY24">
        <v>0</v>
      </c>
      <c r="IZ24">
        <v>0</v>
      </c>
      <c r="JA24">
        <v>0</v>
      </c>
      <c r="JB24">
        <v>0</v>
      </c>
      <c r="JC24">
        <v>0</v>
      </c>
      <c r="JD24">
        <v>4.2030000000000003</v>
      </c>
      <c r="JE24">
        <v>6.2960000000000003</v>
      </c>
      <c r="JF24">
        <v>5.7640000000000002</v>
      </c>
      <c r="JG24">
        <v>7.5250000000000004</v>
      </c>
      <c r="JH24">
        <v>6.859</v>
      </c>
      <c r="JI24">
        <v>11.811</v>
      </c>
      <c r="JJ24">
        <v>9.1219999999999999</v>
      </c>
      <c r="JK24">
        <v>10.022</v>
      </c>
      <c r="JL24">
        <v>6.7430000000000003</v>
      </c>
      <c r="JM24">
        <v>7.351</v>
      </c>
      <c r="JN24">
        <v>9.7639999999999993</v>
      </c>
      <c r="JO24">
        <v>7.9889999999999999</v>
      </c>
      <c r="JP24">
        <v>8.4570000000000007</v>
      </c>
      <c r="JQ24">
        <v>7.0860000000000003</v>
      </c>
      <c r="JR24">
        <v>7.1029999999999998</v>
      </c>
      <c r="JS24">
        <v>12.022</v>
      </c>
      <c r="JT24">
        <v>10.708</v>
      </c>
      <c r="JU24">
        <v>8.02</v>
      </c>
      <c r="JV24">
        <v>9.4160000000000004</v>
      </c>
      <c r="JW24">
        <v>13.302</v>
      </c>
      <c r="JX24">
        <v>7.7130000000000001</v>
      </c>
      <c r="JY24">
        <v>8.3960000000000008</v>
      </c>
      <c r="JZ24">
        <v>5.3449999999999998</v>
      </c>
      <c r="KA24">
        <v>9.8629999999999995</v>
      </c>
      <c r="KB24">
        <v>11.734999999999999</v>
      </c>
      <c r="KC24">
        <v>10.413</v>
      </c>
      <c r="KD24">
        <v>12.27</v>
      </c>
      <c r="KE24">
        <v>12.221</v>
      </c>
      <c r="KF24">
        <v>10.715999999999999</v>
      </c>
      <c r="KG24">
        <v>13.443</v>
      </c>
    </row>
    <row r="25" spans="1:293" x14ac:dyDescent="0.25">
      <c r="A25" t="s">
        <v>301</v>
      </c>
      <c r="B25" t="s">
        <v>589</v>
      </c>
      <c r="C25" t="s">
        <v>595</v>
      </c>
      <c r="D25">
        <v>49</v>
      </c>
      <c r="E25" t="s">
        <v>1</v>
      </c>
      <c r="F25">
        <f t="shared" si="0"/>
        <v>1</v>
      </c>
      <c r="G25">
        <f t="shared" si="1"/>
        <v>1</v>
      </c>
      <c r="H25" t="s">
        <v>9</v>
      </c>
      <c r="I25" t="s">
        <v>3</v>
      </c>
      <c r="J25" t="s">
        <v>4</v>
      </c>
      <c r="K25" t="s">
        <v>596</v>
      </c>
      <c r="L25" t="s">
        <v>516</v>
      </c>
      <c r="M25" s="7">
        <v>0</v>
      </c>
      <c r="N25" s="7">
        <v>80.432896983685595</v>
      </c>
      <c r="O25" s="7">
        <f>M25*'Emission and cost factors'!$D$8+N25*'Emission and cost factors'!$E$8</f>
        <v>36.999132612495373</v>
      </c>
      <c r="P25" s="8">
        <f>M25*'Emission and cost factors'!$D$9+N25*'Emission and cost factors'!$E$9</f>
        <v>12.06493454755284</v>
      </c>
      <c r="Q25" s="7">
        <f t="shared" si="2"/>
        <v>20.827666666666666</v>
      </c>
      <c r="R25" s="2">
        <f t="shared" si="3"/>
        <v>0</v>
      </c>
      <c r="S25" s="2">
        <f t="shared" si="4"/>
        <v>0</v>
      </c>
      <c r="T25" s="2">
        <f t="shared" si="5"/>
        <v>0</v>
      </c>
      <c r="U25" s="7">
        <f t="shared" si="6"/>
        <v>0</v>
      </c>
      <c r="V25" s="7">
        <f t="shared" si="7"/>
        <v>0</v>
      </c>
      <c r="W25" s="7">
        <f t="shared" si="8"/>
        <v>0</v>
      </c>
      <c r="X25">
        <v>20.67</v>
      </c>
      <c r="Y25">
        <v>20.75</v>
      </c>
      <c r="Z25">
        <v>20.6</v>
      </c>
      <c r="AA25">
        <v>20.68</v>
      </c>
      <c r="AB25">
        <v>20.64</v>
      </c>
      <c r="AC25">
        <v>20.89</v>
      </c>
      <c r="AD25">
        <v>20.81</v>
      </c>
      <c r="AE25">
        <v>20.84</v>
      </c>
      <c r="AF25">
        <v>20.74</v>
      </c>
      <c r="AG25">
        <v>20.69</v>
      </c>
      <c r="AH25">
        <v>20.83</v>
      </c>
      <c r="AI25">
        <v>20.75</v>
      </c>
      <c r="AJ25">
        <v>20.87</v>
      </c>
      <c r="AK25">
        <v>20.66</v>
      </c>
      <c r="AL25">
        <v>20.63</v>
      </c>
      <c r="AM25">
        <v>20.88</v>
      </c>
      <c r="AN25">
        <v>20.82</v>
      </c>
      <c r="AO25">
        <v>20.73</v>
      </c>
      <c r="AP25">
        <v>20.75</v>
      </c>
      <c r="AQ25">
        <v>21.05</v>
      </c>
      <c r="AR25">
        <v>20.9</v>
      </c>
      <c r="AS25">
        <v>20.75</v>
      </c>
      <c r="AT25">
        <v>20.68</v>
      </c>
      <c r="AU25">
        <v>20.87</v>
      </c>
      <c r="AV25">
        <v>20.92</v>
      </c>
      <c r="AW25">
        <v>20.81</v>
      </c>
      <c r="AX25">
        <v>20.95</v>
      </c>
      <c r="AY25">
        <v>21.51</v>
      </c>
      <c r="AZ25">
        <v>20.91</v>
      </c>
      <c r="BA25">
        <v>21.25</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19.97</v>
      </c>
      <c r="EO25">
        <v>20.170000000000002</v>
      </c>
      <c r="EP25">
        <v>20.29</v>
      </c>
      <c r="EQ25">
        <v>20.27</v>
      </c>
      <c r="ER25">
        <v>20.37</v>
      </c>
      <c r="ES25">
        <v>20.63</v>
      </c>
      <c r="ET25">
        <v>20.65</v>
      </c>
      <c r="EU25">
        <v>20.57</v>
      </c>
      <c r="EV25">
        <v>20.52</v>
      </c>
      <c r="EW25">
        <v>20.5</v>
      </c>
      <c r="EX25">
        <v>20.6</v>
      </c>
      <c r="EY25">
        <v>20.37</v>
      </c>
      <c r="EZ25">
        <v>20.53</v>
      </c>
      <c r="FA25">
        <v>20.12</v>
      </c>
      <c r="FB25">
        <v>20.36</v>
      </c>
      <c r="FC25">
        <v>20.7</v>
      </c>
      <c r="FD25">
        <v>20.53</v>
      </c>
      <c r="FE25">
        <v>20.53</v>
      </c>
      <c r="FF25">
        <v>20.56</v>
      </c>
      <c r="FG25">
        <v>20.64</v>
      </c>
      <c r="FH25">
        <v>20.52</v>
      </c>
      <c r="FI25">
        <v>20.57</v>
      </c>
      <c r="FJ25">
        <v>20.51</v>
      </c>
      <c r="FK25">
        <v>20.53</v>
      </c>
      <c r="FL25">
        <v>20.6</v>
      </c>
      <c r="FM25">
        <v>20.63</v>
      </c>
      <c r="FN25">
        <v>20.67</v>
      </c>
      <c r="FO25">
        <v>20.75</v>
      </c>
      <c r="FP25">
        <v>20.6</v>
      </c>
      <c r="FQ25">
        <v>20.76</v>
      </c>
      <c r="FR25">
        <v>3.3000000000000002E-2</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0</v>
      </c>
      <c r="GX25">
        <v>0</v>
      </c>
      <c r="GY25">
        <v>0</v>
      </c>
      <c r="GZ25">
        <v>0</v>
      </c>
      <c r="HA25">
        <v>0</v>
      </c>
      <c r="HB25">
        <v>0</v>
      </c>
      <c r="HC25">
        <v>0</v>
      </c>
      <c r="HD25">
        <v>0</v>
      </c>
      <c r="HE25">
        <v>0</v>
      </c>
      <c r="HF25">
        <v>0</v>
      </c>
      <c r="HG25">
        <v>0</v>
      </c>
      <c r="HH25">
        <v>0</v>
      </c>
      <c r="HI25">
        <v>0</v>
      </c>
      <c r="HJ25">
        <v>0</v>
      </c>
      <c r="HK25">
        <v>0</v>
      </c>
      <c r="HL25">
        <v>0</v>
      </c>
      <c r="HM25">
        <v>0</v>
      </c>
      <c r="HN25">
        <v>0</v>
      </c>
      <c r="HO25">
        <v>0</v>
      </c>
      <c r="HP25">
        <v>0</v>
      </c>
      <c r="HQ25">
        <v>0</v>
      </c>
      <c r="HR25">
        <v>0</v>
      </c>
      <c r="HS25">
        <v>0</v>
      </c>
      <c r="HT25">
        <v>0</v>
      </c>
      <c r="HU25">
        <v>0</v>
      </c>
      <c r="HV25">
        <v>0</v>
      </c>
      <c r="HW25">
        <v>0</v>
      </c>
      <c r="HX25">
        <v>0</v>
      </c>
      <c r="HY25">
        <v>0</v>
      </c>
      <c r="HZ25">
        <v>0</v>
      </c>
      <c r="IA25">
        <v>0</v>
      </c>
      <c r="IB25">
        <v>0</v>
      </c>
      <c r="IC25">
        <v>0</v>
      </c>
      <c r="ID25">
        <v>0</v>
      </c>
      <c r="IE25">
        <v>0</v>
      </c>
      <c r="IF25">
        <v>0</v>
      </c>
      <c r="IG25">
        <v>0</v>
      </c>
      <c r="IH25">
        <v>0</v>
      </c>
      <c r="II25">
        <v>0</v>
      </c>
      <c r="IJ25">
        <v>0</v>
      </c>
      <c r="IK25">
        <v>0</v>
      </c>
      <c r="IL25">
        <v>0</v>
      </c>
      <c r="IM25">
        <v>0</v>
      </c>
      <c r="IN25">
        <v>0</v>
      </c>
      <c r="IO25">
        <v>0</v>
      </c>
      <c r="IP25">
        <v>0</v>
      </c>
      <c r="IQ25">
        <v>0</v>
      </c>
      <c r="IR25">
        <v>0</v>
      </c>
      <c r="IS25">
        <v>0</v>
      </c>
      <c r="IT25">
        <v>0</v>
      </c>
      <c r="IU25">
        <v>0</v>
      </c>
      <c r="IV25">
        <v>0</v>
      </c>
      <c r="IW25">
        <v>0</v>
      </c>
      <c r="IX25">
        <v>0</v>
      </c>
      <c r="IY25">
        <v>0</v>
      </c>
      <c r="IZ25">
        <v>0</v>
      </c>
      <c r="JA25">
        <v>0</v>
      </c>
      <c r="JB25">
        <v>0</v>
      </c>
      <c r="JC25">
        <v>0</v>
      </c>
      <c r="JD25">
        <v>4.2030000000000003</v>
      </c>
      <c r="JE25">
        <v>6.2960000000000003</v>
      </c>
      <c r="JF25">
        <v>5.7640000000000002</v>
      </c>
      <c r="JG25">
        <v>7.5250000000000004</v>
      </c>
      <c r="JH25">
        <v>6.859</v>
      </c>
      <c r="JI25">
        <v>11.811</v>
      </c>
      <c r="JJ25">
        <v>9.1219999999999999</v>
      </c>
      <c r="JK25">
        <v>10.022</v>
      </c>
      <c r="JL25">
        <v>6.7430000000000003</v>
      </c>
      <c r="JM25">
        <v>7.351</v>
      </c>
      <c r="JN25">
        <v>9.7639999999999993</v>
      </c>
      <c r="JO25">
        <v>7.9889999999999999</v>
      </c>
      <c r="JP25">
        <v>8.4570000000000007</v>
      </c>
      <c r="JQ25">
        <v>7.0860000000000003</v>
      </c>
      <c r="JR25">
        <v>7.1029999999999998</v>
      </c>
      <c r="JS25">
        <v>12.022</v>
      </c>
      <c r="JT25">
        <v>10.708</v>
      </c>
      <c r="JU25">
        <v>8.02</v>
      </c>
      <c r="JV25">
        <v>9.4160000000000004</v>
      </c>
      <c r="JW25">
        <v>13.302</v>
      </c>
      <c r="JX25">
        <v>7.7130000000000001</v>
      </c>
      <c r="JY25">
        <v>8.3960000000000008</v>
      </c>
      <c r="JZ25">
        <v>5.3449999999999998</v>
      </c>
      <c r="KA25">
        <v>9.8629999999999995</v>
      </c>
      <c r="KB25">
        <v>11.734999999999999</v>
      </c>
      <c r="KC25">
        <v>10.413</v>
      </c>
      <c r="KD25">
        <v>12.27</v>
      </c>
      <c r="KE25">
        <v>12.221</v>
      </c>
      <c r="KF25">
        <v>10.715999999999999</v>
      </c>
      <c r="KG25">
        <v>13.443</v>
      </c>
    </row>
    <row r="26" spans="1:293" x14ac:dyDescent="0.25">
      <c r="A26" t="s">
        <v>302</v>
      </c>
      <c r="B26" t="s">
        <v>589</v>
      </c>
      <c r="C26" t="s">
        <v>595</v>
      </c>
      <c r="D26">
        <v>50</v>
      </c>
      <c r="E26" t="s">
        <v>1</v>
      </c>
      <c r="F26">
        <f t="shared" si="0"/>
        <v>1</v>
      </c>
      <c r="G26">
        <f t="shared" si="1"/>
        <v>1</v>
      </c>
      <c r="H26" t="s">
        <v>9</v>
      </c>
      <c r="I26" t="s">
        <v>3</v>
      </c>
      <c r="J26" t="s">
        <v>4</v>
      </c>
      <c r="K26" t="s">
        <v>596</v>
      </c>
      <c r="L26" t="s">
        <v>515</v>
      </c>
      <c r="M26" s="7">
        <v>0</v>
      </c>
      <c r="N26" s="7">
        <v>68.044996310397906</v>
      </c>
      <c r="O26" s="7">
        <f>M26*'Emission and cost factors'!$D$8+N26*'Emission and cost factors'!$E$8</f>
        <v>31.300698302783037</v>
      </c>
      <c r="P26" s="8">
        <f>M26*'Emission and cost factors'!$D$9+N26*'Emission and cost factors'!$E$9</f>
        <v>10.206749446559686</v>
      </c>
      <c r="Q26" s="7">
        <f t="shared" si="2"/>
        <v>20.907999999999998</v>
      </c>
      <c r="R26" s="2">
        <f t="shared" si="3"/>
        <v>0</v>
      </c>
      <c r="S26" s="2">
        <f t="shared" si="4"/>
        <v>0</v>
      </c>
      <c r="T26" s="2">
        <f t="shared" si="5"/>
        <v>0</v>
      </c>
      <c r="U26" s="7">
        <f t="shared" si="6"/>
        <v>0</v>
      </c>
      <c r="V26" s="7">
        <f t="shared" si="7"/>
        <v>0</v>
      </c>
      <c r="W26" s="7">
        <f t="shared" si="8"/>
        <v>0</v>
      </c>
      <c r="X26">
        <v>20.74</v>
      </c>
      <c r="Y26">
        <v>20.64</v>
      </c>
      <c r="Z26">
        <v>20.78</v>
      </c>
      <c r="AA26">
        <v>20.76</v>
      </c>
      <c r="AB26">
        <v>20.8</v>
      </c>
      <c r="AC26">
        <v>20.99</v>
      </c>
      <c r="AD26">
        <v>20.96</v>
      </c>
      <c r="AE26">
        <v>21</v>
      </c>
      <c r="AF26">
        <v>20.88</v>
      </c>
      <c r="AG26">
        <v>20.78</v>
      </c>
      <c r="AH26">
        <v>20.85</v>
      </c>
      <c r="AI26">
        <v>20.71</v>
      </c>
      <c r="AJ26">
        <v>20.83</v>
      </c>
      <c r="AK26">
        <v>20.76</v>
      </c>
      <c r="AL26">
        <v>20.83</v>
      </c>
      <c r="AM26">
        <v>20.91</v>
      </c>
      <c r="AN26">
        <v>20.9</v>
      </c>
      <c r="AO26">
        <v>20.9</v>
      </c>
      <c r="AP26">
        <v>20.8</v>
      </c>
      <c r="AQ26">
        <v>21.22</v>
      </c>
      <c r="AR26">
        <v>20.85</v>
      </c>
      <c r="AS26">
        <v>20.78</v>
      </c>
      <c r="AT26">
        <v>20.79</v>
      </c>
      <c r="AU26">
        <v>21.08</v>
      </c>
      <c r="AV26">
        <v>20.93</v>
      </c>
      <c r="AW26">
        <v>20.81</v>
      </c>
      <c r="AX26">
        <v>20.97</v>
      </c>
      <c r="AY26">
        <v>21.65</v>
      </c>
      <c r="AZ26">
        <v>20.94</v>
      </c>
      <c r="BA26">
        <v>21.4</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20.18</v>
      </c>
      <c r="EO26">
        <v>20.420000000000002</v>
      </c>
      <c r="EP26">
        <v>20.399999999999999</v>
      </c>
      <c r="EQ26">
        <v>20.420000000000002</v>
      </c>
      <c r="ER26">
        <v>20.48</v>
      </c>
      <c r="ES26">
        <v>20.58</v>
      </c>
      <c r="ET26">
        <v>20.65</v>
      </c>
      <c r="EU26">
        <v>20.69</v>
      </c>
      <c r="EV26">
        <v>20.52</v>
      </c>
      <c r="EW26">
        <v>20.54</v>
      </c>
      <c r="EX26">
        <v>20.56</v>
      </c>
      <c r="EY26">
        <v>20.54</v>
      </c>
      <c r="EZ26">
        <v>20.54</v>
      </c>
      <c r="FA26">
        <v>20.260000000000002</v>
      </c>
      <c r="FB26">
        <v>20.51</v>
      </c>
      <c r="FC26">
        <v>20.62</v>
      </c>
      <c r="FD26">
        <v>20.65</v>
      </c>
      <c r="FE26">
        <v>20.58</v>
      </c>
      <c r="FF26">
        <v>20.65</v>
      </c>
      <c r="FG26">
        <v>20.69</v>
      </c>
      <c r="FH26">
        <v>20.5</v>
      </c>
      <c r="FI26">
        <v>20.57</v>
      </c>
      <c r="FJ26">
        <v>20.53</v>
      </c>
      <c r="FK26">
        <v>20.66</v>
      </c>
      <c r="FL26">
        <v>20.62</v>
      </c>
      <c r="FM26">
        <v>20.73</v>
      </c>
      <c r="FN26">
        <v>20.72</v>
      </c>
      <c r="FO26">
        <v>20.75</v>
      </c>
      <c r="FP26">
        <v>20.59</v>
      </c>
      <c r="FQ26">
        <v>20.81</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v>0</v>
      </c>
      <c r="GV26">
        <v>0</v>
      </c>
      <c r="GW26">
        <v>0</v>
      </c>
      <c r="GX26">
        <v>0</v>
      </c>
      <c r="GY26">
        <v>0</v>
      </c>
      <c r="GZ26">
        <v>0</v>
      </c>
      <c r="HA26">
        <v>0</v>
      </c>
      <c r="HB26">
        <v>0</v>
      </c>
      <c r="HC26">
        <v>0</v>
      </c>
      <c r="HD26">
        <v>0</v>
      </c>
      <c r="HE26">
        <v>0</v>
      </c>
      <c r="HF26">
        <v>0</v>
      </c>
      <c r="HG26">
        <v>0</v>
      </c>
      <c r="HH26">
        <v>0</v>
      </c>
      <c r="HI26">
        <v>0</v>
      </c>
      <c r="HJ26">
        <v>0</v>
      </c>
      <c r="HK26">
        <v>0</v>
      </c>
      <c r="HL26">
        <v>0</v>
      </c>
      <c r="HM26">
        <v>0</v>
      </c>
      <c r="HN26">
        <v>0</v>
      </c>
      <c r="HO26">
        <v>0</v>
      </c>
      <c r="HP26">
        <v>0</v>
      </c>
      <c r="HQ26">
        <v>0</v>
      </c>
      <c r="HR26">
        <v>0</v>
      </c>
      <c r="HS26">
        <v>0</v>
      </c>
      <c r="HT26">
        <v>0</v>
      </c>
      <c r="HU26">
        <v>0</v>
      </c>
      <c r="HV26">
        <v>0</v>
      </c>
      <c r="HW26">
        <v>0</v>
      </c>
      <c r="HX26">
        <v>0</v>
      </c>
      <c r="HY26">
        <v>0</v>
      </c>
      <c r="HZ26">
        <v>0</v>
      </c>
      <c r="IA26">
        <v>0</v>
      </c>
      <c r="IB26">
        <v>0</v>
      </c>
      <c r="IC26">
        <v>0</v>
      </c>
      <c r="ID26">
        <v>0</v>
      </c>
      <c r="IE26">
        <v>0</v>
      </c>
      <c r="IF26">
        <v>0</v>
      </c>
      <c r="IG26">
        <v>0</v>
      </c>
      <c r="IH26">
        <v>0</v>
      </c>
      <c r="II26">
        <v>0</v>
      </c>
      <c r="IJ26">
        <v>0</v>
      </c>
      <c r="IK26">
        <v>0</v>
      </c>
      <c r="IL26">
        <v>0</v>
      </c>
      <c r="IM26">
        <v>0</v>
      </c>
      <c r="IN26">
        <v>0</v>
      </c>
      <c r="IO26">
        <v>0</v>
      </c>
      <c r="IP26">
        <v>0</v>
      </c>
      <c r="IQ26">
        <v>0</v>
      </c>
      <c r="IR26">
        <v>0</v>
      </c>
      <c r="IS26">
        <v>0</v>
      </c>
      <c r="IT26">
        <v>0</v>
      </c>
      <c r="IU26">
        <v>0</v>
      </c>
      <c r="IV26">
        <v>0</v>
      </c>
      <c r="IW26">
        <v>0</v>
      </c>
      <c r="IX26">
        <v>0</v>
      </c>
      <c r="IY26">
        <v>0</v>
      </c>
      <c r="IZ26">
        <v>0</v>
      </c>
      <c r="JA26">
        <v>0</v>
      </c>
      <c r="JB26">
        <v>0</v>
      </c>
      <c r="JC26">
        <v>0</v>
      </c>
      <c r="JD26">
        <v>4.2030000000000003</v>
      </c>
      <c r="JE26">
        <v>6.2960000000000003</v>
      </c>
      <c r="JF26">
        <v>5.7640000000000002</v>
      </c>
      <c r="JG26">
        <v>7.5250000000000004</v>
      </c>
      <c r="JH26">
        <v>6.859</v>
      </c>
      <c r="JI26">
        <v>11.811</v>
      </c>
      <c r="JJ26">
        <v>9.1219999999999999</v>
      </c>
      <c r="JK26">
        <v>10.022</v>
      </c>
      <c r="JL26">
        <v>6.7430000000000003</v>
      </c>
      <c r="JM26">
        <v>7.351</v>
      </c>
      <c r="JN26">
        <v>9.7639999999999993</v>
      </c>
      <c r="JO26">
        <v>7.9889999999999999</v>
      </c>
      <c r="JP26">
        <v>8.4570000000000007</v>
      </c>
      <c r="JQ26">
        <v>7.0860000000000003</v>
      </c>
      <c r="JR26">
        <v>7.1029999999999998</v>
      </c>
      <c r="JS26">
        <v>12.022</v>
      </c>
      <c r="JT26">
        <v>10.708</v>
      </c>
      <c r="JU26">
        <v>8.02</v>
      </c>
      <c r="JV26">
        <v>9.4160000000000004</v>
      </c>
      <c r="JW26">
        <v>13.302</v>
      </c>
      <c r="JX26">
        <v>7.7130000000000001</v>
      </c>
      <c r="JY26">
        <v>8.3960000000000008</v>
      </c>
      <c r="JZ26">
        <v>5.3449999999999998</v>
      </c>
      <c r="KA26">
        <v>9.8629999999999995</v>
      </c>
      <c r="KB26">
        <v>11.734999999999999</v>
      </c>
      <c r="KC26">
        <v>10.413</v>
      </c>
      <c r="KD26">
        <v>12.27</v>
      </c>
      <c r="KE26">
        <v>12.221</v>
      </c>
      <c r="KF26">
        <v>10.715999999999999</v>
      </c>
      <c r="KG26">
        <v>13.443</v>
      </c>
    </row>
    <row r="27" spans="1:293" x14ac:dyDescent="0.25">
      <c r="A27" t="s">
        <v>303</v>
      </c>
      <c r="B27" t="s">
        <v>589</v>
      </c>
      <c r="C27" t="s">
        <v>595</v>
      </c>
      <c r="D27">
        <v>51</v>
      </c>
      <c r="E27" t="s">
        <v>1</v>
      </c>
      <c r="F27">
        <f t="shared" si="0"/>
        <v>1</v>
      </c>
      <c r="G27">
        <f t="shared" si="1"/>
        <v>1</v>
      </c>
      <c r="H27" t="s">
        <v>9</v>
      </c>
      <c r="I27" t="s">
        <v>3</v>
      </c>
      <c r="J27" t="s">
        <v>5</v>
      </c>
      <c r="K27" t="s">
        <v>596</v>
      </c>
      <c r="L27" t="s">
        <v>516</v>
      </c>
      <c r="M27" s="7">
        <v>0</v>
      </c>
      <c r="N27" s="7">
        <v>71.150995709281403</v>
      </c>
      <c r="O27" s="7">
        <f>M27*'Emission and cost factors'!$D$8+N27*'Emission and cost factors'!$E$8</f>
        <v>32.729458026269448</v>
      </c>
      <c r="P27" s="8">
        <f>M27*'Emission and cost factors'!$D$9+N27*'Emission and cost factors'!$E$9</f>
        <v>10.67264935639221</v>
      </c>
      <c r="Q27" s="7">
        <f t="shared" si="2"/>
        <v>20.909666666666666</v>
      </c>
      <c r="R27" s="2">
        <f t="shared" si="3"/>
        <v>0</v>
      </c>
      <c r="S27" s="2">
        <f t="shared" si="4"/>
        <v>0</v>
      </c>
      <c r="T27" s="2">
        <f t="shared" si="5"/>
        <v>0</v>
      </c>
      <c r="U27" s="7">
        <f t="shared" si="6"/>
        <v>0</v>
      </c>
      <c r="V27" s="7">
        <f t="shared" si="7"/>
        <v>0</v>
      </c>
      <c r="W27" s="7">
        <f t="shared" si="8"/>
        <v>0</v>
      </c>
      <c r="X27">
        <v>20.73</v>
      </c>
      <c r="Y27">
        <v>20.64</v>
      </c>
      <c r="Z27">
        <v>20.78</v>
      </c>
      <c r="AA27">
        <v>20.8</v>
      </c>
      <c r="AB27">
        <v>20.81</v>
      </c>
      <c r="AC27">
        <v>20.99</v>
      </c>
      <c r="AD27">
        <v>20.96</v>
      </c>
      <c r="AE27">
        <v>21</v>
      </c>
      <c r="AF27">
        <v>20.91</v>
      </c>
      <c r="AG27">
        <v>20.78</v>
      </c>
      <c r="AH27">
        <v>20.86</v>
      </c>
      <c r="AI27">
        <v>20.73</v>
      </c>
      <c r="AJ27">
        <v>20.83</v>
      </c>
      <c r="AK27">
        <v>20.79</v>
      </c>
      <c r="AL27">
        <v>20.79</v>
      </c>
      <c r="AM27">
        <v>20.91</v>
      </c>
      <c r="AN27">
        <v>20.9</v>
      </c>
      <c r="AO27">
        <v>20.89</v>
      </c>
      <c r="AP27">
        <v>20.81</v>
      </c>
      <c r="AQ27">
        <v>21.22</v>
      </c>
      <c r="AR27">
        <v>20.85</v>
      </c>
      <c r="AS27">
        <v>20.77</v>
      </c>
      <c r="AT27">
        <v>20.79</v>
      </c>
      <c r="AU27">
        <v>21.07</v>
      </c>
      <c r="AV27">
        <v>20.92</v>
      </c>
      <c r="AW27">
        <v>20.8</v>
      </c>
      <c r="AX27">
        <v>20.97</v>
      </c>
      <c r="AY27">
        <v>21.65</v>
      </c>
      <c r="AZ27">
        <v>20.94</v>
      </c>
      <c r="BA27">
        <v>21.4</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20.2</v>
      </c>
      <c r="EO27">
        <v>20.440000000000001</v>
      </c>
      <c r="EP27">
        <v>20.399999999999999</v>
      </c>
      <c r="EQ27">
        <v>20.440000000000001</v>
      </c>
      <c r="ER27">
        <v>20.48</v>
      </c>
      <c r="ES27">
        <v>20.59</v>
      </c>
      <c r="ET27">
        <v>20.66</v>
      </c>
      <c r="EU27">
        <v>20.69</v>
      </c>
      <c r="EV27">
        <v>20.51</v>
      </c>
      <c r="EW27">
        <v>20.54</v>
      </c>
      <c r="EX27">
        <v>20.55</v>
      </c>
      <c r="EY27">
        <v>20.54</v>
      </c>
      <c r="EZ27">
        <v>20.54</v>
      </c>
      <c r="FA27">
        <v>20.28</v>
      </c>
      <c r="FB27">
        <v>20.53</v>
      </c>
      <c r="FC27">
        <v>20.62</v>
      </c>
      <c r="FD27">
        <v>20.65</v>
      </c>
      <c r="FE27">
        <v>20.58</v>
      </c>
      <c r="FF27">
        <v>20.66</v>
      </c>
      <c r="FG27">
        <v>20.69</v>
      </c>
      <c r="FH27">
        <v>20.5</v>
      </c>
      <c r="FI27">
        <v>20.58</v>
      </c>
      <c r="FJ27">
        <v>20.54</v>
      </c>
      <c r="FK27">
        <v>20.65</v>
      </c>
      <c r="FL27">
        <v>20.62</v>
      </c>
      <c r="FM27">
        <v>20.73</v>
      </c>
      <c r="FN27">
        <v>20.72</v>
      </c>
      <c r="FO27">
        <v>20.76</v>
      </c>
      <c r="FP27">
        <v>20.59</v>
      </c>
      <c r="FQ27">
        <v>20.81</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0</v>
      </c>
      <c r="HE27">
        <v>0</v>
      </c>
      <c r="HF27">
        <v>0</v>
      </c>
      <c r="HG27">
        <v>0</v>
      </c>
      <c r="HH27">
        <v>0</v>
      </c>
      <c r="HI27">
        <v>0</v>
      </c>
      <c r="HJ27">
        <v>0</v>
      </c>
      <c r="HK27">
        <v>0</v>
      </c>
      <c r="HL27">
        <v>0</v>
      </c>
      <c r="HM27">
        <v>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0</v>
      </c>
      <c r="IK27">
        <v>0</v>
      </c>
      <c r="IL27">
        <v>0</v>
      </c>
      <c r="IM27">
        <v>0</v>
      </c>
      <c r="IN27">
        <v>0</v>
      </c>
      <c r="IO27">
        <v>0</v>
      </c>
      <c r="IP27">
        <v>0</v>
      </c>
      <c r="IQ27">
        <v>0</v>
      </c>
      <c r="IR27">
        <v>0</v>
      </c>
      <c r="IS27">
        <v>0</v>
      </c>
      <c r="IT27">
        <v>0</v>
      </c>
      <c r="IU27">
        <v>0</v>
      </c>
      <c r="IV27">
        <v>0</v>
      </c>
      <c r="IW27">
        <v>0</v>
      </c>
      <c r="IX27">
        <v>0</v>
      </c>
      <c r="IY27">
        <v>0</v>
      </c>
      <c r="IZ27">
        <v>0</v>
      </c>
      <c r="JA27">
        <v>0</v>
      </c>
      <c r="JB27">
        <v>0</v>
      </c>
      <c r="JC27">
        <v>0</v>
      </c>
      <c r="JD27">
        <v>4.2030000000000003</v>
      </c>
      <c r="JE27">
        <v>6.2960000000000003</v>
      </c>
      <c r="JF27">
        <v>5.7640000000000002</v>
      </c>
      <c r="JG27">
        <v>7.5250000000000004</v>
      </c>
      <c r="JH27">
        <v>6.859</v>
      </c>
      <c r="JI27">
        <v>11.811</v>
      </c>
      <c r="JJ27">
        <v>9.1219999999999999</v>
      </c>
      <c r="JK27">
        <v>10.022</v>
      </c>
      <c r="JL27">
        <v>6.7430000000000003</v>
      </c>
      <c r="JM27">
        <v>7.351</v>
      </c>
      <c r="JN27">
        <v>9.7639999999999993</v>
      </c>
      <c r="JO27">
        <v>7.9889999999999999</v>
      </c>
      <c r="JP27">
        <v>8.4570000000000007</v>
      </c>
      <c r="JQ27">
        <v>7.0860000000000003</v>
      </c>
      <c r="JR27">
        <v>7.1029999999999998</v>
      </c>
      <c r="JS27">
        <v>12.022</v>
      </c>
      <c r="JT27">
        <v>10.708</v>
      </c>
      <c r="JU27">
        <v>8.02</v>
      </c>
      <c r="JV27">
        <v>9.4160000000000004</v>
      </c>
      <c r="JW27">
        <v>13.302</v>
      </c>
      <c r="JX27">
        <v>7.7130000000000001</v>
      </c>
      <c r="JY27">
        <v>8.3960000000000008</v>
      </c>
      <c r="JZ27">
        <v>5.3449999999999998</v>
      </c>
      <c r="KA27">
        <v>9.8629999999999995</v>
      </c>
      <c r="KB27">
        <v>11.734999999999999</v>
      </c>
      <c r="KC27">
        <v>10.413</v>
      </c>
      <c r="KD27">
        <v>12.27</v>
      </c>
      <c r="KE27">
        <v>12.221</v>
      </c>
      <c r="KF27">
        <v>10.715999999999999</v>
      </c>
      <c r="KG27">
        <v>13.443</v>
      </c>
    </row>
    <row r="28" spans="1:293" x14ac:dyDescent="0.25">
      <c r="A28" t="s">
        <v>304</v>
      </c>
      <c r="B28" t="s">
        <v>589</v>
      </c>
      <c r="C28" t="s">
        <v>595</v>
      </c>
      <c r="D28">
        <v>52</v>
      </c>
      <c r="E28" t="s">
        <v>1</v>
      </c>
      <c r="F28">
        <f t="shared" si="0"/>
        <v>1</v>
      </c>
      <c r="G28">
        <f t="shared" si="1"/>
        <v>1</v>
      </c>
      <c r="H28" t="s">
        <v>9</v>
      </c>
      <c r="I28" t="s">
        <v>3</v>
      </c>
      <c r="J28" t="s">
        <v>5</v>
      </c>
      <c r="K28" t="s">
        <v>596</v>
      </c>
      <c r="L28" t="s">
        <v>515</v>
      </c>
      <c r="M28" s="7">
        <v>0</v>
      </c>
      <c r="N28" s="7">
        <v>67.977918298542505</v>
      </c>
      <c r="O28" s="7">
        <f>M28*'Emission and cost factors'!$D$8+N28*'Emission and cost factors'!$E$8</f>
        <v>31.269842417329553</v>
      </c>
      <c r="P28" s="8">
        <f>M28*'Emission and cost factors'!$D$9+N28*'Emission and cost factors'!$E$9</f>
        <v>10.196687744781375</v>
      </c>
      <c r="Q28" s="7">
        <f t="shared" si="2"/>
        <v>20.907999999999998</v>
      </c>
      <c r="R28" s="2">
        <f t="shared" si="3"/>
        <v>0</v>
      </c>
      <c r="S28" s="2">
        <f t="shared" si="4"/>
        <v>0</v>
      </c>
      <c r="T28" s="2">
        <f t="shared" si="5"/>
        <v>0</v>
      </c>
      <c r="U28" s="7">
        <f t="shared" si="6"/>
        <v>0</v>
      </c>
      <c r="V28" s="7">
        <f t="shared" si="7"/>
        <v>0</v>
      </c>
      <c r="W28" s="7">
        <f t="shared" si="8"/>
        <v>0</v>
      </c>
      <c r="X28">
        <v>20.74</v>
      </c>
      <c r="Y28">
        <v>20.64</v>
      </c>
      <c r="Z28">
        <v>20.78</v>
      </c>
      <c r="AA28">
        <v>20.76</v>
      </c>
      <c r="AB28">
        <v>20.8</v>
      </c>
      <c r="AC28">
        <v>20.99</v>
      </c>
      <c r="AD28">
        <v>20.96</v>
      </c>
      <c r="AE28">
        <v>21</v>
      </c>
      <c r="AF28">
        <v>20.88</v>
      </c>
      <c r="AG28">
        <v>20.78</v>
      </c>
      <c r="AH28">
        <v>20.85</v>
      </c>
      <c r="AI28">
        <v>20.71</v>
      </c>
      <c r="AJ28">
        <v>20.83</v>
      </c>
      <c r="AK28">
        <v>20.76</v>
      </c>
      <c r="AL28">
        <v>20.83</v>
      </c>
      <c r="AM28">
        <v>20.91</v>
      </c>
      <c r="AN28">
        <v>20.9</v>
      </c>
      <c r="AO28">
        <v>20.9</v>
      </c>
      <c r="AP28">
        <v>20.8</v>
      </c>
      <c r="AQ28">
        <v>21.22</v>
      </c>
      <c r="AR28">
        <v>20.85</v>
      </c>
      <c r="AS28">
        <v>20.78</v>
      </c>
      <c r="AT28">
        <v>20.79</v>
      </c>
      <c r="AU28">
        <v>21.08</v>
      </c>
      <c r="AV28">
        <v>20.93</v>
      </c>
      <c r="AW28">
        <v>20.81</v>
      </c>
      <c r="AX28">
        <v>20.97</v>
      </c>
      <c r="AY28">
        <v>21.65</v>
      </c>
      <c r="AZ28">
        <v>20.94</v>
      </c>
      <c r="BA28">
        <v>21.4</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20.18</v>
      </c>
      <c r="EO28">
        <v>20.420000000000002</v>
      </c>
      <c r="EP28">
        <v>20.399999999999999</v>
      </c>
      <c r="EQ28">
        <v>20.420000000000002</v>
      </c>
      <c r="ER28">
        <v>20.48</v>
      </c>
      <c r="ES28">
        <v>20.58</v>
      </c>
      <c r="ET28">
        <v>20.65</v>
      </c>
      <c r="EU28">
        <v>20.69</v>
      </c>
      <c r="EV28">
        <v>20.52</v>
      </c>
      <c r="EW28">
        <v>20.54</v>
      </c>
      <c r="EX28">
        <v>20.56</v>
      </c>
      <c r="EY28">
        <v>20.54</v>
      </c>
      <c r="EZ28">
        <v>20.54</v>
      </c>
      <c r="FA28">
        <v>20.260000000000002</v>
      </c>
      <c r="FB28">
        <v>20.51</v>
      </c>
      <c r="FC28">
        <v>20.62</v>
      </c>
      <c r="FD28">
        <v>20.65</v>
      </c>
      <c r="FE28">
        <v>20.58</v>
      </c>
      <c r="FF28">
        <v>20.65</v>
      </c>
      <c r="FG28">
        <v>20.69</v>
      </c>
      <c r="FH28">
        <v>20.5</v>
      </c>
      <c r="FI28">
        <v>20.57</v>
      </c>
      <c r="FJ28">
        <v>20.53</v>
      </c>
      <c r="FK28">
        <v>20.66</v>
      </c>
      <c r="FL28">
        <v>20.62</v>
      </c>
      <c r="FM28">
        <v>20.73</v>
      </c>
      <c r="FN28">
        <v>20.72</v>
      </c>
      <c r="FO28">
        <v>20.75</v>
      </c>
      <c r="FP28">
        <v>20.59</v>
      </c>
      <c r="FQ28">
        <v>20.81</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B28">
        <v>0</v>
      </c>
      <c r="HC28">
        <v>0</v>
      </c>
      <c r="HD28">
        <v>0</v>
      </c>
      <c r="HE28">
        <v>0</v>
      </c>
      <c r="HF28">
        <v>0</v>
      </c>
      <c r="HG28">
        <v>0</v>
      </c>
      <c r="HH28">
        <v>0</v>
      </c>
      <c r="HI28">
        <v>0</v>
      </c>
      <c r="HJ28">
        <v>0</v>
      </c>
      <c r="HK28">
        <v>0</v>
      </c>
      <c r="HL28">
        <v>0</v>
      </c>
      <c r="HM28">
        <v>0</v>
      </c>
      <c r="HN28">
        <v>0</v>
      </c>
      <c r="HO28">
        <v>0</v>
      </c>
      <c r="HP28">
        <v>0</v>
      </c>
      <c r="HQ28">
        <v>0</v>
      </c>
      <c r="HR28">
        <v>0</v>
      </c>
      <c r="HS28">
        <v>0</v>
      </c>
      <c r="HT28">
        <v>0</v>
      </c>
      <c r="HU28">
        <v>0</v>
      </c>
      <c r="HV28">
        <v>0</v>
      </c>
      <c r="HW28">
        <v>0</v>
      </c>
      <c r="HX28">
        <v>0</v>
      </c>
      <c r="HY28">
        <v>0</v>
      </c>
      <c r="HZ28">
        <v>0</v>
      </c>
      <c r="IA28">
        <v>0</v>
      </c>
      <c r="IB28">
        <v>0</v>
      </c>
      <c r="IC28">
        <v>0</v>
      </c>
      <c r="ID28">
        <v>0</v>
      </c>
      <c r="IE28">
        <v>0</v>
      </c>
      <c r="IF28">
        <v>0</v>
      </c>
      <c r="IG28">
        <v>0</v>
      </c>
      <c r="IH28">
        <v>0</v>
      </c>
      <c r="II28">
        <v>0</v>
      </c>
      <c r="IJ28">
        <v>0</v>
      </c>
      <c r="IK28">
        <v>0</v>
      </c>
      <c r="IL28">
        <v>0</v>
      </c>
      <c r="IM28">
        <v>0</v>
      </c>
      <c r="IN28">
        <v>0</v>
      </c>
      <c r="IO28">
        <v>0</v>
      </c>
      <c r="IP28">
        <v>0</v>
      </c>
      <c r="IQ28">
        <v>0</v>
      </c>
      <c r="IR28">
        <v>0</v>
      </c>
      <c r="IS28">
        <v>0</v>
      </c>
      <c r="IT28">
        <v>0</v>
      </c>
      <c r="IU28">
        <v>0</v>
      </c>
      <c r="IV28">
        <v>0</v>
      </c>
      <c r="IW28">
        <v>0</v>
      </c>
      <c r="IX28">
        <v>0</v>
      </c>
      <c r="IY28">
        <v>0</v>
      </c>
      <c r="IZ28">
        <v>0</v>
      </c>
      <c r="JA28">
        <v>0</v>
      </c>
      <c r="JB28">
        <v>0</v>
      </c>
      <c r="JC28">
        <v>0</v>
      </c>
      <c r="JD28">
        <v>4.2030000000000003</v>
      </c>
      <c r="JE28">
        <v>6.2960000000000003</v>
      </c>
      <c r="JF28">
        <v>5.7640000000000002</v>
      </c>
      <c r="JG28">
        <v>7.5250000000000004</v>
      </c>
      <c r="JH28">
        <v>6.859</v>
      </c>
      <c r="JI28">
        <v>11.811</v>
      </c>
      <c r="JJ28">
        <v>9.1219999999999999</v>
      </c>
      <c r="JK28">
        <v>10.022</v>
      </c>
      <c r="JL28">
        <v>6.7430000000000003</v>
      </c>
      <c r="JM28">
        <v>7.351</v>
      </c>
      <c r="JN28">
        <v>9.7639999999999993</v>
      </c>
      <c r="JO28">
        <v>7.9889999999999999</v>
      </c>
      <c r="JP28">
        <v>8.4570000000000007</v>
      </c>
      <c r="JQ28">
        <v>7.0860000000000003</v>
      </c>
      <c r="JR28">
        <v>7.1029999999999998</v>
      </c>
      <c r="JS28">
        <v>12.022</v>
      </c>
      <c r="JT28">
        <v>10.708</v>
      </c>
      <c r="JU28">
        <v>8.02</v>
      </c>
      <c r="JV28">
        <v>9.4160000000000004</v>
      </c>
      <c r="JW28">
        <v>13.302</v>
      </c>
      <c r="JX28">
        <v>7.7130000000000001</v>
      </c>
      <c r="JY28">
        <v>8.3960000000000008</v>
      </c>
      <c r="JZ28">
        <v>5.3449999999999998</v>
      </c>
      <c r="KA28">
        <v>9.8629999999999995</v>
      </c>
      <c r="KB28">
        <v>11.734999999999999</v>
      </c>
      <c r="KC28">
        <v>10.413</v>
      </c>
      <c r="KD28">
        <v>12.27</v>
      </c>
      <c r="KE28">
        <v>12.221</v>
      </c>
      <c r="KF28">
        <v>10.715999999999999</v>
      </c>
      <c r="KG28">
        <v>13.443</v>
      </c>
    </row>
    <row r="29" spans="1:293" x14ac:dyDescent="0.25">
      <c r="A29" t="s">
        <v>305</v>
      </c>
      <c r="B29" t="s">
        <v>589</v>
      </c>
      <c r="C29" t="s">
        <v>595</v>
      </c>
      <c r="D29">
        <v>53</v>
      </c>
      <c r="E29" t="s">
        <v>1</v>
      </c>
      <c r="F29">
        <f t="shared" si="0"/>
        <v>1</v>
      </c>
      <c r="G29">
        <f t="shared" si="1"/>
        <v>1</v>
      </c>
      <c r="H29" t="s">
        <v>9</v>
      </c>
      <c r="I29" t="s">
        <v>6</v>
      </c>
      <c r="J29" t="s">
        <v>4</v>
      </c>
      <c r="K29" t="s">
        <v>596</v>
      </c>
      <c r="L29" t="s">
        <v>516</v>
      </c>
      <c r="M29" s="7">
        <v>0</v>
      </c>
      <c r="N29" s="7">
        <v>77.862511742083896</v>
      </c>
      <c r="O29" s="7">
        <f>M29*'Emission and cost factors'!$D$8+N29*'Emission and cost factors'!$E$8</f>
        <v>35.816755401358591</v>
      </c>
      <c r="P29" s="8">
        <f>M29*'Emission and cost factors'!$D$9+N29*'Emission and cost factors'!$E$9</f>
        <v>11.679376761312584</v>
      </c>
      <c r="Q29" s="7">
        <f t="shared" si="2"/>
        <v>20.970333333333336</v>
      </c>
      <c r="R29" s="2">
        <f t="shared" si="3"/>
        <v>0</v>
      </c>
      <c r="S29" s="2">
        <f t="shared" si="4"/>
        <v>0</v>
      </c>
      <c r="T29" s="2">
        <f t="shared" si="5"/>
        <v>0</v>
      </c>
      <c r="U29" s="7">
        <f t="shared" si="6"/>
        <v>0</v>
      </c>
      <c r="V29" s="7">
        <f t="shared" si="7"/>
        <v>0</v>
      </c>
      <c r="W29" s="7">
        <f t="shared" si="8"/>
        <v>0</v>
      </c>
      <c r="X29">
        <v>20.72</v>
      </c>
      <c r="Y29">
        <v>20.87</v>
      </c>
      <c r="Z29">
        <v>20.81</v>
      </c>
      <c r="AA29">
        <v>20.9</v>
      </c>
      <c r="AB29">
        <v>20.84</v>
      </c>
      <c r="AC29">
        <v>20.94</v>
      </c>
      <c r="AD29">
        <v>21.02</v>
      </c>
      <c r="AE29">
        <v>21.05</v>
      </c>
      <c r="AF29">
        <v>20.94</v>
      </c>
      <c r="AG29">
        <v>20.86</v>
      </c>
      <c r="AH29">
        <v>20.89</v>
      </c>
      <c r="AI29">
        <v>20.97</v>
      </c>
      <c r="AJ29">
        <v>20.9</v>
      </c>
      <c r="AK29">
        <v>20.9</v>
      </c>
      <c r="AL29">
        <v>20.85</v>
      </c>
      <c r="AM29">
        <v>20.9</v>
      </c>
      <c r="AN29">
        <v>20.93</v>
      </c>
      <c r="AO29">
        <v>20.89</v>
      </c>
      <c r="AP29">
        <v>20.95</v>
      </c>
      <c r="AQ29">
        <v>21.23</v>
      </c>
      <c r="AR29">
        <v>20.91</v>
      </c>
      <c r="AS29">
        <v>20.92</v>
      </c>
      <c r="AT29">
        <v>20.93</v>
      </c>
      <c r="AU29">
        <v>21.13</v>
      </c>
      <c r="AV29">
        <v>20.94</v>
      </c>
      <c r="AW29">
        <v>21.02</v>
      </c>
      <c r="AX29">
        <v>20.97</v>
      </c>
      <c r="AY29">
        <v>21.62</v>
      </c>
      <c r="AZ29">
        <v>20.95</v>
      </c>
      <c r="BA29">
        <v>21.36</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20.329999999999998</v>
      </c>
      <c r="EO29">
        <v>20.47</v>
      </c>
      <c r="EP29">
        <v>20.62</v>
      </c>
      <c r="EQ29">
        <v>20.5</v>
      </c>
      <c r="ER29">
        <v>20.65</v>
      </c>
      <c r="ES29">
        <v>20.76</v>
      </c>
      <c r="ET29">
        <v>20.72</v>
      </c>
      <c r="EU29">
        <v>20.76</v>
      </c>
      <c r="EV29">
        <v>20.59</v>
      </c>
      <c r="EW29">
        <v>20.62</v>
      </c>
      <c r="EX29">
        <v>20.67</v>
      </c>
      <c r="EY29">
        <v>20.57</v>
      </c>
      <c r="EZ29">
        <v>20.72</v>
      </c>
      <c r="FA29">
        <v>20.34</v>
      </c>
      <c r="FB29">
        <v>20.56</v>
      </c>
      <c r="FC29">
        <v>20.81</v>
      </c>
      <c r="FD29">
        <v>20.82</v>
      </c>
      <c r="FE29">
        <v>20.68</v>
      </c>
      <c r="FF29">
        <v>20.63</v>
      </c>
      <c r="FG29">
        <v>20.86</v>
      </c>
      <c r="FH29">
        <v>20.77</v>
      </c>
      <c r="FI29">
        <v>20.75</v>
      </c>
      <c r="FJ29">
        <v>20.66</v>
      </c>
      <c r="FK29">
        <v>20.77</v>
      </c>
      <c r="FL29">
        <v>20.84</v>
      </c>
      <c r="FM29">
        <v>20.7</v>
      </c>
      <c r="FN29">
        <v>20.83</v>
      </c>
      <c r="FO29">
        <v>20.85</v>
      </c>
      <c r="FP29">
        <v>20.82</v>
      </c>
      <c r="FQ29">
        <v>20.89</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v>0</v>
      </c>
      <c r="GV29">
        <v>0</v>
      </c>
      <c r="GW29">
        <v>0</v>
      </c>
      <c r="GX29">
        <v>0</v>
      </c>
      <c r="GY29">
        <v>0</v>
      </c>
      <c r="GZ29">
        <v>0</v>
      </c>
      <c r="HA29">
        <v>0</v>
      </c>
      <c r="HB29">
        <v>0</v>
      </c>
      <c r="HC29">
        <v>0</v>
      </c>
      <c r="HD29">
        <v>0</v>
      </c>
      <c r="HE29">
        <v>0</v>
      </c>
      <c r="HF29">
        <v>0</v>
      </c>
      <c r="HG29">
        <v>0</v>
      </c>
      <c r="HH29">
        <v>0</v>
      </c>
      <c r="HI29">
        <v>0</v>
      </c>
      <c r="HJ29">
        <v>0</v>
      </c>
      <c r="HK29">
        <v>0</v>
      </c>
      <c r="HL29">
        <v>0</v>
      </c>
      <c r="HM29">
        <v>0</v>
      </c>
      <c r="HN29">
        <v>0</v>
      </c>
      <c r="HO29">
        <v>0</v>
      </c>
      <c r="HP29">
        <v>0</v>
      </c>
      <c r="HQ29">
        <v>0</v>
      </c>
      <c r="HR29">
        <v>0</v>
      </c>
      <c r="HS29">
        <v>0</v>
      </c>
      <c r="HT29">
        <v>0</v>
      </c>
      <c r="HU29">
        <v>0</v>
      </c>
      <c r="HV29">
        <v>0</v>
      </c>
      <c r="HW29">
        <v>0</v>
      </c>
      <c r="HX29">
        <v>0</v>
      </c>
      <c r="HY29">
        <v>0</v>
      </c>
      <c r="HZ29">
        <v>0</v>
      </c>
      <c r="IA29">
        <v>0</v>
      </c>
      <c r="IB29">
        <v>0</v>
      </c>
      <c r="IC29">
        <v>0</v>
      </c>
      <c r="ID29">
        <v>0</v>
      </c>
      <c r="IE29">
        <v>0</v>
      </c>
      <c r="IF29">
        <v>0</v>
      </c>
      <c r="IG29">
        <v>0</v>
      </c>
      <c r="IH29">
        <v>0</v>
      </c>
      <c r="II29">
        <v>0</v>
      </c>
      <c r="IJ29">
        <v>0</v>
      </c>
      <c r="IK29">
        <v>0</v>
      </c>
      <c r="IL29">
        <v>0</v>
      </c>
      <c r="IM29">
        <v>0</v>
      </c>
      <c r="IN29">
        <v>0</v>
      </c>
      <c r="IO29">
        <v>0</v>
      </c>
      <c r="IP29">
        <v>0</v>
      </c>
      <c r="IQ29">
        <v>0</v>
      </c>
      <c r="IR29">
        <v>0</v>
      </c>
      <c r="IS29">
        <v>0</v>
      </c>
      <c r="IT29">
        <v>0</v>
      </c>
      <c r="IU29">
        <v>0</v>
      </c>
      <c r="IV29">
        <v>0</v>
      </c>
      <c r="IW29">
        <v>0</v>
      </c>
      <c r="IX29">
        <v>0</v>
      </c>
      <c r="IY29">
        <v>0</v>
      </c>
      <c r="IZ29">
        <v>0</v>
      </c>
      <c r="JA29">
        <v>0</v>
      </c>
      <c r="JB29">
        <v>0</v>
      </c>
      <c r="JC29">
        <v>0</v>
      </c>
      <c r="JD29">
        <v>4.2030000000000003</v>
      </c>
      <c r="JE29">
        <v>6.2960000000000003</v>
      </c>
      <c r="JF29">
        <v>5.7640000000000002</v>
      </c>
      <c r="JG29">
        <v>7.5250000000000004</v>
      </c>
      <c r="JH29">
        <v>6.859</v>
      </c>
      <c r="JI29">
        <v>11.811</v>
      </c>
      <c r="JJ29">
        <v>9.1219999999999999</v>
      </c>
      <c r="JK29">
        <v>10.022</v>
      </c>
      <c r="JL29">
        <v>6.7430000000000003</v>
      </c>
      <c r="JM29">
        <v>7.351</v>
      </c>
      <c r="JN29">
        <v>9.7639999999999993</v>
      </c>
      <c r="JO29">
        <v>7.9889999999999999</v>
      </c>
      <c r="JP29">
        <v>8.4570000000000007</v>
      </c>
      <c r="JQ29">
        <v>7.0860000000000003</v>
      </c>
      <c r="JR29">
        <v>7.1029999999999998</v>
      </c>
      <c r="JS29">
        <v>12.022</v>
      </c>
      <c r="JT29">
        <v>10.708</v>
      </c>
      <c r="JU29">
        <v>8.02</v>
      </c>
      <c r="JV29">
        <v>9.4160000000000004</v>
      </c>
      <c r="JW29">
        <v>13.302</v>
      </c>
      <c r="JX29">
        <v>7.7130000000000001</v>
      </c>
      <c r="JY29">
        <v>8.3960000000000008</v>
      </c>
      <c r="JZ29">
        <v>5.3449999999999998</v>
      </c>
      <c r="KA29">
        <v>9.8629999999999995</v>
      </c>
      <c r="KB29">
        <v>11.734999999999999</v>
      </c>
      <c r="KC29">
        <v>10.413</v>
      </c>
      <c r="KD29">
        <v>12.27</v>
      </c>
      <c r="KE29">
        <v>12.221</v>
      </c>
      <c r="KF29">
        <v>10.715999999999999</v>
      </c>
      <c r="KG29">
        <v>13.443</v>
      </c>
    </row>
    <row r="30" spans="1:293" x14ac:dyDescent="0.25">
      <c r="A30" t="s">
        <v>306</v>
      </c>
      <c r="B30" t="s">
        <v>589</v>
      </c>
      <c r="C30" t="s">
        <v>595</v>
      </c>
      <c r="D30">
        <v>54</v>
      </c>
      <c r="E30" t="s">
        <v>1</v>
      </c>
      <c r="F30">
        <f t="shared" si="0"/>
        <v>1</v>
      </c>
      <c r="G30">
        <f t="shared" si="1"/>
        <v>1</v>
      </c>
      <c r="H30" t="s">
        <v>9</v>
      </c>
      <c r="I30" t="s">
        <v>6</v>
      </c>
      <c r="J30" t="s">
        <v>4</v>
      </c>
      <c r="K30" t="s">
        <v>596</v>
      </c>
      <c r="L30" t="s">
        <v>515</v>
      </c>
      <c r="M30" s="7">
        <v>0</v>
      </c>
      <c r="N30" s="7">
        <v>76.134530510194594</v>
      </c>
      <c r="O30" s="7">
        <f>M30*'Emission and cost factors'!$D$8+N30*'Emission and cost factors'!$E$8</f>
        <v>35.021884034689513</v>
      </c>
      <c r="P30" s="8">
        <f>M30*'Emission and cost factors'!$D$9+N30*'Emission and cost factors'!$E$9</f>
        <v>11.420179576529188</v>
      </c>
      <c r="Q30" s="7">
        <f t="shared" si="2"/>
        <v>20.97666666666667</v>
      </c>
      <c r="R30" s="2">
        <f t="shared" si="3"/>
        <v>0</v>
      </c>
      <c r="S30" s="2">
        <f t="shared" si="4"/>
        <v>0</v>
      </c>
      <c r="T30" s="2">
        <f t="shared" si="5"/>
        <v>0</v>
      </c>
      <c r="U30" s="7">
        <f t="shared" si="6"/>
        <v>0</v>
      </c>
      <c r="V30" s="7">
        <f t="shared" si="7"/>
        <v>0</v>
      </c>
      <c r="W30" s="7">
        <f t="shared" si="8"/>
        <v>0</v>
      </c>
      <c r="X30">
        <v>20.76</v>
      </c>
      <c r="Y30">
        <v>20.87</v>
      </c>
      <c r="Z30">
        <v>20.81</v>
      </c>
      <c r="AA30">
        <v>20.94</v>
      </c>
      <c r="AB30">
        <v>20.86</v>
      </c>
      <c r="AC30">
        <v>20.94</v>
      </c>
      <c r="AD30">
        <v>21.02</v>
      </c>
      <c r="AE30">
        <v>21.05</v>
      </c>
      <c r="AF30">
        <v>20.93</v>
      </c>
      <c r="AG30">
        <v>20.86</v>
      </c>
      <c r="AH30">
        <v>20.89</v>
      </c>
      <c r="AI30">
        <v>20.99</v>
      </c>
      <c r="AJ30">
        <v>20.9</v>
      </c>
      <c r="AK30">
        <v>20.93</v>
      </c>
      <c r="AL30">
        <v>20.88</v>
      </c>
      <c r="AM30">
        <v>20.9</v>
      </c>
      <c r="AN30">
        <v>20.93</v>
      </c>
      <c r="AO30">
        <v>20.89</v>
      </c>
      <c r="AP30">
        <v>20.95</v>
      </c>
      <c r="AQ30">
        <v>21.23</v>
      </c>
      <c r="AR30">
        <v>20.91</v>
      </c>
      <c r="AS30">
        <v>20.92</v>
      </c>
      <c r="AT30">
        <v>20.93</v>
      </c>
      <c r="AU30">
        <v>21.13</v>
      </c>
      <c r="AV30">
        <v>20.94</v>
      </c>
      <c r="AW30">
        <v>21.04</v>
      </c>
      <c r="AX30">
        <v>20.97</v>
      </c>
      <c r="AY30">
        <v>21.62</v>
      </c>
      <c r="AZ30">
        <v>20.95</v>
      </c>
      <c r="BA30">
        <v>21.36</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20.28</v>
      </c>
      <c r="EO30">
        <v>20.45</v>
      </c>
      <c r="EP30">
        <v>20.61</v>
      </c>
      <c r="EQ30">
        <v>20.46</v>
      </c>
      <c r="ER30">
        <v>20.64</v>
      </c>
      <c r="ES30">
        <v>20.76</v>
      </c>
      <c r="ET30">
        <v>20.72</v>
      </c>
      <c r="EU30">
        <v>20.76</v>
      </c>
      <c r="EV30">
        <v>20.59</v>
      </c>
      <c r="EW30">
        <v>20.62</v>
      </c>
      <c r="EX30">
        <v>20.66</v>
      </c>
      <c r="EY30">
        <v>20.53</v>
      </c>
      <c r="EZ30">
        <v>20.71</v>
      </c>
      <c r="FA30">
        <v>20.329999999999998</v>
      </c>
      <c r="FB30">
        <v>20.54</v>
      </c>
      <c r="FC30">
        <v>20.81</v>
      </c>
      <c r="FD30">
        <v>20.82</v>
      </c>
      <c r="FE30">
        <v>20.68</v>
      </c>
      <c r="FF30">
        <v>20.63</v>
      </c>
      <c r="FG30">
        <v>20.86</v>
      </c>
      <c r="FH30">
        <v>20.77</v>
      </c>
      <c r="FI30">
        <v>20.74</v>
      </c>
      <c r="FJ30">
        <v>20.66</v>
      </c>
      <c r="FK30">
        <v>20.78</v>
      </c>
      <c r="FL30">
        <v>20.84</v>
      </c>
      <c r="FM30">
        <v>20.67</v>
      </c>
      <c r="FN30">
        <v>20.82</v>
      </c>
      <c r="FO30">
        <v>20.85</v>
      </c>
      <c r="FP30">
        <v>20.82</v>
      </c>
      <c r="FQ30">
        <v>20.89</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0</v>
      </c>
      <c r="HA30">
        <v>0</v>
      </c>
      <c r="HB30">
        <v>0</v>
      </c>
      <c r="HC30">
        <v>0</v>
      </c>
      <c r="HD30">
        <v>0</v>
      </c>
      <c r="HE30">
        <v>0</v>
      </c>
      <c r="HF30">
        <v>0</v>
      </c>
      <c r="HG30">
        <v>0</v>
      </c>
      <c r="HH30">
        <v>0</v>
      </c>
      <c r="HI30">
        <v>0</v>
      </c>
      <c r="HJ30">
        <v>0</v>
      </c>
      <c r="HK30">
        <v>0</v>
      </c>
      <c r="HL30">
        <v>0</v>
      </c>
      <c r="HM30">
        <v>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0</v>
      </c>
      <c r="IK30">
        <v>0</v>
      </c>
      <c r="IL30">
        <v>0</v>
      </c>
      <c r="IM30">
        <v>0</v>
      </c>
      <c r="IN30">
        <v>0</v>
      </c>
      <c r="IO30">
        <v>0</v>
      </c>
      <c r="IP30">
        <v>0</v>
      </c>
      <c r="IQ30">
        <v>0</v>
      </c>
      <c r="IR30">
        <v>0</v>
      </c>
      <c r="IS30">
        <v>0</v>
      </c>
      <c r="IT30">
        <v>0</v>
      </c>
      <c r="IU30">
        <v>0</v>
      </c>
      <c r="IV30">
        <v>0</v>
      </c>
      <c r="IW30">
        <v>0</v>
      </c>
      <c r="IX30">
        <v>0</v>
      </c>
      <c r="IY30">
        <v>0</v>
      </c>
      <c r="IZ30">
        <v>0</v>
      </c>
      <c r="JA30">
        <v>0</v>
      </c>
      <c r="JB30">
        <v>0</v>
      </c>
      <c r="JC30">
        <v>0</v>
      </c>
      <c r="JD30">
        <v>4.2030000000000003</v>
      </c>
      <c r="JE30">
        <v>6.2960000000000003</v>
      </c>
      <c r="JF30">
        <v>5.7640000000000002</v>
      </c>
      <c r="JG30">
        <v>7.5250000000000004</v>
      </c>
      <c r="JH30">
        <v>6.859</v>
      </c>
      <c r="JI30">
        <v>11.811</v>
      </c>
      <c r="JJ30">
        <v>9.1219999999999999</v>
      </c>
      <c r="JK30">
        <v>10.022</v>
      </c>
      <c r="JL30">
        <v>6.7430000000000003</v>
      </c>
      <c r="JM30">
        <v>7.351</v>
      </c>
      <c r="JN30">
        <v>9.7639999999999993</v>
      </c>
      <c r="JO30">
        <v>7.9889999999999999</v>
      </c>
      <c r="JP30">
        <v>8.4570000000000007</v>
      </c>
      <c r="JQ30">
        <v>7.0860000000000003</v>
      </c>
      <c r="JR30">
        <v>7.1029999999999998</v>
      </c>
      <c r="JS30">
        <v>12.022</v>
      </c>
      <c r="JT30">
        <v>10.708</v>
      </c>
      <c r="JU30">
        <v>8.02</v>
      </c>
      <c r="JV30">
        <v>9.4160000000000004</v>
      </c>
      <c r="JW30">
        <v>13.302</v>
      </c>
      <c r="JX30">
        <v>7.7130000000000001</v>
      </c>
      <c r="JY30">
        <v>8.3960000000000008</v>
      </c>
      <c r="JZ30">
        <v>5.3449999999999998</v>
      </c>
      <c r="KA30">
        <v>9.8629999999999995</v>
      </c>
      <c r="KB30">
        <v>11.734999999999999</v>
      </c>
      <c r="KC30">
        <v>10.413</v>
      </c>
      <c r="KD30">
        <v>12.27</v>
      </c>
      <c r="KE30">
        <v>12.221</v>
      </c>
      <c r="KF30">
        <v>10.715999999999999</v>
      </c>
      <c r="KG30">
        <v>13.443</v>
      </c>
    </row>
    <row r="31" spans="1:293" x14ac:dyDescent="0.25">
      <c r="A31" t="s">
        <v>307</v>
      </c>
      <c r="B31" t="s">
        <v>589</v>
      </c>
      <c r="C31" t="s">
        <v>595</v>
      </c>
      <c r="D31">
        <v>56</v>
      </c>
      <c r="E31" t="s">
        <v>1</v>
      </c>
      <c r="F31">
        <f t="shared" si="0"/>
        <v>1</v>
      </c>
      <c r="G31">
        <f t="shared" si="1"/>
        <v>1</v>
      </c>
      <c r="H31" t="s">
        <v>9</v>
      </c>
      <c r="I31" t="s">
        <v>6</v>
      </c>
      <c r="J31" t="s">
        <v>5</v>
      </c>
      <c r="K31" t="s">
        <v>596</v>
      </c>
      <c r="L31" t="s">
        <v>515</v>
      </c>
      <c r="M31" s="7">
        <v>0</v>
      </c>
      <c r="N31" s="7">
        <v>76.153601860223901</v>
      </c>
      <c r="O31" s="7">
        <f>M31*'Emission and cost factors'!$D$8+N31*'Emission and cost factors'!$E$8</f>
        <v>35.030656855702993</v>
      </c>
      <c r="P31" s="8">
        <f>M31*'Emission and cost factors'!$D$9+N31*'Emission and cost factors'!$E$9</f>
        <v>11.423040279033584</v>
      </c>
      <c r="Q31" s="7">
        <f t="shared" si="2"/>
        <v>20.97666666666667</v>
      </c>
      <c r="R31" s="2">
        <f t="shared" si="3"/>
        <v>0</v>
      </c>
      <c r="S31" s="2">
        <f t="shared" si="4"/>
        <v>0</v>
      </c>
      <c r="T31" s="2">
        <f t="shared" si="5"/>
        <v>0</v>
      </c>
      <c r="U31" s="7">
        <f t="shared" si="6"/>
        <v>0</v>
      </c>
      <c r="V31" s="7">
        <f t="shared" si="7"/>
        <v>0</v>
      </c>
      <c r="W31" s="7">
        <f t="shared" si="8"/>
        <v>0</v>
      </c>
      <c r="X31">
        <v>20.76</v>
      </c>
      <c r="Y31">
        <v>20.87</v>
      </c>
      <c r="Z31">
        <v>20.81</v>
      </c>
      <c r="AA31">
        <v>20.94</v>
      </c>
      <c r="AB31">
        <v>20.86</v>
      </c>
      <c r="AC31">
        <v>20.94</v>
      </c>
      <c r="AD31">
        <v>21.02</v>
      </c>
      <c r="AE31">
        <v>21.05</v>
      </c>
      <c r="AF31">
        <v>20.93</v>
      </c>
      <c r="AG31">
        <v>20.86</v>
      </c>
      <c r="AH31">
        <v>20.89</v>
      </c>
      <c r="AI31">
        <v>20.99</v>
      </c>
      <c r="AJ31">
        <v>20.9</v>
      </c>
      <c r="AK31">
        <v>20.93</v>
      </c>
      <c r="AL31">
        <v>20.88</v>
      </c>
      <c r="AM31">
        <v>20.9</v>
      </c>
      <c r="AN31">
        <v>20.93</v>
      </c>
      <c r="AO31">
        <v>20.89</v>
      </c>
      <c r="AP31">
        <v>20.95</v>
      </c>
      <c r="AQ31">
        <v>21.23</v>
      </c>
      <c r="AR31">
        <v>20.91</v>
      </c>
      <c r="AS31">
        <v>20.92</v>
      </c>
      <c r="AT31">
        <v>20.93</v>
      </c>
      <c r="AU31">
        <v>21.13</v>
      </c>
      <c r="AV31">
        <v>20.94</v>
      </c>
      <c r="AW31">
        <v>21.04</v>
      </c>
      <c r="AX31">
        <v>20.97</v>
      </c>
      <c r="AY31">
        <v>21.62</v>
      </c>
      <c r="AZ31">
        <v>20.95</v>
      </c>
      <c r="BA31">
        <v>21.36</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20.29</v>
      </c>
      <c r="EO31">
        <v>20.45</v>
      </c>
      <c r="EP31">
        <v>20.61</v>
      </c>
      <c r="EQ31">
        <v>20.46</v>
      </c>
      <c r="ER31">
        <v>20.64</v>
      </c>
      <c r="ES31">
        <v>20.76</v>
      </c>
      <c r="ET31">
        <v>20.72</v>
      </c>
      <c r="EU31">
        <v>20.76</v>
      </c>
      <c r="EV31">
        <v>20.59</v>
      </c>
      <c r="EW31">
        <v>20.62</v>
      </c>
      <c r="EX31">
        <v>20.66</v>
      </c>
      <c r="EY31">
        <v>20.53</v>
      </c>
      <c r="EZ31">
        <v>20.71</v>
      </c>
      <c r="FA31">
        <v>20.329999999999998</v>
      </c>
      <c r="FB31">
        <v>20.54</v>
      </c>
      <c r="FC31">
        <v>20.81</v>
      </c>
      <c r="FD31">
        <v>20.82</v>
      </c>
      <c r="FE31">
        <v>20.68</v>
      </c>
      <c r="FF31">
        <v>20.63</v>
      </c>
      <c r="FG31">
        <v>20.86</v>
      </c>
      <c r="FH31">
        <v>20.77</v>
      </c>
      <c r="FI31">
        <v>20.74</v>
      </c>
      <c r="FJ31">
        <v>20.66</v>
      </c>
      <c r="FK31">
        <v>20.78</v>
      </c>
      <c r="FL31">
        <v>20.84</v>
      </c>
      <c r="FM31">
        <v>20.67</v>
      </c>
      <c r="FN31">
        <v>20.82</v>
      </c>
      <c r="FO31">
        <v>20.85</v>
      </c>
      <c r="FP31">
        <v>20.82</v>
      </c>
      <c r="FQ31">
        <v>20.89</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v>0</v>
      </c>
      <c r="GV31">
        <v>0</v>
      </c>
      <c r="GW31">
        <v>0</v>
      </c>
      <c r="GX31">
        <v>0</v>
      </c>
      <c r="GY31">
        <v>0</v>
      </c>
      <c r="GZ31">
        <v>0</v>
      </c>
      <c r="HA31">
        <v>0</v>
      </c>
      <c r="HB31">
        <v>0</v>
      </c>
      <c r="HC31">
        <v>0</v>
      </c>
      <c r="HD31">
        <v>0</v>
      </c>
      <c r="HE31">
        <v>0</v>
      </c>
      <c r="HF31">
        <v>0</v>
      </c>
      <c r="HG31">
        <v>0</v>
      </c>
      <c r="HH31">
        <v>0</v>
      </c>
      <c r="HI31">
        <v>0</v>
      </c>
      <c r="HJ31">
        <v>0</v>
      </c>
      <c r="HK31">
        <v>0</v>
      </c>
      <c r="HL31">
        <v>0</v>
      </c>
      <c r="HM31">
        <v>0</v>
      </c>
      <c r="HN31">
        <v>0</v>
      </c>
      <c r="HO31">
        <v>0</v>
      </c>
      <c r="HP31">
        <v>0</v>
      </c>
      <c r="HQ31">
        <v>0</v>
      </c>
      <c r="HR31">
        <v>0</v>
      </c>
      <c r="HS31">
        <v>0</v>
      </c>
      <c r="HT31">
        <v>0</v>
      </c>
      <c r="HU31">
        <v>0</v>
      </c>
      <c r="HV31">
        <v>0</v>
      </c>
      <c r="HW31">
        <v>0</v>
      </c>
      <c r="HX31">
        <v>0</v>
      </c>
      <c r="HY31">
        <v>0</v>
      </c>
      <c r="HZ31">
        <v>0</v>
      </c>
      <c r="IA31">
        <v>0</v>
      </c>
      <c r="IB31">
        <v>0</v>
      </c>
      <c r="IC31">
        <v>0</v>
      </c>
      <c r="ID31">
        <v>0</v>
      </c>
      <c r="IE31">
        <v>0</v>
      </c>
      <c r="IF31">
        <v>0</v>
      </c>
      <c r="IG31">
        <v>0</v>
      </c>
      <c r="IH31">
        <v>0</v>
      </c>
      <c r="II31">
        <v>0</v>
      </c>
      <c r="IJ31">
        <v>0</v>
      </c>
      <c r="IK31">
        <v>0</v>
      </c>
      <c r="IL31">
        <v>0</v>
      </c>
      <c r="IM31">
        <v>0</v>
      </c>
      <c r="IN31">
        <v>0</v>
      </c>
      <c r="IO31">
        <v>0</v>
      </c>
      <c r="IP31">
        <v>0</v>
      </c>
      <c r="IQ31">
        <v>0</v>
      </c>
      <c r="IR31">
        <v>0</v>
      </c>
      <c r="IS31">
        <v>0</v>
      </c>
      <c r="IT31">
        <v>0</v>
      </c>
      <c r="IU31">
        <v>0</v>
      </c>
      <c r="IV31">
        <v>0</v>
      </c>
      <c r="IW31">
        <v>0</v>
      </c>
      <c r="IX31">
        <v>0</v>
      </c>
      <c r="IY31">
        <v>0</v>
      </c>
      <c r="IZ31">
        <v>0</v>
      </c>
      <c r="JA31">
        <v>0</v>
      </c>
      <c r="JB31">
        <v>0</v>
      </c>
      <c r="JC31">
        <v>0</v>
      </c>
      <c r="JD31">
        <v>4.2030000000000003</v>
      </c>
      <c r="JE31">
        <v>6.2960000000000003</v>
      </c>
      <c r="JF31">
        <v>5.7640000000000002</v>
      </c>
      <c r="JG31">
        <v>7.5250000000000004</v>
      </c>
      <c r="JH31">
        <v>6.859</v>
      </c>
      <c r="JI31">
        <v>11.811</v>
      </c>
      <c r="JJ31">
        <v>9.1219999999999999</v>
      </c>
      <c r="JK31">
        <v>10.022</v>
      </c>
      <c r="JL31">
        <v>6.7430000000000003</v>
      </c>
      <c r="JM31">
        <v>7.351</v>
      </c>
      <c r="JN31">
        <v>9.7639999999999993</v>
      </c>
      <c r="JO31">
        <v>7.9889999999999999</v>
      </c>
      <c r="JP31">
        <v>8.4570000000000007</v>
      </c>
      <c r="JQ31">
        <v>7.0860000000000003</v>
      </c>
      <c r="JR31">
        <v>7.1029999999999998</v>
      </c>
      <c r="JS31">
        <v>12.022</v>
      </c>
      <c r="JT31">
        <v>10.708</v>
      </c>
      <c r="JU31">
        <v>8.02</v>
      </c>
      <c r="JV31">
        <v>9.4160000000000004</v>
      </c>
      <c r="JW31">
        <v>13.302</v>
      </c>
      <c r="JX31">
        <v>7.7130000000000001</v>
      </c>
      <c r="JY31">
        <v>8.3960000000000008</v>
      </c>
      <c r="JZ31">
        <v>5.3449999999999998</v>
      </c>
      <c r="KA31">
        <v>9.8629999999999995</v>
      </c>
      <c r="KB31">
        <v>11.734999999999999</v>
      </c>
      <c r="KC31">
        <v>10.413</v>
      </c>
      <c r="KD31">
        <v>12.27</v>
      </c>
      <c r="KE31">
        <v>12.221</v>
      </c>
      <c r="KF31">
        <v>10.715999999999999</v>
      </c>
      <c r="KG31">
        <v>13.443</v>
      </c>
    </row>
    <row r="32" spans="1:293" x14ac:dyDescent="0.25">
      <c r="A32" t="s">
        <v>308</v>
      </c>
      <c r="B32" t="s">
        <v>589</v>
      </c>
      <c r="C32" t="s">
        <v>595</v>
      </c>
      <c r="D32">
        <v>57</v>
      </c>
      <c r="E32" t="s">
        <v>1</v>
      </c>
      <c r="F32">
        <f t="shared" si="0"/>
        <v>1</v>
      </c>
      <c r="G32">
        <f t="shared" si="1"/>
        <v>1</v>
      </c>
      <c r="H32" t="s">
        <v>9</v>
      </c>
      <c r="I32" t="s">
        <v>7</v>
      </c>
      <c r="J32" t="s">
        <v>4</v>
      </c>
      <c r="K32" t="s">
        <v>596</v>
      </c>
      <c r="L32" t="s">
        <v>516</v>
      </c>
      <c r="M32" s="7">
        <v>0</v>
      </c>
      <c r="N32" s="7">
        <v>80.409412976695805</v>
      </c>
      <c r="O32" s="7">
        <f>M32*'Emission and cost factors'!$D$8+N32*'Emission and cost factors'!$E$8</f>
        <v>36.988329969280073</v>
      </c>
      <c r="P32" s="8">
        <f>M32*'Emission and cost factors'!$D$9+N32*'Emission and cost factors'!$E$9</f>
        <v>12.06141194650437</v>
      </c>
      <c r="Q32" s="7">
        <f t="shared" si="2"/>
        <v>20.996333333333336</v>
      </c>
      <c r="R32" s="2">
        <f t="shared" si="3"/>
        <v>0</v>
      </c>
      <c r="S32" s="2">
        <f t="shared" si="4"/>
        <v>0</v>
      </c>
      <c r="T32" s="2">
        <f t="shared" si="5"/>
        <v>0</v>
      </c>
      <c r="U32" s="7">
        <f t="shared" si="6"/>
        <v>0</v>
      </c>
      <c r="V32" s="7">
        <f t="shared" si="7"/>
        <v>0</v>
      </c>
      <c r="W32" s="7">
        <f t="shared" si="8"/>
        <v>0</v>
      </c>
      <c r="X32">
        <v>20.89</v>
      </c>
      <c r="Y32">
        <v>20.85</v>
      </c>
      <c r="Z32">
        <v>20.89</v>
      </c>
      <c r="AA32">
        <v>20.97</v>
      </c>
      <c r="AB32">
        <v>20.94</v>
      </c>
      <c r="AC32">
        <v>21</v>
      </c>
      <c r="AD32">
        <v>21.02</v>
      </c>
      <c r="AE32">
        <v>21.04</v>
      </c>
      <c r="AF32">
        <v>20.95</v>
      </c>
      <c r="AG32">
        <v>20.92</v>
      </c>
      <c r="AH32">
        <v>20.9</v>
      </c>
      <c r="AI32">
        <v>20.98</v>
      </c>
      <c r="AJ32">
        <v>20.93</v>
      </c>
      <c r="AK32">
        <v>20.97</v>
      </c>
      <c r="AL32">
        <v>20.98</v>
      </c>
      <c r="AM32">
        <v>20.94</v>
      </c>
      <c r="AN32">
        <v>20.91</v>
      </c>
      <c r="AO32">
        <v>20.96</v>
      </c>
      <c r="AP32">
        <v>20.89</v>
      </c>
      <c r="AQ32">
        <v>21.2</v>
      </c>
      <c r="AR32">
        <v>20.9</v>
      </c>
      <c r="AS32">
        <v>20.84</v>
      </c>
      <c r="AT32">
        <v>20.94</v>
      </c>
      <c r="AU32">
        <v>21.13</v>
      </c>
      <c r="AV32">
        <v>20.99</v>
      </c>
      <c r="AW32">
        <v>21.07</v>
      </c>
      <c r="AX32">
        <v>21</v>
      </c>
      <c r="AY32">
        <v>21.58</v>
      </c>
      <c r="AZ32">
        <v>20.99</v>
      </c>
      <c r="BA32">
        <v>21.32</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20.29</v>
      </c>
      <c r="EO32">
        <v>20.440000000000001</v>
      </c>
      <c r="EP32">
        <v>20.63</v>
      </c>
      <c r="EQ32">
        <v>20.47</v>
      </c>
      <c r="ER32">
        <v>20.65</v>
      </c>
      <c r="ES32">
        <v>20.79</v>
      </c>
      <c r="ET32">
        <v>20.78</v>
      </c>
      <c r="EU32">
        <v>20.76</v>
      </c>
      <c r="EV32">
        <v>20.74</v>
      </c>
      <c r="EW32">
        <v>20.77</v>
      </c>
      <c r="EX32">
        <v>20.78</v>
      </c>
      <c r="EY32">
        <v>20.51</v>
      </c>
      <c r="EZ32">
        <v>20.69</v>
      </c>
      <c r="FA32">
        <v>20.350000000000001</v>
      </c>
      <c r="FB32">
        <v>20.55</v>
      </c>
      <c r="FC32">
        <v>20.82</v>
      </c>
      <c r="FD32">
        <v>20.82</v>
      </c>
      <c r="FE32">
        <v>20.67</v>
      </c>
      <c r="FF32">
        <v>20.76</v>
      </c>
      <c r="FG32">
        <v>20.85</v>
      </c>
      <c r="FH32">
        <v>20.79</v>
      </c>
      <c r="FI32">
        <v>20.78</v>
      </c>
      <c r="FJ32">
        <v>20.72</v>
      </c>
      <c r="FK32">
        <v>20.71</v>
      </c>
      <c r="FL32">
        <v>20.84</v>
      </c>
      <c r="FM32">
        <v>20.67</v>
      </c>
      <c r="FN32">
        <v>20.93</v>
      </c>
      <c r="FO32">
        <v>20.9</v>
      </c>
      <c r="FP32">
        <v>20.8</v>
      </c>
      <c r="FQ32">
        <v>20.85</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v>0</v>
      </c>
      <c r="GV32">
        <v>0</v>
      </c>
      <c r="GW32">
        <v>0</v>
      </c>
      <c r="GX32">
        <v>0</v>
      </c>
      <c r="GY32">
        <v>0</v>
      </c>
      <c r="GZ32">
        <v>0</v>
      </c>
      <c r="HA32">
        <v>0</v>
      </c>
      <c r="HB32">
        <v>0</v>
      </c>
      <c r="HC32">
        <v>0</v>
      </c>
      <c r="HD32">
        <v>0</v>
      </c>
      <c r="HE32">
        <v>0</v>
      </c>
      <c r="HF32">
        <v>0</v>
      </c>
      <c r="HG32">
        <v>0</v>
      </c>
      <c r="HH32">
        <v>0</v>
      </c>
      <c r="HI32">
        <v>0</v>
      </c>
      <c r="HJ32">
        <v>0</v>
      </c>
      <c r="HK32">
        <v>0</v>
      </c>
      <c r="HL32">
        <v>0</v>
      </c>
      <c r="HM32">
        <v>0</v>
      </c>
      <c r="HN32">
        <v>0</v>
      </c>
      <c r="HO32">
        <v>0</v>
      </c>
      <c r="HP32">
        <v>0</v>
      </c>
      <c r="HQ32">
        <v>0</v>
      </c>
      <c r="HR32">
        <v>0</v>
      </c>
      <c r="HS32">
        <v>0</v>
      </c>
      <c r="HT32">
        <v>0</v>
      </c>
      <c r="HU32">
        <v>0</v>
      </c>
      <c r="HV32">
        <v>0</v>
      </c>
      <c r="HW32">
        <v>0</v>
      </c>
      <c r="HX32">
        <v>0</v>
      </c>
      <c r="HY32">
        <v>0</v>
      </c>
      <c r="HZ32">
        <v>0</v>
      </c>
      <c r="IA32">
        <v>0</v>
      </c>
      <c r="IB32">
        <v>0</v>
      </c>
      <c r="IC32">
        <v>0</v>
      </c>
      <c r="ID32">
        <v>0</v>
      </c>
      <c r="IE32">
        <v>0</v>
      </c>
      <c r="IF32">
        <v>0</v>
      </c>
      <c r="IG32">
        <v>0</v>
      </c>
      <c r="IH32">
        <v>0</v>
      </c>
      <c r="II32">
        <v>0</v>
      </c>
      <c r="IJ32">
        <v>0</v>
      </c>
      <c r="IK32">
        <v>0</v>
      </c>
      <c r="IL32">
        <v>0</v>
      </c>
      <c r="IM32">
        <v>0</v>
      </c>
      <c r="IN32">
        <v>0</v>
      </c>
      <c r="IO32">
        <v>0</v>
      </c>
      <c r="IP32">
        <v>0</v>
      </c>
      <c r="IQ32">
        <v>0</v>
      </c>
      <c r="IR32">
        <v>0</v>
      </c>
      <c r="IS32">
        <v>0</v>
      </c>
      <c r="IT32">
        <v>0</v>
      </c>
      <c r="IU32">
        <v>0</v>
      </c>
      <c r="IV32">
        <v>0</v>
      </c>
      <c r="IW32">
        <v>0</v>
      </c>
      <c r="IX32">
        <v>0</v>
      </c>
      <c r="IY32">
        <v>0</v>
      </c>
      <c r="IZ32">
        <v>0</v>
      </c>
      <c r="JA32">
        <v>0</v>
      </c>
      <c r="JB32">
        <v>0</v>
      </c>
      <c r="JC32">
        <v>0</v>
      </c>
      <c r="JD32">
        <v>4.2030000000000003</v>
      </c>
      <c r="JE32">
        <v>6.2960000000000003</v>
      </c>
      <c r="JF32">
        <v>5.7640000000000002</v>
      </c>
      <c r="JG32">
        <v>7.5250000000000004</v>
      </c>
      <c r="JH32">
        <v>6.859</v>
      </c>
      <c r="JI32">
        <v>11.811</v>
      </c>
      <c r="JJ32">
        <v>9.1219999999999999</v>
      </c>
      <c r="JK32">
        <v>10.022</v>
      </c>
      <c r="JL32">
        <v>6.7430000000000003</v>
      </c>
      <c r="JM32">
        <v>7.351</v>
      </c>
      <c r="JN32">
        <v>9.7639999999999993</v>
      </c>
      <c r="JO32">
        <v>7.9889999999999999</v>
      </c>
      <c r="JP32">
        <v>8.4570000000000007</v>
      </c>
      <c r="JQ32">
        <v>7.0860000000000003</v>
      </c>
      <c r="JR32">
        <v>7.1029999999999998</v>
      </c>
      <c r="JS32">
        <v>12.022</v>
      </c>
      <c r="JT32">
        <v>10.708</v>
      </c>
      <c r="JU32">
        <v>8.02</v>
      </c>
      <c r="JV32">
        <v>9.4160000000000004</v>
      </c>
      <c r="JW32">
        <v>13.302</v>
      </c>
      <c r="JX32">
        <v>7.7130000000000001</v>
      </c>
      <c r="JY32">
        <v>8.3960000000000008</v>
      </c>
      <c r="JZ32">
        <v>5.3449999999999998</v>
      </c>
      <c r="KA32">
        <v>9.8629999999999995</v>
      </c>
      <c r="KB32">
        <v>11.734999999999999</v>
      </c>
      <c r="KC32">
        <v>10.413</v>
      </c>
      <c r="KD32">
        <v>12.27</v>
      </c>
      <c r="KE32">
        <v>12.221</v>
      </c>
      <c r="KF32">
        <v>10.715999999999999</v>
      </c>
      <c r="KG32">
        <v>13.443</v>
      </c>
    </row>
    <row r="33" spans="1:293" x14ac:dyDescent="0.25">
      <c r="A33" t="s">
        <v>309</v>
      </c>
      <c r="B33" t="s">
        <v>589</v>
      </c>
      <c r="C33" t="s">
        <v>595</v>
      </c>
      <c r="D33">
        <v>58</v>
      </c>
      <c r="E33" t="s">
        <v>1</v>
      </c>
      <c r="F33">
        <f t="shared" si="0"/>
        <v>1</v>
      </c>
      <c r="G33">
        <f t="shared" si="1"/>
        <v>1</v>
      </c>
      <c r="H33" t="s">
        <v>9</v>
      </c>
      <c r="I33" t="s">
        <v>7</v>
      </c>
      <c r="J33" t="s">
        <v>4</v>
      </c>
      <c r="K33" t="s">
        <v>596</v>
      </c>
      <c r="L33" t="s">
        <v>515</v>
      </c>
      <c r="M33" s="7">
        <v>0</v>
      </c>
      <c r="N33" s="7">
        <v>78.911873489804506</v>
      </c>
      <c r="O33" s="7">
        <f>M33*'Emission and cost factors'!$D$8+N33*'Emission and cost factors'!$E$8</f>
        <v>36.299461805310074</v>
      </c>
      <c r="P33" s="8">
        <f>M33*'Emission and cost factors'!$D$9+N33*'Emission and cost factors'!$E$9</f>
        <v>11.836781023470676</v>
      </c>
      <c r="Q33" s="7">
        <f t="shared" si="2"/>
        <v>20.992666666666665</v>
      </c>
      <c r="R33" s="2">
        <f t="shared" si="3"/>
        <v>0</v>
      </c>
      <c r="S33" s="2">
        <f t="shared" si="4"/>
        <v>0</v>
      </c>
      <c r="T33" s="2">
        <f t="shared" si="5"/>
        <v>0</v>
      </c>
      <c r="U33" s="7">
        <f t="shared" si="6"/>
        <v>0</v>
      </c>
      <c r="V33" s="7">
        <f t="shared" si="7"/>
        <v>0</v>
      </c>
      <c r="W33" s="7">
        <f t="shared" si="8"/>
        <v>0</v>
      </c>
      <c r="X33">
        <v>20.88</v>
      </c>
      <c r="Y33">
        <v>20.82</v>
      </c>
      <c r="Z33">
        <v>20.89</v>
      </c>
      <c r="AA33">
        <v>20.94</v>
      </c>
      <c r="AB33">
        <v>20.94</v>
      </c>
      <c r="AC33">
        <v>21</v>
      </c>
      <c r="AD33">
        <v>21.02</v>
      </c>
      <c r="AE33">
        <v>21.04</v>
      </c>
      <c r="AF33">
        <v>20.94</v>
      </c>
      <c r="AG33">
        <v>20.92</v>
      </c>
      <c r="AH33">
        <v>20.91</v>
      </c>
      <c r="AI33">
        <v>20.97</v>
      </c>
      <c r="AJ33">
        <v>20.93</v>
      </c>
      <c r="AK33">
        <v>20.95</v>
      </c>
      <c r="AL33">
        <v>20.99</v>
      </c>
      <c r="AM33">
        <v>20.94</v>
      </c>
      <c r="AN33">
        <v>20.91</v>
      </c>
      <c r="AO33">
        <v>20.96</v>
      </c>
      <c r="AP33">
        <v>20.88</v>
      </c>
      <c r="AQ33">
        <v>21.2</v>
      </c>
      <c r="AR33">
        <v>20.9</v>
      </c>
      <c r="AS33">
        <v>20.84</v>
      </c>
      <c r="AT33">
        <v>20.94</v>
      </c>
      <c r="AU33">
        <v>21.13</v>
      </c>
      <c r="AV33">
        <v>20.99</v>
      </c>
      <c r="AW33">
        <v>21.06</v>
      </c>
      <c r="AX33">
        <v>21</v>
      </c>
      <c r="AY33">
        <v>21.58</v>
      </c>
      <c r="AZ33">
        <v>20.99</v>
      </c>
      <c r="BA33">
        <v>21.32</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20.29</v>
      </c>
      <c r="EO33">
        <v>20.43</v>
      </c>
      <c r="EP33">
        <v>20.62</v>
      </c>
      <c r="EQ33">
        <v>20.45</v>
      </c>
      <c r="ER33">
        <v>20.65</v>
      </c>
      <c r="ES33">
        <v>20.79</v>
      </c>
      <c r="ET33">
        <v>20.78</v>
      </c>
      <c r="EU33">
        <v>20.75</v>
      </c>
      <c r="EV33">
        <v>20.74</v>
      </c>
      <c r="EW33">
        <v>20.77</v>
      </c>
      <c r="EX33">
        <v>20.79</v>
      </c>
      <c r="EY33">
        <v>20.49</v>
      </c>
      <c r="EZ33">
        <v>20.68</v>
      </c>
      <c r="FA33">
        <v>20.309999999999999</v>
      </c>
      <c r="FB33">
        <v>20.53</v>
      </c>
      <c r="FC33">
        <v>20.82</v>
      </c>
      <c r="FD33">
        <v>20.82</v>
      </c>
      <c r="FE33">
        <v>20.67</v>
      </c>
      <c r="FF33">
        <v>20.76</v>
      </c>
      <c r="FG33">
        <v>20.85</v>
      </c>
      <c r="FH33">
        <v>20.79</v>
      </c>
      <c r="FI33">
        <v>20.77</v>
      </c>
      <c r="FJ33">
        <v>20.72</v>
      </c>
      <c r="FK33">
        <v>20.72</v>
      </c>
      <c r="FL33">
        <v>20.84</v>
      </c>
      <c r="FM33">
        <v>20.65</v>
      </c>
      <c r="FN33">
        <v>20.93</v>
      </c>
      <c r="FO33">
        <v>20.9</v>
      </c>
      <c r="FP33">
        <v>20.8</v>
      </c>
      <c r="FQ33">
        <v>20.85</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v>0</v>
      </c>
      <c r="GV33">
        <v>0</v>
      </c>
      <c r="GW33">
        <v>0</v>
      </c>
      <c r="GX33">
        <v>0</v>
      </c>
      <c r="GY33">
        <v>0</v>
      </c>
      <c r="GZ33">
        <v>0</v>
      </c>
      <c r="HA33">
        <v>0</v>
      </c>
      <c r="HB33">
        <v>0</v>
      </c>
      <c r="HC33">
        <v>0</v>
      </c>
      <c r="HD33">
        <v>0</v>
      </c>
      <c r="HE33">
        <v>0</v>
      </c>
      <c r="HF33">
        <v>0</v>
      </c>
      <c r="HG33">
        <v>0</v>
      </c>
      <c r="HH33">
        <v>0</v>
      </c>
      <c r="HI33">
        <v>0</v>
      </c>
      <c r="HJ33">
        <v>0</v>
      </c>
      <c r="HK33">
        <v>0</v>
      </c>
      <c r="HL33">
        <v>0</v>
      </c>
      <c r="HM33">
        <v>0</v>
      </c>
      <c r="HN33">
        <v>0</v>
      </c>
      <c r="HO33">
        <v>0</v>
      </c>
      <c r="HP33">
        <v>0</v>
      </c>
      <c r="HQ33">
        <v>0</v>
      </c>
      <c r="HR33">
        <v>0</v>
      </c>
      <c r="HS33">
        <v>0</v>
      </c>
      <c r="HT33">
        <v>0</v>
      </c>
      <c r="HU33">
        <v>0</v>
      </c>
      <c r="HV33">
        <v>0</v>
      </c>
      <c r="HW33">
        <v>0</v>
      </c>
      <c r="HX33">
        <v>0</v>
      </c>
      <c r="HY33">
        <v>0</v>
      </c>
      <c r="HZ33">
        <v>0</v>
      </c>
      <c r="IA33">
        <v>0</v>
      </c>
      <c r="IB33">
        <v>0</v>
      </c>
      <c r="IC33">
        <v>0</v>
      </c>
      <c r="ID33">
        <v>0</v>
      </c>
      <c r="IE33">
        <v>0</v>
      </c>
      <c r="IF33">
        <v>0</v>
      </c>
      <c r="IG33">
        <v>0</v>
      </c>
      <c r="IH33">
        <v>0</v>
      </c>
      <c r="II33">
        <v>0</v>
      </c>
      <c r="IJ33">
        <v>0</v>
      </c>
      <c r="IK33">
        <v>0</v>
      </c>
      <c r="IL33">
        <v>0</v>
      </c>
      <c r="IM33">
        <v>0</v>
      </c>
      <c r="IN33">
        <v>0</v>
      </c>
      <c r="IO33">
        <v>0</v>
      </c>
      <c r="IP33">
        <v>0</v>
      </c>
      <c r="IQ33">
        <v>0</v>
      </c>
      <c r="IR33">
        <v>0</v>
      </c>
      <c r="IS33">
        <v>0</v>
      </c>
      <c r="IT33">
        <v>0</v>
      </c>
      <c r="IU33">
        <v>0</v>
      </c>
      <c r="IV33">
        <v>0</v>
      </c>
      <c r="IW33">
        <v>0</v>
      </c>
      <c r="IX33">
        <v>0</v>
      </c>
      <c r="IY33">
        <v>0</v>
      </c>
      <c r="IZ33">
        <v>0</v>
      </c>
      <c r="JA33">
        <v>0</v>
      </c>
      <c r="JB33">
        <v>0</v>
      </c>
      <c r="JC33">
        <v>0</v>
      </c>
      <c r="JD33">
        <v>4.2030000000000003</v>
      </c>
      <c r="JE33">
        <v>6.2960000000000003</v>
      </c>
      <c r="JF33">
        <v>5.7640000000000002</v>
      </c>
      <c r="JG33">
        <v>7.5250000000000004</v>
      </c>
      <c r="JH33">
        <v>6.859</v>
      </c>
      <c r="JI33">
        <v>11.811</v>
      </c>
      <c r="JJ33">
        <v>9.1219999999999999</v>
      </c>
      <c r="JK33">
        <v>10.022</v>
      </c>
      <c r="JL33">
        <v>6.7430000000000003</v>
      </c>
      <c r="JM33">
        <v>7.351</v>
      </c>
      <c r="JN33">
        <v>9.7639999999999993</v>
      </c>
      <c r="JO33">
        <v>7.9889999999999999</v>
      </c>
      <c r="JP33">
        <v>8.4570000000000007</v>
      </c>
      <c r="JQ33">
        <v>7.0860000000000003</v>
      </c>
      <c r="JR33">
        <v>7.1029999999999998</v>
      </c>
      <c r="JS33">
        <v>12.022</v>
      </c>
      <c r="JT33">
        <v>10.708</v>
      </c>
      <c r="JU33">
        <v>8.02</v>
      </c>
      <c r="JV33">
        <v>9.4160000000000004</v>
      </c>
      <c r="JW33">
        <v>13.302</v>
      </c>
      <c r="JX33">
        <v>7.7130000000000001</v>
      </c>
      <c r="JY33">
        <v>8.3960000000000008</v>
      </c>
      <c r="JZ33">
        <v>5.3449999999999998</v>
      </c>
      <c r="KA33">
        <v>9.8629999999999995</v>
      </c>
      <c r="KB33">
        <v>11.734999999999999</v>
      </c>
      <c r="KC33">
        <v>10.413</v>
      </c>
      <c r="KD33">
        <v>12.27</v>
      </c>
      <c r="KE33">
        <v>12.221</v>
      </c>
      <c r="KF33">
        <v>10.715999999999999</v>
      </c>
      <c r="KG33">
        <v>13.443</v>
      </c>
    </row>
    <row r="34" spans="1:293" x14ac:dyDescent="0.25">
      <c r="A34" t="s">
        <v>310</v>
      </c>
      <c r="B34" t="s">
        <v>589</v>
      </c>
      <c r="C34" t="s">
        <v>595</v>
      </c>
      <c r="D34">
        <v>59</v>
      </c>
      <c r="E34" t="s">
        <v>1</v>
      </c>
      <c r="F34">
        <f t="shared" si="0"/>
        <v>1</v>
      </c>
      <c r="G34">
        <f t="shared" si="1"/>
        <v>1</v>
      </c>
      <c r="H34" t="s">
        <v>9</v>
      </c>
      <c r="I34" t="s">
        <v>7</v>
      </c>
      <c r="J34" t="s">
        <v>5</v>
      </c>
      <c r="K34" t="s">
        <v>596</v>
      </c>
      <c r="L34" t="s">
        <v>516</v>
      </c>
      <c r="M34" s="7">
        <v>0</v>
      </c>
      <c r="N34" s="7">
        <v>80.309206024588306</v>
      </c>
      <c r="O34" s="7">
        <f>M34*'Emission and cost factors'!$D$8+N34*'Emission and cost factors'!$E$8</f>
        <v>36.942234771310623</v>
      </c>
      <c r="P34" s="8">
        <f>M34*'Emission and cost factors'!$D$9+N34*'Emission and cost factors'!$E$9</f>
        <v>12.046380903688245</v>
      </c>
      <c r="Q34" s="7">
        <f t="shared" si="2"/>
        <v>20.996333333333336</v>
      </c>
      <c r="R34" s="2">
        <f t="shared" si="3"/>
        <v>0</v>
      </c>
      <c r="S34" s="2">
        <f t="shared" si="4"/>
        <v>0</v>
      </c>
      <c r="T34" s="2">
        <f t="shared" si="5"/>
        <v>0</v>
      </c>
      <c r="U34" s="7">
        <f t="shared" si="6"/>
        <v>0</v>
      </c>
      <c r="V34" s="7">
        <f t="shared" si="7"/>
        <v>0</v>
      </c>
      <c r="W34" s="7">
        <f t="shared" si="8"/>
        <v>0</v>
      </c>
      <c r="X34">
        <v>20.89</v>
      </c>
      <c r="Y34">
        <v>20.85</v>
      </c>
      <c r="Z34">
        <v>20.89</v>
      </c>
      <c r="AA34">
        <v>20.97</v>
      </c>
      <c r="AB34">
        <v>20.94</v>
      </c>
      <c r="AC34">
        <v>21</v>
      </c>
      <c r="AD34">
        <v>21.02</v>
      </c>
      <c r="AE34">
        <v>21.04</v>
      </c>
      <c r="AF34">
        <v>20.95</v>
      </c>
      <c r="AG34">
        <v>20.92</v>
      </c>
      <c r="AH34">
        <v>20.9</v>
      </c>
      <c r="AI34">
        <v>20.98</v>
      </c>
      <c r="AJ34">
        <v>20.93</v>
      </c>
      <c r="AK34">
        <v>20.97</v>
      </c>
      <c r="AL34">
        <v>20.98</v>
      </c>
      <c r="AM34">
        <v>20.94</v>
      </c>
      <c r="AN34">
        <v>20.91</v>
      </c>
      <c r="AO34">
        <v>20.96</v>
      </c>
      <c r="AP34">
        <v>20.89</v>
      </c>
      <c r="AQ34">
        <v>21.2</v>
      </c>
      <c r="AR34">
        <v>20.9</v>
      </c>
      <c r="AS34">
        <v>20.84</v>
      </c>
      <c r="AT34">
        <v>20.94</v>
      </c>
      <c r="AU34">
        <v>21.13</v>
      </c>
      <c r="AV34">
        <v>20.99</v>
      </c>
      <c r="AW34">
        <v>21.07</v>
      </c>
      <c r="AX34">
        <v>21</v>
      </c>
      <c r="AY34">
        <v>21.58</v>
      </c>
      <c r="AZ34">
        <v>20.99</v>
      </c>
      <c r="BA34">
        <v>21.32</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20.29</v>
      </c>
      <c r="EO34">
        <v>20.440000000000001</v>
      </c>
      <c r="EP34">
        <v>20.63</v>
      </c>
      <c r="EQ34">
        <v>20.47</v>
      </c>
      <c r="ER34">
        <v>20.65</v>
      </c>
      <c r="ES34">
        <v>20.79</v>
      </c>
      <c r="ET34">
        <v>20.78</v>
      </c>
      <c r="EU34">
        <v>20.76</v>
      </c>
      <c r="EV34">
        <v>20.74</v>
      </c>
      <c r="EW34">
        <v>20.77</v>
      </c>
      <c r="EX34">
        <v>20.78</v>
      </c>
      <c r="EY34">
        <v>20.51</v>
      </c>
      <c r="EZ34">
        <v>20.69</v>
      </c>
      <c r="FA34">
        <v>20.350000000000001</v>
      </c>
      <c r="FB34">
        <v>20.55</v>
      </c>
      <c r="FC34">
        <v>20.82</v>
      </c>
      <c r="FD34">
        <v>20.82</v>
      </c>
      <c r="FE34">
        <v>20.67</v>
      </c>
      <c r="FF34">
        <v>20.76</v>
      </c>
      <c r="FG34">
        <v>20.85</v>
      </c>
      <c r="FH34">
        <v>20.79</v>
      </c>
      <c r="FI34">
        <v>20.78</v>
      </c>
      <c r="FJ34">
        <v>20.72</v>
      </c>
      <c r="FK34">
        <v>20.71</v>
      </c>
      <c r="FL34">
        <v>20.84</v>
      </c>
      <c r="FM34">
        <v>20.67</v>
      </c>
      <c r="FN34">
        <v>20.93</v>
      </c>
      <c r="FO34">
        <v>20.9</v>
      </c>
      <c r="FP34">
        <v>20.8</v>
      </c>
      <c r="FQ34">
        <v>20.85</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v>0</v>
      </c>
      <c r="GV34">
        <v>0</v>
      </c>
      <c r="GW34">
        <v>0</v>
      </c>
      <c r="GX34">
        <v>0</v>
      </c>
      <c r="GY34">
        <v>0</v>
      </c>
      <c r="GZ34">
        <v>0</v>
      </c>
      <c r="HA34">
        <v>0</v>
      </c>
      <c r="HB34">
        <v>0</v>
      </c>
      <c r="HC34">
        <v>0</v>
      </c>
      <c r="HD34">
        <v>0</v>
      </c>
      <c r="HE34">
        <v>0</v>
      </c>
      <c r="HF34">
        <v>0</v>
      </c>
      <c r="HG34">
        <v>0</v>
      </c>
      <c r="HH34">
        <v>0</v>
      </c>
      <c r="HI34">
        <v>0</v>
      </c>
      <c r="HJ34">
        <v>0</v>
      </c>
      <c r="HK34">
        <v>0</v>
      </c>
      <c r="HL34">
        <v>0</v>
      </c>
      <c r="HM34">
        <v>0</v>
      </c>
      <c r="HN34">
        <v>0</v>
      </c>
      <c r="HO34">
        <v>0</v>
      </c>
      <c r="HP34">
        <v>0</v>
      </c>
      <c r="HQ34">
        <v>0</v>
      </c>
      <c r="HR34">
        <v>0</v>
      </c>
      <c r="HS34">
        <v>0</v>
      </c>
      <c r="HT34">
        <v>0</v>
      </c>
      <c r="HU34">
        <v>0</v>
      </c>
      <c r="HV34">
        <v>0</v>
      </c>
      <c r="HW34">
        <v>0</v>
      </c>
      <c r="HX34">
        <v>0</v>
      </c>
      <c r="HY34">
        <v>0</v>
      </c>
      <c r="HZ34">
        <v>0</v>
      </c>
      <c r="IA34">
        <v>0</v>
      </c>
      <c r="IB34">
        <v>0</v>
      </c>
      <c r="IC34">
        <v>0</v>
      </c>
      <c r="ID34">
        <v>0</v>
      </c>
      <c r="IE34">
        <v>0</v>
      </c>
      <c r="IF34">
        <v>0</v>
      </c>
      <c r="IG34">
        <v>0</v>
      </c>
      <c r="IH34">
        <v>0</v>
      </c>
      <c r="II34">
        <v>0</v>
      </c>
      <c r="IJ34">
        <v>0</v>
      </c>
      <c r="IK34">
        <v>0</v>
      </c>
      <c r="IL34">
        <v>0</v>
      </c>
      <c r="IM34">
        <v>0</v>
      </c>
      <c r="IN34">
        <v>0</v>
      </c>
      <c r="IO34">
        <v>0</v>
      </c>
      <c r="IP34">
        <v>0</v>
      </c>
      <c r="IQ34">
        <v>0</v>
      </c>
      <c r="IR34">
        <v>0</v>
      </c>
      <c r="IS34">
        <v>0</v>
      </c>
      <c r="IT34">
        <v>0</v>
      </c>
      <c r="IU34">
        <v>0</v>
      </c>
      <c r="IV34">
        <v>0</v>
      </c>
      <c r="IW34">
        <v>0</v>
      </c>
      <c r="IX34">
        <v>0</v>
      </c>
      <c r="IY34">
        <v>0</v>
      </c>
      <c r="IZ34">
        <v>0</v>
      </c>
      <c r="JA34">
        <v>0</v>
      </c>
      <c r="JB34">
        <v>0</v>
      </c>
      <c r="JC34">
        <v>0</v>
      </c>
      <c r="JD34">
        <v>4.2030000000000003</v>
      </c>
      <c r="JE34">
        <v>6.2960000000000003</v>
      </c>
      <c r="JF34">
        <v>5.7640000000000002</v>
      </c>
      <c r="JG34">
        <v>7.5250000000000004</v>
      </c>
      <c r="JH34">
        <v>6.859</v>
      </c>
      <c r="JI34">
        <v>11.811</v>
      </c>
      <c r="JJ34">
        <v>9.1219999999999999</v>
      </c>
      <c r="JK34">
        <v>10.022</v>
      </c>
      <c r="JL34">
        <v>6.7430000000000003</v>
      </c>
      <c r="JM34">
        <v>7.351</v>
      </c>
      <c r="JN34">
        <v>9.7639999999999993</v>
      </c>
      <c r="JO34">
        <v>7.9889999999999999</v>
      </c>
      <c r="JP34">
        <v>8.4570000000000007</v>
      </c>
      <c r="JQ34">
        <v>7.0860000000000003</v>
      </c>
      <c r="JR34">
        <v>7.1029999999999998</v>
      </c>
      <c r="JS34">
        <v>12.022</v>
      </c>
      <c r="JT34">
        <v>10.708</v>
      </c>
      <c r="JU34">
        <v>8.02</v>
      </c>
      <c r="JV34">
        <v>9.4160000000000004</v>
      </c>
      <c r="JW34">
        <v>13.302</v>
      </c>
      <c r="JX34">
        <v>7.7130000000000001</v>
      </c>
      <c r="JY34">
        <v>8.3960000000000008</v>
      </c>
      <c r="JZ34">
        <v>5.3449999999999998</v>
      </c>
      <c r="KA34">
        <v>9.8629999999999995</v>
      </c>
      <c r="KB34">
        <v>11.734999999999999</v>
      </c>
      <c r="KC34">
        <v>10.413</v>
      </c>
      <c r="KD34">
        <v>12.27</v>
      </c>
      <c r="KE34">
        <v>12.221</v>
      </c>
      <c r="KF34">
        <v>10.715999999999999</v>
      </c>
      <c r="KG34">
        <v>13.443</v>
      </c>
    </row>
    <row r="35" spans="1:293" x14ac:dyDescent="0.25">
      <c r="A35" t="s">
        <v>311</v>
      </c>
      <c r="B35" t="s">
        <v>589</v>
      </c>
      <c r="C35" t="s">
        <v>595</v>
      </c>
      <c r="D35">
        <v>60</v>
      </c>
      <c r="E35" t="s">
        <v>1</v>
      </c>
      <c r="F35">
        <f t="shared" si="0"/>
        <v>1</v>
      </c>
      <c r="G35">
        <f t="shared" si="1"/>
        <v>1</v>
      </c>
      <c r="H35" t="s">
        <v>9</v>
      </c>
      <c r="I35" t="s">
        <v>7</v>
      </c>
      <c r="J35" t="s">
        <v>5</v>
      </c>
      <c r="K35" t="s">
        <v>596</v>
      </c>
      <c r="L35" t="s">
        <v>515</v>
      </c>
      <c r="M35" s="7">
        <v>0</v>
      </c>
      <c r="N35" s="7">
        <v>78.469739933374001</v>
      </c>
      <c r="O35" s="7">
        <f>M35*'Emission and cost factors'!$D$8+N35*'Emission and cost factors'!$E$8</f>
        <v>36.096080369352045</v>
      </c>
      <c r="P35" s="8">
        <f>M35*'Emission and cost factors'!$D$9+N35*'Emission and cost factors'!$E$9</f>
        <v>11.7704609900061</v>
      </c>
      <c r="Q35" s="7">
        <f t="shared" si="2"/>
        <v>20.992666666666665</v>
      </c>
      <c r="R35" s="2">
        <f t="shared" si="3"/>
        <v>0</v>
      </c>
      <c r="S35" s="2">
        <f t="shared" si="4"/>
        <v>0</v>
      </c>
      <c r="T35" s="2">
        <f t="shared" si="5"/>
        <v>0</v>
      </c>
      <c r="U35" s="7">
        <f t="shared" si="6"/>
        <v>0</v>
      </c>
      <c r="V35" s="7">
        <f t="shared" si="7"/>
        <v>0</v>
      </c>
      <c r="W35" s="7">
        <f t="shared" si="8"/>
        <v>0</v>
      </c>
      <c r="X35">
        <v>20.88</v>
      </c>
      <c r="Y35">
        <v>20.82</v>
      </c>
      <c r="Z35">
        <v>20.89</v>
      </c>
      <c r="AA35">
        <v>20.94</v>
      </c>
      <c r="AB35">
        <v>20.94</v>
      </c>
      <c r="AC35">
        <v>21</v>
      </c>
      <c r="AD35">
        <v>21.02</v>
      </c>
      <c r="AE35">
        <v>21.04</v>
      </c>
      <c r="AF35">
        <v>20.94</v>
      </c>
      <c r="AG35">
        <v>20.92</v>
      </c>
      <c r="AH35">
        <v>20.91</v>
      </c>
      <c r="AI35">
        <v>20.97</v>
      </c>
      <c r="AJ35">
        <v>20.93</v>
      </c>
      <c r="AK35">
        <v>20.95</v>
      </c>
      <c r="AL35">
        <v>20.99</v>
      </c>
      <c r="AM35">
        <v>20.94</v>
      </c>
      <c r="AN35">
        <v>20.91</v>
      </c>
      <c r="AO35">
        <v>20.96</v>
      </c>
      <c r="AP35">
        <v>20.88</v>
      </c>
      <c r="AQ35">
        <v>21.2</v>
      </c>
      <c r="AR35">
        <v>20.9</v>
      </c>
      <c r="AS35">
        <v>20.84</v>
      </c>
      <c r="AT35">
        <v>20.94</v>
      </c>
      <c r="AU35">
        <v>21.13</v>
      </c>
      <c r="AV35">
        <v>20.99</v>
      </c>
      <c r="AW35">
        <v>21.06</v>
      </c>
      <c r="AX35">
        <v>21</v>
      </c>
      <c r="AY35">
        <v>21.58</v>
      </c>
      <c r="AZ35">
        <v>20.99</v>
      </c>
      <c r="BA35">
        <v>21.32</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0</v>
      </c>
      <c r="EF35">
        <v>0</v>
      </c>
      <c r="EG35">
        <v>0</v>
      </c>
      <c r="EH35">
        <v>0</v>
      </c>
      <c r="EI35">
        <v>0</v>
      </c>
      <c r="EJ35">
        <v>0</v>
      </c>
      <c r="EK35">
        <v>0</v>
      </c>
      <c r="EL35">
        <v>0</v>
      </c>
      <c r="EM35">
        <v>0</v>
      </c>
      <c r="EN35">
        <v>20.29</v>
      </c>
      <c r="EO35">
        <v>20.43</v>
      </c>
      <c r="EP35">
        <v>20.62</v>
      </c>
      <c r="EQ35">
        <v>20.45</v>
      </c>
      <c r="ER35">
        <v>20.65</v>
      </c>
      <c r="ES35">
        <v>20.79</v>
      </c>
      <c r="ET35">
        <v>20.78</v>
      </c>
      <c r="EU35">
        <v>20.75</v>
      </c>
      <c r="EV35">
        <v>20.74</v>
      </c>
      <c r="EW35">
        <v>20.77</v>
      </c>
      <c r="EX35">
        <v>20.79</v>
      </c>
      <c r="EY35">
        <v>20.49</v>
      </c>
      <c r="EZ35">
        <v>20.68</v>
      </c>
      <c r="FA35">
        <v>20.309999999999999</v>
      </c>
      <c r="FB35">
        <v>20.53</v>
      </c>
      <c r="FC35">
        <v>20.82</v>
      </c>
      <c r="FD35">
        <v>20.82</v>
      </c>
      <c r="FE35">
        <v>20.67</v>
      </c>
      <c r="FF35">
        <v>20.76</v>
      </c>
      <c r="FG35">
        <v>20.85</v>
      </c>
      <c r="FH35">
        <v>20.79</v>
      </c>
      <c r="FI35">
        <v>20.77</v>
      </c>
      <c r="FJ35">
        <v>20.72</v>
      </c>
      <c r="FK35">
        <v>20.72</v>
      </c>
      <c r="FL35">
        <v>20.84</v>
      </c>
      <c r="FM35">
        <v>20.65</v>
      </c>
      <c r="FN35">
        <v>20.93</v>
      </c>
      <c r="FO35">
        <v>20.9</v>
      </c>
      <c r="FP35">
        <v>20.8</v>
      </c>
      <c r="FQ35">
        <v>20.85</v>
      </c>
      <c r="FR35">
        <v>0</v>
      </c>
      <c r="FS35">
        <v>0</v>
      </c>
      <c r="FT35">
        <v>0</v>
      </c>
      <c r="FU35">
        <v>0</v>
      </c>
      <c r="FV35">
        <v>0</v>
      </c>
      <c r="FW35">
        <v>0</v>
      </c>
      <c r="FX35">
        <v>0</v>
      </c>
      <c r="FY35">
        <v>0</v>
      </c>
      <c r="FZ35">
        <v>0</v>
      </c>
      <c r="GA35">
        <v>0</v>
      </c>
      <c r="GB35">
        <v>0</v>
      </c>
      <c r="GC35">
        <v>0</v>
      </c>
      <c r="GD35">
        <v>0</v>
      </c>
      <c r="GE35">
        <v>0</v>
      </c>
      <c r="GF35">
        <v>0</v>
      </c>
      <c r="GG35">
        <v>0</v>
      </c>
      <c r="GH35">
        <v>0</v>
      </c>
      <c r="GI35">
        <v>0</v>
      </c>
      <c r="GJ35">
        <v>0</v>
      </c>
      <c r="GK35">
        <v>0</v>
      </c>
      <c r="GL35">
        <v>0</v>
      </c>
      <c r="GM35">
        <v>0</v>
      </c>
      <c r="GN35">
        <v>0</v>
      </c>
      <c r="GO35">
        <v>0</v>
      </c>
      <c r="GP35">
        <v>0</v>
      </c>
      <c r="GQ35">
        <v>0</v>
      </c>
      <c r="GR35">
        <v>0</v>
      </c>
      <c r="GS35">
        <v>0</v>
      </c>
      <c r="GT35">
        <v>0</v>
      </c>
      <c r="GU35">
        <v>0</v>
      </c>
      <c r="GV35">
        <v>0</v>
      </c>
      <c r="GW35">
        <v>0</v>
      </c>
      <c r="GX35">
        <v>0</v>
      </c>
      <c r="GY35">
        <v>0</v>
      </c>
      <c r="GZ35">
        <v>0</v>
      </c>
      <c r="HA35">
        <v>0</v>
      </c>
      <c r="HB35">
        <v>0</v>
      </c>
      <c r="HC35">
        <v>0</v>
      </c>
      <c r="HD35">
        <v>0</v>
      </c>
      <c r="HE35">
        <v>0</v>
      </c>
      <c r="HF35">
        <v>0</v>
      </c>
      <c r="HG35">
        <v>0</v>
      </c>
      <c r="HH35">
        <v>0</v>
      </c>
      <c r="HI35">
        <v>0</v>
      </c>
      <c r="HJ35">
        <v>0</v>
      </c>
      <c r="HK35">
        <v>0</v>
      </c>
      <c r="HL35">
        <v>0</v>
      </c>
      <c r="HM35">
        <v>0</v>
      </c>
      <c r="HN35">
        <v>0</v>
      </c>
      <c r="HO35">
        <v>0</v>
      </c>
      <c r="HP35">
        <v>0</v>
      </c>
      <c r="HQ35">
        <v>0</v>
      </c>
      <c r="HR35">
        <v>0</v>
      </c>
      <c r="HS35">
        <v>0</v>
      </c>
      <c r="HT35">
        <v>0</v>
      </c>
      <c r="HU35">
        <v>0</v>
      </c>
      <c r="HV35">
        <v>0</v>
      </c>
      <c r="HW35">
        <v>0</v>
      </c>
      <c r="HX35">
        <v>0</v>
      </c>
      <c r="HY35">
        <v>0</v>
      </c>
      <c r="HZ35">
        <v>0</v>
      </c>
      <c r="IA35">
        <v>0</v>
      </c>
      <c r="IB35">
        <v>0</v>
      </c>
      <c r="IC35">
        <v>0</v>
      </c>
      <c r="ID35">
        <v>0</v>
      </c>
      <c r="IE35">
        <v>0</v>
      </c>
      <c r="IF35">
        <v>0</v>
      </c>
      <c r="IG35">
        <v>0</v>
      </c>
      <c r="IH35">
        <v>0</v>
      </c>
      <c r="II35">
        <v>0</v>
      </c>
      <c r="IJ35">
        <v>0</v>
      </c>
      <c r="IK35">
        <v>0</v>
      </c>
      <c r="IL35">
        <v>0</v>
      </c>
      <c r="IM35">
        <v>0</v>
      </c>
      <c r="IN35">
        <v>0</v>
      </c>
      <c r="IO35">
        <v>0</v>
      </c>
      <c r="IP35">
        <v>0</v>
      </c>
      <c r="IQ35">
        <v>0</v>
      </c>
      <c r="IR35">
        <v>0</v>
      </c>
      <c r="IS35">
        <v>0</v>
      </c>
      <c r="IT35">
        <v>0</v>
      </c>
      <c r="IU35">
        <v>0</v>
      </c>
      <c r="IV35">
        <v>0</v>
      </c>
      <c r="IW35">
        <v>0</v>
      </c>
      <c r="IX35">
        <v>0</v>
      </c>
      <c r="IY35">
        <v>0</v>
      </c>
      <c r="IZ35">
        <v>0</v>
      </c>
      <c r="JA35">
        <v>0</v>
      </c>
      <c r="JB35">
        <v>0</v>
      </c>
      <c r="JC35">
        <v>0</v>
      </c>
      <c r="JD35">
        <v>4.2030000000000003</v>
      </c>
      <c r="JE35">
        <v>6.2960000000000003</v>
      </c>
      <c r="JF35">
        <v>5.7640000000000002</v>
      </c>
      <c r="JG35">
        <v>7.5250000000000004</v>
      </c>
      <c r="JH35">
        <v>6.859</v>
      </c>
      <c r="JI35">
        <v>11.811</v>
      </c>
      <c r="JJ35">
        <v>9.1219999999999999</v>
      </c>
      <c r="JK35">
        <v>10.022</v>
      </c>
      <c r="JL35">
        <v>6.7430000000000003</v>
      </c>
      <c r="JM35">
        <v>7.351</v>
      </c>
      <c r="JN35">
        <v>9.7639999999999993</v>
      </c>
      <c r="JO35">
        <v>7.9889999999999999</v>
      </c>
      <c r="JP35">
        <v>8.4570000000000007</v>
      </c>
      <c r="JQ35">
        <v>7.0860000000000003</v>
      </c>
      <c r="JR35">
        <v>7.1029999999999998</v>
      </c>
      <c r="JS35">
        <v>12.022</v>
      </c>
      <c r="JT35">
        <v>10.708</v>
      </c>
      <c r="JU35">
        <v>8.02</v>
      </c>
      <c r="JV35">
        <v>9.4160000000000004</v>
      </c>
      <c r="JW35">
        <v>13.302</v>
      </c>
      <c r="JX35">
        <v>7.7130000000000001</v>
      </c>
      <c r="JY35">
        <v>8.3960000000000008</v>
      </c>
      <c r="JZ35">
        <v>5.3449999999999998</v>
      </c>
      <c r="KA35">
        <v>9.8629999999999995</v>
      </c>
      <c r="KB35">
        <v>11.734999999999999</v>
      </c>
      <c r="KC35">
        <v>10.413</v>
      </c>
      <c r="KD35">
        <v>12.27</v>
      </c>
      <c r="KE35">
        <v>12.221</v>
      </c>
      <c r="KF35">
        <v>10.715999999999999</v>
      </c>
      <c r="KG35">
        <v>13.443</v>
      </c>
    </row>
    <row r="36" spans="1:293" x14ac:dyDescent="0.25">
      <c r="A36" t="s">
        <v>312</v>
      </c>
      <c r="B36" t="s">
        <v>589</v>
      </c>
      <c r="C36" t="s">
        <v>595</v>
      </c>
      <c r="D36">
        <v>61</v>
      </c>
      <c r="E36" t="s">
        <v>10</v>
      </c>
      <c r="F36">
        <f t="shared" si="0"/>
        <v>2</v>
      </c>
      <c r="G36">
        <f t="shared" si="1"/>
        <v>1</v>
      </c>
      <c r="H36" t="s">
        <v>2</v>
      </c>
      <c r="I36" t="s">
        <v>3</v>
      </c>
      <c r="J36" t="s">
        <v>4</v>
      </c>
      <c r="K36" t="s">
        <v>596</v>
      </c>
      <c r="L36" t="s">
        <v>516</v>
      </c>
      <c r="M36" s="7">
        <v>0</v>
      </c>
      <c r="N36" s="7">
        <v>180.005688545418</v>
      </c>
      <c r="O36" s="7">
        <f>M36*'Emission and cost factors'!$D$8+N36*'Emission and cost factors'!$E$8</f>
        <v>82.802616730892282</v>
      </c>
      <c r="P36" s="8">
        <f>M36*'Emission and cost factors'!$D$9+N36*'Emission and cost factors'!$E$9</f>
        <v>27.000853281812699</v>
      </c>
      <c r="Q36" s="7">
        <f t="shared" si="2"/>
        <v>20.204666666666661</v>
      </c>
      <c r="R36" s="2">
        <f t="shared" si="3"/>
        <v>8</v>
      </c>
      <c r="S36" s="2">
        <f t="shared" si="4"/>
        <v>0</v>
      </c>
      <c r="T36" s="2">
        <f t="shared" si="5"/>
        <v>0</v>
      </c>
      <c r="U36" s="7">
        <f t="shared" si="6"/>
        <v>6.303333333333333E-2</v>
      </c>
      <c r="V36" s="7">
        <f t="shared" si="7"/>
        <v>0</v>
      </c>
      <c r="W36" s="7">
        <f t="shared" si="8"/>
        <v>0</v>
      </c>
      <c r="X36">
        <v>19.399999999999999</v>
      </c>
      <c r="Y36">
        <v>19.71</v>
      </c>
      <c r="Z36">
        <v>19.829999999999998</v>
      </c>
      <c r="AA36">
        <v>19.64</v>
      </c>
      <c r="AB36">
        <v>19.93</v>
      </c>
      <c r="AC36">
        <v>20.45</v>
      </c>
      <c r="AD36">
        <v>20.37</v>
      </c>
      <c r="AE36">
        <v>20.46</v>
      </c>
      <c r="AF36">
        <v>20.2</v>
      </c>
      <c r="AG36">
        <v>20.03</v>
      </c>
      <c r="AH36">
        <v>20.46</v>
      </c>
      <c r="AI36">
        <v>19.920000000000002</v>
      </c>
      <c r="AJ36">
        <v>20.170000000000002</v>
      </c>
      <c r="AK36">
        <v>19.62</v>
      </c>
      <c r="AL36">
        <v>19.82</v>
      </c>
      <c r="AM36">
        <v>20.39</v>
      </c>
      <c r="AN36">
        <v>20.48</v>
      </c>
      <c r="AO36">
        <v>20.170000000000002</v>
      </c>
      <c r="AP36">
        <v>20.25</v>
      </c>
      <c r="AQ36">
        <v>20.59</v>
      </c>
      <c r="AR36">
        <v>20.21</v>
      </c>
      <c r="AS36">
        <v>20.12</v>
      </c>
      <c r="AT36">
        <v>20.07</v>
      </c>
      <c r="AU36">
        <v>20.5</v>
      </c>
      <c r="AV36">
        <v>20.56</v>
      </c>
      <c r="AW36">
        <v>20.260000000000002</v>
      </c>
      <c r="AX36">
        <v>20.52</v>
      </c>
      <c r="AY36">
        <v>20.65</v>
      </c>
      <c r="AZ36">
        <v>20.55</v>
      </c>
      <c r="BA36">
        <v>20.81</v>
      </c>
      <c r="BB36">
        <v>0.48299999999999998</v>
      </c>
      <c r="BC36">
        <v>0.25800000000000001</v>
      </c>
      <c r="BD36">
        <v>0.158</v>
      </c>
      <c r="BE36">
        <v>0.34200000000000003</v>
      </c>
      <c r="BF36">
        <v>6.7000000000000004E-2</v>
      </c>
      <c r="BG36">
        <v>0</v>
      </c>
      <c r="BH36">
        <v>0</v>
      </c>
      <c r="BI36">
        <v>0</v>
      </c>
      <c r="BJ36">
        <v>0</v>
      </c>
      <c r="BK36">
        <v>0</v>
      </c>
      <c r="BL36">
        <v>0</v>
      </c>
      <c r="BM36">
        <v>8.3000000000000004E-2</v>
      </c>
      <c r="BN36">
        <v>0</v>
      </c>
      <c r="BO36">
        <v>0.33300000000000002</v>
      </c>
      <c r="BP36">
        <v>0.16700000000000001</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18.22</v>
      </c>
      <c r="EO36">
        <v>18.489999999999998</v>
      </c>
      <c r="EP36">
        <v>18.739999999999998</v>
      </c>
      <c r="EQ36">
        <v>18.45</v>
      </c>
      <c r="ER36">
        <v>18.87</v>
      </c>
      <c r="ES36">
        <v>19.559999999999999</v>
      </c>
      <c r="ET36">
        <v>19.63</v>
      </c>
      <c r="EU36">
        <v>19.79</v>
      </c>
      <c r="EV36">
        <v>19.21</v>
      </c>
      <c r="EW36">
        <v>19.079999999999998</v>
      </c>
      <c r="EX36">
        <v>19.579999999999998</v>
      </c>
      <c r="EY36">
        <v>18.940000000000001</v>
      </c>
      <c r="EZ36">
        <v>19.22</v>
      </c>
      <c r="FA36">
        <v>18.38</v>
      </c>
      <c r="FB36">
        <v>18.690000000000001</v>
      </c>
      <c r="FC36">
        <v>19.68</v>
      </c>
      <c r="FD36">
        <v>19.82</v>
      </c>
      <c r="FE36">
        <v>19.28</v>
      </c>
      <c r="FF36">
        <v>19.39</v>
      </c>
      <c r="FG36">
        <v>20.11</v>
      </c>
      <c r="FH36">
        <v>19.54</v>
      </c>
      <c r="FI36">
        <v>19.22</v>
      </c>
      <c r="FJ36">
        <v>19.03</v>
      </c>
      <c r="FK36">
        <v>19.690000000000001</v>
      </c>
      <c r="FL36">
        <v>20.12</v>
      </c>
      <c r="FM36">
        <v>19.48</v>
      </c>
      <c r="FN36">
        <v>19.88</v>
      </c>
      <c r="FO36">
        <v>20.16</v>
      </c>
      <c r="FP36">
        <v>20.02</v>
      </c>
      <c r="FQ36">
        <v>20.34</v>
      </c>
      <c r="FR36">
        <v>1</v>
      </c>
      <c r="FS36">
        <v>1</v>
      </c>
      <c r="FT36">
        <v>0.85799999999999998</v>
      </c>
      <c r="FU36">
        <v>1</v>
      </c>
      <c r="FV36">
        <v>0.82499999999999996</v>
      </c>
      <c r="FW36">
        <v>0.48299999999999998</v>
      </c>
      <c r="FX36">
        <v>0.33300000000000002</v>
      </c>
      <c r="FY36">
        <v>0.2</v>
      </c>
      <c r="FZ36">
        <v>0.625</v>
      </c>
      <c r="GA36">
        <v>0.69199999999999995</v>
      </c>
      <c r="GB36">
        <v>0.41699999999999998</v>
      </c>
      <c r="GC36">
        <v>0.79200000000000004</v>
      </c>
      <c r="GD36">
        <v>0.64200000000000002</v>
      </c>
      <c r="GE36">
        <v>1</v>
      </c>
      <c r="GF36">
        <v>0.95799999999999996</v>
      </c>
      <c r="GG36">
        <v>0.32500000000000001</v>
      </c>
      <c r="GH36">
        <v>0.16700000000000001</v>
      </c>
      <c r="GI36">
        <v>0.57499999999999996</v>
      </c>
      <c r="GJ36">
        <v>0.52500000000000002</v>
      </c>
      <c r="GK36">
        <v>0</v>
      </c>
      <c r="GL36">
        <v>0.375</v>
      </c>
      <c r="GM36">
        <v>0.60799999999999998</v>
      </c>
      <c r="GN36">
        <v>0.7</v>
      </c>
      <c r="GO36">
        <v>0.3</v>
      </c>
      <c r="GP36">
        <v>0</v>
      </c>
      <c r="GQ36">
        <v>0.49199999999999999</v>
      </c>
      <c r="GR36">
        <v>0.13300000000000001</v>
      </c>
      <c r="GS36">
        <v>0</v>
      </c>
      <c r="GT36">
        <v>0</v>
      </c>
      <c r="GU36">
        <v>0</v>
      </c>
      <c r="GV36">
        <v>0.5</v>
      </c>
      <c r="GW36">
        <v>0.36699999999999999</v>
      </c>
      <c r="GX36">
        <v>0.192</v>
      </c>
      <c r="GY36">
        <v>0.40799999999999997</v>
      </c>
      <c r="GZ36">
        <v>0.108</v>
      </c>
      <c r="HA36">
        <v>0</v>
      </c>
      <c r="HB36">
        <v>0</v>
      </c>
      <c r="HC36">
        <v>0</v>
      </c>
      <c r="HD36">
        <v>0</v>
      </c>
      <c r="HE36">
        <v>0</v>
      </c>
      <c r="HF36">
        <v>0</v>
      </c>
      <c r="HG36">
        <v>0.05</v>
      </c>
      <c r="HH36">
        <v>0</v>
      </c>
      <c r="HI36">
        <v>0.46700000000000003</v>
      </c>
      <c r="HJ36">
        <v>0.23300000000000001</v>
      </c>
      <c r="HK36">
        <v>0</v>
      </c>
      <c r="HL36">
        <v>0</v>
      </c>
      <c r="HM36">
        <v>0</v>
      </c>
      <c r="HN36">
        <v>0</v>
      </c>
      <c r="HO36">
        <v>0</v>
      </c>
      <c r="HP36">
        <v>0</v>
      </c>
      <c r="HQ36">
        <v>0</v>
      </c>
      <c r="HR36">
        <v>0</v>
      </c>
      <c r="HS36">
        <v>0</v>
      </c>
      <c r="HT36">
        <v>0</v>
      </c>
      <c r="HU36">
        <v>0</v>
      </c>
      <c r="HV36">
        <v>0</v>
      </c>
      <c r="HW36">
        <v>0</v>
      </c>
      <c r="HX36">
        <v>0</v>
      </c>
      <c r="HY36">
        <v>0</v>
      </c>
      <c r="HZ36">
        <v>0</v>
      </c>
      <c r="IA36">
        <v>0</v>
      </c>
      <c r="IB36">
        <v>0</v>
      </c>
      <c r="IC36">
        <v>0</v>
      </c>
      <c r="ID36">
        <v>0</v>
      </c>
      <c r="IE36">
        <v>0</v>
      </c>
      <c r="IF36">
        <v>0</v>
      </c>
      <c r="IG36">
        <v>0</v>
      </c>
      <c r="IH36">
        <v>0</v>
      </c>
      <c r="II36">
        <v>0</v>
      </c>
      <c r="IJ36">
        <v>0</v>
      </c>
      <c r="IK36">
        <v>0</v>
      </c>
      <c r="IL36">
        <v>0</v>
      </c>
      <c r="IM36">
        <v>0</v>
      </c>
      <c r="IN36">
        <v>0</v>
      </c>
      <c r="IO36">
        <v>0</v>
      </c>
      <c r="IP36">
        <v>0</v>
      </c>
      <c r="IQ36">
        <v>0</v>
      </c>
      <c r="IR36">
        <v>0</v>
      </c>
      <c r="IS36">
        <v>0</v>
      </c>
      <c r="IT36">
        <v>0</v>
      </c>
      <c r="IU36">
        <v>0</v>
      </c>
      <c r="IV36">
        <v>0</v>
      </c>
      <c r="IW36">
        <v>0</v>
      </c>
      <c r="IX36">
        <v>0</v>
      </c>
      <c r="IY36">
        <v>0</v>
      </c>
      <c r="IZ36">
        <v>0</v>
      </c>
      <c r="JA36">
        <v>0</v>
      </c>
      <c r="JB36">
        <v>0</v>
      </c>
      <c r="JC36">
        <v>0</v>
      </c>
      <c r="JD36">
        <v>3.9990000000000001</v>
      </c>
      <c r="JE36">
        <v>6</v>
      </c>
      <c r="JF36">
        <v>5.6239999999999997</v>
      </c>
      <c r="JG36">
        <v>7.3639999999999999</v>
      </c>
      <c r="JH36">
        <v>6.9779999999999998</v>
      </c>
      <c r="JI36">
        <v>11.606</v>
      </c>
      <c r="JJ36">
        <v>8.7569999999999997</v>
      </c>
      <c r="JK36">
        <v>9.5180000000000007</v>
      </c>
      <c r="JL36">
        <v>6.3739999999999997</v>
      </c>
      <c r="JM36">
        <v>7.12</v>
      </c>
      <c r="JN36">
        <v>9.5190000000000001</v>
      </c>
      <c r="JO36">
        <v>7.7060000000000004</v>
      </c>
      <c r="JP36">
        <v>8.2710000000000008</v>
      </c>
      <c r="JQ36">
        <v>6.9509999999999996</v>
      </c>
      <c r="JR36">
        <v>6.9029999999999996</v>
      </c>
      <c r="JS36">
        <v>11.567</v>
      </c>
      <c r="JT36">
        <v>10.212</v>
      </c>
      <c r="JU36">
        <v>7.7119999999999997</v>
      </c>
      <c r="JV36">
        <v>9.16</v>
      </c>
      <c r="JW36">
        <v>12.805</v>
      </c>
      <c r="JX36">
        <v>7.4089999999999998</v>
      </c>
      <c r="JY36">
        <v>8.0009999999999994</v>
      </c>
      <c r="JZ36">
        <v>5.0679999999999996</v>
      </c>
      <c r="KA36">
        <v>9.6829999999999998</v>
      </c>
      <c r="KB36">
        <v>11.563000000000001</v>
      </c>
      <c r="KC36">
        <v>10.311</v>
      </c>
      <c r="KD36">
        <v>12.034000000000001</v>
      </c>
      <c r="KE36">
        <v>11.867000000000001</v>
      </c>
      <c r="KF36">
        <v>10.465</v>
      </c>
      <c r="KG36">
        <v>13.173999999999999</v>
      </c>
    </row>
    <row r="37" spans="1:293" x14ac:dyDescent="0.25">
      <c r="A37" t="s">
        <v>313</v>
      </c>
      <c r="B37" t="s">
        <v>589</v>
      </c>
      <c r="C37" t="s">
        <v>595</v>
      </c>
      <c r="D37">
        <v>62</v>
      </c>
      <c r="E37" t="s">
        <v>10</v>
      </c>
      <c r="F37">
        <f t="shared" si="0"/>
        <v>2</v>
      </c>
      <c r="G37">
        <f t="shared" si="1"/>
        <v>1</v>
      </c>
      <c r="H37" t="s">
        <v>2</v>
      </c>
      <c r="I37" t="s">
        <v>3</v>
      </c>
      <c r="J37" t="s">
        <v>4</v>
      </c>
      <c r="K37" t="s">
        <v>596</v>
      </c>
      <c r="L37" t="s">
        <v>515</v>
      </c>
      <c r="M37" s="7">
        <v>0</v>
      </c>
      <c r="N37" s="7">
        <v>179.04858220483399</v>
      </c>
      <c r="O37" s="7">
        <f>M37*'Emission and cost factors'!$D$8+N37*'Emission and cost factors'!$E$8</f>
        <v>82.362347814223639</v>
      </c>
      <c r="P37" s="8">
        <f>M37*'Emission and cost factors'!$D$9+N37*'Emission and cost factors'!$E$9</f>
        <v>26.857287330725097</v>
      </c>
      <c r="Q37" s="7">
        <f t="shared" si="2"/>
        <v>20.176333333333329</v>
      </c>
      <c r="R37" s="2">
        <f t="shared" si="3"/>
        <v>8</v>
      </c>
      <c r="S37" s="2">
        <f t="shared" si="4"/>
        <v>0</v>
      </c>
      <c r="T37" s="2">
        <f t="shared" si="5"/>
        <v>0</v>
      </c>
      <c r="U37" s="7">
        <f t="shared" si="6"/>
        <v>8.7033333333333324E-2</v>
      </c>
      <c r="V37" s="7">
        <f t="shared" si="7"/>
        <v>0</v>
      </c>
      <c r="W37" s="7">
        <f t="shared" si="8"/>
        <v>0</v>
      </c>
      <c r="X37">
        <v>19.25</v>
      </c>
      <c r="Y37">
        <v>19.600000000000001</v>
      </c>
      <c r="Z37">
        <v>19.79</v>
      </c>
      <c r="AA37">
        <v>19.5</v>
      </c>
      <c r="AB37">
        <v>19.88</v>
      </c>
      <c r="AC37">
        <v>20.47</v>
      </c>
      <c r="AD37">
        <v>20.36</v>
      </c>
      <c r="AE37">
        <v>20.47</v>
      </c>
      <c r="AF37">
        <v>20.190000000000001</v>
      </c>
      <c r="AG37">
        <v>20.010000000000002</v>
      </c>
      <c r="AH37">
        <v>20.45</v>
      </c>
      <c r="AI37">
        <v>19.84</v>
      </c>
      <c r="AJ37">
        <v>20.149999999999999</v>
      </c>
      <c r="AK37">
        <v>19.52</v>
      </c>
      <c r="AL37">
        <v>19.75</v>
      </c>
      <c r="AM37">
        <v>20.43</v>
      </c>
      <c r="AN37">
        <v>20.48</v>
      </c>
      <c r="AO37">
        <v>20.149999999999999</v>
      </c>
      <c r="AP37">
        <v>20.23</v>
      </c>
      <c r="AQ37">
        <v>20.59</v>
      </c>
      <c r="AR37">
        <v>20.21</v>
      </c>
      <c r="AS37">
        <v>20.100000000000001</v>
      </c>
      <c r="AT37">
        <v>20.059999999999999</v>
      </c>
      <c r="AU37">
        <v>20.5</v>
      </c>
      <c r="AV37">
        <v>20.56</v>
      </c>
      <c r="AW37">
        <v>20.23</v>
      </c>
      <c r="AX37">
        <v>20.52</v>
      </c>
      <c r="AY37">
        <v>20.64</v>
      </c>
      <c r="AZ37">
        <v>20.55</v>
      </c>
      <c r="BA37">
        <v>20.81</v>
      </c>
      <c r="BB37">
        <v>0.61699999999999999</v>
      </c>
      <c r="BC37">
        <v>0.36699999999999999</v>
      </c>
      <c r="BD37">
        <v>0.192</v>
      </c>
      <c r="BE37">
        <v>0.49199999999999999</v>
      </c>
      <c r="BF37">
        <v>0.11700000000000001</v>
      </c>
      <c r="BG37">
        <v>0</v>
      </c>
      <c r="BH37">
        <v>0</v>
      </c>
      <c r="BI37">
        <v>0</v>
      </c>
      <c r="BJ37">
        <v>0</v>
      </c>
      <c r="BK37">
        <v>0</v>
      </c>
      <c r="BL37">
        <v>0</v>
      </c>
      <c r="BM37">
        <v>0.16700000000000001</v>
      </c>
      <c r="BN37">
        <v>0</v>
      </c>
      <c r="BO37">
        <v>0.41699999999999998</v>
      </c>
      <c r="BP37">
        <v>0.24199999999999999</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18.04</v>
      </c>
      <c r="EO37">
        <v>18.36</v>
      </c>
      <c r="EP37">
        <v>18.66</v>
      </c>
      <c r="EQ37">
        <v>18.28</v>
      </c>
      <c r="ER37">
        <v>18.79</v>
      </c>
      <c r="ES37">
        <v>19.53</v>
      </c>
      <c r="ET37">
        <v>19.61</v>
      </c>
      <c r="EU37">
        <v>19.77</v>
      </c>
      <c r="EV37">
        <v>19.190000000000001</v>
      </c>
      <c r="EW37">
        <v>19.05</v>
      </c>
      <c r="EX37">
        <v>19.55</v>
      </c>
      <c r="EY37">
        <v>18.850000000000001</v>
      </c>
      <c r="EZ37">
        <v>19.21</v>
      </c>
      <c r="FA37">
        <v>18.239999999999998</v>
      </c>
      <c r="FB37">
        <v>18.559999999999999</v>
      </c>
      <c r="FC37">
        <v>19.63</v>
      </c>
      <c r="FD37">
        <v>19.8</v>
      </c>
      <c r="FE37">
        <v>19.260000000000002</v>
      </c>
      <c r="FF37">
        <v>19.36</v>
      </c>
      <c r="FG37">
        <v>20.100000000000001</v>
      </c>
      <c r="FH37">
        <v>19.53</v>
      </c>
      <c r="FI37">
        <v>19.22</v>
      </c>
      <c r="FJ37">
        <v>19</v>
      </c>
      <c r="FK37">
        <v>19.670000000000002</v>
      </c>
      <c r="FL37">
        <v>20.11</v>
      </c>
      <c r="FM37">
        <v>19.45</v>
      </c>
      <c r="FN37">
        <v>19.86</v>
      </c>
      <c r="FO37">
        <v>20.16</v>
      </c>
      <c r="FP37">
        <v>20</v>
      </c>
      <c r="FQ37">
        <v>20.34</v>
      </c>
      <c r="FR37">
        <v>1</v>
      </c>
      <c r="FS37">
        <v>1</v>
      </c>
      <c r="FT37">
        <v>0.93300000000000005</v>
      </c>
      <c r="FU37">
        <v>1</v>
      </c>
      <c r="FV37">
        <v>0.9</v>
      </c>
      <c r="FW37">
        <v>0.53300000000000003</v>
      </c>
      <c r="FX37">
        <v>0.35</v>
      </c>
      <c r="FY37">
        <v>0.22500000000000001</v>
      </c>
      <c r="FZ37">
        <v>0.64200000000000002</v>
      </c>
      <c r="GA37">
        <v>0.70799999999999996</v>
      </c>
      <c r="GB37">
        <v>0.433</v>
      </c>
      <c r="GC37">
        <v>0.89200000000000002</v>
      </c>
      <c r="GD37">
        <v>0.65</v>
      </c>
      <c r="GE37">
        <v>1</v>
      </c>
      <c r="GF37">
        <v>1</v>
      </c>
      <c r="GG37">
        <v>0.375</v>
      </c>
      <c r="GH37">
        <v>0.2</v>
      </c>
      <c r="GI37">
        <v>0.6</v>
      </c>
      <c r="GJ37">
        <v>0.54200000000000004</v>
      </c>
      <c r="GK37">
        <v>0</v>
      </c>
      <c r="GL37">
        <v>0.38300000000000001</v>
      </c>
      <c r="GM37">
        <v>0.60799999999999998</v>
      </c>
      <c r="GN37">
        <v>0.71699999999999997</v>
      </c>
      <c r="GO37">
        <v>0.32500000000000001</v>
      </c>
      <c r="GP37">
        <v>0</v>
      </c>
      <c r="GQ37">
        <v>0.51700000000000002</v>
      </c>
      <c r="GR37">
        <v>0.15</v>
      </c>
      <c r="GS37">
        <v>0</v>
      </c>
      <c r="GT37">
        <v>0</v>
      </c>
      <c r="GU37">
        <v>0</v>
      </c>
      <c r="GV37">
        <v>0.625</v>
      </c>
      <c r="GW37">
        <v>0.46700000000000003</v>
      </c>
      <c r="GX37">
        <v>0.25</v>
      </c>
      <c r="GY37">
        <v>0.54200000000000004</v>
      </c>
      <c r="GZ37">
        <v>0.17499999999999999</v>
      </c>
      <c r="HA37">
        <v>0</v>
      </c>
      <c r="HB37">
        <v>0</v>
      </c>
      <c r="HC37">
        <v>0</v>
      </c>
      <c r="HD37">
        <v>0</v>
      </c>
      <c r="HE37">
        <v>0</v>
      </c>
      <c r="HF37">
        <v>0</v>
      </c>
      <c r="HG37">
        <v>0.125</v>
      </c>
      <c r="HH37">
        <v>0</v>
      </c>
      <c r="HI37">
        <v>0.57499999999999996</v>
      </c>
      <c r="HJ37">
        <v>0.33300000000000002</v>
      </c>
      <c r="HK37">
        <v>0</v>
      </c>
      <c r="HL37">
        <v>0</v>
      </c>
      <c r="HM37">
        <v>0</v>
      </c>
      <c r="HN37">
        <v>0</v>
      </c>
      <c r="HO37">
        <v>0</v>
      </c>
      <c r="HP37">
        <v>0</v>
      </c>
      <c r="HQ37">
        <v>0</v>
      </c>
      <c r="HR37">
        <v>0</v>
      </c>
      <c r="HS37">
        <v>0</v>
      </c>
      <c r="HT37">
        <v>0</v>
      </c>
      <c r="HU37">
        <v>0</v>
      </c>
      <c r="HV37">
        <v>0</v>
      </c>
      <c r="HW37">
        <v>0</v>
      </c>
      <c r="HX37">
        <v>0</v>
      </c>
      <c r="HY37">
        <v>0</v>
      </c>
      <c r="HZ37">
        <v>0</v>
      </c>
      <c r="IA37">
        <v>0</v>
      </c>
      <c r="IB37">
        <v>0</v>
      </c>
      <c r="IC37">
        <v>0</v>
      </c>
      <c r="ID37">
        <v>0</v>
      </c>
      <c r="IE37">
        <v>0</v>
      </c>
      <c r="IF37">
        <v>0</v>
      </c>
      <c r="IG37">
        <v>0</v>
      </c>
      <c r="IH37">
        <v>0</v>
      </c>
      <c r="II37">
        <v>0</v>
      </c>
      <c r="IJ37">
        <v>0</v>
      </c>
      <c r="IK37">
        <v>0</v>
      </c>
      <c r="IL37">
        <v>0</v>
      </c>
      <c r="IM37">
        <v>0</v>
      </c>
      <c r="IN37">
        <v>0</v>
      </c>
      <c r="IO37">
        <v>0</v>
      </c>
      <c r="IP37">
        <v>0</v>
      </c>
      <c r="IQ37">
        <v>0</v>
      </c>
      <c r="IR37">
        <v>0</v>
      </c>
      <c r="IS37">
        <v>0</v>
      </c>
      <c r="IT37">
        <v>0</v>
      </c>
      <c r="IU37">
        <v>0</v>
      </c>
      <c r="IV37">
        <v>0</v>
      </c>
      <c r="IW37">
        <v>0</v>
      </c>
      <c r="IX37">
        <v>0</v>
      </c>
      <c r="IY37">
        <v>0</v>
      </c>
      <c r="IZ37">
        <v>0</v>
      </c>
      <c r="JA37">
        <v>0</v>
      </c>
      <c r="JB37">
        <v>0</v>
      </c>
      <c r="JC37">
        <v>0</v>
      </c>
      <c r="JD37">
        <v>3.9990000000000001</v>
      </c>
      <c r="JE37">
        <v>6</v>
      </c>
      <c r="JF37">
        <v>5.6239999999999997</v>
      </c>
      <c r="JG37">
        <v>7.3639999999999999</v>
      </c>
      <c r="JH37">
        <v>6.9779999999999998</v>
      </c>
      <c r="JI37">
        <v>11.606</v>
      </c>
      <c r="JJ37">
        <v>8.7569999999999997</v>
      </c>
      <c r="JK37">
        <v>9.5180000000000007</v>
      </c>
      <c r="JL37">
        <v>6.3739999999999997</v>
      </c>
      <c r="JM37">
        <v>7.12</v>
      </c>
      <c r="JN37">
        <v>9.5190000000000001</v>
      </c>
      <c r="JO37">
        <v>7.7060000000000004</v>
      </c>
      <c r="JP37">
        <v>8.2710000000000008</v>
      </c>
      <c r="JQ37">
        <v>6.9509999999999996</v>
      </c>
      <c r="JR37">
        <v>6.9029999999999996</v>
      </c>
      <c r="JS37">
        <v>11.567</v>
      </c>
      <c r="JT37">
        <v>10.212</v>
      </c>
      <c r="JU37">
        <v>7.7119999999999997</v>
      </c>
      <c r="JV37">
        <v>9.16</v>
      </c>
      <c r="JW37">
        <v>12.805</v>
      </c>
      <c r="JX37">
        <v>7.4089999999999998</v>
      </c>
      <c r="JY37">
        <v>8.0009999999999994</v>
      </c>
      <c r="JZ37">
        <v>5.0679999999999996</v>
      </c>
      <c r="KA37">
        <v>9.6829999999999998</v>
      </c>
      <c r="KB37">
        <v>11.563000000000001</v>
      </c>
      <c r="KC37">
        <v>10.311</v>
      </c>
      <c r="KD37">
        <v>12.034000000000001</v>
      </c>
      <c r="KE37">
        <v>11.867000000000001</v>
      </c>
      <c r="KF37">
        <v>10.465</v>
      </c>
      <c r="KG37">
        <v>13.173999999999999</v>
      </c>
    </row>
    <row r="38" spans="1:293" x14ac:dyDescent="0.25">
      <c r="A38" t="s">
        <v>314</v>
      </c>
      <c r="B38" t="s">
        <v>589</v>
      </c>
      <c r="C38" t="s">
        <v>595</v>
      </c>
      <c r="D38">
        <v>63</v>
      </c>
      <c r="E38" t="s">
        <v>10</v>
      </c>
      <c r="F38">
        <f t="shared" si="0"/>
        <v>2</v>
      </c>
      <c r="G38">
        <f t="shared" si="1"/>
        <v>1</v>
      </c>
      <c r="H38" t="s">
        <v>2</v>
      </c>
      <c r="I38" t="s">
        <v>3</v>
      </c>
      <c r="J38" t="s">
        <v>5</v>
      </c>
      <c r="K38" t="s">
        <v>596</v>
      </c>
      <c r="L38" t="s">
        <v>516</v>
      </c>
      <c r="M38" s="7">
        <v>0</v>
      </c>
      <c r="N38" s="7">
        <v>179.90986141211599</v>
      </c>
      <c r="O38" s="7">
        <f>M38*'Emission and cost factors'!$D$8+N38*'Emission and cost factors'!$E$8</f>
        <v>82.758536249573353</v>
      </c>
      <c r="P38" s="8">
        <f>M38*'Emission and cost factors'!$D$9+N38*'Emission and cost factors'!$E$9</f>
        <v>26.986479211817397</v>
      </c>
      <c r="Q38" s="7">
        <f t="shared" si="2"/>
        <v>20.204666666666661</v>
      </c>
      <c r="R38" s="2">
        <f t="shared" si="3"/>
        <v>8</v>
      </c>
      <c r="S38" s="2">
        <f t="shared" si="4"/>
        <v>0</v>
      </c>
      <c r="T38" s="2">
        <f t="shared" si="5"/>
        <v>0</v>
      </c>
      <c r="U38" s="7">
        <f t="shared" si="6"/>
        <v>6.303333333333333E-2</v>
      </c>
      <c r="V38" s="7">
        <f t="shared" si="7"/>
        <v>0</v>
      </c>
      <c r="W38" s="7">
        <f t="shared" si="8"/>
        <v>0</v>
      </c>
      <c r="X38">
        <v>19.399999999999999</v>
      </c>
      <c r="Y38">
        <v>19.71</v>
      </c>
      <c r="Z38">
        <v>19.829999999999998</v>
      </c>
      <c r="AA38">
        <v>19.64</v>
      </c>
      <c r="AB38">
        <v>19.93</v>
      </c>
      <c r="AC38">
        <v>20.45</v>
      </c>
      <c r="AD38">
        <v>20.37</v>
      </c>
      <c r="AE38">
        <v>20.46</v>
      </c>
      <c r="AF38">
        <v>20.2</v>
      </c>
      <c r="AG38">
        <v>20.03</v>
      </c>
      <c r="AH38">
        <v>20.46</v>
      </c>
      <c r="AI38">
        <v>19.920000000000002</v>
      </c>
      <c r="AJ38">
        <v>20.170000000000002</v>
      </c>
      <c r="AK38">
        <v>19.62</v>
      </c>
      <c r="AL38">
        <v>19.82</v>
      </c>
      <c r="AM38">
        <v>20.39</v>
      </c>
      <c r="AN38">
        <v>20.48</v>
      </c>
      <c r="AO38">
        <v>20.170000000000002</v>
      </c>
      <c r="AP38">
        <v>20.25</v>
      </c>
      <c r="AQ38">
        <v>20.59</v>
      </c>
      <c r="AR38">
        <v>20.21</v>
      </c>
      <c r="AS38">
        <v>20.12</v>
      </c>
      <c r="AT38">
        <v>20.07</v>
      </c>
      <c r="AU38">
        <v>20.5</v>
      </c>
      <c r="AV38">
        <v>20.56</v>
      </c>
      <c r="AW38">
        <v>20.260000000000002</v>
      </c>
      <c r="AX38">
        <v>20.52</v>
      </c>
      <c r="AY38">
        <v>20.65</v>
      </c>
      <c r="AZ38">
        <v>20.55</v>
      </c>
      <c r="BA38">
        <v>20.81</v>
      </c>
      <c r="BB38">
        <v>0.48299999999999998</v>
      </c>
      <c r="BC38">
        <v>0.25800000000000001</v>
      </c>
      <c r="BD38">
        <v>0.158</v>
      </c>
      <c r="BE38">
        <v>0.34200000000000003</v>
      </c>
      <c r="BF38">
        <v>6.7000000000000004E-2</v>
      </c>
      <c r="BG38">
        <v>0</v>
      </c>
      <c r="BH38">
        <v>0</v>
      </c>
      <c r="BI38">
        <v>0</v>
      </c>
      <c r="BJ38">
        <v>0</v>
      </c>
      <c r="BK38">
        <v>0</v>
      </c>
      <c r="BL38">
        <v>0</v>
      </c>
      <c r="BM38">
        <v>8.3000000000000004E-2</v>
      </c>
      <c r="BN38">
        <v>0</v>
      </c>
      <c r="BO38">
        <v>0.33300000000000002</v>
      </c>
      <c r="BP38">
        <v>0.16700000000000001</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18.22</v>
      </c>
      <c r="EO38">
        <v>18.489999999999998</v>
      </c>
      <c r="EP38">
        <v>18.739999999999998</v>
      </c>
      <c r="EQ38">
        <v>18.45</v>
      </c>
      <c r="ER38">
        <v>18.87</v>
      </c>
      <c r="ES38">
        <v>19.559999999999999</v>
      </c>
      <c r="ET38">
        <v>19.63</v>
      </c>
      <c r="EU38">
        <v>19.79</v>
      </c>
      <c r="EV38">
        <v>19.21</v>
      </c>
      <c r="EW38">
        <v>19.079999999999998</v>
      </c>
      <c r="EX38">
        <v>19.579999999999998</v>
      </c>
      <c r="EY38">
        <v>18.940000000000001</v>
      </c>
      <c r="EZ38">
        <v>19.22</v>
      </c>
      <c r="FA38">
        <v>18.38</v>
      </c>
      <c r="FB38">
        <v>18.690000000000001</v>
      </c>
      <c r="FC38">
        <v>19.68</v>
      </c>
      <c r="FD38">
        <v>19.82</v>
      </c>
      <c r="FE38">
        <v>19.28</v>
      </c>
      <c r="FF38">
        <v>19.39</v>
      </c>
      <c r="FG38">
        <v>20.11</v>
      </c>
      <c r="FH38">
        <v>19.54</v>
      </c>
      <c r="FI38">
        <v>19.22</v>
      </c>
      <c r="FJ38">
        <v>19.03</v>
      </c>
      <c r="FK38">
        <v>19.690000000000001</v>
      </c>
      <c r="FL38">
        <v>20.12</v>
      </c>
      <c r="FM38">
        <v>19.48</v>
      </c>
      <c r="FN38">
        <v>19.88</v>
      </c>
      <c r="FO38">
        <v>20.16</v>
      </c>
      <c r="FP38">
        <v>20.02</v>
      </c>
      <c r="FQ38">
        <v>20.34</v>
      </c>
      <c r="FR38">
        <v>1</v>
      </c>
      <c r="FS38">
        <v>1</v>
      </c>
      <c r="FT38">
        <v>0.85799999999999998</v>
      </c>
      <c r="FU38">
        <v>1</v>
      </c>
      <c r="FV38">
        <v>0.82499999999999996</v>
      </c>
      <c r="FW38">
        <v>0.48299999999999998</v>
      </c>
      <c r="FX38">
        <v>0.33300000000000002</v>
      </c>
      <c r="FY38">
        <v>0.2</v>
      </c>
      <c r="FZ38">
        <v>0.625</v>
      </c>
      <c r="GA38">
        <v>0.69199999999999995</v>
      </c>
      <c r="GB38">
        <v>0.41699999999999998</v>
      </c>
      <c r="GC38">
        <v>0.79200000000000004</v>
      </c>
      <c r="GD38">
        <v>0.64200000000000002</v>
      </c>
      <c r="GE38">
        <v>1</v>
      </c>
      <c r="GF38">
        <v>0.95799999999999996</v>
      </c>
      <c r="GG38">
        <v>0.32500000000000001</v>
      </c>
      <c r="GH38">
        <v>0.16700000000000001</v>
      </c>
      <c r="GI38">
        <v>0.57499999999999996</v>
      </c>
      <c r="GJ38">
        <v>0.52500000000000002</v>
      </c>
      <c r="GK38">
        <v>0</v>
      </c>
      <c r="GL38">
        <v>0.375</v>
      </c>
      <c r="GM38">
        <v>0.60799999999999998</v>
      </c>
      <c r="GN38">
        <v>0.7</v>
      </c>
      <c r="GO38">
        <v>0.3</v>
      </c>
      <c r="GP38">
        <v>0</v>
      </c>
      <c r="GQ38">
        <v>0.49199999999999999</v>
      </c>
      <c r="GR38">
        <v>0.13300000000000001</v>
      </c>
      <c r="GS38">
        <v>0</v>
      </c>
      <c r="GT38">
        <v>0</v>
      </c>
      <c r="GU38">
        <v>0</v>
      </c>
      <c r="GV38">
        <v>0.5</v>
      </c>
      <c r="GW38">
        <v>0.36699999999999999</v>
      </c>
      <c r="GX38">
        <v>0.192</v>
      </c>
      <c r="GY38">
        <v>0.40799999999999997</v>
      </c>
      <c r="GZ38">
        <v>0.108</v>
      </c>
      <c r="HA38">
        <v>0</v>
      </c>
      <c r="HB38">
        <v>0</v>
      </c>
      <c r="HC38">
        <v>0</v>
      </c>
      <c r="HD38">
        <v>0</v>
      </c>
      <c r="HE38">
        <v>0</v>
      </c>
      <c r="HF38">
        <v>0</v>
      </c>
      <c r="HG38">
        <v>0.05</v>
      </c>
      <c r="HH38">
        <v>0</v>
      </c>
      <c r="HI38">
        <v>0.46700000000000003</v>
      </c>
      <c r="HJ38">
        <v>0.23300000000000001</v>
      </c>
      <c r="HK38">
        <v>0</v>
      </c>
      <c r="HL38">
        <v>0</v>
      </c>
      <c r="HM38">
        <v>0</v>
      </c>
      <c r="HN38">
        <v>0</v>
      </c>
      <c r="HO38">
        <v>0</v>
      </c>
      <c r="HP38">
        <v>0</v>
      </c>
      <c r="HQ38">
        <v>0</v>
      </c>
      <c r="HR38">
        <v>0</v>
      </c>
      <c r="HS38">
        <v>0</v>
      </c>
      <c r="HT38">
        <v>0</v>
      </c>
      <c r="HU38">
        <v>0</v>
      </c>
      <c r="HV38">
        <v>0</v>
      </c>
      <c r="HW38">
        <v>0</v>
      </c>
      <c r="HX38">
        <v>0</v>
      </c>
      <c r="HY38">
        <v>0</v>
      </c>
      <c r="HZ38">
        <v>0</v>
      </c>
      <c r="IA38">
        <v>0</v>
      </c>
      <c r="IB38">
        <v>0</v>
      </c>
      <c r="IC38">
        <v>0</v>
      </c>
      <c r="ID38">
        <v>0</v>
      </c>
      <c r="IE38">
        <v>0</v>
      </c>
      <c r="IF38">
        <v>0</v>
      </c>
      <c r="IG38">
        <v>0</v>
      </c>
      <c r="IH38">
        <v>0</v>
      </c>
      <c r="II38">
        <v>0</v>
      </c>
      <c r="IJ38">
        <v>0</v>
      </c>
      <c r="IK38">
        <v>0</v>
      </c>
      <c r="IL38">
        <v>0</v>
      </c>
      <c r="IM38">
        <v>0</v>
      </c>
      <c r="IN38">
        <v>0</v>
      </c>
      <c r="IO38">
        <v>0</v>
      </c>
      <c r="IP38">
        <v>0</v>
      </c>
      <c r="IQ38">
        <v>0</v>
      </c>
      <c r="IR38">
        <v>0</v>
      </c>
      <c r="IS38">
        <v>0</v>
      </c>
      <c r="IT38">
        <v>0</v>
      </c>
      <c r="IU38">
        <v>0</v>
      </c>
      <c r="IV38">
        <v>0</v>
      </c>
      <c r="IW38">
        <v>0</v>
      </c>
      <c r="IX38">
        <v>0</v>
      </c>
      <c r="IY38">
        <v>0</v>
      </c>
      <c r="IZ38">
        <v>0</v>
      </c>
      <c r="JA38">
        <v>0</v>
      </c>
      <c r="JB38">
        <v>0</v>
      </c>
      <c r="JC38">
        <v>0</v>
      </c>
      <c r="JD38">
        <v>3.9990000000000001</v>
      </c>
      <c r="JE38">
        <v>6</v>
      </c>
      <c r="JF38">
        <v>5.6239999999999997</v>
      </c>
      <c r="JG38">
        <v>7.3639999999999999</v>
      </c>
      <c r="JH38">
        <v>6.9779999999999998</v>
      </c>
      <c r="JI38">
        <v>11.606</v>
      </c>
      <c r="JJ38">
        <v>8.7569999999999997</v>
      </c>
      <c r="JK38">
        <v>9.5180000000000007</v>
      </c>
      <c r="JL38">
        <v>6.3739999999999997</v>
      </c>
      <c r="JM38">
        <v>7.12</v>
      </c>
      <c r="JN38">
        <v>9.5190000000000001</v>
      </c>
      <c r="JO38">
        <v>7.7060000000000004</v>
      </c>
      <c r="JP38">
        <v>8.2710000000000008</v>
      </c>
      <c r="JQ38">
        <v>6.9509999999999996</v>
      </c>
      <c r="JR38">
        <v>6.9029999999999996</v>
      </c>
      <c r="JS38">
        <v>11.567</v>
      </c>
      <c r="JT38">
        <v>10.212</v>
      </c>
      <c r="JU38">
        <v>7.7119999999999997</v>
      </c>
      <c r="JV38">
        <v>9.16</v>
      </c>
      <c r="JW38">
        <v>12.805</v>
      </c>
      <c r="JX38">
        <v>7.4089999999999998</v>
      </c>
      <c r="JY38">
        <v>8.0009999999999994</v>
      </c>
      <c r="JZ38">
        <v>5.0679999999999996</v>
      </c>
      <c r="KA38">
        <v>9.6829999999999998</v>
      </c>
      <c r="KB38">
        <v>11.563000000000001</v>
      </c>
      <c r="KC38">
        <v>10.311</v>
      </c>
      <c r="KD38">
        <v>12.034000000000001</v>
      </c>
      <c r="KE38">
        <v>11.867000000000001</v>
      </c>
      <c r="KF38">
        <v>10.465</v>
      </c>
      <c r="KG38">
        <v>13.173999999999999</v>
      </c>
    </row>
    <row r="39" spans="1:293" x14ac:dyDescent="0.25">
      <c r="A39" t="s">
        <v>315</v>
      </c>
      <c r="B39" t="s">
        <v>589</v>
      </c>
      <c r="C39" t="s">
        <v>595</v>
      </c>
      <c r="D39">
        <v>64</v>
      </c>
      <c r="E39" t="s">
        <v>10</v>
      </c>
      <c r="F39">
        <f t="shared" si="0"/>
        <v>2</v>
      </c>
      <c r="G39">
        <f t="shared" si="1"/>
        <v>1</v>
      </c>
      <c r="H39" t="s">
        <v>2</v>
      </c>
      <c r="I39" t="s">
        <v>3</v>
      </c>
      <c r="J39" t="s">
        <v>5</v>
      </c>
      <c r="K39" t="s">
        <v>596</v>
      </c>
      <c r="L39" t="s">
        <v>515</v>
      </c>
      <c r="M39" s="7">
        <v>0</v>
      </c>
      <c r="N39" s="7">
        <v>178.74115231580399</v>
      </c>
      <c r="O39" s="7">
        <f>M39*'Emission and cost factors'!$D$8+N39*'Emission and cost factors'!$E$8</f>
        <v>82.22093006526984</v>
      </c>
      <c r="P39" s="8">
        <f>M39*'Emission and cost factors'!$D$9+N39*'Emission and cost factors'!$E$9</f>
        <v>26.811172847370596</v>
      </c>
      <c r="Q39" s="7">
        <f t="shared" si="2"/>
        <v>20.176333333333329</v>
      </c>
      <c r="R39" s="2">
        <f t="shared" si="3"/>
        <v>8</v>
      </c>
      <c r="S39" s="2">
        <f t="shared" si="4"/>
        <v>0</v>
      </c>
      <c r="T39" s="2">
        <f t="shared" si="5"/>
        <v>0</v>
      </c>
      <c r="U39" s="7">
        <f t="shared" si="6"/>
        <v>8.7033333333333324E-2</v>
      </c>
      <c r="V39" s="7">
        <f t="shared" si="7"/>
        <v>0</v>
      </c>
      <c r="W39" s="7">
        <f t="shared" si="8"/>
        <v>0</v>
      </c>
      <c r="X39">
        <v>19.25</v>
      </c>
      <c r="Y39">
        <v>19.600000000000001</v>
      </c>
      <c r="Z39">
        <v>19.79</v>
      </c>
      <c r="AA39">
        <v>19.5</v>
      </c>
      <c r="AB39">
        <v>19.88</v>
      </c>
      <c r="AC39">
        <v>20.47</v>
      </c>
      <c r="AD39">
        <v>20.36</v>
      </c>
      <c r="AE39">
        <v>20.47</v>
      </c>
      <c r="AF39">
        <v>20.190000000000001</v>
      </c>
      <c r="AG39">
        <v>20.010000000000002</v>
      </c>
      <c r="AH39">
        <v>20.45</v>
      </c>
      <c r="AI39">
        <v>19.84</v>
      </c>
      <c r="AJ39">
        <v>20.149999999999999</v>
      </c>
      <c r="AK39">
        <v>19.52</v>
      </c>
      <c r="AL39">
        <v>19.75</v>
      </c>
      <c r="AM39">
        <v>20.43</v>
      </c>
      <c r="AN39">
        <v>20.48</v>
      </c>
      <c r="AO39">
        <v>20.149999999999999</v>
      </c>
      <c r="AP39">
        <v>20.23</v>
      </c>
      <c r="AQ39">
        <v>20.59</v>
      </c>
      <c r="AR39">
        <v>20.21</v>
      </c>
      <c r="AS39">
        <v>20.100000000000001</v>
      </c>
      <c r="AT39">
        <v>20.059999999999999</v>
      </c>
      <c r="AU39">
        <v>20.5</v>
      </c>
      <c r="AV39">
        <v>20.56</v>
      </c>
      <c r="AW39">
        <v>20.23</v>
      </c>
      <c r="AX39">
        <v>20.52</v>
      </c>
      <c r="AY39">
        <v>20.64</v>
      </c>
      <c r="AZ39">
        <v>20.55</v>
      </c>
      <c r="BA39">
        <v>20.81</v>
      </c>
      <c r="BB39">
        <v>0.61699999999999999</v>
      </c>
      <c r="BC39">
        <v>0.36699999999999999</v>
      </c>
      <c r="BD39">
        <v>0.192</v>
      </c>
      <c r="BE39">
        <v>0.49199999999999999</v>
      </c>
      <c r="BF39">
        <v>0.11700000000000001</v>
      </c>
      <c r="BG39">
        <v>0</v>
      </c>
      <c r="BH39">
        <v>0</v>
      </c>
      <c r="BI39">
        <v>0</v>
      </c>
      <c r="BJ39">
        <v>0</v>
      </c>
      <c r="BK39">
        <v>0</v>
      </c>
      <c r="BL39">
        <v>0</v>
      </c>
      <c r="BM39">
        <v>0.16700000000000001</v>
      </c>
      <c r="BN39">
        <v>0</v>
      </c>
      <c r="BO39">
        <v>0.41699999999999998</v>
      </c>
      <c r="BP39">
        <v>0.24199999999999999</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18.04</v>
      </c>
      <c r="EO39">
        <v>18.36</v>
      </c>
      <c r="EP39">
        <v>18.66</v>
      </c>
      <c r="EQ39">
        <v>18.28</v>
      </c>
      <c r="ER39">
        <v>18.79</v>
      </c>
      <c r="ES39">
        <v>19.53</v>
      </c>
      <c r="ET39">
        <v>19.61</v>
      </c>
      <c r="EU39">
        <v>19.77</v>
      </c>
      <c r="EV39">
        <v>19.190000000000001</v>
      </c>
      <c r="EW39">
        <v>19.05</v>
      </c>
      <c r="EX39">
        <v>19.55</v>
      </c>
      <c r="EY39">
        <v>18.850000000000001</v>
      </c>
      <c r="EZ39">
        <v>19.21</v>
      </c>
      <c r="FA39">
        <v>18.239999999999998</v>
      </c>
      <c r="FB39">
        <v>18.559999999999999</v>
      </c>
      <c r="FC39">
        <v>19.63</v>
      </c>
      <c r="FD39">
        <v>19.8</v>
      </c>
      <c r="FE39">
        <v>19.260000000000002</v>
      </c>
      <c r="FF39">
        <v>19.36</v>
      </c>
      <c r="FG39">
        <v>20.100000000000001</v>
      </c>
      <c r="FH39">
        <v>19.53</v>
      </c>
      <c r="FI39">
        <v>19.22</v>
      </c>
      <c r="FJ39">
        <v>19</v>
      </c>
      <c r="FK39">
        <v>19.670000000000002</v>
      </c>
      <c r="FL39">
        <v>20.11</v>
      </c>
      <c r="FM39">
        <v>19.45</v>
      </c>
      <c r="FN39">
        <v>19.86</v>
      </c>
      <c r="FO39">
        <v>20.16</v>
      </c>
      <c r="FP39">
        <v>20</v>
      </c>
      <c r="FQ39">
        <v>20.34</v>
      </c>
      <c r="FR39">
        <v>1</v>
      </c>
      <c r="FS39">
        <v>1</v>
      </c>
      <c r="FT39">
        <v>0.93300000000000005</v>
      </c>
      <c r="FU39">
        <v>1</v>
      </c>
      <c r="FV39">
        <v>0.9</v>
      </c>
      <c r="FW39">
        <v>0.53300000000000003</v>
      </c>
      <c r="FX39">
        <v>0.35</v>
      </c>
      <c r="FY39">
        <v>0.22500000000000001</v>
      </c>
      <c r="FZ39">
        <v>0.64200000000000002</v>
      </c>
      <c r="GA39">
        <v>0.70799999999999996</v>
      </c>
      <c r="GB39">
        <v>0.433</v>
      </c>
      <c r="GC39">
        <v>0.89200000000000002</v>
      </c>
      <c r="GD39">
        <v>0.65</v>
      </c>
      <c r="GE39">
        <v>1</v>
      </c>
      <c r="GF39">
        <v>1</v>
      </c>
      <c r="GG39">
        <v>0.375</v>
      </c>
      <c r="GH39">
        <v>0.2</v>
      </c>
      <c r="GI39">
        <v>0.6</v>
      </c>
      <c r="GJ39">
        <v>0.54200000000000004</v>
      </c>
      <c r="GK39">
        <v>0</v>
      </c>
      <c r="GL39">
        <v>0.38300000000000001</v>
      </c>
      <c r="GM39">
        <v>0.60799999999999998</v>
      </c>
      <c r="GN39">
        <v>0.71699999999999997</v>
      </c>
      <c r="GO39">
        <v>0.32500000000000001</v>
      </c>
      <c r="GP39">
        <v>0</v>
      </c>
      <c r="GQ39">
        <v>0.51700000000000002</v>
      </c>
      <c r="GR39">
        <v>0.15</v>
      </c>
      <c r="GS39">
        <v>0</v>
      </c>
      <c r="GT39">
        <v>0</v>
      </c>
      <c r="GU39">
        <v>0</v>
      </c>
      <c r="GV39">
        <v>0.625</v>
      </c>
      <c r="GW39">
        <v>0.46700000000000003</v>
      </c>
      <c r="GX39">
        <v>0.25</v>
      </c>
      <c r="GY39">
        <v>0.54200000000000004</v>
      </c>
      <c r="GZ39">
        <v>0.17499999999999999</v>
      </c>
      <c r="HA39">
        <v>0</v>
      </c>
      <c r="HB39">
        <v>0</v>
      </c>
      <c r="HC39">
        <v>0</v>
      </c>
      <c r="HD39">
        <v>0</v>
      </c>
      <c r="HE39">
        <v>0</v>
      </c>
      <c r="HF39">
        <v>0</v>
      </c>
      <c r="HG39">
        <v>0.125</v>
      </c>
      <c r="HH39">
        <v>0</v>
      </c>
      <c r="HI39">
        <v>0.57499999999999996</v>
      </c>
      <c r="HJ39">
        <v>0.33300000000000002</v>
      </c>
      <c r="HK39">
        <v>0</v>
      </c>
      <c r="HL39">
        <v>0</v>
      </c>
      <c r="HM39">
        <v>0</v>
      </c>
      <c r="HN39">
        <v>0</v>
      </c>
      <c r="HO39">
        <v>0</v>
      </c>
      <c r="HP39">
        <v>0</v>
      </c>
      <c r="HQ39">
        <v>0</v>
      </c>
      <c r="HR39">
        <v>0</v>
      </c>
      <c r="HS39">
        <v>0</v>
      </c>
      <c r="HT39">
        <v>0</v>
      </c>
      <c r="HU39">
        <v>0</v>
      </c>
      <c r="HV39">
        <v>0</v>
      </c>
      <c r="HW39">
        <v>0</v>
      </c>
      <c r="HX39">
        <v>0</v>
      </c>
      <c r="HY39">
        <v>0</v>
      </c>
      <c r="HZ39">
        <v>0</v>
      </c>
      <c r="IA39">
        <v>0</v>
      </c>
      <c r="IB39">
        <v>0</v>
      </c>
      <c r="IC39">
        <v>0</v>
      </c>
      <c r="ID39">
        <v>0</v>
      </c>
      <c r="IE39">
        <v>0</v>
      </c>
      <c r="IF39">
        <v>0</v>
      </c>
      <c r="IG39">
        <v>0</v>
      </c>
      <c r="IH39">
        <v>0</v>
      </c>
      <c r="II39">
        <v>0</v>
      </c>
      <c r="IJ39">
        <v>0</v>
      </c>
      <c r="IK39">
        <v>0</v>
      </c>
      <c r="IL39">
        <v>0</v>
      </c>
      <c r="IM39">
        <v>0</v>
      </c>
      <c r="IN39">
        <v>0</v>
      </c>
      <c r="IO39">
        <v>0</v>
      </c>
      <c r="IP39">
        <v>0</v>
      </c>
      <c r="IQ39">
        <v>0</v>
      </c>
      <c r="IR39">
        <v>0</v>
      </c>
      <c r="IS39">
        <v>0</v>
      </c>
      <c r="IT39">
        <v>0</v>
      </c>
      <c r="IU39">
        <v>0</v>
      </c>
      <c r="IV39">
        <v>0</v>
      </c>
      <c r="IW39">
        <v>0</v>
      </c>
      <c r="IX39">
        <v>0</v>
      </c>
      <c r="IY39">
        <v>0</v>
      </c>
      <c r="IZ39">
        <v>0</v>
      </c>
      <c r="JA39">
        <v>0</v>
      </c>
      <c r="JB39">
        <v>0</v>
      </c>
      <c r="JC39">
        <v>0</v>
      </c>
      <c r="JD39">
        <v>3.9990000000000001</v>
      </c>
      <c r="JE39">
        <v>6</v>
      </c>
      <c r="JF39">
        <v>5.6239999999999997</v>
      </c>
      <c r="JG39">
        <v>7.3639999999999999</v>
      </c>
      <c r="JH39">
        <v>6.9779999999999998</v>
      </c>
      <c r="JI39">
        <v>11.606</v>
      </c>
      <c r="JJ39">
        <v>8.7569999999999997</v>
      </c>
      <c r="JK39">
        <v>9.5180000000000007</v>
      </c>
      <c r="JL39">
        <v>6.3739999999999997</v>
      </c>
      <c r="JM39">
        <v>7.12</v>
      </c>
      <c r="JN39">
        <v>9.5190000000000001</v>
      </c>
      <c r="JO39">
        <v>7.7060000000000004</v>
      </c>
      <c r="JP39">
        <v>8.2710000000000008</v>
      </c>
      <c r="JQ39">
        <v>6.9509999999999996</v>
      </c>
      <c r="JR39">
        <v>6.9029999999999996</v>
      </c>
      <c r="JS39">
        <v>11.567</v>
      </c>
      <c r="JT39">
        <v>10.212</v>
      </c>
      <c r="JU39">
        <v>7.7119999999999997</v>
      </c>
      <c r="JV39">
        <v>9.16</v>
      </c>
      <c r="JW39">
        <v>12.805</v>
      </c>
      <c r="JX39">
        <v>7.4089999999999998</v>
      </c>
      <c r="JY39">
        <v>8.0009999999999994</v>
      </c>
      <c r="JZ39">
        <v>5.0679999999999996</v>
      </c>
      <c r="KA39">
        <v>9.6829999999999998</v>
      </c>
      <c r="KB39">
        <v>11.563000000000001</v>
      </c>
      <c r="KC39">
        <v>10.311</v>
      </c>
      <c r="KD39">
        <v>12.034000000000001</v>
      </c>
      <c r="KE39">
        <v>11.867000000000001</v>
      </c>
      <c r="KF39">
        <v>10.465</v>
      </c>
      <c r="KG39">
        <v>13.173999999999999</v>
      </c>
    </row>
    <row r="40" spans="1:293" x14ac:dyDescent="0.25">
      <c r="A40" t="s">
        <v>316</v>
      </c>
      <c r="B40" t="s">
        <v>589</v>
      </c>
      <c r="C40" t="s">
        <v>595</v>
      </c>
      <c r="D40">
        <v>65</v>
      </c>
      <c r="E40" t="s">
        <v>10</v>
      </c>
      <c r="F40">
        <f t="shared" si="0"/>
        <v>2</v>
      </c>
      <c r="G40">
        <f t="shared" si="1"/>
        <v>1</v>
      </c>
      <c r="H40" t="s">
        <v>2</v>
      </c>
      <c r="I40" t="s">
        <v>6</v>
      </c>
      <c r="J40" t="s">
        <v>4</v>
      </c>
      <c r="K40" t="s">
        <v>596</v>
      </c>
      <c r="L40" t="s">
        <v>516</v>
      </c>
      <c r="M40" s="7">
        <v>0</v>
      </c>
      <c r="N40" s="7">
        <v>190.111724607025</v>
      </c>
      <c r="O40" s="7">
        <f>M40*'Emission and cost factors'!$D$8+N40*'Emission and cost factors'!$E$8</f>
        <v>87.451393319231499</v>
      </c>
      <c r="P40" s="8">
        <f>M40*'Emission and cost factors'!$D$9+N40*'Emission and cost factors'!$E$9</f>
        <v>28.516758691053749</v>
      </c>
      <c r="Q40" s="7">
        <f t="shared" si="2"/>
        <v>20.370999999999999</v>
      </c>
      <c r="R40" s="2">
        <f t="shared" si="3"/>
        <v>4</v>
      </c>
      <c r="S40" s="2">
        <f t="shared" si="4"/>
        <v>0</v>
      </c>
      <c r="T40" s="2">
        <f t="shared" si="5"/>
        <v>0</v>
      </c>
      <c r="U40" s="7">
        <f t="shared" si="6"/>
        <v>3.4733333333333331E-2</v>
      </c>
      <c r="V40" s="7">
        <f t="shared" si="7"/>
        <v>0</v>
      </c>
      <c r="W40" s="7">
        <f t="shared" si="8"/>
        <v>0</v>
      </c>
      <c r="X40">
        <v>19.61</v>
      </c>
      <c r="Y40">
        <v>19.86</v>
      </c>
      <c r="Z40">
        <v>20.059999999999999</v>
      </c>
      <c r="AA40">
        <v>19.78</v>
      </c>
      <c r="AB40">
        <v>20.13</v>
      </c>
      <c r="AC40">
        <v>20.62</v>
      </c>
      <c r="AD40">
        <v>20.55</v>
      </c>
      <c r="AE40">
        <v>20.66</v>
      </c>
      <c r="AF40">
        <v>20.41</v>
      </c>
      <c r="AG40">
        <v>20.239999999999998</v>
      </c>
      <c r="AH40">
        <v>20.51</v>
      </c>
      <c r="AI40">
        <v>20.05</v>
      </c>
      <c r="AJ40">
        <v>20.43</v>
      </c>
      <c r="AK40">
        <v>19.850000000000001</v>
      </c>
      <c r="AL40">
        <v>20</v>
      </c>
      <c r="AM40">
        <v>20.63</v>
      </c>
      <c r="AN40">
        <v>20.58</v>
      </c>
      <c r="AO40">
        <v>20.34</v>
      </c>
      <c r="AP40">
        <v>20.399999999999999</v>
      </c>
      <c r="AQ40">
        <v>20.73</v>
      </c>
      <c r="AR40">
        <v>20.49</v>
      </c>
      <c r="AS40">
        <v>20.309999999999999</v>
      </c>
      <c r="AT40">
        <v>20.350000000000001</v>
      </c>
      <c r="AU40">
        <v>20.65</v>
      </c>
      <c r="AV40">
        <v>20.65</v>
      </c>
      <c r="AW40">
        <v>20.399999999999999</v>
      </c>
      <c r="AX40">
        <v>20.63</v>
      </c>
      <c r="AY40">
        <v>20.73</v>
      </c>
      <c r="AZ40">
        <v>20.64</v>
      </c>
      <c r="BA40">
        <v>20.84</v>
      </c>
      <c r="BB40">
        <v>0.42499999999999999</v>
      </c>
      <c r="BC40">
        <v>0.16700000000000001</v>
      </c>
      <c r="BD40">
        <v>0</v>
      </c>
      <c r="BE40">
        <v>0.28299999999999997</v>
      </c>
      <c r="BF40">
        <v>0</v>
      </c>
      <c r="BG40">
        <v>0</v>
      </c>
      <c r="BH40">
        <v>0</v>
      </c>
      <c r="BI40">
        <v>0</v>
      </c>
      <c r="BJ40">
        <v>0</v>
      </c>
      <c r="BK40">
        <v>0</v>
      </c>
      <c r="BL40">
        <v>0</v>
      </c>
      <c r="BM40">
        <v>0</v>
      </c>
      <c r="BN40">
        <v>0</v>
      </c>
      <c r="BO40">
        <v>0.16700000000000001</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18.55</v>
      </c>
      <c r="EO40">
        <v>18.66</v>
      </c>
      <c r="EP40">
        <v>18.940000000000001</v>
      </c>
      <c r="EQ40">
        <v>18.66</v>
      </c>
      <c r="ER40">
        <v>19.100000000000001</v>
      </c>
      <c r="ES40">
        <v>19.78</v>
      </c>
      <c r="ET40">
        <v>19.899999999999999</v>
      </c>
      <c r="EU40">
        <v>20</v>
      </c>
      <c r="EV40">
        <v>19.57</v>
      </c>
      <c r="EW40">
        <v>19.46</v>
      </c>
      <c r="EX40">
        <v>19.87</v>
      </c>
      <c r="EY40">
        <v>19.22</v>
      </c>
      <c r="EZ40">
        <v>19.52</v>
      </c>
      <c r="FA40">
        <v>18.68</v>
      </c>
      <c r="FB40">
        <v>18.91</v>
      </c>
      <c r="FC40">
        <v>19.78</v>
      </c>
      <c r="FD40">
        <v>20.059999999999999</v>
      </c>
      <c r="FE40">
        <v>19.63</v>
      </c>
      <c r="FF40">
        <v>19.71</v>
      </c>
      <c r="FG40">
        <v>20.28</v>
      </c>
      <c r="FH40">
        <v>19.78</v>
      </c>
      <c r="FI40">
        <v>19.61</v>
      </c>
      <c r="FJ40">
        <v>19.39</v>
      </c>
      <c r="FK40">
        <v>19.96</v>
      </c>
      <c r="FL40">
        <v>20.309999999999999</v>
      </c>
      <c r="FM40">
        <v>19.760000000000002</v>
      </c>
      <c r="FN40">
        <v>20.059999999999999</v>
      </c>
      <c r="FO40">
        <v>20.46</v>
      </c>
      <c r="FP40">
        <v>20.190000000000001</v>
      </c>
      <c r="FQ40">
        <v>20.54</v>
      </c>
      <c r="FR40">
        <v>1</v>
      </c>
      <c r="FS40">
        <v>1</v>
      </c>
      <c r="FT40">
        <v>1</v>
      </c>
      <c r="FU40">
        <v>1</v>
      </c>
      <c r="FV40">
        <v>0.92500000000000004</v>
      </c>
      <c r="FW40">
        <v>0.33300000000000002</v>
      </c>
      <c r="FX40">
        <v>0.11700000000000001</v>
      </c>
      <c r="FY40">
        <v>0</v>
      </c>
      <c r="FZ40">
        <v>0.46700000000000003</v>
      </c>
      <c r="GA40">
        <v>0.54200000000000004</v>
      </c>
      <c r="GB40">
        <v>0.158</v>
      </c>
      <c r="GC40">
        <v>0.80800000000000005</v>
      </c>
      <c r="GD40">
        <v>0.53300000000000003</v>
      </c>
      <c r="GE40">
        <v>1</v>
      </c>
      <c r="GF40">
        <v>1</v>
      </c>
      <c r="GG40">
        <v>0.308</v>
      </c>
      <c r="GH40">
        <v>0</v>
      </c>
      <c r="GI40">
        <v>0.39200000000000002</v>
      </c>
      <c r="GJ40">
        <v>0.33300000000000002</v>
      </c>
      <c r="GK40">
        <v>0</v>
      </c>
      <c r="GL40">
        <v>0.24199999999999999</v>
      </c>
      <c r="GM40">
        <v>0.4</v>
      </c>
      <c r="GN40">
        <v>0.59199999999999997</v>
      </c>
      <c r="GO40">
        <v>5.8000000000000003E-2</v>
      </c>
      <c r="GP40">
        <v>0</v>
      </c>
      <c r="GQ40">
        <v>0.3</v>
      </c>
      <c r="GR40">
        <v>0</v>
      </c>
      <c r="GS40">
        <v>0</v>
      </c>
      <c r="GT40">
        <v>0</v>
      </c>
      <c r="GU40">
        <v>0</v>
      </c>
      <c r="GV40">
        <v>0.39200000000000002</v>
      </c>
      <c r="GW40">
        <v>0.33300000000000002</v>
      </c>
      <c r="GX40">
        <v>5.8000000000000003E-2</v>
      </c>
      <c r="GY40">
        <v>0.34200000000000003</v>
      </c>
      <c r="GZ40">
        <v>0</v>
      </c>
      <c r="HA40">
        <v>0</v>
      </c>
      <c r="HB40">
        <v>0</v>
      </c>
      <c r="HC40">
        <v>0</v>
      </c>
      <c r="HD40">
        <v>0</v>
      </c>
      <c r="HE40">
        <v>0</v>
      </c>
      <c r="HF40">
        <v>0</v>
      </c>
      <c r="HG40">
        <v>0</v>
      </c>
      <c r="HH40">
        <v>0</v>
      </c>
      <c r="HI40">
        <v>0.32500000000000001</v>
      </c>
      <c r="HJ40">
        <v>8.3000000000000004E-2</v>
      </c>
      <c r="HK40">
        <v>0</v>
      </c>
      <c r="HL40">
        <v>0</v>
      </c>
      <c r="HM40">
        <v>0</v>
      </c>
      <c r="HN40">
        <v>0</v>
      </c>
      <c r="HO40">
        <v>0</v>
      </c>
      <c r="HP40">
        <v>0</v>
      </c>
      <c r="HQ40">
        <v>0</v>
      </c>
      <c r="HR40">
        <v>0</v>
      </c>
      <c r="HS40">
        <v>0</v>
      </c>
      <c r="HT40">
        <v>0</v>
      </c>
      <c r="HU40">
        <v>0</v>
      </c>
      <c r="HV40">
        <v>0</v>
      </c>
      <c r="HW40">
        <v>0</v>
      </c>
      <c r="HX40">
        <v>0</v>
      </c>
      <c r="HY40">
        <v>0</v>
      </c>
      <c r="HZ40">
        <v>0</v>
      </c>
      <c r="IA40">
        <v>0</v>
      </c>
      <c r="IB40">
        <v>0</v>
      </c>
      <c r="IC40">
        <v>0</v>
      </c>
      <c r="ID40">
        <v>0</v>
      </c>
      <c r="IE40">
        <v>0</v>
      </c>
      <c r="IF40">
        <v>0</v>
      </c>
      <c r="IG40">
        <v>0</v>
      </c>
      <c r="IH40">
        <v>0</v>
      </c>
      <c r="II40">
        <v>0</v>
      </c>
      <c r="IJ40">
        <v>0</v>
      </c>
      <c r="IK40">
        <v>0</v>
      </c>
      <c r="IL40">
        <v>0</v>
      </c>
      <c r="IM40">
        <v>0</v>
      </c>
      <c r="IN40">
        <v>0</v>
      </c>
      <c r="IO40">
        <v>0</v>
      </c>
      <c r="IP40">
        <v>0</v>
      </c>
      <c r="IQ40">
        <v>0</v>
      </c>
      <c r="IR40">
        <v>0</v>
      </c>
      <c r="IS40">
        <v>0</v>
      </c>
      <c r="IT40">
        <v>0</v>
      </c>
      <c r="IU40">
        <v>0</v>
      </c>
      <c r="IV40">
        <v>0</v>
      </c>
      <c r="IW40">
        <v>0</v>
      </c>
      <c r="IX40">
        <v>0</v>
      </c>
      <c r="IY40">
        <v>0</v>
      </c>
      <c r="IZ40">
        <v>0</v>
      </c>
      <c r="JA40">
        <v>0</v>
      </c>
      <c r="JB40">
        <v>0</v>
      </c>
      <c r="JC40">
        <v>0</v>
      </c>
      <c r="JD40">
        <v>3.9990000000000001</v>
      </c>
      <c r="JE40">
        <v>6</v>
      </c>
      <c r="JF40">
        <v>5.6239999999999997</v>
      </c>
      <c r="JG40">
        <v>7.3639999999999999</v>
      </c>
      <c r="JH40">
        <v>6.9779999999999998</v>
      </c>
      <c r="JI40">
        <v>11.606</v>
      </c>
      <c r="JJ40">
        <v>8.7569999999999997</v>
      </c>
      <c r="JK40">
        <v>9.5180000000000007</v>
      </c>
      <c r="JL40">
        <v>6.3739999999999997</v>
      </c>
      <c r="JM40">
        <v>7.12</v>
      </c>
      <c r="JN40">
        <v>9.5190000000000001</v>
      </c>
      <c r="JO40">
        <v>7.7060000000000004</v>
      </c>
      <c r="JP40">
        <v>8.2710000000000008</v>
      </c>
      <c r="JQ40">
        <v>6.9509999999999996</v>
      </c>
      <c r="JR40">
        <v>6.9029999999999996</v>
      </c>
      <c r="JS40">
        <v>11.567</v>
      </c>
      <c r="JT40">
        <v>10.212</v>
      </c>
      <c r="JU40">
        <v>7.7119999999999997</v>
      </c>
      <c r="JV40">
        <v>9.16</v>
      </c>
      <c r="JW40">
        <v>12.805</v>
      </c>
      <c r="JX40">
        <v>7.4089999999999998</v>
      </c>
      <c r="JY40">
        <v>8.0009999999999994</v>
      </c>
      <c r="JZ40">
        <v>5.0679999999999996</v>
      </c>
      <c r="KA40">
        <v>9.6829999999999998</v>
      </c>
      <c r="KB40">
        <v>11.563000000000001</v>
      </c>
      <c r="KC40">
        <v>10.311</v>
      </c>
      <c r="KD40">
        <v>12.034000000000001</v>
      </c>
      <c r="KE40">
        <v>11.867000000000001</v>
      </c>
      <c r="KF40">
        <v>10.465</v>
      </c>
      <c r="KG40">
        <v>13.173999999999999</v>
      </c>
    </row>
    <row r="41" spans="1:293" x14ac:dyDescent="0.25">
      <c r="A41" t="s">
        <v>317</v>
      </c>
      <c r="B41" t="s">
        <v>589</v>
      </c>
      <c r="C41" t="s">
        <v>595</v>
      </c>
      <c r="D41">
        <v>66</v>
      </c>
      <c r="E41" t="s">
        <v>10</v>
      </c>
      <c r="F41">
        <f t="shared" si="0"/>
        <v>2</v>
      </c>
      <c r="G41">
        <f t="shared" si="1"/>
        <v>1</v>
      </c>
      <c r="H41" t="s">
        <v>2</v>
      </c>
      <c r="I41" t="s">
        <v>6</v>
      </c>
      <c r="J41" t="s">
        <v>4</v>
      </c>
      <c r="K41" t="s">
        <v>596</v>
      </c>
      <c r="L41" t="s">
        <v>515</v>
      </c>
      <c r="M41" s="7">
        <v>0</v>
      </c>
      <c r="N41" s="7">
        <v>189.83165628733099</v>
      </c>
      <c r="O41" s="7">
        <f>M41*'Emission and cost factors'!$D$8+N41*'Emission and cost factors'!$E$8</f>
        <v>87.32256189217226</v>
      </c>
      <c r="P41" s="8">
        <f>M41*'Emission and cost factors'!$D$9+N41*'Emission and cost factors'!$E$9</f>
        <v>28.474748443099646</v>
      </c>
      <c r="Q41" s="7">
        <f t="shared" si="2"/>
        <v>20.330666666666669</v>
      </c>
      <c r="R41" s="2">
        <f t="shared" si="3"/>
        <v>7</v>
      </c>
      <c r="S41" s="2">
        <f t="shared" si="4"/>
        <v>0</v>
      </c>
      <c r="T41" s="2">
        <f t="shared" si="5"/>
        <v>0</v>
      </c>
      <c r="U41" s="7">
        <f t="shared" si="6"/>
        <v>6.9133333333333324E-2</v>
      </c>
      <c r="V41" s="7">
        <f t="shared" si="7"/>
        <v>0</v>
      </c>
      <c r="W41" s="7">
        <f t="shared" si="8"/>
        <v>0</v>
      </c>
      <c r="X41">
        <v>19.45</v>
      </c>
      <c r="Y41">
        <v>19.690000000000001</v>
      </c>
      <c r="Z41">
        <v>19.97</v>
      </c>
      <c r="AA41">
        <v>19.61</v>
      </c>
      <c r="AB41">
        <v>20.02</v>
      </c>
      <c r="AC41">
        <v>20.6</v>
      </c>
      <c r="AD41">
        <v>20.55</v>
      </c>
      <c r="AE41">
        <v>20.65</v>
      </c>
      <c r="AF41">
        <v>20.420000000000002</v>
      </c>
      <c r="AG41">
        <v>20.21</v>
      </c>
      <c r="AH41">
        <v>20.52</v>
      </c>
      <c r="AI41">
        <v>19.989999999999998</v>
      </c>
      <c r="AJ41">
        <v>20.41</v>
      </c>
      <c r="AK41">
        <v>19.73</v>
      </c>
      <c r="AL41">
        <v>19.86</v>
      </c>
      <c r="AM41">
        <v>20.6</v>
      </c>
      <c r="AN41">
        <v>20.61</v>
      </c>
      <c r="AO41">
        <v>20.309999999999999</v>
      </c>
      <c r="AP41">
        <v>20.38</v>
      </c>
      <c r="AQ41">
        <v>20.72</v>
      </c>
      <c r="AR41">
        <v>20.49</v>
      </c>
      <c r="AS41">
        <v>20.28</v>
      </c>
      <c r="AT41">
        <v>20.34</v>
      </c>
      <c r="AU41">
        <v>20.64</v>
      </c>
      <c r="AV41">
        <v>20.64</v>
      </c>
      <c r="AW41">
        <v>20.36</v>
      </c>
      <c r="AX41">
        <v>20.65</v>
      </c>
      <c r="AY41">
        <v>20.73</v>
      </c>
      <c r="AZ41">
        <v>20.65</v>
      </c>
      <c r="BA41">
        <v>20.84</v>
      </c>
      <c r="BB41">
        <v>0.625</v>
      </c>
      <c r="BC41">
        <v>0.38300000000000001</v>
      </c>
      <c r="BD41">
        <v>3.3000000000000002E-2</v>
      </c>
      <c r="BE41">
        <v>0.52500000000000002</v>
      </c>
      <c r="BF41">
        <v>0</v>
      </c>
      <c r="BG41">
        <v>0</v>
      </c>
      <c r="BH41">
        <v>0</v>
      </c>
      <c r="BI41">
        <v>0</v>
      </c>
      <c r="BJ41">
        <v>0</v>
      </c>
      <c r="BK41">
        <v>0</v>
      </c>
      <c r="BL41">
        <v>0</v>
      </c>
      <c r="BM41">
        <v>8.0000000000000002E-3</v>
      </c>
      <c r="BN41">
        <v>0</v>
      </c>
      <c r="BO41">
        <v>0.317</v>
      </c>
      <c r="BP41">
        <v>0.183</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18.37</v>
      </c>
      <c r="EO41">
        <v>18.47</v>
      </c>
      <c r="EP41">
        <v>18.78</v>
      </c>
      <c r="EQ41">
        <v>18.46</v>
      </c>
      <c r="ER41">
        <v>18.93</v>
      </c>
      <c r="ES41">
        <v>19.77</v>
      </c>
      <c r="ET41">
        <v>19.88</v>
      </c>
      <c r="EU41">
        <v>19.98</v>
      </c>
      <c r="EV41">
        <v>19.55</v>
      </c>
      <c r="EW41">
        <v>19.38</v>
      </c>
      <c r="EX41">
        <v>19.86</v>
      </c>
      <c r="EY41">
        <v>19.11</v>
      </c>
      <c r="EZ41">
        <v>19.43</v>
      </c>
      <c r="FA41">
        <v>18.52</v>
      </c>
      <c r="FB41">
        <v>18.739999999999998</v>
      </c>
      <c r="FC41">
        <v>19.68</v>
      </c>
      <c r="FD41">
        <v>20.04</v>
      </c>
      <c r="FE41">
        <v>19.600000000000001</v>
      </c>
      <c r="FF41">
        <v>19.63</v>
      </c>
      <c r="FG41">
        <v>20.27</v>
      </c>
      <c r="FH41">
        <v>19.78</v>
      </c>
      <c r="FI41">
        <v>19.559999999999999</v>
      </c>
      <c r="FJ41">
        <v>19.38</v>
      </c>
      <c r="FK41">
        <v>19.940000000000001</v>
      </c>
      <c r="FL41">
        <v>20.3</v>
      </c>
      <c r="FM41">
        <v>19.739999999999998</v>
      </c>
      <c r="FN41">
        <v>20.04</v>
      </c>
      <c r="FO41">
        <v>20.46</v>
      </c>
      <c r="FP41">
        <v>20.18</v>
      </c>
      <c r="FQ41">
        <v>20.54</v>
      </c>
      <c r="FR41">
        <v>1</v>
      </c>
      <c r="FS41">
        <v>1</v>
      </c>
      <c r="FT41">
        <v>1</v>
      </c>
      <c r="FU41">
        <v>1</v>
      </c>
      <c r="FV41">
        <v>1</v>
      </c>
      <c r="FW41">
        <v>0.33300000000000002</v>
      </c>
      <c r="FX41">
        <v>0.14199999999999999</v>
      </c>
      <c r="FY41">
        <v>2.5000000000000001E-2</v>
      </c>
      <c r="FZ41">
        <v>0.48299999999999998</v>
      </c>
      <c r="GA41">
        <v>0.625</v>
      </c>
      <c r="GB41">
        <v>0.17499999999999999</v>
      </c>
      <c r="GC41">
        <v>1</v>
      </c>
      <c r="GD41">
        <v>0.63300000000000001</v>
      </c>
      <c r="GE41">
        <v>1</v>
      </c>
      <c r="GF41">
        <v>1</v>
      </c>
      <c r="GG41">
        <v>0.45800000000000002</v>
      </c>
      <c r="GH41">
        <v>0</v>
      </c>
      <c r="GI41">
        <v>0.42499999999999999</v>
      </c>
      <c r="GJ41">
        <v>0.41699999999999998</v>
      </c>
      <c r="GK41">
        <v>0</v>
      </c>
      <c r="GL41">
        <v>0.25</v>
      </c>
      <c r="GM41">
        <v>0.45800000000000002</v>
      </c>
      <c r="GN41">
        <v>0.60799999999999998</v>
      </c>
      <c r="GO41">
        <v>8.3000000000000004E-2</v>
      </c>
      <c r="GP41">
        <v>0</v>
      </c>
      <c r="GQ41">
        <v>0.32500000000000001</v>
      </c>
      <c r="GR41">
        <v>0</v>
      </c>
      <c r="GS41">
        <v>0</v>
      </c>
      <c r="GT41">
        <v>0</v>
      </c>
      <c r="GU41">
        <v>0</v>
      </c>
      <c r="GV41">
        <v>0.55000000000000004</v>
      </c>
      <c r="GW41">
        <v>0.51700000000000002</v>
      </c>
      <c r="GX41">
        <v>0.217</v>
      </c>
      <c r="GY41">
        <v>0.55800000000000005</v>
      </c>
      <c r="GZ41">
        <v>7.4999999999999997E-2</v>
      </c>
      <c r="HA41">
        <v>0</v>
      </c>
      <c r="HB41">
        <v>0</v>
      </c>
      <c r="HC41">
        <v>0</v>
      </c>
      <c r="HD41">
        <v>0</v>
      </c>
      <c r="HE41">
        <v>0</v>
      </c>
      <c r="HF41">
        <v>0</v>
      </c>
      <c r="HG41">
        <v>0</v>
      </c>
      <c r="HH41">
        <v>0</v>
      </c>
      <c r="HI41">
        <v>0.49199999999999999</v>
      </c>
      <c r="HJ41">
        <v>0.26700000000000002</v>
      </c>
      <c r="HK41">
        <v>0</v>
      </c>
      <c r="HL41">
        <v>0</v>
      </c>
      <c r="HM41">
        <v>0</v>
      </c>
      <c r="HN41">
        <v>0</v>
      </c>
      <c r="HO41">
        <v>0</v>
      </c>
      <c r="HP41">
        <v>0</v>
      </c>
      <c r="HQ41">
        <v>0</v>
      </c>
      <c r="HR41">
        <v>0</v>
      </c>
      <c r="HS41">
        <v>0</v>
      </c>
      <c r="HT41">
        <v>0</v>
      </c>
      <c r="HU41">
        <v>0</v>
      </c>
      <c r="HV41">
        <v>0</v>
      </c>
      <c r="HW41">
        <v>0</v>
      </c>
      <c r="HX41">
        <v>0</v>
      </c>
      <c r="HY41">
        <v>0</v>
      </c>
      <c r="HZ41">
        <v>0</v>
      </c>
      <c r="IA41">
        <v>0</v>
      </c>
      <c r="IB41">
        <v>0</v>
      </c>
      <c r="IC41">
        <v>0</v>
      </c>
      <c r="ID41">
        <v>0</v>
      </c>
      <c r="IE41">
        <v>0</v>
      </c>
      <c r="IF41">
        <v>0</v>
      </c>
      <c r="IG41">
        <v>0</v>
      </c>
      <c r="IH41">
        <v>0</v>
      </c>
      <c r="II41">
        <v>0</v>
      </c>
      <c r="IJ41">
        <v>0</v>
      </c>
      <c r="IK41">
        <v>0</v>
      </c>
      <c r="IL41">
        <v>0</v>
      </c>
      <c r="IM41">
        <v>0</v>
      </c>
      <c r="IN41">
        <v>0</v>
      </c>
      <c r="IO41">
        <v>0</v>
      </c>
      <c r="IP41">
        <v>0</v>
      </c>
      <c r="IQ41">
        <v>0</v>
      </c>
      <c r="IR41">
        <v>0</v>
      </c>
      <c r="IS41">
        <v>0</v>
      </c>
      <c r="IT41">
        <v>0</v>
      </c>
      <c r="IU41">
        <v>0</v>
      </c>
      <c r="IV41">
        <v>0</v>
      </c>
      <c r="IW41">
        <v>0</v>
      </c>
      <c r="IX41">
        <v>0</v>
      </c>
      <c r="IY41">
        <v>0</v>
      </c>
      <c r="IZ41">
        <v>0</v>
      </c>
      <c r="JA41">
        <v>0</v>
      </c>
      <c r="JB41">
        <v>0</v>
      </c>
      <c r="JC41">
        <v>0</v>
      </c>
      <c r="JD41">
        <v>3.9990000000000001</v>
      </c>
      <c r="JE41">
        <v>6</v>
      </c>
      <c r="JF41">
        <v>5.6239999999999997</v>
      </c>
      <c r="JG41">
        <v>7.3639999999999999</v>
      </c>
      <c r="JH41">
        <v>6.9779999999999998</v>
      </c>
      <c r="JI41">
        <v>11.606</v>
      </c>
      <c r="JJ41">
        <v>8.7569999999999997</v>
      </c>
      <c r="JK41">
        <v>9.5180000000000007</v>
      </c>
      <c r="JL41">
        <v>6.3739999999999997</v>
      </c>
      <c r="JM41">
        <v>7.12</v>
      </c>
      <c r="JN41">
        <v>9.5190000000000001</v>
      </c>
      <c r="JO41">
        <v>7.7060000000000004</v>
      </c>
      <c r="JP41">
        <v>8.2710000000000008</v>
      </c>
      <c r="JQ41">
        <v>6.9509999999999996</v>
      </c>
      <c r="JR41">
        <v>6.9029999999999996</v>
      </c>
      <c r="JS41">
        <v>11.567</v>
      </c>
      <c r="JT41">
        <v>10.212</v>
      </c>
      <c r="JU41">
        <v>7.7119999999999997</v>
      </c>
      <c r="JV41">
        <v>9.16</v>
      </c>
      <c r="JW41">
        <v>12.805</v>
      </c>
      <c r="JX41">
        <v>7.4089999999999998</v>
      </c>
      <c r="JY41">
        <v>8.0009999999999994</v>
      </c>
      <c r="JZ41">
        <v>5.0679999999999996</v>
      </c>
      <c r="KA41">
        <v>9.6829999999999998</v>
      </c>
      <c r="KB41">
        <v>11.563000000000001</v>
      </c>
      <c r="KC41">
        <v>10.311</v>
      </c>
      <c r="KD41">
        <v>12.034000000000001</v>
      </c>
      <c r="KE41">
        <v>11.867000000000001</v>
      </c>
      <c r="KF41">
        <v>10.465</v>
      </c>
      <c r="KG41">
        <v>13.173999999999999</v>
      </c>
    </row>
    <row r="42" spans="1:293" x14ac:dyDescent="0.25">
      <c r="A42" t="s">
        <v>318</v>
      </c>
      <c r="B42" t="s">
        <v>589</v>
      </c>
      <c r="C42" t="s">
        <v>595</v>
      </c>
      <c r="D42">
        <v>67</v>
      </c>
      <c r="E42" t="s">
        <v>10</v>
      </c>
      <c r="F42">
        <f t="shared" si="0"/>
        <v>2</v>
      </c>
      <c r="G42">
        <f t="shared" si="1"/>
        <v>1</v>
      </c>
      <c r="H42" t="s">
        <v>2</v>
      </c>
      <c r="I42" t="s">
        <v>6</v>
      </c>
      <c r="J42" t="s">
        <v>5</v>
      </c>
      <c r="K42" t="s">
        <v>596</v>
      </c>
      <c r="L42" t="s">
        <v>516</v>
      </c>
      <c r="M42" s="7">
        <v>0</v>
      </c>
      <c r="N42" s="7">
        <v>190.11190231051199</v>
      </c>
      <c r="O42" s="7">
        <f>M42*'Emission and cost factors'!$D$8+N42*'Emission and cost factors'!$E$8</f>
        <v>87.451475062835527</v>
      </c>
      <c r="P42" s="8">
        <f>M42*'Emission and cost factors'!$D$9+N42*'Emission and cost factors'!$E$9</f>
        <v>28.5167853465768</v>
      </c>
      <c r="Q42" s="7">
        <f t="shared" si="2"/>
        <v>20.370999999999999</v>
      </c>
      <c r="R42" s="2">
        <f t="shared" si="3"/>
        <v>4</v>
      </c>
      <c r="S42" s="2">
        <f t="shared" si="4"/>
        <v>0</v>
      </c>
      <c r="T42" s="2">
        <f t="shared" si="5"/>
        <v>0</v>
      </c>
      <c r="U42" s="7">
        <f t="shared" si="6"/>
        <v>3.4733333333333331E-2</v>
      </c>
      <c r="V42" s="7">
        <f t="shared" si="7"/>
        <v>0</v>
      </c>
      <c r="W42" s="7">
        <f t="shared" si="8"/>
        <v>0</v>
      </c>
      <c r="X42">
        <v>19.61</v>
      </c>
      <c r="Y42">
        <v>19.86</v>
      </c>
      <c r="Z42">
        <v>20.059999999999999</v>
      </c>
      <c r="AA42">
        <v>19.78</v>
      </c>
      <c r="AB42">
        <v>20.13</v>
      </c>
      <c r="AC42">
        <v>20.62</v>
      </c>
      <c r="AD42">
        <v>20.55</v>
      </c>
      <c r="AE42">
        <v>20.66</v>
      </c>
      <c r="AF42">
        <v>20.41</v>
      </c>
      <c r="AG42">
        <v>20.239999999999998</v>
      </c>
      <c r="AH42">
        <v>20.51</v>
      </c>
      <c r="AI42">
        <v>20.05</v>
      </c>
      <c r="AJ42">
        <v>20.43</v>
      </c>
      <c r="AK42">
        <v>19.850000000000001</v>
      </c>
      <c r="AL42">
        <v>20</v>
      </c>
      <c r="AM42">
        <v>20.63</v>
      </c>
      <c r="AN42">
        <v>20.58</v>
      </c>
      <c r="AO42">
        <v>20.34</v>
      </c>
      <c r="AP42">
        <v>20.399999999999999</v>
      </c>
      <c r="AQ42">
        <v>20.73</v>
      </c>
      <c r="AR42">
        <v>20.49</v>
      </c>
      <c r="AS42">
        <v>20.309999999999999</v>
      </c>
      <c r="AT42">
        <v>20.350000000000001</v>
      </c>
      <c r="AU42">
        <v>20.65</v>
      </c>
      <c r="AV42">
        <v>20.65</v>
      </c>
      <c r="AW42">
        <v>20.399999999999999</v>
      </c>
      <c r="AX42">
        <v>20.63</v>
      </c>
      <c r="AY42">
        <v>20.73</v>
      </c>
      <c r="AZ42">
        <v>20.64</v>
      </c>
      <c r="BA42">
        <v>20.84</v>
      </c>
      <c r="BB42">
        <v>0.42499999999999999</v>
      </c>
      <c r="BC42">
        <v>0.16700000000000001</v>
      </c>
      <c r="BD42">
        <v>0</v>
      </c>
      <c r="BE42">
        <v>0.28299999999999997</v>
      </c>
      <c r="BF42">
        <v>0</v>
      </c>
      <c r="BG42">
        <v>0</v>
      </c>
      <c r="BH42">
        <v>0</v>
      </c>
      <c r="BI42">
        <v>0</v>
      </c>
      <c r="BJ42">
        <v>0</v>
      </c>
      <c r="BK42">
        <v>0</v>
      </c>
      <c r="BL42">
        <v>0</v>
      </c>
      <c r="BM42">
        <v>0</v>
      </c>
      <c r="BN42">
        <v>0</v>
      </c>
      <c r="BO42">
        <v>0.16700000000000001</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18.55</v>
      </c>
      <c r="EO42">
        <v>18.66</v>
      </c>
      <c r="EP42">
        <v>18.940000000000001</v>
      </c>
      <c r="EQ42">
        <v>18.66</v>
      </c>
      <c r="ER42">
        <v>19.100000000000001</v>
      </c>
      <c r="ES42">
        <v>19.78</v>
      </c>
      <c r="ET42">
        <v>19.899999999999999</v>
      </c>
      <c r="EU42">
        <v>20</v>
      </c>
      <c r="EV42">
        <v>19.57</v>
      </c>
      <c r="EW42">
        <v>19.46</v>
      </c>
      <c r="EX42">
        <v>19.87</v>
      </c>
      <c r="EY42">
        <v>19.22</v>
      </c>
      <c r="EZ42">
        <v>19.52</v>
      </c>
      <c r="FA42">
        <v>18.68</v>
      </c>
      <c r="FB42">
        <v>18.91</v>
      </c>
      <c r="FC42">
        <v>19.78</v>
      </c>
      <c r="FD42">
        <v>20.059999999999999</v>
      </c>
      <c r="FE42">
        <v>19.63</v>
      </c>
      <c r="FF42">
        <v>19.71</v>
      </c>
      <c r="FG42">
        <v>20.28</v>
      </c>
      <c r="FH42">
        <v>19.78</v>
      </c>
      <c r="FI42">
        <v>19.61</v>
      </c>
      <c r="FJ42">
        <v>19.39</v>
      </c>
      <c r="FK42">
        <v>19.96</v>
      </c>
      <c r="FL42">
        <v>20.309999999999999</v>
      </c>
      <c r="FM42">
        <v>19.760000000000002</v>
      </c>
      <c r="FN42">
        <v>20.059999999999999</v>
      </c>
      <c r="FO42">
        <v>20.46</v>
      </c>
      <c r="FP42">
        <v>20.190000000000001</v>
      </c>
      <c r="FQ42">
        <v>20.54</v>
      </c>
      <c r="FR42">
        <v>1</v>
      </c>
      <c r="FS42">
        <v>1</v>
      </c>
      <c r="FT42">
        <v>1</v>
      </c>
      <c r="FU42">
        <v>1</v>
      </c>
      <c r="FV42">
        <v>0.92500000000000004</v>
      </c>
      <c r="FW42">
        <v>0.33300000000000002</v>
      </c>
      <c r="FX42">
        <v>0.11700000000000001</v>
      </c>
      <c r="FY42">
        <v>0</v>
      </c>
      <c r="FZ42">
        <v>0.46700000000000003</v>
      </c>
      <c r="GA42">
        <v>0.54200000000000004</v>
      </c>
      <c r="GB42">
        <v>0.158</v>
      </c>
      <c r="GC42">
        <v>0.80800000000000005</v>
      </c>
      <c r="GD42">
        <v>0.53300000000000003</v>
      </c>
      <c r="GE42">
        <v>1</v>
      </c>
      <c r="GF42">
        <v>1</v>
      </c>
      <c r="GG42">
        <v>0.308</v>
      </c>
      <c r="GH42">
        <v>0</v>
      </c>
      <c r="GI42">
        <v>0.39200000000000002</v>
      </c>
      <c r="GJ42">
        <v>0.33300000000000002</v>
      </c>
      <c r="GK42">
        <v>0</v>
      </c>
      <c r="GL42">
        <v>0.24199999999999999</v>
      </c>
      <c r="GM42">
        <v>0.4</v>
      </c>
      <c r="GN42">
        <v>0.59199999999999997</v>
      </c>
      <c r="GO42">
        <v>5.8000000000000003E-2</v>
      </c>
      <c r="GP42">
        <v>0</v>
      </c>
      <c r="GQ42">
        <v>0.3</v>
      </c>
      <c r="GR42">
        <v>0</v>
      </c>
      <c r="GS42">
        <v>0</v>
      </c>
      <c r="GT42">
        <v>0</v>
      </c>
      <c r="GU42">
        <v>0</v>
      </c>
      <c r="GV42">
        <v>0.39200000000000002</v>
      </c>
      <c r="GW42">
        <v>0.33300000000000002</v>
      </c>
      <c r="GX42">
        <v>5.8000000000000003E-2</v>
      </c>
      <c r="GY42">
        <v>0.34200000000000003</v>
      </c>
      <c r="GZ42">
        <v>0</v>
      </c>
      <c r="HA42">
        <v>0</v>
      </c>
      <c r="HB42">
        <v>0</v>
      </c>
      <c r="HC42">
        <v>0</v>
      </c>
      <c r="HD42">
        <v>0</v>
      </c>
      <c r="HE42">
        <v>0</v>
      </c>
      <c r="HF42">
        <v>0</v>
      </c>
      <c r="HG42">
        <v>0</v>
      </c>
      <c r="HH42">
        <v>0</v>
      </c>
      <c r="HI42">
        <v>0.32500000000000001</v>
      </c>
      <c r="HJ42">
        <v>8.3000000000000004E-2</v>
      </c>
      <c r="HK42">
        <v>0</v>
      </c>
      <c r="HL42">
        <v>0</v>
      </c>
      <c r="HM42">
        <v>0</v>
      </c>
      <c r="HN42">
        <v>0</v>
      </c>
      <c r="HO42">
        <v>0</v>
      </c>
      <c r="HP42">
        <v>0</v>
      </c>
      <c r="HQ42">
        <v>0</v>
      </c>
      <c r="HR42">
        <v>0</v>
      </c>
      <c r="HS42">
        <v>0</v>
      </c>
      <c r="HT42">
        <v>0</v>
      </c>
      <c r="HU42">
        <v>0</v>
      </c>
      <c r="HV42">
        <v>0</v>
      </c>
      <c r="HW42">
        <v>0</v>
      </c>
      <c r="HX42">
        <v>0</v>
      </c>
      <c r="HY42">
        <v>0</v>
      </c>
      <c r="HZ42">
        <v>0</v>
      </c>
      <c r="IA42">
        <v>0</v>
      </c>
      <c r="IB42">
        <v>0</v>
      </c>
      <c r="IC42">
        <v>0</v>
      </c>
      <c r="ID42">
        <v>0</v>
      </c>
      <c r="IE42">
        <v>0</v>
      </c>
      <c r="IF42">
        <v>0</v>
      </c>
      <c r="IG42">
        <v>0</v>
      </c>
      <c r="IH42">
        <v>0</v>
      </c>
      <c r="II42">
        <v>0</v>
      </c>
      <c r="IJ42">
        <v>0</v>
      </c>
      <c r="IK42">
        <v>0</v>
      </c>
      <c r="IL42">
        <v>0</v>
      </c>
      <c r="IM42">
        <v>0</v>
      </c>
      <c r="IN42">
        <v>0</v>
      </c>
      <c r="IO42">
        <v>0</v>
      </c>
      <c r="IP42">
        <v>0</v>
      </c>
      <c r="IQ42">
        <v>0</v>
      </c>
      <c r="IR42">
        <v>0</v>
      </c>
      <c r="IS42">
        <v>0</v>
      </c>
      <c r="IT42">
        <v>0</v>
      </c>
      <c r="IU42">
        <v>0</v>
      </c>
      <c r="IV42">
        <v>0</v>
      </c>
      <c r="IW42">
        <v>0</v>
      </c>
      <c r="IX42">
        <v>0</v>
      </c>
      <c r="IY42">
        <v>0</v>
      </c>
      <c r="IZ42">
        <v>0</v>
      </c>
      <c r="JA42">
        <v>0</v>
      </c>
      <c r="JB42">
        <v>0</v>
      </c>
      <c r="JC42">
        <v>0</v>
      </c>
      <c r="JD42">
        <v>3.9990000000000001</v>
      </c>
      <c r="JE42">
        <v>6</v>
      </c>
      <c r="JF42">
        <v>5.6239999999999997</v>
      </c>
      <c r="JG42">
        <v>7.3639999999999999</v>
      </c>
      <c r="JH42">
        <v>6.9779999999999998</v>
      </c>
      <c r="JI42">
        <v>11.606</v>
      </c>
      <c r="JJ42">
        <v>8.7569999999999997</v>
      </c>
      <c r="JK42">
        <v>9.5180000000000007</v>
      </c>
      <c r="JL42">
        <v>6.3739999999999997</v>
      </c>
      <c r="JM42">
        <v>7.12</v>
      </c>
      <c r="JN42">
        <v>9.5190000000000001</v>
      </c>
      <c r="JO42">
        <v>7.7060000000000004</v>
      </c>
      <c r="JP42">
        <v>8.2710000000000008</v>
      </c>
      <c r="JQ42">
        <v>6.9509999999999996</v>
      </c>
      <c r="JR42">
        <v>6.9029999999999996</v>
      </c>
      <c r="JS42">
        <v>11.567</v>
      </c>
      <c r="JT42">
        <v>10.212</v>
      </c>
      <c r="JU42">
        <v>7.7119999999999997</v>
      </c>
      <c r="JV42">
        <v>9.16</v>
      </c>
      <c r="JW42">
        <v>12.805</v>
      </c>
      <c r="JX42">
        <v>7.4089999999999998</v>
      </c>
      <c r="JY42">
        <v>8.0009999999999994</v>
      </c>
      <c r="JZ42">
        <v>5.0679999999999996</v>
      </c>
      <c r="KA42">
        <v>9.6829999999999998</v>
      </c>
      <c r="KB42">
        <v>11.563000000000001</v>
      </c>
      <c r="KC42">
        <v>10.311</v>
      </c>
      <c r="KD42">
        <v>12.034000000000001</v>
      </c>
      <c r="KE42">
        <v>11.867000000000001</v>
      </c>
      <c r="KF42">
        <v>10.465</v>
      </c>
      <c r="KG42">
        <v>13.173999999999999</v>
      </c>
    </row>
    <row r="43" spans="1:293" x14ac:dyDescent="0.25">
      <c r="A43" t="s">
        <v>319</v>
      </c>
      <c r="B43" t="s">
        <v>589</v>
      </c>
      <c r="C43" t="s">
        <v>595</v>
      </c>
      <c r="D43">
        <v>68</v>
      </c>
      <c r="E43" t="s">
        <v>10</v>
      </c>
      <c r="F43">
        <f t="shared" si="0"/>
        <v>2</v>
      </c>
      <c r="G43">
        <f t="shared" si="1"/>
        <v>1</v>
      </c>
      <c r="H43" t="s">
        <v>2</v>
      </c>
      <c r="I43" t="s">
        <v>6</v>
      </c>
      <c r="J43" t="s">
        <v>5</v>
      </c>
      <c r="K43" t="s">
        <v>596</v>
      </c>
      <c r="L43" t="s">
        <v>515</v>
      </c>
      <c r="M43" s="7">
        <v>0</v>
      </c>
      <c r="N43" s="7">
        <v>189.820818827984</v>
      </c>
      <c r="O43" s="7">
        <f>M43*'Emission and cost factors'!$D$8+N43*'Emission and cost factors'!$E$8</f>
        <v>87.317576660872646</v>
      </c>
      <c r="P43" s="8">
        <f>M43*'Emission and cost factors'!$D$9+N43*'Emission and cost factors'!$E$9</f>
        <v>28.473122824197599</v>
      </c>
      <c r="Q43" s="7">
        <f t="shared" si="2"/>
        <v>20.330666666666669</v>
      </c>
      <c r="R43" s="2">
        <f t="shared" si="3"/>
        <v>7</v>
      </c>
      <c r="S43" s="2">
        <f t="shared" si="4"/>
        <v>0</v>
      </c>
      <c r="T43" s="2">
        <f t="shared" si="5"/>
        <v>0</v>
      </c>
      <c r="U43" s="7">
        <f t="shared" si="6"/>
        <v>6.9133333333333324E-2</v>
      </c>
      <c r="V43" s="7">
        <f t="shared" si="7"/>
        <v>0</v>
      </c>
      <c r="W43" s="7">
        <f t="shared" si="8"/>
        <v>0</v>
      </c>
      <c r="X43">
        <v>19.45</v>
      </c>
      <c r="Y43">
        <v>19.690000000000001</v>
      </c>
      <c r="Z43">
        <v>19.97</v>
      </c>
      <c r="AA43">
        <v>19.61</v>
      </c>
      <c r="AB43">
        <v>20.02</v>
      </c>
      <c r="AC43">
        <v>20.6</v>
      </c>
      <c r="AD43">
        <v>20.55</v>
      </c>
      <c r="AE43">
        <v>20.65</v>
      </c>
      <c r="AF43">
        <v>20.420000000000002</v>
      </c>
      <c r="AG43">
        <v>20.21</v>
      </c>
      <c r="AH43">
        <v>20.52</v>
      </c>
      <c r="AI43">
        <v>19.989999999999998</v>
      </c>
      <c r="AJ43">
        <v>20.41</v>
      </c>
      <c r="AK43">
        <v>19.73</v>
      </c>
      <c r="AL43">
        <v>19.86</v>
      </c>
      <c r="AM43">
        <v>20.6</v>
      </c>
      <c r="AN43">
        <v>20.61</v>
      </c>
      <c r="AO43">
        <v>20.309999999999999</v>
      </c>
      <c r="AP43">
        <v>20.38</v>
      </c>
      <c r="AQ43">
        <v>20.72</v>
      </c>
      <c r="AR43">
        <v>20.49</v>
      </c>
      <c r="AS43">
        <v>20.28</v>
      </c>
      <c r="AT43">
        <v>20.34</v>
      </c>
      <c r="AU43">
        <v>20.64</v>
      </c>
      <c r="AV43">
        <v>20.64</v>
      </c>
      <c r="AW43">
        <v>20.36</v>
      </c>
      <c r="AX43">
        <v>20.65</v>
      </c>
      <c r="AY43">
        <v>20.73</v>
      </c>
      <c r="AZ43">
        <v>20.65</v>
      </c>
      <c r="BA43">
        <v>20.84</v>
      </c>
      <c r="BB43">
        <v>0.625</v>
      </c>
      <c r="BC43">
        <v>0.38300000000000001</v>
      </c>
      <c r="BD43">
        <v>3.3000000000000002E-2</v>
      </c>
      <c r="BE43">
        <v>0.52500000000000002</v>
      </c>
      <c r="BF43">
        <v>0</v>
      </c>
      <c r="BG43">
        <v>0</v>
      </c>
      <c r="BH43">
        <v>0</v>
      </c>
      <c r="BI43">
        <v>0</v>
      </c>
      <c r="BJ43">
        <v>0</v>
      </c>
      <c r="BK43">
        <v>0</v>
      </c>
      <c r="BL43">
        <v>0</v>
      </c>
      <c r="BM43">
        <v>8.0000000000000002E-3</v>
      </c>
      <c r="BN43">
        <v>0</v>
      </c>
      <c r="BO43">
        <v>0.317</v>
      </c>
      <c r="BP43">
        <v>0.183</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18.37</v>
      </c>
      <c r="EO43">
        <v>18.47</v>
      </c>
      <c r="EP43">
        <v>18.78</v>
      </c>
      <c r="EQ43">
        <v>18.46</v>
      </c>
      <c r="ER43">
        <v>18.93</v>
      </c>
      <c r="ES43">
        <v>19.77</v>
      </c>
      <c r="ET43">
        <v>19.88</v>
      </c>
      <c r="EU43">
        <v>19.98</v>
      </c>
      <c r="EV43">
        <v>19.55</v>
      </c>
      <c r="EW43">
        <v>19.38</v>
      </c>
      <c r="EX43">
        <v>19.86</v>
      </c>
      <c r="EY43">
        <v>19.11</v>
      </c>
      <c r="EZ43">
        <v>19.43</v>
      </c>
      <c r="FA43">
        <v>18.52</v>
      </c>
      <c r="FB43">
        <v>18.739999999999998</v>
      </c>
      <c r="FC43">
        <v>19.68</v>
      </c>
      <c r="FD43">
        <v>20.04</v>
      </c>
      <c r="FE43">
        <v>19.600000000000001</v>
      </c>
      <c r="FF43">
        <v>19.63</v>
      </c>
      <c r="FG43">
        <v>20.27</v>
      </c>
      <c r="FH43">
        <v>19.78</v>
      </c>
      <c r="FI43">
        <v>19.559999999999999</v>
      </c>
      <c r="FJ43">
        <v>19.38</v>
      </c>
      <c r="FK43">
        <v>19.940000000000001</v>
      </c>
      <c r="FL43">
        <v>20.3</v>
      </c>
      <c r="FM43">
        <v>19.739999999999998</v>
      </c>
      <c r="FN43">
        <v>20.04</v>
      </c>
      <c r="FO43">
        <v>20.46</v>
      </c>
      <c r="FP43">
        <v>20.18</v>
      </c>
      <c r="FQ43">
        <v>20.54</v>
      </c>
      <c r="FR43">
        <v>1</v>
      </c>
      <c r="FS43">
        <v>1</v>
      </c>
      <c r="FT43">
        <v>1</v>
      </c>
      <c r="FU43">
        <v>1</v>
      </c>
      <c r="FV43">
        <v>1</v>
      </c>
      <c r="FW43">
        <v>0.33300000000000002</v>
      </c>
      <c r="FX43">
        <v>0.14199999999999999</v>
      </c>
      <c r="FY43">
        <v>2.5000000000000001E-2</v>
      </c>
      <c r="FZ43">
        <v>0.48299999999999998</v>
      </c>
      <c r="GA43">
        <v>0.625</v>
      </c>
      <c r="GB43">
        <v>0.17499999999999999</v>
      </c>
      <c r="GC43">
        <v>1</v>
      </c>
      <c r="GD43">
        <v>0.63300000000000001</v>
      </c>
      <c r="GE43">
        <v>1</v>
      </c>
      <c r="GF43">
        <v>1</v>
      </c>
      <c r="GG43">
        <v>0.45800000000000002</v>
      </c>
      <c r="GH43">
        <v>0</v>
      </c>
      <c r="GI43">
        <v>0.42499999999999999</v>
      </c>
      <c r="GJ43">
        <v>0.41699999999999998</v>
      </c>
      <c r="GK43">
        <v>0</v>
      </c>
      <c r="GL43">
        <v>0.25</v>
      </c>
      <c r="GM43">
        <v>0.45800000000000002</v>
      </c>
      <c r="GN43">
        <v>0.60799999999999998</v>
      </c>
      <c r="GO43">
        <v>8.3000000000000004E-2</v>
      </c>
      <c r="GP43">
        <v>0</v>
      </c>
      <c r="GQ43">
        <v>0.32500000000000001</v>
      </c>
      <c r="GR43">
        <v>0</v>
      </c>
      <c r="GS43">
        <v>0</v>
      </c>
      <c r="GT43">
        <v>0</v>
      </c>
      <c r="GU43">
        <v>0</v>
      </c>
      <c r="GV43">
        <v>0.55000000000000004</v>
      </c>
      <c r="GW43">
        <v>0.51700000000000002</v>
      </c>
      <c r="GX43">
        <v>0.217</v>
      </c>
      <c r="GY43">
        <v>0.55800000000000005</v>
      </c>
      <c r="GZ43">
        <v>7.4999999999999997E-2</v>
      </c>
      <c r="HA43">
        <v>0</v>
      </c>
      <c r="HB43">
        <v>0</v>
      </c>
      <c r="HC43">
        <v>0</v>
      </c>
      <c r="HD43">
        <v>0</v>
      </c>
      <c r="HE43">
        <v>0</v>
      </c>
      <c r="HF43">
        <v>0</v>
      </c>
      <c r="HG43">
        <v>0</v>
      </c>
      <c r="HH43">
        <v>0</v>
      </c>
      <c r="HI43">
        <v>0.49199999999999999</v>
      </c>
      <c r="HJ43">
        <v>0.26700000000000002</v>
      </c>
      <c r="HK43">
        <v>0</v>
      </c>
      <c r="HL43">
        <v>0</v>
      </c>
      <c r="HM43">
        <v>0</v>
      </c>
      <c r="HN43">
        <v>0</v>
      </c>
      <c r="HO43">
        <v>0</v>
      </c>
      <c r="HP43">
        <v>0</v>
      </c>
      <c r="HQ43">
        <v>0</v>
      </c>
      <c r="HR43">
        <v>0</v>
      </c>
      <c r="HS43">
        <v>0</v>
      </c>
      <c r="HT43">
        <v>0</v>
      </c>
      <c r="HU43">
        <v>0</v>
      </c>
      <c r="HV43">
        <v>0</v>
      </c>
      <c r="HW43">
        <v>0</v>
      </c>
      <c r="HX43">
        <v>0</v>
      </c>
      <c r="HY43">
        <v>0</v>
      </c>
      <c r="HZ43">
        <v>0</v>
      </c>
      <c r="IA43">
        <v>0</v>
      </c>
      <c r="IB43">
        <v>0</v>
      </c>
      <c r="IC43">
        <v>0</v>
      </c>
      <c r="ID43">
        <v>0</v>
      </c>
      <c r="IE43">
        <v>0</v>
      </c>
      <c r="IF43">
        <v>0</v>
      </c>
      <c r="IG43">
        <v>0</v>
      </c>
      <c r="IH43">
        <v>0</v>
      </c>
      <c r="II43">
        <v>0</v>
      </c>
      <c r="IJ43">
        <v>0</v>
      </c>
      <c r="IK43">
        <v>0</v>
      </c>
      <c r="IL43">
        <v>0</v>
      </c>
      <c r="IM43">
        <v>0</v>
      </c>
      <c r="IN43">
        <v>0</v>
      </c>
      <c r="IO43">
        <v>0</v>
      </c>
      <c r="IP43">
        <v>0</v>
      </c>
      <c r="IQ43">
        <v>0</v>
      </c>
      <c r="IR43">
        <v>0</v>
      </c>
      <c r="IS43">
        <v>0</v>
      </c>
      <c r="IT43">
        <v>0</v>
      </c>
      <c r="IU43">
        <v>0</v>
      </c>
      <c r="IV43">
        <v>0</v>
      </c>
      <c r="IW43">
        <v>0</v>
      </c>
      <c r="IX43">
        <v>0</v>
      </c>
      <c r="IY43">
        <v>0</v>
      </c>
      <c r="IZ43">
        <v>0</v>
      </c>
      <c r="JA43">
        <v>0</v>
      </c>
      <c r="JB43">
        <v>0</v>
      </c>
      <c r="JC43">
        <v>0</v>
      </c>
      <c r="JD43">
        <v>3.9990000000000001</v>
      </c>
      <c r="JE43">
        <v>6</v>
      </c>
      <c r="JF43">
        <v>5.6239999999999997</v>
      </c>
      <c r="JG43">
        <v>7.3639999999999999</v>
      </c>
      <c r="JH43">
        <v>6.9779999999999998</v>
      </c>
      <c r="JI43">
        <v>11.606</v>
      </c>
      <c r="JJ43">
        <v>8.7569999999999997</v>
      </c>
      <c r="JK43">
        <v>9.5180000000000007</v>
      </c>
      <c r="JL43">
        <v>6.3739999999999997</v>
      </c>
      <c r="JM43">
        <v>7.12</v>
      </c>
      <c r="JN43">
        <v>9.5190000000000001</v>
      </c>
      <c r="JO43">
        <v>7.7060000000000004</v>
      </c>
      <c r="JP43">
        <v>8.2710000000000008</v>
      </c>
      <c r="JQ43">
        <v>6.9509999999999996</v>
      </c>
      <c r="JR43">
        <v>6.9029999999999996</v>
      </c>
      <c r="JS43">
        <v>11.567</v>
      </c>
      <c r="JT43">
        <v>10.212</v>
      </c>
      <c r="JU43">
        <v>7.7119999999999997</v>
      </c>
      <c r="JV43">
        <v>9.16</v>
      </c>
      <c r="JW43">
        <v>12.805</v>
      </c>
      <c r="JX43">
        <v>7.4089999999999998</v>
      </c>
      <c r="JY43">
        <v>8.0009999999999994</v>
      </c>
      <c r="JZ43">
        <v>5.0679999999999996</v>
      </c>
      <c r="KA43">
        <v>9.6829999999999998</v>
      </c>
      <c r="KB43">
        <v>11.563000000000001</v>
      </c>
      <c r="KC43">
        <v>10.311</v>
      </c>
      <c r="KD43">
        <v>12.034000000000001</v>
      </c>
      <c r="KE43">
        <v>11.867000000000001</v>
      </c>
      <c r="KF43">
        <v>10.465</v>
      </c>
      <c r="KG43">
        <v>13.173999999999999</v>
      </c>
    </row>
    <row r="44" spans="1:293" x14ac:dyDescent="0.25">
      <c r="A44" t="s">
        <v>320</v>
      </c>
      <c r="B44" t="s">
        <v>589</v>
      </c>
      <c r="C44" t="s">
        <v>595</v>
      </c>
      <c r="D44">
        <v>69</v>
      </c>
      <c r="E44" t="s">
        <v>10</v>
      </c>
      <c r="F44">
        <f t="shared" si="0"/>
        <v>2</v>
      </c>
      <c r="G44">
        <f t="shared" si="1"/>
        <v>1</v>
      </c>
      <c r="H44" t="s">
        <v>2</v>
      </c>
      <c r="I44" t="s">
        <v>7</v>
      </c>
      <c r="J44" t="s">
        <v>4</v>
      </c>
      <c r="K44" t="s">
        <v>596</v>
      </c>
      <c r="L44" t="s">
        <v>516</v>
      </c>
      <c r="M44" s="7">
        <v>0</v>
      </c>
      <c r="N44" s="7">
        <v>196.09018654872901</v>
      </c>
      <c r="O44" s="7">
        <f>M44*'Emission and cost factors'!$D$8+N44*'Emission and cost factors'!$E$8</f>
        <v>90.201485812415342</v>
      </c>
      <c r="P44" s="8">
        <f>M44*'Emission and cost factors'!$D$9+N44*'Emission and cost factors'!$E$9</f>
        <v>29.413527982309351</v>
      </c>
      <c r="Q44" s="7">
        <f t="shared" si="2"/>
        <v>20.431333333333335</v>
      </c>
      <c r="R44" s="2">
        <f t="shared" si="3"/>
        <v>4</v>
      </c>
      <c r="S44" s="2">
        <f t="shared" si="4"/>
        <v>0</v>
      </c>
      <c r="T44" s="2">
        <f t="shared" si="5"/>
        <v>0</v>
      </c>
      <c r="U44" s="7">
        <f t="shared" si="6"/>
        <v>3.2766666666666666E-2</v>
      </c>
      <c r="V44" s="7">
        <f t="shared" si="7"/>
        <v>0</v>
      </c>
      <c r="W44" s="7">
        <f t="shared" si="8"/>
        <v>0</v>
      </c>
      <c r="X44">
        <v>19.66</v>
      </c>
      <c r="Y44">
        <v>19.88</v>
      </c>
      <c r="Z44">
        <v>20.12</v>
      </c>
      <c r="AA44">
        <v>19.809999999999999</v>
      </c>
      <c r="AB44">
        <v>20.18</v>
      </c>
      <c r="AC44">
        <v>20.65</v>
      </c>
      <c r="AD44">
        <v>20.62</v>
      </c>
      <c r="AE44">
        <v>20.69</v>
      </c>
      <c r="AF44">
        <v>20.52</v>
      </c>
      <c r="AG44">
        <v>20.309999999999999</v>
      </c>
      <c r="AH44">
        <v>20.69</v>
      </c>
      <c r="AI44">
        <v>20.09</v>
      </c>
      <c r="AJ44">
        <v>20.49</v>
      </c>
      <c r="AK44">
        <v>19.91</v>
      </c>
      <c r="AL44">
        <v>20.02</v>
      </c>
      <c r="AM44">
        <v>20.64</v>
      </c>
      <c r="AN44">
        <v>20.74</v>
      </c>
      <c r="AO44">
        <v>20.399999999999999</v>
      </c>
      <c r="AP44">
        <v>20.45</v>
      </c>
      <c r="AQ44">
        <v>20.73</v>
      </c>
      <c r="AR44">
        <v>20.55</v>
      </c>
      <c r="AS44">
        <v>20.350000000000001</v>
      </c>
      <c r="AT44">
        <v>20.420000000000002</v>
      </c>
      <c r="AU44">
        <v>20.68</v>
      </c>
      <c r="AV44">
        <v>20.74</v>
      </c>
      <c r="AW44">
        <v>20.420000000000002</v>
      </c>
      <c r="AX44">
        <v>20.75</v>
      </c>
      <c r="AY44">
        <v>20.79</v>
      </c>
      <c r="AZ44">
        <v>20.76</v>
      </c>
      <c r="BA44">
        <v>20.88</v>
      </c>
      <c r="BB44">
        <v>0.42499999999999999</v>
      </c>
      <c r="BC44">
        <v>0.158</v>
      </c>
      <c r="BD44">
        <v>0</v>
      </c>
      <c r="BE44">
        <v>0.27500000000000002</v>
      </c>
      <c r="BF44">
        <v>0</v>
      </c>
      <c r="BG44">
        <v>0</v>
      </c>
      <c r="BH44">
        <v>0</v>
      </c>
      <c r="BI44">
        <v>0</v>
      </c>
      <c r="BJ44">
        <v>0</v>
      </c>
      <c r="BK44">
        <v>0</v>
      </c>
      <c r="BL44">
        <v>0</v>
      </c>
      <c r="BM44">
        <v>0</v>
      </c>
      <c r="BN44">
        <v>0</v>
      </c>
      <c r="BO44">
        <v>0.125</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18.66</v>
      </c>
      <c r="EO44">
        <v>18.72</v>
      </c>
      <c r="EP44">
        <v>18.989999999999998</v>
      </c>
      <c r="EQ44">
        <v>18.73</v>
      </c>
      <c r="ER44">
        <v>19.149999999999999</v>
      </c>
      <c r="ES44">
        <v>19.89</v>
      </c>
      <c r="ET44">
        <v>19.97</v>
      </c>
      <c r="EU44">
        <v>20.07</v>
      </c>
      <c r="EV44">
        <v>19.68</v>
      </c>
      <c r="EW44">
        <v>19.55</v>
      </c>
      <c r="EX44">
        <v>19.95</v>
      </c>
      <c r="EY44">
        <v>19.3</v>
      </c>
      <c r="EZ44">
        <v>19.57</v>
      </c>
      <c r="FA44">
        <v>18.77</v>
      </c>
      <c r="FB44">
        <v>18.96</v>
      </c>
      <c r="FC44">
        <v>19.78</v>
      </c>
      <c r="FD44">
        <v>20.12</v>
      </c>
      <c r="FE44">
        <v>19.73</v>
      </c>
      <c r="FF44">
        <v>19.77</v>
      </c>
      <c r="FG44">
        <v>20.329999999999998</v>
      </c>
      <c r="FH44">
        <v>19.89</v>
      </c>
      <c r="FI44">
        <v>19.72</v>
      </c>
      <c r="FJ44">
        <v>19.55</v>
      </c>
      <c r="FK44">
        <v>20.04</v>
      </c>
      <c r="FL44">
        <v>20.36</v>
      </c>
      <c r="FM44">
        <v>19.87</v>
      </c>
      <c r="FN44">
        <v>20.100000000000001</v>
      </c>
      <c r="FO44">
        <v>20.48</v>
      </c>
      <c r="FP44">
        <v>20.239999999999998</v>
      </c>
      <c r="FQ44">
        <v>20.53</v>
      </c>
      <c r="FR44">
        <v>1</v>
      </c>
      <c r="FS44">
        <v>1</v>
      </c>
      <c r="FT44">
        <v>1</v>
      </c>
      <c r="FU44">
        <v>1</v>
      </c>
      <c r="FV44">
        <v>1</v>
      </c>
      <c r="FW44">
        <v>0.183</v>
      </c>
      <c r="FX44">
        <v>4.2000000000000003E-2</v>
      </c>
      <c r="FY44">
        <v>0</v>
      </c>
      <c r="FZ44">
        <v>0.38300000000000001</v>
      </c>
      <c r="GA44">
        <v>0.51700000000000002</v>
      </c>
      <c r="GB44">
        <v>6.7000000000000004E-2</v>
      </c>
      <c r="GC44">
        <v>0.84199999999999997</v>
      </c>
      <c r="GD44">
        <v>0.55800000000000005</v>
      </c>
      <c r="GE44">
        <v>1</v>
      </c>
      <c r="GF44">
        <v>1</v>
      </c>
      <c r="GG44">
        <v>0.35799999999999998</v>
      </c>
      <c r="GH44">
        <v>0</v>
      </c>
      <c r="GI44">
        <v>0.33300000000000002</v>
      </c>
      <c r="GJ44">
        <v>0.29199999999999998</v>
      </c>
      <c r="GK44">
        <v>0</v>
      </c>
      <c r="GL44">
        <v>0.14199999999999999</v>
      </c>
      <c r="GM44">
        <v>0.32500000000000001</v>
      </c>
      <c r="GN44">
        <v>0.5</v>
      </c>
      <c r="GO44">
        <v>0</v>
      </c>
      <c r="GP44">
        <v>0</v>
      </c>
      <c r="GQ44">
        <v>0.17499999999999999</v>
      </c>
      <c r="GR44">
        <v>0</v>
      </c>
      <c r="GS44">
        <v>0</v>
      </c>
      <c r="GT44">
        <v>0</v>
      </c>
      <c r="GU44">
        <v>0</v>
      </c>
      <c r="GV44">
        <v>0.33300000000000002</v>
      </c>
      <c r="GW44">
        <v>0.317</v>
      </c>
      <c r="GX44">
        <v>8.0000000000000002E-3</v>
      </c>
      <c r="GY44">
        <v>0.317</v>
      </c>
      <c r="GZ44">
        <v>0</v>
      </c>
      <c r="HA44">
        <v>0</v>
      </c>
      <c r="HB44">
        <v>0</v>
      </c>
      <c r="HC44">
        <v>0</v>
      </c>
      <c r="HD44">
        <v>0</v>
      </c>
      <c r="HE44">
        <v>0</v>
      </c>
      <c r="HF44">
        <v>0</v>
      </c>
      <c r="HG44">
        <v>0</v>
      </c>
      <c r="HH44">
        <v>0</v>
      </c>
      <c r="HI44">
        <v>0.26700000000000002</v>
      </c>
      <c r="HJ44">
        <v>4.2000000000000003E-2</v>
      </c>
      <c r="HK44">
        <v>0</v>
      </c>
      <c r="HL44">
        <v>0</v>
      </c>
      <c r="HM44">
        <v>0</v>
      </c>
      <c r="HN44">
        <v>0</v>
      </c>
      <c r="HO44">
        <v>0</v>
      </c>
      <c r="HP44">
        <v>0</v>
      </c>
      <c r="HQ44">
        <v>0</v>
      </c>
      <c r="HR44">
        <v>0</v>
      </c>
      <c r="HS44">
        <v>0</v>
      </c>
      <c r="HT44">
        <v>0</v>
      </c>
      <c r="HU44">
        <v>0</v>
      </c>
      <c r="HV44">
        <v>0</v>
      </c>
      <c r="HW44">
        <v>0</v>
      </c>
      <c r="HX44">
        <v>0</v>
      </c>
      <c r="HY44">
        <v>0</v>
      </c>
      <c r="HZ44">
        <v>0</v>
      </c>
      <c r="IA44">
        <v>0</v>
      </c>
      <c r="IB44">
        <v>0</v>
      </c>
      <c r="IC44">
        <v>0</v>
      </c>
      <c r="ID44">
        <v>0</v>
      </c>
      <c r="IE44">
        <v>0</v>
      </c>
      <c r="IF44">
        <v>0</v>
      </c>
      <c r="IG44">
        <v>0</v>
      </c>
      <c r="IH44">
        <v>0</v>
      </c>
      <c r="II44">
        <v>0</v>
      </c>
      <c r="IJ44">
        <v>0</v>
      </c>
      <c r="IK44">
        <v>0</v>
      </c>
      <c r="IL44">
        <v>0</v>
      </c>
      <c r="IM44">
        <v>0</v>
      </c>
      <c r="IN44">
        <v>0</v>
      </c>
      <c r="IO44">
        <v>0</v>
      </c>
      <c r="IP44">
        <v>0</v>
      </c>
      <c r="IQ44">
        <v>0</v>
      </c>
      <c r="IR44">
        <v>0</v>
      </c>
      <c r="IS44">
        <v>0</v>
      </c>
      <c r="IT44">
        <v>0</v>
      </c>
      <c r="IU44">
        <v>0</v>
      </c>
      <c r="IV44">
        <v>0</v>
      </c>
      <c r="IW44">
        <v>0</v>
      </c>
      <c r="IX44">
        <v>0</v>
      </c>
      <c r="IY44">
        <v>0</v>
      </c>
      <c r="IZ44">
        <v>0</v>
      </c>
      <c r="JA44">
        <v>0</v>
      </c>
      <c r="JB44">
        <v>0</v>
      </c>
      <c r="JC44">
        <v>0</v>
      </c>
      <c r="JD44">
        <v>3.9990000000000001</v>
      </c>
      <c r="JE44">
        <v>6</v>
      </c>
      <c r="JF44">
        <v>5.6239999999999997</v>
      </c>
      <c r="JG44">
        <v>7.3639999999999999</v>
      </c>
      <c r="JH44">
        <v>6.9779999999999998</v>
      </c>
      <c r="JI44">
        <v>11.606</v>
      </c>
      <c r="JJ44">
        <v>8.7569999999999997</v>
      </c>
      <c r="JK44">
        <v>9.5180000000000007</v>
      </c>
      <c r="JL44">
        <v>6.3739999999999997</v>
      </c>
      <c r="JM44">
        <v>7.12</v>
      </c>
      <c r="JN44">
        <v>9.5190000000000001</v>
      </c>
      <c r="JO44">
        <v>7.7060000000000004</v>
      </c>
      <c r="JP44">
        <v>8.2710000000000008</v>
      </c>
      <c r="JQ44">
        <v>6.9509999999999996</v>
      </c>
      <c r="JR44">
        <v>6.9029999999999996</v>
      </c>
      <c r="JS44">
        <v>11.567</v>
      </c>
      <c r="JT44">
        <v>10.212</v>
      </c>
      <c r="JU44">
        <v>7.7119999999999997</v>
      </c>
      <c r="JV44">
        <v>9.16</v>
      </c>
      <c r="JW44">
        <v>12.805</v>
      </c>
      <c r="JX44">
        <v>7.4089999999999998</v>
      </c>
      <c r="JY44">
        <v>8.0009999999999994</v>
      </c>
      <c r="JZ44">
        <v>5.0679999999999996</v>
      </c>
      <c r="KA44">
        <v>9.6829999999999998</v>
      </c>
      <c r="KB44">
        <v>11.563000000000001</v>
      </c>
      <c r="KC44">
        <v>10.311</v>
      </c>
      <c r="KD44">
        <v>12.034000000000001</v>
      </c>
      <c r="KE44">
        <v>11.867000000000001</v>
      </c>
      <c r="KF44">
        <v>10.465</v>
      </c>
      <c r="KG44">
        <v>13.173999999999999</v>
      </c>
    </row>
    <row r="45" spans="1:293" x14ac:dyDescent="0.25">
      <c r="A45" t="s">
        <v>321</v>
      </c>
      <c r="B45" t="s">
        <v>589</v>
      </c>
      <c r="C45" t="s">
        <v>595</v>
      </c>
      <c r="D45">
        <v>70</v>
      </c>
      <c r="E45" t="s">
        <v>10</v>
      </c>
      <c r="F45">
        <f t="shared" si="0"/>
        <v>2</v>
      </c>
      <c r="G45">
        <f t="shared" si="1"/>
        <v>1</v>
      </c>
      <c r="H45" t="s">
        <v>2</v>
      </c>
      <c r="I45" t="s">
        <v>7</v>
      </c>
      <c r="J45" t="s">
        <v>4</v>
      </c>
      <c r="K45" t="s">
        <v>596</v>
      </c>
      <c r="L45" t="s">
        <v>515</v>
      </c>
      <c r="M45" s="7">
        <v>0</v>
      </c>
      <c r="N45" s="7">
        <v>195.38957705625</v>
      </c>
      <c r="O45" s="7">
        <f>M45*'Emission and cost factors'!$D$8+N45*'Emission and cost factors'!$E$8</f>
        <v>89.879205445875002</v>
      </c>
      <c r="P45" s="8">
        <f>M45*'Emission and cost factors'!$D$9+N45*'Emission and cost factors'!$E$9</f>
        <v>29.308436558437499</v>
      </c>
      <c r="Q45" s="7">
        <f t="shared" si="2"/>
        <v>20.382999999999999</v>
      </c>
      <c r="R45" s="2">
        <f t="shared" si="3"/>
        <v>5</v>
      </c>
      <c r="S45" s="2">
        <f t="shared" si="4"/>
        <v>0</v>
      </c>
      <c r="T45" s="2">
        <f t="shared" si="5"/>
        <v>0</v>
      </c>
      <c r="U45" s="7">
        <f t="shared" si="6"/>
        <v>7.2500000000000009E-2</v>
      </c>
      <c r="V45" s="7">
        <f t="shared" si="7"/>
        <v>0</v>
      </c>
      <c r="W45" s="7">
        <f t="shared" si="8"/>
        <v>0</v>
      </c>
      <c r="X45">
        <v>19.5</v>
      </c>
      <c r="Y45">
        <v>19.690000000000001</v>
      </c>
      <c r="Z45">
        <v>20.010000000000002</v>
      </c>
      <c r="AA45">
        <v>19.63</v>
      </c>
      <c r="AB45">
        <v>20.059999999999999</v>
      </c>
      <c r="AC45">
        <v>20.61</v>
      </c>
      <c r="AD45">
        <v>20.62</v>
      </c>
      <c r="AE45">
        <v>20.68</v>
      </c>
      <c r="AF45">
        <v>20.51</v>
      </c>
      <c r="AG45">
        <v>20.27</v>
      </c>
      <c r="AH45">
        <v>20.67</v>
      </c>
      <c r="AI45">
        <v>20.05</v>
      </c>
      <c r="AJ45">
        <v>20.46</v>
      </c>
      <c r="AK45">
        <v>19.78</v>
      </c>
      <c r="AL45">
        <v>19.88</v>
      </c>
      <c r="AM45">
        <v>20.61</v>
      </c>
      <c r="AN45">
        <v>20.74</v>
      </c>
      <c r="AO45">
        <v>20.36</v>
      </c>
      <c r="AP45">
        <v>20.43</v>
      </c>
      <c r="AQ45">
        <v>20.73</v>
      </c>
      <c r="AR45">
        <v>20.55</v>
      </c>
      <c r="AS45">
        <v>20.29</v>
      </c>
      <c r="AT45">
        <v>20.399999999999999</v>
      </c>
      <c r="AU45">
        <v>20.66</v>
      </c>
      <c r="AV45">
        <v>20.75</v>
      </c>
      <c r="AW45">
        <v>20.36</v>
      </c>
      <c r="AX45">
        <v>20.75</v>
      </c>
      <c r="AY45">
        <v>20.79</v>
      </c>
      <c r="AZ45">
        <v>20.77</v>
      </c>
      <c r="BA45">
        <v>20.88</v>
      </c>
      <c r="BB45">
        <v>0.65800000000000003</v>
      </c>
      <c r="BC45">
        <v>0.442</v>
      </c>
      <c r="BD45">
        <v>0</v>
      </c>
      <c r="BE45">
        <v>0.6</v>
      </c>
      <c r="BF45">
        <v>0</v>
      </c>
      <c r="BG45">
        <v>0</v>
      </c>
      <c r="BH45">
        <v>0</v>
      </c>
      <c r="BI45">
        <v>0</v>
      </c>
      <c r="BJ45">
        <v>0</v>
      </c>
      <c r="BK45">
        <v>0</v>
      </c>
      <c r="BL45">
        <v>0</v>
      </c>
      <c r="BM45">
        <v>0</v>
      </c>
      <c r="BN45">
        <v>0</v>
      </c>
      <c r="BO45">
        <v>0.29199999999999998</v>
      </c>
      <c r="BP45">
        <v>0.183</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18.47</v>
      </c>
      <c r="EO45">
        <v>18.5</v>
      </c>
      <c r="EP45">
        <v>18.809999999999999</v>
      </c>
      <c r="EQ45">
        <v>18.489999999999998</v>
      </c>
      <c r="ER45">
        <v>18.95</v>
      </c>
      <c r="ES45">
        <v>19.82</v>
      </c>
      <c r="ET45">
        <v>19.95</v>
      </c>
      <c r="EU45">
        <v>20.05</v>
      </c>
      <c r="EV45">
        <v>19.670000000000002</v>
      </c>
      <c r="EW45">
        <v>19.45</v>
      </c>
      <c r="EX45">
        <v>19.920000000000002</v>
      </c>
      <c r="EY45">
        <v>19.18</v>
      </c>
      <c r="EZ45">
        <v>19.48</v>
      </c>
      <c r="FA45">
        <v>18.62</v>
      </c>
      <c r="FB45">
        <v>18.79</v>
      </c>
      <c r="FC45">
        <v>19.68</v>
      </c>
      <c r="FD45">
        <v>20.09</v>
      </c>
      <c r="FE45">
        <v>19.68</v>
      </c>
      <c r="FF45">
        <v>19.690000000000001</v>
      </c>
      <c r="FG45">
        <v>20.309999999999999</v>
      </c>
      <c r="FH45">
        <v>19.88</v>
      </c>
      <c r="FI45">
        <v>19.64</v>
      </c>
      <c r="FJ45">
        <v>19.53</v>
      </c>
      <c r="FK45">
        <v>20.02</v>
      </c>
      <c r="FL45">
        <v>20.350000000000001</v>
      </c>
      <c r="FM45">
        <v>19.809999999999999</v>
      </c>
      <c r="FN45">
        <v>20.09</v>
      </c>
      <c r="FO45">
        <v>20.47</v>
      </c>
      <c r="FP45">
        <v>20.23</v>
      </c>
      <c r="FQ45">
        <v>20.53</v>
      </c>
      <c r="FR45">
        <v>1</v>
      </c>
      <c r="FS45">
        <v>1</v>
      </c>
      <c r="FT45">
        <v>1</v>
      </c>
      <c r="FU45">
        <v>1</v>
      </c>
      <c r="FV45">
        <v>1</v>
      </c>
      <c r="FW45">
        <v>0.29199999999999998</v>
      </c>
      <c r="FX45">
        <v>6.7000000000000004E-2</v>
      </c>
      <c r="FY45">
        <v>0</v>
      </c>
      <c r="FZ45">
        <v>0.40799999999999997</v>
      </c>
      <c r="GA45">
        <v>0.64200000000000002</v>
      </c>
      <c r="GB45">
        <v>0.11700000000000001</v>
      </c>
      <c r="GC45">
        <v>1</v>
      </c>
      <c r="GD45">
        <v>0.68300000000000005</v>
      </c>
      <c r="GE45">
        <v>1</v>
      </c>
      <c r="GF45">
        <v>1</v>
      </c>
      <c r="GG45">
        <v>0.52500000000000002</v>
      </c>
      <c r="GH45">
        <v>0</v>
      </c>
      <c r="GI45">
        <v>0.39200000000000002</v>
      </c>
      <c r="GJ45">
        <v>0.4</v>
      </c>
      <c r="GK45">
        <v>0</v>
      </c>
      <c r="GL45">
        <v>0.15</v>
      </c>
      <c r="GM45">
        <v>0.433</v>
      </c>
      <c r="GN45">
        <v>0.51700000000000002</v>
      </c>
      <c r="GO45">
        <v>0</v>
      </c>
      <c r="GP45">
        <v>0</v>
      </c>
      <c r="GQ45">
        <v>0.27500000000000002</v>
      </c>
      <c r="GR45">
        <v>0</v>
      </c>
      <c r="GS45">
        <v>0</v>
      </c>
      <c r="GT45">
        <v>0</v>
      </c>
      <c r="GU45">
        <v>0</v>
      </c>
      <c r="GV45">
        <v>0.53300000000000003</v>
      </c>
      <c r="GW45">
        <v>0.56699999999999995</v>
      </c>
      <c r="GX45">
        <v>0.217</v>
      </c>
      <c r="GY45">
        <v>0.60799999999999998</v>
      </c>
      <c r="GZ45">
        <v>5.8000000000000003E-2</v>
      </c>
      <c r="HA45">
        <v>0</v>
      </c>
      <c r="HB45">
        <v>0</v>
      </c>
      <c r="HC45">
        <v>0</v>
      </c>
      <c r="HD45">
        <v>0</v>
      </c>
      <c r="HE45">
        <v>0</v>
      </c>
      <c r="HF45">
        <v>0</v>
      </c>
      <c r="HG45">
        <v>0</v>
      </c>
      <c r="HH45">
        <v>0</v>
      </c>
      <c r="HI45">
        <v>0.45</v>
      </c>
      <c r="HJ45">
        <v>0.25</v>
      </c>
      <c r="HK45">
        <v>0</v>
      </c>
      <c r="HL45">
        <v>0</v>
      </c>
      <c r="HM45">
        <v>0</v>
      </c>
      <c r="HN45">
        <v>0</v>
      </c>
      <c r="HO45">
        <v>0</v>
      </c>
      <c r="HP45">
        <v>0</v>
      </c>
      <c r="HQ45">
        <v>0</v>
      </c>
      <c r="HR45">
        <v>0</v>
      </c>
      <c r="HS45">
        <v>0</v>
      </c>
      <c r="HT45">
        <v>0</v>
      </c>
      <c r="HU45">
        <v>0</v>
      </c>
      <c r="HV45">
        <v>0</v>
      </c>
      <c r="HW45">
        <v>0</v>
      </c>
      <c r="HX45">
        <v>0</v>
      </c>
      <c r="HY45">
        <v>0</v>
      </c>
      <c r="HZ45">
        <v>0</v>
      </c>
      <c r="IA45">
        <v>0</v>
      </c>
      <c r="IB45">
        <v>0</v>
      </c>
      <c r="IC45">
        <v>0</v>
      </c>
      <c r="ID45">
        <v>0</v>
      </c>
      <c r="IE45">
        <v>0</v>
      </c>
      <c r="IF45">
        <v>0</v>
      </c>
      <c r="IG45">
        <v>0</v>
      </c>
      <c r="IH45">
        <v>0</v>
      </c>
      <c r="II45">
        <v>0</v>
      </c>
      <c r="IJ45">
        <v>0</v>
      </c>
      <c r="IK45">
        <v>0</v>
      </c>
      <c r="IL45">
        <v>0</v>
      </c>
      <c r="IM45">
        <v>0</v>
      </c>
      <c r="IN45">
        <v>0</v>
      </c>
      <c r="IO45">
        <v>0</v>
      </c>
      <c r="IP45">
        <v>0</v>
      </c>
      <c r="IQ45">
        <v>0</v>
      </c>
      <c r="IR45">
        <v>0</v>
      </c>
      <c r="IS45">
        <v>0</v>
      </c>
      <c r="IT45">
        <v>0</v>
      </c>
      <c r="IU45">
        <v>0</v>
      </c>
      <c r="IV45">
        <v>0</v>
      </c>
      <c r="IW45">
        <v>0</v>
      </c>
      <c r="IX45">
        <v>0</v>
      </c>
      <c r="IY45">
        <v>0</v>
      </c>
      <c r="IZ45">
        <v>0</v>
      </c>
      <c r="JA45">
        <v>0</v>
      </c>
      <c r="JB45">
        <v>0</v>
      </c>
      <c r="JC45">
        <v>0</v>
      </c>
      <c r="JD45">
        <v>3.9990000000000001</v>
      </c>
      <c r="JE45">
        <v>6</v>
      </c>
      <c r="JF45">
        <v>5.6239999999999997</v>
      </c>
      <c r="JG45">
        <v>7.3639999999999999</v>
      </c>
      <c r="JH45">
        <v>6.9779999999999998</v>
      </c>
      <c r="JI45">
        <v>11.606</v>
      </c>
      <c r="JJ45">
        <v>8.7569999999999997</v>
      </c>
      <c r="JK45">
        <v>9.5180000000000007</v>
      </c>
      <c r="JL45">
        <v>6.3739999999999997</v>
      </c>
      <c r="JM45">
        <v>7.12</v>
      </c>
      <c r="JN45">
        <v>9.5190000000000001</v>
      </c>
      <c r="JO45">
        <v>7.7060000000000004</v>
      </c>
      <c r="JP45">
        <v>8.2710000000000008</v>
      </c>
      <c r="JQ45">
        <v>6.9509999999999996</v>
      </c>
      <c r="JR45">
        <v>6.9029999999999996</v>
      </c>
      <c r="JS45">
        <v>11.567</v>
      </c>
      <c r="JT45">
        <v>10.212</v>
      </c>
      <c r="JU45">
        <v>7.7119999999999997</v>
      </c>
      <c r="JV45">
        <v>9.16</v>
      </c>
      <c r="JW45">
        <v>12.805</v>
      </c>
      <c r="JX45">
        <v>7.4089999999999998</v>
      </c>
      <c r="JY45">
        <v>8.0009999999999994</v>
      </c>
      <c r="JZ45">
        <v>5.0679999999999996</v>
      </c>
      <c r="KA45">
        <v>9.6829999999999998</v>
      </c>
      <c r="KB45">
        <v>11.563000000000001</v>
      </c>
      <c r="KC45">
        <v>10.311</v>
      </c>
      <c r="KD45">
        <v>12.034000000000001</v>
      </c>
      <c r="KE45">
        <v>11.867000000000001</v>
      </c>
      <c r="KF45">
        <v>10.465</v>
      </c>
      <c r="KG45">
        <v>13.173999999999999</v>
      </c>
    </row>
    <row r="46" spans="1:293" x14ac:dyDescent="0.25">
      <c r="A46" t="s">
        <v>322</v>
      </c>
      <c r="B46" t="s">
        <v>589</v>
      </c>
      <c r="C46" t="s">
        <v>595</v>
      </c>
      <c r="D46">
        <v>71</v>
      </c>
      <c r="E46" t="s">
        <v>10</v>
      </c>
      <c r="F46">
        <f t="shared" si="0"/>
        <v>2</v>
      </c>
      <c r="G46">
        <f t="shared" si="1"/>
        <v>1</v>
      </c>
      <c r="H46" t="s">
        <v>2</v>
      </c>
      <c r="I46" t="s">
        <v>7</v>
      </c>
      <c r="J46" t="s">
        <v>5</v>
      </c>
      <c r="K46" t="s">
        <v>596</v>
      </c>
      <c r="L46" t="s">
        <v>516</v>
      </c>
      <c r="M46" s="7">
        <v>0</v>
      </c>
      <c r="N46" s="7">
        <v>196.10106832937601</v>
      </c>
      <c r="O46" s="7">
        <f>M46*'Emission and cost factors'!$D$8+N46*'Emission and cost factors'!$E$8</f>
        <v>90.206491431512973</v>
      </c>
      <c r="P46" s="8">
        <f>M46*'Emission and cost factors'!$D$9+N46*'Emission and cost factors'!$E$9</f>
        <v>29.415160249406398</v>
      </c>
      <c r="Q46" s="7">
        <f t="shared" si="2"/>
        <v>20.431333333333335</v>
      </c>
      <c r="R46" s="2">
        <f t="shared" si="3"/>
        <v>4</v>
      </c>
      <c r="S46" s="2">
        <f t="shared" si="4"/>
        <v>0</v>
      </c>
      <c r="T46" s="2">
        <f t="shared" si="5"/>
        <v>0</v>
      </c>
      <c r="U46" s="7">
        <f t="shared" si="6"/>
        <v>3.2766666666666666E-2</v>
      </c>
      <c r="V46" s="7">
        <f t="shared" si="7"/>
        <v>0</v>
      </c>
      <c r="W46" s="7">
        <f t="shared" si="8"/>
        <v>0</v>
      </c>
      <c r="X46">
        <v>19.66</v>
      </c>
      <c r="Y46">
        <v>19.88</v>
      </c>
      <c r="Z46">
        <v>20.12</v>
      </c>
      <c r="AA46">
        <v>19.809999999999999</v>
      </c>
      <c r="AB46">
        <v>20.18</v>
      </c>
      <c r="AC46">
        <v>20.65</v>
      </c>
      <c r="AD46">
        <v>20.62</v>
      </c>
      <c r="AE46">
        <v>20.69</v>
      </c>
      <c r="AF46">
        <v>20.52</v>
      </c>
      <c r="AG46">
        <v>20.309999999999999</v>
      </c>
      <c r="AH46">
        <v>20.69</v>
      </c>
      <c r="AI46">
        <v>20.09</v>
      </c>
      <c r="AJ46">
        <v>20.49</v>
      </c>
      <c r="AK46">
        <v>19.91</v>
      </c>
      <c r="AL46">
        <v>20.02</v>
      </c>
      <c r="AM46">
        <v>20.64</v>
      </c>
      <c r="AN46">
        <v>20.74</v>
      </c>
      <c r="AO46">
        <v>20.399999999999999</v>
      </c>
      <c r="AP46">
        <v>20.45</v>
      </c>
      <c r="AQ46">
        <v>20.73</v>
      </c>
      <c r="AR46">
        <v>20.55</v>
      </c>
      <c r="AS46">
        <v>20.350000000000001</v>
      </c>
      <c r="AT46">
        <v>20.420000000000002</v>
      </c>
      <c r="AU46">
        <v>20.68</v>
      </c>
      <c r="AV46">
        <v>20.74</v>
      </c>
      <c r="AW46">
        <v>20.420000000000002</v>
      </c>
      <c r="AX46">
        <v>20.75</v>
      </c>
      <c r="AY46">
        <v>20.79</v>
      </c>
      <c r="AZ46">
        <v>20.76</v>
      </c>
      <c r="BA46">
        <v>20.88</v>
      </c>
      <c r="BB46">
        <v>0.42499999999999999</v>
      </c>
      <c r="BC46">
        <v>0.158</v>
      </c>
      <c r="BD46">
        <v>0</v>
      </c>
      <c r="BE46">
        <v>0.27500000000000002</v>
      </c>
      <c r="BF46">
        <v>0</v>
      </c>
      <c r="BG46">
        <v>0</v>
      </c>
      <c r="BH46">
        <v>0</v>
      </c>
      <c r="BI46">
        <v>0</v>
      </c>
      <c r="BJ46">
        <v>0</v>
      </c>
      <c r="BK46">
        <v>0</v>
      </c>
      <c r="BL46">
        <v>0</v>
      </c>
      <c r="BM46">
        <v>0</v>
      </c>
      <c r="BN46">
        <v>0</v>
      </c>
      <c r="BO46">
        <v>0.125</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18.66</v>
      </c>
      <c r="EO46">
        <v>18.72</v>
      </c>
      <c r="EP46">
        <v>18.989999999999998</v>
      </c>
      <c r="EQ46">
        <v>18.73</v>
      </c>
      <c r="ER46">
        <v>19.149999999999999</v>
      </c>
      <c r="ES46">
        <v>19.89</v>
      </c>
      <c r="ET46">
        <v>19.97</v>
      </c>
      <c r="EU46">
        <v>20.07</v>
      </c>
      <c r="EV46">
        <v>19.68</v>
      </c>
      <c r="EW46">
        <v>19.55</v>
      </c>
      <c r="EX46">
        <v>19.95</v>
      </c>
      <c r="EY46">
        <v>19.3</v>
      </c>
      <c r="EZ46">
        <v>19.57</v>
      </c>
      <c r="FA46">
        <v>18.77</v>
      </c>
      <c r="FB46">
        <v>18.96</v>
      </c>
      <c r="FC46">
        <v>19.78</v>
      </c>
      <c r="FD46">
        <v>20.12</v>
      </c>
      <c r="FE46">
        <v>19.73</v>
      </c>
      <c r="FF46">
        <v>19.77</v>
      </c>
      <c r="FG46">
        <v>20.329999999999998</v>
      </c>
      <c r="FH46">
        <v>19.89</v>
      </c>
      <c r="FI46">
        <v>19.72</v>
      </c>
      <c r="FJ46">
        <v>19.55</v>
      </c>
      <c r="FK46">
        <v>20.04</v>
      </c>
      <c r="FL46">
        <v>20.36</v>
      </c>
      <c r="FM46">
        <v>19.87</v>
      </c>
      <c r="FN46">
        <v>20.100000000000001</v>
      </c>
      <c r="FO46">
        <v>20.48</v>
      </c>
      <c r="FP46">
        <v>20.239999999999998</v>
      </c>
      <c r="FQ46">
        <v>20.53</v>
      </c>
      <c r="FR46">
        <v>1</v>
      </c>
      <c r="FS46">
        <v>1</v>
      </c>
      <c r="FT46">
        <v>1</v>
      </c>
      <c r="FU46">
        <v>1</v>
      </c>
      <c r="FV46">
        <v>1</v>
      </c>
      <c r="FW46">
        <v>0.183</v>
      </c>
      <c r="FX46">
        <v>4.2000000000000003E-2</v>
      </c>
      <c r="FY46">
        <v>0</v>
      </c>
      <c r="FZ46">
        <v>0.38300000000000001</v>
      </c>
      <c r="GA46">
        <v>0.51700000000000002</v>
      </c>
      <c r="GB46">
        <v>6.7000000000000004E-2</v>
      </c>
      <c r="GC46">
        <v>0.84199999999999997</v>
      </c>
      <c r="GD46">
        <v>0.55800000000000005</v>
      </c>
      <c r="GE46">
        <v>1</v>
      </c>
      <c r="GF46">
        <v>1</v>
      </c>
      <c r="GG46">
        <v>0.35799999999999998</v>
      </c>
      <c r="GH46">
        <v>0</v>
      </c>
      <c r="GI46">
        <v>0.33300000000000002</v>
      </c>
      <c r="GJ46">
        <v>0.29199999999999998</v>
      </c>
      <c r="GK46">
        <v>0</v>
      </c>
      <c r="GL46">
        <v>0.14199999999999999</v>
      </c>
      <c r="GM46">
        <v>0.32500000000000001</v>
      </c>
      <c r="GN46">
        <v>0.5</v>
      </c>
      <c r="GO46">
        <v>0</v>
      </c>
      <c r="GP46">
        <v>0</v>
      </c>
      <c r="GQ46">
        <v>0.17499999999999999</v>
      </c>
      <c r="GR46">
        <v>0</v>
      </c>
      <c r="GS46">
        <v>0</v>
      </c>
      <c r="GT46">
        <v>0</v>
      </c>
      <c r="GU46">
        <v>0</v>
      </c>
      <c r="GV46">
        <v>0.33300000000000002</v>
      </c>
      <c r="GW46">
        <v>0.317</v>
      </c>
      <c r="GX46">
        <v>8.0000000000000002E-3</v>
      </c>
      <c r="GY46">
        <v>0.317</v>
      </c>
      <c r="GZ46">
        <v>0</v>
      </c>
      <c r="HA46">
        <v>0</v>
      </c>
      <c r="HB46">
        <v>0</v>
      </c>
      <c r="HC46">
        <v>0</v>
      </c>
      <c r="HD46">
        <v>0</v>
      </c>
      <c r="HE46">
        <v>0</v>
      </c>
      <c r="HF46">
        <v>0</v>
      </c>
      <c r="HG46">
        <v>0</v>
      </c>
      <c r="HH46">
        <v>0</v>
      </c>
      <c r="HI46">
        <v>0.26700000000000002</v>
      </c>
      <c r="HJ46">
        <v>4.2000000000000003E-2</v>
      </c>
      <c r="HK46">
        <v>0</v>
      </c>
      <c r="HL46">
        <v>0</v>
      </c>
      <c r="HM46">
        <v>0</v>
      </c>
      <c r="HN46">
        <v>0</v>
      </c>
      <c r="HO46">
        <v>0</v>
      </c>
      <c r="HP46">
        <v>0</v>
      </c>
      <c r="HQ46">
        <v>0</v>
      </c>
      <c r="HR46">
        <v>0</v>
      </c>
      <c r="HS46">
        <v>0</v>
      </c>
      <c r="HT46">
        <v>0</v>
      </c>
      <c r="HU46">
        <v>0</v>
      </c>
      <c r="HV46">
        <v>0</v>
      </c>
      <c r="HW46">
        <v>0</v>
      </c>
      <c r="HX46">
        <v>0</v>
      </c>
      <c r="HY46">
        <v>0</v>
      </c>
      <c r="HZ46">
        <v>0</v>
      </c>
      <c r="IA46">
        <v>0</v>
      </c>
      <c r="IB46">
        <v>0</v>
      </c>
      <c r="IC46">
        <v>0</v>
      </c>
      <c r="ID46">
        <v>0</v>
      </c>
      <c r="IE46">
        <v>0</v>
      </c>
      <c r="IF46">
        <v>0</v>
      </c>
      <c r="IG46">
        <v>0</v>
      </c>
      <c r="IH46">
        <v>0</v>
      </c>
      <c r="II46">
        <v>0</v>
      </c>
      <c r="IJ46">
        <v>0</v>
      </c>
      <c r="IK46">
        <v>0</v>
      </c>
      <c r="IL46">
        <v>0</v>
      </c>
      <c r="IM46">
        <v>0</v>
      </c>
      <c r="IN46">
        <v>0</v>
      </c>
      <c r="IO46">
        <v>0</v>
      </c>
      <c r="IP46">
        <v>0</v>
      </c>
      <c r="IQ46">
        <v>0</v>
      </c>
      <c r="IR46">
        <v>0</v>
      </c>
      <c r="IS46">
        <v>0</v>
      </c>
      <c r="IT46">
        <v>0</v>
      </c>
      <c r="IU46">
        <v>0</v>
      </c>
      <c r="IV46">
        <v>0</v>
      </c>
      <c r="IW46">
        <v>0</v>
      </c>
      <c r="IX46">
        <v>0</v>
      </c>
      <c r="IY46">
        <v>0</v>
      </c>
      <c r="IZ46">
        <v>0</v>
      </c>
      <c r="JA46">
        <v>0</v>
      </c>
      <c r="JB46">
        <v>0</v>
      </c>
      <c r="JC46">
        <v>0</v>
      </c>
      <c r="JD46">
        <v>3.9990000000000001</v>
      </c>
      <c r="JE46">
        <v>6</v>
      </c>
      <c r="JF46">
        <v>5.6239999999999997</v>
      </c>
      <c r="JG46">
        <v>7.3639999999999999</v>
      </c>
      <c r="JH46">
        <v>6.9779999999999998</v>
      </c>
      <c r="JI46">
        <v>11.606</v>
      </c>
      <c r="JJ46">
        <v>8.7569999999999997</v>
      </c>
      <c r="JK46">
        <v>9.5180000000000007</v>
      </c>
      <c r="JL46">
        <v>6.3739999999999997</v>
      </c>
      <c r="JM46">
        <v>7.12</v>
      </c>
      <c r="JN46">
        <v>9.5190000000000001</v>
      </c>
      <c r="JO46">
        <v>7.7060000000000004</v>
      </c>
      <c r="JP46">
        <v>8.2710000000000008</v>
      </c>
      <c r="JQ46">
        <v>6.9509999999999996</v>
      </c>
      <c r="JR46">
        <v>6.9029999999999996</v>
      </c>
      <c r="JS46">
        <v>11.567</v>
      </c>
      <c r="JT46">
        <v>10.212</v>
      </c>
      <c r="JU46">
        <v>7.7119999999999997</v>
      </c>
      <c r="JV46">
        <v>9.16</v>
      </c>
      <c r="JW46">
        <v>12.805</v>
      </c>
      <c r="JX46">
        <v>7.4089999999999998</v>
      </c>
      <c r="JY46">
        <v>8.0009999999999994</v>
      </c>
      <c r="JZ46">
        <v>5.0679999999999996</v>
      </c>
      <c r="KA46">
        <v>9.6829999999999998</v>
      </c>
      <c r="KB46">
        <v>11.563000000000001</v>
      </c>
      <c r="KC46">
        <v>10.311</v>
      </c>
      <c r="KD46">
        <v>12.034000000000001</v>
      </c>
      <c r="KE46">
        <v>11.867000000000001</v>
      </c>
      <c r="KF46">
        <v>10.465</v>
      </c>
      <c r="KG46">
        <v>13.173999999999999</v>
      </c>
    </row>
    <row r="47" spans="1:293" x14ac:dyDescent="0.25">
      <c r="A47" t="s">
        <v>323</v>
      </c>
      <c r="B47" t="s">
        <v>589</v>
      </c>
      <c r="C47" t="s">
        <v>595</v>
      </c>
      <c r="D47">
        <v>72</v>
      </c>
      <c r="E47" t="s">
        <v>10</v>
      </c>
      <c r="F47">
        <f t="shared" si="0"/>
        <v>2</v>
      </c>
      <c r="G47">
        <f t="shared" si="1"/>
        <v>1</v>
      </c>
      <c r="H47" t="s">
        <v>2</v>
      </c>
      <c r="I47" t="s">
        <v>7</v>
      </c>
      <c r="J47" t="s">
        <v>5</v>
      </c>
      <c r="K47" t="s">
        <v>596</v>
      </c>
      <c r="L47" t="s">
        <v>515</v>
      </c>
      <c r="M47" s="7">
        <v>0</v>
      </c>
      <c r="N47" s="7">
        <v>195.22709163545301</v>
      </c>
      <c r="O47" s="7">
        <f>M47*'Emission and cost factors'!$D$8+N47*'Emission and cost factors'!$E$8</f>
        <v>89.804462152308389</v>
      </c>
      <c r="P47" s="8">
        <f>M47*'Emission and cost factors'!$D$9+N47*'Emission and cost factors'!$E$9</f>
        <v>29.284063745317951</v>
      </c>
      <c r="Q47" s="7">
        <f t="shared" si="2"/>
        <v>20.383333333333333</v>
      </c>
      <c r="R47" s="2">
        <f t="shared" si="3"/>
        <v>5</v>
      </c>
      <c r="S47" s="2">
        <f t="shared" si="4"/>
        <v>0</v>
      </c>
      <c r="T47" s="2">
        <f t="shared" si="5"/>
        <v>0</v>
      </c>
      <c r="U47" s="7">
        <f t="shared" si="6"/>
        <v>7.2500000000000009E-2</v>
      </c>
      <c r="V47" s="7">
        <f t="shared" si="7"/>
        <v>0</v>
      </c>
      <c r="W47" s="7">
        <f t="shared" si="8"/>
        <v>0</v>
      </c>
      <c r="X47">
        <v>19.5</v>
      </c>
      <c r="Y47">
        <v>19.690000000000001</v>
      </c>
      <c r="Z47">
        <v>20.010000000000002</v>
      </c>
      <c r="AA47">
        <v>19.63</v>
      </c>
      <c r="AB47">
        <v>20.059999999999999</v>
      </c>
      <c r="AC47">
        <v>20.61</v>
      </c>
      <c r="AD47">
        <v>20.62</v>
      </c>
      <c r="AE47">
        <v>20.68</v>
      </c>
      <c r="AF47">
        <v>20.51</v>
      </c>
      <c r="AG47">
        <v>20.27</v>
      </c>
      <c r="AH47">
        <v>20.67</v>
      </c>
      <c r="AI47">
        <v>20.05</v>
      </c>
      <c r="AJ47">
        <v>20.46</v>
      </c>
      <c r="AK47">
        <v>19.78</v>
      </c>
      <c r="AL47">
        <v>19.88</v>
      </c>
      <c r="AM47">
        <v>20.61</v>
      </c>
      <c r="AN47">
        <v>20.74</v>
      </c>
      <c r="AO47">
        <v>20.36</v>
      </c>
      <c r="AP47">
        <v>20.43</v>
      </c>
      <c r="AQ47">
        <v>20.73</v>
      </c>
      <c r="AR47">
        <v>20.55</v>
      </c>
      <c r="AS47">
        <v>20.29</v>
      </c>
      <c r="AT47">
        <v>20.399999999999999</v>
      </c>
      <c r="AU47">
        <v>20.67</v>
      </c>
      <c r="AV47">
        <v>20.75</v>
      </c>
      <c r="AW47">
        <v>20.36</v>
      </c>
      <c r="AX47">
        <v>20.75</v>
      </c>
      <c r="AY47">
        <v>20.79</v>
      </c>
      <c r="AZ47">
        <v>20.77</v>
      </c>
      <c r="BA47">
        <v>20.88</v>
      </c>
      <c r="BB47">
        <v>0.65800000000000003</v>
      </c>
      <c r="BC47">
        <v>0.442</v>
      </c>
      <c r="BD47">
        <v>0</v>
      </c>
      <c r="BE47">
        <v>0.6</v>
      </c>
      <c r="BF47">
        <v>0</v>
      </c>
      <c r="BG47">
        <v>0</v>
      </c>
      <c r="BH47">
        <v>0</v>
      </c>
      <c r="BI47">
        <v>0</v>
      </c>
      <c r="BJ47">
        <v>0</v>
      </c>
      <c r="BK47">
        <v>0</v>
      </c>
      <c r="BL47">
        <v>0</v>
      </c>
      <c r="BM47">
        <v>0</v>
      </c>
      <c r="BN47">
        <v>0</v>
      </c>
      <c r="BO47">
        <v>0.29199999999999998</v>
      </c>
      <c r="BP47">
        <v>0.183</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v>
      </c>
      <c r="EF47">
        <v>0</v>
      </c>
      <c r="EG47">
        <v>0</v>
      </c>
      <c r="EH47">
        <v>0</v>
      </c>
      <c r="EI47">
        <v>0</v>
      </c>
      <c r="EJ47">
        <v>0</v>
      </c>
      <c r="EK47">
        <v>0</v>
      </c>
      <c r="EL47">
        <v>0</v>
      </c>
      <c r="EM47">
        <v>0</v>
      </c>
      <c r="EN47">
        <v>18.47</v>
      </c>
      <c r="EO47">
        <v>18.5</v>
      </c>
      <c r="EP47">
        <v>18.809999999999999</v>
      </c>
      <c r="EQ47">
        <v>18.489999999999998</v>
      </c>
      <c r="ER47">
        <v>18.95</v>
      </c>
      <c r="ES47">
        <v>19.82</v>
      </c>
      <c r="ET47">
        <v>19.95</v>
      </c>
      <c r="EU47">
        <v>20.05</v>
      </c>
      <c r="EV47">
        <v>19.670000000000002</v>
      </c>
      <c r="EW47">
        <v>19.45</v>
      </c>
      <c r="EX47">
        <v>19.920000000000002</v>
      </c>
      <c r="EY47">
        <v>19.18</v>
      </c>
      <c r="EZ47">
        <v>19.48</v>
      </c>
      <c r="FA47">
        <v>18.62</v>
      </c>
      <c r="FB47">
        <v>18.79</v>
      </c>
      <c r="FC47">
        <v>19.68</v>
      </c>
      <c r="FD47">
        <v>20.09</v>
      </c>
      <c r="FE47">
        <v>19.68</v>
      </c>
      <c r="FF47">
        <v>19.690000000000001</v>
      </c>
      <c r="FG47">
        <v>20.309999999999999</v>
      </c>
      <c r="FH47">
        <v>19.88</v>
      </c>
      <c r="FI47">
        <v>19.64</v>
      </c>
      <c r="FJ47">
        <v>19.53</v>
      </c>
      <c r="FK47">
        <v>20.02</v>
      </c>
      <c r="FL47">
        <v>20.34</v>
      </c>
      <c r="FM47">
        <v>19.809999999999999</v>
      </c>
      <c r="FN47">
        <v>20.09</v>
      </c>
      <c r="FO47">
        <v>20.47</v>
      </c>
      <c r="FP47">
        <v>20.23</v>
      </c>
      <c r="FQ47">
        <v>20.53</v>
      </c>
      <c r="FR47">
        <v>1</v>
      </c>
      <c r="FS47">
        <v>1</v>
      </c>
      <c r="FT47">
        <v>1</v>
      </c>
      <c r="FU47">
        <v>1</v>
      </c>
      <c r="FV47">
        <v>1</v>
      </c>
      <c r="FW47">
        <v>0.29199999999999998</v>
      </c>
      <c r="FX47">
        <v>6.7000000000000004E-2</v>
      </c>
      <c r="FY47">
        <v>0</v>
      </c>
      <c r="FZ47">
        <v>0.40799999999999997</v>
      </c>
      <c r="GA47">
        <v>0.64200000000000002</v>
      </c>
      <c r="GB47">
        <v>0.11700000000000001</v>
      </c>
      <c r="GC47">
        <v>1</v>
      </c>
      <c r="GD47">
        <v>0.68300000000000005</v>
      </c>
      <c r="GE47">
        <v>1</v>
      </c>
      <c r="GF47">
        <v>1</v>
      </c>
      <c r="GG47">
        <v>0.52500000000000002</v>
      </c>
      <c r="GH47">
        <v>0</v>
      </c>
      <c r="GI47">
        <v>0.39200000000000002</v>
      </c>
      <c r="GJ47">
        <v>0.4</v>
      </c>
      <c r="GK47">
        <v>0</v>
      </c>
      <c r="GL47">
        <v>0.15</v>
      </c>
      <c r="GM47">
        <v>0.433</v>
      </c>
      <c r="GN47">
        <v>0.51700000000000002</v>
      </c>
      <c r="GO47">
        <v>0</v>
      </c>
      <c r="GP47">
        <v>0</v>
      </c>
      <c r="GQ47">
        <v>0.27500000000000002</v>
      </c>
      <c r="GR47">
        <v>0</v>
      </c>
      <c r="GS47">
        <v>0</v>
      </c>
      <c r="GT47">
        <v>0</v>
      </c>
      <c r="GU47">
        <v>0</v>
      </c>
      <c r="GV47">
        <v>0.53300000000000003</v>
      </c>
      <c r="GW47">
        <v>0.56699999999999995</v>
      </c>
      <c r="GX47">
        <v>0.217</v>
      </c>
      <c r="GY47">
        <v>0.60799999999999998</v>
      </c>
      <c r="GZ47">
        <v>5.8000000000000003E-2</v>
      </c>
      <c r="HA47">
        <v>0</v>
      </c>
      <c r="HB47">
        <v>0</v>
      </c>
      <c r="HC47">
        <v>0</v>
      </c>
      <c r="HD47">
        <v>0</v>
      </c>
      <c r="HE47">
        <v>0</v>
      </c>
      <c r="HF47">
        <v>0</v>
      </c>
      <c r="HG47">
        <v>0</v>
      </c>
      <c r="HH47">
        <v>0</v>
      </c>
      <c r="HI47">
        <v>0.45</v>
      </c>
      <c r="HJ47">
        <v>0.25</v>
      </c>
      <c r="HK47">
        <v>0</v>
      </c>
      <c r="HL47">
        <v>0</v>
      </c>
      <c r="HM47">
        <v>0</v>
      </c>
      <c r="HN47">
        <v>0</v>
      </c>
      <c r="HO47">
        <v>0</v>
      </c>
      <c r="HP47">
        <v>0</v>
      </c>
      <c r="HQ47">
        <v>0</v>
      </c>
      <c r="HR47">
        <v>0</v>
      </c>
      <c r="HS47">
        <v>0</v>
      </c>
      <c r="HT47">
        <v>0</v>
      </c>
      <c r="HU47">
        <v>0</v>
      </c>
      <c r="HV47">
        <v>0</v>
      </c>
      <c r="HW47">
        <v>0</v>
      </c>
      <c r="HX47">
        <v>0</v>
      </c>
      <c r="HY47">
        <v>0</v>
      </c>
      <c r="HZ47">
        <v>0</v>
      </c>
      <c r="IA47">
        <v>0</v>
      </c>
      <c r="IB47">
        <v>0</v>
      </c>
      <c r="IC47">
        <v>0</v>
      </c>
      <c r="ID47">
        <v>0</v>
      </c>
      <c r="IE47">
        <v>0</v>
      </c>
      <c r="IF47">
        <v>0</v>
      </c>
      <c r="IG47">
        <v>0</v>
      </c>
      <c r="IH47">
        <v>0</v>
      </c>
      <c r="II47">
        <v>0</v>
      </c>
      <c r="IJ47">
        <v>0</v>
      </c>
      <c r="IK47">
        <v>0</v>
      </c>
      <c r="IL47">
        <v>0</v>
      </c>
      <c r="IM47">
        <v>0</v>
      </c>
      <c r="IN47">
        <v>0</v>
      </c>
      <c r="IO47">
        <v>0</v>
      </c>
      <c r="IP47">
        <v>0</v>
      </c>
      <c r="IQ47">
        <v>0</v>
      </c>
      <c r="IR47">
        <v>0</v>
      </c>
      <c r="IS47">
        <v>0</v>
      </c>
      <c r="IT47">
        <v>0</v>
      </c>
      <c r="IU47">
        <v>0</v>
      </c>
      <c r="IV47">
        <v>0</v>
      </c>
      <c r="IW47">
        <v>0</v>
      </c>
      <c r="IX47">
        <v>0</v>
      </c>
      <c r="IY47">
        <v>0</v>
      </c>
      <c r="IZ47">
        <v>0</v>
      </c>
      <c r="JA47">
        <v>0</v>
      </c>
      <c r="JB47">
        <v>0</v>
      </c>
      <c r="JC47">
        <v>0</v>
      </c>
      <c r="JD47">
        <v>3.9990000000000001</v>
      </c>
      <c r="JE47">
        <v>6</v>
      </c>
      <c r="JF47">
        <v>5.6239999999999997</v>
      </c>
      <c r="JG47">
        <v>7.3639999999999999</v>
      </c>
      <c r="JH47">
        <v>6.9779999999999998</v>
      </c>
      <c r="JI47">
        <v>11.606</v>
      </c>
      <c r="JJ47">
        <v>8.7569999999999997</v>
      </c>
      <c r="JK47">
        <v>9.5180000000000007</v>
      </c>
      <c r="JL47">
        <v>6.3739999999999997</v>
      </c>
      <c r="JM47">
        <v>7.12</v>
      </c>
      <c r="JN47">
        <v>9.5190000000000001</v>
      </c>
      <c r="JO47">
        <v>7.7060000000000004</v>
      </c>
      <c r="JP47">
        <v>8.2710000000000008</v>
      </c>
      <c r="JQ47">
        <v>6.9509999999999996</v>
      </c>
      <c r="JR47">
        <v>6.9029999999999996</v>
      </c>
      <c r="JS47">
        <v>11.567</v>
      </c>
      <c r="JT47">
        <v>10.212</v>
      </c>
      <c r="JU47">
        <v>7.7119999999999997</v>
      </c>
      <c r="JV47">
        <v>9.16</v>
      </c>
      <c r="JW47">
        <v>12.805</v>
      </c>
      <c r="JX47">
        <v>7.4089999999999998</v>
      </c>
      <c r="JY47">
        <v>8.0009999999999994</v>
      </c>
      <c r="JZ47">
        <v>5.0679999999999996</v>
      </c>
      <c r="KA47">
        <v>9.6829999999999998</v>
      </c>
      <c r="KB47">
        <v>11.563000000000001</v>
      </c>
      <c r="KC47">
        <v>10.311</v>
      </c>
      <c r="KD47">
        <v>12.034000000000001</v>
      </c>
      <c r="KE47">
        <v>11.867000000000001</v>
      </c>
      <c r="KF47">
        <v>10.465</v>
      </c>
      <c r="KG47">
        <v>13.173999999999999</v>
      </c>
    </row>
    <row r="48" spans="1:293" x14ac:dyDescent="0.25">
      <c r="A48" t="s">
        <v>324</v>
      </c>
      <c r="B48" t="s">
        <v>589</v>
      </c>
      <c r="C48" t="s">
        <v>595</v>
      </c>
      <c r="D48">
        <v>74</v>
      </c>
      <c r="E48" t="s">
        <v>10</v>
      </c>
      <c r="F48">
        <f t="shared" si="0"/>
        <v>2</v>
      </c>
      <c r="G48">
        <f t="shared" si="1"/>
        <v>1</v>
      </c>
      <c r="H48" t="s">
        <v>8</v>
      </c>
      <c r="I48" t="s">
        <v>3</v>
      </c>
      <c r="J48" t="s">
        <v>4</v>
      </c>
      <c r="K48" t="s">
        <v>596</v>
      </c>
      <c r="L48" t="s">
        <v>515</v>
      </c>
      <c r="M48" s="7">
        <v>0</v>
      </c>
      <c r="N48" s="7">
        <v>75.794169183106405</v>
      </c>
      <c r="O48" s="7">
        <f>M48*'Emission and cost factors'!$D$8+N48*'Emission and cost factors'!$E$8</f>
        <v>34.865317824228946</v>
      </c>
      <c r="P48" s="8">
        <f>M48*'Emission and cost factors'!$D$9+N48*'Emission and cost factors'!$E$9</f>
        <v>11.369125377465961</v>
      </c>
      <c r="Q48" s="7">
        <f t="shared" si="2"/>
        <v>20.620666666666661</v>
      </c>
      <c r="R48" s="2">
        <f t="shared" si="3"/>
        <v>0</v>
      </c>
      <c r="S48" s="2">
        <f t="shared" si="4"/>
        <v>0</v>
      </c>
      <c r="T48" s="2">
        <f t="shared" si="5"/>
        <v>0</v>
      </c>
      <c r="U48" s="7">
        <f t="shared" si="6"/>
        <v>0</v>
      </c>
      <c r="V48" s="7">
        <f t="shared" si="7"/>
        <v>0</v>
      </c>
      <c r="W48" s="7">
        <f t="shared" si="8"/>
        <v>0</v>
      </c>
      <c r="X48">
        <v>20.190000000000001</v>
      </c>
      <c r="Y48">
        <v>20.34</v>
      </c>
      <c r="Z48">
        <v>20.36</v>
      </c>
      <c r="AA48">
        <v>20.34</v>
      </c>
      <c r="AB48">
        <v>20.46</v>
      </c>
      <c r="AC48">
        <v>20.72</v>
      </c>
      <c r="AD48">
        <v>20.65</v>
      </c>
      <c r="AE48">
        <v>20.71</v>
      </c>
      <c r="AF48">
        <v>20.53</v>
      </c>
      <c r="AG48">
        <v>20.46</v>
      </c>
      <c r="AH48">
        <v>20.73</v>
      </c>
      <c r="AI48">
        <v>20.45</v>
      </c>
      <c r="AJ48">
        <v>20.59</v>
      </c>
      <c r="AK48">
        <v>20.28</v>
      </c>
      <c r="AL48">
        <v>20.440000000000001</v>
      </c>
      <c r="AM48">
        <v>20.73</v>
      </c>
      <c r="AN48">
        <v>20.71</v>
      </c>
      <c r="AO48">
        <v>20.53</v>
      </c>
      <c r="AP48">
        <v>20.55</v>
      </c>
      <c r="AQ48">
        <v>20.93</v>
      </c>
      <c r="AR48">
        <v>20.63</v>
      </c>
      <c r="AS48">
        <v>20.5</v>
      </c>
      <c r="AT48">
        <v>20.440000000000001</v>
      </c>
      <c r="AU48">
        <v>20.78</v>
      </c>
      <c r="AV48">
        <v>20.81</v>
      </c>
      <c r="AW48">
        <v>20.63</v>
      </c>
      <c r="AX48">
        <v>20.8</v>
      </c>
      <c r="AY48">
        <v>21.34</v>
      </c>
      <c r="AZ48">
        <v>20.78</v>
      </c>
      <c r="BA48">
        <v>21.21</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19.43</v>
      </c>
      <c r="EO48">
        <v>19.670000000000002</v>
      </c>
      <c r="EP48">
        <v>19.739999999999998</v>
      </c>
      <c r="EQ48">
        <v>19.78</v>
      </c>
      <c r="ER48">
        <v>19.87</v>
      </c>
      <c r="ES48">
        <v>20.329999999999998</v>
      </c>
      <c r="ET48">
        <v>20.21</v>
      </c>
      <c r="EU48">
        <v>20.239999999999998</v>
      </c>
      <c r="EV48">
        <v>20</v>
      </c>
      <c r="EW48">
        <v>19.93</v>
      </c>
      <c r="EX48">
        <v>20.18</v>
      </c>
      <c r="EY48">
        <v>19.920000000000002</v>
      </c>
      <c r="EZ48">
        <v>20.04</v>
      </c>
      <c r="FA48">
        <v>19.63</v>
      </c>
      <c r="FB48">
        <v>19.82</v>
      </c>
      <c r="FC48">
        <v>20.28</v>
      </c>
      <c r="FD48">
        <v>20.18</v>
      </c>
      <c r="FE48">
        <v>20.07</v>
      </c>
      <c r="FF48">
        <v>20.11</v>
      </c>
      <c r="FG48">
        <v>20.34</v>
      </c>
      <c r="FH48">
        <v>19.97</v>
      </c>
      <c r="FI48">
        <v>19.95</v>
      </c>
      <c r="FJ48">
        <v>19.899999999999999</v>
      </c>
      <c r="FK48">
        <v>20.11</v>
      </c>
      <c r="FL48">
        <v>20.27</v>
      </c>
      <c r="FM48">
        <v>20.22</v>
      </c>
      <c r="FN48">
        <v>20.309999999999999</v>
      </c>
      <c r="FO48">
        <v>20.51</v>
      </c>
      <c r="FP48">
        <v>20.21</v>
      </c>
      <c r="FQ48">
        <v>20.58</v>
      </c>
      <c r="FR48">
        <v>0.45</v>
      </c>
      <c r="FS48">
        <v>0.28299999999999997</v>
      </c>
      <c r="FT48">
        <v>0.22500000000000001</v>
      </c>
      <c r="FU48">
        <v>0.20799999999999999</v>
      </c>
      <c r="FV48">
        <v>0.13300000000000001</v>
      </c>
      <c r="FW48">
        <v>0</v>
      </c>
      <c r="FX48">
        <v>0</v>
      </c>
      <c r="FY48">
        <v>0</v>
      </c>
      <c r="FZ48">
        <v>0</v>
      </c>
      <c r="GA48">
        <v>6.7000000000000004E-2</v>
      </c>
      <c r="GB48">
        <v>0</v>
      </c>
      <c r="GC48">
        <v>7.4999999999999997E-2</v>
      </c>
      <c r="GD48">
        <v>0</v>
      </c>
      <c r="GE48">
        <v>0.35799999999999998</v>
      </c>
      <c r="GF48">
        <v>0.16700000000000001</v>
      </c>
      <c r="GG48">
        <v>0</v>
      </c>
      <c r="GH48">
        <v>0</v>
      </c>
      <c r="GI48">
        <v>0</v>
      </c>
      <c r="GJ48">
        <v>0</v>
      </c>
      <c r="GK48">
        <v>0</v>
      </c>
      <c r="GL48">
        <v>3.3000000000000002E-2</v>
      </c>
      <c r="GM48">
        <v>0.05</v>
      </c>
      <c r="GN48">
        <v>8.3000000000000004E-2</v>
      </c>
      <c r="GO48">
        <v>0</v>
      </c>
      <c r="GP48">
        <v>0</v>
      </c>
      <c r="GQ48">
        <v>0</v>
      </c>
      <c r="GR48">
        <v>0</v>
      </c>
      <c r="GS48">
        <v>0</v>
      </c>
      <c r="GT48">
        <v>0</v>
      </c>
      <c r="GU48">
        <v>0</v>
      </c>
      <c r="GV48">
        <v>0</v>
      </c>
      <c r="GW48">
        <v>0</v>
      </c>
      <c r="GX48">
        <v>0</v>
      </c>
      <c r="GY48">
        <v>0</v>
      </c>
      <c r="GZ48">
        <v>0</v>
      </c>
      <c r="HA48">
        <v>0</v>
      </c>
      <c r="HB48">
        <v>0</v>
      </c>
      <c r="HC48">
        <v>0</v>
      </c>
      <c r="HD48">
        <v>0</v>
      </c>
      <c r="HE48">
        <v>0</v>
      </c>
      <c r="HF48">
        <v>0</v>
      </c>
      <c r="HG48">
        <v>0</v>
      </c>
      <c r="HH48">
        <v>0</v>
      </c>
      <c r="HI48">
        <v>0</v>
      </c>
      <c r="HJ48">
        <v>0</v>
      </c>
      <c r="HK48">
        <v>0</v>
      </c>
      <c r="HL48">
        <v>0</v>
      </c>
      <c r="HM48">
        <v>0</v>
      </c>
      <c r="HN48">
        <v>0</v>
      </c>
      <c r="HO48">
        <v>0</v>
      </c>
      <c r="HP48">
        <v>0</v>
      </c>
      <c r="HQ48">
        <v>0</v>
      </c>
      <c r="HR48">
        <v>0</v>
      </c>
      <c r="HS48">
        <v>0</v>
      </c>
      <c r="HT48">
        <v>0</v>
      </c>
      <c r="HU48">
        <v>0</v>
      </c>
      <c r="HV48">
        <v>0</v>
      </c>
      <c r="HW48">
        <v>0</v>
      </c>
      <c r="HX48">
        <v>0</v>
      </c>
      <c r="HY48">
        <v>0</v>
      </c>
      <c r="HZ48">
        <v>0</v>
      </c>
      <c r="IA48">
        <v>0</v>
      </c>
      <c r="IB48">
        <v>0</v>
      </c>
      <c r="IC48">
        <v>0</v>
      </c>
      <c r="ID48">
        <v>0</v>
      </c>
      <c r="IE48">
        <v>0</v>
      </c>
      <c r="IF48">
        <v>0</v>
      </c>
      <c r="IG48">
        <v>0</v>
      </c>
      <c r="IH48">
        <v>0</v>
      </c>
      <c r="II48">
        <v>0</v>
      </c>
      <c r="IJ48">
        <v>0</v>
      </c>
      <c r="IK48">
        <v>0</v>
      </c>
      <c r="IL48">
        <v>0</v>
      </c>
      <c r="IM48">
        <v>0</v>
      </c>
      <c r="IN48">
        <v>0</v>
      </c>
      <c r="IO48">
        <v>0</v>
      </c>
      <c r="IP48">
        <v>0</v>
      </c>
      <c r="IQ48">
        <v>0</v>
      </c>
      <c r="IR48">
        <v>0</v>
      </c>
      <c r="IS48">
        <v>0</v>
      </c>
      <c r="IT48">
        <v>0</v>
      </c>
      <c r="IU48">
        <v>0</v>
      </c>
      <c r="IV48">
        <v>0</v>
      </c>
      <c r="IW48">
        <v>0</v>
      </c>
      <c r="IX48">
        <v>0</v>
      </c>
      <c r="IY48">
        <v>0</v>
      </c>
      <c r="IZ48">
        <v>0</v>
      </c>
      <c r="JA48">
        <v>0</v>
      </c>
      <c r="JB48">
        <v>0</v>
      </c>
      <c r="JC48">
        <v>0</v>
      </c>
      <c r="JD48">
        <v>3.9990000000000001</v>
      </c>
      <c r="JE48">
        <v>6</v>
      </c>
      <c r="JF48">
        <v>5.6239999999999997</v>
      </c>
      <c r="JG48">
        <v>7.3639999999999999</v>
      </c>
      <c r="JH48">
        <v>6.9779999999999998</v>
      </c>
      <c r="JI48">
        <v>11.606</v>
      </c>
      <c r="JJ48">
        <v>8.7569999999999997</v>
      </c>
      <c r="JK48">
        <v>9.5180000000000007</v>
      </c>
      <c r="JL48">
        <v>6.3739999999999997</v>
      </c>
      <c r="JM48">
        <v>7.12</v>
      </c>
      <c r="JN48">
        <v>9.5190000000000001</v>
      </c>
      <c r="JO48">
        <v>7.7060000000000004</v>
      </c>
      <c r="JP48">
        <v>8.2710000000000008</v>
      </c>
      <c r="JQ48">
        <v>6.9509999999999996</v>
      </c>
      <c r="JR48">
        <v>6.9029999999999996</v>
      </c>
      <c r="JS48">
        <v>11.567</v>
      </c>
      <c r="JT48">
        <v>10.212</v>
      </c>
      <c r="JU48">
        <v>7.7119999999999997</v>
      </c>
      <c r="JV48">
        <v>9.16</v>
      </c>
      <c r="JW48">
        <v>12.805</v>
      </c>
      <c r="JX48">
        <v>7.4089999999999998</v>
      </c>
      <c r="JY48">
        <v>8.0009999999999994</v>
      </c>
      <c r="JZ48">
        <v>5.0679999999999996</v>
      </c>
      <c r="KA48">
        <v>9.6829999999999998</v>
      </c>
      <c r="KB48">
        <v>11.563000000000001</v>
      </c>
      <c r="KC48">
        <v>10.311</v>
      </c>
      <c r="KD48">
        <v>12.034000000000001</v>
      </c>
      <c r="KE48">
        <v>11.867000000000001</v>
      </c>
      <c r="KF48">
        <v>10.465</v>
      </c>
      <c r="KG48">
        <v>13.173999999999999</v>
      </c>
    </row>
    <row r="49" spans="1:293" x14ac:dyDescent="0.25">
      <c r="A49" t="s">
        <v>325</v>
      </c>
      <c r="B49" t="s">
        <v>589</v>
      </c>
      <c r="C49" t="s">
        <v>595</v>
      </c>
      <c r="D49">
        <v>75</v>
      </c>
      <c r="E49" t="s">
        <v>10</v>
      </c>
      <c r="F49">
        <f t="shared" si="0"/>
        <v>2</v>
      </c>
      <c r="G49">
        <f t="shared" si="1"/>
        <v>1</v>
      </c>
      <c r="H49" t="s">
        <v>8</v>
      </c>
      <c r="I49" t="s">
        <v>3</v>
      </c>
      <c r="J49" t="s">
        <v>5</v>
      </c>
      <c r="K49" t="s">
        <v>596</v>
      </c>
      <c r="L49" t="s">
        <v>516</v>
      </c>
      <c r="M49" s="7">
        <v>0</v>
      </c>
      <c r="N49" s="7">
        <v>78.780082985665601</v>
      </c>
      <c r="O49" s="7">
        <f>M49*'Emission and cost factors'!$D$8+N49*'Emission and cost factors'!$E$8</f>
        <v>36.23883817340618</v>
      </c>
      <c r="P49" s="8">
        <f>M49*'Emission and cost factors'!$D$9+N49*'Emission and cost factors'!$E$9</f>
        <v>11.817012447849839</v>
      </c>
      <c r="Q49" s="7">
        <f t="shared" si="2"/>
        <v>20.622000000000003</v>
      </c>
      <c r="R49" s="2">
        <f t="shared" si="3"/>
        <v>0</v>
      </c>
      <c r="S49" s="2">
        <f t="shared" si="4"/>
        <v>0</v>
      </c>
      <c r="T49" s="2">
        <f t="shared" si="5"/>
        <v>0</v>
      </c>
      <c r="U49" s="7">
        <f t="shared" si="6"/>
        <v>0</v>
      </c>
      <c r="V49" s="7">
        <f t="shared" si="7"/>
        <v>0</v>
      </c>
      <c r="W49" s="7">
        <f t="shared" si="8"/>
        <v>0</v>
      </c>
      <c r="X49">
        <v>20.23</v>
      </c>
      <c r="Y49">
        <v>20.329999999999998</v>
      </c>
      <c r="Z49">
        <v>20.36</v>
      </c>
      <c r="AA49">
        <v>20.36</v>
      </c>
      <c r="AB49">
        <v>20.46</v>
      </c>
      <c r="AC49">
        <v>20.72</v>
      </c>
      <c r="AD49">
        <v>20.65</v>
      </c>
      <c r="AE49">
        <v>20.71</v>
      </c>
      <c r="AF49">
        <v>20.53</v>
      </c>
      <c r="AG49">
        <v>20.46</v>
      </c>
      <c r="AH49">
        <v>20.72</v>
      </c>
      <c r="AI49">
        <v>20.43</v>
      </c>
      <c r="AJ49">
        <v>20.59</v>
      </c>
      <c r="AK49">
        <v>20.29</v>
      </c>
      <c r="AL49">
        <v>20.46</v>
      </c>
      <c r="AM49">
        <v>20.73</v>
      </c>
      <c r="AN49">
        <v>20.71</v>
      </c>
      <c r="AO49">
        <v>20.53</v>
      </c>
      <c r="AP49">
        <v>20.55</v>
      </c>
      <c r="AQ49">
        <v>20.93</v>
      </c>
      <c r="AR49">
        <v>20.64</v>
      </c>
      <c r="AS49">
        <v>20.5</v>
      </c>
      <c r="AT49">
        <v>20.440000000000001</v>
      </c>
      <c r="AU49">
        <v>20.78</v>
      </c>
      <c r="AV49">
        <v>20.82</v>
      </c>
      <c r="AW49">
        <v>20.61</v>
      </c>
      <c r="AX49">
        <v>20.8</v>
      </c>
      <c r="AY49">
        <v>21.33</v>
      </c>
      <c r="AZ49">
        <v>20.78</v>
      </c>
      <c r="BA49">
        <v>21.21</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19.43</v>
      </c>
      <c r="EO49">
        <v>19.690000000000001</v>
      </c>
      <c r="EP49">
        <v>19.75</v>
      </c>
      <c r="EQ49">
        <v>19.78</v>
      </c>
      <c r="ER49">
        <v>19.87</v>
      </c>
      <c r="ES49">
        <v>20.329999999999998</v>
      </c>
      <c r="ET49">
        <v>20.21</v>
      </c>
      <c r="EU49">
        <v>20.25</v>
      </c>
      <c r="EV49">
        <v>20</v>
      </c>
      <c r="EW49">
        <v>19.93</v>
      </c>
      <c r="EX49">
        <v>20.190000000000001</v>
      </c>
      <c r="EY49">
        <v>19.95</v>
      </c>
      <c r="EZ49">
        <v>20.04</v>
      </c>
      <c r="FA49">
        <v>19.63</v>
      </c>
      <c r="FB49">
        <v>19.850000000000001</v>
      </c>
      <c r="FC49">
        <v>20.28</v>
      </c>
      <c r="FD49">
        <v>20.18</v>
      </c>
      <c r="FE49">
        <v>20.07</v>
      </c>
      <c r="FF49">
        <v>20.12</v>
      </c>
      <c r="FG49">
        <v>20.34</v>
      </c>
      <c r="FH49">
        <v>19.97</v>
      </c>
      <c r="FI49">
        <v>19.97</v>
      </c>
      <c r="FJ49">
        <v>19.899999999999999</v>
      </c>
      <c r="FK49">
        <v>20.12</v>
      </c>
      <c r="FL49">
        <v>20.27</v>
      </c>
      <c r="FM49">
        <v>20.23</v>
      </c>
      <c r="FN49">
        <v>20.309999999999999</v>
      </c>
      <c r="FO49">
        <v>20.51</v>
      </c>
      <c r="FP49">
        <v>20.22</v>
      </c>
      <c r="FQ49">
        <v>20.57</v>
      </c>
      <c r="FR49">
        <v>0.45</v>
      </c>
      <c r="FS49">
        <v>0.25800000000000001</v>
      </c>
      <c r="FT49">
        <v>0.217</v>
      </c>
      <c r="FU49">
        <v>0.20799999999999999</v>
      </c>
      <c r="FV49">
        <v>0.125</v>
      </c>
      <c r="FW49">
        <v>0</v>
      </c>
      <c r="FX49">
        <v>0</v>
      </c>
      <c r="FY49">
        <v>0</v>
      </c>
      <c r="FZ49">
        <v>0</v>
      </c>
      <c r="GA49">
        <v>6.7000000000000004E-2</v>
      </c>
      <c r="GB49">
        <v>0</v>
      </c>
      <c r="GC49">
        <v>0.05</v>
      </c>
      <c r="GD49">
        <v>0</v>
      </c>
      <c r="GE49">
        <v>0.35799999999999998</v>
      </c>
      <c r="GF49">
        <v>0.14199999999999999</v>
      </c>
      <c r="GG49">
        <v>0</v>
      </c>
      <c r="GH49">
        <v>0</v>
      </c>
      <c r="GI49">
        <v>0</v>
      </c>
      <c r="GJ49">
        <v>0</v>
      </c>
      <c r="GK49">
        <v>0</v>
      </c>
      <c r="GL49">
        <v>3.3000000000000002E-2</v>
      </c>
      <c r="GM49">
        <v>2.5000000000000001E-2</v>
      </c>
      <c r="GN49">
        <v>9.1999999999999998E-2</v>
      </c>
      <c r="GO49">
        <v>0</v>
      </c>
      <c r="GP49">
        <v>0</v>
      </c>
      <c r="GQ49">
        <v>0</v>
      </c>
      <c r="GR49">
        <v>0</v>
      </c>
      <c r="GS49">
        <v>0</v>
      </c>
      <c r="GT49">
        <v>0</v>
      </c>
      <c r="GU49">
        <v>0</v>
      </c>
      <c r="GV49">
        <v>0</v>
      </c>
      <c r="GW49">
        <v>0</v>
      </c>
      <c r="GX49">
        <v>0</v>
      </c>
      <c r="GY49">
        <v>0</v>
      </c>
      <c r="GZ49">
        <v>0</v>
      </c>
      <c r="HA49">
        <v>0</v>
      </c>
      <c r="HB49">
        <v>0</v>
      </c>
      <c r="HC49">
        <v>0</v>
      </c>
      <c r="HD49">
        <v>0</v>
      </c>
      <c r="HE49">
        <v>0</v>
      </c>
      <c r="HF49">
        <v>0</v>
      </c>
      <c r="HG49">
        <v>0</v>
      </c>
      <c r="HH49">
        <v>0</v>
      </c>
      <c r="HI49">
        <v>0</v>
      </c>
      <c r="HJ49">
        <v>0</v>
      </c>
      <c r="HK49">
        <v>0</v>
      </c>
      <c r="HL49">
        <v>0</v>
      </c>
      <c r="HM49">
        <v>0</v>
      </c>
      <c r="HN49">
        <v>0</v>
      </c>
      <c r="HO49">
        <v>0</v>
      </c>
      <c r="HP49">
        <v>0</v>
      </c>
      <c r="HQ49">
        <v>0</v>
      </c>
      <c r="HR49">
        <v>0</v>
      </c>
      <c r="HS49">
        <v>0</v>
      </c>
      <c r="HT49">
        <v>0</v>
      </c>
      <c r="HU49">
        <v>0</v>
      </c>
      <c r="HV49">
        <v>0</v>
      </c>
      <c r="HW49">
        <v>0</v>
      </c>
      <c r="HX49">
        <v>0</v>
      </c>
      <c r="HY49">
        <v>0</v>
      </c>
      <c r="HZ49">
        <v>0</v>
      </c>
      <c r="IA49">
        <v>0</v>
      </c>
      <c r="IB49">
        <v>0</v>
      </c>
      <c r="IC49">
        <v>0</v>
      </c>
      <c r="ID49">
        <v>0</v>
      </c>
      <c r="IE49">
        <v>0</v>
      </c>
      <c r="IF49">
        <v>0</v>
      </c>
      <c r="IG49">
        <v>0</v>
      </c>
      <c r="IH49">
        <v>0</v>
      </c>
      <c r="II49">
        <v>0</v>
      </c>
      <c r="IJ49">
        <v>0</v>
      </c>
      <c r="IK49">
        <v>0</v>
      </c>
      <c r="IL49">
        <v>0</v>
      </c>
      <c r="IM49">
        <v>0</v>
      </c>
      <c r="IN49">
        <v>0</v>
      </c>
      <c r="IO49">
        <v>0</v>
      </c>
      <c r="IP49">
        <v>0</v>
      </c>
      <c r="IQ49">
        <v>0</v>
      </c>
      <c r="IR49">
        <v>0</v>
      </c>
      <c r="IS49">
        <v>0</v>
      </c>
      <c r="IT49">
        <v>0</v>
      </c>
      <c r="IU49">
        <v>0</v>
      </c>
      <c r="IV49">
        <v>0</v>
      </c>
      <c r="IW49">
        <v>0</v>
      </c>
      <c r="IX49">
        <v>0</v>
      </c>
      <c r="IY49">
        <v>0</v>
      </c>
      <c r="IZ49">
        <v>0</v>
      </c>
      <c r="JA49">
        <v>0</v>
      </c>
      <c r="JB49">
        <v>0</v>
      </c>
      <c r="JC49">
        <v>0</v>
      </c>
      <c r="JD49">
        <v>3.9990000000000001</v>
      </c>
      <c r="JE49">
        <v>6</v>
      </c>
      <c r="JF49">
        <v>5.6239999999999997</v>
      </c>
      <c r="JG49">
        <v>7.3639999999999999</v>
      </c>
      <c r="JH49">
        <v>6.9779999999999998</v>
      </c>
      <c r="JI49">
        <v>11.606</v>
      </c>
      <c r="JJ49">
        <v>8.7569999999999997</v>
      </c>
      <c r="JK49">
        <v>9.5180000000000007</v>
      </c>
      <c r="JL49">
        <v>6.3739999999999997</v>
      </c>
      <c r="JM49">
        <v>7.12</v>
      </c>
      <c r="JN49">
        <v>9.5190000000000001</v>
      </c>
      <c r="JO49">
        <v>7.7060000000000004</v>
      </c>
      <c r="JP49">
        <v>8.2710000000000008</v>
      </c>
      <c r="JQ49">
        <v>6.9509999999999996</v>
      </c>
      <c r="JR49">
        <v>6.9029999999999996</v>
      </c>
      <c r="JS49">
        <v>11.567</v>
      </c>
      <c r="JT49">
        <v>10.212</v>
      </c>
      <c r="JU49">
        <v>7.7119999999999997</v>
      </c>
      <c r="JV49">
        <v>9.16</v>
      </c>
      <c r="JW49">
        <v>12.805</v>
      </c>
      <c r="JX49">
        <v>7.4089999999999998</v>
      </c>
      <c r="JY49">
        <v>8.0009999999999994</v>
      </c>
      <c r="JZ49">
        <v>5.0679999999999996</v>
      </c>
      <c r="KA49">
        <v>9.6829999999999998</v>
      </c>
      <c r="KB49">
        <v>11.563000000000001</v>
      </c>
      <c r="KC49">
        <v>10.311</v>
      </c>
      <c r="KD49">
        <v>12.034000000000001</v>
      </c>
      <c r="KE49">
        <v>11.867000000000001</v>
      </c>
      <c r="KF49">
        <v>10.465</v>
      </c>
      <c r="KG49">
        <v>13.173999999999999</v>
      </c>
    </row>
    <row r="50" spans="1:293" x14ac:dyDescent="0.25">
      <c r="A50" t="s">
        <v>326</v>
      </c>
      <c r="B50" t="s">
        <v>589</v>
      </c>
      <c r="C50" t="s">
        <v>595</v>
      </c>
      <c r="D50">
        <v>76</v>
      </c>
      <c r="E50" t="s">
        <v>10</v>
      </c>
      <c r="F50">
        <f t="shared" si="0"/>
        <v>2</v>
      </c>
      <c r="G50">
        <f t="shared" si="1"/>
        <v>1</v>
      </c>
      <c r="H50" t="s">
        <v>8</v>
      </c>
      <c r="I50" t="s">
        <v>3</v>
      </c>
      <c r="J50" t="s">
        <v>5</v>
      </c>
      <c r="K50" t="s">
        <v>596</v>
      </c>
      <c r="L50" t="s">
        <v>515</v>
      </c>
      <c r="M50" s="7">
        <v>0</v>
      </c>
      <c r="N50" s="7">
        <v>75.982207549704796</v>
      </c>
      <c r="O50" s="7">
        <f>M50*'Emission and cost factors'!$D$8+N50*'Emission and cost factors'!$E$8</f>
        <v>34.951815472864205</v>
      </c>
      <c r="P50" s="8">
        <f>M50*'Emission and cost factors'!$D$9+N50*'Emission and cost factors'!$E$9</f>
        <v>11.397331132455719</v>
      </c>
      <c r="Q50" s="7">
        <f t="shared" si="2"/>
        <v>20.620666666666661</v>
      </c>
      <c r="R50" s="2">
        <f t="shared" si="3"/>
        <v>0</v>
      </c>
      <c r="S50" s="2">
        <f t="shared" si="4"/>
        <v>0</v>
      </c>
      <c r="T50" s="2">
        <f t="shared" si="5"/>
        <v>0</v>
      </c>
      <c r="U50" s="7">
        <f t="shared" si="6"/>
        <v>0</v>
      </c>
      <c r="V50" s="7">
        <f t="shared" si="7"/>
        <v>0</v>
      </c>
      <c r="W50" s="7">
        <f t="shared" si="8"/>
        <v>0</v>
      </c>
      <c r="X50">
        <v>20.190000000000001</v>
      </c>
      <c r="Y50">
        <v>20.34</v>
      </c>
      <c r="Z50">
        <v>20.36</v>
      </c>
      <c r="AA50">
        <v>20.34</v>
      </c>
      <c r="AB50">
        <v>20.46</v>
      </c>
      <c r="AC50">
        <v>20.72</v>
      </c>
      <c r="AD50">
        <v>20.65</v>
      </c>
      <c r="AE50">
        <v>20.71</v>
      </c>
      <c r="AF50">
        <v>20.53</v>
      </c>
      <c r="AG50">
        <v>20.46</v>
      </c>
      <c r="AH50">
        <v>20.73</v>
      </c>
      <c r="AI50">
        <v>20.45</v>
      </c>
      <c r="AJ50">
        <v>20.59</v>
      </c>
      <c r="AK50">
        <v>20.28</v>
      </c>
      <c r="AL50">
        <v>20.440000000000001</v>
      </c>
      <c r="AM50">
        <v>20.73</v>
      </c>
      <c r="AN50">
        <v>20.71</v>
      </c>
      <c r="AO50">
        <v>20.53</v>
      </c>
      <c r="AP50">
        <v>20.55</v>
      </c>
      <c r="AQ50">
        <v>20.93</v>
      </c>
      <c r="AR50">
        <v>20.63</v>
      </c>
      <c r="AS50">
        <v>20.5</v>
      </c>
      <c r="AT50">
        <v>20.440000000000001</v>
      </c>
      <c r="AU50">
        <v>20.78</v>
      </c>
      <c r="AV50">
        <v>20.81</v>
      </c>
      <c r="AW50">
        <v>20.63</v>
      </c>
      <c r="AX50">
        <v>20.8</v>
      </c>
      <c r="AY50">
        <v>21.34</v>
      </c>
      <c r="AZ50">
        <v>20.78</v>
      </c>
      <c r="BA50">
        <v>21.21</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19.43</v>
      </c>
      <c r="EO50">
        <v>19.670000000000002</v>
      </c>
      <c r="EP50">
        <v>19.739999999999998</v>
      </c>
      <c r="EQ50">
        <v>19.78</v>
      </c>
      <c r="ER50">
        <v>19.87</v>
      </c>
      <c r="ES50">
        <v>20.329999999999998</v>
      </c>
      <c r="ET50">
        <v>20.21</v>
      </c>
      <c r="EU50">
        <v>20.239999999999998</v>
      </c>
      <c r="EV50">
        <v>20</v>
      </c>
      <c r="EW50">
        <v>19.93</v>
      </c>
      <c r="EX50">
        <v>20.18</v>
      </c>
      <c r="EY50">
        <v>19.920000000000002</v>
      </c>
      <c r="EZ50">
        <v>20.04</v>
      </c>
      <c r="FA50">
        <v>19.63</v>
      </c>
      <c r="FB50">
        <v>19.82</v>
      </c>
      <c r="FC50">
        <v>20.28</v>
      </c>
      <c r="FD50">
        <v>20.18</v>
      </c>
      <c r="FE50">
        <v>20.07</v>
      </c>
      <c r="FF50">
        <v>20.11</v>
      </c>
      <c r="FG50">
        <v>20.34</v>
      </c>
      <c r="FH50">
        <v>19.97</v>
      </c>
      <c r="FI50">
        <v>19.95</v>
      </c>
      <c r="FJ50">
        <v>19.899999999999999</v>
      </c>
      <c r="FK50">
        <v>20.11</v>
      </c>
      <c r="FL50">
        <v>20.27</v>
      </c>
      <c r="FM50">
        <v>20.22</v>
      </c>
      <c r="FN50">
        <v>20.309999999999999</v>
      </c>
      <c r="FO50">
        <v>20.51</v>
      </c>
      <c r="FP50">
        <v>20.21</v>
      </c>
      <c r="FQ50">
        <v>20.58</v>
      </c>
      <c r="FR50">
        <v>0.45</v>
      </c>
      <c r="FS50">
        <v>0.28299999999999997</v>
      </c>
      <c r="FT50">
        <v>0.22500000000000001</v>
      </c>
      <c r="FU50">
        <v>0.20799999999999999</v>
      </c>
      <c r="FV50">
        <v>0.13300000000000001</v>
      </c>
      <c r="FW50">
        <v>0</v>
      </c>
      <c r="FX50">
        <v>0</v>
      </c>
      <c r="FY50">
        <v>0</v>
      </c>
      <c r="FZ50">
        <v>0</v>
      </c>
      <c r="GA50">
        <v>6.7000000000000004E-2</v>
      </c>
      <c r="GB50">
        <v>0</v>
      </c>
      <c r="GC50">
        <v>7.4999999999999997E-2</v>
      </c>
      <c r="GD50">
        <v>0</v>
      </c>
      <c r="GE50">
        <v>0.35799999999999998</v>
      </c>
      <c r="GF50">
        <v>0.16700000000000001</v>
      </c>
      <c r="GG50">
        <v>0</v>
      </c>
      <c r="GH50">
        <v>0</v>
      </c>
      <c r="GI50">
        <v>0</v>
      </c>
      <c r="GJ50">
        <v>0</v>
      </c>
      <c r="GK50">
        <v>0</v>
      </c>
      <c r="GL50">
        <v>3.3000000000000002E-2</v>
      </c>
      <c r="GM50">
        <v>0.05</v>
      </c>
      <c r="GN50">
        <v>8.3000000000000004E-2</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0</v>
      </c>
      <c r="IK50">
        <v>0</v>
      </c>
      <c r="IL50">
        <v>0</v>
      </c>
      <c r="IM50">
        <v>0</v>
      </c>
      <c r="IN50">
        <v>0</v>
      </c>
      <c r="IO50">
        <v>0</v>
      </c>
      <c r="IP50">
        <v>0</v>
      </c>
      <c r="IQ50">
        <v>0</v>
      </c>
      <c r="IR50">
        <v>0</v>
      </c>
      <c r="IS50">
        <v>0</v>
      </c>
      <c r="IT50">
        <v>0</v>
      </c>
      <c r="IU50">
        <v>0</v>
      </c>
      <c r="IV50">
        <v>0</v>
      </c>
      <c r="IW50">
        <v>0</v>
      </c>
      <c r="IX50">
        <v>0</v>
      </c>
      <c r="IY50">
        <v>0</v>
      </c>
      <c r="IZ50">
        <v>0</v>
      </c>
      <c r="JA50">
        <v>0</v>
      </c>
      <c r="JB50">
        <v>0</v>
      </c>
      <c r="JC50">
        <v>0</v>
      </c>
      <c r="JD50">
        <v>3.9990000000000001</v>
      </c>
      <c r="JE50">
        <v>6</v>
      </c>
      <c r="JF50">
        <v>5.6239999999999997</v>
      </c>
      <c r="JG50">
        <v>7.3639999999999999</v>
      </c>
      <c r="JH50">
        <v>6.9779999999999998</v>
      </c>
      <c r="JI50">
        <v>11.606</v>
      </c>
      <c r="JJ50">
        <v>8.7569999999999997</v>
      </c>
      <c r="JK50">
        <v>9.5180000000000007</v>
      </c>
      <c r="JL50">
        <v>6.3739999999999997</v>
      </c>
      <c r="JM50">
        <v>7.12</v>
      </c>
      <c r="JN50">
        <v>9.5190000000000001</v>
      </c>
      <c r="JO50">
        <v>7.7060000000000004</v>
      </c>
      <c r="JP50">
        <v>8.2710000000000008</v>
      </c>
      <c r="JQ50">
        <v>6.9509999999999996</v>
      </c>
      <c r="JR50">
        <v>6.9029999999999996</v>
      </c>
      <c r="JS50">
        <v>11.567</v>
      </c>
      <c r="JT50">
        <v>10.212</v>
      </c>
      <c r="JU50">
        <v>7.7119999999999997</v>
      </c>
      <c r="JV50">
        <v>9.16</v>
      </c>
      <c r="JW50">
        <v>12.805</v>
      </c>
      <c r="JX50">
        <v>7.4089999999999998</v>
      </c>
      <c r="JY50">
        <v>8.0009999999999994</v>
      </c>
      <c r="JZ50">
        <v>5.0679999999999996</v>
      </c>
      <c r="KA50">
        <v>9.6829999999999998</v>
      </c>
      <c r="KB50">
        <v>11.563000000000001</v>
      </c>
      <c r="KC50">
        <v>10.311</v>
      </c>
      <c r="KD50">
        <v>12.034000000000001</v>
      </c>
      <c r="KE50">
        <v>11.867000000000001</v>
      </c>
      <c r="KF50">
        <v>10.465</v>
      </c>
      <c r="KG50">
        <v>13.173999999999999</v>
      </c>
    </row>
    <row r="51" spans="1:293" x14ac:dyDescent="0.25">
      <c r="A51" t="s">
        <v>327</v>
      </c>
      <c r="B51" t="s">
        <v>589</v>
      </c>
      <c r="C51" t="s">
        <v>595</v>
      </c>
      <c r="D51">
        <v>78</v>
      </c>
      <c r="E51" t="s">
        <v>10</v>
      </c>
      <c r="F51">
        <f t="shared" si="0"/>
        <v>2</v>
      </c>
      <c r="G51">
        <f t="shared" si="1"/>
        <v>1</v>
      </c>
      <c r="H51" t="s">
        <v>8</v>
      </c>
      <c r="I51" t="s">
        <v>6</v>
      </c>
      <c r="J51" t="s">
        <v>4</v>
      </c>
      <c r="K51" t="s">
        <v>596</v>
      </c>
      <c r="L51" t="s">
        <v>515</v>
      </c>
      <c r="M51" s="7">
        <v>0</v>
      </c>
      <c r="N51" s="7">
        <v>85.329774310967494</v>
      </c>
      <c r="O51" s="7">
        <f>M51*'Emission and cost factors'!$D$8+N51*'Emission and cost factors'!$E$8</f>
        <v>39.251696183045048</v>
      </c>
      <c r="P51" s="8">
        <f>M51*'Emission and cost factors'!$D$9+N51*'Emission and cost factors'!$E$9</f>
        <v>12.799466146645123</v>
      </c>
      <c r="Q51" s="7">
        <f t="shared" si="2"/>
        <v>20.768666666666665</v>
      </c>
      <c r="R51" s="2">
        <f t="shared" si="3"/>
        <v>0</v>
      </c>
      <c r="S51" s="2">
        <f t="shared" si="4"/>
        <v>0</v>
      </c>
      <c r="T51" s="2">
        <f t="shared" si="5"/>
        <v>0</v>
      </c>
      <c r="U51" s="7">
        <f t="shared" si="6"/>
        <v>0</v>
      </c>
      <c r="V51" s="7">
        <f t="shared" si="7"/>
        <v>0</v>
      </c>
      <c r="W51" s="7">
        <f t="shared" si="8"/>
        <v>0</v>
      </c>
      <c r="X51">
        <v>20.49</v>
      </c>
      <c r="Y51">
        <v>20.51</v>
      </c>
      <c r="Z51">
        <v>20.59</v>
      </c>
      <c r="AA51">
        <v>20.64</v>
      </c>
      <c r="AB51">
        <v>20.68</v>
      </c>
      <c r="AC51">
        <v>20.8</v>
      </c>
      <c r="AD51">
        <v>20.77</v>
      </c>
      <c r="AE51">
        <v>20.82</v>
      </c>
      <c r="AF51">
        <v>20.7</v>
      </c>
      <c r="AG51">
        <v>20.65</v>
      </c>
      <c r="AH51">
        <v>20.82</v>
      </c>
      <c r="AI51">
        <v>20.72</v>
      </c>
      <c r="AJ51">
        <v>20.69</v>
      </c>
      <c r="AK51">
        <v>20.61</v>
      </c>
      <c r="AL51">
        <v>20.67</v>
      </c>
      <c r="AM51">
        <v>20.8</v>
      </c>
      <c r="AN51">
        <v>20.83</v>
      </c>
      <c r="AO51">
        <v>20.71</v>
      </c>
      <c r="AP51">
        <v>20.78</v>
      </c>
      <c r="AQ51">
        <v>21.01</v>
      </c>
      <c r="AR51">
        <v>20.71</v>
      </c>
      <c r="AS51">
        <v>20.64</v>
      </c>
      <c r="AT51">
        <v>20.62</v>
      </c>
      <c r="AU51">
        <v>20.87</v>
      </c>
      <c r="AV51">
        <v>20.85</v>
      </c>
      <c r="AW51">
        <v>20.87</v>
      </c>
      <c r="AX51">
        <v>20.81</v>
      </c>
      <c r="AY51">
        <v>21.37</v>
      </c>
      <c r="AZ51">
        <v>20.83</v>
      </c>
      <c r="BA51">
        <v>21.2</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19.71</v>
      </c>
      <c r="EO51">
        <v>19.920000000000002</v>
      </c>
      <c r="EP51">
        <v>20.04</v>
      </c>
      <c r="EQ51">
        <v>19.97</v>
      </c>
      <c r="ER51">
        <v>20.13</v>
      </c>
      <c r="ES51">
        <v>20.5</v>
      </c>
      <c r="ET51">
        <v>20.32</v>
      </c>
      <c r="EU51">
        <v>20.420000000000002</v>
      </c>
      <c r="EV51">
        <v>20.3</v>
      </c>
      <c r="EW51">
        <v>20.28</v>
      </c>
      <c r="EX51">
        <v>20.350000000000001</v>
      </c>
      <c r="EY51">
        <v>20.07</v>
      </c>
      <c r="EZ51">
        <v>20.28</v>
      </c>
      <c r="FA51">
        <v>19.82</v>
      </c>
      <c r="FB51">
        <v>20.04</v>
      </c>
      <c r="FC51">
        <v>20.47</v>
      </c>
      <c r="FD51">
        <v>20.47</v>
      </c>
      <c r="FE51">
        <v>20.28</v>
      </c>
      <c r="FF51">
        <v>20.309999999999999</v>
      </c>
      <c r="FG51">
        <v>20.59</v>
      </c>
      <c r="FH51">
        <v>20.34</v>
      </c>
      <c r="FI51">
        <v>20.260000000000002</v>
      </c>
      <c r="FJ51">
        <v>20.22</v>
      </c>
      <c r="FK51">
        <v>20.350000000000001</v>
      </c>
      <c r="FL51">
        <v>20.56</v>
      </c>
      <c r="FM51">
        <v>20.309999999999999</v>
      </c>
      <c r="FN51">
        <v>20.59</v>
      </c>
      <c r="FO51">
        <v>20.63</v>
      </c>
      <c r="FP51">
        <v>20.51</v>
      </c>
      <c r="FQ51">
        <v>20.7</v>
      </c>
      <c r="FR51">
        <v>0.308</v>
      </c>
      <c r="FS51">
        <v>9.1999999999999998E-2</v>
      </c>
      <c r="FT51">
        <v>0</v>
      </c>
      <c r="FU51">
        <v>3.3000000000000002E-2</v>
      </c>
      <c r="FV51">
        <v>0</v>
      </c>
      <c r="FW51">
        <v>0</v>
      </c>
      <c r="FX51">
        <v>0</v>
      </c>
      <c r="FY51">
        <v>0</v>
      </c>
      <c r="FZ51">
        <v>0</v>
      </c>
      <c r="GA51">
        <v>0</v>
      </c>
      <c r="GB51">
        <v>0</v>
      </c>
      <c r="GC51">
        <v>0</v>
      </c>
      <c r="GD51">
        <v>0</v>
      </c>
      <c r="GE51">
        <v>0.23300000000000001</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0</v>
      </c>
      <c r="HH51">
        <v>0</v>
      </c>
      <c r="HI51">
        <v>0</v>
      </c>
      <c r="HJ51">
        <v>0</v>
      </c>
      <c r="HK51">
        <v>0</v>
      </c>
      <c r="HL51">
        <v>0</v>
      </c>
      <c r="HM51">
        <v>0</v>
      </c>
      <c r="HN51">
        <v>0</v>
      </c>
      <c r="HO51">
        <v>0</v>
      </c>
      <c r="HP51">
        <v>0</v>
      </c>
      <c r="HQ51">
        <v>0</v>
      </c>
      <c r="HR51">
        <v>0</v>
      </c>
      <c r="HS51">
        <v>0</v>
      </c>
      <c r="HT51">
        <v>0</v>
      </c>
      <c r="HU51">
        <v>0</v>
      </c>
      <c r="HV51">
        <v>0</v>
      </c>
      <c r="HW51">
        <v>0</v>
      </c>
      <c r="HX51">
        <v>0</v>
      </c>
      <c r="HY51">
        <v>0</v>
      </c>
      <c r="HZ51">
        <v>0</v>
      </c>
      <c r="IA51">
        <v>0</v>
      </c>
      <c r="IB51">
        <v>0</v>
      </c>
      <c r="IC51">
        <v>0</v>
      </c>
      <c r="ID51">
        <v>0</v>
      </c>
      <c r="IE51">
        <v>0</v>
      </c>
      <c r="IF51">
        <v>0</v>
      </c>
      <c r="IG51">
        <v>0</v>
      </c>
      <c r="IH51">
        <v>0</v>
      </c>
      <c r="II51">
        <v>0</v>
      </c>
      <c r="IJ51">
        <v>0</v>
      </c>
      <c r="IK51">
        <v>0</v>
      </c>
      <c r="IL51">
        <v>0</v>
      </c>
      <c r="IM51">
        <v>0</v>
      </c>
      <c r="IN51">
        <v>0</v>
      </c>
      <c r="IO51">
        <v>0</v>
      </c>
      <c r="IP51">
        <v>0</v>
      </c>
      <c r="IQ51">
        <v>0</v>
      </c>
      <c r="IR51">
        <v>0</v>
      </c>
      <c r="IS51">
        <v>0</v>
      </c>
      <c r="IT51">
        <v>0</v>
      </c>
      <c r="IU51">
        <v>0</v>
      </c>
      <c r="IV51">
        <v>0</v>
      </c>
      <c r="IW51">
        <v>0</v>
      </c>
      <c r="IX51">
        <v>0</v>
      </c>
      <c r="IY51">
        <v>0</v>
      </c>
      <c r="IZ51">
        <v>0</v>
      </c>
      <c r="JA51">
        <v>0</v>
      </c>
      <c r="JB51">
        <v>0</v>
      </c>
      <c r="JC51">
        <v>0</v>
      </c>
      <c r="JD51">
        <v>3.9990000000000001</v>
      </c>
      <c r="JE51">
        <v>6</v>
      </c>
      <c r="JF51">
        <v>5.6239999999999997</v>
      </c>
      <c r="JG51">
        <v>7.3639999999999999</v>
      </c>
      <c r="JH51">
        <v>6.9779999999999998</v>
      </c>
      <c r="JI51">
        <v>11.606</v>
      </c>
      <c r="JJ51">
        <v>8.7569999999999997</v>
      </c>
      <c r="JK51">
        <v>9.5180000000000007</v>
      </c>
      <c r="JL51">
        <v>6.3739999999999997</v>
      </c>
      <c r="JM51">
        <v>7.12</v>
      </c>
      <c r="JN51">
        <v>9.5190000000000001</v>
      </c>
      <c r="JO51">
        <v>7.7060000000000004</v>
      </c>
      <c r="JP51">
        <v>8.2710000000000008</v>
      </c>
      <c r="JQ51">
        <v>6.9509999999999996</v>
      </c>
      <c r="JR51">
        <v>6.9029999999999996</v>
      </c>
      <c r="JS51">
        <v>11.567</v>
      </c>
      <c r="JT51">
        <v>10.212</v>
      </c>
      <c r="JU51">
        <v>7.7119999999999997</v>
      </c>
      <c r="JV51">
        <v>9.16</v>
      </c>
      <c r="JW51">
        <v>12.805</v>
      </c>
      <c r="JX51">
        <v>7.4089999999999998</v>
      </c>
      <c r="JY51">
        <v>8.0009999999999994</v>
      </c>
      <c r="JZ51">
        <v>5.0679999999999996</v>
      </c>
      <c r="KA51">
        <v>9.6829999999999998</v>
      </c>
      <c r="KB51">
        <v>11.563000000000001</v>
      </c>
      <c r="KC51">
        <v>10.311</v>
      </c>
      <c r="KD51">
        <v>12.034000000000001</v>
      </c>
      <c r="KE51">
        <v>11.867000000000001</v>
      </c>
      <c r="KF51">
        <v>10.465</v>
      </c>
      <c r="KG51">
        <v>13.173999999999999</v>
      </c>
    </row>
    <row r="52" spans="1:293" x14ac:dyDescent="0.25">
      <c r="A52" t="s">
        <v>328</v>
      </c>
      <c r="B52" t="s">
        <v>589</v>
      </c>
      <c r="C52" t="s">
        <v>595</v>
      </c>
      <c r="D52">
        <v>80</v>
      </c>
      <c r="E52" t="s">
        <v>10</v>
      </c>
      <c r="F52">
        <f t="shared" si="0"/>
        <v>2</v>
      </c>
      <c r="G52">
        <f t="shared" si="1"/>
        <v>1</v>
      </c>
      <c r="H52" t="s">
        <v>8</v>
      </c>
      <c r="I52" t="s">
        <v>6</v>
      </c>
      <c r="J52" t="s">
        <v>5</v>
      </c>
      <c r="K52" t="s">
        <v>596</v>
      </c>
      <c r="L52" t="s">
        <v>515</v>
      </c>
      <c r="M52" s="7">
        <v>0</v>
      </c>
      <c r="N52" s="7">
        <v>84.705865005279506</v>
      </c>
      <c r="O52" s="7">
        <f>M52*'Emission and cost factors'!$D$8+N52*'Emission and cost factors'!$E$8</f>
        <v>38.964697902428576</v>
      </c>
      <c r="P52" s="8">
        <f>M52*'Emission and cost factors'!$D$9+N52*'Emission and cost factors'!$E$9</f>
        <v>12.705879750791926</v>
      </c>
      <c r="Q52" s="7">
        <f t="shared" si="2"/>
        <v>20.768666666666665</v>
      </c>
      <c r="R52" s="2">
        <f t="shared" si="3"/>
        <v>0</v>
      </c>
      <c r="S52" s="2">
        <f t="shared" si="4"/>
        <v>0</v>
      </c>
      <c r="T52" s="2">
        <f t="shared" si="5"/>
        <v>0</v>
      </c>
      <c r="U52" s="7">
        <f t="shared" si="6"/>
        <v>0</v>
      </c>
      <c r="V52" s="7">
        <f t="shared" si="7"/>
        <v>0</v>
      </c>
      <c r="W52" s="7">
        <f t="shared" si="8"/>
        <v>0</v>
      </c>
      <c r="X52">
        <v>20.49</v>
      </c>
      <c r="Y52">
        <v>20.51</v>
      </c>
      <c r="Z52">
        <v>20.59</v>
      </c>
      <c r="AA52">
        <v>20.64</v>
      </c>
      <c r="AB52">
        <v>20.68</v>
      </c>
      <c r="AC52">
        <v>20.8</v>
      </c>
      <c r="AD52">
        <v>20.77</v>
      </c>
      <c r="AE52">
        <v>20.82</v>
      </c>
      <c r="AF52">
        <v>20.7</v>
      </c>
      <c r="AG52">
        <v>20.65</v>
      </c>
      <c r="AH52">
        <v>20.82</v>
      </c>
      <c r="AI52">
        <v>20.72</v>
      </c>
      <c r="AJ52">
        <v>20.69</v>
      </c>
      <c r="AK52">
        <v>20.61</v>
      </c>
      <c r="AL52">
        <v>20.67</v>
      </c>
      <c r="AM52">
        <v>20.8</v>
      </c>
      <c r="AN52">
        <v>20.83</v>
      </c>
      <c r="AO52">
        <v>20.71</v>
      </c>
      <c r="AP52">
        <v>20.78</v>
      </c>
      <c r="AQ52">
        <v>21.01</v>
      </c>
      <c r="AR52">
        <v>20.71</v>
      </c>
      <c r="AS52">
        <v>20.64</v>
      </c>
      <c r="AT52">
        <v>20.62</v>
      </c>
      <c r="AU52">
        <v>20.87</v>
      </c>
      <c r="AV52">
        <v>20.85</v>
      </c>
      <c r="AW52">
        <v>20.87</v>
      </c>
      <c r="AX52">
        <v>20.81</v>
      </c>
      <c r="AY52">
        <v>21.37</v>
      </c>
      <c r="AZ52">
        <v>20.83</v>
      </c>
      <c r="BA52">
        <v>21.2</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19.71</v>
      </c>
      <c r="EO52">
        <v>19.920000000000002</v>
      </c>
      <c r="EP52">
        <v>20.04</v>
      </c>
      <c r="EQ52">
        <v>19.97</v>
      </c>
      <c r="ER52">
        <v>20.13</v>
      </c>
      <c r="ES52">
        <v>20.5</v>
      </c>
      <c r="ET52">
        <v>20.32</v>
      </c>
      <c r="EU52">
        <v>20.420000000000002</v>
      </c>
      <c r="EV52">
        <v>20.3</v>
      </c>
      <c r="EW52">
        <v>20.28</v>
      </c>
      <c r="EX52">
        <v>20.350000000000001</v>
      </c>
      <c r="EY52">
        <v>20.07</v>
      </c>
      <c r="EZ52">
        <v>20.28</v>
      </c>
      <c r="FA52">
        <v>19.82</v>
      </c>
      <c r="FB52">
        <v>20.04</v>
      </c>
      <c r="FC52">
        <v>20.47</v>
      </c>
      <c r="FD52">
        <v>20.47</v>
      </c>
      <c r="FE52">
        <v>20.28</v>
      </c>
      <c r="FF52">
        <v>20.309999999999999</v>
      </c>
      <c r="FG52">
        <v>20.59</v>
      </c>
      <c r="FH52">
        <v>20.34</v>
      </c>
      <c r="FI52">
        <v>20.260000000000002</v>
      </c>
      <c r="FJ52">
        <v>20.22</v>
      </c>
      <c r="FK52">
        <v>20.350000000000001</v>
      </c>
      <c r="FL52">
        <v>20.56</v>
      </c>
      <c r="FM52">
        <v>20.309999999999999</v>
      </c>
      <c r="FN52">
        <v>20.59</v>
      </c>
      <c r="FO52">
        <v>20.63</v>
      </c>
      <c r="FP52">
        <v>20.51</v>
      </c>
      <c r="FQ52">
        <v>20.7</v>
      </c>
      <c r="FR52">
        <v>0.308</v>
      </c>
      <c r="FS52">
        <v>9.1999999999999998E-2</v>
      </c>
      <c r="FT52">
        <v>0</v>
      </c>
      <c r="FU52">
        <v>3.3000000000000002E-2</v>
      </c>
      <c r="FV52">
        <v>0</v>
      </c>
      <c r="FW52">
        <v>0</v>
      </c>
      <c r="FX52">
        <v>0</v>
      </c>
      <c r="FY52">
        <v>0</v>
      </c>
      <c r="FZ52">
        <v>0</v>
      </c>
      <c r="GA52">
        <v>0</v>
      </c>
      <c r="GB52">
        <v>0</v>
      </c>
      <c r="GC52">
        <v>0</v>
      </c>
      <c r="GD52">
        <v>0</v>
      </c>
      <c r="GE52">
        <v>0.23300000000000001</v>
      </c>
      <c r="GF52">
        <v>0</v>
      </c>
      <c r="GG52">
        <v>0</v>
      </c>
      <c r="GH52">
        <v>0</v>
      </c>
      <c r="GI52">
        <v>0</v>
      </c>
      <c r="GJ52">
        <v>0</v>
      </c>
      <c r="GK52">
        <v>0</v>
      </c>
      <c r="GL52">
        <v>0</v>
      </c>
      <c r="GM52">
        <v>0</v>
      </c>
      <c r="GN52">
        <v>0</v>
      </c>
      <c r="GO52">
        <v>0</v>
      </c>
      <c r="GP52">
        <v>0</v>
      </c>
      <c r="GQ52">
        <v>0</v>
      </c>
      <c r="GR52">
        <v>0</v>
      </c>
      <c r="GS52">
        <v>0</v>
      </c>
      <c r="GT52">
        <v>0</v>
      </c>
      <c r="GU52">
        <v>0</v>
      </c>
      <c r="GV52">
        <v>0</v>
      </c>
      <c r="GW52">
        <v>0</v>
      </c>
      <c r="GX52">
        <v>0</v>
      </c>
      <c r="GY52">
        <v>0</v>
      </c>
      <c r="GZ52">
        <v>0</v>
      </c>
      <c r="HA52">
        <v>0</v>
      </c>
      <c r="HB52">
        <v>0</v>
      </c>
      <c r="HC52">
        <v>0</v>
      </c>
      <c r="HD52">
        <v>0</v>
      </c>
      <c r="HE52">
        <v>0</v>
      </c>
      <c r="HF52">
        <v>0</v>
      </c>
      <c r="HG52">
        <v>0</v>
      </c>
      <c r="HH52">
        <v>0</v>
      </c>
      <c r="HI52">
        <v>0</v>
      </c>
      <c r="HJ52">
        <v>0</v>
      </c>
      <c r="HK52">
        <v>0</v>
      </c>
      <c r="HL52">
        <v>0</v>
      </c>
      <c r="HM52">
        <v>0</v>
      </c>
      <c r="HN52">
        <v>0</v>
      </c>
      <c r="HO52">
        <v>0</v>
      </c>
      <c r="HP52">
        <v>0</v>
      </c>
      <c r="HQ52">
        <v>0</v>
      </c>
      <c r="HR52">
        <v>0</v>
      </c>
      <c r="HS52">
        <v>0</v>
      </c>
      <c r="HT52">
        <v>0</v>
      </c>
      <c r="HU52">
        <v>0</v>
      </c>
      <c r="HV52">
        <v>0</v>
      </c>
      <c r="HW52">
        <v>0</v>
      </c>
      <c r="HX52">
        <v>0</v>
      </c>
      <c r="HY52">
        <v>0</v>
      </c>
      <c r="HZ52">
        <v>0</v>
      </c>
      <c r="IA52">
        <v>0</v>
      </c>
      <c r="IB52">
        <v>0</v>
      </c>
      <c r="IC52">
        <v>0</v>
      </c>
      <c r="ID52">
        <v>0</v>
      </c>
      <c r="IE52">
        <v>0</v>
      </c>
      <c r="IF52">
        <v>0</v>
      </c>
      <c r="IG52">
        <v>0</v>
      </c>
      <c r="IH52">
        <v>0</v>
      </c>
      <c r="II52">
        <v>0</v>
      </c>
      <c r="IJ52">
        <v>0</v>
      </c>
      <c r="IK52">
        <v>0</v>
      </c>
      <c r="IL52">
        <v>0</v>
      </c>
      <c r="IM52">
        <v>0</v>
      </c>
      <c r="IN52">
        <v>0</v>
      </c>
      <c r="IO52">
        <v>0</v>
      </c>
      <c r="IP52">
        <v>0</v>
      </c>
      <c r="IQ52">
        <v>0</v>
      </c>
      <c r="IR52">
        <v>0</v>
      </c>
      <c r="IS52">
        <v>0</v>
      </c>
      <c r="IT52">
        <v>0</v>
      </c>
      <c r="IU52">
        <v>0</v>
      </c>
      <c r="IV52">
        <v>0</v>
      </c>
      <c r="IW52">
        <v>0</v>
      </c>
      <c r="IX52">
        <v>0</v>
      </c>
      <c r="IY52">
        <v>0</v>
      </c>
      <c r="IZ52">
        <v>0</v>
      </c>
      <c r="JA52">
        <v>0</v>
      </c>
      <c r="JB52">
        <v>0</v>
      </c>
      <c r="JC52">
        <v>0</v>
      </c>
      <c r="JD52">
        <v>3.9990000000000001</v>
      </c>
      <c r="JE52">
        <v>6</v>
      </c>
      <c r="JF52">
        <v>5.6239999999999997</v>
      </c>
      <c r="JG52">
        <v>7.3639999999999999</v>
      </c>
      <c r="JH52">
        <v>6.9779999999999998</v>
      </c>
      <c r="JI52">
        <v>11.606</v>
      </c>
      <c r="JJ52">
        <v>8.7569999999999997</v>
      </c>
      <c r="JK52">
        <v>9.5180000000000007</v>
      </c>
      <c r="JL52">
        <v>6.3739999999999997</v>
      </c>
      <c r="JM52">
        <v>7.12</v>
      </c>
      <c r="JN52">
        <v>9.5190000000000001</v>
      </c>
      <c r="JO52">
        <v>7.7060000000000004</v>
      </c>
      <c r="JP52">
        <v>8.2710000000000008</v>
      </c>
      <c r="JQ52">
        <v>6.9509999999999996</v>
      </c>
      <c r="JR52">
        <v>6.9029999999999996</v>
      </c>
      <c r="JS52">
        <v>11.567</v>
      </c>
      <c r="JT52">
        <v>10.212</v>
      </c>
      <c r="JU52">
        <v>7.7119999999999997</v>
      </c>
      <c r="JV52">
        <v>9.16</v>
      </c>
      <c r="JW52">
        <v>12.805</v>
      </c>
      <c r="JX52">
        <v>7.4089999999999998</v>
      </c>
      <c r="JY52">
        <v>8.0009999999999994</v>
      </c>
      <c r="JZ52">
        <v>5.0679999999999996</v>
      </c>
      <c r="KA52">
        <v>9.6829999999999998</v>
      </c>
      <c r="KB52">
        <v>11.563000000000001</v>
      </c>
      <c r="KC52">
        <v>10.311</v>
      </c>
      <c r="KD52">
        <v>12.034000000000001</v>
      </c>
      <c r="KE52">
        <v>11.867000000000001</v>
      </c>
      <c r="KF52">
        <v>10.465</v>
      </c>
      <c r="KG52">
        <v>13.173999999999999</v>
      </c>
    </row>
    <row r="53" spans="1:293" x14ac:dyDescent="0.25">
      <c r="A53" t="s">
        <v>329</v>
      </c>
      <c r="B53" t="s">
        <v>589</v>
      </c>
      <c r="C53" t="s">
        <v>595</v>
      </c>
      <c r="D53">
        <v>82</v>
      </c>
      <c r="E53" t="s">
        <v>10</v>
      </c>
      <c r="F53">
        <f t="shared" si="0"/>
        <v>2</v>
      </c>
      <c r="G53">
        <f t="shared" si="1"/>
        <v>1</v>
      </c>
      <c r="H53" t="s">
        <v>8</v>
      </c>
      <c r="I53" t="s">
        <v>7</v>
      </c>
      <c r="J53" t="s">
        <v>4</v>
      </c>
      <c r="K53" t="s">
        <v>596</v>
      </c>
      <c r="L53" t="s">
        <v>515</v>
      </c>
      <c r="M53" s="7">
        <v>0</v>
      </c>
      <c r="N53" s="7">
        <v>88.267606599846204</v>
      </c>
      <c r="O53" s="7">
        <f>M53*'Emission and cost factors'!$D$8+N53*'Emission and cost factors'!$E$8</f>
        <v>40.603099035929255</v>
      </c>
      <c r="P53" s="8">
        <f>M53*'Emission and cost factors'!$D$9+N53*'Emission and cost factors'!$E$9</f>
        <v>13.240140989976931</v>
      </c>
      <c r="Q53" s="7">
        <f t="shared" si="2"/>
        <v>20.797999999999998</v>
      </c>
      <c r="R53" s="2">
        <f t="shared" si="3"/>
        <v>0</v>
      </c>
      <c r="S53" s="2">
        <f t="shared" si="4"/>
        <v>0</v>
      </c>
      <c r="T53" s="2">
        <f t="shared" si="5"/>
        <v>0</v>
      </c>
      <c r="U53" s="7">
        <f t="shared" si="6"/>
        <v>0</v>
      </c>
      <c r="V53" s="7">
        <f t="shared" si="7"/>
        <v>0</v>
      </c>
      <c r="W53" s="7">
        <f t="shared" si="8"/>
        <v>0</v>
      </c>
      <c r="X53">
        <v>20.53</v>
      </c>
      <c r="Y53">
        <v>20.62</v>
      </c>
      <c r="Z53">
        <v>20.67</v>
      </c>
      <c r="AA53">
        <v>20.66</v>
      </c>
      <c r="AB53">
        <v>20.72</v>
      </c>
      <c r="AC53">
        <v>20.81</v>
      </c>
      <c r="AD53">
        <v>20.79</v>
      </c>
      <c r="AE53">
        <v>20.84</v>
      </c>
      <c r="AF53">
        <v>20.74</v>
      </c>
      <c r="AG53">
        <v>20.73</v>
      </c>
      <c r="AH53">
        <v>20.84</v>
      </c>
      <c r="AI53">
        <v>20.72</v>
      </c>
      <c r="AJ53">
        <v>20.77</v>
      </c>
      <c r="AK53">
        <v>20.64</v>
      </c>
      <c r="AL53">
        <v>20.71</v>
      </c>
      <c r="AM53">
        <v>20.8</v>
      </c>
      <c r="AN53">
        <v>20.81</v>
      </c>
      <c r="AO53">
        <v>20.79</v>
      </c>
      <c r="AP53">
        <v>20.73</v>
      </c>
      <c r="AQ53">
        <v>21</v>
      </c>
      <c r="AR53">
        <v>20.7</v>
      </c>
      <c r="AS53">
        <v>20.7</v>
      </c>
      <c r="AT53">
        <v>20.69</v>
      </c>
      <c r="AU53">
        <v>20.89</v>
      </c>
      <c r="AV53">
        <v>20.9</v>
      </c>
      <c r="AW53">
        <v>20.87</v>
      </c>
      <c r="AX53">
        <v>20.85</v>
      </c>
      <c r="AY53">
        <v>21.36</v>
      </c>
      <c r="AZ53">
        <v>20.88</v>
      </c>
      <c r="BA53">
        <v>21.18</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19.829999999999998</v>
      </c>
      <c r="EO53">
        <v>19.98</v>
      </c>
      <c r="EP53">
        <v>20.11</v>
      </c>
      <c r="EQ53">
        <v>20.03</v>
      </c>
      <c r="ER53">
        <v>20.2</v>
      </c>
      <c r="ES53">
        <v>20.61</v>
      </c>
      <c r="ET53">
        <v>20.52</v>
      </c>
      <c r="EU53">
        <v>20.45</v>
      </c>
      <c r="EV53">
        <v>20.37</v>
      </c>
      <c r="EW53">
        <v>20.329999999999998</v>
      </c>
      <c r="EX53">
        <v>20.49</v>
      </c>
      <c r="EY53">
        <v>20.12</v>
      </c>
      <c r="EZ53">
        <v>20.34</v>
      </c>
      <c r="FA53">
        <v>19.91</v>
      </c>
      <c r="FB53">
        <v>20.100000000000001</v>
      </c>
      <c r="FC53">
        <v>20.52</v>
      </c>
      <c r="FD53">
        <v>20.52</v>
      </c>
      <c r="FE53">
        <v>20.440000000000001</v>
      </c>
      <c r="FF53">
        <v>20.48</v>
      </c>
      <c r="FG53">
        <v>20.62</v>
      </c>
      <c r="FH53">
        <v>20.420000000000002</v>
      </c>
      <c r="FI53">
        <v>20.329999999999998</v>
      </c>
      <c r="FJ53">
        <v>20.3</v>
      </c>
      <c r="FK53">
        <v>20.51</v>
      </c>
      <c r="FL53">
        <v>20.59</v>
      </c>
      <c r="FM53">
        <v>20.34</v>
      </c>
      <c r="FN53">
        <v>20.61</v>
      </c>
      <c r="FO53">
        <v>20.66</v>
      </c>
      <c r="FP53">
        <v>20.53</v>
      </c>
      <c r="FQ53">
        <v>20.67</v>
      </c>
      <c r="FR53">
        <v>0.2</v>
      </c>
      <c r="FS53">
        <v>2.5000000000000001E-2</v>
      </c>
      <c r="FT53">
        <v>0</v>
      </c>
      <c r="FU53">
        <v>0</v>
      </c>
      <c r="FV53">
        <v>0</v>
      </c>
      <c r="FW53">
        <v>0</v>
      </c>
      <c r="FX53">
        <v>0</v>
      </c>
      <c r="FY53">
        <v>0</v>
      </c>
      <c r="FZ53">
        <v>0</v>
      </c>
      <c r="GA53">
        <v>0</v>
      </c>
      <c r="GB53">
        <v>0</v>
      </c>
      <c r="GC53">
        <v>0</v>
      </c>
      <c r="GD53">
        <v>0</v>
      </c>
      <c r="GE53">
        <v>0.125</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0</v>
      </c>
      <c r="HH53">
        <v>0</v>
      </c>
      <c r="HI53">
        <v>0</v>
      </c>
      <c r="HJ53">
        <v>0</v>
      </c>
      <c r="HK53">
        <v>0</v>
      </c>
      <c r="HL53">
        <v>0</v>
      </c>
      <c r="HM53">
        <v>0</v>
      </c>
      <c r="HN53">
        <v>0</v>
      </c>
      <c r="HO53">
        <v>0</v>
      </c>
      <c r="HP53">
        <v>0</v>
      </c>
      <c r="HQ53">
        <v>0</v>
      </c>
      <c r="HR53">
        <v>0</v>
      </c>
      <c r="HS53">
        <v>0</v>
      </c>
      <c r="HT53">
        <v>0</v>
      </c>
      <c r="HU53">
        <v>0</v>
      </c>
      <c r="HV53">
        <v>0</v>
      </c>
      <c r="HW53">
        <v>0</v>
      </c>
      <c r="HX53">
        <v>0</v>
      </c>
      <c r="HY53">
        <v>0</v>
      </c>
      <c r="HZ53">
        <v>0</v>
      </c>
      <c r="IA53">
        <v>0</v>
      </c>
      <c r="IB53">
        <v>0</v>
      </c>
      <c r="IC53">
        <v>0</v>
      </c>
      <c r="ID53">
        <v>0</v>
      </c>
      <c r="IE53">
        <v>0</v>
      </c>
      <c r="IF53">
        <v>0</v>
      </c>
      <c r="IG53">
        <v>0</v>
      </c>
      <c r="IH53">
        <v>0</v>
      </c>
      <c r="II53">
        <v>0</v>
      </c>
      <c r="IJ53">
        <v>0</v>
      </c>
      <c r="IK53">
        <v>0</v>
      </c>
      <c r="IL53">
        <v>0</v>
      </c>
      <c r="IM53">
        <v>0</v>
      </c>
      <c r="IN53">
        <v>0</v>
      </c>
      <c r="IO53">
        <v>0</v>
      </c>
      <c r="IP53">
        <v>0</v>
      </c>
      <c r="IQ53">
        <v>0</v>
      </c>
      <c r="IR53">
        <v>0</v>
      </c>
      <c r="IS53">
        <v>0</v>
      </c>
      <c r="IT53">
        <v>0</v>
      </c>
      <c r="IU53">
        <v>0</v>
      </c>
      <c r="IV53">
        <v>0</v>
      </c>
      <c r="IW53">
        <v>0</v>
      </c>
      <c r="IX53">
        <v>0</v>
      </c>
      <c r="IY53">
        <v>0</v>
      </c>
      <c r="IZ53">
        <v>0</v>
      </c>
      <c r="JA53">
        <v>0</v>
      </c>
      <c r="JB53">
        <v>0</v>
      </c>
      <c r="JC53">
        <v>0</v>
      </c>
      <c r="JD53">
        <v>3.9990000000000001</v>
      </c>
      <c r="JE53">
        <v>6</v>
      </c>
      <c r="JF53">
        <v>5.6239999999999997</v>
      </c>
      <c r="JG53">
        <v>7.3639999999999999</v>
      </c>
      <c r="JH53">
        <v>6.9779999999999998</v>
      </c>
      <c r="JI53">
        <v>11.606</v>
      </c>
      <c r="JJ53">
        <v>8.7569999999999997</v>
      </c>
      <c r="JK53">
        <v>9.5180000000000007</v>
      </c>
      <c r="JL53">
        <v>6.3739999999999997</v>
      </c>
      <c r="JM53">
        <v>7.12</v>
      </c>
      <c r="JN53">
        <v>9.5190000000000001</v>
      </c>
      <c r="JO53">
        <v>7.7060000000000004</v>
      </c>
      <c r="JP53">
        <v>8.2710000000000008</v>
      </c>
      <c r="JQ53">
        <v>6.9509999999999996</v>
      </c>
      <c r="JR53">
        <v>6.9029999999999996</v>
      </c>
      <c r="JS53">
        <v>11.567</v>
      </c>
      <c r="JT53">
        <v>10.212</v>
      </c>
      <c r="JU53">
        <v>7.7119999999999997</v>
      </c>
      <c r="JV53">
        <v>9.16</v>
      </c>
      <c r="JW53">
        <v>12.805</v>
      </c>
      <c r="JX53">
        <v>7.4089999999999998</v>
      </c>
      <c r="JY53">
        <v>8.0009999999999994</v>
      </c>
      <c r="JZ53">
        <v>5.0679999999999996</v>
      </c>
      <c r="KA53">
        <v>9.6829999999999998</v>
      </c>
      <c r="KB53">
        <v>11.563000000000001</v>
      </c>
      <c r="KC53">
        <v>10.311</v>
      </c>
      <c r="KD53">
        <v>12.034000000000001</v>
      </c>
      <c r="KE53">
        <v>11.867000000000001</v>
      </c>
      <c r="KF53">
        <v>10.465</v>
      </c>
      <c r="KG53">
        <v>13.173999999999999</v>
      </c>
    </row>
    <row r="54" spans="1:293" x14ac:dyDescent="0.25">
      <c r="A54" t="s">
        <v>330</v>
      </c>
      <c r="B54" t="s">
        <v>589</v>
      </c>
      <c r="C54" t="s">
        <v>595</v>
      </c>
      <c r="D54">
        <v>83</v>
      </c>
      <c r="E54" t="s">
        <v>10</v>
      </c>
      <c r="F54">
        <f t="shared" si="0"/>
        <v>2</v>
      </c>
      <c r="G54">
        <f t="shared" si="1"/>
        <v>1</v>
      </c>
      <c r="H54" t="s">
        <v>8</v>
      </c>
      <c r="I54" t="s">
        <v>7</v>
      </c>
      <c r="J54" t="s">
        <v>5</v>
      </c>
      <c r="K54" t="s">
        <v>596</v>
      </c>
      <c r="L54" t="s">
        <v>516</v>
      </c>
      <c r="M54" s="7">
        <v>0</v>
      </c>
      <c r="N54" s="7">
        <v>89.291223979958602</v>
      </c>
      <c r="O54" s="7">
        <f>M54*'Emission and cost factors'!$D$8+N54*'Emission and cost factors'!$E$8</f>
        <v>41.073963030780959</v>
      </c>
      <c r="P54" s="8">
        <f>M54*'Emission and cost factors'!$D$9+N54*'Emission and cost factors'!$E$9</f>
        <v>13.393683596993791</v>
      </c>
      <c r="Q54" s="7">
        <f t="shared" si="2"/>
        <v>20.79933333333333</v>
      </c>
      <c r="R54" s="2">
        <f t="shared" si="3"/>
        <v>0</v>
      </c>
      <c r="S54" s="2">
        <f t="shared" si="4"/>
        <v>0</v>
      </c>
      <c r="T54" s="2">
        <f t="shared" si="5"/>
        <v>0</v>
      </c>
      <c r="U54" s="7">
        <f t="shared" si="6"/>
        <v>0</v>
      </c>
      <c r="V54" s="7">
        <f t="shared" si="7"/>
        <v>0</v>
      </c>
      <c r="W54" s="7">
        <f t="shared" si="8"/>
        <v>0</v>
      </c>
      <c r="X54">
        <v>20.54</v>
      </c>
      <c r="Y54">
        <v>20.58</v>
      </c>
      <c r="Z54">
        <v>20.67</v>
      </c>
      <c r="AA54">
        <v>20.69</v>
      </c>
      <c r="AB54">
        <v>20.72</v>
      </c>
      <c r="AC54">
        <v>20.81</v>
      </c>
      <c r="AD54">
        <v>20.79</v>
      </c>
      <c r="AE54">
        <v>20.83</v>
      </c>
      <c r="AF54">
        <v>20.74</v>
      </c>
      <c r="AG54">
        <v>20.73</v>
      </c>
      <c r="AH54">
        <v>20.84</v>
      </c>
      <c r="AI54">
        <v>20.74</v>
      </c>
      <c r="AJ54">
        <v>20.77</v>
      </c>
      <c r="AK54">
        <v>20.65</v>
      </c>
      <c r="AL54">
        <v>20.72</v>
      </c>
      <c r="AM54">
        <v>20.8</v>
      </c>
      <c r="AN54">
        <v>20.81</v>
      </c>
      <c r="AO54">
        <v>20.78</v>
      </c>
      <c r="AP54">
        <v>20.73</v>
      </c>
      <c r="AQ54">
        <v>21</v>
      </c>
      <c r="AR54">
        <v>20.7</v>
      </c>
      <c r="AS54">
        <v>20.69</v>
      </c>
      <c r="AT54">
        <v>20.69</v>
      </c>
      <c r="AU54">
        <v>20.9</v>
      </c>
      <c r="AV54">
        <v>20.9</v>
      </c>
      <c r="AW54">
        <v>20.88</v>
      </c>
      <c r="AX54">
        <v>20.85</v>
      </c>
      <c r="AY54">
        <v>21.36</v>
      </c>
      <c r="AZ54">
        <v>20.89</v>
      </c>
      <c r="BA54">
        <v>21.18</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H54">
        <v>0</v>
      </c>
      <c r="EI54">
        <v>0</v>
      </c>
      <c r="EJ54">
        <v>0</v>
      </c>
      <c r="EK54">
        <v>0</v>
      </c>
      <c r="EL54">
        <v>0</v>
      </c>
      <c r="EM54">
        <v>0</v>
      </c>
      <c r="EN54">
        <v>19.84</v>
      </c>
      <c r="EO54">
        <v>20.010000000000002</v>
      </c>
      <c r="EP54">
        <v>20.12</v>
      </c>
      <c r="EQ54">
        <v>20.05</v>
      </c>
      <c r="ER54">
        <v>20.21</v>
      </c>
      <c r="ES54">
        <v>20.61</v>
      </c>
      <c r="ET54">
        <v>20.52</v>
      </c>
      <c r="EU54">
        <v>20.45</v>
      </c>
      <c r="EV54">
        <v>20.38</v>
      </c>
      <c r="EW54">
        <v>20.34</v>
      </c>
      <c r="EX54">
        <v>20.49</v>
      </c>
      <c r="EY54">
        <v>20.13</v>
      </c>
      <c r="EZ54">
        <v>20.34</v>
      </c>
      <c r="FA54">
        <v>19.920000000000002</v>
      </c>
      <c r="FB54">
        <v>20.13</v>
      </c>
      <c r="FC54">
        <v>20.52</v>
      </c>
      <c r="FD54">
        <v>20.52</v>
      </c>
      <c r="FE54">
        <v>20.45</v>
      </c>
      <c r="FF54">
        <v>20.48</v>
      </c>
      <c r="FG54">
        <v>20.62</v>
      </c>
      <c r="FH54">
        <v>20.420000000000002</v>
      </c>
      <c r="FI54">
        <v>20.34</v>
      </c>
      <c r="FJ54">
        <v>20.309999999999999</v>
      </c>
      <c r="FK54">
        <v>20.5</v>
      </c>
      <c r="FL54">
        <v>20.59</v>
      </c>
      <c r="FM54">
        <v>20.36</v>
      </c>
      <c r="FN54">
        <v>20.61</v>
      </c>
      <c r="FO54">
        <v>20.66</v>
      </c>
      <c r="FP54">
        <v>20.53</v>
      </c>
      <c r="FQ54">
        <v>20.67</v>
      </c>
      <c r="FR54">
        <v>0.192</v>
      </c>
      <c r="FS54">
        <v>0</v>
      </c>
      <c r="FT54">
        <v>0</v>
      </c>
      <c r="FU54">
        <v>0</v>
      </c>
      <c r="FV54">
        <v>0</v>
      </c>
      <c r="FW54">
        <v>0</v>
      </c>
      <c r="FX54">
        <v>0</v>
      </c>
      <c r="FY54">
        <v>0</v>
      </c>
      <c r="FZ54">
        <v>0</v>
      </c>
      <c r="GA54">
        <v>0</v>
      </c>
      <c r="GB54">
        <v>0</v>
      </c>
      <c r="GC54">
        <v>0</v>
      </c>
      <c r="GD54">
        <v>0</v>
      </c>
      <c r="GE54">
        <v>0.11700000000000001</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B54">
        <v>0</v>
      </c>
      <c r="HC54">
        <v>0</v>
      </c>
      <c r="HD54">
        <v>0</v>
      </c>
      <c r="HE54">
        <v>0</v>
      </c>
      <c r="HF54">
        <v>0</v>
      </c>
      <c r="HG54">
        <v>0</v>
      </c>
      <c r="HH54">
        <v>0</v>
      </c>
      <c r="HI54">
        <v>0</v>
      </c>
      <c r="HJ54">
        <v>0</v>
      </c>
      <c r="HK54">
        <v>0</v>
      </c>
      <c r="HL54">
        <v>0</v>
      </c>
      <c r="HM54">
        <v>0</v>
      </c>
      <c r="HN54">
        <v>0</v>
      </c>
      <c r="HO54">
        <v>0</v>
      </c>
      <c r="HP54">
        <v>0</v>
      </c>
      <c r="HQ54">
        <v>0</v>
      </c>
      <c r="HR54">
        <v>0</v>
      </c>
      <c r="HS54">
        <v>0</v>
      </c>
      <c r="HT54">
        <v>0</v>
      </c>
      <c r="HU54">
        <v>0</v>
      </c>
      <c r="HV54">
        <v>0</v>
      </c>
      <c r="HW54">
        <v>0</v>
      </c>
      <c r="HX54">
        <v>0</v>
      </c>
      <c r="HY54">
        <v>0</v>
      </c>
      <c r="HZ54">
        <v>0</v>
      </c>
      <c r="IA54">
        <v>0</v>
      </c>
      <c r="IB54">
        <v>0</v>
      </c>
      <c r="IC54">
        <v>0</v>
      </c>
      <c r="ID54">
        <v>0</v>
      </c>
      <c r="IE54">
        <v>0</v>
      </c>
      <c r="IF54">
        <v>0</v>
      </c>
      <c r="IG54">
        <v>0</v>
      </c>
      <c r="IH54">
        <v>0</v>
      </c>
      <c r="II54">
        <v>0</v>
      </c>
      <c r="IJ54">
        <v>0</v>
      </c>
      <c r="IK54">
        <v>0</v>
      </c>
      <c r="IL54">
        <v>0</v>
      </c>
      <c r="IM54">
        <v>0</v>
      </c>
      <c r="IN54">
        <v>0</v>
      </c>
      <c r="IO54">
        <v>0</v>
      </c>
      <c r="IP54">
        <v>0</v>
      </c>
      <c r="IQ54">
        <v>0</v>
      </c>
      <c r="IR54">
        <v>0</v>
      </c>
      <c r="IS54">
        <v>0</v>
      </c>
      <c r="IT54">
        <v>0</v>
      </c>
      <c r="IU54">
        <v>0</v>
      </c>
      <c r="IV54">
        <v>0</v>
      </c>
      <c r="IW54">
        <v>0</v>
      </c>
      <c r="IX54">
        <v>0</v>
      </c>
      <c r="IY54">
        <v>0</v>
      </c>
      <c r="IZ54">
        <v>0</v>
      </c>
      <c r="JA54">
        <v>0</v>
      </c>
      <c r="JB54">
        <v>0</v>
      </c>
      <c r="JC54">
        <v>0</v>
      </c>
      <c r="JD54">
        <v>3.9990000000000001</v>
      </c>
      <c r="JE54">
        <v>6</v>
      </c>
      <c r="JF54">
        <v>5.6239999999999997</v>
      </c>
      <c r="JG54">
        <v>7.3639999999999999</v>
      </c>
      <c r="JH54">
        <v>6.9779999999999998</v>
      </c>
      <c r="JI54">
        <v>11.606</v>
      </c>
      <c r="JJ54">
        <v>8.7569999999999997</v>
      </c>
      <c r="JK54">
        <v>9.5180000000000007</v>
      </c>
      <c r="JL54">
        <v>6.3739999999999997</v>
      </c>
      <c r="JM54">
        <v>7.12</v>
      </c>
      <c r="JN54">
        <v>9.5190000000000001</v>
      </c>
      <c r="JO54">
        <v>7.7060000000000004</v>
      </c>
      <c r="JP54">
        <v>8.2710000000000008</v>
      </c>
      <c r="JQ54">
        <v>6.9509999999999996</v>
      </c>
      <c r="JR54">
        <v>6.9029999999999996</v>
      </c>
      <c r="JS54">
        <v>11.567</v>
      </c>
      <c r="JT54">
        <v>10.212</v>
      </c>
      <c r="JU54">
        <v>7.7119999999999997</v>
      </c>
      <c r="JV54">
        <v>9.16</v>
      </c>
      <c r="JW54">
        <v>12.805</v>
      </c>
      <c r="JX54">
        <v>7.4089999999999998</v>
      </c>
      <c r="JY54">
        <v>8.0009999999999994</v>
      </c>
      <c r="JZ54">
        <v>5.0679999999999996</v>
      </c>
      <c r="KA54">
        <v>9.6829999999999998</v>
      </c>
      <c r="KB54">
        <v>11.563000000000001</v>
      </c>
      <c r="KC54">
        <v>10.311</v>
      </c>
      <c r="KD54">
        <v>12.034000000000001</v>
      </c>
      <c r="KE54">
        <v>11.867000000000001</v>
      </c>
      <c r="KF54">
        <v>10.465</v>
      </c>
      <c r="KG54">
        <v>13.173999999999999</v>
      </c>
    </row>
    <row r="55" spans="1:293" x14ac:dyDescent="0.25">
      <c r="A55" t="s">
        <v>331</v>
      </c>
      <c r="B55" t="s">
        <v>589</v>
      </c>
      <c r="C55" t="s">
        <v>595</v>
      </c>
      <c r="D55">
        <v>84</v>
      </c>
      <c r="E55" t="s">
        <v>10</v>
      </c>
      <c r="F55">
        <f t="shared" si="0"/>
        <v>2</v>
      </c>
      <c r="G55">
        <f t="shared" si="1"/>
        <v>1</v>
      </c>
      <c r="H55" t="s">
        <v>8</v>
      </c>
      <c r="I55" t="s">
        <v>7</v>
      </c>
      <c r="J55" t="s">
        <v>5</v>
      </c>
      <c r="K55" t="s">
        <v>596</v>
      </c>
      <c r="L55" t="s">
        <v>515</v>
      </c>
      <c r="M55" s="7">
        <v>0</v>
      </c>
      <c r="N55" s="7">
        <v>88.227819535198293</v>
      </c>
      <c r="O55" s="7">
        <f>M55*'Emission and cost factors'!$D$8+N55*'Emission and cost factors'!$E$8</f>
        <v>40.584796986191215</v>
      </c>
      <c r="P55" s="8">
        <f>M55*'Emission and cost factors'!$D$9+N55*'Emission and cost factors'!$E$9</f>
        <v>13.234172930279744</v>
      </c>
      <c r="Q55" s="7">
        <f t="shared" si="2"/>
        <v>20.797999999999998</v>
      </c>
      <c r="R55" s="2">
        <f t="shared" si="3"/>
        <v>0</v>
      </c>
      <c r="S55" s="2">
        <f t="shared" si="4"/>
        <v>0</v>
      </c>
      <c r="T55" s="2">
        <f t="shared" si="5"/>
        <v>0</v>
      </c>
      <c r="U55" s="7">
        <f t="shared" si="6"/>
        <v>0</v>
      </c>
      <c r="V55" s="7">
        <f t="shared" si="7"/>
        <v>0</v>
      </c>
      <c r="W55" s="7">
        <f t="shared" si="8"/>
        <v>0</v>
      </c>
      <c r="X55">
        <v>20.53</v>
      </c>
      <c r="Y55">
        <v>20.62</v>
      </c>
      <c r="Z55">
        <v>20.67</v>
      </c>
      <c r="AA55">
        <v>20.66</v>
      </c>
      <c r="AB55">
        <v>20.72</v>
      </c>
      <c r="AC55">
        <v>20.81</v>
      </c>
      <c r="AD55">
        <v>20.79</v>
      </c>
      <c r="AE55">
        <v>20.84</v>
      </c>
      <c r="AF55">
        <v>20.74</v>
      </c>
      <c r="AG55">
        <v>20.73</v>
      </c>
      <c r="AH55">
        <v>20.84</v>
      </c>
      <c r="AI55">
        <v>20.72</v>
      </c>
      <c r="AJ55">
        <v>20.77</v>
      </c>
      <c r="AK55">
        <v>20.64</v>
      </c>
      <c r="AL55">
        <v>20.71</v>
      </c>
      <c r="AM55">
        <v>20.8</v>
      </c>
      <c r="AN55">
        <v>20.81</v>
      </c>
      <c r="AO55">
        <v>20.79</v>
      </c>
      <c r="AP55">
        <v>20.73</v>
      </c>
      <c r="AQ55">
        <v>21</v>
      </c>
      <c r="AR55">
        <v>20.7</v>
      </c>
      <c r="AS55">
        <v>20.7</v>
      </c>
      <c r="AT55">
        <v>20.69</v>
      </c>
      <c r="AU55">
        <v>20.89</v>
      </c>
      <c r="AV55">
        <v>20.9</v>
      </c>
      <c r="AW55">
        <v>20.87</v>
      </c>
      <c r="AX55">
        <v>20.85</v>
      </c>
      <c r="AY55">
        <v>21.36</v>
      </c>
      <c r="AZ55">
        <v>20.88</v>
      </c>
      <c r="BA55">
        <v>21.18</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19.829999999999998</v>
      </c>
      <c r="EO55">
        <v>19.98</v>
      </c>
      <c r="EP55">
        <v>20.11</v>
      </c>
      <c r="EQ55">
        <v>20.03</v>
      </c>
      <c r="ER55">
        <v>20.2</v>
      </c>
      <c r="ES55">
        <v>20.61</v>
      </c>
      <c r="ET55">
        <v>20.52</v>
      </c>
      <c r="EU55">
        <v>20.45</v>
      </c>
      <c r="EV55">
        <v>20.37</v>
      </c>
      <c r="EW55">
        <v>20.329999999999998</v>
      </c>
      <c r="EX55">
        <v>20.49</v>
      </c>
      <c r="EY55">
        <v>20.12</v>
      </c>
      <c r="EZ55">
        <v>20.34</v>
      </c>
      <c r="FA55">
        <v>19.91</v>
      </c>
      <c r="FB55">
        <v>20.100000000000001</v>
      </c>
      <c r="FC55">
        <v>20.52</v>
      </c>
      <c r="FD55">
        <v>20.52</v>
      </c>
      <c r="FE55">
        <v>20.440000000000001</v>
      </c>
      <c r="FF55">
        <v>20.48</v>
      </c>
      <c r="FG55">
        <v>20.62</v>
      </c>
      <c r="FH55">
        <v>20.420000000000002</v>
      </c>
      <c r="FI55">
        <v>20.329999999999998</v>
      </c>
      <c r="FJ55">
        <v>20.3</v>
      </c>
      <c r="FK55">
        <v>20.51</v>
      </c>
      <c r="FL55">
        <v>20.59</v>
      </c>
      <c r="FM55">
        <v>20.34</v>
      </c>
      <c r="FN55">
        <v>20.61</v>
      </c>
      <c r="FO55">
        <v>20.66</v>
      </c>
      <c r="FP55">
        <v>20.53</v>
      </c>
      <c r="FQ55">
        <v>20.67</v>
      </c>
      <c r="FR55">
        <v>0.2</v>
      </c>
      <c r="FS55">
        <v>2.5000000000000001E-2</v>
      </c>
      <c r="FT55">
        <v>0</v>
      </c>
      <c r="FU55">
        <v>0</v>
      </c>
      <c r="FV55">
        <v>0</v>
      </c>
      <c r="FW55">
        <v>0</v>
      </c>
      <c r="FX55">
        <v>0</v>
      </c>
      <c r="FY55">
        <v>0</v>
      </c>
      <c r="FZ55">
        <v>0</v>
      </c>
      <c r="GA55">
        <v>0</v>
      </c>
      <c r="GB55">
        <v>0</v>
      </c>
      <c r="GC55">
        <v>0</v>
      </c>
      <c r="GD55">
        <v>0</v>
      </c>
      <c r="GE55">
        <v>0.125</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B55">
        <v>0</v>
      </c>
      <c r="HC55">
        <v>0</v>
      </c>
      <c r="HD55">
        <v>0</v>
      </c>
      <c r="HE55">
        <v>0</v>
      </c>
      <c r="HF55">
        <v>0</v>
      </c>
      <c r="HG55">
        <v>0</v>
      </c>
      <c r="HH55">
        <v>0</v>
      </c>
      <c r="HI55">
        <v>0</v>
      </c>
      <c r="HJ55">
        <v>0</v>
      </c>
      <c r="HK55">
        <v>0</v>
      </c>
      <c r="HL55">
        <v>0</v>
      </c>
      <c r="HM55">
        <v>0</v>
      </c>
      <c r="HN55">
        <v>0</v>
      </c>
      <c r="HO55">
        <v>0</v>
      </c>
      <c r="HP55">
        <v>0</v>
      </c>
      <c r="HQ55">
        <v>0</v>
      </c>
      <c r="HR55">
        <v>0</v>
      </c>
      <c r="HS55">
        <v>0</v>
      </c>
      <c r="HT55">
        <v>0</v>
      </c>
      <c r="HU55">
        <v>0</v>
      </c>
      <c r="HV55">
        <v>0</v>
      </c>
      <c r="HW55">
        <v>0</v>
      </c>
      <c r="HX55">
        <v>0</v>
      </c>
      <c r="HY55">
        <v>0</v>
      </c>
      <c r="HZ55">
        <v>0</v>
      </c>
      <c r="IA55">
        <v>0</v>
      </c>
      <c r="IB55">
        <v>0</v>
      </c>
      <c r="IC55">
        <v>0</v>
      </c>
      <c r="ID55">
        <v>0</v>
      </c>
      <c r="IE55">
        <v>0</v>
      </c>
      <c r="IF55">
        <v>0</v>
      </c>
      <c r="IG55">
        <v>0</v>
      </c>
      <c r="IH55">
        <v>0</v>
      </c>
      <c r="II55">
        <v>0</v>
      </c>
      <c r="IJ55">
        <v>0</v>
      </c>
      <c r="IK55">
        <v>0</v>
      </c>
      <c r="IL55">
        <v>0</v>
      </c>
      <c r="IM55">
        <v>0</v>
      </c>
      <c r="IN55">
        <v>0</v>
      </c>
      <c r="IO55">
        <v>0</v>
      </c>
      <c r="IP55">
        <v>0</v>
      </c>
      <c r="IQ55">
        <v>0</v>
      </c>
      <c r="IR55">
        <v>0</v>
      </c>
      <c r="IS55">
        <v>0</v>
      </c>
      <c r="IT55">
        <v>0</v>
      </c>
      <c r="IU55">
        <v>0</v>
      </c>
      <c r="IV55">
        <v>0</v>
      </c>
      <c r="IW55">
        <v>0</v>
      </c>
      <c r="IX55">
        <v>0</v>
      </c>
      <c r="IY55">
        <v>0</v>
      </c>
      <c r="IZ55">
        <v>0</v>
      </c>
      <c r="JA55">
        <v>0</v>
      </c>
      <c r="JB55">
        <v>0</v>
      </c>
      <c r="JC55">
        <v>0</v>
      </c>
      <c r="JD55">
        <v>3.9990000000000001</v>
      </c>
      <c r="JE55">
        <v>6</v>
      </c>
      <c r="JF55">
        <v>5.6239999999999997</v>
      </c>
      <c r="JG55">
        <v>7.3639999999999999</v>
      </c>
      <c r="JH55">
        <v>6.9779999999999998</v>
      </c>
      <c r="JI55">
        <v>11.606</v>
      </c>
      <c r="JJ55">
        <v>8.7569999999999997</v>
      </c>
      <c r="JK55">
        <v>9.5180000000000007</v>
      </c>
      <c r="JL55">
        <v>6.3739999999999997</v>
      </c>
      <c r="JM55">
        <v>7.12</v>
      </c>
      <c r="JN55">
        <v>9.5190000000000001</v>
      </c>
      <c r="JO55">
        <v>7.7060000000000004</v>
      </c>
      <c r="JP55">
        <v>8.2710000000000008</v>
      </c>
      <c r="JQ55">
        <v>6.9509999999999996</v>
      </c>
      <c r="JR55">
        <v>6.9029999999999996</v>
      </c>
      <c r="JS55">
        <v>11.567</v>
      </c>
      <c r="JT55">
        <v>10.212</v>
      </c>
      <c r="JU55">
        <v>7.7119999999999997</v>
      </c>
      <c r="JV55">
        <v>9.16</v>
      </c>
      <c r="JW55">
        <v>12.805</v>
      </c>
      <c r="JX55">
        <v>7.4089999999999998</v>
      </c>
      <c r="JY55">
        <v>8.0009999999999994</v>
      </c>
      <c r="JZ55">
        <v>5.0679999999999996</v>
      </c>
      <c r="KA55">
        <v>9.6829999999999998</v>
      </c>
      <c r="KB55">
        <v>11.563000000000001</v>
      </c>
      <c r="KC55">
        <v>10.311</v>
      </c>
      <c r="KD55">
        <v>12.034000000000001</v>
      </c>
      <c r="KE55">
        <v>11.867000000000001</v>
      </c>
      <c r="KF55">
        <v>10.465</v>
      </c>
      <c r="KG55">
        <v>13.173999999999999</v>
      </c>
    </row>
    <row r="56" spans="1:293" x14ac:dyDescent="0.25">
      <c r="A56" t="s">
        <v>332</v>
      </c>
      <c r="B56" t="s">
        <v>589</v>
      </c>
      <c r="C56" t="s">
        <v>595</v>
      </c>
      <c r="D56">
        <v>110</v>
      </c>
      <c r="E56" t="s">
        <v>10</v>
      </c>
      <c r="F56">
        <f t="shared" si="0"/>
        <v>2</v>
      </c>
      <c r="G56">
        <f t="shared" si="1"/>
        <v>1</v>
      </c>
      <c r="H56" t="s">
        <v>9</v>
      </c>
      <c r="I56" t="s">
        <v>3</v>
      </c>
      <c r="J56" t="s">
        <v>4</v>
      </c>
      <c r="K56" t="s">
        <v>596</v>
      </c>
      <c r="L56" t="s">
        <v>515</v>
      </c>
      <c r="M56" s="7">
        <v>0</v>
      </c>
      <c r="N56" s="7">
        <v>67.672718538064501</v>
      </c>
      <c r="O56" s="7">
        <f>M56*'Emission and cost factors'!$D$8+N56*'Emission and cost factors'!$E$8</f>
        <v>31.129450527509672</v>
      </c>
      <c r="P56" s="8">
        <f>M56*'Emission and cost factors'!$D$9+N56*'Emission and cost factors'!$E$9</f>
        <v>10.150907780709675</v>
      </c>
      <c r="Q56" s="7">
        <f t="shared" si="2"/>
        <v>20.68866666666667</v>
      </c>
      <c r="R56" s="2">
        <f t="shared" si="3"/>
        <v>0</v>
      </c>
      <c r="S56" s="2">
        <f t="shared" si="4"/>
        <v>0</v>
      </c>
      <c r="T56" s="2">
        <f t="shared" si="5"/>
        <v>0</v>
      </c>
      <c r="U56" s="7">
        <f t="shared" si="6"/>
        <v>0</v>
      </c>
      <c r="V56" s="7">
        <f t="shared" si="7"/>
        <v>0</v>
      </c>
      <c r="W56" s="7">
        <f t="shared" si="8"/>
        <v>0</v>
      </c>
      <c r="X56">
        <v>20.34</v>
      </c>
      <c r="Y56">
        <v>20.350000000000001</v>
      </c>
      <c r="Z56">
        <v>20.47</v>
      </c>
      <c r="AA56">
        <v>20.47</v>
      </c>
      <c r="AB56">
        <v>20.54</v>
      </c>
      <c r="AC56">
        <v>20.81</v>
      </c>
      <c r="AD56">
        <v>20.75</v>
      </c>
      <c r="AE56">
        <v>20.84</v>
      </c>
      <c r="AF56">
        <v>20.66</v>
      </c>
      <c r="AG56">
        <v>20.54</v>
      </c>
      <c r="AH56">
        <v>20.69</v>
      </c>
      <c r="AI56">
        <v>20.47</v>
      </c>
      <c r="AJ56">
        <v>20.57</v>
      </c>
      <c r="AK56">
        <v>20.420000000000002</v>
      </c>
      <c r="AL56">
        <v>20.53</v>
      </c>
      <c r="AM56">
        <v>20.75</v>
      </c>
      <c r="AN56">
        <v>20.74</v>
      </c>
      <c r="AO56">
        <v>20.67</v>
      </c>
      <c r="AP56">
        <v>20.61</v>
      </c>
      <c r="AQ56">
        <v>21.03</v>
      </c>
      <c r="AR56">
        <v>20.61</v>
      </c>
      <c r="AS56">
        <v>20.55</v>
      </c>
      <c r="AT56">
        <v>20.53</v>
      </c>
      <c r="AU56">
        <v>20.9</v>
      </c>
      <c r="AV56">
        <v>20.83</v>
      </c>
      <c r="AW56">
        <v>20.65</v>
      </c>
      <c r="AX56">
        <v>20.81</v>
      </c>
      <c r="AY56">
        <v>21.42</v>
      </c>
      <c r="AZ56">
        <v>20.82</v>
      </c>
      <c r="BA56">
        <v>21.29</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0</v>
      </c>
      <c r="EE56">
        <v>0</v>
      </c>
      <c r="EF56">
        <v>0</v>
      </c>
      <c r="EG56">
        <v>0</v>
      </c>
      <c r="EH56">
        <v>0</v>
      </c>
      <c r="EI56">
        <v>0</v>
      </c>
      <c r="EJ56">
        <v>0</v>
      </c>
      <c r="EK56">
        <v>0</v>
      </c>
      <c r="EL56">
        <v>0</v>
      </c>
      <c r="EM56">
        <v>0</v>
      </c>
      <c r="EN56">
        <v>19.559999999999999</v>
      </c>
      <c r="EO56">
        <v>19.829999999999998</v>
      </c>
      <c r="EP56">
        <v>19.82</v>
      </c>
      <c r="EQ56">
        <v>19.88</v>
      </c>
      <c r="ER56">
        <v>19.96</v>
      </c>
      <c r="ES56">
        <v>20.239999999999998</v>
      </c>
      <c r="ET56">
        <v>20.22</v>
      </c>
      <c r="EU56">
        <v>20.27</v>
      </c>
      <c r="EV56">
        <v>20.010000000000002</v>
      </c>
      <c r="EW56">
        <v>20.010000000000002</v>
      </c>
      <c r="EX56">
        <v>20.16</v>
      </c>
      <c r="EY56">
        <v>20.03</v>
      </c>
      <c r="EZ56">
        <v>20.059999999999999</v>
      </c>
      <c r="FA56">
        <v>19.739999999999998</v>
      </c>
      <c r="FB56">
        <v>19.95</v>
      </c>
      <c r="FC56">
        <v>20.239999999999998</v>
      </c>
      <c r="FD56">
        <v>20.260000000000002</v>
      </c>
      <c r="FE56">
        <v>20.100000000000001</v>
      </c>
      <c r="FF56">
        <v>20.18</v>
      </c>
      <c r="FG56">
        <v>20.37</v>
      </c>
      <c r="FH56">
        <v>20.03</v>
      </c>
      <c r="FI56">
        <v>20.059999999999999</v>
      </c>
      <c r="FJ56">
        <v>19.96</v>
      </c>
      <c r="FK56">
        <v>20.25</v>
      </c>
      <c r="FL56">
        <v>20.29</v>
      </c>
      <c r="FM56">
        <v>20.29</v>
      </c>
      <c r="FN56">
        <v>20.36</v>
      </c>
      <c r="FO56">
        <v>20.47</v>
      </c>
      <c r="FP56">
        <v>20.239999999999998</v>
      </c>
      <c r="FQ56">
        <v>20.54</v>
      </c>
      <c r="FR56">
        <v>0.35799999999999998</v>
      </c>
      <c r="FS56">
        <v>0.15</v>
      </c>
      <c r="FT56">
        <v>0.158</v>
      </c>
      <c r="FU56">
        <v>0.11700000000000001</v>
      </c>
      <c r="FV56">
        <v>4.2000000000000003E-2</v>
      </c>
      <c r="FW56">
        <v>0</v>
      </c>
      <c r="FX56">
        <v>0</v>
      </c>
      <c r="FY56">
        <v>0</v>
      </c>
      <c r="FZ56">
        <v>0</v>
      </c>
      <c r="GA56">
        <v>0</v>
      </c>
      <c r="GB56">
        <v>0</v>
      </c>
      <c r="GC56">
        <v>0</v>
      </c>
      <c r="GD56">
        <v>0</v>
      </c>
      <c r="GE56">
        <v>0.25800000000000001</v>
      </c>
      <c r="GF56">
        <v>0.05</v>
      </c>
      <c r="GG56">
        <v>0</v>
      </c>
      <c r="GH56">
        <v>0</v>
      </c>
      <c r="GI56">
        <v>0</v>
      </c>
      <c r="GJ56">
        <v>0</v>
      </c>
      <c r="GK56">
        <v>0</v>
      </c>
      <c r="GL56">
        <v>0</v>
      </c>
      <c r="GM56">
        <v>0</v>
      </c>
      <c r="GN56">
        <v>3.3000000000000002E-2</v>
      </c>
      <c r="GO56">
        <v>0</v>
      </c>
      <c r="GP56">
        <v>0</v>
      </c>
      <c r="GQ56">
        <v>0</v>
      </c>
      <c r="GR56">
        <v>0</v>
      </c>
      <c r="GS56">
        <v>0</v>
      </c>
      <c r="GT56">
        <v>0</v>
      </c>
      <c r="GU56">
        <v>0</v>
      </c>
      <c r="GV56">
        <v>0</v>
      </c>
      <c r="GW56">
        <v>0</v>
      </c>
      <c r="GX56">
        <v>0</v>
      </c>
      <c r="GY56">
        <v>0</v>
      </c>
      <c r="GZ56">
        <v>0</v>
      </c>
      <c r="HA56">
        <v>0</v>
      </c>
      <c r="HB56">
        <v>0</v>
      </c>
      <c r="HC56">
        <v>0</v>
      </c>
      <c r="HD56">
        <v>0</v>
      </c>
      <c r="HE56">
        <v>0</v>
      </c>
      <c r="HF56">
        <v>0</v>
      </c>
      <c r="HG56">
        <v>0</v>
      </c>
      <c r="HH56">
        <v>0</v>
      </c>
      <c r="HI56">
        <v>0</v>
      </c>
      <c r="HJ56">
        <v>0</v>
      </c>
      <c r="HK56">
        <v>0</v>
      </c>
      <c r="HL56">
        <v>0</v>
      </c>
      <c r="HM56">
        <v>0</v>
      </c>
      <c r="HN56">
        <v>0</v>
      </c>
      <c r="HO56">
        <v>0</v>
      </c>
      <c r="HP56">
        <v>0</v>
      </c>
      <c r="HQ56">
        <v>0</v>
      </c>
      <c r="HR56">
        <v>0</v>
      </c>
      <c r="HS56">
        <v>0</v>
      </c>
      <c r="HT56">
        <v>0</v>
      </c>
      <c r="HU56">
        <v>0</v>
      </c>
      <c r="HV56">
        <v>0</v>
      </c>
      <c r="HW56">
        <v>0</v>
      </c>
      <c r="HX56">
        <v>0</v>
      </c>
      <c r="HY56">
        <v>0</v>
      </c>
      <c r="HZ56">
        <v>0</v>
      </c>
      <c r="IA56">
        <v>0</v>
      </c>
      <c r="IB56">
        <v>0</v>
      </c>
      <c r="IC56">
        <v>0</v>
      </c>
      <c r="ID56">
        <v>0</v>
      </c>
      <c r="IE56">
        <v>0</v>
      </c>
      <c r="IF56">
        <v>0</v>
      </c>
      <c r="IG56">
        <v>0</v>
      </c>
      <c r="IH56">
        <v>0</v>
      </c>
      <c r="II56">
        <v>0</v>
      </c>
      <c r="IJ56">
        <v>0</v>
      </c>
      <c r="IK56">
        <v>0</v>
      </c>
      <c r="IL56">
        <v>0</v>
      </c>
      <c r="IM56">
        <v>0</v>
      </c>
      <c r="IN56">
        <v>0</v>
      </c>
      <c r="IO56">
        <v>0</v>
      </c>
      <c r="IP56">
        <v>0</v>
      </c>
      <c r="IQ56">
        <v>0</v>
      </c>
      <c r="IR56">
        <v>0</v>
      </c>
      <c r="IS56">
        <v>0</v>
      </c>
      <c r="IT56">
        <v>0</v>
      </c>
      <c r="IU56">
        <v>0</v>
      </c>
      <c r="IV56">
        <v>0</v>
      </c>
      <c r="IW56">
        <v>0</v>
      </c>
      <c r="IX56">
        <v>0</v>
      </c>
      <c r="IY56">
        <v>0</v>
      </c>
      <c r="IZ56">
        <v>0</v>
      </c>
      <c r="JA56">
        <v>0</v>
      </c>
      <c r="JB56">
        <v>0</v>
      </c>
      <c r="JC56">
        <v>0</v>
      </c>
      <c r="JD56">
        <v>3.9990000000000001</v>
      </c>
      <c r="JE56">
        <v>6</v>
      </c>
      <c r="JF56">
        <v>5.6239999999999997</v>
      </c>
      <c r="JG56">
        <v>7.3639999999999999</v>
      </c>
      <c r="JH56">
        <v>6.9779999999999998</v>
      </c>
      <c r="JI56">
        <v>11.606</v>
      </c>
      <c r="JJ56">
        <v>8.7569999999999997</v>
      </c>
      <c r="JK56">
        <v>9.5180000000000007</v>
      </c>
      <c r="JL56">
        <v>6.3739999999999997</v>
      </c>
      <c r="JM56">
        <v>7.12</v>
      </c>
      <c r="JN56">
        <v>9.5190000000000001</v>
      </c>
      <c r="JO56">
        <v>7.7060000000000004</v>
      </c>
      <c r="JP56">
        <v>8.2710000000000008</v>
      </c>
      <c r="JQ56">
        <v>6.9509999999999996</v>
      </c>
      <c r="JR56">
        <v>6.9029999999999996</v>
      </c>
      <c r="JS56">
        <v>11.567</v>
      </c>
      <c r="JT56">
        <v>10.212</v>
      </c>
      <c r="JU56">
        <v>7.7119999999999997</v>
      </c>
      <c r="JV56">
        <v>9.16</v>
      </c>
      <c r="JW56">
        <v>12.805</v>
      </c>
      <c r="JX56">
        <v>7.4089999999999998</v>
      </c>
      <c r="JY56">
        <v>8.0009999999999994</v>
      </c>
      <c r="JZ56">
        <v>5.0679999999999996</v>
      </c>
      <c r="KA56">
        <v>9.6829999999999998</v>
      </c>
      <c r="KB56">
        <v>11.563000000000001</v>
      </c>
      <c r="KC56">
        <v>10.311</v>
      </c>
      <c r="KD56">
        <v>12.034000000000001</v>
      </c>
      <c r="KE56">
        <v>11.867000000000001</v>
      </c>
      <c r="KF56">
        <v>10.465</v>
      </c>
      <c r="KG56">
        <v>13.173999999999999</v>
      </c>
    </row>
    <row r="57" spans="1:293" x14ac:dyDescent="0.25">
      <c r="A57" t="s">
        <v>333</v>
      </c>
      <c r="B57" t="s">
        <v>589</v>
      </c>
      <c r="C57" t="s">
        <v>595</v>
      </c>
      <c r="D57">
        <v>111</v>
      </c>
      <c r="E57" t="s">
        <v>10</v>
      </c>
      <c r="F57">
        <f t="shared" si="0"/>
        <v>2</v>
      </c>
      <c r="G57">
        <f t="shared" si="1"/>
        <v>1</v>
      </c>
      <c r="H57" t="s">
        <v>9</v>
      </c>
      <c r="I57" t="s">
        <v>3</v>
      </c>
      <c r="J57" t="s">
        <v>5</v>
      </c>
      <c r="K57" t="s">
        <v>596</v>
      </c>
      <c r="L57" t="s">
        <v>516</v>
      </c>
      <c r="M57" s="7">
        <v>0</v>
      </c>
      <c r="N57" s="7">
        <v>70.789651325469194</v>
      </c>
      <c r="O57" s="7">
        <f>M57*'Emission and cost factors'!$D$8+N57*'Emission and cost factors'!$E$8</f>
        <v>32.563239609715829</v>
      </c>
      <c r="P57" s="8">
        <f>M57*'Emission and cost factors'!$D$9+N57*'Emission and cost factors'!$E$9</f>
        <v>10.618447698820379</v>
      </c>
      <c r="Q57" s="7">
        <f t="shared" si="2"/>
        <v>20.692666666666664</v>
      </c>
      <c r="R57" s="2">
        <f t="shared" si="3"/>
        <v>0</v>
      </c>
      <c r="S57" s="2">
        <f t="shared" si="4"/>
        <v>0</v>
      </c>
      <c r="T57" s="2">
        <f t="shared" si="5"/>
        <v>0</v>
      </c>
      <c r="U57" s="7">
        <f t="shared" si="6"/>
        <v>0</v>
      </c>
      <c r="V57" s="7">
        <f t="shared" si="7"/>
        <v>0</v>
      </c>
      <c r="W57" s="7">
        <f t="shared" si="8"/>
        <v>0</v>
      </c>
      <c r="X57">
        <v>20.34</v>
      </c>
      <c r="Y57">
        <v>20.350000000000001</v>
      </c>
      <c r="Z57">
        <v>20.47</v>
      </c>
      <c r="AA57">
        <v>20.5</v>
      </c>
      <c r="AB57">
        <v>20.55</v>
      </c>
      <c r="AC57">
        <v>20.81</v>
      </c>
      <c r="AD57">
        <v>20.75</v>
      </c>
      <c r="AE57">
        <v>20.84</v>
      </c>
      <c r="AF57">
        <v>20.68</v>
      </c>
      <c r="AG57">
        <v>20.54</v>
      </c>
      <c r="AH57">
        <v>20.7</v>
      </c>
      <c r="AI57">
        <v>20.5</v>
      </c>
      <c r="AJ57">
        <v>20.58</v>
      </c>
      <c r="AK57">
        <v>20.45</v>
      </c>
      <c r="AL57">
        <v>20.51</v>
      </c>
      <c r="AM57">
        <v>20.75</v>
      </c>
      <c r="AN57">
        <v>20.75</v>
      </c>
      <c r="AO57">
        <v>20.67</v>
      </c>
      <c r="AP57">
        <v>20.61</v>
      </c>
      <c r="AQ57">
        <v>21.03</v>
      </c>
      <c r="AR57">
        <v>20.61</v>
      </c>
      <c r="AS57">
        <v>20.55</v>
      </c>
      <c r="AT57">
        <v>20.53</v>
      </c>
      <c r="AU57">
        <v>20.89</v>
      </c>
      <c r="AV57">
        <v>20.83</v>
      </c>
      <c r="AW57">
        <v>20.65</v>
      </c>
      <c r="AX57">
        <v>20.81</v>
      </c>
      <c r="AY57">
        <v>21.42</v>
      </c>
      <c r="AZ57">
        <v>20.82</v>
      </c>
      <c r="BA57">
        <v>21.29</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19.579999999999998</v>
      </c>
      <c r="EO57">
        <v>19.84</v>
      </c>
      <c r="EP57">
        <v>19.829999999999998</v>
      </c>
      <c r="EQ57">
        <v>19.899999999999999</v>
      </c>
      <c r="ER57">
        <v>19.96</v>
      </c>
      <c r="ES57">
        <v>20.239999999999998</v>
      </c>
      <c r="ET57">
        <v>20.23</v>
      </c>
      <c r="EU57">
        <v>20.27</v>
      </c>
      <c r="EV57">
        <v>20.010000000000002</v>
      </c>
      <c r="EW57">
        <v>20.010000000000002</v>
      </c>
      <c r="EX57">
        <v>20.149999999999999</v>
      </c>
      <c r="EY57">
        <v>20.03</v>
      </c>
      <c r="EZ57">
        <v>20.059999999999999</v>
      </c>
      <c r="FA57">
        <v>19.760000000000002</v>
      </c>
      <c r="FB57">
        <v>19.97</v>
      </c>
      <c r="FC57">
        <v>20.239999999999998</v>
      </c>
      <c r="FD57">
        <v>20.25</v>
      </c>
      <c r="FE57">
        <v>20.09</v>
      </c>
      <c r="FF57">
        <v>20.18</v>
      </c>
      <c r="FG57">
        <v>20.37</v>
      </c>
      <c r="FH57">
        <v>20.03</v>
      </c>
      <c r="FI57">
        <v>20.07</v>
      </c>
      <c r="FJ57">
        <v>19.96</v>
      </c>
      <c r="FK57">
        <v>20.25</v>
      </c>
      <c r="FL57">
        <v>20.29</v>
      </c>
      <c r="FM57">
        <v>20.29</v>
      </c>
      <c r="FN57">
        <v>20.36</v>
      </c>
      <c r="FO57">
        <v>20.47</v>
      </c>
      <c r="FP57">
        <v>20.23</v>
      </c>
      <c r="FQ57">
        <v>20.54</v>
      </c>
      <c r="FR57">
        <v>0.34200000000000003</v>
      </c>
      <c r="FS57">
        <v>0.14199999999999999</v>
      </c>
      <c r="FT57">
        <v>0.158</v>
      </c>
      <c r="FU57">
        <v>0.1</v>
      </c>
      <c r="FV57">
        <v>4.2000000000000003E-2</v>
      </c>
      <c r="FW57">
        <v>0</v>
      </c>
      <c r="FX57">
        <v>0</v>
      </c>
      <c r="FY57">
        <v>0</v>
      </c>
      <c r="FZ57">
        <v>0</v>
      </c>
      <c r="GA57">
        <v>0</v>
      </c>
      <c r="GB57">
        <v>0</v>
      </c>
      <c r="GC57">
        <v>0</v>
      </c>
      <c r="GD57">
        <v>0</v>
      </c>
      <c r="GE57">
        <v>0.24199999999999999</v>
      </c>
      <c r="GF57">
        <v>2.5000000000000001E-2</v>
      </c>
      <c r="GG57">
        <v>0</v>
      </c>
      <c r="GH57">
        <v>0</v>
      </c>
      <c r="GI57">
        <v>0</v>
      </c>
      <c r="GJ57">
        <v>0</v>
      </c>
      <c r="GK57">
        <v>0</v>
      </c>
      <c r="GL57">
        <v>0</v>
      </c>
      <c r="GM57">
        <v>0</v>
      </c>
      <c r="GN57">
        <v>3.3000000000000002E-2</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v>0</v>
      </c>
      <c r="ID57">
        <v>0</v>
      </c>
      <c r="IE57">
        <v>0</v>
      </c>
      <c r="IF57">
        <v>0</v>
      </c>
      <c r="IG57">
        <v>0</v>
      </c>
      <c r="IH57">
        <v>0</v>
      </c>
      <c r="II57">
        <v>0</v>
      </c>
      <c r="IJ57">
        <v>0</v>
      </c>
      <c r="IK57">
        <v>0</v>
      </c>
      <c r="IL57">
        <v>0</v>
      </c>
      <c r="IM57">
        <v>0</v>
      </c>
      <c r="IN57">
        <v>0</v>
      </c>
      <c r="IO57">
        <v>0</v>
      </c>
      <c r="IP57">
        <v>0</v>
      </c>
      <c r="IQ57">
        <v>0</v>
      </c>
      <c r="IR57">
        <v>0</v>
      </c>
      <c r="IS57">
        <v>0</v>
      </c>
      <c r="IT57">
        <v>0</v>
      </c>
      <c r="IU57">
        <v>0</v>
      </c>
      <c r="IV57">
        <v>0</v>
      </c>
      <c r="IW57">
        <v>0</v>
      </c>
      <c r="IX57">
        <v>0</v>
      </c>
      <c r="IY57">
        <v>0</v>
      </c>
      <c r="IZ57">
        <v>0</v>
      </c>
      <c r="JA57">
        <v>0</v>
      </c>
      <c r="JB57">
        <v>0</v>
      </c>
      <c r="JC57">
        <v>0</v>
      </c>
      <c r="JD57">
        <v>3.9990000000000001</v>
      </c>
      <c r="JE57">
        <v>6</v>
      </c>
      <c r="JF57">
        <v>5.6239999999999997</v>
      </c>
      <c r="JG57">
        <v>7.3639999999999999</v>
      </c>
      <c r="JH57">
        <v>6.9779999999999998</v>
      </c>
      <c r="JI57">
        <v>11.606</v>
      </c>
      <c r="JJ57">
        <v>8.7569999999999997</v>
      </c>
      <c r="JK57">
        <v>9.5180000000000007</v>
      </c>
      <c r="JL57">
        <v>6.3739999999999997</v>
      </c>
      <c r="JM57">
        <v>7.12</v>
      </c>
      <c r="JN57">
        <v>9.5190000000000001</v>
      </c>
      <c r="JO57">
        <v>7.7060000000000004</v>
      </c>
      <c r="JP57">
        <v>8.2710000000000008</v>
      </c>
      <c r="JQ57">
        <v>6.9509999999999996</v>
      </c>
      <c r="JR57">
        <v>6.9029999999999996</v>
      </c>
      <c r="JS57">
        <v>11.567</v>
      </c>
      <c r="JT57">
        <v>10.212</v>
      </c>
      <c r="JU57">
        <v>7.7119999999999997</v>
      </c>
      <c r="JV57">
        <v>9.16</v>
      </c>
      <c r="JW57">
        <v>12.805</v>
      </c>
      <c r="JX57">
        <v>7.4089999999999998</v>
      </c>
      <c r="JY57">
        <v>8.0009999999999994</v>
      </c>
      <c r="JZ57">
        <v>5.0679999999999996</v>
      </c>
      <c r="KA57">
        <v>9.6829999999999998</v>
      </c>
      <c r="KB57">
        <v>11.563000000000001</v>
      </c>
      <c r="KC57">
        <v>10.311</v>
      </c>
      <c r="KD57">
        <v>12.034000000000001</v>
      </c>
      <c r="KE57">
        <v>11.867000000000001</v>
      </c>
      <c r="KF57">
        <v>10.465</v>
      </c>
      <c r="KG57">
        <v>13.173999999999999</v>
      </c>
    </row>
    <row r="58" spans="1:293" x14ac:dyDescent="0.25">
      <c r="A58" t="s">
        <v>334</v>
      </c>
      <c r="B58" t="s">
        <v>589</v>
      </c>
      <c r="C58" t="s">
        <v>595</v>
      </c>
      <c r="D58">
        <v>112</v>
      </c>
      <c r="E58" t="s">
        <v>10</v>
      </c>
      <c r="F58">
        <f t="shared" si="0"/>
        <v>2</v>
      </c>
      <c r="G58">
        <f t="shared" si="1"/>
        <v>1</v>
      </c>
      <c r="H58" t="s">
        <v>9</v>
      </c>
      <c r="I58" t="s">
        <v>3</v>
      </c>
      <c r="J58" t="s">
        <v>5</v>
      </c>
      <c r="K58" t="s">
        <v>596</v>
      </c>
      <c r="L58" t="s">
        <v>515</v>
      </c>
      <c r="M58" s="7">
        <v>0</v>
      </c>
      <c r="N58" s="7">
        <v>67.635880351811593</v>
      </c>
      <c r="O58" s="7">
        <f>M58*'Emission and cost factors'!$D$8+N58*'Emission and cost factors'!$E$8</f>
        <v>31.112504961833334</v>
      </c>
      <c r="P58" s="8">
        <f>M58*'Emission and cost factors'!$D$9+N58*'Emission and cost factors'!$E$9</f>
        <v>10.145382052771739</v>
      </c>
      <c r="Q58" s="7">
        <f t="shared" si="2"/>
        <v>20.68866666666667</v>
      </c>
      <c r="R58" s="2">
        <f t="shared" si="3"/>
        <v>0</v>
      </c>
      <c r="S58" s="2">
        <f t="shared" si="4"/>
        <v>0</v>
      </c>
      <c r="T58" s="2">
        <f t="shared" si="5"/>
        <v>0</v>
      </c>
      <c r="U58" s="7">
        <f t="shared" si="6"/>
        <v>0</v>
      </c>
      <c r="V58" s="7">
        <f t="shared" si="7"/>
        <v>0</v>
      </c>
      <c r="W58" s="7">
        <f t="shared" si="8"/>
        <v>0</v>
      </c>
      <c r="X58">
        <v>20.34</v>
      </c>
      <c r="Y58">
        <v>20.350000000000001</v>
      </c>
      <c r="Z58">
        <v>20.47</v>
      </c>
      <c r="AA58">
        <v>20.47</v>
      </c>
      <c r="AB58">
        <v>20.54</v>
      </c>
      <c r="AC58">
        <v>20.81</v>
      </c>
      <c r="AD58">
        <v>20.75</v>
      </c>
      <c r="AE58">
        <v>20.84</v>
      </c>
      <c r="AF58">
        <v>20.66</v>
      </c>
      <c r="AG58">
        <v>20.54</v>
      </c>
      <c r="AH58">
        <v>20.69</v>
      </c>
      <c r="AI58">
        <v>20.47</v>
      </c>
      <c r="AJ58">
        <v>20.57</v>
      </c>
      <c r="AK58">
        <v>20.420000000000002</v>
      </c>
      <c r="AL58">
        <v>20.53</v>
      </c>
      <c r="AM58">
        <v>20.75</v>
      </c>
      <c r="AN58">
        <v>20.74</v>
      </c>
      <c r="AO58">
        <v>20.67</v>
      </c>
      <c r="AP58">
        <v>20.61</v>
      </c>
      <c r="AQ58">
        <v>21.03</v>
      </c>
      <c r="AR58">
        <v>20.61</v>
      </c>
      <c r="AS58">
        <v>20.55</v>
      </c>
      <c r="AT58">
        <v>20.53</v>
      </c>
      <c r="AU58">
        <v>20.9</v>
      </c>
      <c r="AV58">
        <v>20.83</v>
      </c>
      <c r="AW58">
        <v>20.65</v>
      </c>
      <c r="AX58">
        <v>20.81</v>
      </c>
      <c r="AY58">
        <v>21.42</v>
      </c>
      <c r="AZ58">
        <v>20.82</v>
      </c>
      <c r="BA58">
        <v>21.29</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19.559999999999999</v>
      </c>
      <c r="EO58">
        <v>19.829999999999998</v>
      </c>
      <c r="EP58">
        <v>19.82</v>
      </c>
      <c r="EQ58">
        <v>19.88</v>
      </c>
      <c r="ER58">
        <v>19.96</v>
      </c>
      <c r="ES58">
        <v>20.239999999999998</v>
      </c>
      <c r="ET58">
        <v>20.22</v>
      </c>
      <c r="EU58">
        <v>20.27</v>
      </c>
      <c r="EV58">
        <v>20.010000000000002</v>
      </c>
      <c r="EW58">
        <v>20.010000000000002</v>
      </c>
      <c r="EX58">
        <v>20.16</v>
      </c>
      <c r="EY58">
        <v>20.03</v>
      </c>
      <c r="EZ58">
        <v>20.059999999999999</v>
      </c>
      <c r="FA58">
        <v>19.739999999999998</v>
      </c>
      <c r="FB58">
        <v>19.95</v>
      </c>
      <c r="FC58">
        <v>20.239999999999998</v>
      </c>
      <c r="FD58">
        <v>20.260000000000002</v>
      </c>
      <c r="FE58">
        <v>20.100000000000001</v>
      </c>
      <c r="FF58">
        <v>20.18</v>
      </c>
      <c r="FG58">
        <v>20.37</v>
      </c>
      <c r="FH58">
        <v>20.03</v>
      </c>
      <c r="FI58">
        <v>20.059999999999999</v>
      </c>
      <c r="FJ58">
        <v>19.96</v>
      </c>
      <c r="FK58">
        <v>20.25</v>
      </c>
      <c r="FL58">
        <v>20.29</v>
      </c>
      <c r="FM58">
        <v>20.29</v>
      </c>
      <c r="FN58">
        <v>20.36</v>
      </c>
      <c r="FO58">
        <v>20.47</v>
      </c>
      <c r="FP58">
        <v>20.239999999999998</v>
      </c>
      <c r="FQ58">
        <v>20.54</v>
      </c>
      <c r="FR58">
        <v>0.35799999999999998</v>
      </c>
      <c r="FS58">
        <v>0.15</v>
      </c>
      <c r="FT58">
        <v>0.158</v>
      </c>
      <c r="FU58">
        <v>0.11700000000000001</v>
      </c>
      <c r="FV58">
        <v>4.2000000000000003E-2</v>
      </c>
      <c r="FW58">
        <v>0</v>
      </c>
      <c r="FX58">
        <v>0</v>
      </c>
      <c r="FY58">
        <v>0</v>
      </c>
      <c r="FZ58">
        <v>0</v>
      </c>
      <c r="GA58">
        <v>0</v>
      </c>
      <c r="GB58">
        <v>0</v>
      </c>
      <c r="GC58">
        <v>0</v>
      </c>
      <c r="GD58">
        <v>0</v>
      </c>
      <c r="GE58">
        <v>0.25800000000000001</v>
      </c>
      <c r="GF58">
        <v>0.05</v>
      </c>
      <c r="GG58">
        <v>0</v>
      </c>
      <c r="GH58">
        <v>0</v>
      </c>
      <c r="GI58">
        <v>0</v>
      </c>
      <c r="GJ58">
        <v>0</v>
      </c>
      <c r="GK58">
        <v>0</v>
      </c>
      <c r="GL58">
        <v>0</v>
      </c>
      <c r="GM58">
        <v>0</v>
      </c>
      <c r="GN58">
        <v>3.3000000000000002E-2</v>
      </c>
      <c r="GO58">
        <v>0</v>
      </c>
      <c r="GP58">
        <v>0</v>
      </c>
      <c r="GQ58">
        <v>0</v>
      </c>
      <c r="GR58">
        <v>0</v>
      </c>
      <c r="GS58">
        <v>0</v>
      </c>
      <c r="GT58">
        <v>0</v>
      </c>
      <c r="GU58">
        <v>0</v>
      </c>
      <c r="GV58">
        <v>0</v>
      </c>
      <c r="GW58">
        <v>0</v>
      </c>
      <c r="GX58">
        <v>0</v>
      </c>
      <c r="GY58">
        <v>0</v>
      </c>
      <c r="GZ58">
        <v>0</v>
      </c>
      <c r="HA58">
        <v>0</v>
      </c>
      <c r="HB58">
        <v>0</v>
      </c>
      <c r="HC58">
        <v>0</v>
      </c>
      <c r="HD58">
        <v>0</v>
      </c>
      <c r="HE58">
        <v>0</v>
      </c>
      <c r="HF58">
        <v>0</v>
      </c>
      <c r="HG58">
        <v>0</v>
      </c>
      <c r="HH58">
        <v>0</v>
      </c>
      <c r="HI58">
        <v>0</v>
      </c>
      <c r="HJ58">
        <v>0</v>
      </c>
      <c r="HK58">
        <v>0</v>
      </c>
      <c r="HL58">
        <v>0</v>
      </c>
      <c r="HM58">
        <v>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0</v>
      </c>
      <c r="IK58">
        <v>0</v>
      </c>
      <c r="IL58">
        <v>0</v>
      </c>
      <c r="IM58">
        <v>0</v>
      </c>
      <c r="IN58">
        <v>0</v>
      </c>
      <c r="IO58">
        <v>0</v>
      </c>
      <c r="IP58">
        <v>0</v>
      </c>
      <c r="IQ58">
        <v>0</v>
      </c>
      <c r="IR58">
        <v>0</v>
      </c>
      <c r="IS58">
        <v>0</v>
      </c>
      <c r="IT58">
        <v>0</v>
      </c>
      <c r="IU58">
        <v>0</v>
      </c>
      <c r="IV58">
        <v>0</v>
      </c>
      <c r="IW58">
        <v>0</v>
      </c>
      <c r="IX58">
        <v>0</v>
      </c>
      <c r="IY58">
        <v>0</v>
      </c>
      <c r="IZ58">
        <v>0</v>
      </c>
      <c r="JA58">
        <v>0</v>
      </c>
      <c r="JB58">
        <v>0</v>
      </c>
      <c r="JC58">
        <v>0</v>
      </c>
      <c r="JD58">
        <v>3.9990000000000001</v>
      </c>
      <c r="JE58">
        <v>6</v>
      </c>
      <c r="JF58">
        <v>5.6239999999999997</v>
      </c>
      <c r="JG58">
        <v>7.3639999999999999</v>
      </c>
      <c r="JH58">
        <v>6.9779999999999998</v>
      </c>
      <c r="JI58">
        <v>11.606</v>
      </c>
      <c r="JJ58">
        <v>8.7569999999999997</v>
      </c>
      <c r="JK58">
        <v>9.5180000000000007</v>
      </c>
      <c r="JL58">
        <v>6.3739999999999997</v>
      </c>
      <c r="JM58">
        <v>7.12</v>
      </c>
      <c r="JN58">
        <v>9.5190000000000001</v>
      </c>
      <c r="JO58">
        <v>7.7060000000000004</v>
      </c>
      <c r="JP58">
        <v>8.2710000000000008</v>
      </c>
      <c r="JQ58">
        <v>6.9509999999999996</v>
      </c>
      <c r="JR58">
        <v>6.9029999999999996</v>
      </c>
      <c r="JS58">
        <v>11.567</v>
      </c>
      <c r="JT58">
        <v>10.212</v>
      </c>
      <c r="JU58">
        <v>7.7119999999999997</v>
      </c>
      <c r="JV58">
        <v>9.16</v>
      </c>
      <c r="JW58">
        <v>12.805</v>
      </c>
      <c r="JX58">
        <v>7.4089999999999998</v>
      </c>
      <c r="JY58">
        <v>8.0009999999999994</v>
      </c>
      <c r="JZ58">
        <v>5.0679999999999996</v>
      </c>
      <c r="KA58">
        <v>9.6829999999999998</v>
      </c>
      <c r="KB58">
        <v>11.563000000000001</v>
      </c>
      <c r="KC58">
        <v>10.311</v>
      </c>
      <c r="KD58">
        <v>12.034000000000001</v>
      </c>
      <c r="KE58">
        <v>11.867000000000001</v>
      </c>
      <c r="KF58">
        <v>10.465</v>
      </c>
      <c r="KG58">
        <v>13.173999999999999</v>
      </c>
    </row>
    <row r="59" spans="1:293" x14ac:dyDescent="0.25">
      <c r="A59" t="s">
        <v>335</v>
      </c>
      <c r="B59" t="s">
        <v>589</v>
      </c>
      <c r="C59" t="s">
        <v>595</v>
      </c>
      <c r="D59">
        <v>113</v>
      </c>
      <c r="E59" t="s">
        <v>10</v>
      </c>
      <c r="F59">
        <f t="shared" si="0"/>
        <v>2</v>
      </c>
      <c r="G59">
        <f t="shared" si="1"/>
        <v>1</v>
      </c>
      <c r="H59" t="s">
        <v>9</v>
      </c>
      <c r="I59" t="s">
        <v>6</v>
      </c>
      <c r="J59" t="s">
        <v>4</v>
      </c>
      <c r="K59" t="s">
        <v>596</v>
      </c>
      <c r="L59" t="s">
        <v>516</v>
      </c>
      <c r="M59" s="7">
        <v>0</v>
      </c>
      <c r="N59" s="7">
        <v>76.867874737301193</v>
      </c>
      <c r="O59" s="7">
        <f>M59*'Emission and cost factors'!$D$8+N59*'Emission and cost factors'!$E$8</f>
        <v>35.359222379158552</v>
      </c>
      <c r="P59" s="8">
        <f>M59*'Emission and cost factors'!$D$9+N59*'Emission and cost factors'!$E$9</f>
        <v>11.530181210595179</v>
      </c>
      <c r="Q59" s="7">
        <f t="shared" si="2"/>
        <v>20.804000000000006</v>
      </c>
      <c r="R59" s="2">
        <f t="shared" si="3"/>
        <v>0</v>
      </c>
      <c r="S59" s="2">
        <f t="shared" si="4"/>
        <v>0</v>
      </c>
      <c r="T59" s="2">
        <f t="shared" si="5"/>
        <v>0</v>
      </c>
      <c r="U59" s="7">
        <f t="shared" si="6"/>
        <v>0</v>
      </c>
      <c r="V59" s="7">
        <f t="shared" si="7"/>
        <v>0</v>
      </c>
      <c r="W59" s="7">
        <f t="shared" si="8"/>
        <v>0</v>
      </c>
      <c r="X59">
        <v>20.43</v>
      </c>
      <c r="Y59">
        <v>20.62</v>
      </c>
      <c r="Z59">
        <v>20.59</v>
      </c>
      <c r="AA59">
        <v>20.67</v>
      </c>
      <c r="AB59">
        <v>20.64</v>
      </c>
      <c r="AC59">
        <v>20.82</v>
      </c>
      <c r="AD59">
        <v>20.85</v>
      </c>
      <c r="AE59">
        <v>20.92</v>
      </c>
      <c r="AF59">
        <v>20.76</v>
      </c>
      <c r="AG59">
        <v>20.68</v>
      </c>
      <c r="AH59">
        <v>20.77</v>
      </c>
      <c r="AI59">
        <v>20.75</v>
      </c>
      <c r="AJ59">
        <v>20.72</v>
      </c>
      <c r="AK59">
        <v>20.63</v>
      </c>
      <c r="AL59">
        <v>20.63</v>
      </c>
      <c r="AM59">
        <v>20.8</v>
      </c>
      <c r="AN59">
        <v>20.82</v>
      </c>
      <c r="AO59">
        <v>20.73</v>
      </c>
      <c r="AP59">
        <v>20.79</v>
      </c>
      <c r="AQ59">
        <v>21.1</v>
      </c>
      <c r="AR59">
        <v>20.73</v>
      </c>
      <c r="AS59">
        <v>20.75</v>
      </c>
      <c r="AT59">
        <v>20.72</v>
      </c>
      <c r="AU59">
        <v>21</v>
      </c>
      <c r="AV59">
        <v>20.88</v>
      </c>
      <c r="AW59">
        <v>20.87</v>
      </c>
      <c r="AX59">
        <v>20.86</v>
      </c>
      <c r="AY59">
        <v>21.45</v>
      </c>
      <c r="AZ59">
        <v>20.86</v>
      </c>
      <c r="BA59">
        <v>21.28</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19.86</v>
      </c>
      <c r="EO59">
        <v>20.04</v>
      </c>
      <c r="EP59">
        <v>20.190000000000001</v>
      </c>
      <c r="EQ59">
        <v>20.12</v>
      </c>
      <c r="ER59">
        <v>20.260000000000002</v>
      </c>
      <c r="ES59">
        <v>20.5</v>
      </c>
      <c r="ET59">
        <v>20.399999999999999</v>
      </c>
      <c r="EU59">
        <v>20.45</v>
      </c>
      <c r="EV59">
        <v>20.21</v>
      </c>
      <c r="EW59">
        <v>20.239999999999998</v>
      </c>
      <c r="EX59">
        <v>20.37</v>
      </c>
      <c r="EY59">
        <v>20.190000000000001</v>
      </c>
      <c r="EZ59">
        <v>20.350000000000001</v>
      </c>
      <c r="FA59">
        <v>19.96</v>
      </c>
      <c r="FB59">
        <v>20.16</v>
      </c>
      <c r="FC59">
        <v>20.52</v>
      </c>
      <c r="FD59">
        <v>20.51</v>
      </c>
      <c r="FE59">
        <v>20.32</v>
      </c>
      <c r="FF59">
        <v>20.3</v>
      </c>
      <c r="FG59">
        <v>20.61</v>
      </c>
      <c r="FH59">
        <v>20.399999999999999</v>
      </c>
      <c r="FI59">
        <v>20.36</v>
      </c>
      <c r="FJ59">
        <v>20.23</v>
      </c>
      <c r="FK59">
        <v>20.45</v>
      </c>
      <c r="FL59">
        <v>20.58</v>
      </c>
      <c r="FM59">
        <v>20.39</v>
      </c>
      <c r="FN59">
        <v>20.55</v>
      </c>
      <c r="FO59">
        <v>20.63</v>
      </c>
      <c r="FP59">
        <v>20.54</v>
      </c>
      <c r="FQ59">
        <v>20.69</v>
      </c>
      <c r="FR59">
        <v>0.15</v>
      </c>
      <c r="FS59">
        <v>0</v>
      </c>
      <c r="FT59">
        <v>0</v>
      </c>
      <c r="FU59">
        <v>0</v>
      </c>
      <c r="FV59">
        <v>0</v>
      </c>
      <c r="FW59">
        <v>0</v>
      </c>
      <c r="FX59">
        <v>0</v>
      </c>
      <c r="FY59">
        <v>0</v>
      </c>
      <c r="FZ59">
        <v>0</v>
      </c>
      <c r="GA59">
        <v>0</v>
      </c>
      <c r="GB59">
        <v>0</v>
      </c>
      <c r="GC59">
        <v>0</v>
      </c>
      <c r="GD59">
        <v>0</v>
      </c>
      <c r="GE59">
        <v>0.05</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0</v>
      </c>
      <c r="HM59">
        <v>0</v>
      </c>
      <c r="HN59">
        <v>0</v>
      </c>
      <c r="HO59">
        <v>0</v>
      </c>
      <c r="HP59">
        <v>0</v>
      </c>
      <c r="HQ59">
        <v>0</v>
      </c>
      <c r="HR59">
        <v>0</v>
      </c>
      <c r="HS59">
        <v>0</v>
      </c>
      <c r="HT59">
        <v>0</v>
      </c>
      <c r="HU59">
        <v>0</v>
      </c>
      <c r="HV59">
        <v>0</v>
      </c>
      <c r="HW59">
        <v>0</v>
      </c>
      <c r="HX59">
        <v>0</v>
      </c>
      <c r="HY59">
        <v>0</v>
      </c>
      <c r="HZ59">
        <v>0</v>
      </c>
      <c r="IA59">
        <v>0</v>
      </c>
      <c r="IB59">
        <v>0</v>
      </c>
      <c r="IC59">
        <v>0</v>
      </c>
      <c r="ID59">
        <v>0</v>
      </c>
      <c r="IE59">
        <v>0</v>
      </c>
      <c r="IF59">
        <v>0</v>
      </c>
      <c r="IG59">
        <v>0</v>
      </c>
      <c r="IH59">
        <v>0</v>
      </c>
      <c r="II59">
        <v>0</v>
      </c>
      <c r="IJ59">
        <v>0</v>
      </c>
      <c r="IK59">
        <v>0</v>
      </c>
      <c r="IL59">
        <v>0</v>
      </c>
      <c r="IM59">
        <v>0</v>
      </c>
      <c r="IN59">
        <v>0</v>
      </c>
      <c r="IO59">
        <v>0</v>
      </c>
      <c r="IP59">
        <v>0</v>
      </c>
      <c r="IQ59">
        <v>0</v>
      </c>
      <c r="IR59">
        <v>0</v>
      </c>
      <c r="IS59">
        <v>0</v>
      </c>
      <c r="IT59">
        <v>0</v>
      </c>
      <c r="IU59">
        <v>0</v>
      </c>
      <c r="IV59">
        <v>0</v>
      </c>
      <c r="IW59">
        <v>0</v>
      </c>
      <c r="IX59">
        <v>0</v>
      </c>
      <c r="IY59">
        <v>0</v>
      </c>
      <c r="IZ59">
        <v>0</v>
      </c>
      <c r="JA59">
        <v>0</v>
      </c>
      <c r="JB59">
        <v>0</v>
      </c>
      <c r="JC59">
        <v>0</v>
      </c>
      <c r="JD59">
        <v>3.9990000000000001</v>
      </c>
      <c r="JE59">
        <v>6</v>
      </c>
      <c r="JF59">
        <v>5.6239999999999997</v>
      </c>
      <c r="JG59">
        <v>7.3639999999999999</v>
      </c>
      <c r="JH59">
        <v>6.9779999999999998</v>
      </c>
      <c r="JI59">
        <v>11.606</v>
      </c>
      <c r="JJ59">
        <v>8.7569999999999997</v>
      </c>
      <c r="JK59">
        <v>9.5180000000000007</v>
      </c>
      <c r="JL59">
        <v>6.3739999999999997</v>
      </c>
      <c r="JM59">
        <v>7.12</v>
      </c>
      <c r="JN59">
        <v>9.5190000000000001</v>
      </c>
      <c r="JO59">
        <v>7.7060000000000004</v>
      </c>
      <c r="JP59">
        <v>8.2710000000000008</v>
      </c>
      <c r="JQ59">
        <v>6.9509999999999996</v>
      </c>
      <c r="JR59">
        <v>6.9029999999999996</v>
      </c>
      <c r="JS59">
        <v>11.567</v>
      </c>
      <c r="JT59">
        <v>10.212</v>
      </c>
      <c r="JU59">
        <v>7.7119999999999997</v>
      </c>
      <c r="JV59">
        <v>9.16</v>
      </c>
      <c r="JW59">
        <v>12.805</v>
      </c>
      <c r="JX59">
        <v>7.4089999999999998</v>
      </c>
      <c r="JY59">
        <v>8.0009999999999994</v>
      </c>
      <c r="JZ59">
        <v>5.0679999999999996</v>
      </c>
      <c r="KA59">
        <v>9.6829999999999998</v>
      </c>
      <c r="KB59">
        <v>11.563000000000001</v>
      </c>
      <c r="KC59">
        <v>10.311</v>
      </c>
      <c r="KD59">
        <v>12.034000000000001</v>
      </c>
      <c r="KE59">
        <v>11.867000000000001</v>
      </c>
      <c r="KF59">
        <v>10.465</v>
      </c>
      <c r="KG59">
        <v>13.173999999999999</v>
      </c>
    </row>
    <row r="60" spans="1:293" x14ac:dyDescent="0.25">
      <c r="A60" t="s">
        <v>336</v>
      </c>
      <c r="B60" t="s">
        <v>589</v>
      </c>
      <c r="C60" t="s">
        <v>595</v>
      </c>
      <c r="D60">
        <v>114</v>
      </c>
      <c r="E60" t="s">
        <v>10</v>
      </c>
      <c r="F60">
        <f t="shared" si="0"/>
        <v>2</v>
      </c>
      <c r="G60">
        <f t="shared" si="1"/>
        <v>1</v>
      </c>
      <c r="H60" t="s">
        <v>9</v>
      </c>
      <c r="I60" t="s">
        <v>6</v>
      </c>
      <c r="J60" t="s">
        <v>4</v>
      </c>
      <c r="K60" t="s">
        <v>596</v>
      </c>
      <c r="L60" t="s">
        <v>515</v>
      </c>
      <c r="M60" s="7">
        <v>0</v>
      </c>
      <c r="N60" s="7">
        <v>75.546326835763907</v>
      </c>
      <c r="O60" s="7">
        <f>M60*'Emission and cost factors'!$D$8+N60*'Emission and cost factors'!$E$8</f>
        <v>34.751310344451397</v>
      </c>
      <c r="P60" s="8">
        <f>M60*'Emission and cost factors'!$D$9+N60*'Emission and cost factors'!$E$9</f>
        <v>11.331949025364585</v>
      </c>
      <c r="Q60" s="7">
        <f t="shared" si="2"/>
        <v>20.808666666666671</v>
      </c>
      <c r="R60" s="2">
        <f t="shared" si="3"/>
        <v>0</v>
      </c>
      <c r="S60" s="2">
        <f t="shared" si="4"/>
        <v>0</v>
      </c>
      <c r="T60" s="2">
        <f t="shared" si="5"/>
        <v>0</v>
      </c>
      <c r="U60" s="7">
        <f t="shared" si="6"/>
        <v>0</v>
      </c>
      <c r="V60" s="7">
        <f t="shared" si="7"/>
        <v>0</v>
      </c>
      <c r="W60" s="7">
        <f t="shared" si="8"/>
        <v>0</v>
      </c>
      <c r="X60">
        <v>20.47</v>
      </c>
      <c r="Y60">
        <v>20.62</v>
      </c>
      <c r="Z60">
        <v>20.59</v>
      </c>
      <c r="AA60">
        <v>20.69</v>
      </c>
      <c r="AB60">
        <v>20.65</v>
      </c>
      <c r="AC60">
        <v>20.81</v>
      </c>
      <c r="AD60">
        <v>20.86</v>
      </c>
      <c r="AE60">
        <v>20.92</v>
      </c>
      <c r="AF60">
        <v>20.76</v>
      </c>
      <c r="AG60">
        <v>20.68</v>
      </c>
      <c r="AH60">
        <v>20.78</v>
      </c>
      <c r="AI60">
        <v>20.77</v>
      </c>
      <c r="AJ60">
        <v>20.72</v>
      </c>
      <c r="AK60">
        <v>20.65</v>
      </c>
      <c r="AL60">
        <v>20.65</v>
      </c>
      <c r="AM60">
        <v>20.8</v>
      </c>
      <c r="AN60">
        <v>20.82</v>
      </c>
      <c r="AO60">
        <v>20.73</v>
      </c>
      <c r="AP60">
        <v>20.79</v>
      </c>
      <c r="AQ60">
        <v>21.1</v>
      </c>
      <c r="AR60">
        <v>20.73</v>
      </c>
      <c r="AS60">
        <v>20.74</v>
      </c>
      <c r="AT60">
        <v>20.72</v>
      </c>
      <c r="AU60">
        <v>21</v>
      </c>
      <c r="AV60">
        <v>20.88</v>
      </c>
      <c r="AW60">
        <v>20.88</v>
      </c>
      <c r="AX60">
        <v>20.86</v>
      </c>
      <c r="AY60">
        <v>21.45</v>
      </c>
      <c r="AZ60">
        <v>20.86</v>
      </c>
      <c r="BA60">
        <v>21.28</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0</v>
      </c>
      <c r="EN60">
        <v>19.829999999999998</v>
      </c>
      <c r="EO60">
        <v>20.02</v>
      </c>
      <c r="EP60">
        <v>20.18</v>
      </c>
      <c r="EQ60">
        <v>20.09</v>
      </c>
      <c r="ER60">
        <v>20.260000000000002</v>
      </c>
      <c r="ES60">
        <v>20.51</v>
      </c>
      <c r="ET60">
        <v>20.399999999999999</v>
      </c>
      <c r="EU60">
        <v>20.45</v>
      </c>
      <c r="EV60">
        <v>20.21</v>
      </c>
      <c r="EW60">
        <v>20.239999999999998</v>
      </c>
      <c r="EX60">
        <v>20.36</v>
      </c>
      <c r="EY60">
        <v>20.16</v>
      </c>
      <c r="EZ60">
        <v>20.350000000000001</v>
      </c>
      <c r="FA60">
        <v>19.95</v>
      </c>
      <c r="FB60">
        <v>20.14</v>
      </c>
      <c r="FC60">
        <v>20.52</v>
      </c>
      <c r="FD60">
        <v>20.51</v>
      </c>
      <c r="FE60">
        <v>20.32</v>
      </c>
      <c r="FF60">
        <v>20.3</v>
      </c>
      <c r="FG60">
        <v>20.61</v>
      </c>
      <c r="FH60">
        <v>20.399999999999999</v>
      </c>
      <c r="FI60">
        <v>20.36</v>
      </c>
      <c r="FJ60">
        <v>20.239999999999998</v>
      </c>
      <c r="FK60">
        <v>20.45</v>
      </c>
      <c r="FL60">
        <v>20.58</v>
      </c>
      <c r="FM60">
        <v>20.37</v>
      </c>
      <c r="FN60">
        <v>20.54</v>
      </c>
      <c r="FO60">
        <v>20.63</v>
      </c>
      <c r="FP60">
        <v>20.54</v>
      </c>
      <c r="FQ60">
        <v>20.69</v>
      </c>
      <c r="FR60">
        <v>0.192</v>
      </c>
      <c r="FS60">
        <v>0</v>
      </c>
      <c r="FT60">
        <v>0</v>
      </c>
      <c r="FU60">
        <v>0</v>
      </c>
      <c r="FV60">
        <v>0</v>
      </c>
      <c r="FW60">
        <v>0</v>
      </c>
      <c r="FX60">
        <v>0</v>
      </c>
      <c r="FY60">
        <v>0</v>
      </c>
      <c r="FZ60">
        <v>0</v>
      </c>
      <c r="GA60">
        <v>0</v>
      </c>
      <c r="GB60">
        <v>0</v>
      </c>
      <c r="GC60">
        <v>0</v>
      </c>
      <c r="GD60">
        <v>0</v>
      </c>
      <c r="GE60">
        <v>6.7000000000000004E-2</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v>0</v>
      </c>
      <c r="HI60">
        <v>0</v>
      </c>
      <c r="HJ60">
        <v>0</v>
      </c>
      <c r="HK60">
        <v>0</v>
      </c>
      <c r="HL60">
        <v>0</v>
      </c>
      <c r="HM60">
        <v>0</v>
      </c>
      <c r="HN60">
        <v>0</v>
      </c>
      <c r="HO60">
        <v>0</v>
      </c>
      <c r="HP60">
        <v>0</v>
      </c>
      <c r="HQ60">
        <v>0</v>
      </c>
      <c r="HR60">
        <v>0</v>
      </c>
      <c r="HS60">
        <v>0</v>
      </c>
      <c r="HT60">
        <v>0</v>
      </c>
      <c r="HU60">
        <v>0</v>
      </c>
      <c r="HV60">
        <v>0</v>
      </c>
      <c r="HW60">
        <v>0</v>
      </c>
      <c r="HX60">
        <v>0</v>
      </c>
      <c r="HY60">
        <v>0</v>
      </c>
      <c r="HZ60">
        <v>0</v>
      </c>
      <c r="IA60">
        <v>0</v>
      </c>
      <c r="IB60">
        <v>0</v>
      </c>
      <c r="IC60">
        <v>0</v>
      </c>
      <c r="ID60">
        <v>0</v>
      </c>
      <c r="IE60">
        <v>0</v>
      </c>
      <c r="IF60">
        <v>0</v>
      </c>
      <c r="IG60">
        <v>0</v>
      </c>
      <c r="IH60">
        <v>0</v>
      </c>
      <c r="II60">
        <v>0</v>
      </c>
      <c r="IJ60">
        <v>0</v>
      </c>
      <c r="IK60">
        <v>0</v>
      </c>
      <c r="IL60">
        <v>0</v>
      </c>
      <c r="IM60">
        <v>0</v>
      </c>
      <c r="IN60">
        <v>0</v>
      </c>
      <c r="IO60">
        <v>0</v>
      </c>
      <c r="IP60">
        <v>0</v>
      </c>
      <c r="IQ60">
        <v>0</v>
      </c>
      <c r="IR60">
        <v>0</v>
      </c>
      <c r="IS60">
        <v>0</v>
      </c>
      <c r="IT60">
        <v>0</v>
      </c>
      <c r="IU60">
        <v>0</v>
      </c>
      <c r="IV60">
        <v>0</v>
      </c>
      <c r="IW60">
        <v>0</v>
      </c>
      <c r="IX60">
        <v>0</v>
      </c>
      <c r="IY60">
        <v>0</v>
      </c>
      <c r="IZ60">
        <v>0</v>
      </c>
      <c r="JA60">
        <v>0</v>
      </c>
      <c r="JB60">
        <v>0</v>
      </c>
      <c r="JC60">
        <v>0</v>
      </c>
      <c r="JD60">
        <v>3.9990000000000001</v>
      </c>
      <c r="JE60">
        <v>6</v>
      </c>
      <c r="JF60">
        <v>5.6239999999999997</v>
      </c>
      <c r="JG60">
        <v>7.3639999999999999</v>
      </c>
      <c r="JH60">
        <v>6.9779999999999998</v>
      </c>
      <c r="JI60">
        <v>11.606</v>
      </c>
      <c r="JJ60">
        <v>8.7569999999999997</v>
      </c>
      <c r="JK60">
        <v>9.5180000000000007</v>
      </c>
      <c r="JL60">
        <v>6.3739999999999997</v>
      </c>
      <c r="JM60">
        <v>7.12</v>
      </c>
      <c r="JN60">
        <v>9.5190000000000001</v>
      </c>
      <c r="JO60">
        <v>7.7060000000000004</v>
      </c>
      <c r="JP60">
        <v>8.2710000000000008</v>
      </c>
      <c r="JQ60">
        <v>6.9509999999999996</v>
      </c>
      <c r="JR60">
        <v>6.9029999999999996</v>
      </c>
      <c r="JS60">
        <v>11.567</v>
      </c>
      <c r="JT60">
        <v>10.212</v>
      </c>
      <c r="JU60">
        <v>7.7119999999999997</v>
      </c>
      <c r="JV60">
        <v>9.16</v>
      </c>
      <c r="JW60">
        <v>12.805</v>
      </c>
      <c r="JX60">
        <v>7.4089999999999998</v>
      </c>
      <c r="JY60">
        <v>8.0009999999999994</v>
      </c>
      <c r="JZ60">
        <v>5.0679999999999996</v>
      </c>
      <c r="KA60">
        <v>9.6829999999999998</v>
      </c>
      <c r="KB60">
        <v>11.563000000000001</v>
      </c>
      <c r="KC60">
        <v>10.311</v>
      </c>
      <c r="KD60">
        <v>12.034000000000001</v>
      </c>
      <c r="KE60">
        <v>11.867000000000001</v>
      </c>
      <c r="KF60">
        <v>10.465</v>
      </c>
      <c r="KG60">
        <v>13.173999999999999</v>
      </c>
    </row>
    <row r="61" spans="1:293" x14ac:dyDescent="0.25">
      <c r="A61" t="s">
        <v>337</v>
      </c>
      <c r="B61" t="s">
        <v>589</v>
      </c>
      <c r="C61" t="s">
        <v>595</v>
      </c>
      <c r="D61">
        <v>115</v>
      </c>
      <c r="E61" t="s">
        <v>10</v>
      </c>
      <c r="F61">
        <f t="shared" si="0"/>
        <v>2</v>
      </c>
      <c r="G61">
        <f t="shared" si="1"/>
        <v>1</v>
      </c>
      <c r="H61" t="s">
        <v>9</v>
      </c>
      <c r="I61" t="s">
        <v>6</v>
      </c>
      <c r="J61" t="s">
        <v>5</v>
      </c>
      <c r="K61" t="s">
        <v>596</v>
      </c>
      <c r="L61" t="s">
        <v>516</v>
      </c>
      <c r="M61" s="7">
        <v>0</v>
      </c>
      <c r="N61" s="7">
        <v>76.960688689785698</v>
      </c>
      <c r="O61" s="7">
        <f>M61*'Emission and cost factors'!$D$8+N61*'Emission and cost factors'!$E$8</f>
        <v>35.401916797301425</v>
      </c>
      <c r="P61" s="8">
        <f>M61*'Emission and cost factors'!$D$9+N61*'Emission and cost factors'!$E$9</f>
        <v>11.544103303467855</v>
      </c>
      <c r="Q61" s="7">
        <f t="shared" si="2"/>
        <v>20.804000000000006</v>
      </c>
      <c r="R61" s="2">
        <f t="shared" si="3"/>
        <v>0</v>
      </c>
      <c r="S61" s="2">
        <f t="shared" si="4"/>
        <v>0</v>
      </c>
      <c r="T61" s="2">
        <f t="shared" si="5"/>
        <v>0</v>
      </c>
      <c r="U61" s="7">
        <f t="shared" si="6"/>
        <v>0</v>
      </c>
      <c r="V61" s="7">
        <f t="shared" si="7"/>
        <v>0</v>
      </c>
      <c r="W61" s="7">
        <f t="shared" si="8"/>
        <v>0</v>
      </c>
      <c r="X61">
        <v>20.43</v>
      </c>
      <c r="Y61">
        <v>20.62</v>
      </c>
      <c r="Z61">
        <v>20.59</v>
      </c>
      <c r="AA61">
        <v>20.67</v>
      </c>
      <c r="AB61">
        <v>20.64</v>
      </c>
      <c r="AC61">
        <v>20.82</v>
      </c>
      <c r="AD61">
        <v>20.85</v>
      </c>
      <c r="AE61">
        <v>20.92</v>
      </c>
      <c r="AF61">
        <v>20.76</v>
      </c>
      <c r="AG61">
        <v>20.68</v>
      </c>
      <c r="AH61">
        <v>20.77</v>
      </c>
      <c r="AI61">
        <v>20.75</v>
      </c>
      <c r="AJ61">
        <v>20.72</v>
      </c>
      <c r="AK61">
        <v>20.63</v>
      </c>
      <c r="AL61">
        <v>20.63</v>
      </c>
      <c r="AM61">
        <v>20.8</v>
      </c>
      <c r="AN61">
        <v>20.82</v>
      </c>
      <c r="AO61">
        <v>20.73</v>
      </c>
      <c r="AP61">
        <v>20.79</v>
      </c>
      <c r="AQ61">
        <v>21.1</v>
      </c>
      <c r="AR61">
        <v>20.73</v>
      </c>
      <c r="AS61">
        <v>20.75</v>
      </c>
      <c r="AT61">
        <v>20.72</v>
      </c>
      <c r="AU61">
        <v>21</v>
      </c>
      <c r="AV61">
        <v>20.88</v>
      </c>
      <c r="AW61">
        <v>20.87</v>
      </c>
      <c r="AX61">
        <v>20.86</v>
      </c>
      <c r="AY61">
        <v>21.45</v>
      </c>
      <c r="AZ61">
        <v>20.86</v>
      </c>
      <c r="BA61">
        <v>21.28</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19.86</v>
      </c>
      <c r="EO61">
        <v>20.04</v>
      </c>
      <c r="EP61">
        <v>20.190000000000001</v>
      </c>
      <c r="EQ61">
        <v>20.12</v>
      </c>
      <c r="ER61">
        <v>20.260000000000002</v>
      </c>
      <c r="ES61">
        <v>20.5</v>
      </c>
      <c r="ET61">
        <v>20.399999999999999</v>
      </c>
      <c r="EU61">
        <v>20.45</v>
      </c>
      <c r="EV61">
        <v>20.21</v>
      </c>
      <c r="EW61">
        <v>20.239999999999998</v>
      </c>
      <c r="EX61">
        <v>20.37</v>
      </c>
      <c r="EY61">
        <v>20.190000000000001</v>
      </c>
      <c r="EZ61">
        <v>20.350000000000001</v>
      </c>
      <c r="FA61">
        <v>19.96</v>
      </c>
      <c r="FB61">
        <v>20.16</v>
      </c>
      <c r="FC61">
        <v>20.52</v>
      </c>
      <c r="FD61">
        <v>20.51</v>
      </c>
      <c r="FE61">
        <v>20.32</v>
      </c>
      <c r="FF61">
        <v>20.3</v>
      </c>
      <c r="FG61">
        <v>20.61</v>
      </c>
      <c r="FH61">
        <v>20.399999999999999</v>
      </c>
      <c r="FI61">
        <v>20.36</v>
      </c>
      <c r="FJ61">
        <v>20.23</v>
      </c>
      <c r="FK61">
        <v>20.45</v>
      </c>
      <c r="FL61">
        <v>20.58</v>
      </c>
      <c r="FM61">
        <v>20.39</v>
      </c>
      <c r="FN61">
        <v>20.55</v>
      </c>
      <c r="FO61">
        <v>20.63</v>
      </c>
      <c r="FP61">
        <v>20.54</v>
      </c>
      <c r="FQ61">
        <v>20.69</v>
      </c>
      <c r="FR61">
        <v>0.15</v>
      </c>
      <c r="FS61">
        <v>0</v>
      </c>
      <c r="FT61">
        <v>0</v>
      </c>
      <c r="FU61">
        <v>0</v>
      </c>
      <c r="FV61">
        <v>0</v>
      </c>
      <c r="FW61">
        <v>0</v>
      </c>
      <c r="FX61">
        <v>0</v>
      </c>
      <c r="FY61">
        <v>0</v>
      </c>
      <c r="FZ61">
        <v>0</v>
      </c>
      <c r="GA61">
        <v>0</v>
      </c>
      <c r="GB61">
        <v>0</v>
      </c>
      <c r="GC61">
        <v>0</v>
      </c>
      <c r="GD61">
        <v>0</v>
      </c>
      <c r="GE61">
        <v>0.05</v>
      </c>
      <c r="GF61">
        <v>0</v>
      </c>
      <c r="GG61">
        <v>0</v>
      </c>
      <c r="GH61">
        <v>0</v>
      </c>
      <c r="GI61">
        <v>0</v>
      </c>
      <c r="GJ61">
        <v>0</v>
      </c>
      <c r="GK61">
        <v>0</v>
      </c>
      <c r="GL61">
        <v>0</v>
      </c>
      <c r="GM61">
        <v>0</v>
      </c>
      <c r="GN61">
        <v>0</v>
      </c>
      <c r="GO61">
        <v>0</v>
      </c>
      <c r="GP61">
        <v>0</v>
      </c>
      <c r="GQ61">
        <v>0</v>
      </c>
      <c r="GR61">
        <v>0</v>
      </c>
      <c r="GS61">
        <v>0</v>
      </c>
      <c r="GT61">
        <v>0</v>
      </c>
      <c r="GU61">
        <v>0</v>
      </c>
      <c r="GV61">
        <v>0</v>
      </c>
      <c r="GW61">
        <v>0</v>
      </c>
      <c r="GX61">
        <v>0</v>
      </c>
      <c r="GY61">
        <v>0</v>
      </c>
      <c r="GZ61">
        <v>0</v>
      </c>
      <c r="HA61">
        <v>0</v>
      </c>
      <c r="HB61">
        <v>0</v>
      </c>
      <c r="HC61">
        <v>0</v>
      </c>
      <c r="HD61">
        <v>0</v>
      </c>
      <c r="HE61">
        <v>0</v>
      </c>
      <c r="HF61">
        <v>0</v>
      </c>
      <c r="HG61">
        <v>0</v>
      </c>
      <c r="HH61">
        <v>0</v>
      </c>
      <c r="HI61">
        <v>0</v>
      </c>
      <c r="HJ61">
        <v>0</v>
      </c>
      <c r="HK61">
        <v>0</v>
      </c>
      <c r="HL61">
        <v>0</v>
      </c>
      <c r="HM61">
        <v>0</v>
      </c>
      <c r="HN61">
        <v>0</v>
      </c>
      <c r="HO61">
        <v>0</v>
      </c>
      <c r="HP61">
        <v>0</v>
      </c>
      <c r="HQ61">
        <v>0</v>
      </c>
      <c r="HR61">
        <v>0</v>
      </c>
      <c r="HS61">
        <v>0</v>
      </c>
      <c r="HT61">
        <v>0</v>
      </c>
      <c r="HU61">
        <v>0</v>
      </c>
      <c r="HV61">
        <v>0</v>
      </c>
      <c r="HW61">
        <v>0</v>
      </c>
      <c r="HX61">
        <v>0</v>
      </c>
      <c r="HY61">
        <v>0</v>
      </c>
      <c r="HZ61">
        <v>0</v>
      </c>
      <c r="IA61">
        <v>0</v>
      </c>
      <c r="IB61">
        <v>0</v>
      </c>
      <c r="IC61">
        <v>0</v>
      </c>
      <c r="ID61">
        <v>0</v>
      </c>
      <c r="IE61">
        <v>0</v>
      </c>
      <c r="IF61">
        <v>0</v>
      </c>
      <c r="IG61">
        <v>0</v>
      </c>
      <c r="IH61">
        <v>0</v>
      </c>
      <c r="II61">
        <v>0</v>
      </c>
      <c r="IJ61">
        <v>0</v>
      </c>
      <c r="IK61">
        <v>0</v>
      </c>
      <c r="IL61">
        <v>0</v>
      </c>
      <c r="IM61">
        <v>0</v>
      </c>
      <c r="IN61">
        <v>0</v>
      </c>
      <c r="IO61">
        <v>0</v>
      </c>
      <c r="IP61">
        <v>0</v>
      </c>
      <c r="IQ61">
        <v>0</v>
      </c>
      <c r="IR61">
        <v>0</v>
      </c>
      <c r="IS61">
        <v>0</v>
      </c>
      <c r="IT61">
        <v>0</v>
      </c>
      <c r="IU61">
        <v>0</v>
      </c>
      <c r="IV61">
        <v>0</v>
      </c>
      <c r="IW61">
        <v>0</v>
      </c>
      <c r="IX61">
        <v>0</v>
      </c>
      <c r="IY61">
        <v>0</v>
      </c>
      <c r="IZ61">
        <v>0</v>
      </c>
      <c r="JA61">
        <v>0</v>
      </c>
      <c r="JB61">
        <v>0</v>
      </c>
      <c r="JC61">
        <v>0</v>
      </c>
      <c r="JD61">
        <v>3.9990000000000001</v>
      </c>
      <c r="JE61">
        <v>6</v>
      </c>
      <c r="JF61">
        <v>5.6239999999999997</v>
      </c>
      <c r="JG61">
        <v>7.3639999999999999</v>
      </c>
      <c r="JH61">
        <v>6.9779999999999998</v>
      </c>
      <c r="JI61">
        <v>11.606</v>
      </c>
      <c r="JJ61">
        <v>8.7569999999999997</v>
      </c>
      <c r="JK61">
        <v>9.5180000000000007</v>
      </c>
      <c r="JL61">
        <v>6.3739999999999997</v>
      </c>
      <c r="JM61">
        <v>7.12</v>
      </c>
      <c r="JN61">
        <v>9.5190000000000001</v>
      </c>
      <c r="JO61">
        <v>7.7060000000000004</v>
      </c>
      <c r="JP61">
        <v>8.2710000000000008</v>
      </c>
      <c r="JQ61">
        <v>6.9509999999999996</v>
      </c>
      <c r="JR61">
        <v>6.9029999999999996</v>
      </c>
      <c r="JS61">
        <v>11.567</v>
      </c>
      <c r="JT61">
        <v>10.212</v>
      </c>
      <c r="JU61">
        <v>7.7119999999999997</v>
      </c>
      <c r="JV61">
        <v>9.16</v>
      </c>
      <c r="JW61">
        <v>12.805</v>
      </c>
      <c r="JX61">
        <v>7.4089999999999998</v>
      </c>
      <c r="JY61">
        <v>8.0009999999999994</v>
      </c>
      <c r="JZ61">
        <v>5.0679999999999996</v>
      </c>
      <c r="KA61">
        <v>9.6829999999999998</v>
      </c>
      <c r="KB61">
        <v>11.563000000000001</v>
      </c>
      <c r="KC61">
        <v>10.311</v>
      </c>
      <c r="KD61">
        <v>12.034000000000001</v>
      </c>
      <c r="KE61">
        <v>11.867000000000001</v>
      </c>
      <c r="KF61">
        <v>10.465</v>
      </c>
      <c r="KG61">
        <v>13.173999999999999</v>
      </c>
    </row>
    <row r="62" spans="1:293" x14ac:dyDescent="0.25">
      <c r="A62" t="s">
        <v>338</v>
      </c>
      <c r="B62" t="s">
        <v>589</v>
      </c>
      <c r="C62" t="s">
        <v>595</v>
      </c>
      <c r="D62">
        <v>116</v>
      </c>
      <c r="E62" t="s">
        <v>10</v>
      </c>
      <c r="F62">
        <f t="shared" si="0"/>
        <v>2</v>
      </c>
      <c r="G62">
        <f t="shared" si="1"/>
        <v>1</v>
      </c>
      <c r="H62" t="s">
        <v>9</v>
      </c>
      <c r="I62" t="s">
        <v>6</v>
      </c>
      <c r="J62" t="s">
        <v>5</v>
      </c>
      <c r="K62" t="s">
        <v>596</v>
      </c>
      <c r="L62" t="s">
        <v>515</v>
      </c>
      <c r="M62" s="7">
        <v>0</v>
      </c>
      <c r="N62" s="7">
        <v>75.6706020231358</v>
      </c>
      <c r="O62" s="7">
        <f>M62*'Emission and cost factors'!$D$8+N62*'Emission and cost factors'!$E$8</f>
        <v>34.80847693064247</v>
      </c>
      <c r="P62" s="8">
        <f>M62*'Emission and cost factors'!$D$9+N62*'Emission and cost factors'!$E$9</f>
        <v>11.350590303470369</v>
      </c>
      <c r="Q62" s="7">
        <f t="shared" si="2"/>
        <v>20.808666666666671</v>
      </c>
      <c r="R62" s="2">
        <f t="shared" si="3"/>
        <v>0</v>
      </c>
      <c r="S62" s="2">
        <f t="shared" si="4"/>
        <v>0</v>
      </c>
      <c r="T62" s="2">
        <f t="shared" si="5"/>
        <v>0</v>
      </c>
      <c r="U62" s="7">
        <f t="shared" si="6"/>
        <v>0</v>
      </c>
      <c r="V62" s="7">
        <f t="shared" si="7"/>
        <v>0</v>
      </c>
      <c r="W62" s="7">
        <f t="shared" si="8"/>
        <v>0</v>
      </c>
      <c r="X62">
        <v>20.47</v>
      </c>
      <c r="Y62">
        <v>20.62</v>
      </c>
      <c r="Z62">
        <v>20.59</v>
      </c>
      <c r="AA62">
        <v>20.69</v>
      </c>
      <c r="AB62">
        <v>20.65</v>
      </c>
      <c r="AC62">
        <v>20.81</v>
      </c>
      <c r="AD62">
        <v>20.86</v>
      </c>
      <c r="AE62">
        <v>20.92</v>
      </c>
      <c r="AF62">
        <v>20.76</v>
      </c>
      <c r="AG62">
        <v>20.68</v>
      </c>
      <c r="AH62">
        <v>20.78</v>
      </c>
      <c r="AI62">
        <v>20.77</v>
      </c>
      <c r="AJ62">
        <v>20.72</v>
      </c>
      <c r="AK62">
        <v>20.65</v>
      </c>
      <c r="AL62">
        <v>20.65</v>
      </c>
      <c r="AM62">
        <v>20.8</v>
      </c>
      <c r="AN62">
        <v>20.82</v>
      </c>
      <c r="AO62">
        <v>20.73</v>
      </c>
      <c r="AP62">
        <v>20.79</v>
      </c>
      <c r="AQ62">
        <v>21.1</v>
      </c>
      <c r="AR62">
        <v>20.73</v>
      </c>
      <c r="AS62">
        <v>20.74</v>
      </c>
      <c r="AT62">
        <v>20.72</v>
      </c>
      <c r="AU62">
        <v>21</v>
      </c>
      <c r="AV62">
        <v>20.88</v>
      </c>
      <c r="AW62">
        <v>20.88</v>
      </c>
      <c r="AX62">
        <v>20.86</v>
      </c>
      <c r="AY62">
        <v>21.45</v>
      </c>
      <c r="AZ62">
        <v>20.86</v>
      </c>
      <c r="BA62">
        <v>21.28</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0</v>
      </c>
      <c r="EN62">
        <v>19.829999999999998</v>
      </c>
      <c r="EO62">
        <v>20.02</v>
      </c>
      <c r="EP62">
        <v>20.18</v>
      </c>
      <c r="EQ62">
        <v>20.09</v>
      </c>
      <c r="ER62">
        <v>20.260000000000002</v>
      </c>
      <c r="ES62">
        <v>20.51</v>
      </c>
      <c r="ET62">
        <v>20.399999999999999</v>
      </c>
      <c r="EU62">
        <v>20.45</v>
      </c>
      <c r="EV62">
        <v>20.21</v>
      </c>
      <c r="EW62">
        <v>20.239999999999998</v>
      </c>
      <c r="EX62">
        <v>20.36</v>
      </c>
      <c r="EY62">
        <v>20.16</v>
      </c>
      <c r="EZ62">
        <v>20.350000000000001</v>
      </c>
      <c r="FA62">
        <v>19.95</v>
      </c>
      <c r="FB62">
        <v>20.14</v>
      </c>
      <c r="FC62">
        <v>20.52</v>
      </c>
      <c r="FD62">
        <v>20.51</v>
      </c>
      <c r="FE62">
        <v>20.32</v>
      </c>
      <c r="FF62">
        <v>20.3</v>
      </c>
      <c r="FG62">
        <v>20.61</v>
      </c>
      <c r="FH62">
        <v>20.399999999999999</v>
      </c>
      <c r="FI62">
        <v>20.36</v>
      </c>
      <c r="FJ62">
        <v>20.239999999999998</v>
      </c>
      <c r="FK62">
        <v>20.45</v>
      </c>
      <c r="FL62">
        <v>20.58</v>
      </c>
      <c r="FM62">
        <v>20.37</v>
      </c>
      <c r="FN62">
        <v>20.54</v>
      </c>
      <c r="FO62">
        <v>20.63</v>
      </c>
      <c r="FP62">
        <v>20.54</v>
      </c>
      <c r="FQ62">
        <v>20.69</v>
      </c>
      <c r="FR62">
        <v>0.192</v>
      </c>
      <c r="FS62">
        <v>0</v>
      </c>
      <c r="FT62">
        <v>0</v>
      </c>
      <c r="FU62">
        <v>0</v>
      </c>
      <c r="FV62">
        <v>0</v>
      </c>
      <c r="FW62">
        <v>0</v>
      </c>
      <c r="FX62">
        <v>0</v>
      </c>
      <c r="FY62">
        <v>0</v>
      </c>
      <c r="FZ62">
        <v>0</v>
      </c>
      <c r="GA62">
        <v>0</v>
      </c>
      <c r="GB62">
        <v>0</v>
      </c>
      <c r="GC62">
        <v>0</v>
      </c>
      <c r="GD62">
        <v>0</v>
      </c>
      <c r="GE62">
        <v>6.7000000000000004E-2</v>
      </c>
      <c r="GF62">
        <v>0</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0</v>
      </c>
      <c r="HI62">
        <v>0</v>
      </c>
      <c r="HJ62">
        <v>0</v>
      </c>
      <c r="HK62">
        <v>0</v>
      </c>
      <c r="HL62">
        <v>0</v>
      </c>
      <c r="HM62">
        <v>0</v>
      </c>
      <c r="HN62">
        <v>0</v>
      </c>
      <c r="HO62">
        <v>0</v>
      </c>
      <c r="HP62">
        <v>0</v>
      </c>
      <c r="HQ62">
        <v>0</v>
      </c>
      <c r="HR62">
        <v>0</v>
      </c>
      <c r="HS62">
        <v>0</v>
      </c>
      <c r="HT62">
        <v>0</v>
      </c>
      <c r="HU62">
        <v>0</v>
      </c>
      <c r="HV62">
        <v>0</v>
      </c>
      <c r="HW62">
        <v>0</v>
      </c>
      <c r="HX62">
        <v>0</v>
      </c>
      <c r="HY62">
        <v>0</v>
      </c>
      <c r="HZ62">
        <v>0</v>
      </c>
      <c r="IA62">
        <v>0</v>
      </c>
      <c r="IB62">
        <v>0</v>
      </c>
      <c r="IC62">
        <v>0</v>
      </c>
      <c r="ID62">
        <v>0</v>
      </c>
      <c r="IE62">
        <v>0</v>
      </c>
      <c r="IF62">
        <v>0</v>
      </c>
      <c r="IG62">
        <v>0</v>
      </c>
      <c r="IH62">
        <v>0</v>
      </c>
      <c r="II62">
        <v>0</v>
      </c>
      <c r="IJ62">
        <v>0</v>
      </c>
      <c r="IK62">
        <v>0</v>
      </c>
      <c r="IL62">
        <v>0</v>
      </c>
      <c r="IM62">
        <v>0</v>
      </c>
      <c r="IN62">
        <v>0</v>
      </c>
      <c r="IO62">
        <v>0</v>
      </c>
      <c r="IP62">
        <v>0</v>
      </c>
      <c r="IQ62">
        <v>0</v>
      </c>
      <c r="IR62">
        <v>0</v>
      </c>
      <c r="IS62">
        <v>0</v>
      </c>
      <c r="IT62">
        <v>0</v>
      </c>
      <c r="IU62">
        <v>0</v>
      </c>
      <c r="IV62">
        <v>0</v>
      </c>
      <c r="IW62">
        <v>0</v>
      </c>
      <c r="IX62">
        <v>0</v>
      </c>
      <c r="IY62">
        <v>0</v>
      </c>
      <c r="IZ62">
        <v>0</v>
      </c>
      <c r="JA62">
        <v>0</v>
      </c>
      <c r="JB62">
        <v>0</v>
      </c>
      <c r="JC62">
        <v>0</v>
      </c>
      <c r="JD62">
        <v>3.9990000000000001</v>
      </c>
      <c r="JE62">
        <v>6</v>
      </c>
      <c r="JF62">
        <v>5.6239999999999997</v>
      </c>
      <c r="JG62">
        <v>7.3639999999999999</v>
      </c>
      <c r="JH62">
        <v>6.9779999999999998</v>
      </c>
      <c r="JI62">
        <v>11.606</v>
      </c>
      <c r="JJ62">
        <v>8.7569999999999997</v>
      </c>
      <c r="JK62">
        <v>9.5180000000000007</v>
      </c>
      <c r="JL62">
        <v>6.3739999999999997</v>
      </c>
      <c r="JM62">
        <v>7.12</v>
      </c>
      <c r="JN62">
        <v>9.5190000000000001</v>
      </c>
      <c r="JO62">
        <v>7.7060000000000004</v>
      </c>
      <c r="JP62">
        <v>8.2710000000000008</v>
      </c>
      <c r="JQ62">
        <v>6.9509999999999996</v>
      </c>
      <c r="JR62">
        <v>6.9029999999999996</v>
      </c>
      <c r="JS62">
        <v>11.567</v>
      </c>
      <c r="JT62">
        <v>10.212</v>
      </c>
      <c r="JU62">
        <v>7.7119999999999997</v>
      </c>
      <c r="JV62">
        <v>9.16</v>
      </c>
      <c r="JW62">
        <v>12.805</v>
      </c>
      <c r="JX62">
        <v>7.4089999999999998</v>
      </c>
      <c r="JY62">
        <v>8.0009999999999994</v>
      </c>
      <c r="JZ62">
        <v>5.0679999999999996</v>
      </c>
      <c r="KA62">
        <v>9.6829999999999998</v>
      </c>
      <c r="KB62">
        <v>11.563000000000001</v>
      </c>
      <c r="KC62">
        <v>10.311</v>
      </c>
      <c r="KD62">
        <v>12.034000000000001</v>
      </c>
      <c r="KE62">
        <v>11.867000000000001</v>
      </c>
      <c r="KF62">
        <v>10.465</v>
      </c>
      <c r="KG62">
        <v>13.173999999999999</v>
      </c>
    </row>
    <row r="63" spans="1:293" x14ac:dyDescent="0.25">
      <c r="A63" t="s">
        <v>339</v>
      </c>
      <c r="B63" t="s">
        <v>589</v>
      </c>
      <c r="C63" t="s">
        <v>595</v>
      </c>
      <c r="D63">
        <v>118</v>
      </c>
      <c r="E63" t="s">
        <v>10</v>
      </c>
      <c r="F63">
        <f t="shared" si="0"/>
        <v>2</v>
      </c>
      <c r="G63">
        <f t="shared" si="1"/>
        <v>1</v>
      </c>
      <c r="H63" t="s">
        <v>9</v>
      </c>
      <c r="I63" t="s">
        <v>7</v>
      </c>
      <c r="J63" t="s">
        <v>4</v>
      </c>
      <c r="K63" t="s">
        <v>596</v>
      </c>
      <c r="L63" t="s">
        <v>515</v>
      </c>
      <c r="M63" s="7">
        <v>0</v>
      </c>
      <c r="N63" s="7">
        <v>77.6006433952289</v>
      </c>
      <c r="O63" s="7">
        <f>M63*'Emission and cost factors'!$D$8+N63*'Emission and cost factors'!$E$8</f>
        <v>35.696295961805298</v>
      </c>
      <c r="P63" s="8">
        <f>M63*'Emission and cost factors'!$D$9+N63*'Emission and cost factors'!$E$9</f>
        <v>11.640096509284335</v>
      </c>
      <c r="Q63" s="7">
        <f t="shared" si="2"/>
        <v>20.846999999999991</v>
      </c>
      <c r="R63" s="2">
        <f t="shared" si="3"/>
        <v>0</v>
      </c>
      <c r="S63" s="2">
        <f t="shared" si="4"/>
        <v>0</v>
      </c>
      <c r="T63" s="2">
        <f t="shared" si="5"/>
        <v>0</v>
      </c>
      <c r="U63" s="7">
        <f t="shared" si="6"/>
        <v>0</v>
      </c>
      <c r="V63" s="7">
        <f t="shared" si="7"/>
        <v>0</v>
      </c>
      <c r="W63" s="7">
        <f t="shared" si="8"/>
        <v>0</v>
      </c>
      <c r="X63">
        <v>20.61</v>
      </c>
      <c r="Y63">
        <v>20.62</v>
      </c>
      <c r="Z63">
        <v>20.69</v>
      </c>
      <c r="AA63">
        <v>20.74</v>
      </c>
      <c r="AB63">
        <v>20.76</v>
      </c>
      <c r="AC63">
        <v>20.89</v>
      </c>
      <c r="AD63">
        <v>20.88</v>
      </c>
      <c r="AE63">
        <v>20.93</v>
      </c>
      <c r="AF63">
        <v>20.79</v>
      </c>
      <c r="AG63">
        <v>20.76</v>
      </c>
      <c r="AH63">
        <v>20.81</v>
      </c>
      <c r="AI63">
        <v>20.78</v>
      </c>
      <c r="AJ63">
        <v>20.77</v>
      </c>
      <c r="AK63">
        <v>20.71</v>
      </c>
      <c r="AL63">
        <v>20.78</v>
      </c>
      <c r="AM63">
        <v>20.85</v>
      </c>
      <c r="AN63">
        <v>20.82</v>
      </c>
      <c r="AO63">
        <v>20.81</v>
      </c>
      <c r="AP63">
        <v>20.76</v>
      </c>
      <c r="AQ63">
        <v>21.09</v>
      </c>
      <c r="AR63">
        <v>20.75</v>
      </c>
      <c r="AS63">
        <v>20.7</v>
      </c>
      <c r="AT63">
        <v>20.76</v>
      </c>
      <c r="AU63">
        <v>21.01</v>
      </c>
      <c r="AV63">
        <v>20.93</v>
      </c>
      <c r="AW63">
        <v>20.92</v>
      </c>
      <c r="AX63">
        <v>20.9</v>
      </c>
      <c r="AY63">
        <v>21.43</v>
      </c>
      <c r="AZ63">
        <v>20.91</v>
      </c>
      <c r="BA63">
        <v>21.25</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0</v>
      </c>
      <c r="EG63">
        <v>0</v>
      </c>
      <c r="EH63">
        <v>0</v>
      </c>
      <c r="EI63">
        <v>0</v>
      </c>
      <c r="EJ63">
        <v>0</v>
      </c>
      <c r="EK63">
        <v>0</v>
      </c>
      <c r="EL63">
        <v>0</v>
      </c>
      <c r="EM63">
        <v>0</v>
      </c>
      <c r="EN63">
        <v>19.899999999999999</v>
      </c>
      <c r="EO63">
        <v>20.059999999999999</v>
      </c>
      <c r="EP63">
        <v>20.239999999999998</v>
      </c>
      <c r="EQ63">
        <v>20.12</v>
      </c>
      <c r="ER63">
        <v>20.309999999999999</v>
      </c>
      <c r="ES63">
        <v>20.55</v>
      </c>
      <c r="ET63">
        <v>20.5</v>
      </c>
      <c r="EU63">
        <v>20.49</v>
      </c>
      <c r="EV63">
        <v>20.399999999999999</v>
      </c>
      <c r="EW63">
        <v>20.420000000000002</v>
      </c>
      <c r="EX63">
        <v>20.51</v>
      </c>
      <c r="EY63">
        <v>20.18</v>
      </c>
      <c r="EZ63">
        <v>20.38</v>
      </c>
      <c r="FA63">
        <v>19.98</v>
      </c>
      <c r="FB63">
        <v>20.18</v>
      </c>
      <c r="FC63">
        <v>20.56</v>
      </c>
      <c r="FD63">
        <v>20.56</v>
      </c>
      <c r="FE63">
        <v>20.350000000000001</v>
      </c>
      <c r="FF63">
        <v>20.46</v>
      </c>
      <c r="FG63">
        <v>20.64</v>
      </c>
      <c r="FH63">
        <v>20.47</v>
      </c>
      <c r="FI63">
        <v>20.43</v>
      </c>
      <c r="FJ63">
        <v>20.350000000000001</v>
      </c>
      <c r="FK63">
        <v>20.46</v>
      </c>
      <c r="FL63">
        <v>20.61</v>
      </c>
      <c r="FM63">
        <v>20.39</v>
      </c>
      <c r="FN63">
        <v>20.68</v>
      </c>
      <c r="FO63">
        <v>20.7</v>
      </c>
      <c r="FP63">
        <v>20.56</v>
      </c>
      <c r="FQ63">
        <v>20.68</v>
      </c>
      <c r="FR63">
        <v>0.13300000000000001</v>
      </c>
      <c r="FS63">
        <v>0</v>
      </c>
      <c r="FT63">
        <v>0</v>
      </c>
      <c r="FU63">
        <v>0</v>
      </c>
      <c r="FV63">
        <v>0</v>
      </c>
      <c r="FW63">
        <v>0</v>
      </c>
      <c r="FX63">
        <v>0</v>
      </c>
      <c r="FY63">
        <v>0</v>
      </c>
      <c r="FZ63">
        <v>0</v>
      </c>
      <c r="GA63">
        <v>0</v>
      </c>
      <c r="GB63">
        <v>0</v>
      </c>
      <c r="GC63">
        <v>0</v>
      </c>
      <c r="GD63">
        <v>0</v>
      </c>
      <c r="GE63">
        <v>3.3000000000000002E-2</v>
      </c>
      <c r="GF63">
        <v>0</v>
      </c>
      <c r="GG63">
        <v>0</v>
      </c>
      <c r="GH63">
        <v>0</v>
      </c>
      <c r="GI63">
        <v>0</v>
      </c>
      <c r="GJ63">
        <v>0</v>
      </c>
      <c r="GK63">
        <v>0</v>
      </c>
      <c r="GL63">
        <v>0</v>
      </c>
      <c r="GM63">
        <v>0</v>
      </c>
      <c r="GN63">
        <v>0</v>
      </c>
      <c r="GO63">
        <v>0</v>
      </c>
      <c r="GP63">
        <v>0</v>
      </c>
      <c r="GQ63">
        <v>0</v>
      </c>
      <c r="GR63">
        <v>0</v>
      </c>
      <c r="GS63">
        <v>0</v>
      </c>
      <c r="GT63">
        <v>0</v>
      </c>
      <c r="GU63">
        <v>0</v>
      </c>
      <c r="GV63">
        <v>0</v>
      </c>
      <c r="GW63">
        <v>0</v>
      </c>
      <c r="GX63">
        <v>0</v>
      </c>
      <c r="GY63">
        <v>0</v>
      </c>
      <c r="GZ63">
        <v>0</v>
      </c>
      <c r="HA63">
        <v>0</v>
      </c>
      <c r="HB63">
        <v>0</v>
      </c>
      <c r="HC63">
        <v>0</v>
      </c>
      <c r="HD63">
        <v>0</v>
      </c>
      <c r="HE63">
        <v>0</v>
      </c>
      <c r="HF63">
        <v>0</v>
      </c>
      <c r="HG63">
        <v>0</v>
      </c>
      <c r="HH63">
        <v>0</v>
      </c>
      <c r="HI63">
        <v>0</v>
      </c>
      <c r="HJ63">
        <v>0</v>
      </c>
      <c r="HK63">
        <v>0</v>
      </c>
      <c r="HL63">
        <v>0</v>
      </c>
      <c r="HM63">
        <v>0</v>
      </c>
      <c r="HN63">
        <v>0</v>
      </c>
      <c r="HO63">
        <v>0</v>
      </c>
      <c r="HP63">
        <v>0</v>
      </c>
      <c r="HQ63">
        <v>0</v>
      </c>
      <c r="HR63">
        <v>0</v>
      </c>
      <c r="HS63">
        <v>0</v>
      </c>
      <c r="HT63">
        <v>0</v>
      </c>
      <c r="HU63">
        <v>0</v>
      </c>
      <c r="HV63">
        <v>0</v>
      </c>
      <c r="HW63">
        <v>0</v>
      </c>
      <c r="HX63">
        <v>0</v>
      </c>
      <c r="HY63">
        <v>0</v>
      </c>
      <c r="HZ63">
        <v>0</v>
      </c>
      <c r="IA63">
        <v>0</v>
      </c>
      <c r="IB63">
        <v>0</v>
      </c>
      <c r="IC63">
        <v>0</v>
      </c>
      <c r="ID63">
        <v>0</v>
      </c>
      <c r="IE63">
        <v>0</v>
      </c>
      <c r="IF63">
        <v>0</v>
      </c>
      <c r="IG63">
        <v>0</v>
      </c>
      <c r="IH63">
        <v>0</v>
      </c>
      <c r="II63">
        <v>0</v>
      </c>
      <c r="IJ63">
        <v>0</v>
      </c>
      <c r="IK63">
        <v>0</v>
      </c>
      <c r="IL63">
        <v>0</v>
      </c>
      <c r="IM63">
        <v>0</v>
      </c>
      <c r="IN63">
        <v>0</v>
      </c>
      <c r="IO63">
        <v>0</v>
      </c>
      <c r="IP63">
        <v>0</v>
      </c>
      <c r="IQ63">
        <v>0</v>
      </c>
      <c r="IR63">
        <v>0</v>
      </c>
      <c r="IS63">
        <v>0</v>
      </c>
      <c r="IT63">
        <v>0</v>
      </c>
      <c r="IU63">
        <v>0</v>
      </c>
      <c r="IV63">
        <v>0</v>
      </c>
      <c r="IW63">
        <v>0</v>
      </c>
      <c r="IX63">
        <v>0</v>
      </c>
      <c r="IY63">
        <v>0</v>
      </c>
      <c r="IZ63">
        <v>0</v>
      </c>
      <c r="JA63">
        <v>0</v>
      </c>
      <c r="JB63">
        <v>0</v>
      </c>
      <c r="JC63">
        <v>0</v>
      </c>
      <c r="JD63">
        <v>3.9990000000000001</v>
      </c>
      <c r="JE63">
        <v>6</v>
      </c>
      <c r="JF63">
        <v>5.6239999999999997</v>
      </c>
      <c r="JG63">
        <v>7.3639999999999999</v>
      </c>
      <c r="JH63">
        <v>6.9779999999999998</v>
      </c>
      <c r="JI63">
        <v>11.606</v>
      </c>
      <c r="JJ63">
        <v>8.7569999999999997</v>
      </c>
      <c r="JK63">
        <v>9.5180000000000007</v>
      </c>
      <c r="JL63">
        <v>6.3739999999999997</v>
      </c>
      <c r="JM63">
        <v>7.12</v>
      </c>
      <c r="JN63">
        <v>9.5190000000000001</v>
      </c>
      <c r="JO63">
        <v>7.7060000000000004</v>
      </c>
      <c r="JP63">
        <v>8.2710000000000008</v>
      </c>
      <c r="JQ63">
        <v>6.9509999999999996</v>
      </c>
      <c r="JR63">
        <v>6.9029999999999996</v>
      </c>
      <c r="JS63">
        <v>11.567</v>
      </c>
      <c r="JT63">
        <v>10.212</v>
      </c>
      <c r="JU63">
        <v>7.7119999999999997</v>
      </c>
      <c r="JV63">
        <v>9.16</v>
      </c>
      <c r="JW63">
        <v>12.805</v>
      </c>
      <c r="JX63">
        <v>7.4089999999999998</v>
      </c>
      <c r="JY63">
        <v>8.0009999999999994</v>
      </c>
      <c r="JZ63">
        <v>5.0679999999999996</v>
      </c>
      <c r="KA63">
        <v>9.6829999999999998</v>
      </c>
      <c r="KB63">
        <v>11.563000000000001</v>
      </c>
      <c r="KC63">
        <v>10.311</v>
      </c>
      <c r="KD63">
        <v>12.034000000000001</v>
      </c>
      <c r="KE63">
        <v>11.867000000000001</v>
      </c>
      <c r="KF63">
        <v>10.465</v>
      </c>
      <c r="KG63">
        <v>13.173999999999999</v>
      </c>
    </row>
    <row r="64" spans="1:293" x14ac:dyDescent="0.25">
      <c r="A64" t="s">
        <v>340</v>
      </c>
      <c r="B64" t="s">
        <v>589</v>
      </c>
      <c r="C64" t="s">
        <v>595</v>
      </c>
      <c r="D64">
        <v>119</v>
      </c>
      <c r="E64" t="s">
        <v>10</v>
      </c>
      <c r="F64">
        <f t="shared" si="0"/>
        <v>2</v>
      </c>
      <c r="G64">
        <f t="shared" si="1"/>
        <v>1</v>
      </c>
      <c r="H64" t="s">
        <v>9</v>
      </c>
      <c r="I64" t="s">
        <v>7</v>
      </c>
      <c r="J64" t="s">
        <v>5</v>
      </c>
      <c r="K64" t="s">
        <v>596</v>
      </c>
      <c r="L64" t="s">
        <v>516</v>
      </c>
      <c r="M64" s="7">
        <v>0</v>
      </c>
      <c r="N64" s="7">
        <v>79.654735349242799</v>
      </c>
      <c r="O64" s="7">
        <f>M64*'Emission and cost factors'!$D$8+N64*'Emission and cost factors'!$E$8</f>
        <v>36.641178260651692</v>
      </c>
      <c r="P64" s="8">
        <f>M64*'Emission and cost factors'!$D$9+N64*'Emission and cost factors'!$E$9</f>
        <v>11.948210302386419</v>
      </c>
      <c r="Q64" s="7">
        <f t="shared" si="2"/>
        <v>20.849666666666661</v>
      </c>
      <c r="R64" s="2">
        <f t="shared" si="3"/>
        <v>0</v>
      </c>
      <c r="S64" s="2">
        <f t="shared" si="4"/>
        <v>0</v>
      </c>
      <c r="T64" s="2">
        <f t="shared" si="5"/>
        <v>0</v>
      </c>
      <c r="U64" s="7">
        <f t="shared" si="6"/>
        <v>0</v>
      </c>
      <c r="V64" s="7">
        <f t="shared" si="7"/>
        <v>0</v>
      </c>
      <c r="W64" s="7">
        <f t="shared" si="8"/>
        <v>0</v>
      </c>
      <c r="X64">
        <v>20.62</v>
      </c>
      <c r="Y64">
        <v>20.64</v>
      </c>
      <c r="Z64">
        <v>20.68</v>
      </c>
      <c r="AA64">
        <v>20.77</v>
      </c>
      <c r="AB64">
        <v>20.76</v>
      </c>
      <c r="AC64">
        <v>20.89</v>
      </c>
      <c r="AD64">
        <v>20.88</v>
      </c>
      <c r="AE64">
        <v>20.93</v>
      </c>
      <c r="AF64">
        <v>20.79</v>
      </c>
      <c r="AG64">
        <v>20.76</v>
      </c>
      <c r="AH64">
        <v>20.8</v>
      </c>
      <c r="AI64">
        <v>20.8</v>
      </c>
      <c r="AJ64">
        <v>20.77</v>
      </c>
      <c r="AK64">
        <v>20.73</v>
      </c>
      <c r="AL64">
        <v>20.77</v>
      </c>
      <c r="AM64">
        <v>20.85</v>
      </c>
      <c r="AN64">
        <v>20.82</v>
      </c>
      <c r="AO64">
        <v>20.81</v>
      </c>
      <c r="AP64">
        <v>20.76</v>
      </c>
      <c r="AQ64">
        <v>21.09</v>
      </c>
      <c r="AR64">
        <v>20.75</v>
      </c>
      <c r="AS64">
        <v>20.7</v>
      </c>
      <c r="AT64">
        <v>20.76</v>
      </c>
      <c r="AU64">
        <v>21.01</v>
      </c>
      <c r="AV64">
        <v>20.93</v>
      </c>
      <c r="AW64">
        <v>20.93</v>
      </c>
      <c r="AX64">
        <v>20.9</v>
      </c>
      <c r="AY64">
        <v>21.43</v>
      </c>
      <c r="AZ64">
        <v>20.91</v>
      </c>
      <c r="BA64">
        <v>21.25</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19.899999999999999</v>
      </c>
      <c r="EO64">
        <v>20.07</v>
      </c>
      <c r="EP64">
        <v>20.25</v>
      </c>
      <c r="EQ64">
        <v>20.14</v>
      </c>
      <c r="ER64">
        <v>20.309999999999999</v>
      </c>
      <c r="ES64">
        <v>20.55</v>
      </c>
      <c r="ET64">
        <v>20.5</v>
      </c>
      <c r="EU64">
        <v>20.49</v>
      </c>
      <c r="EV64">
        <v>20.399999999999999</v>
      </c>
      <c r="EW64">
        <v>20.420000000000002</v>
      </c>
      <c r="EX64">
        <v>20.5</v>
      </c>
      <c r="EY64">
        <v>20.2</v>
      </c>
      <c r="EZ64">
        <v>20.38</v>
      </c>
      <c r="FA64">
        <v>20.010000000000002</v>
      </c>
      <c r="FB64">
        <v>20.21</v>
      </c>
      <c r="FC64">
        <v>20.57</v>
      </c>
      <c r="FD64">
        <v>20.56</v>
      </c>
      <c r="FE64">
        <v>20.350000000000001</v>
      </c>
      <c r="FF64">
        <v>20.45</v>
      </c>
      <c r="FG64">
        <v>20.64</v>
      </c>
      <c r="FH64">
        <v>20.47</v>
      </c>
      <c r="FI64">
        <v>20.43</v>
      </c>
      <c r="FJ64">
        <v>20.350000000000001</v>
      </c>
      <c r="FK64">
        <v>20.45</v>
      </c>
      <c r="FL64">
        <v>20.61</v>
      </c>
      <c r="FM64">
        <v>20.41</v>
      </c>
      <c r="FN64">
        <v>20.68</v>
      </c>
      <c r="FO64">
        <v>20.7</v>
      </c>
      <c r="FP64">
        <v>20.56</v>
      </c>
      <c r="FQ64">
        <v>20.68</v>
      </c>
      <c r="FR64">
        <v>0.125</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0</v>
      </c>
      <c r="HD64">
        <v>0</v>
      </c>
      <c r="HE64">
        <v>0</v>
      </c>
      <c r="HF64">
        <v>0</v>
      </c>
      <c r="HG64">
        <v>0</v>
      </c>
      <c r="HH64">
        <v>0</v>
      </c>
      <c r="HI64">
        <v>0</v>
      </c>
      <c r="HJ64">
        <v>0</v>
      </c>
      <c r="HK64">
        <v>0</v>
      </c>
      <c r="HL64">
        <v>0</v>
      </c>
      <c r="HM64">
        <v>0</v>
      </c>
      <c r="HN64">
        <v>0</v>
      </c>
      <c r="HO64">
        <v>0</v>
      </c>
      <c r="HP64">
        <v>0</v>
      </c>
      <c r="HQ64">
        <v>0</v>
      </c>
      <c r="HR64">
        <v>0</v>
      </c>
      <c r="HS64">
        <v>0</v>
      </c>
      <c r="HT64">
        <v>0</v>
      </c>
      <c r="HU64">
        <v>0</v>
      </c>
      <c r="HV64">
        <v>0</v>
      </c>
      <c r="HW64">
        <v>0</v>
      </c>
      <c r="HX64">
        <v>0</v>
      </c>
      <c r="HY64">
        <v>0</v>
      </c>
      <c r="HZ64">
        <v>0</v>
      </c>
      <c r="IA64">
        <v>0</v>
      </c>
      <c r="IB64">
        <v>0</v>
      </c>
      <c r="IC64">
        <v>0</v>
      </c>
      <c r="ID64">
        <v>0</v>
      </c>
      <c r="IE64">
        <v>0</v>
      </c>
      <c r="IF64">
        <v>0</v>
      </c>
      <c r="IG64">
        <v>0</v>
      </c>
      <c r="IH64">
        <v>0</v>
      </c>
      <c r="II64">
        <v>0</v>
      </c>
      <c r="IJ64">
        <v>0</v>
      </c>
      <c r="IK64">
        <v>0</v>
      </c>
      <c r="IL64">
        <v>0</v>
      </c>
      <c r="IM64">
        <v>0</v>
      </c>
      <c r="IN64">
        <v>0</v>
      </c>
      <c r="IO64">
        <v>0</v>
      </c>
      <c r="IP64">
        <v>0</v>
      </c>
      <c r="IQ64">
        <v>0</v>
      </c>
      <c r="IR64">
        <v>0</v>
      </c>
      <c r="IS64">
        <v>0</v>
      </c>
      <c r="IT64">
        <v>0</v>
      </c>
      <c r="IU64">
        <v>0</v>
      </c>
      <c r="IV64">
        <v>0</v>
      </c>
      <c r="IW64">
        <v>0</v>
      </c>
      <c r="IX64">
        <v>0</v>
      </c>
      <c r="IY64">
        <v>0</v>
      </c>
      <c r="IZ64">
        <v>0</v>
      </c>
      <c r="JA64">
        <v>0</v>
      </c>
      <c r="JB64">
        <v>0</v>
      </c>
      <c r="JC64">
        <v>0</v>
      </c>
      <c r="JD64">
        <v>3.9990000000000001</v>
      </c>
      <c r="JE64">
        <v>6</v>
      </c>
      <c r="JF64">
        <v>5.6239999999999997</v>
      </c>
      <c r="JG64">
        <v>7.3639999999999999</v>
      </c>
      <c r="JH64">
        <v>6.9779999999999998</v>
      </c>
      <c r="JI64">
        <v>11.606</v>
      </c>
      <c r="JJ64">
        <v>8.7569999999999997</v>
      </c>
      <c r="JK64">
        <v>9.5180000000000007</v>
      </c>
      <c r="JL64">
        <v>6.3739999999999997</v>
      </c>
      <c r="JM64">
        <v>7.12</v>
      </c>
      <c r="JN64">
        <v>9.5190000000000001</v>
      </c>
      <c r="JO64">
        <v>7.7060000000000004</v>
      </c>
      <c r="JP64">
        <v>8.2710000000000008</v>
      </c>
      <c r="JQ64">
        <v>6.9509999999999996</v>
      </c>
      <c r="JR64">
        <v>6.9029999999999996</v>
      </c>
      <c r="JS64">
        <v>11.567</v>
      </c>
      <c r="JT64">
        <v>10.212</v>
      </c>
      <c r="JU64">
        <v>7.7119999999999997</v>
      </c>
      <c r="JV64">
        <v>9.16</v>
      </c>
      <c r="JW64">
        <v>12.805</v>
      </c>
      <c r="JX64">
        <v>7.4089999999999998</v>
      </c>
      <c r="JY64">
        <v>8.0009999999999994</v>
      </c>
      <c r="JZ64">
        <v>5.0679999999999996</v>
      </c>
      <c r="KA64">
        <v>9.6829999999999998</v>
      </c>
      <c r="KB64">
        <v>11.563000000000001</v>
      </c>
      <c r="KC64">
        <v>10.311</v>
      </c>
      <c r="KD64">
        <v>12.034000000000001</v>
      </c>
      <c r="KE64">
        <v>11.867000000000001</v>
      </c>
      <c r="KF64">
        <v>10.465</v>
      </c>
      <c r="KG64">
        <v>13.173999999999999</v>
      </c>
    </row>
    <row r="65" spans="1:293" x14ac:dyDescent="0.25">
      <c r="A65" t="s">
        <v>341</v>
      </c>
      <c r="B65" t="s">
        <v>589</v>
      </c>
      <c r="C65" t="s">
        <v>595</v>
      </c>
      <c r="D65">
        <v>120</v>
      </c>
      <c r="E65" t="s">
        <v>10</v>
      </c>
      <c r="F65">
        <f t="shared" si="0"/>
        <v>2</v>
      </c>
      <c r="G65">
        <f t="shared" si="1"/>
        <v>1</v>
      </c>
      <c r="H65" t="s">
        <v>9</v>
      </c>
      <c r="I65" t="s">
        <v>7</v>
      </c>
      <c r="J65" t="s">
        <v>5</v>
      </c>
      <c r="K65" t="s">
        <v>596</v>
      </c>
      <c r="L65" t="s">
        <v>515</v>
      </c>
      <c r="M65" s="7">
        <v>0</v>
      </c>
      <c r="N65" s="7">
        <v>77.733773209216693</v>
      </c>
      <c r="O65" s="7">
        <f>M65*'Emission and cost factors'!$D$8+N65*'Emission and cost factors'!$E$8</f>
        <v>35.757535676239684</v>
      </c>
      <c r="P65" s="8">
        <f>M65*'Emission and cost factors'!$D$9+N65*'Emission and cost factors'!$E$9</f>
        <v>11.660065981382504</v>
      </c>
      <c r="Q65" s="7">
        <f t="shared" si="2"/>
        <v>20.846999999999991</v>
      </c>
      <c r="R65" s="2">
        <f t="shared" si="3"/>
        <v>0</v>
      </c>
      <c r="S65" s="2">
        <f t="shared" si="4"/>
        <v>0</v>
      </c>
      <c r="T65" s="2">
        <f t="shared" si="5"/>
        <v>0</v>
      </c>
      <c r="U65" s="7">
        <f t="shared" si="6"/>
        <v>0</v>
      </c>
      <c r="V65" s="7">
        <f t="shared" si="7"/>
        <v>0</v>
      </c>
      <c r="W65" s="7">
        <f t="shared" si="8"/>
        <v>0</v>
      </c>
      <c r="X65">
        <v>20.61</v>
      </c>
      <c r="Y65">
        <v>20.62</v>
      </c>
      <c r="Z65">
        <v>20.69</v>
      </c>
      <c r="AA65">
        <v>20.74</v>
      </c>
      <c r="AB65">
        <v>20.76</v>
      </c>
      <c r="AC65">
        <v>20.89</v>
      </c>
      <c r="AD65">
        <v>20.88</v>
      </c>
      <c r="AE65">
        <v>20.93</v>
      </c>
      <c r="AF65">
        <v>20.79</v>
      </c>
      <c r="AG65">
        <v>20.76</v>
      </c>
      <c r="AH65">
        <v>20.81</v>
      </c>
      <c r="AI65">
        <v>20.78</v>
      </c>
      <c r="AJ65">
        <v>20.77</v>
      </c>
      <c r="AK65">
        <v>20.71</v>
      </c>
      <c r="AL65">
        <v>20.78</v>
      </c>
      <c r="AM65">
        <v>20.85</v>
      </c>
      <c r="AN65">
        <v>20.82</v>
      </c>
      <c r="AO65">
        <v>20.81</v>
      </c>
      <c r="AP65">
        <v>20.76</v>
      </c>
      <c r="AQ65">
        <v>21.09</v>
      </c>
      <c r="AR65">
        <v>20.75</v>
      </c>
      <c r="AS65">
        <v>20.7</v>
      </c>
      <c r="AT65">
        <v>20.76</v>
      </c>
      <c r="AU65">
        <v>21.01</v>
      </c>
      <c r="AV65">
        <v>20.93</v>
      </c>
      <c r="AW65">
        <v>20.92</v>
      </c>
      <c r="AX65">
        <v>20.9</v>
      </c>
      <c r="AY65">
        <v>21.43</v>
      </c>
      <c r="AZ65">
        <v>20.91</v>
      </c>
      <c r="BA65">
        <v>21.25</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19.899999999999999</v>
      </c>
      <c r="EO65">
        <v>20.059999999999999</v>
      </c>
      <c r="EP65">
        <v>20.239999999999998</v>
      </c>
      <c r="EQ65">
        <v>20.12</v>
      </c>
      <c r="ER65">
        <v>20.309999999999999</v>
      </c>
      <c r="ES65">
        <v>20.55</v>
      </c>
      <c r="ET65">
        <v>20.5</v>
      </c>
      <c r="EU65">
        <v>20.49</v>
      </c>
      <c r="EV65">
        <v>20.399999999999999</v>
      </c>
      <c r="EW65">
        <v>20.420000000000002</v>
      </c>
      <c r="EX65">
        <v>20.51</v>
      </c>
      <c r="EY65">
        <v>20.18</v>
      </c>
      <c r="EZ65">
        <v>20.38</v>
      </c>
      <c r="FA65">
        <v>19.98</v>
      </c>
      <c r="FB65">
        <v>20.18</v>
      </c>
      <c r="FC65">
        <v>20.56</v>
      </c>
      <c r="FD65">
        <v>20.56</v>
      </c>
      <c r="FE65">
        <v>20.350000000000001</v>
      </c>
      <c r="FF65">
        <v>20.46</v>
      </c>
      <c r="FG65">
        <v>20.64</v>
      </c>
      <c r="FH65">
        <v>20.47</v>
      </c>
      <c r="FI65">
        <v>20.43</v>
      </c>
      <c r="FJ65">
        <v>20.350000000000001</v>
      </c>
      <c r="FK65">
        <v>20.46</v>
      </c>
      <c r="FL65">
        <v>20.61</v>
      </c>
      <c r="FM65">
        <v>20.39</v>
      </c>
      <c r="FN65">
        <v>20.68</v>
      </c>
      <c r="FO65">
        <v>20.7</v>
      </c>
      <c r="FP65">
        <v>20.56</v>
      </c>
      <c r="FQ65">
        <v>20.68</v>
      </c>
      <c r="FR65">
        <v>0.13300000000000001</v>
      </c>
      <c r="FS65">
        <v>0</v>
      </c>
      <c r="FT65">
        <v>0</v>
      </c>
      <c r="FU65">
        <v>0</v>
      </c>
      <c r="FV65">
        <v>0</v>
      </c>
      <c r="FW65">
        <v>0</v>
      </c>
      <c r="FX65">
        <v>0</v>
      </c>
      <c r="FY65">
        <v>0</v>
      </c>
      <c r="FZ65">
        <v>0</v>
      </c>
      <c r="GA65">
        <v>0</v>
      </c>
      <c r="GB65">
        <v>0</v>
      </c>
      <c r="GC65">
        <v>0</v>
      </c>
      <c r="GD65">
        <v>0</v>
      </c>
      <c r="GE65">
        <v>3.3000000000000002E-2</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0</v>
      </c>
      <c r="HJ65">
        <v>0</v>
      </c>
      <c r="HK65">
        <v>0</v>
      </c>
      <c r="HL65">
        <v>0</v>
      </c>
      <c r="HM65">
        <v>0</v>
      </c>
      <c r="HN65">
        <v>0</v>
      </c>
      <c r="HO65">
        <v>0</v>
      </c>
      <c r="HP65">
        <v>0</v>
      </c>
      <c r="HQ65">
        <v>0</v>
      </c>
      <c r="HR65">
        <v>0</v>
      </c>
      <c r="HS65">
        <v>0</v>
      </c>
      <c r="HT65">
        <v>0</v>
      </c>
      <c r="HU65">
        <v>0</v>
      </c>
      <c r="HV65">
        <v>0</v>
      </c>
      <c r="HW65">
        <v>0</v>
      </c>
      <c r="HX65">
        <v>0</v>
      </c>
      <c r="HY65">
        <v>0</v>
      </c>
      <c r="HZ65">
        <v>0</v>
      </c>
      <c r="IA65">
        <v>0</v>
      </c>
      <c r="IB65">
        <v>0</v>
      </c>
      <c r="IC65">
        <v>0</v>
      </c>
      <c r="ID65">
        <v>0</v>
      </c>
      <c r="IE65">
        <v>0</v>
      </c>
      <c r="IF65">
        <v>0</v>
      </c>
      <c r="IG65">
        <v>0</v>
      </c>
      <c r="IH65">
        <v>0</v>
      </c>
      <c r="II65">
        <v>0</v>
      </c>
      <c r="IJ65">
        <v>0</v>
      </c>
      <c r="IK65">
        <v>0</v>
      </c>
      <c r="IL65">
        <v>0</v>
      </c>
      <c r="IM65">
        <v>0</v>
      </c>
      <c r="IN65">
        <v>0</v>
      </c>
      <c r="IO65">
        <v>0</v>
      </c>
      <c r="IP65">
        <v>0</v>
      </c>
      <c r="IQ65">
        <v>0</v>
      </c>
      <c r="IR65">
        <v>0</v>
      </c>
      <c r="IS65">
        <v>0</v>
      </c>
      <c r="IT65">
        <v>0</v>
      </c>
      <c r="IU65">
        <v>0</v>
      </c>
      <c r="IV65">
        <v>0</v>
      </c>
      <c r="IW65">
        <v>0</v>
      </c>
      <c r="IX65">
        <v>0</v>
      </c>
      <c r="IY65">
        <v>0</v>
      </c>
      <c r="IZ65">
        <v>0</v>
      </c>
      <c r="JA65">
        <v>0</v>
      </c>
      <c r="JB65">
        <v>0</v>
      </c>
      <c r="JC65">
        <v>0</v>
      </c>
      <c r="JD65">
        <v>3.9990000000000001</v>
      </c>
      <c r="JE65">
        <v>6</v>
      </c>
      <c r="JF65">
        <v>5.6239999999999997</v>
      </c>
      <c r="JG65">
        <v>7.3639999999999999</v>
      </c>
      <c r="JH65">
        <v>6.9779999999999998</v>
      </c>
      <c r="JI65">
        <v>11.606</v>
      </c>
      <c r="JJ65">
        <v>8.7569999999999997</v>
      </c>
      <c r="JK65">
        <v>9.5180000000000007</v>
      </c>
      <c r="JL65">
        <v>6.3739999999999997</v>
      </c>
      <c r="JM65">
        <v>7.12</v>
      </c>
      <c r="JN65">
        <v>9.5190000000000001</v>
      </c>
      <c r="JO65">
        <v>7.7060000000000004</v>
      </c>
      <c r="JP65">
        <v>8.2710000000000008</v>
      </c>
      <c r="JQ65">
        <v>6.9509999999999996</v>
      </c>
      <c r="JR65">
        <v>6.9029999999999996</v>
      </c>
      <c r="JS65">
        <v>11.567</v>
      </c>
      <c r="JT65">
        <v>10.212</v>
      </c>
      <c r="JU65">
        <v>7.7119999999999997</v>
      </c>
      <c r="JV65">
        <v>9.16</v>
      </c>
      <c r="JW65">
        <v>12.805</v>
      </c>
      <c r="JX65">
        <v>7.4089999999999998</v>
      </c>
      <c r="JY65">
        <v>8.0009999999999994</v>
      </c>
      <c r="JZ65">
        <v>5.0679999999999996</v>
      </c>
      <c r="KA65">
        <v>9.6829999999999998</v>
      </c>
      <c r="KB65">
        <v>11.563000000000001</v>
      </c>
      <c r="KC65">
        <v>10.311</v>
      </c>
      <c r="KD65">
        <v>12.034000000000001</v>
      </c>
      <c r="KE65">
        <v>11.867000000000001</v>
      </c>
      <c r="KF65">
        <v>10.465</v>
      </c>
      <c r="KG65">
        <v>13.173999999999999</v>
      </c>
    </row>
    <row r="66" spans="1:293" x14ac:dyDescent="0.25">
      <c r="A66" t="s">
        <v>342</v>
      </c>
      <c r="B66" t="s">
        <v>589</v>
      </c>
      <c r="C66" t="s">
        <v>595</v>
      </c>
      <c r="D66">
        <v>121</v>
      </c>
      <c r="E66" t="s">
        <v>11</v>
      </c>
      <c r="F66">
        <f t="shared" si="0"/>
        <v>3</v>
      </c>
      <c r="G66">
        <f t="shared" si="1"/>
        <v>1</v>
      </c>
      <c r="H66" t="s">
        <v>2</v>
      </c>
      <c r="I66" t="s">
        <v>3</v>
      </c>
      <c r="J66" t="s">
        <v>4</v>
      </c>
      <c r="K66" t="s">
        <v>596</v>
      </c>
      <c r="L66" t="s">
        <v>516</v>
      </c>
      <c r="M66" s="7">
        <v>0</v>
      </c>
      <c r="N66" s="7">
        <v>192.271492109354</v>
      </c>
      <c r="O66" s="7">
        <f>M66*'Emission and cost factors'!$D$8+N66*'Emission and cost factors'!$E$8</f>
        <v>88.444886370302839</v>
      </c>
      <c r="P66" s="8">
        <f>M66*'Emission and cost factors'!$D$9+N66*'Emission and cost factors'!$E$9</f>
        <v>28.840723816403099</v>
      </c>
      <c r="Q66" s="7">
        <f t="shared" si="2"/>
        <v>20.199666666666666</v>
      </c>
      <c r="R66" s="2">
        <f t="shared" si="3"/>
        <v>8</v>
      </c>
      <c r="S66" s="2">
        <f t="shared" si="4"/>
        <v>0</v>
      </c>
      <c r="T66" s="2">
        <f t="shared" si="5"/>
        <v>0</v>
      </c>
      <c r="U66" s="7">
        <f t="shared" si="6"/>
        <v>6.7199999999999996E-2</v>
      </c>
      <c r="V66" s="7">
        <f t="shared" si="7"/>
        <v>0</v>
      </c>
      <c r="W66" s="7">
        <f t="shared" si="8"/>
        <v>0</v>
      </c>
      <c r="X66">
        <v>19.399999999999999</v>
      </c>
      <c r="Y66">
        <v>19.690000000000001</v>
      </c>
      <c r="Z66">
        <v>19.809999999999999</v>
      </c>
      <c r="AA66">
        <v>19.62</v>
      </c>
      <c r="AB66">
        <v>19.920000000000002</v>
      </c>
      <c r="AC66">
        <v>20.47</v>
      </c>
      <c r="AD66">
        <v>20.36</v>
      </c>
      <c r="AE66">
        <v>20.47</v>
      </c>
      <c r="AF66">
        <v>20.190000000000001</v>
      </c>
      <c r="AG66">
        <v>20.02</v>
      </c>
      <c r="AH66">
        <v>20.45</v>
      </c>
      <c r="AI66">
        <v>19.899999999999999</v>
      </c>
      <c r="AJ66">
        <v>20.16</v>
      </c>
      <c r="AK66">
        <v>19.61</v>
      </c>
      <c r="AL66">
        <v>19.809999999999999</v>
      </c>
      <c r="AM66">
        <v>20.420000000000002</v>
      </c>
      <c r="AN66">
        <v>20.48</v>
      </c>
      <c r="AO66">
        <v>20.16</v>
      </c>
      <c r="AP66">
        <v>20.239999999999998</v>
      </c>
      <c r="AQ66">
        <v>20.59</v>
      </c>
      <c r="AR66">
        <v>20.21</v>
      </c>
      <c r="AS66">
        <v>20.11</v>
      </c>
      <c r="AT66">
        <v>20.059999999999999</v>
      </c>
      <c r="AU66">
        <v>20.5</v>
      </c>
      <c r="AV66">
        <v>20.56</v>
      </c>
      <c r="AW66">
        <v>20.260000000000002</v>
      </c>
      <c r="AX66">
        <v>20.52</v>
      </c>
      <c r="AY66">
        <v>20.64</v>
      </c>
      <c r="AZ66">
        <v>20.55</v>
      </c>
      <c r="BA66">
        <v>20.81</v>
      </c>
      <c r="BB66">
        <v>0.48299999999999998</v>
      </c>
      <c r="BC66">
        <v>0.27500000000000002</v>
      </c>
      <c r="BD66">
        <v>0.17499999999999999</v>
      </c>
      <c r="BE66">
        <v>0.36699999999999999</v>
      </c>
      <c r="BF66">
        <v>8.3000000000000004E-2</v>
      </c>
      <c r="BG66">
        <v>0</v>
      </c>
      <c r="BH66">
        <v>0</v>
      </c>
      <c r="BI66">
        <v>0</v>
      </c>
      <c r="BJ66">
        <v>0</v>
      </c>
      <c r="BK66">
        <v>0</v>
      </c>
      <c r="BL66">
        <v>0</v>
      </c>
      <c r="BM66">
        <v>0.108</v>
      </c>
      <c r="BN66">
        <v>0</v>
      </c>
      <c r="BO66">
        <v>0.34200000000000003</v>
      </c>
      <c r="BP66">
        <v>0.183</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18.22</v>
      </c>
      <c r="EO66">
        <v>18.46</v>
      </c>
      <c r="EP66">
        <v>18.71</v>
      </c>
      <c r="EQ66">
        <v>18.420000000000002</v>
      </c>
      <c r="ER66">
        <v>18.850000000000001</v>
      </c>
      <c r="ES66">
        <v>19.53</v>
      </c>
      <c r="ET66">
        <v>19.59</v>
      </c>
      <c r="EU66">
        <v>19.739999999999998</v>
      </c>
      <c r="EV66">
        <v>19.190000000000001</v>
      </c>
      <c r="EW66">
        <v>19.04</v>
      </c>
      <c r="EX66">
        <v>19.53</v>
      </c>
      <c r="EY66">
        <v>18.88</v>
      </c>
      <c r="EZ66">
        <v>19.2</v>
      </c>
      <c r="FA66">
        <v>18.309999999999999</v>
      </c>
      <c r="FB66">
        <v>18.66</v>
      </c>
      <c r="FC66">
        <v>19.649999999999999</v>
      </c>
      <c r="FD66">
        <v>19.79</v>
      </c>
      <c r="FE66">
        <v>19.260000000000002</v>
      </c>
      <c r="FF66">
        <v>19.36</v>
      </c>
      <c r="FG66">
        <v>20.07</v>
      </c>
      <c r="FH66">
        <v>19.53</v>
      </c>
      <c r="FI66">
        <v>19.21</v>
      </c>
      <c r="FJ66">
        <v>18.989999999999998</v>
      </c>
      <c r="FK66">
        <v>19.649999999999999</v>
      </c>
      <c r="FL66">
        <v>20.100000000000001</v>
      </c>
      <c r="FM66">
        <v>19.47</v>
      </c>
      <c r="FN66">
        <v>19.86</v>
      </c>
      <c r="FO66">
        <v>20.149999999999999</v>
      </c>
      <c r="FP66">
        <v>20.02</v>
      </c>
      <c r="FQ66">
        <v>20.34</v>
      </c>
      <c r="FR66">
        <v>1</v>
      </c>
      <c r="FS66">
        <v>1</v>
      </c>
      <c r="FT66">
        <v>0.875</v>
      </c>
      <c r="FU66">
        <v>1</v>
      </c>
      <c r="FV66">
        <v>0.83299999999999996</v>
      </c>
      <c r="FW66">
        <v>0.52500000000000002</v>
      </c>
      <c r="FX66">
        <v>0.36699999999999999</v>
      </c>
      <c r="FY66">
        <v>0.25</v>
      </c>
      <c r="FZ66">
        <v>0.64200000000000002</v>
      </c>
      <c r="GA66">
        <v>0.71699999999999997</v>
      </c>
      <c r="GB66">
        <v>0.45</v>
      </c>
      <c r="GC66">
        <v>0.84199999999999997</v>
      </c>
      <c r="GD66">
        <v>0.65</v>
      </c>
      <c r="GE66">
        <v>1</v>
      </c>
      <c r="GF66">
        <v>1</v>
      </c>
      <c r="GG66">
        <v>0.35799999999999998</v>
      </c>
      <c r="GH66">
        <v>0.2</v>
      </c>
      <c r="GI66">
        <v>0.59199999999999997</v>
      </c>
      <c r="GJ66">
        <v>0.54200000000000004</v>
      </c>
      <c r="GK66">
        <v>0</v>
      </c>
      <c r="GL66">
        <v>0.375</v>
      </c>
      <c r="GM66">
        <v>0.61699999999999999</v>
      </c>
      <c r="GN66">
        <v>0.72499999999999998</v>
      </c>
      <c r="GO66">
        <v>0.34200000000000003</v>
      </c>
      <c r="GP66">
        <v>0</v>
      </c>
      <c r="GQ66">
        <v>0.49199999999999999</v>
      </c>
      <c r="GR66">
        <v>0.15</v>
      </c>
      <c r="GS66">
        <v>0</v>
      </c>
      <c r="GT66">
        <v>0</v>
      </c>
      <c r="GU66">
        <v>0</v>
      </c>
      <c r="GV66">
        <v>0.5</v>
      </c>
      <c r="GW66">
        <v>0.38300000000000001</v>
      </c>
      <c r="GX66">
        <v>0.20799999999999999</v>
      </c>
      <c r="GY66">
        <v>0.433</v>
      </c>
      <c r="GZ66">
        <v>0.11700000000000001</v>
      </c>
      <c r="HA66">
        <v>0</v>
      </c>
      <c r="HB66">
        <v>0</v>
      </c>
      <c r="HC66">
        <v>0</v>
      </c>
      <c r="HD66">
        <v>0</v>
      </c>
      <c r="HE66">
        <v>0</v>
      </c>
      <c r="HF66">
        <v>0</v>
      </c>
      <c r="HG66">
        <v>0.1</v>
      </c>
      <c r="HH66">
        <v>0</v>
      </c>
      <c r="HI66">
        <v>0.50800000000000001</v>
      </c>
      <c r="HJ66">
        <v>0.25800000000000001</v>
      </c>
      <c r="HK66">
        <v>0</v>
      </c>
      <c r="HL66">
        <v>0</v>
      </c>
      <c r="HM66">
        <v>0</v>
      </c>
      <c r="HN66">
        <v>0</v>
      </c>
      <c r="HO66">
        <v>0</v>
      </c>
      <c r="HP66">
        <v>0</v>
      </c>
      <c r="HQ66">
        <v>0</v>
      </c>
      <c r="HR66">
        <v>0</v>
      </c>
      <c r="HS66">
        <v>0</v>
      </c>
      <c r="HT66">
        <v>0</v>
      </c>
      <c r="HU66">
        <v>0</v>
      </c>
      <c r="HV66">
        <v>0</v>
      </c>
      <c r="HW66">
        <v>0</v>
      </c>
      <c r="HX66">
        <v>0</v>
      </c>
      <c r="HY66">
        <v>0</v>
      </c>
      <c r="HZ66">
        <v>0</v>
      </c>
      <c r="IA66">
        <v>0</v>
      </c>
      <c r="IB66">
        <v>0</v>
      </c>
      <c r="IC66">
        <v>0</v>
      </c>
      <c r="ID66">
        <v>0</v>
      </c>
      <c r="IE66">
        <v>0</v>
      </c>
      <c r="IF66">
        <v>0</v>
      </c>
      <c r="IG66">
        <v>0</v>
      </c>
      <c r="IH66">
        <v>0</v>
      </c>
      <c r="II66">
        <v>0</v>
      </c>
      <c r="IJ66">
        <v>0</v>
      </c>
      <c r="IK66">
        <v>0</v>
      </c>
      <c r="IL66">
        <v>0</v>
      </c>
      <c r="IM66">
        <v>0</v>
      </c>
      <c r="IN66">
        <v>0</v>
      </c>
      <c r="IO66">
        <v>0</v>
      </c>
      <c r="IP66">
        <v>0</v>
      </c>
      <c r="IQ66">
        <v>0</v>
      </c>
      <c r="IR66">
        <v>0</v>
      </c>
      <c r="IS66">
        <v>0</v>
      </c>
      <c r="IT66">
        <v>0</v>
      </c>
      <c r="IU66">
        <v>0</v>
      </c>
      <c r="IV66">
        <v>0</v>
      </c>
      <c r="IW66">
        <v>0</v>
      </c>
      <c r="IX66">
        <v>0</v>
      </c>
      <c r="IY66">
        <v>0</v>
      </c>
      <c r="IZ66">
        <v>0</v>
      </c>
      <c r="JA66">
        <v>0</v>
      </c>
      <c r="JB66">
        <v>0</v>
      </c>
      <c r="JC66">
        <v>0</v>
      </c>
      <c r="JD66">
        <v>3.9990000000000001</v>
      </c>
      <c r="JE66">
        <v>6</v>
      </c>
      <c r="JF66">
        <v>5.6239999999999997</v>
      </c>
      <c r="JG66">
        <v>7.3639999999999999</v>
      </c>
      <c r="JH66">
        <v>6.9779999999999998</v>
      </c>
      <c r="JI66">
        <v>11.606</v>
      </c>
      <c r="JJ66">
        <v>8.7569999999999997</v>
      </c>
      <c r="JK66">
        <v>9.5180000000000007</v>
      </c>
      <c r="JL66">
        <v>6.3739999999999997</v>
      </c>
      <c r="JM66">
        <v>7.12</v>
      </c>
      <c r="JN66">
        <v>9.5190000000000001</v>
      </c>
      <c r="JO66">
        <v>7.7060000000000004</v>
      </c>
      <c r="JP66">
        <v>8.2710000000000008</v>
      </c>
      <c r="JQ66">
        <v>6.9509999999999996</v>
      </c>
      <c r="JR66">
        <v>6.9029999999999996</v>
      </c>
      <c r="JS66">
        <v>11.567</v>
      </c>
      <c r="JT66">
        <v>10.212</v>
      </c>
      <c r="JU66">
        <v>7.7119999999999997</v>
      </c>
      <c r="JV66">
        <v>9.16</v>
      </c>
      <c r="JW66">
        <v>12.805</v>
      </c>
      <c r="JX66">
        <v>7.4089999999999998</v>
      </c>
      <c r="JY66">
        <v>8.0009999999999994</v>
      </c>
      <c r="JZ66">
        <v>5.0679999999999996</v>
      </c>
      <c r="KA66">
        <v>9.6829999999999998</v>
      </c>
      <c r="KB66">
        <v>11.563000000000001</v>
      </c>
      <c r="KC66">
        <v>10.311</v>
      </c>
      <c r="KD66">
        <v>12.034000000000001</v>
      </c>
      <c r="KE66">
        <v>11.867000000000001</v>
      </c>
      <c r="KF66">
        <v>10.465</v>
      </c>
      <c r="KG66">
        <v>13.173999999999999</v>
      </c>
    </row>
    <row r="67" spans="1:293" x14ac:dyDescent="0.25">
      <c r="A67" t="s">
        <v>343</v>
      </c>
      <c r="B67" t="s">
        <v>589</v>
      </c>
      <c r="C67" t="s">
        <v>595</v>
      </c>
      <c r="D67">
        <v>122</v>
      </c>
      <c r="E67" t="s">
        <v>11</v>
      </c>
      <c r="F67">
        <f t="shared" ref="F67:F130" si="9">IF(E67="HHg",1,IF(E67="HHh",2,IF(E67="Hhi",3,IF(E67="HHj",2,IF(E67="HHk",3,"NA")))))</f>
        <v>3</v>
      </c>
      <c r="G67">
        <f t="shared" ref="G67:G130" si="10">IF(E67="HHg",1,IF(E67="HHh",1,IF(E67="Hhi",1,IF(E67="HHj",2,IF(E67="HHk",2,"NA")))))</f>
        <v>1</v>
      </c>
      <c r="H67" t="s">
        <v>2</v>
      </c>
      <c r="I67" t="s">
        <v>3</v>
      </c>
      <c r="J67" t="s">
        <v>4</v>
      </c>
      <c r="K67" t="s">
        <v>596</v>
      </c>
      <c r="L67" t="s">
        <v>515</v>
      </c>
      <c r="M67" s="7">
        <v>0</v>
      </c>
      <c r="N67" s="7">
        <v>188.703731158003</v>
      </c>
      <c r="O67" s="7">
        <f>M67*'Emission and cost factors'!$D$8+N67*'Emission and cost factors'!$E$8</f>
        <v>86.803716332681375</v>
      </c>
      <c r="P67" s="8">
        <f>M67*'Emission and cost factors'!$D$9+N67*'Emission and cost factors'!$E$9</f>
        <v>28.305559673700447</v>
      </c>
      <c r="Q67" s="7">
        <f t="shared" ref="Q67:Q130" si="11">AVERAGE(X67:BA67)</f>
        <v>20.165999999999993</v>
      </c>
      <c r="R67" s="2">
        <f t="shared" ref="R67:R130" si="12">COUNTIF(X67:BA67,"&lt;20")</f>
        <v>8</v>
      </c>
      <c r="S67" s="2">
        <f t="shared" ref="S67:S130" si="13">COUNTIF(X67:BA67,"&lt;19")</f>
        <v>0</v>
      </c>
      <c r="T67" s="2">
        <f t="shared" ref="T67:T130" si="14">COUNTIF(X67:BA67,"&lt;18")</f>
        <v>0</v>
      </c>
      <c r="U67" s="7">
        <f t="shared" ref="U67:U130" si="15">SUM(BB67:CE67)/30</f>
        <v>9.4699999999999993E-2</v>
      </c>
      <c r="V67" s="7">
        <f t="shared" ref="V67:V130" si="16">SUM(CF67:DI67)/30</f>
        <v>0</v>
      </c>
      <c r="W67" s="7">
        <f t="shared" ref="W67:W130" si="17">SUM(DJ67:EM67)/30</f>
        <v>0</v>
      </c>
      <c r="X67">
        <v>19.25</v>
      </c>
      <c r="Y67">
        <v>19.55</v>
      </c>
      <c r="Z67">
        <v>19.760000000000002</v>
      </c>
      <c r="AA67">
        <v>19.47</v>
      </c>
      <c r="AB67">
        <v>19.850000000000001</v>
      </c>
      <c r="AC67">
        <v>20.46</v>
      </c>
      <c r="AD67">
        <v>20.350000000000001</v>
      </c>
      <c r="AE67">
        <v>20.48</v>
      </c>
      <c r="AF67">
        <v>20.18</v>
      </c>
      <c r="AG67">
        <v>20</v>
      </c>
      <c r="AH67">
        <v>20.43</v>
      </c>
      <c r="AI67">
        <v>19.809999999999999</v>
      </c>
      <c r="AJ67">
        <v>20.14</v>
      </c>
      <c r="AK67">
        <v>19.510000000000002</v>
      </c>
      <c r="AL67">
        <v>19.7</v>
      </c>
      <c r="AM67">
        <v>20.47</v>
      </c>
      <c r="AN67">
        <v>20.47</v>
      </c>
      <c r="AO67">
        <v>20.14</v>
      </c>
      <c r="AP67">
        <v>20.22</v>
      </c>
      <c r="AQ67">
        <v>20.58</v>
      </c>
      <c r="AR67">
        <v>20.21</v>
      </c>
      <c r="AS67">
        <v>20.09</v>
      </c>
      <c r="AT67">
        <v>20.05</v>
      </c>
      <c r="AU67">
        <v>20.5</v>
      </c>
      <c r="AV67">
        <v>20.56</v>
      </c>
      <c r="AW67">
        <v>20.23</v>
      </c>
      <c r="AX67">
        <v>20.52</v>
      </c>
      <c r="AY67">
        <v>20.64</v>
      </c>
      <c r="AZ67">
        <v>20.55</v>
      </c>
      <c r="BA67">
        <v>20.81</v>
      </c>
      <c r="BB67">
        <v>0.61699999999999999</v>
      </c>
      <c r="BC67">
        <v>0.40799999999999997</v>
      </c>
      <c r="BD67">
        <v>0.217</v>
      </c>
      <c r="BE67">
        <v>0.52500000000000002</v>
      </c>
      <c r="BF67">
        <v>0.158</v>
      </c>
      <c r="BG67">
        <v>0</v>
      </c>
      <c r="BH67">
        <v>0</v>
      </c>
      <c r="BI67">
        <v>0</v>
      </c>
      <c r="BJ67">
        <v>0</v>
      </c>
      <c r="BK67">
        <v>0</v>
      </c>
      <c r="BL67">
        <v>0</v>
      </c>
      <c r="BM67">
        <v>0.2</v>
      </c>
      <c r="BN67">
        <v>0</v>
      </c>
      <c r="BO67">
        <v>0.433</v>
      </c>
      <c r="BP67">
        <v>0.28299999999999997</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18.04</v>
      </c>
      <c r="EO67">
        <v>18.309999999999999</v>
      </c>
      <c r="EP67">
        <v>18.63</v>
      </c>
      <c r="EQ67">
        <v>18.25</v>
      </c>
      <c r="ER67">
        <v>18.739999999999998</v>
      </c>
      <c r="ES67">
        <v>19.489999999999998</v>
      </c>
      <c r="ET67">
        <v>19.57</v>
      </c>
      <c r="EU67">
        <v>19.72</v>
      </c>
      <c r="EV67">
        <v>19.170000000000002</v>
      </c>
      <c r="EW67">
        <v>18.989999999999998</v>
      </c>
      <c r="EX67">
        <v>19.510000000000002</v>
      </c>
      <c r="EY67">
        <v>18.77</v>
      </c>
      <c r="EZ67">
        <v>19.18</v>
      </c>
      <c r="FA67">
        <v>18.16</v>
      </c>
      <c r="FB67">
        <v>18.5</v>
      </c>
      <c r="FC67">
        <v>19.579999999999998</v>
      </c>
      <c r="FD67">
        <v>19.760000000000002</v>
      </c>
      <c r="FE67">
        <v>19.239999999999998</v>
      </c>
      <c r="FF67">
        <v>19.309999999999999</v>
      </c>
      <c r="FG67">
        <v>20.059999999999999</v>
      </c>
      <c r="FH67">
        <v>19.52</v>
      </c>
      <c r="FI67">
        <v>19.2</v>
      </c>
      <c r="FJ67">
        <v>18.95</v>
      </c>
      <c r="FK67">
        <v>19.63</v>
      </c>
      <c r="FL67">
        <v>20.09</v>
      </c>
      <c r="FM67">
        <v>19.440000000000001</v>
      </c>
      <c r="FN67">
        <v>19.850000000000001</v>
      </c>
      <c r="FO67">
        <v>20.14</v>
      </c>
      <c r="FP67">
        <v>20</v>
      </c>
      <c r="FQ67">
        <v>20.34</v>
      </c>
      <c r="FR67">
        <v>1</v>
      </c>
      <c r="FS67">
        <v>1</v>
      </c>
      <c r="FT67">
        <v>0.98299999999999998</v>
      </c>
      <c r="FU67">
        <v>1</v>
      </c>
      <c r="FV67">
        <v>0.96699999999999997</v>
      </c>
      <c r="FW67">
        <v>0.56699999999999995</v>
      </c>
      <c r="FX67">
        <v>0.38300000000000001</v>
      </c>
      <c r="FY67">
        <v>0.27500000000000002</v>
      </c>
      <c r="FZ67">
        <v>0.65800000000000003</v>
      </c>
      <c r="GA67">
        <v>0.75</v>
      </c>
      <c r="GB67">
        <v>0.47499999999999998</v>
      </c>
      <c r="GC67">
        <v>1</v>
      </c>
      <c r="GD67">
        <v>0.66700000000000004</v>
      </c>
      <c r="GE67">
        <v>1</v>
      </c>
      <c r="GF67">
        <v>1</v>
      </c>
      <c r="GG67">
        <v>0.433</v>
      </c>
      <c r="GH67">
        <v>0.23300000000000001</v>
      </c>
      <c r="GI67">
        <v>0.60799999999999998</v>
      </c>
      <c r="GJ67">
        <v>0.58299999999999996</v>
      </c>
      <c r="GK67">
        <v>0</v>
      </c>
      <c r="GL67">
        <v>0.39200000000000002</v>
      </c>
      <c r="GM67">
        <v>0.61699999999999999</v>
      </c>
      <c r="GN67">
        <v>0.75800000000000001</v>
      </c>
      <c r="GO67">
        <v>0.36699999999999999</v>
      </c>
      <c r="GP67">
        <v>0</v>
      </c>
      <c r="GQ67">
        <v>0.52500000000000002</v>
      </c>
      <c r="GR67">
        <v>0.16700000000000001</v>
      </c>
      <c r="GS67">
        <v>0</v>
      </c>
      <c r="GT67">
        <v>0</v>
      </c>
      <c r="GU67">
        <v>0</v>
      </c>
      <c r="GV67">
        <v>0.625</v>
      </c>
      <c r="GW67">
        <v>0.49199999999999999</v>
      </c>
      <c r="GX67">
        <v>0.27500000000000002</v>
      </c>
      <c r="GY67">
        <v>0.55800000000000005</v>
      </c>
      <c r="GZ67">
        <v>0.20799999999999999</v>
      </c>
      <c r="HA67">
        <v>0</v>
      </c>
      <c r="HB67">
        <v>0</v>
      </c>
      <c r="HC67">
        <v>0</v>
      </c>
      <c r="HD67">
        <v>0</v>
      </c>
      <c r="HE67">
        <v>0</v>
      </c>
      <c r="HF67">
        <v>0</v>
      </c>
      <c r="HG67">
        <v>0.183</v>
      </c>
      <c r="HH67">
        <v>0</v>
      </c>
      <c r="HI67">
        <v>0.625</v>
      </c>
      <c r="HJ67">
        <v>0.38300000000000001</v>
      </c>
      <c r="HK67">
        <v>0</v>
      </c>
      <c r="HL67">
        <v>0</v>
      </c>
      <c r="HM67">
        <v>0</v>
      </c>
      <c r="HN67">
        <v>0</v>
      </c>
      <c r="HO67">
        <v>0</v>
      </c>
      <c r="HP67">
        <v>0</v>
      </c>
      <c r="HQ67">
        <v>0</v>
      </c>
      <c r="HR67">
        <v>3.3000000000000002E-2</v>
      </c>
      <c r="HS67">
        <v>0</v>
      </c>
      <c r="HT67">
        <v>0</v>
      </c>
      <c r="HU67">
        <v>0</v>
      </c>
      <c r="HV67">
        <v>0</v>
      </c>
      <c r="HW67">
        <v>0</v>
      </c>
      <c r="HX67">
        <v>0</v>
      </c>
      <c r="HY67">
        <v>0</v>
      </c>
      <c r="HZ67">
        <v>0</v>
      </c>
      <c r="IA67">
        <v>0</v>
      </c>
      <c r="IB67">
        <v>0</v>
      </c>
      <c r="IC67">
        <v>0</v>
      </c>
      <c r="ID67">
        <v>0</v>
      </c>
      <c r="IE67">
        <v>0</v>
      </c>
      <c r="IF67">
        <v>0</v>
      </c>
      <c r="IG67">
        <v>0</v>
      </c>
      <c r="IH67">
        <v>0</v>
      </c>
      <c r="II67">
        <v>0</v>
      </c>
      <c r="IJ67">
        <v>0</v>
      </c>
      <c r="IK67">
        <v>0</v>
      </c>
      <c r="IL67">
        <v>0</v>
      </c>
      <c r="IM67">
        <v>0</v>
      </c>
      <c r="IN67">
        <v>0</v>
      </c>
      <c r="IO67">
        <v>0</v>
      </c>
      <c r="IP67">
        <v>0</v>
      </c>
      <c r="IQ67">
        <v>0</v>
      </c>
      <c r="IR67">
        <v>0</v>
      </c>
      <c r="IS67">
        <v>0</v>
      </c>
      <c r="IT67">
        <v>0</v>
      </c>
      <c r="IU67">
        <v>0</v>
      </c>
      <c r="IV67">
        <v>0</v>
      </c>
      <c r="IW67">
        <v>0</v>
      </c>
      <c r="IX67">
        <v>0</v>
      </c>
      <c r="IY67">
        <v>0</v>
      </c>
      <c r="IZ67">
        <v>0</v>
      </c>
      <c r="JA67">
        <v>0</v>
      </c>
      <c r="JB67">
        <v>0</v>
      </c>
      <c r="JC67">
        <v>0</v>
      </c>
      <c r="JD67">
        <v>3.9990000000000001</v>
      </c>
      <c r="JE67">
        <v>6</v>
      </c>
      <c r="JF67">
        <v>5.6239999999999997</v>
      </c>
      <c r="JG67">
        <v>7.3639999999999999</v>
      </c>
      <c r="JH67">
        <v>6.9779999999999998</v>
      </c>
      <c r="JI67">
        <v>11.606</v>
      </c>
      <c r="JJ67">
        <v>8.7569999999999997</v>
      </c>
      <c r="JK67">
        <v>9.5180000000000007</v>
      </c>
      <c r="JL67">
        <v>6.3739999999999997</v>
      </c>
      <c r="JM67">
        <v>7.12</v>
      </c>
      <c r="JN67">
        <v>9.5190000000000001</v>
      </c>
      <c r="JO67">
        <v>7.7060000000000004</v>
      </c>
      <c r="JP67">
        <v>8.2710000000000008</v>
      </c>
      <c r="JQ67">
        <v>6.9509999999999996</v>
      </c>
      <c r="JR67">
        <v>6.9029999999999996</v>
      </c>
      <c r="JS67">
        <v>11.567</v>
      </c>
      <c r="JT67">
        <v>10.212</v>
      </c>
      <c r="JU67">
        <v>7.7119999999999997</v>
      </c>
      <c r="JV67">
        <v>9.16</v>
      </c>
      <c r="JW67">
        <v>12.805</v>
      </c>
      <c r="JX67">
        <v>7.4089999999999998</v>
      </c>
      <c r="JY67">
        <v>8.0009999999999994</v>
      </c>
      <c r="JZ67">
        <v>5.0679999999999996</v>
      </c>
      <c r="KA67">
        <v>9.6829999999999998</v>
      </c>
      <c r="KB67">
        <v>11.563000000000001</v>
      </c>
      <c r="KC67">
        <v>10.311</v>
      </c>
      <c r="KD67">
        <v>12.034000000000001</v>
      </c>
      <c r="KE67">
        <v>11.867000000000001</v>
      </c>
      <c r="KF67">
        <v>10.465</v>
      </c>
      <c r="KG67">
        <v>13.173999999999999</v>
      </c>
    </row>
    <row r="68" spans="1:293" x14ac:dyDescent="0.25">
      <c r="A68" t="s">
        <v>344</v>
      </c>
      <c r="B68" t="s">
        <v>589</v>
      </c>
      <c r="C68" t="s">
        <v>595</v>
      </c>
      <c r="D68">
        <v>123</v>
      </c>
      <c r="E68" t="s">
        <v>11</v>
      </c>
      <c r="F68">
        <f t="shared" si="9"/>
        <v>3</v>
      </c>
      <c r="G68">
        <f t="shared" si="10"/>
        <v>1</v>
      </c>
      <c r="H68" t="s">
        <v>2</v>
      </c>
      <c r="I68" t="s">
        <v>3</v>
      </c>
      <c r="J68" t="s">
        <v>5</v>
      </c>
      <c r="K68" t="s">
        <v>596</v>
      </c>
      <c r="L68" t="s">
        <v>516</v>
      </c>
      <c r="M68" s="7">
        <v>0</v>
      </c>
      <c r="N68" s="7">
        <v>192.27673207400301</v>
      </c>
      <c r="O68" s="7">
        <f>M68*'Emission and cost factors'!$D$8+N68*'Emission and cost factors'!$E$8</f>
        <v>88.447296754041389</v>
      </c>
      <c r="P68" s="8">
        <f>M68*'Emission and cost factors'!$D$9+N68*'Emission and cost factors'!$E$9</f>
        <v>28.841509811100451</v>
      </c>
      <c r="Q68" s="7">
        <f t="shared" si="11"/>
        <v>20.199666666666666</v>
      </c>
      <c r="R68" s="2">
        <f t="shared" si="12"/>
        <v>8</v>
      </c>
      <c r="S68" s="2">
        <f t="shared" si="13"/>
        <v>0</v>
      </c>
      <c r="T68" s="2">
        <f t="shared" si="14"/>
        <v>0</v>
      </c>
      <c r="U68" s="7">
        <f t="shared" si="15"/>
        <v>6.7199999999999996E-2</v>
      </c>
      <c r="V68" s="7">
        <f t="shared" si="16"/>
        <v>0</v>
      </c>
      <c r="W68" s="7">
        <f t="shared" si="17"/>
        <v>0</v>
      </c>
      <c r="X68">
        <v>19.399999999999999</v>
      </c>
      <c r="Y68">
        <v>19.690000000000001</v>
      </c>
      <c r="Z68">
        <v>19.809999999999999</v>
      </c>
      <c r="AA68">
        <v>19.62</v>
      </c>
      <c r="AB68">
        <v>19.920000000000002</v>
      </c>
      <c r="AC68">
        <v>20.47</v>
      </c>
      <c r="AD68">
        <v>20.36</v>
      </c>
      <c r="AE68">
        <v>20.47</v>
      </c>
      <c r="AF68">
        <v>20.190000000000001</v>
      </c>
      <c r="AG68">
        <v>20.02</v>
      </c>
      <c r="AH68">
        <v>20.45</v>
      </c>
      <c r="AI68">
        <v>19.899999999999999</v>
      </c>
      <c r="AJ68">
        <v>20.16</v>
      </c>
      <c r="AK68">
        <v>19.61</v>
      </c>
      <c r="AL68">
        <v>19.809999999999999</v>
      </c>
      <c r="AM68">
        <v>20.420000000000002</v>
      </c>
      <c r="AN68">
        <v>20.48</v>
      </c>
      <c r="AO68">
        <v>20.16</v>
      </c>
      <c r="AP68">
        <v>20.239999999999998</v>
      </c>
      <c r="AQ68">
        <v>20.59</v>
      </c>
      <c r="AR68">
        <v>20.21</v>
      </c>
      <c r="AS68">
        <v>20.11</v>
      </c>
      <c r="AT68">
        <v>20.059999999999999</v>
      </c>
      <c r="AU68">
        <v>20.5</v>
      </c>
      <c r="AV68">
        <v>20.56</v>
      </c>
      <c r="AW68">
        <v>20.260000000000002</v>
      </c>
      <c r="AX68">
        <v>20.52</v>
      </c>
      <c r="AY68">
        <v>20.64</v>
      </c>
      <c r="AZ68">
        <v>20.55</v>
      </c>
      <c r="BA68">
        <v>20.81</v>
      </c>
      <c r="BB68">
        <v>0.48299999999999998</v>
      </c>
      <c r="BC68">
        <v>0.27500000000000002</v>
      </c>
      <c r="BD68">
        <v>0.17499999999999999</v>
      </c>
      <c r="BE68">
        <v>0.36699999999999999</v>
      </c>
      <c r="BF68">
        <v>8.3000000000000004E-2</v>
      </c>
      <c r="BG68">
        <v>0</v>
      </c>
      <c r="BH68">
        <v>0</v>
      </c>
      <c r="BI68">
        <v>0</v>
      </c>
      <c r="BJ68">
        <v>0</v>
      </c>
      <c r="BK68">
        <v>0</v>
      </c>
      <c r="BL68">
        <v>0</v>
      </c>
      <c r="BM68">
        <v>0.108</v>
      </c>
      <c r="BN68">
        <v>0</v>
      </c>
      <c r="BO68">
        <v>0.34200000000000003</v>
      </c>
      <c r="BP68">
        <v>0.183</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18.22</v>
      </c>
      <c r="EO68">
        <v>18.46</v>
      </c>
      <c r="EP68">
        <v>18.71</v>
      </c>
      <c r="EQ68">
        <v>18.420000000000002</v>
      </c>
      <c r="ER68">
        <v>18.850000000000001</v>
      </c>
      <c r="ES68">
        <v>19.53</v>
      </c>
      <c r="ET68">
        <v>19.59</v>
      </c>
      <c r="EU68">
        <v>19.739999999999998</v>
      </c>
      <c r="EV68">
        <v>19.190000000000001</v>
      </c>
      <c r="EW68">
        <v>19.04</v>
      </c>
      <c r="EX68">
        <v>19.54</v>
      </c>
      <c r="EY68">
        <v>18.88</v>
      </c>
      <c r="EZ68">
        <v>19.2</v>
      </c>
      <c r="FA68">
        <v>18.309999999999999</v>
      </c>
      <c r="FB68">
        <v>18.66</v>
      </c>
      <c r="FC68">
        <v>19.649999999999999</v>
      </c>
      <c r="FD68">
        <v>19.79</v>
      </c>
      <c r="FE68">
        <v>19.260000000000002</v>
      </c>
      <c r="FF68">
        <v>19.36</v>
      </c>
      <c r="FG68">
        <v>20.07</v>
      </c>
      <c r="FH68">
        <v>19.53</v>
      </c>
      <c r="FI68">
        <v>19.21</v>
      </c>
      <c r="FJ68">
        <v>18.989999999999998</v>
      </c>
      <c r="FK68">
        <v>19.649999999999999</v>
      </c>
      <c r="FL68">
        <v>20.100000000000001</v>
      </c>
      <c r="FM68">
        <v>19.47</v>
      </c>
      <c r="FN68">
        <v>19.86</v>
      </c>
      <c r="FO68">
        <v>20.149999999999999</v>
      </c>
      <c r="FP68">
        <v>20.02</v>
      </c>
      <c r="FQ68">
        <v>20.34</v>
      </c>
      <c r="FR68">
        <v>1</v>
      </c>
      <c r="FS68">
        <v>1</v>
      </c>
      <c r="FT68">
        <v>0.875</v>
      </c>
      <c r="FU68">
        <v>1</v>
      </c>
      <c r="FV68">
        <v>0.83299999999999996</v>
      </c>
      <c r="FW68">
        <v>0.52500000000000002</v>
      </c>
      <c r="FX68">
        <v>0.36699999999999999</v>
      </c>
      <c r="FY68">
        <v>0.25</v>
      </c>
      <c r="FZ68">
        <v>0.64200000000000002</v>
      </c>
      <c r="GA68">
        <v>0.71699999999999997</v>
      </c>
      <c r="GB68">
        <v>0.45</v>
      </c>
      <c r="GC68">
        <v>0.84199999999999997</v>
      </c>
      <c r="GD68">
        <v>0.65</v>
      </c>
      <c r="GE68">
        <v>1</v>
      </c>
      <c r="GF68">
        <v>1</v>
      </c>
      <c r="GG68">
        <v>0.35799999999999998</v>
      </c>
      <c r="GH68">
        <v>0.2</v>
      </c>
      <c r="GI68">
        <v>0.59199999999999997</v>
      </c>
      <c r="GJ68">
        <v>0.54200000000000004</v>
      </c>
      <c r="GK68">
        <v>0</v>
      </c>
      <c r="GL68">
        <v>0.375</v>
      </c>
      <c r="GM68">
        <v>0.61699999999999999</v>
      </c>
      <c r="GN68">
        <v>0.72499999999999998</v>
      </c>
      <c r="GO68">
        <v>0.34200000000000003</v>
      </c>
      <c r="GP68">
        <v>0</v>
      </c>
      <c r="GQ68">
        <v>0.49199999999999999</v>
      </c>
      <c r="GR68">
        <v>0.15</v>
      </c>
      <c r="GS68">
        <v>0</v>
      </c>
      <c r="GT68">
        <v>0</v>
      </c>
      <c r="GU68">
        <v>0</v>
      </c>
      <c r="GV68">
        <v>0.5</v>
      </c>
      <c r="GW68">
        <v>0.38300000000000001</v>
      </c>
      <c r="GX68">
        <v>0.20799999999999999</v>
      </c>
      <c r="GY68">
        <v>0.433</v>
      </c>
      <c r="GZ68">
        <v>0.11700000000000001</v>
      </c>
      <c r="HA68">
        <v>0</v>
      </c>
      <c r="HB68">
        <v>0</v>
      </c>
      <c r="HC68">
        <v>0</v>
      </c>
      <c r="HD68">
        <v>0</v>
      </c>
      <c r="HE68">
        <v>0</v>
      </c>
      <c r="HF68">
        <v>0</v>
      </c>
      <c r="HG68">
        <v>0.1</v>
      </c>
      <c r="HH68">
        <v>0</v>
      </c>
      <c r="HI68">
        <v>0.50800000000000001</v>
      </c>
      <c r="HJ68">
        <v>0.25800000000000001</v>
      </c>
      <c r="HK68">
        <v>0</v>
      </c>
      <c r="HL68">
        <v>0</v>
      </c>
      <c r="HM68">
        <v>0</v>
      </c>
      <c r="HN68">
        <v>0</v>
      </c>
      <c r="HO68">
        <v>0</v>
      </c>
      <c r="HP68">
        <v>0</v>
      </c>
      <c r="HQ68">
        <v>0</v>
      </c>
      <c r="HR68">
        <v>0</v>
      </c>
      <c r="HS68">
        <v>0</v>
      </c>
      <c r="HT68">
        <v>0</v>
      </c>
      <c r="HU68">
        <v>0</v>
      </c>
      <c r="HV68">
        <v>0</v>
      </c>
      <c r="HW68">
        <v>0</v>
      </c>
      <c r="HX68">
        <v>0</v>
      </c>
      <c r="HY68">
        <v>0</v>
      </c>
      <c r="HZ68">
        <v>0</v>
      </c>
      <c r="IA68">
        <v>0</v>
      </c>
      <c r="IB68">
        <v>0</v>
      </c>
      <c r="IC68">
        <v>0</v>
      </c>
      <c r="ID68">
        <v>0</v>
      </c>
      <c r="IE68">
        <v>0</v>
      </c>
      <c r="IF68">
        <v>0</v>
      </c>
      <c r="IG68">
        <v>0</v>
      </c>
      <c r="IH68">
        <v>0</v>
      </c>
      <c r="II68">
        <v>0</v>
      </c>
      <c r="IJ68">
        <v>0</v>
      </c>
      <c r="IK68">
        <v>0</v>
      </c>
      <c r="IL68">
        <v>0</v>
      </c>
      <c r="IM68">
        <v>0</v>
      </c>
      <c r="IN68">
        <v>0</v>
      </c>
      <c r="IO68">
        <v>0</v>
      </c>
      <c r="IP68">
        <v>0</v>
      </c>
      <c r="IQ68">
        <v>0</v>
      </c>
      <c r="IR68">
        <v>0</v>
      </c>
      <c r="IS68">
        <v>0</v>
      </c>
      <c r="IT68">
        <v>0</v>
      </c>
      <c r="IU68">
        <v>0</v>
      </c>
      <c r="IV68">
        <v>0</v>
      </c>
      <c r="IW68">
        <v>0</v>
      </c>
      <c r="IX68">
        <v>0</v>
      </c>
      <c r="IY68">
        <v>0</v>
      </c>
      <c r="IZ68">
        <v>0</v>
      </c>
      <c r="JA68">
        <v>0</v>
      </c>
      <c r="JB68">
        <v>0</v>
      </c>
      <c r="JC68">
        <v>0</v>
      </c>
      <c r="JD68">
        <v>3.9990000000000001</v>
      </c>
      <c r="JE68">
        <v>6</v>
      </c>
      <c r="JF68">
        <v>5.6239999999999997</v>
      </c>
      <c r="JG68">
        <v>7.3639999999999999</v>
      </c>
      <c r="JH68">
        <v>6.9779999999999998</v>
      </c>
      <c r="JI68">
        <v>11.606</v>
      </c>
      <c r="JJ68">
        <v>8.7569999999999997</v>
      </c>
      <c r="JK68">
        <v>9.5180000000000007</v>
      </c>
      <c r="JL68">
        <v>6.3739999999999997</v>
      </c>
      <c r="JM68">
        <v>7.12</v>
      </c>
      <c r="JN68">
        <v>9.5190000000000001</v>
      </c>
      <c r="JO68">
        <v>7.7060000000000004</v>
      </c>
      <c r="JP68">
        <v>8.2710000000000008</v>
      </c>
      <c r="JQ68">
        <v>6.9509999999999996</v>
      </c>
      <c r="JR68">
        <v>6.9029999999999996</v>
      </c>
      <c r="JS68">
        <v>11.567</v>
      </c>
      <c r="JT68">
        <v>10.212</v>
      </c>
      <c r="JU68">
        <v>7.7119999999999997</v>
      </c>
      <c r="JV68">
        <v>9.16</v>
      </c>
      <c r="JW68">
        <v>12.805</v>
      </c>
      <c r="JX68">
        <v>7.4089999999999998</v>
      </c>
      <c r="JY68">
        <v>8.0009999999999994</v>
      </c>
      <c r="JZ68">
        <v>5.0679999999999996</v>
      </c>
      <c r="KA68">
        <v>9.6829999999999998</v>
      </c>
      <c r="KB68">
        <v>11.563000000000001</v>
      </c>
      <c r="KC68">
        <v>10.311</v>
      </c>
      <c r="KD68">
        <v>12.034000000000001</v>
      </c>
      <c r="KE68">
        <v>11.867000000000001</v>
      </c>
      <c r="KF68">
        <v>10.465</v>
      </c>
      <c r="KG68">
        <v>13.173999999999999</v>
      </c>
    </row>
    <row r="69" spans="1:293" x14ac:dyDescent="0.25">
      <c r="A69" t="s">
        <v>345</v>
      </c>
      <c r="B69" t="s">
        <v>589</v>
      </c>
      <c r="C69" t="s">
        <v>595</v>
      </c>
      <c r="D69">
        <v>124</v>
      </c>
      <c r="E69" t="s">
        <v>11</v>
      </c>
      <c r="F69">
        <f t="shared" si="9"/>
        <v>3</v>
      </c>
      <c r="G69">
        <f t="shared" si="10"/>
        <v>1</v>
      </c>
      <c r="H69" t="s">
        <v>2</v>
      </c>
      <c r="I69" t="s">
        <v>3</v>
      </c>
      <c r="J69" t="s">
        <v>5</v>
      </c>
      <c r="K69" t="s">
        <v>596</v>
      </c>
      <c r="L69" t="s">
        <v>515</v>
      </c>
      <c r="M69" s="7">
        <v>0</v>
      </c>
      <c r="N69" s="7">
        <v>188.407079927312</v>
      </c>
      <c r="O69" s="7">
        <f>M69*'Emission and cost factors'!$D$8+N69*'Emission and cost factors'!$E$8</f>
        <v>86.667256766563526</v>
      </c>
      <c r="P69" s="8">
        <f>M69*'Emission and cost factors'!$D$9+N69*'Emission and cost factors'!$E$9</f>
        <v>28.261061989096799</v>
      </c>
      <c r="Q69" s="7">
        <f t="shared" si="11"/>
        <v>20.166333333333327</v>
      </c>
      <c r="R69" s="2">
        <f t="shared" si="12"/>
        <v>8</v>
      </c>
      <c r="S69" s="2">
        <f t="shared" si="13"/>
        <v>0</v>
      </c>
      <c r="T69" s="2">
        <f t="shared" si="14"/>
        <v>0</v>
      </c>
      <c r="U69" s="7">
        <f t="shared" si="15"/>
        <v>9.4699999999999993E-2</v>
      </c>
      <c r="V69" s="7">
        <f t="shared" si="16"/>
        <v>0</v>
      </c>
      <c r="W69" s="7">
        <f t="shared" si="17"/>
        <v>0</v>
      </c>
      <c r="X69">
        <v>19.25</v>
      </c>
      <c r="Y69">
        <v>19.55</v>
      </c>
      <c r="Z69">
        <v>19.760000000000002</v>
      </c>
      <c r="AA69">
        <v>19.47</v>
      </c>
      <c r="AB69">
        <v>19.850000000000001</v>
      </c>
      <c r="AC69">
        <v>20.46</v>
      </c>
      <c r="AD69">
        <v>20.350000000000001</v>
      </c>
      <c r="AE69">
        <v>20.48</v>
      </c>
      <c r="AF69">
        <v>20.18</v>
      </c>
      <c r="AG69">
        <v>20</v>
      </c>
      <c r="AH69">
        <v>20.43</v>
      </c>
      <c r="AI69">
        <v>19.809999999999999</v>
      </c>
      <c r="AJ69">
        <v>20.14</v>
      </c>
      <c r="AK69">
        <v>19.510000000000002</v>
      </c>
      <c r="AL69">
        <v>19.7</v>
      </c>
      <c r="AM69">
        <v>20.48</v>
      </c>
      <c r="AN69">
        <v>20.47</v>
      </c>
      <c r="AO69">
        <v>20.14</v>
      </c>
      <c r="AP69">
        <v>20.22</v>
      </c>
      <c r="AQ69">
        <v>20.58</v>
      </c>
      <c r="AR69">
        <v>20.21</v>
      </c>
      <c r="AS69">
        <v>20.09</v>
      </c>
      <c r="AT69">
        <v>20.05</v>
      </c>
      <c r="AU69">
        <v>20.5</v>
      </c>
      <c r="AV69">
        <v>20.56</v>
      </c>
      <c r="AW69">
        <v>20.23</v>
      </c>
      <c r="AX69">
        <v>20.52</v>
      </c>
      <c r="AY69">
        <v>20.64</v>
      </c>
      <c r="AZ69">
        <v>20.55</v>
      </c>
      <c r="BA69">
        <v>20.81</v>
      </c>
      <c r="BB69">
        <v>0.61699999999999999</v>
      </c>
      <c r="BC69">
        <v>0.40799999999999997</v>
      </c>
      <c r="BD69">
        <v>0.217</v>
      </c>
      <c r="BE69">
        <v>0.52500000000000002</v>
      </c>
      <c r="BF69">
        <v>0.158</v>
      </c>
      <c r="BG69">
        <v>0</v>
      </c>
      <c r="BH69">
        <v>0</v>
      </c>
      <c r="BI69">
        <v>0</v>
      </c>
      <c r="BJ69">
        <v>0</v>
      </c>
      <c r="BK69">
        <v>0</v>
      </c>
      <c r="BL69">
        <v>0</v>
      </c>
      <c r="BM69">
        <v>0.2</v>
      </c>
      <c r="BN69">
        <v>0</v>
      </c>
      <c r="BO69">
        <v>0.433</v>
      </c>
      <c r="BP69">
        <v>0.28299999999999997</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18.04</v>
      </c>
      <c r="EO69">
        <v>18.309999999999999</v>
      </c>
      <c r="EP69">
        <v>18.63</v>
      </c>
      <c r="EQ69">
        <v>18.25</v>
      </c>
      <c r="ER69">
        <v>18.739999999999998</v>
      </c>
      <c r="ES69">
        <v>19.489999999999998</v>
      </c>
      <c r="ET69">
        <v>19.57</v>
      </c>
      <c r="EU69">
        <v>19.72</v>
      </c>
      <c r="EV69">
        <v>19.170000000000002</v>
      </c>
      <c r="EW69">
        <v>18.989999999999998</v>
      </c>
      <c r="EX69">
        <v>19.510000000000002</v>
      </c>
      <c r="EY69">
        <v>18.77</v>
      </c>
      <c r="EZ69">
        <v>19.18</v>
      </c>
      <c r="FA69">
        <v>18.16</v>
      </c>
      <c r="FB69">
        <v>18.5</v>
      </c>
      <c r="FC69">
        <v>19.579999999999998</v>
      </c>
      <c r="FD69">
        <v>19.760000000000002</v>
      </c>
      <c r="FE69">
        <v>19.239999999999998</v>
      </c>
      <c r="FF69">
        <v>19.309999999999999</v>
      </c>
      <c r="FG69">
        <v>20.059999999999999</v>
      </c>
      <c r="FH69">
        <v>19.52</v>
      </c>
      <c r="FI69">
        <v>19.2</v>
      </c>
      <c r="FJ69">
        <v>18.95</v>
      </c>
      <c r="FK69">
        <v>19.63</v>
      </c>
      <c r="FL69">
        <v>20.09</v>
      </c>
      <c r="FM69">
        <v>19.440000000000001</v>
      </c>
      <c r="FN69">
        <v>19.850000000000001</v>
      </c>
      <c r="FO69">
        <v>20.14</v>
      </c>
      <c r="FP69">
        <v>20</v>
      </c>
      <c r="FQ69">
        <v>20.34</v>
      </c>
      <c r="FR69">
        <v>1</v>
      </c>
      <c r="FS69">
        <v>1</v>
      </c>
      <c r="FT69">
        <v>0.98299999999999998</v>
      </c>
      <c r="FU69">
        <v>1</v>
      </c>
      <c r="FV69">
        <v>0.96699999999999997</v>
      </c>
      <c r="FW69">
        <v>0.56699999999999995</v>
      </c>
      <c r="FX69">
        <v>0.38300000000000001</v>
      </c>
      <c r="FY69">
        <v>0.27500000000000002</v>
      </c>
      <c r="FZ69">
        <v>0.65800000000000003</v>
      </c>
      <c r="GA69">
        <v>0.75</v>
      </c>
      <c r="GB69">
        <v>0.47499999999999998</v>
      </c>
      <c r="GC69">
        <v>1</v>
      </c>
      <c r="GD69">
        <v>0.66700000000000004</v>
      </c>
      <c r="GE69">
        <v>1</v>
      </c>
      <c r="GF69">
        <v>1</v>
      </c>
      <c r="GG69">
        <v>0.433</v>
      </c>
      <c r="GH69">
        <v>0.23300000000000001</v>
      </c>
      <c r="GI69">
        <v>0.60799999999999998</v>
      </c>
      <c r="GJ69">
        <v>0.58299999999999996</v>
      </c>
      <c r="GK69">
        <v>0</v>
      </c>
      <c r="GL69">
        <v>0.39200000000000002</v>
      </c>
      <c r="GM69">
        <v>0.61699999999999999</v>
      </c>
      <c r="GN69">
        <v>0.75800000000000001</v>
      </c>
      <c r="GO69">
        <v>0.35799999999999998</v>
      </c>
      <c r="GP69">
        <v>0</v>
      </c>
      <c r="GQ69">
        <v>0.52500000000000002</v>
      </c>
      <c r="GR69">
        <v>0.16700000000000001</v>
      </c>
      <c r="GS69">
        <v>0</v>
      </c>
      <c r="GT69">
        <v>0</v>
      </c>
      <c r="GU69">
        <v>0</v>
      </c>
      <c r="GV69">
        <v>0.625</v>
      </c>
      <c r="GW69">
        <v>0.49199999999999999</v>
      </c>
      <c r="GX69">
        <v>0.27500000000000002</v>
      </c>
      <c r="GY69">
        <v>0.55800000000000005</v>
      </c>
      <c r="GZ69">
        <v>0.20799999999999999</v>
      </c>
      <c r="HA69">
        <v>0</v>
      </c>
      <c r="HB69">
        <v>0</v>
      </c>
      <c r="HC69">
        <v>0</v>
      </c>
      <c r="HD69">
        <v>0</v>
      </c>
      <c r="HE69">
        <v>0</v>
      </c>
      <c r="HF69">
        <v>0</v>
      </c>
      <c r="HG69">
        <v>0.183</v>
      </c>
      <c r="HH69">
        <v>0</v>
      </c>
      <c r="HI69">
        <v>0.625</v>
      </c>
      <c r="HJ69">
        <v>0.38300000000000001</v>
      </c>
      <c r="HK69">
        <v>0</v>
      </c>
      <c r="HL69">
        <v>0</v>
      </c>
      <c r="HM69">
        <v>0</v>
      </c>
      <c r="HN69">
        <v>0</v>
      </c>
      <c r="HO69">
        <v>0</v>
      </c>
      <c r="HP69">
        <v>0</v>
      </c>
      <c r="HQ69">
        <v>0</v>
      </c>
      <c r="HR69">
        <v>3.3000000000000002E-2</v>
      </c>
      <c r="HS69">
        <v>0</v>
      </c>
      <c r="HT69">
        <v>0</v>
      </c>
      <c r="HU69">
        <v>0</v>
      </c>
      <c r="HV69">
        <v>0</v>
      </c>
      <c r="HW69">
        <v>0</v>
      </c>
      <c r="HX69">
        <v>0</v>
      </c>
      <c r="HY69">
        <v>0</v>
      </c>
      <c r="HZ69">
        <v>0</v>
      </c>
      <c r="IA69">
        <v>0</v>
      </c>
      <c r="IB69">
        <v>0</v>
      </c>
      <c r="IC69">
        <v>0</v>
      </c>
      <c r="ID69">
        <v>0</v>
      </c>
      <c r="IE69">
        <v>0</v>
      </c>
      <c r="IF69">
        <v>0</v>
      </c>
      <c r="IG69">
        <v>0</v>
      </c>
      <c r="IH69">
        <v>0</v>
      </c>
      <c r="II69">
        <v>0</v>
      </c>
      <c r="IJ69">
        <v>0</v>
      </c>
      <c r="IK69">
        <v>0</v>
      </c>
      <c r="IL69">
        <v>0</v>
      </c>
      <c r="IM69">
        <v>0</v>
      </c>
      <c r="IN69">
        <v>0</v>
      </c>
      <c r="IO69">
        <v>0</v>
      </c>
      <c r="IP69">
        <v>0</v>
      </c>
      <c r="IQ69">
        <v>0</v>
      </c>
      <c r="IR69">
        <v>0</v>
      </c>
      <c r="IS69">
        <v>0</v>
      </c>
      <c r="IT69">
        <v>0</v>
      </c>
      <c r="IU69">
        <v>0</v>
      </c>
      <c r="IV69">
        <v>0</v>
      </c>
      <c r="IW69">
        <v>0</v>
      </c>
      <c r="IX69">
        <v>0</v>
      </c>
      <c r="IY69">
        <v>0</v>
      </c>
      <c r="IZ69">
        <v>0</v>
      </c>
      <c r="JA69">
        <v>0</v>
      </c>
      <c r="JB69">
        <v>0</v>
      </c>
      <c r="JC69">
        <v>0</v>
      </c>
      <c r="JD69">
        <v>3.9990000000000001</v>
      </c>
      <c r="JE69">
        <v>6</v>
      </c>
      <c r="JF69">
        <v>5.6239999999999997</v>
      </c>
      <c r="JG69">
        <v>7.3639999999999999</v>
      </c>
      <c r="JH69">
        <v>6.9779999999999998</v>
      </c>
      <c r="JI69">
        <v>11.606</v>
      </c>
      <c r="JJ69">
        <v>8.7569999999999997</v>
      </c>
      <c r="JK69">
        <v>9.5180000000000007</v>
      </c>
      <c r="JL69">
        <v>6.3739999999999997</v>
      </c>
      <c r="JM69">
        <v>7.12</v>
      </c>
      <c r="JN69">
        <v>9.5190000000000001</v>
      </c>
      <c r="JO69">
        <v>7.7060000000000004</v>
      </c>
      <c r="JP69">
        <v>8.2710000000000008</v>
      </c>
      <c r="JQ69">
        <v>6.9509999999999996</v>
      </c>
      <c r="JR69">
        <v>6.9029999999999996</v>
      </c>
      <c r="JS69">
        <v>11.567</v>
      </c>
      <c r="JT69">
        <v>10.212</v>
      </c>
      <c r="JU69">
        <v>7.7119999999999997</v>
      </c>
      <c r="JV69">
        <v>9.16</v>
      </c>
      <c r="JW69">
        <v>12.805</v>
      </c>
      <c r="JX69">
        <v>7.4089999999999998</v>
      </c>
      <c r="JY69">
        <v>8.0009999999999994</v>
      </c>
      <c r="JZ69">
        <v>5.0679999999999996</v>
      </c>
      <c r="KA69">
        <v>9.6829999999999998</v>
      </c>
      <c r="KB69">
        <v>11.563000000000001</v>
      </c>
      <c r="KC69">
        <v>10.311</v>
      </c>
      <c r="KD69">
        <v>12.034000000000001</v>
      </c>
      <c r="KE69">
        <v>11.867000000000001</v>
      </c>
      <c r="KF69">
        <v>10.465</v>
      </c>
      <c r="KG69">
        <v>13.173999999999999</v>
      </c>
    </row>
    <row r="70" spans="1:293" x14ac:dyDescent="0.25">
      <c r="A70" t="s">
        <v>346</v>
      </c>
      <c r="B70" t="s">
        <v>589</v>
      </c>
      <c r="C70" t="s">
        <v>595</v>
      </c>
      <c r="D70">
        <v>125</v>
      </c>
      <c r="E70" t="s">
        <v>11</v>
      </c>
      <c r="F70">
        <f t="shared" si="9"/>
        <v>3</v>
      </c>
      <c r="G70">
        <f t="shared" si="10"/>
        <v>1</v>
      </c>
      <c r="H70" t="s">
        <v>2</v>
      </c>
      <c r="I70" t="s">
        <v>6</v>
      </c>
      <c r="J70" t="s">
        <v>4</v>
      </c>
      <c r="K70" t="s">
        <v>596</v>
      </c>
      <c r="L70" t="s">
        <v>516</v>
      </c>
      <c r="M70" s="7">
        <v>0</v>
      </c>
      <c r="N70" s="7">
        <v>198.43386320602099</v>
      </c>
      <c r="O70" s="7">
        <f>M70*'Emission and cost factors'!$D$8+N70*'Emission and cost factors'!$E$8</f>
        <v>91.279577074769662</v>
      </c>
      <c r="P70" s="8">
        <f>M70*'Emission and cost factors'!$D$9+N70*'Emission and cost factors'!$E$9</f>
        <v>29.765079480903147</v>
      </c>
      <c r="Q70" s="7">
        <f t="shared" si="11"/>
        <v>20.360666666666663</v>
      </c>
      <c r="R70" s="2">
        <f t="shared" si="12"/>
        <v>5</v>
      </c>
      <c r="S70" s="2">
        <f t="shared" si="13"/>
        <v>0</v>
      </c>
      <c r="T70" s="2">
        <f t="shared" si="14"/>
        <v>0</v>
      </c>
      <c r="U70" s="7">
        <f t="shared" si="15"/>
        <v>0.04</v>
      </c>
      <c r="V70" s="7">
        <f t="shared" si="16"/>
        <v>0</v>
      </c>
      <c r="W70" s="7">
        <f t="shared" si="17"/>
        <v>0</v>
      </c>
      <c r="X70">
        <v>19.61</v>
      </c>
      <c r="Y70">
        <v>19.82</v>
      </c>
      <c r="Z70">
        <v>20.04</v>
      </c>
      <c r="AA70">
        <v>19.75</v>
      </c>
      <c r="AB70">
        <v>20.11</v>
      </c>
      <c r="AC70">
        <v>20.61</v>
      </c>
      <c r="AD70">
        <v>20.55</v>
      </c>
      <c r="AE70">
        <v>20.66</v>
      </c>
      <c r="AF70">
        <v>20.41</v>
      </c>
      <c r="AG70">
        <v>20.23</v>
      </c>
      <c r="AH70">
        <v>20.49</v>
      </c>
      <c r="AI70">
        <v>20.04</v>
      </c>
      <c r="AJ70">
        <v>20.420000000000002</v>
      </c>
      <c r="AK70">
        <v>19.82</v>
      </c>
      <c r="AL70">
        <v>19.96</v>
      </c>
      <c r="AM70">
        <v>20.61</v>
      </c>
      <c r="AN70">
        <v>20.59</v>
      </c>
      <c r="AO70">
        <v>20.34</v>
      </c>
      <c r="AP70">
        <v>20.39</v>
      </c>
      <c r="AQ70">
        <v>20.72</v>
      </c>
      <c r="AR70">
        <v>20.49</v>
      </c>
      <c r="AS70">
        <v>20.3</v>
      </c>
      <c r="AT70">
        <v>20.34</v>
      </c>
      <c r="AU70">
        <v>20.64</v>
      </c>
      <c r="AV70">
        <v>20.64</v>
      </c>
      <c r="AW70">
        <v>20.399999999999999</v>
      </c>
      <c r="AX70">
        <v>20.63</v>
      </c>
      <c r="AY70">
        <v>20.73</v>
      </c>
      <c r="AZ70">
        <v>20.64</v>
      </c>
      <c r="BA70">
        <v>20.84</v>
      </c>
      <c r="BB70">
        <v>0.42499999999999999</v>
      </c>
      <c r="BC70">
        <v>0.20799999999999999</v>
      </c>
      <c r="BD70">
        <v>0</v>
      </c>
      <c r="BE70">
        <v>0.32500000000000001</v>
      </c>
      <c r="BF70">
        <v>0</v>
      </c>
      <c r="BG70">
        <v>0</v>
      </c>
      <c r="BH70">
        <v>0</v>
      </c>
      <c r="BI70">
        <v>0</v>
      </c>
      <c r="BJ70">
        <v>0</v>
      </c>
      <c r="BK70">
        <v>0</v>
      </c>
      <c r="BL70">
        <v>0</v>
      </c>
      <c r="BM70">
        <v>0</v>
      </c>
      <c r="BN70">
        <v>0</v>
      </c>
      <c r="BO70">
        <v>0.2</v>
      </c>
      <c r="BP70">
        <v>4.2000000000000003E-2</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18.55</v>
      </c>
      <c r="EO70">
        <v>18.64</v>
      </c>
      <c r="EP70">
        <v>18.899999999999999</v>
      </c>
      <c r="EQ70">
        <v>18.600000000000001</v>
      </c>
      <c r="ER70">
        <v>19.05</v>
      </c>
      <c r="ES70">
        <v>19.77</v>
      </c>
      <c r="ET70">
        <v>19.87</v>
      </c>
      <c r="EU70">
        <v>19.97</v>
      </c>
      <c r="EV70">
        <v>19.55</v>
      </c>
      <c r="EW70">
        <v>19.39</v>
      </c>
      <c r="EX70">
        <v>19.850000000000001</v>
      </c>
      <c r="EY70">
        <v>19.18</v>
      </c>
      <c r="EZ70">
        <v>19.45</v>
      </c>
      <c r="FA70">
        <v>18.600000000000001</v>
      </c>
      <c r="FB70">
        <v>18.850000000000001</v>
      </c>
      <c r="FC70">
        <v>19.71</v>
      </c>
      <c r="FD70">
        <v>20.03</v>
      </c>
      <c r="FE70">
        <v>19.62</v>
      </c>
      <c r="FF70">
        <v>19.64</v>
      </c>
      <c r="FG70">
        <v>20.239999999999998</v>
      </c>
      <c r="FH70">
        <v>19.77</v>
      </c>
      <c r="FI70">
        <v>19.55</v>
      </c>
      <c r="FJ70">
        <v>19.37</v>
      </c>
      <c r="FK70">
        <v>19.91</v>
      </c>
      <c r="FL70">
        <v>20.29</v>
      </c>
      <c r="FM70">
        <v>19.760000000000002</v>
      </c>
      <c r="FN70">
        <v>20.04</v>
      </c>
      <c r="FO70">
        <v>20.46</v>
      </c>
      <c r="FP70">
        <v>20.190000000000001</v>
      </c>
      <c r="FQ70">
        <v>20.54</v>
      </c>
      <c r="FR70">
        <v>1</v>
      </c>
      <c r="FS70">
        <v>1</v>
      </c>
      <c r="FT70">
        <v>1</v>
      </c>
      <c r="FU70">
        <v>1</v>
      </c>
      <c r="FV70">
        <v>1</v>
      </c>
      <c r="FW70">
        <v>0.33300000000000002</v>
      </c>
      <c r="FX70">
        <v>0.158</v>
      </c>
      <c r="FY70">
        <v>3.3000000000000002E-2</v>
      </c>
      <c r="FZ70">
        <v>0.47499999999999998</v>
      </c>
      <c r="GA70">
        <v>0.60799999999999998</v>
      </c>
      <c r="GB70">
        <v>0.192</v>
      </c>
      <c r="GC70">
        <v>0.85799999999999998</v>
      </c>
      <c r="GD70">
        <v>0.61699999999999999</v>
      </c>
      <c r="GE70">
        <v>1</v>
      </c>
      <c r="GF70">
        <v>1</v>
      </c>
      <c r="GG70">
        <v>0.40799999999999997</v>
      </c>
      <c r="GH70">
        <v>0</v>
      </c>
      <c r="GI70">
        <v>0.40799999999999997</v>
      </c>
      <c r="GJ70">
        <v>0.41699999999999998</v>
      </c>
      <c r="GK70">
        <v>0</v>
      </c>
      <c r="GL70">
        <v>0.25</v>
      </c>
      <c r="GM70">
        <v>0.46700000000000003</v>
      </c>
      <c r="GN70">
        <v>0.61699999999999999</v>
      </c>
      <c r="GO70">
        <v>0.108</v>
      </c>
      <c r="GP70">
        <v>0</v>
      </c>
      <c r="GQ70">
        <v>0.3</v>
      </c>
      <c r="GR70">
        <v>0</v>
      </c>
      <c r="GS70">
        <v>0</v>
      </c>
      <c r="GT70">
        <v>0</v>
      </c>
      <c r="GU70">
        <v>0</v>
      </c>
      <c r="GV70">
        <v>0.39200000000000002</v>
      </c>
      <c r="GW70">
        <v>0.34200000000000003</v>
      </c>
      <c r="GX70">
        <v>9.1999999999999998E-2</v>
      </c>
      <c r="GY70">
        <v>0.4</v>
      </c>
      <c r="GZ70">
        <v>0</v>
      </c>
      <c r="HA70">
        <v>0</v>
      </c>
      <c r="HB70">
        <v>0</v>
      </c>
      <c r="HC70">
        <v>0</v>
      </c>
      <c r="HD70">
        <v>0</v>
      </c>
      <c r="HE70">
        <v>0</v>
      </c>
      <c r="HF70">
        <v>0</v>
      </c>
      <c r="HG70">
        <v>0</v>
      </c>
      <c r="HH70">
        <v>0</v>
      </c>
      <c r="HI70">
        <v>0.40799999999999997</v>
      </c>
      <c r="HJ70">
        <v>0.158</v>
      </c>
      <c r="HK70">
        <v>0</v>
      </c>
      <c r="HL70">
        <v>0</v>
      </c>
      <c r="HM70">
        <v>0</v>
      </c>
      <c r="HN70">
        <v>0</v>
      </c>
      <c r="HO70">
        <v>0</v>
      </c>
      <c r="HP70">
        <v>0</v>
      </c>
      <c r="HQ70">
        <v>0</v>
      </c>
      <c r="HR70">
        <v>0</v>
      </c>
      <c r="HS70">
        <v>0</v>
      </c>
      <c r="HT70">
        <v>0</v>
      </c>
      <c r="HU70">
        <v>0</v>
      </c>
      <c r="HV70">
        <v>0</v>
      </c>
      <c r="HW70">
        <v>0</v>
      </c>
      <c r="HX70">
        <v>0</v>
      </c>
      <c r="HY70">
        <v>0</v>
      </c>
      <c r="HZ70">
        <v>0</v>
      </c>
      <c r="IA70">
        <v>0</v>
      </c>
      <c r="IB70">
        <v>0</v>
      </c>
      <c r="IC70">
        <v>0</v>
      </c>
      <c r="ID70">
        <v>0</v>
      </c>
      <c r="IE70">
        <v>0</v>
      </c>
      <c r="IF70">
        <v>0</v>
      </c>
      <c r="IG70">
        <v>0</v>
      </c>
      <c r="IH70">
        <v>0</v>
      </c>
      <c r="II70">
        <v>0</v>
      </c>
      <c r="IJ70">
        <v>0</v>
      </c>
      <c r="IK70">
        <v>0</v>
      </c>
      <c r="IL70">
        <v>0</v>
      </c>
      <c r="IM70">
        <v>0</v>
      </c>
      <c r="IN70">
        <v>0</v>
      </c>
      <c r="IO70">
        <v>0</v>
      </c>
      <c r="IP70">
        <v>0</v>
      </c>
      <c r="IQ70">
        <v>0</v>
      </c>
      <c r="IR70">
        <v>0</v>
      </c>
      <c r="IS70">
        <v>0</v>
      </c>
      <c r="IT70">
        <v>0</v>
      </c>
      <c r="IU70">
        <v>0</v>
      </c>
      <c r="IV70">
        <v>0</v>
      </c>
      <c r="IW70">
        <v>0</v>
      </c>
      <c r="IX70">
        <v>0</v>
      </c>
      <c r="IY70">
        <v>0</v>
      </c>
      <c r="IZ70">
        <v>0</v>
      </c>
      <c r="JA70">
        <v>0</v>
      </c>
      <c r="JB70">
        <v>0</v>
      </c>
      <c r="JC70">
        <v>0</v>
      </c>
      <c r="JD70">
        <v>3.9990000000000001</v>
      </c>
      <c r="JE70">
        <v>6</v>
      </c>
      <c r="JF70">
        <v>5.6239999999999997</v>
      </c>
      <c r="JG70">
        <v>7.3639999999999999</v>
      </c>
      <c r="JH70">
        <v>6.9779999999999998</v>
      </c>
      <c r="JI70">
        <v>11.606</v>
      </c>
      <c r="JJ70">
        <v>8.7569999999999997</v>
      </c>
      <c r="JK70">
        <v>9.5180000000000007</v>
      </c>
      <c r="JL70">
        <v>6.3739999999999997</v>
      </c>
      <c r="JM70">
        <v>7.12</v>
      </c>
      <c r="JN70">
        <v>9.5190000000000001</v>
      </c>
      <c r="JO70">
        <v>7.7060000000000004</v>
      </c>
      <c r="JP70">
        <v>8.2710000000000008</v>
      </c>
      <c r="JQ70">
        <v>6.9509999999999996</v>
      </c>
      <c r="JR70">
        <v>6.9029999999999996</v>
      </c>
      <c r="JS70">
        <v>11.567</v>
      </c>
      <c r="JT70">
        <v>10.212</v>
      </c>
      <c r="JU70">
        <v>7.7119999999999997</v>
      </c>
      <c r="JV70">
        <v>9.16</v>
      </c>
      <c r="JW70">
        <v>12.805</v>
      </c>
      <c r="JX70">
        <v>7.4089999999999998</v>
      </c>
      <c r="JY70">
        <v>8.0009999999999994</v>
      </c>
      <c r="JZ70">
        <v>5.0679999999999996</v>
      </c>
      <c r="KA70">
        <v>9.6829999999999998</v>
      </c>
      <c r="KB70">
        <v>11.563000000000001</v>
      </c>
      <c r="KC70">
        <v>10.311</v>
      </c>
      <c r="KD70">
        <v>12.034000000000001</v>
      </c>
      <c r="KE70">
        <v>11.867000000000001</v>
      </c>
      <c r="KF70">
        <v>10.465</v>
      </c>
      <c r="KG70">
        <v>13.173999999999999</v>
      </c>
    </row>
    <row r="71" spans="1:293" x14ac:dyDescent="0.25">
      <c r="A71" t="s">
        <v>347</v>
      </c>
      <c r="B71" t="s">
        <v>589</v>
      </c>
      <c r="C71" t="s">
        <v>595</v>
      </c>
      <c r="D71">
        <v>126</v>
      </c>
      <c r="E71" t="s">
        <v>11</v>
      </c>
      <c r="F71">
        <f t="shared" si="9"/>
        <v>3</v>
      </c>
      <c r="G71">
        <f t="shared" si="10"/>
        <v>1</v>
      </c>
      <c r="H71" t="s">
        <v>2</v>
      </c>
      <c r="I71" t="s">
        <v>6</v>
      </c>
      <c r="J71" t="s">
        <v>4</v>
      </c>
      <c r="K71" t="s">
        <v>596</v>
      </c>
      <c r="L71" t="s">
        <v>515</v>
      </c>
      <c r="M71" s="7">
        <v>0</v>
      </c>
      <c r="N71" s="7">
        <v>195.45896240227501</v>
      </c>
      <c r="O71" s="7">
        <f>M71*'Emission and cost factors'!$D$8+N71*'Emission and cost factors'!$E$8</f>
        <v>89.911122705046509</v>
      </c>
      <c r="P71" s="8">
        <f>M71*'Emission and cost factors'!$D$9+N71*'Emission and cost factors'!$E$9</f>
        <v>29.318844360341249</v>
      </c>
      <c r="Q71" s="7">
        <f t="shared" si="11"/>
        <v>20.318666666666665</v>
      </c>
      <c r="R71" s="2">
        <f t="shared" si="12"/>
        <v>8</v>
      </c>
      <c r="S71" s="2">
        <f t="shared" si="13"/>
        <v>0</v>
      </c>
      <c r="T71" s="2">
        <f t="shared" si="14"/>
        <v>0</v>
      </c>
      <c r="U71" s="7">
        <f t="shared" si="15"/>
        <v>8.1099999999999992E-2</v>
      </c>
      <c r="V71" s="7">
        <f t="shared" si="16"/>
        <v>0</v>
      </c>
      <c r="W71" s="7">
        <f t="shared" si="17"/>
        <v>0</v>
      </c>
      <c r="X71">
        <v>19.45</v>
      </c>
      <c r="Y71">
        <v>19.63</v>
      </c>
      <c r="Z71">
        <v>19.93</v>
      </c>
      <c r="AA71">
        <v>19.559999999999999</v>
      </c>
      <c r="AB71">
        <v>19.97</v>
      </c>
      <c r="AC71">
        <v>20.57</v>
      </c>
      <c r="AD71">
        <v>20.55</v>
      </c>
      <c r="AE71">
        <v>20.65</v>
      </c>
      <c r="AF71">
        <v>20.420000000000002</v>
      </c>
      <c r="AG71">
        <v>20.2</v>
      </c>
      <c r="AH71">
        <v>20.57</v>
      </c>
      <c r="AI71">
        <v>19.989999999999998</v>
      </c>
      <c r="AJ71">
        <v>20.399999999999999</v>
      </c>
      <c r="AK71">
        <v>19.7</v>
      </c>
      <c r="AL71">
        <v>19.8</v>
      </c>
      <c r="AM71">
        <v>20.57</v>
      </c>
      <c r="AN71">
        <v>20.62</v>
      </c>
      <c r="AO71">
        <v>20.309999999999999</v>
      </c>
      <c r="AP71">
        <v>20.37</v>
      </c>
      <c r="AQ71">
        <v>20.72</v>
      </c>
      <c r="AR71">
        <v>20.49</v>
      </c>
      <c r="AS71">
        <v>20.260000000000002</v>
      </c>
      <c r="AT71">
        <v>20.329999999999998</v>
      </c>
      <c r="AU71">
        <v>20.63</v>
      </c>
      <c r="AV71">
        <v>20.64</v>
      </c>
      <c r="AW71">
        <v>20.36</v>
      </c>
      <c r="AX71">
        <v>20.65</v>
      </c>
      <c r="AY71">
        <v>20.73</v>
      </c>
      <c r="AZ71">
        <v>20.65</v>
      </c>
      <c r="BA71">
        <v>20.84</v>
      </c>
      <c r="BB71">
        <v>0.625</v>
      </c>
      <c r="BC71">
        <v>0.46700000000000003</v>
      </c>
      <c r="BD71">
        <v>8.3000000000000004E-2</v>
      </c>
      <c r="BE71">
        <v>0.59199999999999997</v>
      </c>
      <c r="BF71">
        <v>4.2000000000000003E-2</v>
      </c>
      <c r="BG71">
        <v>0</v>
      </c>
      <c r="BH71">
        <v>0</v>
      </c>
      <c r="BI71">
        <v>0</v>
      </c>
      <c r="BJ71">
        <v>0</v>
      </c>
      <c r="BK71">
        <v>0</v>
      </c>
      <c r="BL71">
        <v>0</v>
      </c>
      <c r="BM71">
        <v>8.0000000000000002E-3</v>
      </c>
      <c r="BN71">
        <v>0</v>
      </c>
      <c r="BO71">
        <v>0.35799999999999998</v>
      </c>
      <c r="BP71">
        <v>0.25800000000000001</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18.37</v>
      </c>
      <c r="EO71">
        <v>18.43</v>
      </c>
      <c r="EP71">
        <v>18.71</v>
      </c>
      <c r="EQ71">
        <v>18.38</v>
      </c>
      <c r="ER71">
        <v>18.829999999999998</v>
      </c>
      <c r="ES71">
        <v>19.73</v>
      </c>
      <c r="ET71">
        <v>19.84</v>
      </c>
      <c r="EU71">
        <v>19.95</v>
      </c>
      <c r="EV71">
        <v>19.53</v>
      </c>
      <c r="EW71">
        <v>19.3</v>
      </c>
      <c r="EX71">
        <v>19.809999999999999</v>
      </c>
      <c r="EY71">
        <v>19.059999999999999</v>
      </c>
      <c r="EZ71">
        <v>19.36</v>
      </c>
      <c r="FA71">
        <v>18.43</v>
      </c>
      <c r="FB71">
        <v>18.649999999999999</v>
      </c>
      <c r="FC71">
        <v>19.61</v>
      </c>
      <c r="FD71">
        <v>20</v>
      </c>
      <c r="FE71">
        <v>19.579999999999998</v>
      </c>
      <c r="FF71">
        <v>19.559999999999999</v>
      </c>
      <c r="FG71">
        <v>20.22</v>
      </c>
      <c r="FH71">
        <v>19.77</v>
      </c>
      <c r="FI71">
        <v>19.489999999999998</v>
      </c>
      <c r="FJ71">
        <v>19.350000000000001</v>
      </c>
      <c r="FK71">
        <v>19.89</v>
      </c>
      <c r="FL71">
        <v>20.28</v>
      </c>
      <c r="FM71">
        <v>19.739999999999998</v>
      </c>
      <c r="FN71">
        <v>20.03</v>
      </c>
      <c r="FO71">
        <v>20.45</v>
      </c>
      <c r="FP71">
        <v>20.18</v>
      </c>
      <c r="FQ71">
        <v>20.54</v>
      </c>
      <c r="FR71">
        <v>1</v>
      </c>
      <c r="FS71">
        <v>1</v>
      </c>
      <c r="FT71">
        <v>1</v>
      </c>
      <c r="FU71">
        <v>1</v>
      </c>
      <c r="FV71">
        <v>1</v>
      </c>
      <c r="FW71">
        <v>0.39200000000000002</v>
      </c>
      <c r="FX71">
        <v>0.2</v>
      </c>
      <c r="FY71">
        <v>5.8000000000000003E-2</v>
      </c>
      <c r="FZ71">
        <v>0.5</v>
      </c>
      <c r="GA71">
        <v>0.7</v>
      </c>
      <c r="GB71">
        <v>0.24199999999999999</v>
      </c>
      <c r="GC71">
        <v>1</v>
      </c>
      <c r="GD71">
        <v>0.71699999999999997</v>
      </c>
      <c r="GE71">
        <v>1</v>
      </c>
      <c r="GF71">
        <v>1</v>
      </c>
      <c r="GG71">
        <v>0.55800000000000005</v>
      </c>
      <c r="GH71">
        <v>0</v>
      </c>
      <c r="GI71">
        <v>0.45</v>
      </c>
      <c r="GJ71">
        <v>0.5</v>
      </c>
      <c r="GK71">
        <v>0</v>
      </c>
      <c r="GL71">
        <v>0.25800000000000001</v>
      </c>
      <c r="GM71">
        <v>0.52500000000000002</v>
      </c>
      <c r="GN71">
        <v>0.625</v>
      </c>
      <c r="GO71">
        <v>0.14199999999999999</v>
      </c>
      <c r="GP71">
        <v>0</v>
      </c>
      <c r="GQ71">
        <v>0.32500000000000001</v>
      </c>
      <c r="GR71">
        <v>0</v>
      </c>
      <c r="GS71">
        <v>0</v>
      </c>
      <c r="GT71">
        <v>0</v>
      </c>
      <c r="GU71">
        <v>0</v>
      </c>
      <c r="GV71">
        <v>0.55000000000000004</v>
      </c>
      <c r="GW71">
        <v>0.55800000000000005</v>
      </c>
      <c r="GX71">
        <v>0.29199999999999998</v>
      </c>
      <c r="GY71">
        <v>0.64200000000000002</v>
      </c>
      <c r="GZ71">
        <v>0.183</v>
      </c>
      <c r="HA71">
        <v>0</v>
      </c>
      <c r="HB71">
        <v>0</v>
      </c>
      <c r="HC71">
        <v>0</v>
      </c>
      <c r="HD71">
        <v>0</v>
      </c>
      <c r="HE71">
        <v>0</v>
      </c>
      <c r="HF71">
        <v>0</v>
      </c>
      <c r="HG71">
        <v>0</v>
      </c>
      <c r="HH71">
        <v>0</v>
      </c>
      <c r="HI71">
        <v>0.58299999999999996</v>
      </c>
      <c r="HJ71">
        <v>0.35799999999999998</v>
      </c>
      <c r="HK71">
        <v>0</v>
      </c>
      <c r="HL71">
        <v>0</v>
      </c>
      <c r="HM71">
        <v>0</v>
      </c>
      <c r="HN71">
        <v>0</v>
      </c>
      <c r="HO71">
        <v>0</v>
      </c>
      <c r="HP71">
        <v>0</v>
      </c>
      <c r="HQ71">
        <v>0</v>
      </c>
      <c r="HR71">
        <v>0</v>
      </c>
      <c r="HS71">
        <v>0</v>
      </c>
      <c r="HT71">
        <v>0</v>
      </c>
      <c r="HU71">
        <v>0</v>
      </c>
      <c r="HV71">
        <v>0</v>
      </c>
      <c r="HW71">
        <v>0</v>
      </c>
      <c r="HX71">
        <v>0</v>
      </c>
      <c r="HY71">
        <v>0</v>
      </c>
      <c r="HZ71">
        <v>0</v>
      </c>
      <c r="IA71">
        <v>0</v>
      </c>
      <c r="IB71">
        <v>0</v>
      </c>
      <c r="IC71">
        <v>0</v>
      </c>
      <c r="ID71">
        <v>0</v>
      </c>
      <c r="IE71">
        <v>0</v>
      </c>
      <c r="IF71">
        <v>0</v>
      </c>
      <c r="IG71">
        <v>0</v>
      </c>
      <c r="IH71">
        <v>0</v>
      </c>
      <c r="II71">
        <v>0</v>
      </c>
      <c r="IJ71">
        <v>0</v>
      </c>
      <c r="IK71">
        <v>0</v>
      </c>
      <c r="IL71">
        <v>0</v>
      </c>
      <c r="IM71">
        <v>0</v>
      </c>
      <c r="IN71">
        <v>0</v>
      </c>
      <c r="IO71">
        <v>0</v>
      </c>
      <c r="IP71">
        <v>0</v>
      </c>
      <c r="IQ71">
        <v>0</v>
      </c>
      <c r="IR71">
        <v>0</v>
      </c>
      <c r="IS71">
        <v>0</v>
      </c>
      <c r="IT71">
        <v>0</v>
      </c>
      <c r="IU71">
        <v>0</v>
      </c>
      <c r="IV71">
        <v>0</v>
      </c>
      <c r="IW71">
        <v>0</v>
      </c>
      <c r="IX71">
        <v>0</v>
      </c>
      <c r="IY71">
        <v>0</v>
      </c>
      <c r="IZ71">
        <v>0</v>
      </c>
      <c r="JA71">
        <v>0</v>
      </c>
      <c r="JB71">
        <v>0</v>
      </c>
      <c r="JC71">
        <v>0</v>
      </c>
      <c r="JD71">
        <v>3.9990000000000001</v>
      </c>
      <c r="JE71">
        <v>6</v>
      </c>
      <c r="JF71">
        <v>5.6239999999999997</v>
      </c>
      <c r="JG71">
        <v>7.3639999999999999</v>
      </c>
      <c r="JH71">
        <v>6.9779999999999998</v>
      </c>
      <c r="JI71">
        <v>11.606</v>
      </c>
      <c r="JJ71">
        <v>8.7569999999999997</v>
      </c>
      <c r="JK71">
        <v>9.5180000000000007</v>
      </c>
      <c r="JL71">
        <v>6.3739999999999997</v>
      </c>
      <c r="JM71">
        <v>7.12</v>
      </c>
      <c r="JN71">
        <v>9.5190000000000001</v>
      </c>
      <c r="JO71">
        <v>7.7060000000000004</v>
      </c>
      <c r="JP71">
        <v>8.2710000000000008</v>
      </c>
      <c r="JQ71">
        <v>6.9509999999999996</v>
      </c>
      <c r="JR71">
        <v>6.9029999999999996</v>
      </c>
      <c r="JS71">
        <v>11.567</v>
      </c>
      <c r="JT71">
        <v>10.212</v>
      </c>
      <c r="JU71">
        <v>7.7119999999999997</v>
      </c>
      <c r="JV71">
        <v>9.16</v>
      </c>
      <c r="JW71">
        <v>12.805</v>
      </c>
      <c r="JX71">
        <v>7.4089999999999998</v>
      </c>
      <c r="JY71">
        <v>8.0009999999999994</v>
      </c>
      <c r="JZ71">
        <v>5.0679999999999996</v>
      </c>
      <c r="KA71">
        <v>9.6829999999999998</v>
      </c>
      <c r="KB71">
        <v>11.563000000000001</v>
      </c>
      <c r="KC71">
        <v>10.311</v>
      </c>
      <c r="KD71">
        <v>12.034000000000001</v>
      </c>
      <c r="KE71">
        <v>11.867000000000001</v>
      </c>
      <c r="KF71">
        <v>10.465</v>
      </c>
      <c r="KG71">
        <v>13.173999999999999</v>
      </c>
    </row>
    <row r="72" spans="1:293" x14ac:dyDescent="0.25">
      <c r="A72" t="s">
        <v>348</v>
      </c>
      <c r="B72" t="s">
        <v>589</v>
      </c>
      <c r="C72" t="s">
        <v>595</v>
      </c>
      <c r="D72">
        <v>127</v>
      </c>
      <c r="E72" t="s">
        <v>11</v>
      </c>
      <c r="F72">
        <f t="shared" si="9"/>
        <v>3</v>
      </c>
      <c r="G72">
        <f t="shared" si="10"/>
        <v>1</v>
      </c>
      <c r="H72" t="s">
        <v>2</v>
      </c>
      <c r="I72" t="s">
        <v>6</v>
      </c>
      <c r="J72" t="s">
        <v>5</v>
      </c>
      <c r="K72" t="s">
        <v>596</v>
      </c>
      <c r="L72" t="s">
        <v>516</v>
      </c>
      <c r="M72" s="7">
        <v>0</v>
      </c>
      <c r="N72" s="7">
        <v>198.43540426033201</v>
      </c>
      <c r="O72" s="7">
        <f>M72*'Emission and cost factors'!$D$8+N72*'Emission and cost factors'!$E$8</f>
        <v>91.280285959752732</v>
      </c>
      <c r="P72" s="8">
        <f>M72*'Emission and cost factors'!$D$9+N72*'Emission and cost factors'!$E$9</f>
        <v>29.765310639049801</v>
      </c>
      <c r="Q72" s="7">
        <f t="shared" si="11"/>
        <v>20.360666666666663</v>
      </c>
      <c r="R72" s="2">
        <f t="shared" si="12"/>
        <v>5</v>
      </c>
      <c r="S72" s="2">
        <f t="shared" si="13"/>
        <v>0</v>
      </c>
      <c r="T72" s="2">
        <f t="shared" si="14"/>
        <v>0</v>
      </c>
      <c r="U72" s="7">
        <f t="shared" si="15"/>
        <v>0.04</v>
      </c>
      <c r="V72" s="7">
        <f t="shared" si="16"/>
        <v>0</v>
      </c>
      <c r="W72" s="7">
        <f t="shared" si="17"/>
        <v>0</v>
      </c>
      <c r="X72">
        <v>19.61</v>
      </c>
      <c r="Y72">
        <v>19.82</v>
      </c>
      <c r="Z72">
        <v>20.04</v>
      </c>
      <c r="AA72">
        <v>19.75</v>
      </c>
      <c r="AB72">
        <v>20.11</v>
      </c>
      <c r="AC72">
        <v>20.61</v>
      </c>
      <c r="AD72">
        <v>20.55</v>
      </c>
      <c r="AE72">
        <v>20.66</v>
      </c>
      <c r="AF72">
        <v>20.41</v>
      </c>
      <c r="AG72">
        <v>20.23</v>
      </c>
      <c r="AH72">
        <v>20.49</v>
      </c>
      <c r="AI72">
        <v>20.04</v>
      </c>
      <c r="AJ72">
        <v>20.420000000000002</v>
      </c>
      <c r="AK72">
        <v>19.82</v>
      </c>
      <c r="AL72">
        <v>19.96</v>
      </c>
      <c r="AM72">
        <v>20.61</v>
      </c>
      <c r="AN72">
        <v>20.59</v>
      </c>
      <c r="AO72">
        <v>20.34</v>
      </c>
      <c r="AP72">
        <v>20.39</v>
      </c>
      <c r="AQ72">
        <v>20.72</v>
      </c>
      <c r="AR72">
        <v>20.49</v>
      </c>
      <c r="AS72">
        <v>20.3</v>
      </c>
      <c r="AT72">
        <v>20.34</v>
      </c>
      <c r="AU72">
        <v>20.64</v>
      </c>
      <c r="AV72">
        <v>20.64</v>
      </c>
      <c r="AW72">
        <v>20.399999999999999</v>
      </c>
      <c r="AX72">
        <v>20.63</v>
      </c>
      <c r="AY72">
        <v>20.73</v>
      </c>
      <c r="AZ72">
        <v>20.64</v>
      </c>
      <c r="BA72">
        <v>20.84</v>
      </c>
      <c r="BB72">
        <v>0.42499999999999999</v>
      </c>
      <c r="BC72">
        <v>0.20799999999999999</v>
      </c>
      <c r="BD72">
        <v>0</v>
      </c>
      <c r="BE72">
        <v>0.32500000000000001</v>
      </c>
      <c r="BF72">
        <v>0</v>
      </c>
      <c r="BG72">
        <v>0</v>
      </c>
      <c r="BH72">
        <v>0</v>
      </c>
      <c r="BI72">
        <v>0</v>
      </c>
      <c r="BJ72">
        <v>0</v>
      </c>
      <c r="BK72">
        <v>0</v>
      </c>
      <c r="BL72">
        <v>0</v>
      </c>
      <c r="BM72">
        <v>0</v>
      </c>
      <c r="BN72">
        <v>0</v>
      </c>
      <c r="BO72">
        <v>0.2</v>
      </c>
      <c r="BP72">
        <v>4.2000000000000003E-2</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18.55</v>
      </c>
      <c r="EO72">
        <v>18.64</v>
      </c>
      <c r="EP72">
        <v>18.899999999999999</v>
      </c>
      <c r="EQ72">
        <v>18.600000000000001</v>
      </c>
      <c r="ER72">
        <v>19.05</v>
      </c>
      <c r="ES72">
        <v>19.77</v>
      </c>
      <c r="ET72">
        <v>19.87</v>
      </c>
      <c r="EU72">
        <v>19.97</v>
      </c>
      <c r="EV72">
        <v>19.55</v>
      </c>
      <c r="EW72">
        <v>19.39</v>
      </c>
      <c r="EX72">
        <v>19.850000000000001</v>
      </c>
      <c r="EY72">
        <v>19.18</v>
      </c>
      <c r="EZ72">
        <v>19.45</v>
      </c>
      <c r="FA72">
        <v>18.600000000000001</v>
      </c>
      <c r="FB72">
        <v>18.850000000000001</v>
      </c>
      <c r="FC72">
        <v>19.71</v>
      </c>
      <c r="FD72">
        <v>20.03</v>
      </c>
      <c r="FE72">
        <v>19.62</v>
      </c>
      <c r="FF72">
        <v>19.64</v>
      </c>
      <c r="FG72">
        <v>20.25</v>
      </c>
      <c r="FH72">
        <v>19.77</v>
      </c>
      <c r="FI72">
        <v>19.55</v>
      </c>
      <c r="FJ72">
        <v>19.37</v>
      </c>
      <c r="FK72">
        <v>19.91</v>
      </c>
      <c r="FL72">
        <v>20.29</v>
      </c>
      <c r="FM72">
        <v>19.760000000000002</v>
      </c>
      <c r="FN72">
        <v>20.04</v>
      </c>
      <c r="FO72">
        <v>20.46</v>
      </c>
      <c r="FP72">
        <v>20.190000000000001</v>
      </c>
      <c r="FQ72">
        <v>20.54</v>
      </c>
      <c r="FR72">
        <v>1</v>
      </c>
      <c r="FS72">
        <v>1</v>
      </c>
      <c r="FT72">
        <v>1</v>
      </c>
      <c r="FU72">
        <v>1</v>
      </c>
      <c r="FV72">
        <v>1</v>
      </c>
      <c r="FW72">
        <v>0.33300000000000002</v>
      </c>
      <c r="FX72">
        <v>0.158</v>
      </c>
      <c r="FY72">
        <v>3.3000000000000002E-2</v>
      </c>
      <c r="FZ72">
        <v>0.47499999999999998</v>
      </c>
      <c r="GA72">
        <v>0.60799999999999998</v>
      </c>
      <c r="GB72">
        <v>0.192</v>
      </c>
      <c r="GC72">
        <v>0.85799999999999998</v>
      </c>
      <c r="GD72">
        <v>0.61699999999999999</v>
      </c>
      <c r="GE72">
        <v>1</v>
      </c>
      <c r="GF72">
        <v>1</v>
      </c>
      <c r="GG72">
        <v>0.40799999999999997</v>
      </c>
      <c r="GH72">
        <v>0</v>
      </c>
      <c r="GI72">
        <v>0.40799999999999997</v>
      </c>
      <c r="GJ72">
        <v>0.41699999999999998</v>
      </c>
      <c r="GK72">
        <v>0</v>
      </c>
      <c r="GL72">
        <v>0.25</v>
      </c>
      <c r="GM72">
        <v>0.46700000000000003</v>
      </c>
      <c r="GN72">
        <v>0.61699999999999999</v>
      </c>
      <c r="GO72">
        <v>0.108</v>
      </c>
      <c r="GP72">
        <v>0</v>
      </c>
      <c r="GQ72">
        <v>0.3</v>
      </c>
      <c r="GR72">
        <v>0</v>
      </c>
      <c r="GS72">
        <v>0</v>
      </c>
      <c r="GT72">
        <v>0</v>
      </c>
      <c r="GU72">
        <v>0</v>
      </c>
      <c r="GV72">
        <v>0.39200000000000002</v>
      </c>
      <c r="GW72">
        <v>0.35</v>
      </c>
      <c r="GX72">
        <v>9.1999999999999998E-2</v>
      </c>
      <c r="GY72">
        <v>0.4</v>
      </c>
      <c r="GZ72">
        <v>0</v>
      </c>
      <c r="HA72">
        <v>0</v>
      </c>
      <c r="HB72">
        <v>0</v>
      </c>
      <c r="HC72">
        <v>0</v>
      </c>
      <c r="HD72">
        <v>0</v>
      </c>
      <c r="HE72">
        <v>0</v>
      </c>
      <c r="HF72">
        <v>0</v>
      </c>
      <c r="HG72">
        <v>0</v>
      </c>
      <c r="HH72">
        <v>0</v>
      </c>
      <c r="HI72">
        <v>0.40799999999999997</v>
      </c>
      <c r="HJ72">
        <v>0.158</v>
      </c>
      <c r="HK72">
        <v>0</v>
      </c>
      <c r="HL72">
        <v>0</v>
      </c>
      <c r="HM72">
        <v>0</v>
      </c>
      <c r="HN72">
        <v>0</v>
      </c>
      <c r="HO72">
        <v>0</v>
      </c>
      <c r="HP72">
        <v>0</v>
      </c>
      <c r="HQ72">
        <v>0</v>
      </c>
      <c r="HR72">
        <v>0</v>
      </c>
      <c r="HS72">
        <v>0</v>
      </c>
      <c r="HT72">
        <v>0</v>
      </c>
      <c r="HU72">
        <v>0</v>
      </c>
      <c r="HV72">
        <v>0</v>
      </c>
      <c r="HW72">
        <v>0</v>
      </c>
      <c r="HX72">
        <v>0</v>
      </c>
      <c r="HY72">
        <v>0</v>
      </c>
      <c r="HZ72">
        <v>0</v>
      </c>
      <c r="IA72">
        <v>0</v>
      </c>
      <c r="IB72">
        <v>0</v>
      </c>
      <c r="IC72">
        <v>0</v>
      </c>
      <c r="ID72">
        <v>0</v>
      </c>
      <c r="IE72">
        <v>0</v>
      </c>
      <c r="IF72">
        <v>0</v>
      </c>
      <c r="IG72">
        <v>0</v>
      </c>
      <c r="IH72">
        <v>0</v>
      </c>
      <c r="II72">
        <v>0</v>
      </c>
      <c r="IJ72">
        <v>0</v>
      </c>
      <c r="IK72">
        <v>0</v>
      </c>
      <c r="IL72">
        <v>0</v>
      </c>
      <c r="IM72">
        <v>0</v>
      </c>
      <c r="IN72">
        <v>0</v>
      </c>
      <c r="IO72">
        <v>0</v>
      </c>
      <c r="IP72">
        <v>0</v>
      </c>
      <c r="IQ72">
        <v>0</v>
      </c>
      <c r="IR72">
        <v>0</v>
      </c>
      <c r="IS72">
        <v>0</v>
      </c>
      <c r="IT72">
        <v>0</v>
      </c>
      <c r="IU72">
        <v>0</v>
      </c>
      <c r="IV72">
        <v>0</v>
      </c>
      <c r="IW72">
        <v>0</v>
      </c>
      <c r="IX72">
        <v>0</v>
      </c>
      <c r="IY72">
        <v>0</v>
      </c>
      <c r="IZ72">
        <v>0</v>
      </c>
      <c r="JA72">
        <v>0</v>
      </c>
      <c r="JB72">
        <v>0</v>
      </c>
      <c r="JC72">
        <v>0</v>
      </c>
      <c r="JD72">
        <v>3.9990000000000001</v>
      </c>
      <c r="JE72">
        <v>6</v>
      </c>
      <c r="JF72">
        <v>5.6239999999999997</v>
      </c>
      <c r="JG72">
        <v>7.3639999999999999</v>
      </c>
      <c r="JH72">
        <v>6.9779999999999998</v>
      </c>
      <c r="JI72">
        <v>11.606</v>
      </c>
      <c r="JJ72">
        <v>8.7569999999999997</v>
      </c>
      <c r="JK72">
        <v>9.5180000000000007</v>
      </c>
      <c r="JL72">
        <v>6.3739999999999997</v>
      </c>
      <c r="JM72">
        <v>7.12</v>
      </c>
      <c r="JN72">
        <v>9.5190000000000001</v>
      </c>
      <c r="JO72">
        <v>7.7060000000000004</v>
      </c>
      <c r="JP72">
        <v>8.2710000000000008</v>
      </c>
      <c r="JQ72">
        <v>6.9509999999999996</v>
      </c>
      <c r="JR72">
        <v>6.9029999999999996</v>
      </c>
      <c r="JS72">
        <v>11.567</v>
      </c>
      <c r="JT72">
        <v>10.212</v>
      </c>
      <c r="JU72">
        <v>7.7119999999999997</v>
      </c>
      <c r="JV72">
        <v>9.16</v>
      </c>
      <c r="JW72">
        <v>12.805</v>
      </c>
      <c r="JX72">
        <v>7.4089999999999998</v>
      </c>
      <c r="JY72">
        <v>8.0009999999999994</v>
      </c>
      <c r="JZ72">
        <v>5.0679999999999996</v>
      </c>
      <c r="KA72">
        <v>9.6829999999999998</v>
      </c>
      <c r="KB72">
        <v>11.563000000000001</v>
      </c>
      <c r="KC72">
        <v>10.311</v>
      </c>
      <c r="KD72">
        <v>12.034000000000001</v>
      </c>
      <c r="KE72">
        <v>11.867000000000001</v>
      </c>
      <c r="KF72">
        <v>10.465</v>
      </c>
      <c r="KG72">
        <v>13.173999999999999</v>
      </c>
    </row>
    <row r="73" spans="1:293" x14ac:dyDescent="0.25">
      <c r="A73" t="s">
        <v>349</v>
      </c>
      <c r="B73" t="s">
        <v>589</v>
      </c>
      <c r="C73" t="s">
        <v>595</v>
      </c>
      <c r="D73">
        <v>128</v>
      </c>
      <c r="E73" t="s">
        <v>11</v>
      </c>
      <c r="F73">
        <f t="shared" si="9"/>
        <v>3</v>
      </c>
      <c r="G73">
        <f t="shared" si="10"/>
        <v>1</v>
      </c>
      <c r="H73" t="s">
        <v>2</v>
      </c>
      <c r="I73" t="s">
        <v>6</v>
      </c>
      <c r="J73" t="s">
        <v>5</v>
      </c>
      <c r="K73" t="s">
        <v>596</v>
      </c>
      <c r="L73" t="s">
        <v>515</v>
      </c>
      <c r="M73" s="7">
        <v>0</v>
      </c>
      <c r="N73" s="7">
        <v>195.47334215923499</v>
      </c>
      <c r="O73" s="7">
        <f>M73*'Emission and cost factors'!$D$8+N73*'Emission and cost factors'!$E$8</f>
        <v>89.917737393248103</v>
      </c>
      <c r="P73" s="8">
        <f>M73*'Emission and cost factors'!$D$9+N73*'Emission and cost factors'!$E$9</f>
        <v>29.321001323885248</v>
      </c>
      <c r="Q73" s="7">
        <f t="shared" si="11"/>
        <v>20.318666666666665</v>
      </c>
      <c r="R73" s="2">
        <f t="shared" si="12"/>
        <v>8</v>
      </c>
      <c r="S73" s="2">
        <f t="shared" si="13"/>
        <v>0</v>
      </c>
      <c r="T73" s="2">
        <f t="shared" si="14"/>
        <v>0</v>
      </c>
      <c r="U73" s="7">
        <f t="shared" si="15"/>
        <v>8.1366666666666657E-2</v>
      </c>
      <c r="V73" s="7">
        <f t="shared" si="16"/>
        <v>0</v>
      </c>
      <c r="W73" s="7">
        <f t="shared" si="17"/>
        <v>0</v>
      </c>
      <c r="X73">
        <v>19.45</v>
      </c>
      <c r="Y73">
        <v>19.63</v>
      </c>
      <c r="Z73">
        <v>19.93</v>
      </c>
      <c r="AA73">
        <v>19.559999999999999</v>
      </c>
      <c r="AB73">
        <v>19.97</v>
      </c>
      <c r="AC73">
        <v>20.57</v>
      </c>
      <c r="AD73">
        <v>20.55</v>
      </c>
      <c r="AE73">
        <v>20.65</v>
      </c>
      <c r="AF73">
        <v>20.420000000000002</v>
      </c>
      <c r="AG73">
        <v>20.2</v>
      </c>
      <c r="AH73">
        <v>20.57</v>
      </c>
      <c r="AI73">
        <v>19.989999999999998</v>
      </c>
      <c r="AJ73">
        <v>20.399999999999999</v>
      </c>
      <c r="AK73">
        <v>19.7</v>
      </c>
      <c r="AL73">
        <v>19.8</v>
      </c>
      <c r="AM73">
        <v>20.57</v>
      </c>
      <c r="AN73">
        <v>20.62</v>
      </c>
      <c r="AO73">
        <v>20.309999999999999</v>
      </c>
      <c r="AP73">
        <v>20.37</v>
      </c>
      <c r="AQ73">
        <v>20.72</v>
      </c>
      <c r="AR73">
        <v>20.49</v>
      </c>
      <c r="AS73">
        <v>20.260000000000002</v>
      </c>
      <c r="AT73">
        <v>20.329999999999998</v>
      </c>
      <c r="AU73">
        <v>20.63</v>
      </c>
      <c r="AV73">
        <v>20.64</v>
      </c>
      <c r="AW73">
        <v>20.36</v>
      </c>
      <c r="AX73">
        <v>20.65</v>
      </c>
      <c r="AY73">
        <v>20.73</v>
      </c>
      <c r="AZ73">
        <v>20.65</v>
      </c>
      <c r="BA73">
        <v>20.84</v>
      </c>
      <c r="BB73">
        <v>0.625</v>
      </c>
      <c r="BC73">
        <v>0.46700000000000003</v>
      </c>
      <c r="BD73">
        <v>8.3000000000000004E-2</v>
      </c>
      <c r="BE73">
        <v>0.6</v>
      </c>
      <c r="BF73">
        <v>4.2000000000000003E-2</v>
      </c>
      <c r="BG73">
        <v>0</v>
      </c>
      <c r="BH73">
        <v>0</v>
      </c>
      <c r="BI73">
        <v>0</v>
      </c>
      <c r="BJ73">
        <v>0</v>
      </c>
      <c r="BK73">
        <v>0</v>
      </c>
      <c r="BL73">
        <v>0</v>
      </c>
      <c r="BM73">
        <v>8.0000000000000002E-3</v>
      </c>
      <c r="BN73">
        <v>0</v>
      </c>
      <c r="BO73">
        <v>0.35799999999999998</v>
      </c>
      <c r="BP73">
        <v>0.25800000000000001</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0</v>
      </c>
      <c r="EK73">
        <v>0</v>
      </c>
      <c r="EL73">
        <v>0</v>
      </c>
      <c r="EM73">
        <v>0</v>
      </c>
      <c r="EN73">
        <v>18.37</v>
      </c>
      <c r="EO73">
        <v>18.43</v>
      </c>
      <c r="EP73">
        <v>18.71</v>
      </c>
      <c r="EQ73">
        <v>18.38</v>
      </c>
      <c r="ER73">
        <v>18.829999999999998</v>
      </c>
      <c r="ES73">
        <v>19.73</v>
      </c>
      <c r="ET73">
        <v>19.84</v>
      </c>
      <c r="EU73">
        <v>19.95</v>
      </c>
      <c r="EV73">
        <v>19.53</v>
      </c>
      <c r="EW73">
        <v>19.3</v>
      </c>
      <c r="EX73">
        <v>19.809999999999999</v>
      </c>
      <c r="EY73">
        <v>19.059999999999999</v>
      </c>
      <c r="EZ73">
        <v>19.36</v>
      </c>
      <c r="FA73">
        <v>18.43</v>
      </c>
      <c r="FB73">
        <v>18.649999999999999</v>
      </c>
      <c r="FC73">
        <v>19.61</v>
      </c>
      <c r="FD73">
        <v>20</v>
      </c>
      <c r="FE73">
        <v>19.579999999999998</v>
      </c>
      <c r="FF73">
        <v>19.559999999999999</v>
      </c>
      <c r="FG73">
        <v>20.22</v>
      </c>
      <c r="FH73">
        <v>19.77</v>
      </c>
      <c r="FI73">
        <v>19.489999999999998</v>
      </c>
      <c r="FJ73">
        <v>19.350000000000001</v>
      </c>
      <c r="FK73">
        <v>19.89</v>
      </c>
      <c r="FL73">
        <v>20.28</v>
      </c>
      <c r="FM73">
        <v>19.739999999999998</v>
      </c>
      <c r="FN73">
        <v>20.03</v>
      </c>
      <c r="FO73">
        <v>20.45</v>
      </c>
      <c r="FP73">
        <v>20.18</v>
      </c>
      <c r="FQ73">
        <v>20.54</v>
      </c>
      <c r="FR73">
        <v>1</v>
      </c>
      <c r="FS73">
        <v>1</v>
      </c>
      <c r="FT73">
        <v>1</v>
      </c>
      <c r="FU73">
        <v>1</v>
      </c>
      <c r="FV73">
        <v>1</v>
      </c>
      <c r="FW73">
        <v>0.39200000000000002</v>
      </c>
      <c r="FX73">
        <v>0.2</v>
      </c>
      <c r="FY73">
        <v>5.8000000000000003E-2</v>
      </c>
      <c r="FZ73">
        <v>0.5</v>
      </c>
      <c r="GA73">
        <v>0.7</v>
      </c>
      <c r="GB73">
        <v>0.24199999999999999</v>
      </c>
      <c r="GC73">
        <v>1</v>
      </c>
      <c r="GD73">
        <v>0.71699999999999997</v>
      </c>
      <c r="GE73">
        <v>1</v>
      </c>
      <c r="GF73">
        <v>1</v>
      </c>
      <c r="GG73">
        <v>0.55800000000000005</v>
      </c>
      <c r="GH73">
        <v>0</v>
      </c>
      <c r="GI73">
        <v>0.45</v>
      </c>
      <c r="GJ73">
        <v>0.5</v>
      </c>
      <c r="GK73">
        <v>0</v>
      </c>
      <c r="GL73">
        <v>0.25800000000000001</v>
      </c>
      <c r="GM73">
        <v>0.52500000000000002</v>
      </c>
      <c r="GN73">
        <v>0.625</v>
      </c>
      <c r="GO73">
        <v>0.14199999999999999</v>
      </c>
      <c r="GP73">
        <v>0</v>
      </c>
      <c r="GQ73">
        <v>0.32500000000000001</v>
      </c>
      <c r="GR73">
        <v>0</v>
      </c>
      <c r="GS73">
        <v>0</v>
      </c>
      <c r="GT73">
        <v>0</v>
      </c>
      <c r="GU73">
        <v>0</v>
      </c>
      <c r="GV73">
        <v>0.55000000000000004</v>
      </c>
      <c r="GW73">
        <v>0.55800000000000005</v>
      </c>
      <c r="GX73">
        <v>0.29199999999999998</v>
      </c>
      <c r="GY73">
        <v>0.64200000000000002</v>
      </c>
      <c r="GZ73">
        <v>0.183</v>
      </c>
      <c r="HA73">
        <v>0</v>
      </c>
      <c r="HB73">
        <v>0</v>
      </c>
      <c r="HC73">
        <v>0</v>
      </c>
      <c r="HD73">
        <v>0</v>
      </c>
      <c r="HE73">
        <v>0</v>
      </c>
      <c r="HF73">
        <v>0</v>
      </c>
      <c r="HG73">
        <v>0</v>
      </c>
      <c r="HH73">
        <v>0</v>
      </c>
      <c r="HI73">
        <v>0.58299999999999996</v>
      </c>
      <c r="HJ73">
        <v>0.35799999999999998</v>
      </c>
      <c r="HK73">
        <v>0</v>
      </c>
      <c r="HL73">
        <v>0</v>
      </c>
      <c r="HM73">
        <v>0</v>
      </c>
      <c r="HN73">
        <v>0</v>
      </c>
      <c r="HO73">
        <v>0</v>
      </c>
      <c r="HP73">
        <v>0</v>
      </c>
      <c r="HQ73">
        <v>0</v>
      </c>
      <c r="HR73">
        <v>0</v>
      </c>
      <c r="HS73">
        <v>0</v>
      </c>
      <c r="HT73">
        <v>0</v>
      </c>
      <c r="HU73">
        <v>0</v>
      </c>
      <c r="HV73">
        <v>0</v>
      </c>
      <c r="HW73">
        <v>0</v>
      </c>
      <c r="HX73">
        <v>0</v>
      </c>
      <c r="HY73">
        <v>0</v>
      </c>
      <c r="HZ73">
        <v>0</v>
      </c>
      <c r="IA73">
        <v>0</v>
      </c>
      <c r="IB73">
        <v>0</v>
      </c>
      <c r="IC73">
        <v>0</v>
      </c>
      <c r="ID73">
        <v>0</v>
      </c>
      <c r="IE73">
        <v>0</v>
      </c>
      <c r="IF73">
        <v>0</v>
      </c>
      <c r="IG73">
        <v>0</v>
      </c>
      <c r="IH73">
        <v>0</v>
      </c>
      <c r="II73">
        <v>0</v>
      </c>
      <c r="IJ73">
        <v>0</v>
      </c>
      <c r="IK73">
        <v>0</v>
      </c>
      <c r="IL73">
        <v>0</v>
      </c>
      <c r="IM73">
        <v>0</v>
      </c>
      <c r="IN73">
        <v>0</v>
      </c>
      <c r="IO73">
        <v>0</v>
      </c>
      <c r="IP73">
        <v>0</v>
      </c>
      <c r="IQ73">
        <v>0</v>
      </c>
      <c r="IR73">
        <v>0</v>
      </c>
      <c r="IS73">
        <v>0</v>
      </c>
      <c r="IT73">
        <v>0</v>
      </c>
      <c r="IU73">
        <v>0</v>
      </c>
      <c r="IV73">
        <v>0</v>
      </c>
      <c r="IW73">
        <v>0</v>
      </c>
      <c r="IX73">
        <v>0</v>
      </c>
      <c r="IY73">
        <v>0</v>
      </c>
      <c r="IZ73">
        <v>0</v>
      </c>
      <c r="JA73">
        <v>0</v>
      </c>
      <c r="JB73">
        <v>0</v>
      </c>
      <c r="JC73">
        <v>0</v>
      </c>
      <c r="JD73">
        <v>3.9990000000000001</v>
      </c>
      <c r="JE73">
        <v>6</v>
      </c>
      <c r="JF73">
        <v>5.6239999999999997</v>
      </c>
      <c r="JG73">
        <v>7.3639999999999999</v>
      </c>
      <c r="JH73">
        <v>6.9779999999999998</v>
      </c>
      <c r="JI73">
        <v>11.606</v>
      </c>
      <c r="JJ73">
        <v>8.7569999999999997</v>
      </c>
      <c r="JK73">
        <v>9.5180000000000007</v>
      </c>
      <c r="JL73">
        <v>6.3739999999999997</v>
      </c>
      <c r="JM73">
        <v>7.12</v>
      </c>
      <c r="JN73">
        <v>9.5190000000000001</v>
      </c>
      <c r="JO73">
        <v>7.7060000000000004</v>
      </c>
      <c r="JP73">
        <v>8.2710000000000008</v>
      </c>
      <c r="JQ73">
        <v>6.9509999999999996</v>
      </c>
      <c r="JR73">
        <v>6.9029999999999996</v>
      </c>
      <c r="JS73">
        <v>11.567</v>
      </c>
      <c r="JT73">
        <v>10.212</v>
      </c>
      <c r="JU73">
        <v>7.7119999999999997</v>
      </c>
      <c r="JV73">
        <v>9.16</v>
      </c>
      <c r="JW73">
        <v>12.805</v>
      </c>
      <c r="JX73">
        <v>7.4089999999999998</v>
      </c>
      <c r="JY73">
        <v>8.0009999999999994</v>
      </c>
      <c r="JZ73">
        <v>5.0679999999999996</v>
      </c>
      <c r="KA73">
        <v>9.6829999999999998</v>
      </c>
      <c r="KB73">
        <v>11.563000000000001</v>
      </c>
      <c r="KC73">
        <v>10.311</v>
      </c>
      <c r="KD73">
        <v>12.034000000000001</v>
      </c>
      <c r="KE73">
        <v>11.867000000000001</v>
      </c>
      <c r="KF73">
        <v>10.465</v>
      </c>
      <c r="KG73">
        <v>13.173999999999999</v>
      </c>
    </row>
    <row r="74" spans="1:293" x14ac:dyDescent="0.25">
      <c r="A74" t="s">
        <v>350</v>
      </c>
      <c r="B74" t="s">
        <v>589</v>
      </c>
      <c r="C74" t="s">
        <v>595</v>
      </c>
      <c r="D74">
        <v>129</v>
      </c>
      <c r="E74" t="s">
        <v>11</v>
      </c>
      <c r="F74">
        <f t="shared" si="9"/>
        <v>3</v>
      </c>
      <c r="G74">
        <f t="shared" si="10"/>
        <v>1</v>
      </c>
      <c r="H74" t="s">
        <v>2</v>
      </c>
      <c r="I74" t="s">
        <v>7</v>
      </c>
      <c r="J74" t="s">
        <v>4</v>
      </c>
      <c r="K74" t="s">
        <v>596</v>
      </c>
      <c r="L74" t="s">
        <v>516</v>
      </c>
      <c r="M74" s="7">
        <v>0</v>
      </c>
      <c r="N74" s="7">
        <v>203.82904892153999</v>
      </c>
      <c r="O74" s="7">
        <f>M74*'Emission and cost factors'!$D$8+N74*'Emission and cost factors'!$E$8</f>
        <v>93.761362503908401</v>
      </c>
      <c r="P74" s="8">
        <f>M74*'Emission and cost factors'!$D$9+N74*'Emission and cost factors'!$E$9</f>
        <v>30.574357338230996</v>
      </c>
      <c r="Q74" s="7">
        <f t="shared" si="11"/>
        <v>20.421666666666667</v>
      </c>
      <c r="R74" s="2">
        <f t="shared" si="12"/>
        <v>5</v>
      </c>
      <c r="S74" s="2">
        <f t="shared" si="13"/>
        <v>0</v>
      </c>
      <c r="T74" s="2">
        <f t="shared" si="14"/>
        <v>0</v>
      </c>
      <c r="U74" s="7">
        <f t="shared" si="15"/>
        <v>3.8866666666666667E-2</v>
      </c>
      <c r="V74" s="7">
        <f t="shared" si="16"/>
        <v>0</v>
      </c>
      <c r="W74" s="7">
        <f t="shared" si="17"/>
        <v>0</v>
      </c>
      <c r="X74">
        <v>19.66</v>
      </c>
      <c r="Y74">
        <v>19.829999999999998</v>
      </c>
      <c r="Z74">
        <v>20.100000000000001</v>
      </c>
      <c r="AA74">
        <v>19.78</v>
      </c>
      <c r="AB74">
        <v>20.149999999999999</v>
      </c>
      <c r="AC74">
        <v>20.63</v>
      </c>
      <c r="AD74">
        <v>20.62</v>
      </c>
      <c r="AE74">
        <v>20.69</v>
      </c>
      <c r="AF74">
        <v>20.52</v>
      </c>
      <c r="AG74">
        <v>20.3</v>
      </c>
      <c r="AH74">
        <v>20.68</v>
      </c>
      <c r="AI74">
        <v>20.09</v>
      </c>
      <c r="AJ74">
        <v>20.48</v>
      </c>
      <c r="AK74">
        <v>19.88</v>
      </c>
      <c r="AL74">
        <v>19.98</v>
      </c>
      <c r="AM74">
        <v>20.63</v>
      </c>
      <c r="AN74">
        <v>20.74</v>
      </c>
      <c r="AO74">
        <v>20.399999999999999</v>
      </c>
      <c r="AP74">
        <v>20.440000000000001</v>
      </c>
      <c r="AQ74">
        <v>20.73</v>
      </c>
      <c r="AR74">
        <v>20.55</v>
      </c>
      <c r="AS74">
        <v>20.34</v>
      </c>
      <c r="AT74">
        <v>20.41</v>
      </c>
      <c r="AU74">
        <v>20.67</v>
      </c>
      <c r="AV74">
        <v>20.74</v>
      </c>
      <c r="AW74">
        <v>20.420000000000002</v>
      </c>
      <c r="AX74">
        <v>20.76</v>
      </c>
      <c r="AY74">
        <v>20.79</v>
      </c>
      <c r="AZ74">
        <v>20.76</v>
      </c>
      <c r="BA74">
        <v>20.88</v>
      </c>
      <c r="BB74">
        <v>0.42499999999999999</v>
      </c>
      <c r="BC74">
        <v>0.22500000000000001</v>
      </c>
      <c r="BD74">
        <v>0</v>
      </c>
      <c r="BE74">
        <v>0.33300000000000002</v>
      </c>
      <c r="BF74">
        <v>0</v>
      </c>
      <c r="BG74">
        <v>0</v>
      </c>
      <c r="BH74">
        <v>0</v>
      </c>
      <c r="BI74">
        <v>0</v>
      </c>
      <c r="BJ74">
        <v>0</v>
      </c>
      <c r="BK74">
        <v>0</v>
      </c>
      <c r="BL74">
        <v>0</v>
      </c>
      <c r="BM74">
        <v>0</v>
      </c>
      <c r="BN74">
        <v>0</v>
      </c>
      <c r="BO74">
        <v>0.158</v>
      </c>
      <c r="BP74">
        <v>2.5000000000000001E-2</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18.66</v>
      </c>
      <c r="EO74">
        <v>18.649999999999999</v>
      </c>
      <c r="EP74">
        <v>18.940000000000001</v>
      </c>
      <c r="EQ74">
        <v>18.649999999999999</v>
      </c>
      <c r="ER74">
        <v>19.079999999999998</v>
      </c>
      <c r="ES74">
        <v>19.829999999999998</v>
      </c>
      <c r="ET74">
        <v>19.940000000000001</v>
      </c>
      <c r="EU74">
        <v>20.05</v>
      </c>
      <c r="EV74">
        <v>19.670000000000002</v>
      </c>
      <c r="EW74">
        <v>19.48</v>
      </c>
      <c r="EX74">
        <v>19.91</v>
      </c>
      <c r="EY74">
        <v>19.27</v>
      </c>
      <c r="EZ74">
        <v>19.489999999999998</v>
      </c>
      <c r="FA74">
        <v>18.690000000000001</v>
      </c>
      <c r="FB74">
        <v>18.89</v>
      </c>
      <c r="FC74">
        <v>19.71</v>
      </c>
      <c r="FD74">
        <v>20.09</v>
      </c>
      <c r="FE74">
        <v>19.72</v>
      </c>
      <c r="FF74">
        <v>19.7</v>
      </c>
      <c r="FG74">
        <v>20.29</v>
      </c>
      <c r="FH74">
        <v>19.88</v>
      </c>
      <c r="FI74">
        <v>19.66</v>
      </c>
      <c r="FJ74">
        <v>19.53</v>
      </c>
      <c r="FK74">
        <v>20</v>
      </c>
      <c r="FL74">
        <v>20.350000000000001</v>
      </c>
      <c r="FM74">
        <v>19.87</v>
      </c>
      <c r="FN74">
        <v>20.100000000000001</v>
      </c>
      <c r="FO74">
        <v>20.48</v>
      </c>
      <c r="FP74">
        <v>20.239999999999998</v>
      </c>
      <c r="FQ74">
        <v>20.53</v>
      </c>
      <c r="FR74">
        <v>1</v>
      </c>
      <c r="FS74">
        <v>1</v>
      </c>
      <c r="FT74">
        <v>1</v>
      </c>
      <c r="FU74">
        <v>1</v>
      </c>
      <c r="FV74">
        <v>1</v>
      </c>
      <c r="FW74">
        <v>0.27500000000000002</v>
      </c>
      <c r="FX74">
        <v>8.3000000000000004E-2</v>
      </c>
      <c r="FY74">
        <v>0</v>
      </c>
      <c r="FZ74">
        <v>0.4</v>
      </c>
      <c r="GA74">
        <v>0.6</v>
      </c>
      <c r="GB74">
        <v>0.125</v>
      </c>
      <c r="GC74">
        <v>0.90800000000000003</v>
      </c>
      <c r="GD74">
        <v>0.65800000000000003</v>
      </c>
      <c r="GE74">
        <v>1</v>
      </c>
      <c r="GF74">
        <v>1</v>
      </c>
      <c r="GG74">
        <v>0.47499999999999998</v>
      </c>
      <c r="GH74">
        <v>0</v>
      </c>
      <c r="GI74">
        <v>0.34200000000000003</v>
      </c>
      <c r="GJ74">
        <v>0.38300000000000001</v>
      </c>
      <c r="GK74">
        <v>0</v>
      </c>
      <c r="GL74">
        <v>0.15</v>
      </c>
      <c r="GM74">
        <v>0.4</v>
      </c>
      <c r="GN74">
        <v>0.51700000000000002</v>
      </c>
      <c r="GO74">
        <v>0</v>
      </c>
      <c r="GP74">
        <v>0</v>
      </c>
      <c r="GQ74">
        <v>0.192</v>
      </c>
      <c r="GR74">
        <v>0</v>
      </c>
      <c r="GS74">
        <v>0</v>
      </c>
      <c r="GT74">
        <v>0</v>
      </c>
      <c r="GU74">
        <v>0</v>
      </c>
      <c r="GV74">
        <v>0.33300000000000002</v>
      </c>
      <c r="GW74">
        <v>0.38300000000000001</v>
      </c>
      <c r="GX74">
        <v>6.7000000000000004E-2</v>
      </c>
      <c r="GY74">
        <v>0.40799999999999997</v>
      </c>
      <c r="GZ74">
        <v>0</v>
      </c>
      <c r="HA74">
        <v>0</v>
      </c>
      <c r="HB74">
        <v>0</v>
      </c>
      <c r="HC74">
        <v>0</v>
      </c>
      <c r="HD74">
        <v>0</v>
      </c>
      <c r="HE74">
        <v>0</v>
      </c>
      <c r="HF74">
        <v>0</v>
      </c>
      <c r="HG74">
        <v>0</v>
      </c>
      <c r="HH74">
        <v>0</v>
      </c>
      <c r="HI74">
        <v>0.36699999999999999</v>
      </c>
      <c r="HJ74">
        <v>0.125</v>
      </c>
      <c r="HK74">
        <v>0</v>
      </c>
      <c r="HL74">
        <v>0</v>
      </c>
      <c r="HM74">
        <v>0</v>
      </c>
      <c r="HN74">
        <v>0</v>
      </c>
      <c r="HO74">
        <v>0</v>
      </c>
      <c r="HP74">
        <v>0</v>
      </c>
      <c r="HQ74">
        <v>0</v>
      </c>
      <c r="HR74">
        <v>0</v>
      </c>
      <c r="HS74">
        <v>0</v>
      </c>
      <c r="HT74">
        <v>0</v>
      </c>
      <c r="HU74">
        <v>0</v>
      </c>
      <c r="HV74">
        <v>0</v>
      </c>
      <c r="HW74">
        <v>0</v>
      </c>
      <c r="HX74">
        <v>0</v>
      </c>
      <c r="HY74">
        <v>0</v>
      </c>
      <c r="HZ74">
        <v>0</v>
      </c>
      <c r="IA74">
        <v>0</v>
      </c>
      <c r="IB74">
        <v>0</v>
      </c>
      <c r="IC74">
        <v>0</v>
      </c>
      <c r="ID74">
        <v>0</v>
      </c>
      <c r="IE74">
        <v>0</v>
      </c>
      <c r="IF74">
        <v>0</v>
      </c>
      <c r="IG74">
        <v>0</v>
      </c>
      <c r="IH74">
        <v>0</v>
      </c>
      <c r="II74">
        <v>0</v>
      </c>
      <c r="IJ74">
        <v>0</v>
      </c>
      <c r="IK74">
        <v>0</v>
      </c>
      <c r="IL74">
        <v>0</v>
      </c>
      <c r="IM74">
        <v>0</v>
      </c>
      <c r="IN74">
        <v>0</v>
      </c>
      <c r="IO74">
        <v>0</v>
      </c>
      <c r="IP74">
        <v>0</v>
      </c>
      <c r="IQ74">
        <v>0</v>
      </c>
      <c r="IR74">
        <v>0</v>
      </c>
      <c r="IS74">
        <v>0</v>
      </c>
      <c r="IT74">
        <v>0</v>
      </c>
      <c r="IU74">
        <v>0</v>
      </c>
      <c r="IV74">
        <v>0</v>
      </c>
      <c r="IW74">
        <v>0</v>
      </c>
      <c r="IX74">
        <v>0</v>
      </c>
      <c r="IY74">
        <v>0</v>
      </c>
      <c r="IZ74">
        <v>0</v>
      </c>
      <c r="JA74">
        <v>0</v>
      </c>
      <c r="JB74">
        <v>0</v>
      </c>
      <c r="JC74">
        <v>0</v>
      </c>
      <c r="JD74">
        <v>3.9990000000000001</v>
      </c>
      <c r="JE74">
        <v>6</v>
      </c>
      <c r="JF74">
        <v>5.6239999999999997</v>
      </c>
      <c r="JG74">
        <v>7.3639999999999999</v>
      </c>
      <c r="JH74">
        <v>6.9779999999999998</v>
      </c>
      <c r="JI74">
        <v>11.606</v>
      </c>
      <c r="JJ74">
        <v>8.7569999999999997</v>
      </c>
      <c r="JK74">
        <v>9.5180000000000007</v>
      </c>
      <c r="JL74">
        <v>6.3739999999999997</v>
      </c>
      <c r="JM74">
        <v>7.12</v>
      </c>
      <c r="JN74">
        <v>9.5190000000000001</v>
      </c>
      <c r="JO74">
        <v>7.7060000000000004</v>
      </c>
      <c r="JP74">
        <v>8.2710000000000008</v>
      </c>
      <c r="JQ74">
        <v>6.9509999999999996</v>
      </c>
      <c r="JR74">
        <v>6.9029999999999996</v>
      </c>
      <c r="JS74">
        <v>11.567</v>
      </c>
      <c r="JT74">
        <v>10.212</v>
      </c>
      <c r="JU74">
        <v>7.7119999999999997</v>
      </c>
      <c r="JV74">
        <v>9.16</v>
      </c>
      <c r="JW74">
        <v>12.805</v>
      </c>
      <c r="JX74">
        <v>7.4089999999999998</v>
      </c>
      <c r="JY74">
        <v>8.0009999999999994</v>
      </c>
      <c r="JZ74">
        <v>5.0679999999999996</v>
      </c>
      <c r="KA74">
        <v>9.6829999999999998</v>
      </c>
      <c r="KB74">
        <v>11.563000000000001</v>
      </c>
      <c r="KC74">
        <v>10.311</v>
      </c>
      <c r="KD74">
        <v>12.034000000000001</v>
      </c>
      <c r="KE74">
        <v>11.867000000000001</v>
      </c>
      <c r="KF74">
        <v>10.465</v>
      </c>
      <c r="KG74">
        <v>13.173999999999999</v>
      </c>
    </row>
    <row r="75" spans="1:293" x14ac:dyDescent="0.25">
      <c r="A75" t="s">
        <v>351</v>
      </c>
      <c r="B75" t="s">
        <v>589</v>
      </c>
      <c r="C75" t="s">
        <v>595</v>
      </c>
      <c r="D75">
        <v>130</v>
      </c>
      <c r="E75" t="s">
        <v>11</v>
      </c>
      <c r="F75">
        <f t="shared" si="9"/>
        <v>3</v>
      </c>
      <c r="G75">
        <f t="shared" si="10"/>
        <v>1</v>
      </c>
      <c r="H75" t="s">
        <v>2</v>
      </c>
      <c r="I75" t="s">
        <v>7</v>
      </c>
      <c r="J75" t="s">
        <v>4</v>
      </c>
      <c r="K75" t="s">
        <v>596</v>
      </c>
      <c r="L75" t="s">
        <v>515</v>
      </c>
      <c r="M75" s="7">
        <v>0</v>
      </c>
      <c r="N75" s="7">
        <v>198.55793477430299</v>
      </c>
      <c r="O75" s="7">
        <f>M75*'Emission and cost factors'!$D$8+N75*'Emission and cost factors'!$E$8</f>
        <v>91.336649996179375</v>
      </c>
      <c r="P75" s="8">
        <f>M75*'Emission and cost factors'!$D$9+N75*'Emission and cost factors'!$E$9</f>
        <v>29.783690216145448</v>
      </c>
      <c r="Q75" s="7">
        <f t="shared" si="11"/>
        <v>20.363666666666667</v>
      </c>
      <c r="R75" s="2">
        <f t="shared" si="12"/>
        <v>6</v>
      </c>
      <c r="S75" s="2">
        <f t="shared" si="13"/>
        <v>0</v>
      </c>
      <c r="T75" s="2">
        <f t="shared" si="14"/>
        <v>0</v>
      </c>
      <c r="U75" s="7">
        <f t="shared" si="15"/>
        <v>8.8600000000000012E-2</v>
      </c>
      <c r="V75" s="7">
        <f t="shared" si="16"/>
        <v>0</v>
      </c>
      <c r="W75" s="7">
        <f t="shared" si="17"/>
        <v>0</v>
      </c>
      <c r="X75">
        <v>19.5</v>
      </c>
      <c r="Y75">
        <v>19.600000000000001</v>
      </c>
      <c r="Z75">
        <v>19.93</v>
      </c>
      <c r="AA75">
        <v>19.57</v>
      </c>
      <c r="AB75">
        <v>20</v>
      </c>
      <c r="AC75">
        <v>20.58</v>
      </c>
      <c r="AD75">
        <v>20.61</v>
      </c>
      <c r="AE75">
        <v>20.68</v>
      </c>
      <c r="AF75">
        <v>20.51</v>
      </c>
      <c r="AG75">
        <v>20.25</v>
      </c>
      <c r="AH75">
        <v>20.66</v>
      </c>
      <c r="AI75">
        <v>20.04</v>
      </c>
      <c r="AJ75">
        <v>20.440000000000001</v>
      </c>
      <c r="AK75">
        <v>19.75</v>
      </c>
      <c r="AL75">
        <v>19.809999999999999</v>
      </c>
      <c r="AM75">
        <v>20.59</v>
      </c>
      <c r="AN75">
        <v>20.73</v>
      </c>
      <c r="AO75">
        <v>20.350000000000001</v>
      </c>
      <c r="AP75">
        <v>20.420000000000002</v>
      </c>
      <c r="AQ75">
        <v>20.73</v>
      </c>
      <c r="AR75">
        <v>20.54</v>
      </c>
      <c r="AS75">
        <v>20.28</v>
      </c>
      <c r="AT75">
        <v>20.39</v>
      </c>
      <c r="AU75">
        <v>20.65</v>
      </c>
      <c r="AV75">
        <v>20.75</v>
      </c>
      <c r="AW75">
        <v>20.36</v>
      </c>
      <c r="AX75">
        <v>20.75</v>
      </c>
      <c r="AY75">
        <v>20.79</v>
      </c>
      <c r="AZ75">
        <v>20.77</v>
      </c>
      <c r="BA75">
        <v>20.88</v>
      </c>
      <c r="BB75">
        <v>0.65800000000000003</v>
      </c>
      <c r="BC75">
        <v>0.58299999999999996</v>
      </c>
      <c r="BD75">
        <v>9.1999999999999998E-2</v>
      </c>
      <c r="BE75">
        <v>0.7</v>
      </c>
      <c r="BF75">
        <v>0</v>
      </c>
      <c r="BG75">
        <v>0</v>
      </c>
      <c r="BH75">
        <v>0</v>
      </c>
      <c r="BI75">
        <v>0</v>
      </c>
      <c r="BJ75">
        <v>0</v>
      </c>
      <c r="BK75">
        <v>0</v>
      </c>
      <c r="BL75">
        <v>0</v>
      </c>
      <c r="BM75">
        <v>0</v>
      </c>
      <c r="BN75">
        <v>0</v>
      </c>
      <c r="BO75">
        <v>0.34200000000000003</v>
      </c>
      <c r="BP75">
        <v>0.28299999999999997</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18.47</v>
      </c>
      <c r="EO75">
        <v>18.39</v>
      </c>
      <c r="EP75">
        <v>18.7</v>
      </c>
      <c r="EQ75">
        <v>18.399999999999999</v>
      </c>
      <c r="ER75">
        <v>18.829999999999998</v>
      </c>
      <c r="ES75">
        <v>19.73</v>
      </c>
      <c r="ET75">
        <v>19.899999999999999</v>
      </c>
      <c r="EU75">
        <v>20.03</v>
      </c>
      <c r="EV75">
        <v>19.66</v>
      </c>
      <c r="EW75">
        <v>19.37</v>
      </c>
      <c r="EX75">
        <v>19.87</v>
      </c>
      <c r="EY75">
        <v>19.14</v>
      </c>
      <c r="EZ75">
        <v>19.399999999999999</v>
      </c>
      <c r="FA75">
        <v>18.52</v>
      </c>
      <c r="FB75">
        <v>18.690000000000001</v>
      </c>
      <c r="FC75">
        <v>19.61</v>
      </c>
      <c r="FD75">
        <v>20.059999999999999</v>
      </c>
      <c r="FE75">
        <v>19.66</v>
      </c>
      <c r="FF75">
        <v>19.62</v>
      </c>
      <c r="FG75">
        <v>20.260000000000002</v>
      </c>
      <c r="FH75">
        <v>19.87</v>
      </c>
      <c r="FI75">
        <v>19.57</v>
      </c>
      <c r="FJ75">
        <v>19.5</v>
      </c>
      <c r="FK75">
        <v>19.98</v>
      </c>
      <c r="FL75">
        <v>20.329999999999998</v>
      </c>
      <c r="FM75">
        <v>19.8</v>
      </c>
      <c r="FN75">
        <v>20.09</v>
      </c>
      <c r="FO75">
        <v>20.47</v>
      </c>
      <c r="FP75">
        <v>20.23</v>
      </c>
      <c r="FQ75">
        <v>20.53</v>
      </c>
      <c r="FR75">
        <v>1</v>
      </c>
      <c r="FS75">
        <v>1</v>
      </c>
      <c r="FT75">
        <v>1</v>
      </c>
      <c r="FU75">
        <v>1</v>
      </c>
      <c r="FV75">
        <v>1</v>
      </c>
      <c r="FW75">
        <v>0.45</v>
      </c>
      <c r="FX75">
        <v>0.13300000000000001</v>
      </c>
      <c r="FY75">
        <v>0</v>
      </c>
      <c r="FZ75">
        <v>0.41699999999999998</v>
      </c>
      <c r="GA75">
        <v>0.73299999999999998</v>
      </c>
      <c r="GB75">
        <v>0.2</v>
      </c>
      <c r="GC75">
        <v>1</v>
      </c>
      <c r="GD75">
        <v>0.79200000000000004</v>
      </c>
      <c r="GE75">
        <v>1</v>
      </c>
      <c r="GF75">
        <v>1</v>
      </c>
      <c r="GG75">
        <v>0.65</v>
      </c>
      <c r="GH75">
        <v>0</v>
      </c>
      <c r="GI75">
        <v>0.40799999999999997</v>
      </c>
      <c r="GJ75">
        <v>0.5</v>
      </c>
      <c r="GK75">
        <v>0</v>
      </c>
      <c r="GL75">
        <v>0.158</v>
      </c>
      <c r="GM75">
        <v>0.51700000000000002</v>
      </c>
      <c r="GN75">
        <v>0.54200000000000004</v>
      </c>
      <c r="GO75">
        <v>3.3000000000000002E-2</v>
      </c>
      <c r="GP75">
        <v>0</v>
      </c>
      <c r="GQ75">
        <v>0.29199999999999998</v>
      </c>
      <c r="GR75">
        <v>0</v>
      </c>
      <c r="GS75">
        <v>0</v>
      </c>
      <c r="GT75">
        <v>0</v>
      </c>
      <c r="GU75">
        <v>0</v>
      </c>
      <c r="GV75">
        <v>0.53300000000000003</v>
      </c>
      <c r="GW75">
        <v>0.7</v>
      </c>
      <c r="GX75">
        <v>0.34200000000000003</v>
      </c>
      <c r="GY75">
        <v>0.72499999999999998</v>
      </c>
      <c r="GZ75">
        <v>0.20799999999999999</v>
      </c>
      <c r="HA75">
        <v>0</v>
      </c>
      <c r="HB75">
        <v>0</v>
      </c>
      <c r="HC75">
        <v>0</v>
      </c>
      <c r="HD75">
        <v>0</v>
      </c>
      <c r="HE75">
        <v>0</v>
      </c>
      <c r="HF75">
        <v>0</v>
      </c>
      <c r="HG75">
        <v>0</v>
      </c>
      <c r="HH75">
        <v>0</v>
      </c>
      <c r="HI75">
        <v>0.56699999999999995</v>
      </c>
      <c r="HJ75">
        <v>0.36699999999999999</v>
      </c>
      <c r="HK75">
        <v>0</v>
      </c>
      <c r="HL75">
        <v>0</v>
      </c>
      <c r="HM75">
        <v>0</v>
      </c>
      <c r="HN75">
        <v>0</v>
      </c>
      <c r="HO75">
        <v>0</v>
      </c>
      <c r="HP75">
        <v>0</v>
      </c>
      <c r="HQ75">
        <v>0</v>
      </c>
      <c r="HR75">
        <v>0</v>
      </c>
      <c r="HS75">
        <v>0</v>
      </c>
      <c r="HT75">
        <v>0</v>
      </c>
      <c r="HU75">
        <v>0</v>
      </c>
      <c r="HV75">
        <v>0</v>
      </c>
      <c r="HW75">
        <v>0</v>
      </c>
      <c r="HX75">
        <v>0</v>
      </c>
      <c r="HY75">
        <v>0</v>
      </c>
      <c r="HZ75">
        <v>0</v>
      </c>
      <c r="IA75">
        <v>0</v>
      </c>
      <c r="IB75">
        <v>0</v>
      </c>
      <c r="IC75">
        <v>0</v>
      </c>
      <c r="ID75">
        <v>0</v>
      </c>
      <c r="IE75">
        <v>0</v>
      </c>
      <c r="IF75">
        <v>0</v>
      </c>
      <c r="IG75">
        <v>0</v>
      </c>
      <c r="IH75">
        <v>0</v>
      </c>
      <c r="II75">
        <v>0</v>
      </c>
      <c r="IJ75">
        <v>0</v>
      </c>
      <c r="IK75">
        <v>0</v>
      </c>
      <c r="IL75">
        <v>0</v>
      </c>
      <c r="IM75">
        <v>0</v>
      </c>
      <c r="IN75">
        <v>0</v>
      </c>
      <c r="IO75">
        <v>0</v>
      </c>
      <c r="IP75">
        <v>0</v>
      </c>
      <c r="IQ75">
        <v>0</v>
      </c>
      <c r="IR75">
        <v>0</v>
      </c>
      <c r="IS75">
        <v>0</v>
      </c>
      <c r="IT75">
        <v>0</v>
      </c>
      <c r="IU75">
        <v>0</v>
      </c>
      <c r="IV75">
        <v>0</v>
      </c>
      <c r="IW75">
        <v>0</v>
      </c>
      <c r="IX75">
        <v>0</v>
      </c>
      <c r="IY75">
        <v>0</v>
      </c>
      <c r="IZ75">
        <v>0</v>
      </c>
      <c r="JA75">
        <v>0</v>
      </c>
      <c r="JB75">
        <v>0</v>
      </c>
      <c r="JC75">
        <v>0</v>
      </c>
      <c r="JD75">
        <v>3.9990000000000001</v>
      </c>
      <c r="JE75">
        <v>6</v>
      </c>
      <c r="JF75">
        <v>5.6239999999999997</v>
      </c>
      <c r="JG75">
        <v>7.3639999999999999</v>
      </c>
      <c r="JH75">
        <v>6.9779999999999998</v>
      </c>
      <c r="JI75">
        <v>11.606</v>
      </c>
      <c r="JJ75">
        <v>8.7569999999999997</v>
      </c>
      <c r="JK75">
        <v>9.5180000000000007</v>
      </c>
      <c r="JL75">
        <v>6.3739999999999997</v>
      </c>
      <c r="JM75">
        <v>7.12</v>
      </c>
      <c r="JN75">
        <v>9.5190000000000001</v>
      </c>
      <c r="JO75">
        <v>7.7060000000000004</v>
      </c>
      <c r="JP75">
        <v>8.2710000000000008</v>
      </c>
      <c r="JQ75">
        <v>6.9509999999999996</v>
      </c>
      <c r="JR75">
        <v>6.9029999999999996</v>
      </c>
      <c r="JS75">
        <v>11.567</v>
      </c>
      <c r="JT75">
        <v>10.212</v>
      </c>
      <c r="JU75">
        <v>7.7119999999999997</v>
      </c>
      <c r="JV75">
        <v>9.16</v>
      </c>
      <c r="JW75">
        <v>12.805</v>
      </c>
      <c r="JX75">
        <v>7.4089999999999998</v>
      </c>
      <c r="JY75">
        <v>8.0009999999999994</v>
      </c>
      <c r="JZ75">
        <v>5.0679999999999996</v>
      </c>
      <c r="KA75">
        <v>9.6829999999999998</v>
      </c>
      <c r="KB75">
        <v>11.563000000000001</v>
      </c>
      <c r="KC75">
        <v>10.311</v>
      </c>
      <c r="KD75">
        <v>12.034000000000001</v>
      </c>
      <c r="KE75">
        <v>11.867000000000001</v>
      </c>
      <c r="KF75">
        <v>10.465</v>
      </c>
      <c r="KG75">
        <v>13.173999999999999</v>
      </c>
    </row>
    <row r="76" spans="1:293" x14ac:dyDescent="0.25">
      <c r="A76" t="s">
        <v>352</v>
      </c>
      <c r="B76" t="s">
        <v>589</v>
      </c>
      <c r="C76" t="s">
        <v>595</v>
      </c>
      <c r="D76">
        <v>131</v>
      </c>
      <c r="E76" t="s">
        <v>11</v>
      </c>
      <c r="F76">
        <f t="shared" si="9"/>
        <v>3</v>
      </c>
      <c r="G76">
        <f t="shared" si="10"/>
        <v>1</v>
      </c>
      <c r="H76" t="s">
        <v>2</v>
      </c>
      <c r="I76" t="s">
        <v>7</v>
      </c>
      <c r="J76" t="s">
        <v>5</v>
      </c>
      <c r="K76" t="s">
        <v>596</v>
      </c>
      <c r="L76" t="s">
        <v>516</v>
      </c>
      <c r="M76" s="7">
        <v>0</v>
      </c>
      <c r="N76" s="7">
        <v>203.68224780876099</v>
      </c>
      <c r="O76" s="7">
        <f>M76*'Emission and cost factors'!$D$8+N76*'Emission and cost factors'!$E$8</f>
        <v>93.693833992030065</v>
      </c>
      <c r="P76" s="8">
        <f>M76*'Emission and cost factors'!$D$9+N76*'Emission and cost factors'!$E$9</f>
        <v>30.552337171314147</v>
      </c>
      <c r="Q76" s="7">
        <f t="shared" si="11"/>
        <v>20.421666666666667</v>
      </c>
      <c r="R76" s="2">
        <f t="shared" si="12"/>
        <v>5</v>
      </c>
      <c r="S76" s="2">
        <f t="shared" si="13"/>
        <v>0</v>
      </c>
      <c r="T76" s="2">
        <f t="shared" si="14"/>
        <v>0</v>
      </c>
      <c r="U76" s="7">
        <f t="shared" si="15"/>
        <v>3.8866666666666667E-2</v>
      </c>
      <c r="V76" s="7">
        <f t="shared" si="16"/>
        <v>0</v>
      </c>
      <c r="W76" s="7">
        <f t="shared" si="17"/>
        <v>0</v>
      </c>
      <c r="X76">
        <v>19.66</v>
      </c>
      <c r="Y76">
        <v>19.829999999999998</v>
      </c>
      <c r="Z76">
        <v>20.100000000000001</v>
      </c>
      <c r="AA76">
        <v>19.78</v>
      </c>
      <c r="AB76">
        <v>20.149999999999999</v>
      </c>
      <c r="AC76">
        <v>20.63</v>
      </c>
      <c r="AD76">
        <v>20.62</v>
      </c>
      <c r="AE76">
        <v>20.69</v>
      </c>
      <c r="AF76">
        <v>20.52</v>
      </c>
      <c r="AG76">
        <v>20.3</v>
      </c>
      <c r="AH76">
        <v>20.68</v>
      </c>
      <c r="AI76">
        <v>20.09</v>
      </c>
      <c r="AJ76">
        <v>20.48</v>
      </c>
      <c r="AK76">
        <v>19.88</v>
      </c>
      <c r="AL76">
        <v>19.98</v>
      </c>
      <c r="AM76">
        <v>20.63</v>
      </c>
      <c r="AN76">
        <v>20.74</v>
      </c>
      <c r="AO76">
        <v>20.399999999999999</v>
      </c>
      <c r="AP76">
        <v>20.440000000000001</v>
      </c>
      <c r="AQ76">
        <v>20.73</v>
      </c>
      <c r="AR76">
        <v>20.55</v>
      </c>
      <c r="AS76">
        <v>20.34</v>
      </c>
      <c r="AT76">
        <v>20.41</v>
      </c>
      <c r="AU76">
        <v>20.67</v>
      </c>
      <c r="AV76">
        <v>20.74</v>
      </c>
      <c r="AW76">
        <v>20.420000000000002</v>
      </c>
      <c r="AX76">
        <v>20.76</v>
      </c>
      <c r="AY76">
        <v>20.79</v>
      </c>
      <c r="AZ76">
        <v>20.76</v>
      </c>
      <c r="BA76">
        <v>20.88</v>
      </c>
      <c r="BB76">
        <v>0.42499999999999999</v>
      </c>
      <c r="BC76">
        <v>0.22500000000000001</v>
      </c>
      <c r="BD76">
        <v>0</v>
      </c>
      <c r="BE76">
        <v>0.33300000000000002</v>
      </c>
      <c r="BF76">
        <v>0</v>
      </c>
      <c r="BG76">
        <v>0</v>
      </c>
      <c r="BH76">
        <v>0</v>
      </c>
      <c r="BI76">
        <v>0</v>
      </c>
      <c r="BJ76">
        <v>0</v>
      </c>
      <c r="BK76">
        <v>0</v>
      </c>
      <c r="BL76">
        <v>0</v>
      </c>
      <c r="BM76">
        <v>0</v>
      </c>
      <c r="BN76">
        <v>0</v>
      </c>
      <c r="BO76">
        <v>0.158</v>
      </c>
      <c r="BP76">
        <v>2.5000000000000001E-2</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18.66</v>
      </c>
      <c r="EO76">
        <v>18.649999999999999</v>
      </c>
      <c r="EP76">
        <v>18.940000000000001</v>
      </c>
      <c r="EQ76">
        <v>18.649999999999999</v>
      </c>
      <c r="ER76">
        <v>19.079999999999998</v>
      </c>
      <c r="ES76">
        <v>19.829999999999998</v>
      </c>
      <c r="ET76">
        <v>19.940000000000001</v>
      </c>
      <c r="EU76">
        <v>20.05</v>
      </c>
      <c r="EV76">
        <v>19.670000000000002</v>
      </c>
      <c r="EW76">
        <v>19.48</v>
      </c>
      <c r="EX76">
        <v>19.91</v>
      </c>
      <c r="EY76">
        <v>19.27</v>
      </c>
      <c r="EZ76">
        <v>19.489999999999998</v>
      </c>
      <c r="FA76">
        <v>18.690000000000001</v>
      </c>
      <c r="FB76">
        <v>18.89</v>
      </c>
      <c r="FC76">
        <v>19.71</v>
      </c>
      <c r="FD76">
        <v>20.09</v>
      </c>
      <c r="FE76">
        <v>19.72</v>
      </c>
      <c r="FF76">
        <v>19.7</v>
      </c>
      <c r="FG76">
        <v>20.29</v>
      </c>
      <c r="FH76">
        <v>19.88</v>
      </c>
      <c r="FI76">
        <v>19.66</v>
      </c>
      <c r="FJ76">
        <v>19.53</v>
      </c>
      <c r="FK76">
        <v>20</v>
      </c>
      <c r="FL76">
        <v>20.350000000000001</v>
      </c>
      <c r="FM76">
        <v>19.87</v>
      </c>
      <c r="FN76">
        <v>20.100000000000001</v>
      </c>
      <c r="FO76">
        <v>20.48</v>
      </c>
      <c r="FP76">
        <v>20.239999999999998</v>
      </c>
      <c r="FQ76">
        <v>20.53</v>
      </c>
      <c r="FR76">
        <v>1</v>
      </c>
      <c r="FS76">
        <v>1</v>
      </c>
      <c r="FT76">
        <v>1</v>
      </c>
      <c r="FU76">
        <v>1</v>
      </c>
      <c r="FV76">
        <v>1</v>
      </c>
      <c r="FW76">
        <v>0.27500000000000002</v>
      </c>
      <c r="FX76">
        <v>8.3000000000000004E-2</v>
      </c>
      <c r="FY76">
        <v>0</v>
      </c>
      <c r="FZ76">
        <v>0.4</v>
      </c>
      <c r="GA76">
        <v>0.6</v>
      </c>
      <c r="GB76">
        <v>0.125</v>
      </c>
      <c r="GC76">
        <v>0.90800000000000003</v>
      </c>
      <c r="GD76">
        <v>0.65800000000000003</v>
      </c>
      <c r="GE76">
        <v>1</v>
      </c>
      <c r="GF76">
        <v>1</v>
      </c>
      <c r="GG76">
        <v>0.47499999999999998</v>
      </c>
      <c r="GH76">
        <v>0</v>
      </c>
      <c r="GI76">
        <v>0.34200000000000003</v>
      </c>
      <c r="GJ76">
        <v>0.38300000000000001</v>
      </c>
      <c r="GK76">
        <v>0</v>
      </c>
      <c r="GL76">
        <v>0.15</v>
      </c>
      <c r="GM76">
        <v>0.4</v>
      </c>
      <c r="GN76">
        <v>0.51700000000000002</v>
      </c>
      <c r="GO76">
        <v>0</v>
      </c>
      <c r="GP76">
        <v>0</v>
      </c>
      <c r="GQ76">
        <v>0.192</v>
      </c>
      <c r="GR76">
        <v>0</v>
      </c>
      <c r="GS76">
        <v>0</v>
      </c>
      <c r="GT76">
        <v>0</v>
      </c>
      <c r="GU76">
        <v>0</v>
      </c>
      <c r="GV76">
        <v>0.33300000000000002</v>
      </c>
      <c r="GW76">
        <v>0.38300000000000001</v>
      </c>
      <c r="GX76">
        <v>6.7000000000000004E-2</v>
      </c>
      <c r="GY76">
        <v>0.40799999999999997</v>
      </c>
      <c r="GZ76">
        <v>0</v>
      </c>
      <c r="HA76">
        <v>0</v>
      </c>
      <c r="HB76">
        <v>0</v>
      </c>
      <c r="HC76">
        <v>0</v>
      </c>
      <c r="HD76">
        <v>0</v>
      </c>
      <c r="HE76">
        <v>0</v>
      </c>
      <c r="HF76">
        <v>0</v>
      </c>
      <c r="HG76">
        <v>0</v>
      </c>
      <c r="HH76">
        <v>0</v>
      </c>
      <c r="HI76">
        <v>0.36699999999999999</v>
      </c>
      <c r="HJ76">
        <v>0.125</v>
      </c>
      <c r="HK76">
        <v>0</v>
      </c>
      <c r="HL76">
        <v>0</v>
      </c>
      <c r="HM76">
        <v>0</v>
      </c>
      <c r="HN76">
        <v>0</v>
      </c>
      <c r="HO76">
        <v>0</v>
      </c>
      <c r="HP76">
        <v>0</v>
      </c>
      <c r="HQ76">
        <v>0</v>
      </c>
      <c r="HR76">
        <v>0</v>
      </c>
      <c r="HS76">
        <v>0</v>
      </c>
      <c r="HT76">
        <v>0</v>
      </c>
      <c r="HU76">
        <v>0</v>
      </c>
      <c r="HV76">
        <v>0</v>
      </c>
      <c r="HW76">
        <v>0</v>
      </c>
      <c r="HX76">
        <v>0</v>
      </c>
      <c r="HY76">
        <v>0</v>
      </c>
      <c r="HZ76">
        <v>0</v>
      </c>
      <c r="IA76">
        <v>0</v>
      </c>
      <c r="IB76">
        <v>0</v>
      </c>
      <c r="IC76">
        <v>0</v>
      </c>
      <c r="ID76">
        <v>0</v>
      </c>
      <c r="IE76">
        <v>0</v>
      </c>
      <c r="IF76">
        <v>0</v>
      </c>
      <c r="IG76">
        <v>0</v>
      </c>
      <c r="IH76">
        <v>0</v>
      </c>
      <c r="II76">
        <v>0</v>
      </c>
      <c r="IJ76">
        <v>0</v>
      </c>
      <c r="IK76">
        <v>0</v>
      </c>
      <c r="IL76">
        <v>0</v>
      </c>
      <c r="IM76">
        <v>0</v>
      </c>
      <c r="IN76">
        <v>0</v>
      </c>
      <c r="IO76">
        <v>0</v>
      </c>
      <c r="IP76">
        <v>0</v>
      </c>
      <c r="IQ76">
        <v>0</v>
      </c>
      <c r="IR76">
        <v>0</v>
      </c>
      <c r="IS76">
        <v>0</v>
      </c>
      <c r="IT76">
        <v>0</v>
      </c>
      <c r="IU76">
        <v>0</v>
      </c>
      <c r="IV76">
        <v>0</v>
      </c>
      <c r="IW76">
        <v>0</v>
      </c>
      <c r="IX76">
        <v>0</v>
      </c>
      <c r="IY76">
        <v>0</v>
      </c>
      <c r="IZ76">
        <v>0</v>
      </c>
      <c r="JA76">
        <v>0</v>
      </c>
      <c r="JB76">
        <v>0</v>
      </c>
      <c r="JC76">
        <v>0</v>
      </c>
      <c r="JD76">
        <v>3.9990000000000001</v>
      </c>
      <c r="JE76">
        <v>6</v>
      </c>
      <c r="JF76">
        <v>5.6239999999999997</v>
      </c>
      <c r="JG76">
        <v>7.3639999999999999</v>
      </c>
      <c r="JH76">
        <v>6.9779999999999998</v>
      </c>
      <c r="JI76">
        <v>11.606</v>
      </c>
      <c r="JJ76">
        <v>8.7569999999999997</v>
      </c>
      <c r="JK76">
        <v>9.5180000000000007</v>
      </c>
      <c r="JL76">
        <v>6.3739999999999997</v>
      </c>
      <c r="JM76">
        <v>7.12</v>
      </c>
      <c r="JN76">
        <v>9.5190000000000001</v>
      </c>
      <c r="JO76">
        <v>7.7060000000000004</v>
      </c>
      <c r="JP76">
        <v>8.2710000000000008</v>
      </c>
      <c r="JQ76">
        <v>6.9509999999999996</v>
      </c>
      <c r="JR76">
        <v>6.9029999999999996</v>
      </c>
      <c r="JS76">
        <v>11.567</v>
      </c>
      <c r="JT76">
        <v>10.212</v>
      </c>
      <c r="JU76">
        <v>7.7119999999999997</v>
      </c>
      <c r="JV76">
        <v>9.16</v>
      </c>
      <c r="JW76">
        <v>12.805</v>
      </c>
      <c r="JX76">
        <v>7.4089999999999998</v>
      </c>
      <c r="JY76">
        <v>8.0009999999999994</v>
      </c>
      <c r="JZ76">
        <v>5.0679999999999996</v>
      </c>
      <c r="KA76">
        <v>9.6829999999999998</v>
      </c>
      <c r="KB76">
        <v>11.563000000000001</v>
      </c>
      <c r="KC76">
        <v>10.311</v>
      </c>
      <c r="KD76">
        <v>12.034000000000001</v>
      </c>
      <c r="KE76">
        <v>11.867000000000001</v>
      </c>
      <c r="KF76">
        <v>10.465</v>
      </c>
      <c r="KG76">
        <v>13.173999999999999</v>
      </c>
    </row>
    <row r="77" spans="1:293" x14ac:dyDescent="0.25">
      <c r="A77" t="s">
        <v>353</v>
      </c>
      <c r="B77" t="s">
        <v>589</v>
      </c>
      <c r="C77" t="s">
        <v>595</v>
      </c>
      <c r="D77">
        <v>132</v>
      </c>
      <c r="E77" t="s">
        <v>11</v>
      </c>
      <c r="F77">
        <f t="shared" si="9"/>
        <v>3</v>
      </c>
      <c r="G77">
        <f t="shared" si="10"/>
        <v>1</v>
      </c>
      <c r="H77" t="s">
        <v>2</v>
      </c>
      <c r="I77" t="s">
        <v>7</v>
      </c>
      <c r="J77" t="s">
        <v>5</v>
      </c>
      <c r="K77" t="s">
        <v>596</v>
      </c>
      <c r="L77" t="s">
        <v>515</v>
      </c>
      <c r="M77" s="7">
        <v>0</v>
      </c>
      <c r="N77" s="7">
        <v>198.563091466017</v>
      </c>
      <c r="O77" s="7">
        <f>M77*'Emission and cost factors'!$D$8+N77*'Emission and cost factors'!$E$8</f>
        <v>91.339022074367819</v>
      </c>
      <c r="P77" s="8">
        <f>M77*'Emission and cost factors'!$D$9+N77*'Emission and cost factors'!$E$9</f>
        <v>29.784463719902547</v>
      </c>
      <c r="Q77" s="7">
        <f t="shared" si="11"/>
        <v>20.363666666666667</v>
      </c>
      <c r="R77" s="2">
        <f t="shared" si="12"/>
        <v>6</v>
      </c>
      <c r="S77" s="2">
        <f t="shared" si="13"/>
        <v>0</v>
      </c>
      <c r="T77" s="2">
        <f t="shared" si="14"/>
        <v>0</v>
      </c>
      <c r="U77" s="7">
        <f t="shared" si="15"/>
        <v>8.8600000000000012E-2</v>
      </c>
      <c r="V77" s="7">
        <f t="shared" si="16"/>
        <v>0</v>
      </c>
      <c r="W77" s="7">
        <f t="shared" si="17"/>
        <v>0</v>
      </c>
      <c r="X77">
        <v>19.5</v>
      </c>
      <c r="Y77">
        <v>19.600000000000001</v>
      </c>
      <c r="Z77">
        <v>19.93</v>
      </c>
      <c r="AA77">
        <v>19.57</v>
      </c>
      <c r="AB77">
        <v>20</v>
      </c>
      <c r="AC77">
        <v>20.58</v>
      </c>
      <c r="AD77">
        <v>20.61</v>
      </c>
      <c r="AE77">
        <v>20.68</v>
      </c>
      <c r="AF77">
        <v>20.51</v>
      </c>
      <c r="AG77">
        <v>20.25</v>
      </c>
      <c r="AH77">
        <v>20.66</v>
      </c>
      <c r="AI77">
        <v>20.04</v>
      </c>
      <c r="AJ77">
        <v>20.440000000000001</v>
      </c>
      <c r="AK77">
        <v>19.75</v>
      </c>
      <c r="AL77">
        <v>19.809999999999999</v>
      </c>
      <c r="AM77">
        <v>20.59</v>
      </c>
      <c r="AN77">
        <v>20.73</v>
      </c>
      <c r="AO77">
        <v>20.350000000000001</v>
      </c>
      <c r="AP77">
        <v>20.420000000000002</v>
      </c>
      <c r="AQ77">
        <v>20.73</v>
      </c>
      <c r="AR77">
        <v>20.54</v>
      </c>
      <c r="AS77">
        <v>20.28</v>
      </c>
      <c r="AT77">
        <v>20.39</v>
      </c>
      <c r="AU77">
        <v>20.65</v>
      </c>
      <c r="AV77">
        <v>20.75</v>
      </c>
      <c r="AW77">
        <v>20.36</v>
      </c>
      <c r="AX77">
        <v>20.75</v>
      </c>
      <c r="AY77">
        <v>20.79</v>
      </c>
      <c r="AZ77">
        <v>20.77</v>
      </c>
      <c r="BA77">
        <v>20.88</v>
      </c>
      <c r="BB77">
        <v>0.65800000000000003</v>
      </c>
      <c r="BC77">
        <v>0.58299999999999996</v>
      </c>
      <c r="BD77">
        <v>9.1999999999999998E-2</v>
      </c>
      <c r="BE77">
        <v>0.7</v>
      </c>
      <c r="BF77">
        <v>0</v>
      </c>
      <c r="BG77">
        <v>0</v>
      </c>
      <c r="BH77">
        <v>0</v>
      </c>
      <c r="BI77">
        <v>0</v>
      </c>
      <c r="BJ77">
        <v>0</v>
      </c>
      <c r="BK77">
        <v>0</v>
      </c>
      <c r="BL77">
        <v>0</v>
      </c>
      <c r="BM77">
        <v>0</v>
      </c>
      <c r="BN77">
        <v>0</v>
      </c>
      <c r="BO77">
        <v>0.34200000000000003</v>
      </c>
      <c r="BP77">
        <v>0.28299999999999997</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18.47</v>
      </c>
      <c r="EO77">
        <v>18.39</v>
      </c>
      <c r="EP77">
        <v>18.7</v>
      </c>
      <c r="EQ77">
        <v>18.399999999999999</v>
      </c>
      <c r="ER77">
        <v>18.829999999999998</v>
      </c>
      <c r="ES77">
        <v>19.73</v>
      </c>
      <c r="ET77">
        <v>19.899999999999999</v>
      </c>
      <c r="EU77">
        <v>20.03</v>
      </c>
      <c r="EV77">
        <v>19.66</v>
      </c>
      <c r="EW77">
        <v>19.37</v>
      </c>
      <c r="EX77">
        <v>19.87</v>
      </c>
      <c r="EY77">
        <v>19.14</v>
      </c>
      <c r="EZ77">
        <v>19.399999999999999</v>
      </c>
      <c r="FA77">
        <v>18.52</v>
      </c>
      <c r="FB77">
        <v>18.690000000000001</v>
      </c>
      <c r="FC77">
        <v>19.61</v>
      </c>
      <c r="FD77">
        <v>20.059999999999999</v>
      </c>
      <c r="FE77">
        <v>19.66</v>
      </c>
      <c r="FF77">
        <v>19.62</v>
      </c>
      <c r="FG77">
        <v>20.260000000000002</v>
      </c>
      <c r="FH77">
        <v>19.87</v>
      </c>
      <c r="FI77">
        <v>19.57</v>
      </c>
      <c r="FJ77">
        <v>19.5</v>
      </c>
      <c r="FK77">
        <v>19.98</v>
      </c>
      <c r="FL77">
        <v>20.329999999999998</v>
      </c>
      <c r="FM77">
        <v>19.8</v>
      </c>
      <c r="FN77">
        <v>20.09</v>
      </c>
      <c r="FO77">
        <v>20.47</v>
      </c>
      <c r="FP77">
        <v>20.23</v>
      </c>
      <c r="FQ77">
        <v>20.53</v>
      </c>
      <c r="FR77">
        <v>1</v>
      </c>
      <c r="FS77">
        <v>1</v>
      </c>
      <c r="FT77">
        <v>1</v>
      </c>
      <c r="FU77">
        <v>1</v>
      </c>
      <c r="FV77">
        <v>1</v>
      </c>
      <c r="FW77">
        <v>0.45</v>
      </c>
      <c r="FX77">
        <v>0.13300000000000001</v>
      </c>
      <c r="FY77">
        <v>0</v>
      </c>
      <c r="FZ77">
        <v>0.41699999999999998</v>
      </c>
      <c r="GA77">
        <v>0.73299999999999998</v>
      </c>
      <c r="GB77">
        <v>0.2</v>
      </c>
      <c r="GC77">
        <v>1</v>
      </c>
      <c r="GD77">
        <v>0.79200000000000004</v>
      </c>
      <c r="GE77">
        <v>1</v>
      </c>
      <c r="GF77">
        <v>1</v>
      </c>
      <c r="GG77">
        <v>0.65</v>
      </c>
      <c r="GH77">
        <v>0</v>
      </c>
      <c r="GI77">
        <v>0.40799999999999997</v>
      </c>
      <c r="GJ77">
        <v>0.5</v>
      </c>
      <c r="GK77">
        <v>0</v>
      </c>
      <c r="GL77">
        <v>0.158</v>
      </c>
      <c r="GM77">
        <v>0.51700000000000002</v>
      </c>
      <c r="GN77">
        <v>0.54200000000000004</v>
      </c>
      <c r="GO77">
        <v>3.3000000000000002E-2</v>
      </c>
      <c r="GP77">
        <v>0</v>
      </c>
      <c r="GQ77">
        <v>0.29199999999999998</v>
      </c>
      <c r="GR77">
        <v>0</v>
      </c>
      <c r="GS77">
        <v>0</v>
      </c>
      <c r="GT77">
        <v>0</v>
      </c>
      <c r="GU77">
        <v>0</v>
      </c>
      <c r="GV77">
        <v>0.53300000000000003</v>
      </c>
      <c r="GW77">
        <v>0.7</v>
      </c>
      <c r="GX77">
        <v>0.34200000000000003</v>
      </c>
      <c r="GY77">
        <v>0.72499999999999998</v>
      </c>
      <c r="GZ77">
        <v>0.20799999999999999</v>
      </c>
      <c r="HA77">
        <v>0</v>
      </c>
      <c r="HB77">
        <v>0</v>
      </c>
      <c r="HC77">
        <v>0</v>
      </c>
      <c r="HD77">
        <v>0</v>
      </c>
      <c r="HE77">
        <v>0</v>
      </c>
      <c r="HF77">
        <v>0</v>
      </c>
      <c r="HG77">
        <v>0</v>
      </c>
      <c r="HH77">
        <v>0</v>
      </c>
      <c r="HI77">
        <v>0.56699999999999995</v>
      </c>
      <c r="HJ77">
        <v>0.36699999999999999</v>
      </c>
      <c r="HK77">
        <v>0</v>
      </c>
      <c r="HL77">
        <v>0</v>
      </c>
      <c r="HM77">
        <v>0</v>
      </c>
      <c r="HN77">
        <v>0</v>
      </c>
      <c r="HO77">
        <v>0</v>
      </c>
      <c r="HP77">
        <v>0</v>
      </c>
      <c r="HQ77">
        <v>0</v>
      </c>
      <c r="HR77">
        <v>0</v>
      </c>
      <c r="HS77">
        <v>0</v>
      </c>
      <c r="HT77">
        <v>0</v>
      </c>
      <c r="HU77">
        <v>0</v>
      </c>
      <c r="HV77">
        <v>0</v>
      </c>
      <c r="HW77">
        <v>0</v>
      </c>
      <c r="HX77">
        <v>0</v>
      </c>
      <c r="HY77">
        <v>0</v>
      </c>
      <c r="HZ77">
        <v>0</v>
      </c>
      <c r="IA77">
        <v>0</v>
      </c>
      <c r="IB77">
        <v>0</v>
      </c>
      <c r="IC77">
        <v>0</v>
      </c>
      <c r="ID77">
        <v>0</v>
      </c>
      <c r="IE77">
        <v>0</v>
      </c>
      <c r="IF77">
        <v>0</v>
      </c>
      <c r="IG77">
        <v>0</v>
      </c>
      <c r="IH77">
        <v>0</v>
      </c>
      <c r="II77">
        <v>0</v>
      </c>
      <c r="IJ77">
        <v>0</v>
      </c>
      <c r="IK77">
        <v>0</v>
      </c>
      <c r="IL77">
        <v>0</v>
      </c>
      <c r="IM77">
        <v>0</v>
      </c>
      <c r="IN77">
        <v>0</v>
      </c>
      <c r="IO77">
        <v>0</v>
      </c>
      <c r="IP77">
        <v>0</v>
      </c>
      <c r="IQ77">
        <v>0</v>
      </c>
      <c r="IR77">
        <v>0</v>
      </c>
      <c r="IS77">
        <v>0</v>
      </c>
      <c r="IT77">
        <v>0</v>
      </c>
      <c r="IU77">
        <v>0</v>
      </c>
      <c r="IV77">
        <v>0</v>
      </c>
      <c r="IW77">
        <v>0</v>
      </c>
      <c r="IX77">
        <v>0</v>
      </c>
      <c r="IY77">
        <v>0</v>
      </c>
      <c r="IZ77">
        <v>0</v>
      </c>
      <c r="JA77">
        <v>0</v>
      </c>
      <c r="JB77">
        <v>0</v>
      </c>
      <c r="JC77">
        <v>0</v>
      </c>
      <c r="JD77">
        <v>3.9990000000000001</v>
      </c>
      <c r="JE77">
        <v>6</v>
      </c>
      <c r="JF77">
        <v>5.6239999999999997</v>
      </c>
      <c r="JG77">
        <v>7.3639999999999999</v>
      </c>
      <c r="JH77">
        <v>6.9779999999999998</v>
      </c>
      <c r="JI77">
        <v>11.606</v>
      </c>
      <c r="JJ77">
        <v>8.7569999999999997</v>
      </c>
      <c r="JK77">
        <v>9.5180000000000007</v>
      </c>
      <c r="JL77">
        <v>6.3739999999999997</v>
      </c>
      <c r="JM77">
        <v>7.12</v>
      </c>
      <c r="JN77">
        <v>9.5190000000000001</v>
      </c>
      <c r="JO77">
        <v>7.7060000000000004</v>
      </c>
      <c r="JP77">
        <v>8.2710000000000008</v>
      </c>
      <c r="JQ77">
        <v>6.9509999999999996</v>
      </c>
      <c r="JR77">
        <v>6.9029999999999996</v>
      </c>
      <c r="JS77">
        <v>11.567</v>
      </c>
      <c r="JT77">
        <v>10.212</v>
      </c>
      <c r="JU77">
        <v>7.7119999999999997</v>
      </c>
      <c r="JV77">
        <v>9.16</v>
      </c>
      <c r="JW77">
        <v>12.805</v>
      </c>
      <c r="JX77">
        <v>7.4089999999999998</v>
      </c>
      <c r="JY77">
        <v>8.0009999999999994</v>
      </c>
      <c r="JZ77">
        <v>5.0679999999999996</v>
      </c>
      <c r="KA77">
        <v>9.6829999999999998</v>
      </c>
      <c r="KB77">
        <v>11.563000000000001</v>
      </c>
      <c r="KC77">
        <v>10.311</v>
      </c>
      <c r="KD77">
        <v>12.034000000000001</v>
      </c>
      <c r="KE77">
        <v>11.867000000000001</v>
      </c>
      <c r="KF77">
        <v>10.465</v>
      </c>
      <c r="KG77">
        <v>13.173999999999999</v>
      </c>
    </row>
    <row r="78" spans="1:293" x14ac:dyDescent="0.25">
      <c r="A78" t="s">
        <v>354</v>
      </c>
      <c r="B78" t="s">
        <v>589</v>
      </c>
      <c r="C78" t="s">
        <v>595</v>
      </c>
      <c r="D78">
        <v>134</v>
      </c>
      <c r="E78" t="s">
        <v>11</v>
      </c>
      <c r="F78">
        <f t="shared" si="9"/>
        <v>3</v>
      </c>
      <c r="G78">
        <f t="shared" si="10"/>
        <v>1</v>
      </c>
      <c r="H78" t="s">
        <v>8</v>
      </c>
      <c r="I78" t="s">
        <v>3</v>
      </c>
      <c r="J78" t="s">
        <v>4</v>
      </c>
      <c r="K78" t="s">
        <v>596</v>
      </c>
      <c r="L78" t="s">
        <v>515</v>
      </c>
      <c r="M78" s="7">
        <v>0</v>
      </c>
      <c r="N78" s="7">
        <v>76.489923420703605</v>
      </c>
      <c r="O78" s="7">
        <f>M78*'Emission and cost factors'!$D$8+N78*'Emission and cost factors'!$E$8</f>
        <v>35.185364773523659</v>
      </c>
      <c r="P78" s="8">
        <f>M78*'Emission and cost factors'!$D$9+N78*'Emission and cost factors'!$E$9</f>
        <v>11.47348851310554</v>
      </c>
      <c r="Q78" s="7">
        <f t="shared" si="11"/>
        <v>20.61933333333333</v>
      </c>
      <c r="R78" s="2">
        <f t="shared" si="12"/>
        <v>0</v>
      </c>
      <c r="S78" s="2">
        <f t="shared" si="13"/>
        <v>0</v>
      </c>
      <c r="T78" s="2">
        <f t="shared" si="14"/>
        <v>0</v>
      </c>
      <c r="U78" s="7">
        <f t="shared" si="15"/>
        <v>0</v>
      </c>
      <c r="V78" s="7">
        <f t="shared" si="16"/>
        <v>0</v>
      </c>
      <c r="W78" s="7">
        <f t="shared" si="17"/>
        <v>0</v>
      </c>
      <c r="X78">
        <v>20.190000000000001</v>
      </c>
      <c r="Y78">
        <v>20.350000000000001</v>
      </c>
      <c r="Z78">
        <v>20.34</v>
      </c>
      <c r="AA78">
        <v>20.34</v>
      </c>
      <c r="AB78">
        <v>20.440000000000001</v>
      </c>
      <c r="AC78">
        <v>20.7</v>
      </c>
      <c r="AD78">
        <v>20.65</v>
      </c>
      <c r="AE78">
        <v>20.72</v>
      </c>
      <c r="AF78">
        <v>20.53</v>
      </c>
      <c r="AG78">
        <v>20.46</v>
      </c>
      <c r="AH78">
        <v>20.74</v>
      </c>
      <c r="AI78">
        <v>20.45</v>
      </c>
      <c r="AJ78">
        <v>20.59</v>
      </c>
      <c r="AK78">
        <v>20.28</v>
      </c>
      <c r="AL78">
        <v>20.43</v>
      </c>
      <c r="AM78">
        <v>20.72</v>
      </c>
      <c r="AN78">
        <v>20.71</v>
      </c>
      <c r="AO78">
        <v>20.53</v>
      </c>
      <c r="AP78">
        <v>20.55</v>
      </c>
      <c r="AQ78">
        <v>20.94</v>
      </c>
      <c r="AR78">
        <v>20.63</v>
      </c>
      <c r="AS78">
        <v>20.5</v>
      </c>
      <c r="AT78">
        <v>20.45</v>
      </c>
      <c r="AU78">
        <v>20.77</v>
      </c>
      <c r="AV78">
        <v>20.81</v>
      </c>
      <c r="AW78">
        <v>20.63</v>
      </c>
      <c r="AX78">
        <v>20.8</v>
      </c>
      <c r="AY78">
        <v>21.34</v>
      </c>
      <c r="AZ78">
        <v>20.78</v>
      </c>
      <c r="BA78">
        <v>21.21</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19.43</v>
      </c>
      <c r="EO78">
        <v>19.62</v>
      </c>
      <c r="EP78">
        <v>19.7</v>
      </c>
      <c r="EQ78">
        <v>19.75</v>
      </c>
      <c r="ER78">
        <v>19.84</v>
      </c>
      <c r="ES78">
        <v>20.309999999999999</v>
      </c>
      <c r="ET78">
        <v>20.2</v>
      </c>
      <c r="EU78">
        <v>20.239999999999998</v>
      </c>
      <c r="EV78">
        <v>19.989999999999998</v>
      </c>
      <c r="EW78">
        <v>19.93</v>
      </c>
      <c r="EX78">
        <v>20.170000000000002</v>
      </c>
      <c r="EY78">
        <v>19.920000000000002</v>
      </c>
      <c r="EZ78">
        <v>20.04</v>
      </c>
      <c r="FA78">
        <v>19.63</v>
      </c>
      <c r="FB78">
        <v>19.809999999999999</v>
      </c>
      <c r="FC78">
        <v>20.28</v>
      </c>
      <c r="FD78">
        <v>20.170000000000002</v>
      </c>
      <c r="FE78">
        <v>20.07</v>
      </c>
      <c r="FF78">
        <v>20.11</v>
      </c>
      <c r="FG78">
        <v>20.34</v>
      </c>
      <c r="FH78">
        <v>19.96</v>
      </c>
      <c r="FI78">
        <v>19.95</v>
      </c>
      <c r="FJ78">
        <v>19.899999999999999</v>
      </c>
      <c r="FK78">
        <v>20.11</v>
      </c>
      <c r="FL78">
        <v>20.27</v>
      </c>
      <c r="FM78">
        <v>20.22</v>
      </c>
      <c r="FN78">
        <v>20.309999999999999</v>
      </c>
      <c r="FO78">
        <v>20.51</v>
      </c>
      <c r="FP78">
        <v>20.22</v>
      </c>
      <c r="FQ78">
        <v>20.57</v>
      </c>
      <c r="FR78">
        <v>0.45</v>
      </c>
      <c r="FS78">
        <v>0.317</v>
      </c>
      <c r="FT78">
        <v>0.25800000000000001</v>
      </c>
      <c r="FU78">
        <v>0.23300000000000001</v>
      </c>
      <c r="FV78">
        <v>0.158</v>
      </c>
      <c r="FW78">
        <v>0</v>
      </c>
      <c r="FX78">
        <v>0</v>
      </c>
      <c r="FY78">
        <v>0</v>
      </c>
      <c r="FZ78">
        <v>0</v>
      </c>
      <c r="GA78">
        <v>6.7000000000000004E-2</v>
      </c>
      <c r="GB78">
        <v>0</v>
      </c>
      <c r="GC78">
        <v>7.4999999999999997E-2</v>
      </c>
      <c r="GD78">
        <v>0</v>
      </c>
      <c r="GE78">
        <v>0.35799999999999998</v>
      </c>
      <c r="GF78">
        <v>0.17499999999999999</v>
      </c>
      <c r="GG78">
        <v>0</v>
      </c>
      <c r="GH78">
        <v>0</v>
      </c>
      <c r="GI78">
        <v>0</v>
      </c>
      <c r="GJ78">
        <v>0</v>
      </c>
      <c r="GK78">
        <v>0</v>
      </c>
      <c r="GL78">
        <v>3.3000000000000002E-2</v>
      </c>
      <c r="GM78">
        <v>0.05</v>
      </c>
      <c r="GN78">
        <v>8.3000000000000004E-2</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c r="HR78">
        <v>0</v>
      </c>
      <c r="HS78">
        <v>0</v>
      </c>
      <c r="HT78">
        <v>0</v>
      </c>
      <c r="HU78">
        <v>0</v>
      </c>
      <c r="HV78">
        <v>0</v>
      </c>
      <c r="HW78">
        <v>0</v>
      </c>
      <c r="HX78">
        <v>0</v>
      </c>
      <c r="HY78">
        <v>0</v>
      </c>
      <c r="HZ78">
        <v>0</v>
      </c>
      <c r="IA78">
        <v>0</v>
      </c>
      <c r="IB78">
        <v>0</v>
      </c>
      <c r="IC78">
        <v>0</v>
      </c>
      <c r="ID78">
        <v>0</v>
      </c>
      <c r="IE78">
        <v>0</v>
      </c>
      <c r="IF78">
        <v>0</v>
      </c>
      <c r="IG78">
        <v>0</v>
      </c>
      <c r="IH78">
        <v>0</v>
      </c>
      <c r="II78">
        <v>0</v>
      </c>
      <c r="IJ78">
        <v>0</v>
      </c>
      <c r="IK78">
        <v>0</v>
      </c>
      <c r="IL78">
        <v>0</v>
      </c>
      <c r="IM78">
        <v>0</v>
      </c>
      <c r="IN78">
        <v>0</v>
      </c>
      <c r="IO78">
        <v>0</v>
      </c>
      <c r="IP78">
        <v>0</v>
      </c>
      <c r="IQ78">
        <v>0</v>
      </c>
      <c r="IR78">
        <v>0</v>
      </c>
      <c r="IS78">
        <v>0</v>
      </c>
      <c r="IT78">
        <v>0</v>
      </c>
      <c r="IU78">
        <v>0</v>
      </c>
      <c r="IV78">
        <v>0</v>
      </c>
      <c r="IW78">
        <v>0</v>
      </c>
      <c r="IX78">
        <v>0</v>
      </c>
      <c r="IY78">
        <v>0</v>
      </c>
      <c r="IZ78">
        <v>0</v>
      </c>
      <c r="JA78">
        <v>0</v>
      </c>
      <c r="JB78">
        <v>0</v>
      </c>
      <c r="JC78">
        <v>0</v>
      </c>
      <c r="JD78">
        <v>3.9990000000000001</v>
      </c>
      <c r="JE78">
        <v>6</v>
      </c>
      <c r="JF78">
        <v>5.6239999999999997</v>
      </c>
      <c r="JG78">
        <v>7.3639999999999999</v>
      </c>
      <c r="JH78">
        <v>6.9779999999999998</v>
      </c>
      <c r="JI78">
        <v>11.606</v>
      </c>
      <c r="JJ78">
        <v>8.7569999999999997</v>
      </c>
      <c r="JK78">
        <v>9.5180000000000007</v>
      </c>
      <c r="JL78">
        <v>6.3739999999999997</v>
      </c>
      <c r="JM78">
        <v>7.12</v>
      </c>
      <c r="JN78">
        <v>9.5190000000000001</v>
      </c>
      <c r="JO78">
        <v>7.7060000000000004</v>
      </c>
      <c r="JP78">
        <v>8.2710000000000008</v>
      </c>
      <c r="JQ78">
        <v>6.9509999999999996</v>
      </c>
      <c r="JR78">
        <v>6.9029999999999996</v>
      </c>
      <c r="JS78">
        <v>11.567</v>
      </c>
      <c r="JT78">
        <v>10.212</v>
      </c>
      <c r="JU78">
        <v>7.7119999999999997</v>
      </c>
      <c r="JV78">
        <v>9.16</v>
      </c>
      <c r="JW78">
        <v>12.805</v>
      </c>
      <c r="JX78">
        <v>7.4089999999999998</v>
      </c>
      <c r="JY78">
        <v>8.0009999999999994</v>
      </c>
      <c r="JZ78">
        <v>5.0679999999999996</v>
      </c>
      <c r="KA78">
        <v>9.6829999999999998</v>
      </c>
      <c r="KB78">
        <v>11.563000000000001</v>
      </c>
      <c r="KC78">
        <v>10.311</v>
      </c>
      <c r="KD78">
        <v>12.034000000000001</v>
      </c>
      <c r="KE78">
        <v>11.867000000000001</v>
      </c>
      <c r="KF78">
        <v>10.465</v>
      </c>
      <c r="KG78">
        <v>13.173999999999999</v>
      </c>
    </row>
    <row r="79" spans="1:293" x14ac:dyDescent="0.25">
      <c r="A79" t="s">
        <v>355</v>
      </c>
      <c r="B79" t="s">
        <v>589</v>
      </c>
      <c r="C79" t="s">
        <v>595</v>
      </c>
      <c r="D79">
        <v>135</v>
      </c>
      <c r="E79" t="s">
        <v>11</v>
      </c>
      <c r="F79">
        <f t="shared" si="9"/>
        <v>3</v>
      </c>
      <c r="G79">
        <f t="shared" si="10"/>
        <v>1</v>
      </c>
      <c r="H79" t="s">
        <v>8</v>
      </c>
      <c r="I79" t="s">
        <v>3</v>
      </c>
      <c r="J79" t="s">
        <v>5</v>
      </c>
      <c r="K79" t="s">
        <v>596</v>
      </c>
      <c r="L79" t="s">
        <v>516</v>
      </c>
      <c r="M79" s="7">
        <v>0</v>
      </c>
      <c r="N79" s="7">
        <v>79.566305752750395</v>
      </c>
      <c r="O79" s="7">
        <f>M79*'Emission and cost factors'!$D$8+N79*'Emission and cost factors'!$E$8</f>
        <v>36.600500646265182</v>
      </c>
      <c r="P79" s="8">
        <f>M79*'Emission and cost factors'!$D$9+N79*'Emission and cost factors'!$E$9</f>
        <v>11.934945862912558</v>
      </c>
      <c r="Q79" s="7">
        <f t="shared" si="11"/>
        <v>20.621333333333332</v>
      </c>
      <c r="R79" s="2">
        <f t="shared" si="12"/>
        <v>0</v>
      </c>
      <c r="S79" s="2">
        <f t="shared" si="13"/>
        <v>0</v>
      </c>
      <c r="T79" s="2">
        <f t="shared" si="14"/>
        <v>0</v>
      </c>
      <c r="U79" s="7">
        <f t="shared" si="15"/>
        <v>0</v>
      </c>
      <c r="V79" s="7">
        <f t="shared" si="16"/>
        <v>0</v>
      </c>
      <c r="W79" s="7">
        <f t="shared" si="17"/>
        <v>0</v>
      </c>
      <c r="X79">
        <v>20.23</v>
      </c>
      <c r="Y79">
        <v>20.34</v>
      </c>
      <c r="Z79">
        <v>20.350000000000001</v>
      </c>
      <c r="AA79">
        <v>20.350000000000001</v>
      </c>
      <c r="AB79">
        <v>20.45</v>
      </c>
      <c r="AC79">
        <v>20.7</v>
      </c>
      <c r="AD79">
        <v>20.65</v>
      </c>
      <c r="AE79">
        <v>20.71</v>
      </c>
      <c r="AF79">
        <v>20.53</v>
      </c>
      <c r="AG79">
        <v>20.46</v>
      </c>
      <c r="AH79">
        <v>20.72</v>
      </c>
      <c r="AI79">
        <v>20.43</v>
      </c>
      <c r="AJ79">
        <v>20.59</v>
      </c>
      <c r="AK79">
        <v>20.3</v>
      </c>
      <c r="AL79">
        <v>20.46</v>
      </c>
      <c r="AM79">
        <v>20.73</v>
      </c>
      <c r="AN79">
        <v>20.71</v>
      </c>
      <c r="AO79">
        <v>20.53</v>
      </c>
      <c r="AP79">
        <v>20.55</v>
      </c>
      <c r="AQ79">
        <v>20.94</v>
      </c>
      <c r="AR79">
        <v>20.63</v>
      </c>
      <c r="AS79">
        <v>20.51</v>
      </c>
      <c r="AT79">
        <v>20.45</v>
      </c>
      <c r="AU79">
        <v>20.77</v>
      </c>
      <c r="AV79">
        <v>20.81</v>
      </c>
      <c r="AW79">
        <v>20.61</v>
      </c>
      <c r="AX79">
        <v>20.8</v>
      </c>
      <c r="AY79">
        <v>21.34</v>
      </c>
      <c r="AZ79">
        <v>20.78</v>
      </c>
      <c r="BA79">
        <v>21.21</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19.43</v>
      </c>
      <c r="EO79">
        <v>19.649999999999999</v>
      </c>
      <c r="EP79">
        <v>19.72</v>
      </c>
      <c r="EQ79">
        <v>19.75</v>
      </c>
      <c r="ER79">
        <v>19.850000000000001</v>
      </c>
      <c r="ES79">
        <v>20.309999999999999</v>
      </c>
      <c r="ET79">
        <v>20.21</v>
      </c>
      <c r="EU79">
        <v>20.239999999999998</v>
      </c>
      <c r="EV79">
        <v>20</v>
      </c>
      <c r="EW79">
        <v>19.93</v>
      </c>
      <c r="EX79">
        <v>20.18</v>
      </c>
      <c r="EY79">
        <v>19.940000000000001</v>
      </c>
      <c r="EZ79">
        <v>20.04</v>
      </c>
      <c r="FA79">
        <v>19.63</v>
      </c>
      <c r="FB79">
        <v>19.829999999999998</v>
      </c>
      <c r="FC79">
        <v>20.28</v>
      </c>
      <c r="FD79">
        <v>20.18</v>
      </c>
      <c r="FE79">
        <v>20.07</v>
      </c>
      <c r="FF79">
        <v>20.12</v>
      </c>
      <c r="FG79">
        <v>20.34</v>
      </c>
      <c r="FH79">
        <v>19.96</v>
      </c>
      <c r="FI79">
        <v>19.97</v>
      </c>
      <c r="FJ79">
        <v>19.899999999999999</v>
      </c>
      <c r="FK79">
        <v>20.11</v>
      </c>
      <c r="FL79">
        <v>20.27</v>
      </c>
      <c r="FM79">
        <v>20.23</v>
      </c>
      <c r="FN79">
        <v>20.309999999999999</v>
      </c>
      <c r="FO79">
        <v>20.5</v>
      </c>
      <c r="FP79">
        <v>20.22</v>
      </c>
      <c r="FQ79">
        <v>20.57</v>
      </c>
      <c r="FR79">
        <v>0.45</v>
      </c>
      <c r="FS79">
        <v>0.3</v>
      </c>
      <c r="FT79">
        <v>0.24199999999999999</v>
      </c>
      <c r="FU79">
        <v>0.22500000000000001</v>
      </c>
      <c r="FV79">
        <v>0.15</v>
      </c>
      <c r="FW79">
        <v>0</v>
      </c>
      <c r="FX79">
        <v>0</v>
      </c>
      <c r="FY79">
        <v>0</v>
      </c>
      <c r="FZ79">
        <v>0</v>
      </c>
      <c r="GA79">
        <v>6.7000000000000004E-2</v>
      </c>
      <c r="GB79">
        <v>0</v>
      </c>
      <c r="GC79">
        <v>0.05</v>
      </c>
      <c r="GD79">
        <v>0</v>
      </c>
      <c r="GE79">
        <v>0.35</v>
      </c>
      <c r="GF79">
        <v>0.15</v>
      </c>
      <c r="GG79">
        <v>0</v>
      </c>
      <c r="GH79">
        <v>0</v>
      </c>
      <c r="GI79">
        <v>0</v>
      </c>
      <c r="GJ79">
        <v>0</v>
      </c>
      <c r="GK79">
        <v>0</v>
      </c>
      <c r="GL79">
        <v>3.3000000000000002E-2</v>
      </c>
      <c r="GM79">
        <v>2.5000000000000001E-2</v>
      </c>
      <c r="GN79">
        <v>9.1999999999999998E-2</v>
      </c>
      <c r="GO79">
        <v>0</v>
      </c>
      <c r="GP79">
        <v>0</v>
      </c>
      <c r="GQ79">
        <v>0</v>
      </c>
      <c r="GR79">
        <v>0</v>
      </c>
      <c r="GS79">
        <v>0</v>
      </c>
      <c r="GT79">
        <v>0</v>
      </c>
      <c r="GU79">
        <v>0</v>
      </c>
      <c r="GV79">
        <v>0</v>
      </c>
      <c r="GW79">
        <v>0</v>
      </c>
      <c r="GX79">
        <v>0</v>
      </c>
      <c r="GY79">
        <v>0</v>
      </c>
      <c r="GZ79">
        <v>0</v>
      </c>
      <c r="HA79">
        <v>0</v>
      </c>
      <c r="HB79">
        <v>0</v>
      </c>
      <c r="HC79">
        <v>0</v>
      </c>
      <c r="HD79">
        <v>0</v>
      </c>
      <c r="HE79">
        <v>0</v>
      </c>
      <c r="HF79">
        <v>0</v>
      </c>
      <c r="HG79">
        <v>0</v>
      </c>
      <c r="HH79">
        <v>0</v>
      </c>
      <c r="HI79">
        <v>0</v>
      </c>
      <c r="HJ79">
        <v>0</v>
      </c>
      <c r="HK79">
        <v>0</v>
      </c>
      <c r="HL79">
        <v>0</v>
      </c>
      <c r="HM79">
        <v>0</v>
      </c>
      <c r="HN79">
        <v>0</v>
      </c>
      <c r="HO79">
        <v>0</v>
      </c>
      <c r="HP79">
        <v>0</v>
      </c>
      <c r="HQ79">
        <v>0</v>
      </c>
      <c r="HR79">
        <v>0</v>
      </c>
      <c r="HS79">
        <v>0</v>
      </c>
      <c r="HT79">
        <v>0</v>
      </c>
      <c r="HU79">
        <v>0</v>
      </c>
      <c r="HV79">
        <v>0</v>
      </c>
      <c r="HW79">
        <v>0</v>
      </c>
      <c r="HX79">
        <v>0</v>
      </c>
      <c r="HY79">
        <v>0</v>
      </c>
      <c r="HZ79">
        <v>0</v>
      </c>
      <c r="IA79">
        <v>0</v>
      </c>
      <c r="IB79">
        <v>0</v>
      </c>
      <c r="IC79">
        <v>0</v>
      </c>
      <c r="ID79">
        <v>0</v>
      </c>
      <c r="IE79">
        <v>0</v>
      </c>
      <c r="IF79">
        <v>0</v>
      </c>
      <c r="IG79">
        <v>0</v>
      </c>
      <c r="IH79">
        <v>0</v>
      </c>
      <c r="II79">
        <v>0</v>
      </c>
      <c r="IJ79">
        <v>0</v>
      </c>
      <c r="IK79">
        <v>0</v>
      </c>
      <c r="IL79">
        <v>0</v>
      </c>
      <c r="IM79">
        <v>0</v>
      </c>
      <c r="IN79">
        <v>0</v>
      </c>
      <c r="IO79">
        <v>0</v>
      </c>
      <c r="IP79">
        <v>0</v>
      </c>
      <c r="IQ79">
        <v>0</v>
      </c>
      <c r="IR79">
        <v>0</v>
      </c>
      <c r="IS79">
        <v>0</v>
      </c>
      <c r="IT79">
        <v>0</v>
      </c>
      <c r="IU79">
        <v>0</v>
      </c>
      <c r="IV79">
        <v>0</v>
      </c>
      <c r="IW79">
        <v>0</v>
      </c>
      <c r="IX79">
        <v>0</v>
      </c>
      <c r="IY79">
        <v>0</v>
      </c>
      <c r="IZ79">
        <v>0</v>
      </c>
      <c r="JA79">
        <v>0</v>
      </c>
      <c r="JB79">
        <v>0</v>
      </c>
      <c r="JC79">
        <v>0</v>
      </c>
      <c r="JD79">
        <v>3.9990000000000001</v>
      </c>
      <c r="JE79">
        <v>6</v>
      </c>
      <c r="JF79">
        <v>5.6239999999999997</v>
      </c>
      <c r="JG79">
        <v>7.3639999999999999</v>
      </c>
      <c r="JH79">
        <v>6.9779999999999998</v>
      </c>
      <c r="JI79">
        <v>11.606</v>
      </c>
      <c r="JJ79">
        <v>8.7569999999999997</v>
      </c>
      <c r="JK79">
        <v>9.5180000000000007</v>
      </c>
      <c r="JL79">
        <v>6.3739999999999997</v>
      </c>
      <c r="JM79">
        <v>7.12</v>
      </c>
      <c r="JN79">
        <v>9.5190000000000001</v>
      </c>
      <c r="JO79">
        <v>7.7060000000000004</v>
      </c>
      <c r="JP79">
        <v>8.2710000000000008</v>
      </c>
      <c r="JQ79">
        <v>6.9509999999999996</v>
      </c>
      <c r="JR79">
        <v>6.9029999999999996</v>
      </c>
      <c r="JS79">
        <v>11.567</v>
      </c>
      <c r="JT79">
        <v>10.212</v>
      </c>
      <c r="JU79">
        <v>7.7119999999999997</v>
      </c>
      <c r="JV79">
        <v>9.16</v>
      </c>
      <c r="JW79">
        <v>12.805</v>
      </c>
      <c r="JX79">
        <v>7.4089999999999998</v>
      </c>
      <c r="JY79">
        <v>8.0009999999999994</v>
      </c>
      <c r="JZ79">
        <v>5.0679999999999996</v>
      </c>
      <c r="KA79">
        <v>9.6829999999999998</v>
      </c>
      <c r="KB79">
        <v>11.563000000000001</v>
      </c>
      <c r="KC79">
        <v>10.311</v>
      </c>
      <c r="KD79">
        <v>12.034000000000001</v>
      </c>
      <c r="KE79">
        <v>11.867000000000001</v>
      </c>
      <c r="KF79">
        <v>10.465</v>
      </c>
      <c r="KG79">
        <v>13.173999999999999</v>
      </c>
    </row>
    <row r="80" spans="1:293" x14ac:dyDescent="0.25">
      <c r="A80" t="s">
        <v>356</v>
      </c>
      <c r="B80" t="s">
        <v>589</v>
      </c>
      <c r="C80" t="s">
        <v>595</v>
      </c>
      <c r="D80">
        <v>136</v>
      </c>
      <c r="E80" t="s">
        <v>11</v>
      </c>
      <c r="F80">
        <f t="shared" si="9"/>
        <v>3</v>
      </c>
      <c r="G80">
        <f t="shared" si="10"/>
        <v>1</v>
      </c>
      <c r="H80" t="s">
        <v>8</v>
      </c>
      <c r="I80" t="s">
        <v>3</v>
      </c>
      <c r="J80" t="s">
        <v>5</v>
      </c>
      <c r="K80" t="s">
        <v>596</v>
      </c>
      <c r="L80" t="s">
        <v>515</v>
      </c>
      <c r="M80" s="7">
        <v>0</v>
      </c>
      <c r="N80" s="7">
        <v>76.523381139337999</v>
      </c>
      <c r="O80" s="7">
        <f>M80*'Emission and cost factors'!$D$8+N80*'Emission and cost factors'!$E$8</f>
        <v>35.200755324095482</v>
      </c>
      <c r="P80" s="8">
        <f>M80*'Emission and cost factors'!$D$9+N80*'Emission and cost factors'!$E$9</f>
        <v>11.4785071709007</v>
      </c>
      <c r="Q80" s="7">
        <f t="shared" si="11"/>
        <v>20.61933333333333</v>
      </c>
      <c r="R80" s="2">
        <f t="shared" si="12"/>
        <v>0</v>
      </c>
      <c r="S80" s="2">
        <f t="shared" si="13"/>
        <v>0</v>
      </c>
      <c r="T80" s="2">
        <f t="shared" si="14"/>
        <v>0</v>
      </c>
      <c r="U80" s="7">
        <f t="shared" si="15"/>
        <v>0</v>
      </c>
      <c r="V80" s="7">
        <f t="shared" si="16"/>
        <v>0</v>
      </c>
      <c r="W80" s="7">
        <f t="shared" si="17"/>
        <v>0</v>
      </c>
      <c r="X80">
        <v>20.190000000000001</v>
      </c>
      <c r="Y80">
        <v>20.350000000000001</v>
      </c>
      <c r="Z80">
        <v>20.34</v>
      </c>
      <c r="AA80">
        <v>20.34</v>
      </c>
      <c r="AB80">
        <v>20.440000000000001</v>
      </c>
      <c r="AC80">
        <v>20.7</v>
      </c>
      <c r="AD80">
        <v>20.65</v>
      </c>
      <c r="AE80">
        <v>20.72</v>
      </c>
      <c r="AF80">
        <v>20.53</v>
      </c>
      <c r="AG80">
        <v>20.46</v>
      </c>
      <c r="AH80">
        <v>20.74</v>
      </c>
      <c r="AI80">
        <v>20.45</v>
      </c>
      <c r="AJ80">
        <v>20.59</v>
      </c>
      <c r="AK80">
        <v>20.28</v>
      </c>
      <c r="AL80">
        <v>20.43</v>
      </c>
      <c r="AM80">
        <v>20.72</v>
      </c>
      <c r="AN80">
        <v>20.71</v>
      </c>
      <c r="AO80">
        <v>20.53</v>
      </c>
      <c r="AP80">
        <v>20.55</v>
      </c>
      <c r="AQ80">
        <v>20.94</v>
      </c>
      <c r="AR80">
        <v>20.63</v>
      </c>
      <c r="AS80">
        <v>20.5</v>
      </c>
      <c r="AT80">
        <v>20.45</v>
      </c>
      <c r="AU80">
        <v>20.77</v>
      </c>
      <c r="AV80">
        <v>20.81</v>
      </c>
      <c r="AW80">
        <v>20.63</v>
      </c>
      <c r="AX80">
        <v>20.8</v>
      </c>
      <c r="AY80">
        <v>21.34</v>
      </c>
      <c r="AZ80">
        <v>20.78</v>
      </c>
      <c r="BA80">
        <v>21.21</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19.43</v>
      </c>
      <c r="EO80">
        <v>19.62</v>
      </c>
      <c r="EP80">
        <v>19.7</v>
      </c>
      <c r="EQ80">
        <v>19.75</v>
      </c>
      <c r="ER80">
        <v>19.84</v>
      </c>
      <c r="ES80">
        <v>20.309999999999999</v>
      </c>
      <c r="ET80">
        <v>20.2</v>
      </c>
      <c r="EU80">
        <v>20.239999999999998</v>
      </c>
      <c r="EV80">
        <v>19.989999999999998</v>
      </c>
      <c r="EW80">
        <v>19.93</v>
      </c>
      <c r="EX80">
        <v>20.170000000000002</v>
      </c>
      <c r="EY80">
        <v>19.920000000000002</v>
      </c>
      <c r="EZ80">
        <v>20.04</v>
      </c>
      <c r="FA80">
        <v>19.63</v>
      </c>
      <c r="FB80">
        <v>19.809999999999999</v>
      </c>
      <c r="FC80">
        <v>20.28</v>
      </c>
      <c r="FD80">
        <v>20.170000000000002</v>
      </c>
      <c r="FE80">
        <v>20.07</v>
      </c>
      <c r="FF80">
        <v>20.11</v>
      </c>
      <c r="FG80">
        <v>20.34</v>
      </c>
      <c r="FH80">
        <v>19.96</v>
      </c>
      <c r="FI80">
        <v>19.95</v>
      </c>
      <c r="FJ80">
        <v>19.899999999999999</v>
      </c>
      <c r="FK80">
        <v>20.11</v>
      </c>
      <c r="FL80">
        <v>20.27</v>
      </c>
      <c r="FM80">
        <v>20.22</v>
      </c>
      <c r="FN80">
        <v>20.309999999999999</v>
      </c>
      <c r="FO80">
        <v>20.51</v>
      </c>
      <c r="FP80">
        <v>20.22</v>
      </c>
      <c r="FQ80">
        <v>20.57</v>
      </c>
      <c r="FR80">
        <v>0.45</v>
      </c>
      <c r="FS80">
        <v>0.317</v>
      </c>
      <c r="FT80">
        <v>0.25800000000000001</v>
      </c>
      <c r="FU80">
        <v>0.23300000000000001</v>
      </c>
      <c r="FV80">
        <v>0.158</v>
      </c>
      <c r="FW80">
        <v>0</v>
      </c>
      <c r="FX80">
        <v>0</v>
      </c>
      <c r="FY80">
        <v>0</v>
      </c>
      <c r="FZ80">
        <v>0</v>
      </c>
      <c r="GA80">
        <v>6.7000000000000004E-2</v>
      </c>
      <c r="GB80">
        <v>0</v>
      </c>
      <c r="GC80">
        <v>7.4999999999999997E-2</v>
      </c>
      <c r="GD80">
        <v>0</v>
      </c>
      <c r="GE80">
        <v>0.35799999999999998</v>
      </c>
      <c r="GF80">
        <v>0.17499999999999999</v>
      </c>
      <c r="GG80">
        <v>0</v>
      </c>
      <c r="GH80">
        <v>0</v>
      </c>
      <c r="GI80">
        <v>0</v>
      </c>
      <c r="GJ80">
        <v>0</v>
      </c>
      <c r="GK80">
        <v>0</v>
      </c>
      <c r="GL80">
        <v>3.3000000000000002E-2</v>
      </c>
      <c r="GM80">
        <v>0.05</v>
      </c>
      <c r="GN80">
        <v>8.3000000000000004E-2</v>
      </c>
      <c r="GO80">
        <v>0</v>
      </c>
      <c r="GP80">
        <v>0</v>
      </c>
      <c r="GQ80">
        <v>0</v>
      </c>
      <c r="GR80">
        <v>0</v>
      </c>
      <c r="GS80">
        <v>0</v>
      </c>
      <c r="GT80">
        <v>0</v>
      </c>
      <c r="GU80">
        <v>0</v>
      </c>
      <c r="GV80">
        <v>0</v>
      </c>
      <c r="GW80">
        <v>0</v>
      </c>
      <c r="GX80">
        <v>0</v>
      </c>
      <c r="GY80">
        <v>0</v>
      </c>
      <c r="GZ80">
        <v>0</v>
      </c>
      <c r="HA80">
        <v>0</v>
      </c>
      <c r="HB80">
        <v>0</v>
      </c>
      <c r="HC80">
        <v>0</v>
      </c>
      <c r="HD80">
        <v>0</v>
      </c>
      <c r="HE80">
        <v>0</v>
      </c>
      <c r="HF80">
        <v>0</v>
      </c>
      <c r="HG80">
        <v>0</v>
      </c>
      <c r="HH80">
        <v>0</v>
      </c>
      <c r="HI80">
        <v>0</v>
      </c>
      <c r="HJ80">
        <v>0</v>
      </c>
      <c r="HK80">
        <v>0</v>
      </c>
      <c r="HL80">
        <v>0</v>
      </c>
      <c r="HM80">
        <v>0</v>
      </c>
      <c r="HN80">
        <v>0</v>
      </c>
      <c r="HO80">
        <v>0</v>
      </c>
      <c r="HP80">
        <v>0</v>
      </c>
      <c r="HQ80">
        <v>0</v>
      </c>
      <c r="HR80">
        <v>0</v>
      </c>
      <c r="HS80">
        <v>0</v>
      </c>
      <c r="HT80">
        <v>0</v>
      </c>
      <c r="HU80">
        <v>0</v>
      </c>
      <c r="HV80">
        <v>0</v>
      </c>
      <c r="HW80">
        <v>0</v>
      </c>
      <c r="HX80">
        <v>0</v>
      </c>
      <c r="HY80">
        <v>0</v>
      </c>
      <c r="HZ80">
        <v>0</v>
      </c>
      <c r="IA80">
        <v>0</v>
      </c>
      <c r="IB80">
        <v>0</v>
      </c>
      <c r="IC80">
        <v>0</v>
      </c>
      <c r="ID80">
        <v>0</v>
      </c>
      <c r="IE80">
        <v>0</v>
      </c>
      <c r="IF80">
        <v>0</v>
      </c>
      <c r="IG80">
        <v>0</v>
      </c>
      <c r="IH80">
        <v>0</v>
      </c>
      <c r="II80">
        <v>0</v>
      </c>
      <c r="IJ80">
        <v>0</v>
      </c>
      <c r="IK80">
        <v>0</v>
      </c>
      <c r="IL80">
        <v>0</v>
      </c>
      <c r="IM80">
        <v>0</v>
      </c>
      <c r="IN80">
        <v>0</v>
      </c>
      <c r="IO80">
        <v>0</v>
      </c>
      <c r="IP80">
        <v>0</v>
      </c>
      <c r="IQ80">
        <v>0</v>
      </c>
      <c r="IR80">
        <v>0</v>
      </c>
      <c r="IS80">
        <v>0</v>
      </c>
      <c r="IT80">
        <v>0</v>
      </c>
      <c r="IU80">
        <v>0</v>
      </c>
      <c r="IV80">
        <v>0</v>
      </c>
      <c r="IW80">
        <v>0</v>
      </c>
      <c r="IX80">
        <v>0</v>
      </c>
      <c r="IY80">
        <v>0</v>
      </c>
      <c r="IZ80">
        <v>0</v>
      </c>
      <c r="JA80">
        <v>0</v>
      </c>
      <c r="JB80">
        <v>0</v>
      </c>
      <c r="JC80">
        <v>0</v>
      </c>
      <c r="JD80">
        <v>3.9990000000000001</v>
      </c>
      <c r="JE80">
        <v>6</v>
      </c>
      <c r="JF80">
        <v>5.6239999999999997</v>
      </c>
      <c r="JG80">
        <v>7.3639999999999999</v>
      </c>
      <c r="JH80">
        <v>6.9779999999999998</v>
      </c>
      <c r="JI80">
        <v>11.606</v>
      </c>
      <c r="JJ80">
        <v>8.7569999999999997</v>
      </c>
      <c r="JK80">
        <v>9.5180000000000007</v>
      </c>
      <c r="JL80">
        <v>6.3739999999999997</v>
      </c>
      <c r="JM80">
        <v>7.12</v>
      </c>
      <c r="JN80">
        <v>9.5190000000000001</v>
      </c>
      <c r="JO80">
        <v>7.7060000000000004</v>
      </c>
      <c r="JP80">
        <v>8.2710000000000008</v>
      </c>
      <c r="JQ80">
        <v>6.9509999999999996</v>
      </c>
      <c r="JR80">
        <v>6.9029999999999996</v>
      </c>
      <c r="JS80">
        <v>11.567</v>
      </c>
      <c r="JT80">
        <v>10.212</v>
      </c>
      <c r="JU80">
        <v>7.7119999999999997</v>
      </c>
      <c r="JV80">
        <v>9.16</v>
      </c>
      <c r="JW80">
        <v>12.805</v>
      </c>
      <c r="JX80">
        <v>7.4089999999999998</v>
      </c>
      <c r="JY80">
        <v>8.0009999999999994</v>
      </c>
      <c r="JZ80">
        <v>5.0679999999999996</v>
      </c>
      <c r="KA80">
        <v>9.6829999999999998</v>
      </c>
      <c r="KB80">
        <v>11.563000000000001</v>
      </c>
      <c r="KC80">
        <v>10.311</v>
      </c>
      <c r="KD80">
        <v>12.034000000000001</v>
      </c>
      <c r="KE80">
        <v>11.867000000000001</v>
      </c>
      <c r="KF80">
        <v>10.465</v>
      </c>
      <c r="KG80">
        <v>13.173999999999999</v>
      </c>
    </row>
    <row r="81" spans="1:293" x14ac:dyDescent="0.25">
      <c r="A81" t="s">
        <v>357</v>
      </c>
      <c r="B81" t="s">
        <v>589</v>
      </c>
      <c r="C81" t="s">
        <v>595</v>
      </c>
      <c r="D81">
        <v>137</v>
      </c>
      <c r="E81" t="s">
        <v>11</v>
      </c>
      <c r="F81">
        <f t="shared" si="9"/>
        <v>3</v>
      </c>
      <c r="G81">
        <f t="shared" si="10"/>
        <v>1</v>
      </c>
      <c r="H81" t="s">
        <v>8</v>
      </c>
      <c r="I81" t="s">
        <v>6</v>
      </c>
      <c r="J81" t="s">
        <v>4</v>
      </c>
      <c r="K81" t="s">
        <v>596</v>
      </c>
      <c r="L81" t="s">
        <v>516</v>
      </c>
      <c r="M81" s="7">
        <v>0</v>
      </c>
      <c r="N81" s="7">
        <v>85.724890050974906</v>
      </c>
      <c r="O81" s="7">
        <f>M81*'Emission and cost factors'!$D$8+N81*'Emission and cost factors'!$E$8</f>
        <v>39.433449423448458</v>
      </c>
      <c r="P81" s="8">
        <f>M81*'Emission and cost factors'!$D$9+N81*'Emission and cost factors'!$E$9</f>
        <v>12.858733507646235</v>
      </c>
      <c r="Q81" s="7">
        <f t="shared" si="11"/>
        <v>20.771666666666665</v>
      </c>
      <c r="R81" s="2">
        <f t="shared" si="12"/>
        <v>0</v>
      </c>
      <c r="S81" s="2">
        <f t="shared" si="13"/>
        <v>0</v>
      </c>
      <c r="T81" s="2">
        <f t="shared" si="14"/>
        <v>0</v>
      </c>
      <c r="U81" s="7">
        <f t="shared" si="15"/>
        <v>0</v>
      </c>
      <c r="V81" s="7">
        <f t="shared" si="16"/>
        <v>0</v>
      </c>
      <c r="W81" s="7">
        <f t="shared" si="17"/>
        <v>0</v>
      </c>
      <c r="X81">
        <v>20.49</v>
      </c>
      <c r="Y81">
        <v>20.53</v>
      </c>
      <c r="Z81">
        <v>20.58</v>
      </c>
      <c r="AA81">
        <v>20.66</v>
      </c>
      <c r="AB81">
        <v>20.68</v>
      </c>
      <c r="AC81">
        <v>20.81</v>
      </c>
      <c r="AD81">
        <v>20.77</v>
      </c>
      <c r="AE81">
        <v>20.81</v>
      </c>
      <c r="AF81">
        <v>20.69</v>
      </c>
      <c r="AG81">
        <v>20.65</v>
      </c>
      <c r="AH81">
        <v>20.82</v>
      </c>
      <c r="AI81">
        <v>20.73</v>
      </c>
      <c r="AJ81">
        <v>20.7</v>
      </c>
      <c r="AK81">
        <v>20.62</v>
      </c>
      <c r="AL81">
        <v>20.65</v>
      </c>
      <c r="AM81">
        <v>20.8</v>
      </c>
      <c r="AN81">
        <v>20.83</v>
      </c>
      <c r="AO81">
        <v>20.71</v>
      </c>
      <c r="AP81">
        <v>20.78</v>
      </c>
      <c r="AQ81">
        <v>21.01</v>
      </c>
      <c r="AR81">
        <v>20.72</v>
      </c>
      <c r="AS81">
        <v>20.66</v>
      </c>
      <c r="AT81">
        <v>20.63</v>
      </c>
      <c r="AU81">
        <v>20.88</v>
      </c>
      <c r="AV81">
        <v>20.85</v>
      </c>
      <c r="AW81">
        <v>20.86</v>
      </c>
      <c r="AX81">
        <v>20.81</v>
      </c>
      <c r="AY81">
        <v>21.38</v>
      </c>
      <c r="AZ81">
        <v>20.83</v>
      </c>
      <c r="BA81">
        <v>21.21</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19.72</v>
      </c>
      <c r="EO81">
        <v>19.91</v>
      </c>
      <c r="EP81">
        <v>20.02</v>
      </c>
      <c r="EQ81">
        <v>19.98</v>
      </c>
      <c r="ER81">
        <v>20.13</v>
      </c>
      <c r="ES81">
        <v>20.49</v>
      </c>
      <c r="ET81">
        <v>20.32</v>
      </c>
      <c r="EU81">
        <v>20.420000000000002</v>
      </c>
      <c r="EV81">
        <v>20.3</v>
      </c>
      <c r="EW81">
        <v>20.29</v>
      </c>
      <c r="EX81">
        <v>20.34</v>
      </c>
      <c r="EY81">
        <v>20.09</v>
      </c>
      <c r="EZ81">
        <v>20.28</v>
      </c>
      <c r="FA81">
        <v>19.850000000000001</v>
      </c>
      <c r="FB81">
        <v>20.059999999999999</v>
      </c>
      <c r="FC81">
        <v>20.47</v>
      </c>
      <c r="FD81">
        <v>20.48</v>
      </c>
      <c r="FE81">
        <v>20.25</v>
      </c>
      <c r="FF81">
        <v>20.309999999999999</v>
      </c>
      <c r="FG81">
        <v>20.59</v>
      </c>
      <c r="FH81">
        <v>20.350000000000001</v>
      </c>
      <c r="FI81">
        <v>20.27</v>
      </c>
      <c r="FJ81">
        <v>20.23</v>
      </c>
      <c r="FK81">
        <v>20.38</v>
      </c>
      <c r="FL81">
        <v>20.56</v>
      </c>
      <c r="FM81">
        <v>20.329999999999998</v>
      </c>
      <c r="FN81">
        <v>20.59</v>
      </c>
      <c r="FO81">
        <v>20.63</v>
      </c>
      <c r="FP81">
        <v>20.51</v>
      </c>
      <c r="FQ81">
        <v>20.7</v>
      </c>
      <c r="FR81">
        <v>0.3</v>
      </c>
      <c r="FS81">
        <v>0.1</v>
      </c>
      <c r="FT81">
        <v>0</v>
      </c>
      <c r="FU81">
        <v>2.5000000000000001E-2</v>
      </c>
      <c r="FV81">
        <v>0</v>
      </c>
      <c r="FW81">
        <v>0</v>
      </c>
      <c r="FX81">
        <v>0</v>
      </c>
      <c r="FY81">
        <v>0</v>
      </c>
      <c r="FZ81">
        <v>0</v>
      </c>
      <c r="GA81">
        <v>0</v>
      </c>
      <c r="GB81">
        <v>0</v>
      </c>
      <c r="GC81">
        <v>0</v>
      </c>
      <c r="GD81">
        <v>0</v>
      </c>
      <c r="GE81">
        <v>0.2</v>
      </c>
      <c r="GF81">
        <v>0</v>
      </c>
      <c r="GG81">
        <v>0</v>
      </c>
      <c r="GH81">
        <v>0</v>
      </c>
      <c r="GI81">
        <v>0</v>
      </c>
      <c r="GJ81">
        <v>0</v>
      </c>
      <c r="GK81">
        <v>0</v>
      </c>
      <c r="GL81">
        <v>0</v>
      </c>
      <c r="GM81">
        <v>0</v>
      </c>
      <c r="GN81">
        <v>0</v>
      </c>
      <c r="GO81">
        <v>0</v>
      </c>
      <c r="GP81">
        <v>0</v>
      </c>
      <c r="GQ81">
        <v>0</v>
      </c>
      <c r="GR81">
        <v>0</v>
      </c>
      <c r="GS81">
        <v>0</v>
      </c>
      <c r="GT81">
        <v>0</v>
      </c>
      <c r="GU81">
        <v>0</v>
      </c>
      <c r="GV81">
        <v>0</v>
      </c>
      <c r="GW81">
        <v>0</v>
      </c>
      <c r="GX81">
        <v>0</v>
      </c>
      <c r="GY81">
        <v>0</v>
      </c>
      <c r="GZ81">
        <v>0</v>
      </c>
      <c r="HA81">
        <v>0</v>
      </c>
      <c r="HB81">
        <v>0</v>
      </c>
      <c r="HC81">
        <v>0</v>
      </c>
      <c r="HD81">
        <v>0</v>
      </c>
      <c r="HE81">
        <v>0</v>
      </c>
      <c r="HF81">
        <v>0</v>
      </c>
      <c r="HG81">
        <v>0</v>
      </c>
      <c r="HH81">
        <v>0</v>
      </c>
      <c r="HI81">
        <v>0</v>
      </c>
      <c r="HJ81">
        <v>0</v>
      </c>
      <c r="HK81">
        <v>0</v>
      </c>
      <c r="HL81">
        <v>0</v>
      </c>
      <c r="HM81">
        <v>0</v>
      </c>
      <c r="HN81">
        <v>0</v>
      </c>
      <c r="HO81">
        <v>0</v>
      </c>
      <c r="HP81">
        <v>0</v>
      </c>
      <c r="HQ81">
        <v>0</v>
      </c>
      <c r="HR81">
        <v>0</v>
      </c>
      <c r="HS81">
        <v>0</v>
      </c>
      <c r="HT81">
        <v>0</v>
      </c>
      <c r="HU81">
        <v>0</v>
      </c>
      <c r="HV81">
        <v>0</v>
      </c>
      <c r="HW81">
        <v>0</v>
      </c>
      <c r="HX81">
        <v>0</v>
      </c>
      <c r="HY81">
        <v>0</v>
      </c>
      <c r="HZ81">
        <v>0</v>
      </c>
      <c r="IA81">
        <v>0</v>
      </c>
      <c r="IB81">
        <v>0</v>
      </c>
      <c r="IC81">
        <v>0</v>
      </c>
      <c r="ID81">
        <v>0</v>
      </c>
      <c r="IE81">
        <v>0</v>
      </c>
      <c r="IF81">
        <v>0</v>
      </c>
      <c r="IG81">
        <v>0</v>
      </c>
      <c r="IH81">
        <v>0</v>
      </c>
      <c r="II81">
        <v>0</v>
      </c>
      <c r="IJ81">
        <v>0</v>
      </c>
      <c r="IK81">
        <v>0</v>
      </c>
      <c r="IL81">
        <v>0</v>
      </c>
      <c r="IM81">
        <v>0</v>
      </c>
      <c r="IN81">
        <v>0</v>
      </c>
      <c r="IO81">
        <v>0</v>
      </c>
      <c r="IP81">
        <v>0</v>
      </c>
      <c r="IQ81">
        <v>0</v>
      </c>
      <c r="IR81">
        <v>0</v>
      </c>
      <c r="IS81">
        <v>0</v>
      </c>
      <c r="IT81">
        <v>0</v>
      </c>
      <c r="IU81">
        <v>0</v>
      </c>
      <c r="IV81">
        <v>0</v>
      </c>
      <c r="IW81">
        <v>0</v>
      </c>
      <c r="IX81">
        <v>0</v>
      </c>
      <c r="IY81">
        <v>0</v>
      </c>
      <c r="IZ81">
        <v>0</v>
      </c>
      <c r="JA81">
        <v>0</v>
      </c>
      <c r="JB81">
        <v>0</v>
      </c>
      <c r="JC81">
        <v>0</v>
      </c>
      <c r="JD81">
        <v>3.9990000000000001</v>
      </c>
      <c r="JE81">
        <v>6</v>
      </c>
      <c r="JF81">
        <v>5.6239999999999997</v>
      </c>
      <c r="JG81">
        <v>7.3639999999999999</v>
      </c>
      <c r="JH81">
        <v>6.9779999999999998</v>
      </c>
      <c r="JI81">
        <v>11.606</v>
      </c>
      <c r="JJ81">
        <v>8.7569999999999997</v>
      </c>
      <c r="JK81">
        <v>9.5180000000000007</v>
      </c>
      <c r="JL81">
        <v>6.3739999999999997</v>
      </c>
      <c r="JM81">
        <v>7.12</v>
      </c>
      <c r="JN81">
        <v>9.5190000000000001</v>
      </c>
      <c r="JO81">
        <v>7.7060000000000004</v>
      </c>
      <c r="JP81">
        <v>8.2710000000000008</v>
      </c>
      <c r="JQ81">
        <v>6.9509999999999996</v>
      </c>
      <c r="JR81">
        <v>6.9029999999999996</v>
      </c>
      <c r="JS81">
        <v>11.567</v>
      </c>
      <c r="JT81">
        <v>10.212</v>
      </c>
      <c r="JU81">
        <v>7.7119999999999997</v>
      </c>
      <c r="JV81">
        <v>9.16</v>
      </c>
      <c r="JW81">
        <v>12.805</v>
      </c>
      <c r="JX81">
        <v>7.4089999999999998</v>
      </c>
      <c r="JY81">
        <v>8.0009999999999994</v>
      </c>
      <c r="JZ81">
        <v>5.0679999999999996</v>
      </c>
      <c r="KA81">
        <v>9.6829999999999998</v>
      </c>
      <c r="KB81">
        <v>11.563000000000001</v>
      </c>
      <c r="KC81">
        <v>10.311</v>
      </c>
      <c r="KD81">
        <v>12.034000000000001</v>
      </c>
      <c r="KE81">
        <v>11.867000000000001</v>
      </c>
      <c r="KF81">
        <v>10.465</v>
      </c>
      <c r="KG81">
        <v>13.173999999999999</v>
      </c>
    </row>
    <row r="82" spans="1:293" x14ac:dyDescent="0.25">
      <c r="A82" t="s">
        <v>358</v>
      </c>
      <c r="B82" t="s">
        <v>589</v>
      </c>
      <c r="C82" t="s">
        <v>595</v>
      </c>
      <c r="D82">
        <v>138</v>
      </c>
      <c r="E82" t="s">
        <v>11</v>
      </c>
      <c r="F82">
        <f t="shared" si="9"/>
        <v>3</v>
      </c>
      <c r="G82">
        <f t="shared" si="10"/>
        <v>1</v>
      </c>
      <c r="H82" t="s">
        <v>8</v>
      </c>
      <c r="I82" t="s">
        <v>6</v>
      </c>
      <c r="J82" t="s">
        <v>4</v>
      </c>
      <c r="K82" t="s">
        <v>596</v>
      </c>
      <c r="L82" t="s">
        <v>515</v>
      </c>
      <c r="M82" s="7">
        <v>0</v>
      </c>
      <c r="N82" s="7">
        <v>84.325870545767202</v>
      </c>
      <c r="O82" s="7">
        <f>M82*'Emission and cost factors'!$D$8+N82*'Emission and cost factors'!$E$8</f>
        <v>38.789900451052915</v>
      </c>
      <c r="P82" s="8">
        <f>M82*'Emission and cost factors'!$D$9+N82*'Emission and cost factors'!$E$9</f>
        <v>12.648880581865081</v>
      </c>
      <c r="Q82" s="7">
        <f t="shared" si="11"/>
        <v>20.769333333333332</v>
      </c>
      <c r="R82" s="2">
        <f t="shared" si="12"/>
        <v>0</v>
      </c>
      <c r="S82" s="2">
        <f t="shared" si="13"/>
        <v>0</v>
      </c>
      <c r="T82" s="2">
        <f t="shared" si="14"/>
        <v>0</v>
      </c>
      <c r="U82" s="7">
        <f t="shared" si="15"/>
        <v>0</v>
      </c>
      <c r="V82" s="7">
        <f t="shared" si="16"/>
        <v>0</v>
      </c>
      <c r="W82" s="7">
        <f t="shared" si="17"/>
        <v>0</v>
      </c>
      <c r="X82">
        <v>20.49</v>
      </c>
      <c r="Y82">
        <v>20.49</v>
      </c>
      <c r="Z82">
        <v>20.59</v>
      </c>
      <c r="AA82">
        <v>20.64</v>
      </c>
      <c r="AB82">
        <v>20.68</v>
      </c>
      <c r="AC82">
        <v>20.81</v>
      </c>
      <c r="AD82">
        <v>20.77</v>
      </c>
      <c r="AE82">
        <v>20.82</v>
      </c>
      <c r="AF82">
        <v>20.7</v>
      </c>
      <c r="AG82">
        <v>20.65</v>
      </c>
      <c r="AH82">
        <v>20.81</v>
      </c>
      <c r="AI82">
        <v>20.72</v>
      </c>
      <c r="AJ82">
        <v>20.69</v>
      </c>
      <c r="AK82">
        <v>20.61</v>
      </c>
      <c r="AL82">
        <v>20.67</v>
      </c>
      <c r="AM82">
        <v>20.8</v>
      </c>
      <c r="AN82">
        <v>20.83</v>
      </c>
      <c r="AO82">
        <v>20.71</v>
      </c>
      <c r="AP82">
        <v>20.78</v>
      </c>
      <c r="AQ82">
        <v>21.01</v>
      </c>
      <c r="AR82">
        <v>20.71</v>
      </c>
      <c r="AS82">
        <v>20.64</v>
      </c>
      <c r="AT82">
        <v>20.63</v>
      </c>
      <c r="AU82">
        <v>20.88</v>
      </c>
      <c r="AV82">
        <v>20.85</v>
      </c>
      <c r="AW82">
        <v>20.87</v>
      </c>
      <c r="AX82">
        <v>20.81</v>
      </c>
      <c r="AY82">
        <v>21.38</v>
      </c>
      <c r="AZ82">
        <v>20.83</v>
      </c>
      <c r="BA82">
        <v>21.21</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19.71</v>
      </c>
      <c r="EO82">
        <v>19.88</v>
      </c>
      <c r="EP82">
        <v>20.010000000000002</v>
      </c>
      <c r="EQ82">
        <v>19.95</v>
      </c>
      <c r="ER82">
        <v>20.12</v>
      </c>
      <c r="ES82">
        <v>20.5</v>
      </c>
      <c r="ET82">
        <v>20.329999999999998</v>
      </c>
      <c r="EU82">
        <v>20.420000000000002</v>
      </c>
      <c r="EV82">
        <v>20.3</v>
      </c>
      <c r="EW82">
        <v>20.28</v>
      </c>
      <c r="EX82">
        <v>20.350000000000001</v>
      </c>
      <c r="EY82">
        <v>20.07</v>
      </c>
      <c r="EZ82">
        <v>20.28</v>
      </c>
      <c r="FA82">
        <v>19.82</v>
      </c>
      <c r="FB82">
        <v>20.03</v>
      </c>
      <c r="FC82">
        <v>20.46</v>
      </c>
      <c r="FD82">
        <v>20.47</v>
      </c>
      <c r="FE82">
        <v>20.25</v>
      </c>
      <c r="FF82">
        <v>20.309999999999999</v>
      </c>
      <c r="FG82">
        <v>20.59</v>
      </c>
      <c r="FH82">
        <v>20.350000000000001</v>
      </c>
      <c r="FI82">
        <v>20.260000000000002</v>
      </c>
      <c r="FJ82">
        <v>20.22</v>
      </c>
      <c r="FK82">
        <v>20.36</v>
      </c>
      <c r="FL82">
        <v>20.56</v>
      </c>
      <c r="FM82">
        <v>20.309999999999999</v>
      </c>
      <c r="FN82">
        <v>20.59</v>
      </c>
      <c r="FO82">
        <v>20.64</v>
      </c>
      <c r="FP82">
        <v>20.51</v>
      </c>
      <c r="FQ82">
        <v>20.7</v>
      </c>
      <c r="FR82">
        <v>0.308</v>
      </c>
      <c r="FS82">
        <v>0.13300000000000001</v>
      </c>
      <c r="FT82">
        <v>0</v>
      </c>
      <c r="FU82">
        <v>5.8000000000000003E-2</v>
      </c>
      <c r="FV82">
        <v>0</v>
      </c>
      <c r="FW82">
        <v>0</v>
      </c>
      <c r="FX82">
        <v>0</v>
      </c>
      <c r="FY82">
        <v>0</v>
      </c>
      <c r="FZ82">
        <v>0</v>
      </c>
      <c r="GA82">
        <v>0</v>
      </c>
      <c r="GB82">
        <v>0</v>
      </c>
      <c r="GC82">
        <v>0</v>
      </c>
      <c r="GD82">
        <v>0</v>
      </c>
      <c r="GE82">
        <v>0.24199999999999999</v>
      </c>
      <c r="GF82">
        <v>0</v>
      </c>
      <c r="GG82">
        <v>0</v>
      </c>
      <c r="GH82">
        <v>0</v>
      </c>
      <c r="GI82">
        <v>0</v>
      </c>
      <c r="GJ82">
        <v>0</v>
      </c>
      <c r="GK82">
        <v>0</v>
      </c>
      <c r="GL82">
        <v>0</v>
      </c>
      <c r="GM82">
        <v>0</v>
      </c>
      <c r="GN82">
        <v>0</v>
      </c>
      <c r="GO82">
        <v>0</v>
      </c>
      <c r="GP82">
        <v>0</v>
      </c>
      <c r="GQ82">
        <v>0</v>
      </c>
      <c r="GR82">
        <v>0</v>
      </c>
      <c r="GS82">
        <v>0</v>
      </c>
      <c r="GT82">
        <v>0</v>
      </c>
      <c r="GU82">
        <v>0</v>
      </c>
      <c r="GV82">
        <v>0</v>
      </c>
      <c r="GW82">
        <v>0</v>
      </c>
      <c r="GX82">
        <v>0</v>
      </c>
      <c r="GY82">
        <v>0</v>
      </c>
      <c r="GZ82">
        <v>0</v>
      </c>
      <c r="HA82">
        <v>0</v>
      </c>
      <c r="HB82">
        <v>0</v>
      </c>
      <c r="HC82">
        <v>0</v>
      </c>
      <c r="HD82">
        <v>0</v>
      </c>
      <c r="HE82">
        <v>0</v>
      </c>
      <c r="HF82">
        <v>0</v>
      </c>
      <c r="HG82">
        <v>0</v>
      </c>
      <c r="HH82">
        <v>0</v>
      </c>
      <c r="HI82">
        <v>0</v>
      </c>
      <c r="HJ82">
        <v>0</v>
      </c>
      <c r="HK82">
        <v>0</v>
      </c>
      <c r="HL82">
        <v>0</v>
      </c>
      <c r="HM82">
        <v>0</v>
      </c>
      <c r="HN82">
        <v>0</v>
      </c>
      <c r="HO82">
        <v>0</v>
      </c>
      <c r="HP82">
        <v>0</v>
      </c>
      <c r="HQ82">
        <v>0</v>
      </c>
      <c r="HR82">
        <v>0</v>
      </c>
      <c r="HS82">
        <v>0</v>
      </c>
      <c r="HT82">
        <v>0</v>
      </c>
      <c r="HU82">
        <v>0</v>
      </c>
      <c r="HV82">
        <v>0</v>
      </c>
      <c r="HW82">
        <v>0</v>
      </c>
      <c r="HX82">
        <v>0</v>
      </c>
      <c r="HY82">
        <v>0</v>
      </c>
      <c r="HZ82">
        <v>0</v>
      </c>
      <c r="IA82">
        <v>0</v>
      </c>
      <c r="IB82">
        <v>0</v>
      </c>
      <c r="IC82">
        <v>0</v>
      </c>
      <c r="ID82">
        <v>0</v>
      </c>
      <c r="IE82">
        <v>0</v>
      </c>
      <c r="IF82">
        <v>0</v>
      </c>
      <c r="IG82">
        <v>0</v>
      </c>
      <c r="IH82">
        <v>0</v>
      </c>
      <c r="II82">
        <v>0</v>
      </c>
      <c r="IJ82">
        <v>0</v>
      </c>
      <c r="IK82">
        <v>0</v>
      </c>
      <c r="IL82">
        <v>0</v>
      </c>
      <c r="IM82">
        <v>0</v>
      </c>
      <c r="IN82">
        <v>0</v>
      </c>
      <c r="IO82">
        <v>0</v>
      </c>
      <c r="IP82">
        <v>0</v>
      </c>
      <c r="IQ82">
        <v>0</v>
      </c>
      <c r="IR82">
        <v>0</v>
      </c>
      <c r="IS82">
        <v>0</v>
      </c>
      <c r="IT82">
        <v>0</v>
      </c>
      <c r="IU82">
        <v>0</v>
      </c>
      <c r="IV82">
        <v>0</v>
      </c>
      <c r="IW82">
        <v>0</v>
      </c>
      <c r="IX82">
        <v>0</v>
      </c>
      <c r="IY82">
        <v>0</v>
      </c>
      <c r="IZ82">
        <v>0</v>
      </c>
      <c r="JA82">
        <v>0</v>
      </c>
      <c r="JB82">
        <v>0</v>
      </c>
      <c r="JC82">
        <v>0</v>
      </c>
      <c r="JD82">
        <v>3.9990000000000001</v>
      </c>
      <c r="JE82">
        <v>6</v>
      </c>
      <c r="JF82">
        <v>5.6239999999999997</v>
      </c>
      <c r="JG82">
        <v>7.3639999999999999</v>
      </c>
      <c r="JH82">
        <v>6.9779999999999998</v>
      </c>
      <c r="JI82">
        <v>11.606</v>
      </c>
      <c r="JJ82">
        <v>8.7569999999999997</v>
      </c>
      <c r="JK82">
        <v>9.5180000000000007</v>
      </c>
      <c r="JL82">
        <v>6.3739999999999997</v>
      </c>
      <c r="JM82">
        <v>7.12</v>
      </c>
      <c r="JN82">
        <v>9.5190000000000001</v>
      </c>
      <c r="JO82">
        <v>7.7060000000000004</v>
      </c>
      <c r="JP82">
        <v>8.2710000000000008</v>
      </c>
      <c r="JQ82">
        <v>6.9509999999999996</v>
      </c>
      <c r="JR82">
        <v>6.9029999999999996</v>
      </c>
      <c r="JS82">
        <v>11.567</v>
      </c>
      <c r="JT82">
        <v>10.212</v>
      </c>
      <c r="JU82">
        <v>7.7119999999999997</v>
      </c>
      <c r="JV82">
        <v>9.16</v>
      </c>
      <c r="JW82">
        <v>12.805</v>
      </c>
      <c r="JX82">
        <v>7.4089999999999998</v>
      </c>
      <c r="JY82">
        <v>8.0009999999999994</v>
      </c>
      <c r="JZ82">
        <v>5.0679999999999996</v>
      </c>
      <c r="KA82">
        <v>9.6829999999999998</v>
      </c>
      <c r="KB82">
        <v>11.563000000000001</v>
      </c>
      <c r="KC82">
        <v>10.311</v>
      </c>
      <c r="KD82">
        <v>12.034000000000001</v>
      </c>
      <c r="KE82">
        <v>11.867000000000001</v>
      </c>
      <c r="KF82">
        <v>10.465</v>
      </c>
      <c r="KG82">
        <v>13.173999999999999</v>
      </c>
    </row>
    <row r="83" spans="1:293" x14ac:dyDescent="0.25">
      <c r="A83" t="s">
        <v>359</v>
      </c>
      <c r="B83" t="s">
        <v>589</v>
      </c>
      <c r="C83" t="s">
        <v>595</v>
      </c>
      <c r="D83">
        <v>140</v>
      </c>
      <c r="E83" t="s">
        <v>11</v>
      </c>
      <c r="F83">
        <f t="shared" si="9"/>
        <v>3</v>
      </c>
      <c r="G83">
        <f t="shared" si="10"/>
        <v>1</v>
      </c>
      <c r="H83" t="s">
        <v>8</v>
      </c>
      <c r="I83" t="s">
        <v>6</v>
      </c>
      <c r="J83" t="s">
        <v>5</v>
      </c>
      <c r="K83" t="s">
        <v>596</v>
      </c>
      <c r="L83" t="s">
        <v>515</v>
      </c>
      <c r="M83" s="7">
        <v>0</v>
      </c>
      <c r="N83" s="7">
        <v>83.734323332613897</v>
      </c>
      <c r="O83" s="7">
        <f>M83*'Emission and cost factors'!$D$8+N83*'Emission and cost factors'!$E$8</f>
        <v>38.517788733002398</v>
      </c>
      <c r="P83" s="8">
        <f>M83*'Emission and cost factors'!$D$9+N83*'Emission and cost factors'!$E$9</f>
        <v>12.560148499892085</v>
      </c>
      <c r="Q83" s="7">
        <f t="shared" si="11"/>
        <v>20.769333333333332</v>
      </c>
      <c r="R83" s="2">
        <f t="shared" si="12"/>
        <v>0</v>
      </c>
      <c r="S83" s="2">
        <f t="shared" si="13"/>
        <v>0</v>
      </c>
      <c r="T83" s="2">
        <f t="shared" si="14"/>
        <v>0</v>
      </c>
      <c r="U83" s="7">
        <f t="shared" si="15"/>
        <v>0</v>
      </c>
      <c r="V83" s="7">
        <f t="shared" si="16"/>
        <v>0</v>
      </c>
      <c r="W83" s="7">
        <f t="shared" si="17"/>
        <v>0</v>
      </c>
      <c r="X83">
        <v>20.49</v>
      </c>
      <c r="Y83">
        <v>20.49</v>
      </c>
      <c r="Z83">
        <v>20.59</v>
      </c>
      <c r="AA83">
        <v>20.64</v>
      </c>
      <c r="AB83">
        <v>20.68</v>
      </c>
      <c r="AC83">
        <v>20.81</v>
      </c>
      <c r="AD83">
        <v>20.77</v>
      </c>
      <c r="AE83">
        <v>20.82</v>
      </c>
      <c r="AF83">
        <v>20.7</v>
      </c>
      <c r="AG83">
        <v>20.65</v>
      </c>
      <c r="AH83">
        <v>20.81</v>
      </c>
      <c r="AI83">
        <v>20.72</v>
      </c>
      <c r="AJ83">
        <v>20.69</v>
      </c>
      <c r="AK83">
        <v>20.61</v>
      </c>
      <c r="AL83">
        <v>20.67</v>
      </c>
      <c r="AM83">
        <v>20.8</v>
      </c>
      <c r="AN83">
        <v>20.83</v>
      </c>
      <c r="AO83">
        <v>20.71</v>
      </c>
      <c r="AP83">
        <v>20.78</v>
      </c>
      <c r="AQ83">
        <v>21.01</v>
      </c>
      <c r="AR83">
        <v>20.71</v>
      </c>
      <c r="AS83">
        <v>20.64</v>
      </c>
      <c r="AT83">
        <v>20.63</v>
      </c>
      <c r="AU83">
        <v>20.88</v>
      </c>
      <c r="AV83">
        <v>20.85</v>
      </c>
      <c r="AW83">
        <v>20.87</v>
      </c>
      <c r="AX83">
        <v>20.81</v>
      </c>
      <c r="AY83">
        <v>21.38</v>
      </c>
      <c r="AZ83">
        <v>20.83</v>
      </c>
      <c r="BA83">
        <v>21.21</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0</v>
      </c>
      <c r="EG83">
        <v>0</v>
      </c>
      <c r="EH83">
        <v>0</v>
      </c>
      <c r="EI83">
        <v>0</v>
      </c>
      <c r="EJ83">
        <v>0</v>
      </c>
      <c r="EK83">
        <v>0</v>
      </c>
      <c r="EL83">
        <v>0</v>
      </c>
      <c r="EM83">
        <v>0</v>
      </c>
      <c r="EN83">
        <v>19.71</v>
      </c>
      <c r="EO83">
        <v>19.88</v>
      </c>
      <c r="EP83">
        <v>20.010000000000002</v>
      </c>
      <c r="EQ83">
        <v>19.95</v>
      </c>
      <c r="ER83">
        <v>20.12</v>
      </c>
      <c r="ES83">
        <v>20.5</v>
      </c>
      <c r="ET83">
        <v>20.329999999999998</v>
      </c>
      <c r="EU83">
        <v>20.420000000000002</v>
      </c>
      <c r="EV83">
        <v>20.3</v>
      </c>
      <c r="EW83">
        <v>20.28</v>
      </c>
      <c r="EX83">
        <v>20.350000000000001</v>
      </c>
      <c r="EY83">
        <v>20.07</v>
      </c>
      <c r="EZ83">
        <v>20.28</v>
      </c>
      <c r="FA83">
        <v>19.82</v>
      </c>
      <c r="FB83">
        <v>20.03</v>
      </c>
      <c r="FC83">
        <v>20.46</v>
      </c>
      <c r="FD83">
        <v>20.47</v>
      </c>
      <c r="FE83">
        <v>20.25</v>
      </c>
      <c r="FF83">
        <v>20.309999999999999</v>
      </c>
      <c r="FG83">
        <v>20.59</v>
      </c>
      <c r="FH83">
        <v>20.350000000000001</v>
      </c>
      <c r="FI83">
        <v>20.260000000000002</v>
      </c>
      <c r="FJ83">
        <v>20.22</v>
      </c>
      <c r="FK83">
        <v>20.36</v>
      </c>
      <c r="FL83">
        <v>20.56</v>
      </c>
      <c r="FM83">
        <v>20.309999999999999</v>
      </c>
      <c r="FN83">
        <v>20.59</v>
      </c>
      <c r="FO83">
        <v>20.64</v>
      </c>
      <c r="FP83">
        <v>20.51</v>
      </c>
      <c r="FQ83">
        <v>20.7</v>
      </c>
      <c r="FR83">
        <v>0.308</v>
      </c>
      <c r="FS83">
        <v>0.13300000000000001</v>
      </c>
      <c r="FT83">
        <v>0</v>
      </c>
      <c r="FU83">
        <v>5.8000000000000003E-2</v>
      </c>
      <c r="FV83">
        <v>0</v>
      </c>
      <c r="FW83">
        <v>0</v>
      </c>
      <c r="FX83">
        <v>0</v>
      </c>
      <c r="FY83">
        <v>0</v>
      </c>
      <c r="FZ83">
        <v>0</v>
      </c>
      <c r="GA83">
        <v>0</v>
      </c>
      <c r="GB83">
        <v>0</v>
      </c>
      <c r="GC83">
        <v>0</v>
      </c>
      <c r="GD83">
        <v>0</v>
      </c>
      <c r="GE83">
        <v>0.24199999999999999</v>
      </c>
      <c r="GF83">
        <v>0</v>
      </c>
      <c r="GG83">
        <v>0</v>
      </c>
      <c r="GH83">
        <v>0</v>
      </c>
      <c r="GI83">
        <v>0</v>
      </c>
      <c r="GJ83">
        <v>0</v>
      </c>
      <c r="GK83">
        <v>0</v>
      </c>
      <c r="GL83">
        <v>0</v>
      </c>
      <c r="GM83">
        <v>0</v>
      </c>
      <c r="GN83">
        <v>0</v>
      </c>
      <c r="GO83">
        <v>0</v>
      </c>
      <c r="GP83">
        <v>0</v>
      </c>
      <c r="GQ83">
        <v>0</v>
      </c>
      <c r="GR83">
        <v>0</v>
      </c>
      <c r="GS83">
        <v>0</v>
      </c>
      <c r="GT83">
        <v>0</v>
      </c>
      <c r="GU83">
        <v>0</v>
      </c>
      <c r="GV83">
        <v>0</v>
      </c>
      <c r="GW83">
        <v>0</v>
      </c>
      <c r="GX83">
        <v>0</v>
      </c>
      <c r="GY83">
        <v>0</v>
      </c>
      <c r="GZ83">
        <v>0</v>
      </c>
      <c r="HA83">
        <v>0</v>
      </c>
      <c r="HB83">
        <v>0</v>
      </c>
      <c r="HC83">
        <v>0</v>
      </c>
      <c r="HD83">
        <v>0</v>
      </c>
      <c r="HE83">
        <v>0</v>
      </c>
      <c r="HF83">
        <v>0</v>
      </c>
      <c r="HG83">
        <v>0</v>
      </c>
      <c r="HH83">
        <v>0</v>
      </c>
      <c r="HI83">
        <v>0</v>
      </c>
      <c r="HJ83">
        <v>0</v>
      </c>
      <c r="HK83">
        <v>0</v>
      </c>
      <c r="HL83">
        <v>0</v>
      </c>
      <c r="HM83">
        <v>0</v>
      </c>
      <c r="HN83">
        <v>0</v>
      </c>
      <c r="HO83">
        <v>0</v>
      </c>
      <c r="HP83">
        <v>0</v>
      </c>
      <c r="HQ83">
        <v>0</v>
      </c>
      <c r="HR83">
        <v>0</v>
      </c>
      <c r="HS83">
        <v>0</v>
      </c>
      <c r="HT83">
        <v>0</v>
      </c>
      <c r="HU83">
        <v>0</v>
      </c>
      <c r="HV83">
        <v>0</v>
      </c>
      <c r="HW83">
        <v>0</v>
      </c>
      <c r="HX83">
        <v>0</v>
      </c>
      <c r="HY83">
        <v>0</v>
      </c>
      <c r="HZ83">
        <v>0</v>
      </c>
      <c r="IA83">
        <v>0</v>
      </c>
      <c r="IB83">
        <v>0</v>
      </c>
      <c r="IC83">
        <v>0</v>
      </c>
      <c r="ID83">
        <v>0</v>
      </c>
      <c r="IE83">
        <v>0</v>
      </c>
      <c r="IF83">
        <v>0</v>
      </c>
      <c r="IG83">
        <v>0</v>
      </c>
      <c r="IH83">
        <v>0</v>
      </c>
      <c r="II83">
        <v>0</v>
      </c>
      <c r="IJ83">
        <v>0</v>
      </c>
      <c r="IK83">
        <v>0</v>
      </c>
      <c r="IL83">
        <v>0</v>
      </c>
      <c r="IM83">
        <v>0</v>
      </c>
      <c r="IN83">
        <v>0</v>
      </c>
      <c r="IO83">
        <v>0</v>
      </c>
      <c r="IP83">
        <v>0</v>
      </c>
      <c r="IQ83">
        <v>0</v>
      </c>
      <c r="IR83">
        <v>0</v>
      </c>
      <c r="IS83">
        <v>0</v>
      </c>
      <c r="IT83">
        <v>0</v>
      </c>
      <c r="IU83">
        <v>0</v>
      </c>
      <c r="IV83">
        <v>0</v>
      </c>
      <c r="IW83">
        <v>0</v>
      </c>
      <c r="IX83">
        <v>0</v>
      </c>
      <c r="IY83">
        <v>0</v>
      </c>
      <c r="IZ83">
        <v>0</v>
      </c>
      <c r="JA83">
        <v>0</v>
      </c>
      <c r="JB83">
        <v>0</v>
      </c>
      <c r="JC83">
        <v>0</v>
      </c>
      <c r="JD83">
        <v>3.9990000000000001</v>
      </c>
      <c r="JE83">
        <v>6</v>
      </c>
      <c r="JF83">
        <v>5.6239999999999997</v>
      </c>
      <c r="JG83">
        <v>7.3639999999999999</v>
      </c>
      <c r="JH83">
        <v>6.9779999999999998</v>
      </c>
      <c r="JI83">
        <v>11.606</v>
      </c>
      <c r="JJ83">
        <v>8.7569999999999997</v>
      </c>
      <c r="JK83">
        <v>9.5180000000000007</v>
      </c>
      <c r="JL83">
        <v>6.3739999999999997</v>
      </c>
      <c r="JM83">
        <v>7.12</v>
      </c>
      <c r="JN83">
        <v>9.5190000000000001</v>
      </c>
      <c r="JO83">
        <v>7.7060000000000004</v>
      </c>
      <c r="JP83">
        <v>8.2710000000000008</v>
      </c>
      <c r="JQ83">
        <v>6.9509999999999996</v>
      </c>
      <c r="JR83">
        <v>6.9029999999999996</v>
      </c>
      <c r="JS83">
        <v>11.567</v>
      </c>
      <c r="JT83">
        <v>10.212</v>
      </c>
      <c r="JU83">
        <v>7.7119999999999997</v>
      </c>
      <c r="JV83">
        <v>9.16</v>
      </c>
      <c r="JW83">
        <v>12.805</v>
      </c>
      <c r="JX83">
        <v>7.4089999999999998</v>
      </c>
      <c r="JY83">
        <v>8.0009999999999994</v>
      </c>
      <c r="JZ83">
        <v>5.0679999999999996</v>
      </c>
      <c r="KA83">
        <v>9.6829999999999998</v>
      </c>
      <c r="KB83">
        <v>11.563000000000001</v>
      </c>
      <c r="KC83">
        <v>10.311</v>
      </c>
      <c r="KD83">
        <v>12.034000000000001</v>
      </c>
      <c r="KE83">
        <v>11.867000000000001</v>
      </c>
      <c r="KF83">
        <v>10.465</v>
      </c>
      <c r="KG83">
        <v>13.173999999999999</v>
      </c>
    </row>
    <row r="84" spans="1:293" x14ac:dyDescent="0.25">
      <c r="A84" t="s">
        <v>360</v>
      </c>
      <c r="B84" t="s">
        <v>589</v>
      </c>
      <c r="C84" t="s">
        <v>595</v>
      </c>
      <c r="D84">
        <v>141</v>
      </c>
      <c r="E84" t="s">
        <v>11</v>
      </c>
      <c r="F84">
        <f t="shared" si="9"/>
        <v>3</v>
      </c>
      <c r="G84">
        <f t="shared" si="10"/>
        <v>1</v>
      </c>
      <c r="H84" t="s">
        <v>8</v>
      </c>
      <c r="I84" t="s">
        <v>7</v>
      </c>
      <c r="J84" t="s">
        <v>4</v>
      </c>
      <c r="K84" t="s">
        <v>596</v>
      </c>
      <c r="L84" t="s">
        <v>516</v>
      </c>
      <c r="M84" s="7">
        <v>0</v>
      </c>
      <c r="N84" s="7">
        <v>88.722897501600201</v>
      </c>
      <c r="O84" s="7">
        <f>M84*'Emission and cost factors'!$D$8+N84*'Emission and cost factors'!$E$8</f>
        <v>40.812532850736098</v>
      </c>
      <c r="P84" s="8">
        <f>M84*'Emission and cost factors'!$D$9+N84*'Emission and cost factors'!$E$9</f>
        <v>13.308434625240031</v>
      </c>
      <c r="Q84" s="7">
        <f t="shared" si="11"/>
        <v>20.800333333333334</v>
      </c>
      <c r="R84" s="2">
        <f t="shared" si="12"/>
        <v>0</v>
      </c>
      <c r="S84" s="2">
        <f t="shared" si="13"/>
        <v>0</v>
      </c>
      <c r="T84" s="2">
        <f t="shared" si="14"/>
        <v>0</v>
      </c>
      <c r="U84" s="7">
        <f t="shared" si="15"/>
        <v>0</v>
      </c>
      <c r="V84" s="7">
        <f t="shared" si="16"/>
        <v>0</v>
      </c>
      <c r="W84" s="7">
        <f t="shared" si="17"/>
        <v>0</v>
      </c>
      <c r="X84">
        <v>20.54</v>
      </c>
      <c r="Y84">
        <v>20.58</v>
      </c>
      <c r="Z84">
        <v>20.67</v>
      </c>
      <c r="AA84">
        <v>20.68</v>
      </c>
      <c r="AB84">
        <v>20.72</v>
      </c>
      <c r="AC84">
        <v>20.81</v>
      </c>
      <c r="AD84">
        <v>20.79</v>
      </c>
      <c r="AE84">
        <v>20.84</v>
      </c>
      <c r="AF84">
        <v>20.74</v>
      </c>
      <c r="AG84">
        <v>20.73</v>
      </c>
      <c r="AH84">
        <v>20.84</v>
      </c>
      <c r="AI84">
        <v>20.74</v>
      </c>
      <c r="AJ84">
        <v>20.77</v>
      </c>
      <c r="AK84">
        <v>20.66</v>
      </c>
      <c r="AL84">
        <v>20.73</v>
      </c>
      <c r="AM84">
        <v>20.8</v>
      </c>
      <c r="AN84">
        <v>20.81</v>
      </c>
      <c r="AO84">
        <v>20.79</v>
      </c>
      <c r="AP84">
        <v>20.73</v>
      </c>
      <c r="AQ84">
        <v>21</v>
      </c>
      <c r="AR84">
        <v>20.7</v>
      </c>
      <c r="AS84">
        <v>20.69</v>
      </c>
      <c r="AT84">
        <v>20.69</v>
      </c>
      <c r="AU84">
        <v>20.9</v>
      </c>
      <c r="AV84">
        <v>20.9</v>
      </c>
      <c r="AW84">
        <v>20.88</v>
      </c>
      <c r="AX84">
        <v>20.85</v>
      </c>
      <c r="AY84">
        <v>21.36</v>
      </c>
      <c r="AZ84">
        <v>20.89</v>
      </c>
      <c r="BA84">
        <v>21.18</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19.84</v>
      </c>
      <c r="EO84">
        <v>19.98</v>
      </c>
      <c r="EP84">
        <v>20.100000000000001</v>
      </c>
      <c r="EQ84">
        <v>20.04</v>
      </c>
      <c r="ER84">
        <v>20.2</v>
      </c>
      <c r="ES84">
        <v>20.62</v>
      </c>
      <c r="ET84">
        <v>20.52</v>
      </c>
      <c r="EU84">
        <v>20.440000000000001</v>
      </c>
      <c r="EV84">
        <v>20.38</v>
      </c>
      <c r="EW84">
        <v>20.329999999999998</v>
      </c>
      <c r="EX84">
        <v>20.49</v>
      </c>
      <c r="EY84">
        <v>20.13</v>
      </c>
      <c r="EZ84">
        <v>20.329999999999998</v>
      </c>
      <c r="FA84">
        <v>19.920000000000002</v>
      </c>
      <c r="FB84">
        <v>20.12</v>
      </c>
      <c r="FC84">
        <v>20.52</v>
      </c>
      <c r="FD84">
        <v>20.52</v>
      </c>
      <c r="FE84">
        <v>20.45</v>
      </c>
      <c r="FF84">
        <v>20.48</v>
      </c>
      <c r="FG84">
        <v>20.62</v>
      </c>
      <c r="FH84">
        <v>20.420000000000002</v>
      </c>
      <c r="FI84">
        <v>20.34</v>
      </c>
      <c r="FJ84">
        <v>20.309999999999999</v>
      </c>
      <c r="FK84">
        <v>20.5</v>
      </c>
      <c r="FL84">
        <v>20.59</v>
      </c>
      <c r="FM84">
        <v>20.36</v>
      </c>
      <c r="FN84">
        <v>20.62</v>
      </c>
      <c r="FO84">
        <v>20.66</v>
      </c>
      <c r="FP84">
        <v>20.53</v>
      </c>
      <c r="FQ84">
        <v>20.67</v>
      </c>
      <c r="FR84">
        <v>0.192</v>
      </c>
      <c r="FS84">
        <v>2.5000000000000001E-2</v>
      </c>
      <c r="FT84">
        <v>0</v>
      </c>
      <c r="FU84">
        <v>0</v>
      </c>
      <c r="FV84">
        <v>0</v>
      </c>
      <c r="FW84">
        <v>0</v>
      </c>
      <c r="FX84">
        <v>0</v>
      </c>
      <c r="FY84">
        <v>0</v>
      </c>
      <c r="FZ84">
        <v>0</v>
      </c>
      <c r="GA84">
        <v>0</v>
      </c>
      <c r="GB84">
        <v>0</v>
      </c>
      <c r="GC84">
        <v>0</v>
      </c>
      <c r="GD84">
        <v>0</v>
      </c>
      <c r="GE84">
        <v>0.11700000000000001</v>
      </c>
      <c r="GF84">
        <v>0</v>
      </c>
      <c r="GG84">
        <v>0</v>
      </c>
      <c r="GH84">
        <v>0</v>
      </c>
      <c r="GI84">
        <v>0</v>
      </c>
      <c r="GJ84">
        <v>0</v>
      </c>
      <c r="GK84">
        <v>0</v>
      </c>
      <c r="GL84">
        <v>0</v>
      </c>
      <c r="GM84">
        <v>0</v>
      </c>
      <c r="GN84">
        <v>0</v>
      </c>
      <c r="GO84">
        <v>0</v>
      </c>
      <c r="GP84">
        <v>0</v>
      </c>
      <c r="GQ84">
        <v>0</v>
      </c>
      <c r="GR84">
        <v>0</v>
      </c>
      <c r="GS84">
        <v>0</v>
      </c>
      <c r="GT84">
        <v>0</v>
      </c>
      <c r="GU84">
        <v>0</v>
      </c>
      <c r="GV84">
        <v>0</v>
      </c>
      <c r="GW84">
        <v>0</v>
      </c>
      <c r="GX84">
        <v>0</v>
      </c>
      <c r="GY84">
        <v>0</v>
      </c>
      <c r="GZ84">
        <v>0</v>
      </c>
      <c r="HA84">
        <v>0</v>
      </c>
      <c r="HB84">
        <v>0</v>
      </c>
      <c r="HC84">
        <v>0</v>
      </c>
      <c r="HD84">
        <v>0</v>
      </c>
      <c r="HE84">
        <v>0</v>
      </c>
      <c r="HF84">
        <v>0</v>
      </c>
      <c r="HG84">
        <v>0</v>
      </c>
      <c r="HH84">
        <v>0</v>
      </c>
      <c r="HI84">
        <v>0</v>
      </c>
      <c r="HJ84">
        <v>0</v>
      </c>
      <c r="HK84">
        <v>0</v>
      </c>
      <c r="HL84">
        <v>0</v>
      </c>
      <c r="HM84">
        <v>0</v>
      </c>
      <c r="HN84">
        <v>0</v>
      </c>
      <c r="HO84">
        <v>0</v>
      </c>
      <c r="HP84">
        <v>0</v>
      </c>
      <c r="HQ84">
        <v>0</v>
      </c>
      <c r="HR84">
        <v>0</v>
      </c>
      <c r="HS84">
        <v>0</v>
      </c>
      <c r="HT84">
        <v>0</v>
      </c>
      <c r="HU84">
        <v>0</v>
      </c>
      <c r="HV84">
        <v>0</v>
      </c>
      <c r="HW84">
        <v>0</v>
      </c>
      <c r="HX84">
        <v>0</v>
      </c>
      <c r="HY84">
        <v>0</v>
      </c>
      <c r="HZ84">
        <v>0</v>
      </c>
      <c r="IA84">
        <v>0</v>
      </c>
      <c r="IB84">
        <v>0</v>
      </c>
      <c r="IC84">
        <v>0</v>
      </c>
      <c r="ID84">
        <v>0</v>
      </c>
      <c r="IE84">
        <v>0</v>
      </c>
      <c r="IF84">
        <v>0</v>
      </c>
      <c r="IG84">
        <v>0</v>
      </c>
      <c r="IH84">
        <v>0</v>
      </c>
      <c r="II84">
        <v>0</v>
      </c>
      <c r="IJ84">
        <v>0</v>
      </c>
      <c r="IK84">
        <v>0</v>
      </c>
      <c r="IL84">
        <v>0</v>
      </c>
      <c r="IM84">
        <v>0</v>
      </c>
      <c r="IN84">
        <v>0</v>
      </c>
      <c r="IO84">
        <v>0</v>
      </c>
      <c r="IP84">
        <v>0</v>
      </c>
      <c r="IQ84">
        <v>0</v>
      </c>
      <c r="IR84">
        <v>0</v>
      </c>
      <c r="IS84">
        <v>0</v>
      </c>
      <c r="IT84">
        <v>0</v>
      </c>
      <c r="IU84">
        <v>0</v>
      </c>
      <c r="IV84">
        <v>0</v>
      </c>
      <c r="IW84">
        <v>0</v>
      </c>
      <c r="IX84">
        <v>0</v>
      </c>
      <c r="IY84">
        <v>0</v>
      </c>
      <c r="IZ84">
        <v>0</v>
      </c>
      <c r="JA84">
        <v>0</v>
      </c>
      <c r="JB84">
        <v>0</v>
      </c>
      <c r="JC84">
        <v>0</v>
      </c>
      <c r="JD84">
        <v>3.9990000000000001</v>
      </c>
      <c r="JE84">
        <v>6</v>
      </c>
      <c r="JF84">
        <v>5.6239999999999997</v>
      </c>
      <c r="JG84">
        <v>7.3639999999999999</v>
      </c>
      <c r="JH84">
        <v>6.9779999999999998</v>
      </c>
      <c r="JI84">
        <v>11.606</v>
      </c>
      <c r="JJ84">
        <v>8.7569999999999997</v>
      </c>
      <c r="JK84">
        <v>9.5180000000000007</v>
      </c>
      <c r="JL84">
        <v>6.3739999999999997</v>
      </c>
      <c r="JM84">
        <v>7.12</v>
      </c>
      <c r="JN84">
        <v>9.5190000000000001</v>
      </c>
      <c r="JO84">
        <v>7.7060000000000004</v>
      </c>
      <c r="JP84">
        <v>8.2710000000000008</v>
      </c>
      <c r="JQ84">
        <v>6.9509999999999996</v>
      </c>
      <c r="JR84">
        <v>6.9029999999999996</v>
      </c>
      <c r="JS84">
        <v>11.567</v>
      </c>
      <c r="JT84">
        <v>10.212</v>
      </c>
      <c r="JU84">
        <v>7.7119999999999997</v>
      </c>
      <c r="JV84">
        <v>9.16</v>
      </c>
      <c r="JW84">
        <v>12.805</v>
      </c>
      <c r="JX84">
        <v>7.4089999999999998</v>
      </c>
      <c r="JY84">
        <v>8.0009999999999994</v>
      </c>
      <c r="JZ84">
        <v>5.0679999999999996</v>
      </c>
      <c r="KA84">
        <v>9.6829999999999998</v>
      </c>
      <c r="KB84">
        <v>11.563000000000001</v>
      </c>
      <c r="KC84">
        <v>10.311</v>
      </c>
      <c r="KD84">
        <v>12.034000000000001</v>
      </c>
      <c r="KE84">
        <v>11.867000000000001</v>
      </c>
      <c r="KF84">
        <v>10.465</v>
      </c>
      <c r="KG84">
        <v>13.173999999999999</v>
      </c>
    </row>
    <row r="85" spans="1:293" x14ac:dyDescent="0.25">
      <c r="A85" t="s">
        <v>361</v>
      </c>
      <c r="B85" t="s">
        <v>589</v>
      </c>
      <c r="C85" t="s">
        <v>595</v>
      </c>
      <c r="D85">
        <v>142</v>
      </c>
      <c r="E85" t="s">
        <v>11</v>
      </c>
      <c r="F85">
        <f t="shared" si="9"/>
        <v>3</v>
      </c>
      <c r="G85">
        <f t="shared" si="10"/>
        <v>1</v>
      </c>
      <c r="H85" t="s">
        <v>8</v>
      </c>
      <c r="I85" t="s">
        <v>7</v>
      </c>
      <c r="J85" t="s">
        <v>4</v>
      </c>
      <c r="K85" t="s">
        <v>596</v>
      </c>
      <c r="L85" t="s">
        <v>515</v>
      </c>
      <c r="M85" s="7">
        <v>0</v>
      </c>
      <c r="N85" s="7">
        <v>86.937129944624999</v>
      </c>
      <c r="O85" s="7">
        <f>M85*'Emission and cost factors'!$D$8+N85*'Emission and cost factors'!$E$8</f>
        <v>39.991079774527499</v>
      </c>
      <c r="P85" s="8">
        <f>M85*'Emission and cost factors'!$D$9+N85*'Emission and cost factors'!$E$9</f>
        <v>13.04056949169375</v>
      </c>
      <c r="Q85" s="7">
        <f t="shared" si="11"/>
        <v>20.800000000000004</v>
      </c>
      <c r="R85" s="2">
        <f t="shared" si="12"/>
        <v>0</v>
      </c>
      <c r="S85" s="2">
        <f t="shared" si="13"/>
        <v>0</v>
      </c>
      <c r="T85" s="2">
        <f t="shared" si="14"/>
        <v>0</v>
      </c>
      <c r="U85" s="7">
        <f t="shared" si="15"/>
        <v>0</v>
      </c>
      <c r="V85" s="7">
        <f t="shared" si="16"/>
        <v>0</v>
      </c>
      <c r="W85" s="7">
        <f t="shared" si="17"/>
        <v>0</v>
      </c>
      <c r="X85">
        <v>20.53</v>
      </c>
      <c r="Y85">
        <v>20.63</v>
      </c>
      <c r="Z85">
        <v>20.67</v>
      </c>
      <c r="AA85">
        <v>20.67</v>
      </c>
      <c r="AB85">
        <v>20.72</v>
      </c>
      <c r="AC85">
        <v>20.81</v>
      </c>
      <c r="AD85">
        <v>20.8</v>
      </c>
      <c r="AE85">
        <v>20.84</v>
      </c>
      <c r="AF85">
        <v>20.74</v>
      </c>
      <c r="AG85">
        <v>20.73</v>
      </c>
      <c r="AH85">
        <v>20.84</v>
      </c>
      <c r="AI85">
        <v>20.72</v>
      </c>
      <c r="AJ85">
        <v>20.77</v>
      </c>
      <c r="AK85">
        <v>20.64</v>
      </c>
      <c r="AL85">
        <v>20.71</v>
      </c>
      <c r="AM85">
        <v>20.8</v>
      </c>
      <c r="AN85">
        <v>20.81</v>
      </c>
      <c r="AO85">
        <v>20.79</v>
      </c>
      <c r="AP85">
        <v>20.73</v>
      </c>
      <c r="AQ85">
        <v>21</v>
      </c>
      <c r="AR85">
        <v>20.7</v>
      </c>
      <c r="AS85">
        <v>20.7</v>
      </c>
      <c r="AT85">
        <v>20.69</v>
      </c>
      <c r="AU85">
        <v>20.9</v>
      </c>
      <c r="AV85">
        <v>20.9</v>
      </c>
      <c r="AW85">
        <v>20.87</v>
      </c>
      <c r="AX85">
        <v>20.85</v>
      </c>
      <c r="AY85">
        <v>21.36</v>
      </c>
      <c r="AZ85">
        <v>20.89</v>
      </c>
      <c r="BA85">
        <v>21.19</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19.829999999999998</v>
      </c>
      <c r="EO85">
        <v>19.940000000000001</v>
      </c>
      <c r="EP85">
        <v>20.09</v>
      </c>
      <c r="EQ85">
        <v>20.02</v>
      </c>
      <c r="ER85">
        <v>20.190000000000001</v>
      </c>
      <c r="ES85">
        <v>20.61</v>
      </c>
      <c r="ET85">
        <v>20.52</v>
      </c>
      <c r="EU85">
        <v>20.45</v>
      </c>
      <c r="EV85">
        <v>20.38</v>
      </c>
      <c r="EW85">
        <v>20.329999999999998</v>
      </c>
      <c r="EX85">
        <v>20.49</v>
      </c>
      <c r="EY85">
        <v>20.11</v>
      </c>
      <c r="EZ85">
        <v>20.34</v>
      </c>
      <c r="FA85">
        <v>19.91</v>
      </c>
      <c r="FB85">
        <v>20.09</v>
      </c>
      <c r="FC85">
        <v>20.52</v>
      </c>
      <c r="FD85">
        <v>20.52</v>
      </c>
      <c r="FE85">
        <v>20.45</v>
      </c>
      <c r="FF85">
        <v>20.48</v>
      </c>
      <c r="FG85">
        <v>20.62</v>
      </c>
      <c r="FH85">
        <v>20.420000000000002</v>
      </c>
      <c r="FI85">
        <v>20.329999999999998</v>
      </c>
      <c r="FJ85">
        <v>20.3</v>
      </c>
      <c r="FK85">
        <v>20.51</v>
      </c>
      <c r="FL85">
        <v>20.59</v>
      </c>
      <c r="FM85">
        <v>20.34</v>
      </c>
      <c r="FN85">
        <v>20.61</v>
      </c>
      <c r="FO85">
        <v>20.66</v>
      </c>
      <c r="FP85">
        <v>20.53</v>
      </c>
      <c r="FQ85">
        <v>20.67</v>
      </c>
      <c r="FR85">
        <v>0.2</v>
      </c>
      <c r="FS85">
        <v>7.4999999999999997E-2</v>
      </c>
      <c r="FT85">
        <v>0</v>
      </c>
      <c r="FU85">
        <v>0</v>
      </c>
      <c r="FV85">
        <v>0</v>
      </c>
      <c r="FW85">
        <v>0</v>
      </c>
      <c r="FX85">
        <v>0</v>
      </c>
      <c r="FY85">
        <v>0</v>
      </c>
      <c r="FZ85">
        <v>0</v>
      </c>
      <c r="GA85">
        <v>0</v>
      </c>
      <c r="GB85">
        <v>0</v>
      </c>
      <c r="GC85">
        <v>0</v>
      </c>
      <c r="GD85">
        <v>0</v>
      </c>
      <c r="GE85">
        <v>0.125</v>
      </c>
      <c r="GF85">
        <v>0</v>
      </c>
      <c r="GG85">
        <v>0</v>
      </c>
      <c r="GH85">
        <v>0</v>
      </c>
      <c r="GI85">
        <v>0</v>
      </c>
      <c r="GJ85">
        <v>0</v>
      </c>
      <c r="GK85">
        <v>0</v>
      </c>
      <c r="GL85">
        <v>0</v>
      </c>
      <c r="GM85">
        <v>0</v>
      </c>
      <c r="GN85">
        <v>0</v>
      </c>
      <c r="GO85">
        <v>0</v>
      </c>
      <c r="GP85">
        <v>0</v>
      </c>
      <c r="GQ85">
        <v>0</v>
      </c>
      <c r="GR85">
        <v>0</v>
      </c>
      <c r="GS85">
        <v>0</v>
      </c>
      <c r="GT85">
        <v>0</v>
      </c>
      <c r="GU85">
        <v>0</v>
      </c>
      <c r="GV85">
        <v>0</v>
      </c>
      <c r="GW85">
        <v>0</v>
      </c>
      <c r="GX85">
        <v>0</v>
      </c>
      <c r="GY85">
        <v>0</v>
      </c>
      <c r="GZ85">
        <v>0</v>
      </c>
      <c r="HA85">
        <v>0</v>
      </c>
      <c r="HB85">
        <v>0</v>
      </c>
      <c r="HC85">
        <v>0</v>
      </c>
      <c r="HD85">
        <v>0</v>
      </c>
      <c r="HE85">
        <v>0</v>
      </c>
      <c r="HF85">
        <v>0</v>
      </c>
      <c r="HG85">
        <v>0</v>
      </c>
      <c r="HH85">
        <v>0</v>
      </c>
      <c r="HI85">
        <v>0</v>
      </c>
      <c r="HJ85">
        <v>0</v>
      </c>
      <c r="HK85">
        <v>0</v>
      </c>
      <c r="HL85">
        <v>0</v>
      </c>
      <c r="HM85">
        <v>0</v>
      </c>
      <c r="HN85">
        <v>0</v>
      </c>
      <c r="HO85">
        <v>0</v>
      </c>
      <c r="HP85">
        <v>0</v>
      </c>
      <c r="HQ85">
        <v>0</v>
      </c>
      <c r="HR85">
        <v>0</v>
      </c>
      <c r="HS85">
        <v>0</v>
      </c>
      <c r="HT85">
        <v>0</v>
      </c>
      <c r="HU85">
        <v>0</v>
      </c>
      <c r="HV85">
        <v>0</v>
      </c>
      <c r="HW85">
        <v>0</v>
      </c>
      <c r="HX85">
        <v>0</v>
      </c>
      <c r="HY85">
        <v>0</v>
      </c>
      <c r="HZ85">
        <v>0</v>
      </c>
      <c r="IA85">
        <v>0</v>
      </c>
      <c r="IB85">
        <v>0</v>
      </c>
      <c r="IC85">
        <v>0</v>
      </c>
      <c r="ID85">
        <v>0</v>
      </c>
      <c r="IE85">
        <v>0</v>
      </c>
      <c r="IF85">
        <v>0</v>
      </c>
      <c r="IG85">
        <v>0</v>
      </c>
      <c r="IH85">
        <v>0</v>
      </c>
      <c r="II85">
        <v>0</v>
      </c>
      <c r="IJ85">
        <v>0</v>
      </c>
      <c r="IK85">
        <v>0</v>
      </c>
      <c r="IL85">
        <v>0</v>
      </c>
      <c r="IM85">
        <v>0</v>
      </c>
      <c r="IN85">
        <v>0</v>
      </c>
      <c r="IO85">
        <v>0</v>
      </c>
      <c r="IP85">
        <v>0</v>
      </c>
      <c r="IQ85">
        <v>0</v>
      </c>
      <c r="IR85">
        <v>0</v>
      </c>
      <c r="IS85">
        <v>0</v>
      </c>
      <c r="IT85">
        <v>0</v>
      </c>
      <c r="IU85">
        <v>0</v>
      </c>
      <c r="IV85">
        <v>0</v>
      </c>
      <c r="IW85">
        <v>0</v>
      </c>
      <c r="IX85">
        <v>0</v>
      </c>
      <c r="IY85">
        <v>0</v>
      </c>
      <c r="IZ85">
        <v>0</v>
      </c>
      <c r="JA85">
        <v>0</v>
      </c>
      <c r="JB85">
        <v>0</v>
      </c>
      <c r="JC85">
        <v>0</v>
      </c>
      <c r="JD85">
        <v>3.9990000000000001</v>
      </c>
      <c r="JE85">
        <v>6</v>
      </c>
      <c r="JF85">
        <v>5.6239999999999997</v>
      </c>
      <c r="JG85">
        <v>7.3639999999999999</v>
      </c>
      <c r="JH85">
        <v>6.9779999999999998</v>
      </c>
      <c r="JI85">
        <v>11.606</v>
      </c>
      <c r="JJ85">
        <v>8.7569999999999997</v>
      </c>
      <c r="JK85">
        <v>9.5180000000000007</v>
      </c>
      <c r="JL85">
        <v>6.3739999999999997</v>
      </c>
      <c r="JM85">
        <v>7.12</v>
      </c>
      <c r="JN85">
        <v>9.5190000000000001</v>
      </c>
      <c r="JO85">
        <v>7.7060000000000004</v>
      </c>
      <c r="JP85">
        <v>8.2710000000000008</v>
      </c>
      <c r="JQ85">
        <v>6.9509999999999996</v>
      </c>
      <c r="JR85">
        <v>6.9029999999999996</v>
      </c>
      <c r="JS85">
        <v>11.567</v>
      </c>
      <c r="JT85">
        <v>10.212</v>
      </c>
      <c r="JU85">
        <v>7.7119999999999997</v>
      </c>
      <c r="JV85">
        <v>9.16</v>
      </c>
      <c r="JW85">
        <v>12.805</v>
      </c>
      <c r="JX85">
        <v>7.4089999999999998</v>
      </c>
      <c r="JY85">
        <v>8.0009999999999994</v>
      </c>
      <c r="JZ85">
        <v>5.0679999999999996</v>
      </c>
      <c r="KA85">
        <v>9.6829999999999998</v>
      </c>
      <c r="KB85">
        <v>11.563000000000001</v>
      </c>
      <c r="KC85">
        <v>10.311</v>
      </c>
      <c r="KD85">
        <v>12.034000000000001</v>
      </c>
      <c r="KE85">
        <v>11.867000000000001</v>
      </c>
      <c r="KF85">
        <v>10.465</v>
      </c>
      <c r="KG85">
        <v>13.173999999999999</v>
      </c>
    </row>
    <row r="86" spans="1:293" x14ac:dyDescent="0.25">
      <c r="A86" t="s">
        <v>362</v>
      </c>
      <c r="B86" t="s">
        <v>589</v>
      </c>
      <c r="C86" t="s">
        <v>595</v>
      </c>
      <c r="D86">
        <v>143</v>
      </c>
      <c r="E86" t="s">
        <v>11</v>
      </c>
      <c r="F86">
        <f t="shared" si="9"/>
        <v>3</v>
      </c>
      <c r="G86">
        <f t="shared" si="10"/>
        <v>1</v>
      </c>
      <c r="H86" t="s">
        <v>8</v>
      </c>
      <c r="I86" t="s">
        <v>7</v>
      </c>
      <c r="J86" t="s">
        <v>5</v>
      </c>
      <c r="K86" t="s">
        <v>596</v>
      </c>
      <c r="L86" t="s">
        <v>516</v>
      </c>
      <c r="M86" s="7">
        <v>0</v>
      </c>
      <c r="N86" s="7">
        <v>88.339349160250194</v>
      </c>
      <c r="O86" s="7">
        <f>M86*'Emission and cost factors'!$D$8+N86*'Emission and cost factors'!$E$8</f>
        <v>40.636100613715094</v>
      </c>
      <c r="P86" s="8">
        <f>M86*'Emission and cost factors'!$D$9+N86*'Emission and cost factors'!$E$9</f>
        <v>13.250902374037528</v>
      </c>
      <c r="Q86" s="7">
        <f t="shared" si="11"/>
        <v>20.801000000000005</v>
      </c>
      <c r="R86" s="2">
        <f t="shared" si="12"/>
        <v>0</v>
      </c>
      <c r="S86" s="2">
        <f t="shared" si="13"/>
        <v>0</v>
      </c>
      <c r="T86" s="2">
        <f t="shared" si="14"/>
        <v>0</v>
      </c>
      <c r="U86" s="7">
        <f t="shared" si="15"/>
        <v>0</v>
      </c>
      <c r="V86" s="7">
        <f t="shared" si="16"/>
        <v>0</v>
      </c>
      <c r="W86" s="7">
        <f t="shared" si="17"/>
        <v>0</v>
      </c>
      <c r="X86">
        <v>20.54</v>
      </c>
      <c r="Y86">
        <v>20.58</v>
      </c>
      <c r="Z86">
        <v>20.67</v>
      </c>
      <c r="AA86">
        <v>20.68</v>
      </c>
      <c r="AB86">
        <v>20.72</v>
      </c>
      <c r="AC86">
        <v>20.81</v>
      </c>
      <c r="AD86">
        <v>20.79</v>
      </c>
      <c r="AE86">
        <v>20.84</v>
      </c>
      <c r="AF86">
        <v>20.74</v>
      </c>
      <c r="AG86">
        <v>20.74</v>
      </c>
      <c r="AH86">
        <v>20.84</v>
      </c>
      <c r="AI86">
        <v>20.74</v>
      </c>
      <c r="AJ86">
        <v>20.77</v>
      </c>
      <c r="AK86">
        <v>20.66</v>
      </c>
      <c r="AL86">
        <v>20.73</v>
      </c>
      <c r="AM86">
        <v>20.8</v>
      </c>
      <c r="AN86">
        <v>20.81</v>
      </c>
      <c r="AO86">
        <v>20.79</v>
      </c>
      <c r="AP86">
        <v>20.73</v>
      </c>
      <c r="AQ86">
        <v>21</v>
      </c>
      <c r="AR86">
        <v>20.7</v>
      </c>
      <c r="AS86">
        <v>20.69</v>
      </c>
      <c r="AT86">
        <v>20.69</v>
      </c>
      <c r="AU86">
        <v>20.9</v>
      </c>
      <c r="AV86">
        <v>20.9</v>
      </c>
      <c r="AW86">
        <v>20.88</v>
      </c>
      <c r="AX86">
        <v>20.85</v>
      </c>
      <c r="AY86">
        <v>21.36</v>
      </c>
      <c r="AZ86">
        <v>20.89</v>
      </c>
      <c r="BA86">
        <v>21.19</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19.84</v>
      </c>
      <c r="EO86">
        <v>19.98</v>
      </c>
      <c r="EP86">
        <v>20.100000000000001</v>
      </c>
      <c r="EQ86">
        <v>20.04</v>
      </c>
      <c r="ER86">
        <v>20.2</v>
      </c>
      <c r="ES86">
        <v>20.62</v>
      </c>
      <c r="ET86">
        <v>20.52</v>
      </c>
      <c r="EU86">
        <v>20.440000000000001</v>
      </c>
      <c r="EV86">
        <v>20.38</v>
      </c>
      <c r="EW86">
        <v>20.329999999999998</v>
      </c>
      <c r="EX86">
        <v>20.49</v>
      </c>
      <c r="EY86">
        <v>20.13</v>
      </c>
      <c r="EZ86">
        <v>20.329999999999998</v>
      </c>
      <c r="FA86">
        <v>19.920000000000002</v>
      </c>
      <c r="FB86">
        <v>20.12</v>
      </c>
      <c r="FC86">
        <v>20.52</v>
      </c>
      <c r="FD86">
        <v>20.52</v>
      </c>
      <c r="FE86">
        <v>20.45</v>
      </c>
      <c r="FF86">
        <v>20.48</v>
      </c>
      <c r="FG86">
        <v>20.62</v>
      </c>
      <c r="FH86">
        <v>20.420000000000002</v>
      </c>
      <c r="FI86">
        <v>20.34</v>
      </c>
      <c r="FJ86">
        <v>20.309999999999999</v>
      </c>
      <c r="FK86">
        <v>20.5</v>
      </c>
      <c r="FL86">
        <v>20.59</v>
      </c>
      <c r="FM86">
        <v>20.36</v>
      </c>
      <c r="FN86">
        <v>20.62</v>
      </c>
      <c r="FO86">
        <v>20.66</v>
      </c>
      <c r="FP86">
        <v>20.53</v>
      </c>
      <c r="FQ86">
        <v>20.67</v>
      </c>
      <c r="FR86">
        <v>0.192</v>
      </c>
      <c r="FS86">
        <v>2.5000000000000001E-2</v>
      </c>
      <c r="FT86">
        <v>0</v>
      </c>
      <c r="FU86">
        <v>0</v>
      </c>
      <c r="FV86">
        <v>0</v>
      </c>
      <c r="FW86">
        <v>0</v>
      </c>
      <c r="FX86">
        <v>0</v>
      </c>
      <c r="FY86">
        <v>0</v>
      </c>
      <c r="FZ86">
        <v>0</v>
      </c>
      <c r="GA86">
        <v>0</v>
      </c>
      <c r="GB86">
        <v>0</v>
      </c>
      <c r="GC86">
        <v>0</v>
      </c>
      <c r="GD86">
        <v>0</v>
      </c>
      <c r="GE86">
        <v>0.11700000000000001</v>
      </c>
      <c r="GF86">
        <v>0</v>
      </c>
      <c r="GG86">
        <v>0</v>
      </c>
      <c r="GH86">
        <v>0</v>
      </c>
      <c r="GI86">
        <v>0</v>
      </c>
      <c r="GJ86">
        <v>0</v>
      </c>
      <c r="GK86">
        <v>0</v>
      </c>
      <c r="GL86">
        <v>0</v>
      </c>
      <c r="GM86">
        <v>0</v>
      </c>
      <c r="GN86">
        <v>0</v>
      </c>
      <c r="GO86">
        <v>0</v>
      </c>
      <c r="GP86">
        <v>0</v>
      </c>
      <c r="GQ86">
        <v>0</v>
      </c>
      <c r="GR86">
        <v>0</v>
      </c>
      <c r="GS86">
        <v>0</v>
      </c>
      <c r="GT86">
        <v>0</v>
      </c>
      <c r="GU86">
        <v>0</v>
      </c>
      <c r="GV86">
        <v>0</v>
      </c>
      <c r="GW86">
        <v>0</v>
      </c>
      <c r="GX86">
        <v>0</v>
      </c>
      <c r="GY86">
        <v>0</v>
      </c>
      <c r="GZ86">
        <v>0</v>
      </c>
      <c r="HA86">
        <v>0</v>
      </c>
      <c r="HB86">
        <v>0</v>
      </c>
      <c r="HC86">
        <v>0</v>
      </c>
      <c r="HD86">
        <v>0</v>
      </c>
      <c r="HE86">
        <v>0</v>
      </c>
      <c r="HF86">
        <v>0</v>
      </c>
      <c r="HG86">
        <v>0</v>
      </c>
      <c r="HH86">
        <v>0</v>
      </c>
      <c r="HI86">
        <v>0</v>
      </c>
      <c r="HJ86">
        <v>0</v>
      </c>
      <c r="HK86">
        <v>0</v>
      </c>
      <c r="HL86">
        <v>0</v>
      </c>
      <c r="HM86">
        <v>0</v>
      </c>
      <c r="HN86">
        <v>0</v>
      </c>
      <c r="HO86">
        <v>0</v>
      </c>
      <c r="HP86">
        <v>0</v>
      </c>
      <c r="HQ86">
        <v>0</v>
      </c>
      <c r="HR86">
        <v>0</v>
      </c>
      <c r="HS86">
        <v>0</v>
      </c>
      <c r="HT86">
        <v>0</v>
      </c>
      <c r="HU86">
        <v>0</v>
      </c>
      <c r="HV86">
        <v>0</v>
      </c>
      <c r="HW86">
        <v>0</v>
      </c>
      <c r="HX86">
        <v>0</v>
      </c>
      <c r="HY86">
        <v>0</v>
      </c>
      <c r="HZ86">
        <v>0</v>
      </c>
      <c r="IA86">
        <v>0</v>
      </c>
      <c r="IB86">
        <v>0</v>
      </c>
      <c r="IC86">
        <v>0</v>
      </c>
      <c r="ID86">
        <v>0</v>
      </c>
      <c r="IE86">
        <v>0</v>
      </c>
      <c r="IF86">
        <v>0</v>
      </c>
      <c r="IG86">
        <v>0</v>
      </c>
      <c r="IH86">
        <v>0</v>
      </c>
      <c r="II86">
        <v>0</v>
      </c>
      <c r="IJ86">
        <v>0</v>
      </c>
      <c r="IK86">
        <v>0</v>
      </c>
      <c r="IL86">
        <v>0</v>
      </c>
      <c r="IM86">
        <v>0</v>
      </c>
      <c r="IN86">
        <v>0</v>
      </c>
      <c r="IO86">
        <v>0</v>
      </c>
      <c r="IP86">
        <v>0</v>
      </c>
      <c r="IQ86">
        <v>0</v>
      </c>
      <c r="IR86">
        <v>0</v>
      </c>
      <c r="IS86">
        <v>0</v>
      </c>
      <c r="IT86">
        <v>0</v>
      </c>
      <c r="IU86">
        <v>0</v>
      </c>
      <c r="IV86">
        <v>0</v>
      </c>
      <c r="IW86">
        <v>0</v>
      </c>
      <c r="IX86">
        <v>0</v>
      </c>
      <c r="IY86">
        <v>0</v>
      </c>
      <c r="IZ86">
        <v>0</v>
      </c>
      <c r="JA86">
        <v>0</v>
      </c>
      <c r="JB86">
        <v>0</v>
      </c>
      <c r="JC86">
        <v>0</v>
      </c>
      <c r="JD86">
        <v>3.9990000000000001</v>
      </c>
      <c r="JE86">
        <v>6</v>
      </c>
      <c r="JF86">
        <v>5.6239999999999997</v>
      </c>
      <c r="JG86">
        <v>7.3639999999999999</v>
      </c>
      <c r="JH86">
        <v>6.9779999999999998</v>
      </c>
      <c r="JI86">
        <v>11.606</v>
      </c>
      <c r="JJ86">
        <v>8.7569999999999997</v>
      </c>
      <c r="JK86">
        <v>9.5180000000000007</v>
      </c>
      <c r="JL86">
        <v>6.3739999999999997</v>
      </c>
      <c r="JM86">
        <v>7.12</v>
      </c>
      <c r="JN86">
        <v>9.5190000000000001</v>
      </c>
      <c r="JO86">
        <v>7.7060000000000004</v>
      </c>
      <c r="JP86">
        <v>8.2710000000000008</v>
      </c>
      <c r="JQ86">
        <v>6.9509999999999996</v>
      </c>
      <c r="JR86">
        <v>6.9029999999999996</v>
      </c>
      <c r="JS86">
        <v>11.567</v>
      </c>
      <c r="JT86">
        <v>10.212</v>
      </c>
      <c r="JU86">
        <v>7.7119999999999997</v>
      </c>
      <c r="JV86">
        <v>9.16</v>
      </c>
      <c r="JW86">
        <v>12.805</v>
      </c>
      <c r="JX86">
        <v>7.4089999999999998</v>
      </c>
      <c r="JY86">
        <v>8.0009999999999994</v>
      </c>
      <c r="JZ86">
        <v>5.0679999999999996</v>
      </c>
      <c r="KA86">
        <v>9.6829999999999998</v>
      </c>
      <c r="KB86">
        <v>11.563000000000001</v>
      </c>
      <c r="KC86">
        <v>10.311</v>
      </c>
      <c r="KD86">
        <v>12.034000000000001</v>
      </c>
      <c r="KE86">
        <v>11.867000000000001</v>
      </c>
      <c r="KF86">
        <v>10.465</v>
      </c>
      <c r="KG86">
        <v>13.173999999999999</v>
      </c>
    </row>
    <row r="87" spans="1:293" x14ac:dyDescent="0.25">
      <c r="A87" t="s">
        <v>363</v>
      </c>
      <c r="B87" t="s">
        <v>589</v>
      </c>
      <c r="C87" t="s">
        <v>595</v>
      </c>
      <c r="D87">
        <v>144</v>
      </c>
      <c r="E87" t="s">
        <v>11</v>
      </c>
      <c r="F87">
        <f t="shared" si="9"/>
        <v>3</v>
      </c>
      <c r="G87">
        <f t="shared" si="10"/>
        <v>1</v>
      </c>
      <c r="H87" t="s">
        <v>8</v>
      </c>
      <c r="I87" t="s">
        <v>7</v>
      </c>
      <c r="J87" t="s">
        <v>5</v>
      </c>
      <c r="K87" t="s">
        <v>596</v>
      </c>
      <c r="L87" t="s">
        <v>515</v>
      </c>
      <c r="M87" s="7">
        <v>0</v>
      </c>
      <c r="N87" s="7">
        <v>86.469977149429397</v>
      </c>
      <c r="O87" s="7">
        <f>M87*'Emission and cost factors'!$D$8+N87*'Emission and cost factors'!$E$8</f>
        <v>39.776189488737522</v>
      </c>
      <c r="P87" s="8">
        <f>M87*'Emission and cost factors'!$D$9+N87*'Emission and cost factors'!$E$9</f>
        <v>12.97049657241441</v>
      </c>
      <c r="Q87" s="7">
        <f t="shared" si="11"/>
        <v>20.800000000000004</v>
      </c>
      <c r="R87" s="2">
        <f t="shared" si="12"/>
        <v>0</v>
      </c>
      <c r="S87" s="2">
        <f t="shared" si="13"/>
        <v>0</v>
      </c>
      <c r="T87" s="2">
        <f t="shared" si="14"/>
        <v>0</v>
      </c>
      <c r="U87" s="7">
        <f t="shared" si="15"/>
        <v>0</v>
      </c>
      <c r="V87" s="7">
        <f t="shared" si="16"/>
        <v>0</v>
      </c>
      <c r="W87" s="7">
        <f t="shared" si="17"/>
        <v>0</v>
      </c>
      <c r="X87">
        <v>20.53</v>
      </c>
      <c r="Y87">
        <v>20.63</v>
      </c>
      <c r="Z87">
        <v>20.67</v>
      </c>
      <c r="AA87">
        <v>20.67</v>
      </c>
      <c r="AB87">
        <v>20.72</v>
      </c>
      <c r="AC87">
        <v>20.81</v>
      </c>
      <c r="AD87">
        <v>20.8</v>
      </c>
      <c r="AE87">
        <v>20.84</v>
      </c>
      <c r="AF87">
        <v>20.74</v>
      </c>
      <c r="AG87">
        <v>20.73</v>
      </c>
      <c r="AH87">
        <v>20.84</v>
      </c>
      <c r="AI87">
        <v>20.72</v>
      </c>
      <c r="AJ87">
        <v>20.77</v>
      </c>
      <c r="AK87">
        <v>20.64</v>
      </c>
      <c r="AL87">
        <v>20.71</v>
      </c>
      <c r="AM87">
        <v>20.8</v>
      </c>
      <c r="AN87">
        <v>20.81</v>
      </c>
      <c r="AO87">
        <v>20.79</v>
      </c>
      <c r="AP87">
        <v>20.73</v>
      </c>
      <c r="AQ87">
        <v>21</v>
      </c>
      <c r="AR87">
        <v>20.7</v>
      </c>
      <c r="AS87">
        <v>20.7</v>
      </c>
      <c r="AT87">
        <v>20.69</v>
      </c>
      <c r="AU87">
        <v>20.9</v>
      </c>
      <c r="AV87">
        <v>20.9</v>
      </c>
      <c r="AW87">
        <v>20.87</v>
      </c>
      <c r="AX87">
        <v>20.85</v>
      </c>
      <c r="AY87">
        <v>21.36</v>
      </c>
      <c r="AZ87">
        <v>20.89</v>
      </c>
      <c r="BA87">
        <v>21.19</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19.829999999999998</v>
      </c>
      <c r="EO87">
        <v>19.940000000000001</v>
      </c>
      <c r="EP87">
        <v>20.09</v>
      </c>
      <c r="EQ87">
        <v>20.02</v>
      </c>
      <c r="ER87">
        <v>20.190000000000001</v>
      </c>
      <c r="ES87">
        <v>20.61</v>
      </c>
      <c r="ET87">
        <v>20.52</v>
      </c>
      <c r="EU87">
        <v>20.45</v>
      </c>
      <c r="EV87">
        <v>20.38</v>
      </c>
      <c r="EW87">
        <v>20.329999999999998</v>
      </c>
      <c r="EX87">
        <v>20.49</v>
      </c>
      <c r="EY87">
        <v>20.11</v>
      </c>
      <c r="EZ87">
        <v>20.34</v>
      </c>
      <c r="FA87">
        <v>19.91</v>
      </c>
      <c r="FB87">
        <v>20.09</v>
      </c>
      <c r="FC87">
        <v>20.52</v>
      </c>
      <c r="FD87">
        <v>20.52</v>
      </c>
      <c r="FE87">
        <v>20.45</v>
      </c>
      <c r="FF87">
        <v>20.48</v>
      </c>
      <c r="FG87">
        <v>20.62</v>
      </c>
      <c r="FH87">
        <v>20.420000000000002</v>
      </c>
      <c r="FI87">
        <v>20.329999999999998</v>
      </c>
      <c r="FJ87">
        <v>20.3</v>
      </c>
      <c r="FK87">
        <v>20.51</v>
      </c>
      <c r="FL87">
        <v>20.59</v>
      </c>
      <c r="FM87">
        <v>20.34</v>
      </c>
      <c r="FN87">
        <v>20.61</v>
      </c>
      <c r="FO87">
        <v>20.66</v>
      </c>
      <c r="FP87">
        <v>20.53</v>
      </c>
      <c r="FQ87">
        <v>20.67</v>
      </c>
      <c r="FR87">
        <v>0.2</v>
      </c>
      <c r="FS87">
        <v>7.4999999999999997E-2</v>
      </c>
      <c r="FT87">
        <v>0</v>
      </c>
      <c r="FU87">
        <v>0</v>
      </c>
      <c r="FV87">
        <v>0</v>
      </c>
      <c r="FW87">
        <v>0</v>
      </c>
      <c r="FX87">
        <v>0</v>
      </c>
      <c r="FY87">
        <v>0</v>
      </c>
      <c r="FZ87">
        <v>0</v>
      </c>
      <c r="GA87">
        <v>0</v>
      </c>
      <c r="GB87">
        <v>0</v>
      </c>
      <c r="GC87">
        <v>0</v>
      </c>
      <c r="GD87">
        <v>0</v>
      </c>
      <c r="GE87">
        <v>0.125</v>
      </c>
      <c r="GF87">
        <v>0</v>
      </c>
      <c r="GG87">
        <v>0</v>
      </c>
      <c r="GH87">
        <v>0</v>
      </c>
      <c r="GI87">
        <v>0</v>
      </c>
      <c r="GJ87">
        <v>0</v>
      </c>
      <c r="GK87">
        <v>0</v>
      </c>
      <c r="GL87">
        <v>0</v>
      </c>
      <c r="GM87">
        <v>0</v>
      </c>
      <c r="GN87">
        <v>0</v>
      </c>
      <c r="GO87">
        <v>0</v>
      </c>
      <c r="GP87">
        <v>0</v>
      </c>
      <c r="GQ87">
        <v>0</v>
      </c>
      <c r="GR87">
        <v>0</v>
      </c>
      <c r="GS87">
        <v>0</v>
      </c>
      <c r="GT87">
        <v>0</v>
      </c>
      <c r="GU87">
        <v>0</v>
      </c>
      <c r="GV87">
        <v>0</v>
      </c>
      <c r="GW87">
        <v>0</v>
      </c>
      <c r="GX87">
        <v>0</v>
      </c>
      <c r="GY87">
        <v>0</v>
      </c>
      <c r="GZ87">
        <v>0</v>
      </c>
      <c r="HA87">
        <v>0</v>
      </c>
      <c r="HB87">
        <v>0</v>
      </c>
      <c r="HC87">
        <v>0</v>
      </c>
      <c r="HD87">
        <v>0</v>
      </c>
      <c r="HE87">
        <v>0</v>
      </c>
      <c r="HF87">
        <v>0</v>
      </c>
      <c r="HG87">
        <v>0</v>
      </c>
      <c r="HH87">
        <v>0</v>
      </c>
      <c r="HI87">
        <v>0</v>
      </c>
      <c r="HJ87">
        <v>0</v>
      </c>
      <c r="HK87">
        <v>0</v>
      </c>
      <c r="HL87">
        <v>0</v>
      </c>
      <c r="HM87">
        <v>0</v>
      </c>
      <c r="HN87">
        <v>0</v>
      </c>
      <c r="HO87">
        <v>0</v>
      </c>
      <c r="HP87">
        <v>0</v>
      </c>
      <c r="HQ87">
        <v>0</v>
      </c>
      <c r="HR87">
        <v>0</v>
      </c>
      <c r="HS87">
        <v>0</v>
      </c>
      <c r="HT87">
        <v>0</v>
      </c>
      <c r="HU87">
        <v>0</v>
      </c>
      <c r="HV87">
        <v>0</v>
      </c>
      <c r="HW87">
        <v>0</v>
      </c>
      <c r="HX87">
        <v>0</v>
      </c>
      <c r="HY87">
        <v>0</v>
      </c>
      <c r="HZ87">
        <v>0</v>
      </c>
      <c r="IA87">
        <v>0</v>
      </c>
      <c r="IB87">
        <v>0</v>
      </c>
      <c r="IC87">
        <v>0</v>
      </c>
      <c r="ID87">
        <v>0</v>
      </c>
      <c r="IE87">
        <v>0</v>
      </c>
      <c r="IF87">
        <v>0</v>
      </c>
      <c r="IG87">
        <v>0</v>
      </c>
      <c r="IH87">
        <v>0</v>
      </c>
      <c r="II87">
        <v>0</v>
      </c>
      <c r="IJ87">
        <v>0</v>
      </c>
      <c r="IK87">
        <v>0</v>
      </c>
      <c r="IL87">
        <v>0</v>
      </c>
      <c r="IM87">
        <v>0</v>
      </c>
      <c r="IN87">
        <v>0</v>
      </c>
      <c r="IO87">
        <v>0</v>
      </c>
      <c r="IP87">
        <v>0</v>
      </c>
      <c r="IQ87">
        <v>0</v>
      </c>
      <c r="IR87">
        <v>0</v>
      </c>
      <c r="IS87">
        <v>0</v>
      </c>
      <c r="IT87">
        <v>0</v>
      </c>
      <c r="IU87">
        <v>0</v>
      </c>
      <c r="IV87">
        <v>0</v>
      </c>
      <c r="IW87">
        <v>0</v>
      </c>
      <c r="IX87">
        <v>0</v>
      </c>
      <c r="IY87">
        <v>0</v>
      </c>
      <c r="IZ87">
        <v>0</v>
      </c>
      <c r="JA87">
        <v>0</v>
      </c>
      <c r="JB87">
        <v>0</v>
      </c>
      <c r="JC87">
        <v>0</v>
      </c>
      <c r="JD87">
        <v>3.9990000000000001</v>
      </c>
      <c r="JE87">
        <v>6</v>
      </c>
      <c r="JF87">
        <v>5.6239999999999997</v>
      </c>
      <c r="JG87">
        <v>7.3639999999999999</v>
      </c>
      <c r="JH87">
        <v>6.9779999999999998</v>
      </c>
      <c r="JI87">
        <v>11.606</v>
      </c>
      <c r="JJ87">
        <v>8.7569999999999997</v>
      </c>
      <c r="JK87">
        <v>9.5180000000000007</v>
      </c>
      <c r="JL87">
        <v>6.3739999999999997</v>
      </c>
      <c r="JM87">
        <v>7.12</v>
      </c>
      <c r="JN87">
        <v>9.5190000000000001</v>
      </c>
      <c r="JO87">
        <v>7.7060000000000004</v>
      </c>
      <c r="JP87">
        <v>8.2710000000000008</v>
      </c>
      <c r="JQ87">
        <v>6.9509999999999996</v>
      </c>
      <c r="JR87">
        <v>6.9029999999999996</v>
      </c>
      <c r="JS87">
        <v>11.567</v>
      </c>
      <c r="JT87">
        <v>10.212</v>
      </c>
      <c r="JU87">
        <v>7.7119999999999997</v>
      </c>
      <c r="JV87">
        <v>9.16</v>
      </c>
      <c r="JW87">
        <v>12.805</v>
      </c>
      <c r="JX87">
        <v>7.4089999999999998</v>
      </c>
      <c r="JY87">
        <v>8.0009999999999994</v>
      </c>
      <c r="JZ87">
        <v>5.0679999999999996</v>
      </c>
      <c r="KA87">
        <v>9.6829999999999998</v>
      </c>
      <c r="KB87">
        <v>11.563000000000001</v>
      </c>
      <c r="KC87">
        <v>10.311</v>
      </c>
      <c r="KD87">
        <v>12.034000000000001</v>
      </c>
      <c r="KE87">
        <v>11.867000000000001</v>
      </c>
      <c r="KF87">
        <v>10.465</v>
      </c>
      <c r="KG87">
        <v>13.173999999999999</v>
      </c>
    </row>
    <row r="88" spans="1:293" x14ac:dyDescent="0.25">
      <c r="A88" t="s">
        <v>364</v>
      </c>
      <c r="B88" t="s">
        <v>589</v>
      </c>
      <c r="C88" t="s">
        <v>595</v>
      </c>
      <c r="D88">
        <v>169</v>
      </c>
      <c r="E88" t="s">
        <v>11</v>
      </c>
      <c r="F88">
        <f t="shared" si="9"/>
        <v>3</v>
      </c>
      <c r="G88">
        <f t="shared" si="10"/>
        <v>1</v>
      </c>
      <c r="H88" t="s">
        <v>9</v>
      </c>
      <c r="I88" t="s">
        <v>3</v>
      </c>
      <c r="J88" t="s">
        <v>4</v>
      </c>
      <c r="K88" t="s">
        <v>596</v>
      </c>
      <c r="L88" t="s">
        <v>516</v>
      </c>
      <c r="M88" s="7">
        <v>0</v>
      </c>
      <c r="N88" s="7">
        <v>70.210451731147799</v>
      </c>
      <c r="O88" s="7">
        <f>M88*'Emission and cost factors'!$D$8+N88*'Emission and cost factors'!$E$8</f>
        <v>32.29680779632799</v>
      </c>
      <c r="P88" s="8">
        <f>M88*'Emission and cost factors'!$D$9+N88*'Emission and cost factors'!$E$9</f>
        <v>10.53156775967217</v>
      </c>
      <c r="Q88" s="7">
        <f t="shared" si="11"/>
        <v>20.692999999999998</v>
      </c>
      <c r="R88" s="2">
        <f t="shared" si="12"/>
        <v>0</v>
      </c>
      <c r="S88" s="2">
        <f t="shared" si="13"/>
        <v>0</v>
      </c>
      <c r="T88" s="2">
        <f t="shared" si="14"/>
        <v>0</v>
      </c>
      <c r="U88" s="7">
        <f t="shared" si="15"/>
        <v>0</v>
      </c>
      <c r="V88" s="7">
        <f t="shared" si="16"/>
        <v>0</v>
      </c>
      <c r="W88" s="7">
        <f t="shared" si="17"/>
        <v>0</v>
      </c>
      <c r="X88">
        <v>20.34</v>
      </c>
      <c r="Y88">
        <v>20.34</v>
      </c>
      <c r="Z88">
        <v>20.46</v>
      </c>
      <c r="AA88">
        <v>20.49</v>
      </c>
      <c r="AB88">
        <v>20.55</v>
      </c>
      <c r="AC88">
        <v>20.81</v>
      </c>
      <c r="AD88">
        <v>20.75</v>
      </c>
      <c r="AE88">
        <v>20.84</v>
      </c>
      <c r="AF88">
        <v>20.68</v>
      </c>
      <c r="AG88">
        <v>20.54</v>
      </c>
      <c r="AH88">
        <v>20.69</v>
      </c>
      <c r="AI88">
        <v>20.5</v>
      </c>
      <c r="AJ88">
        <v>20.59</v>
      </c>
      <c r="AK88">
        <v>20.45</v>
      </c>
      <c r="AL88">
        <v>20.51</v>
      </c>
      <c r="AM88">
        <v>20.76</v>
      </c>
      <c r="AN88">
        <v>20.75</v>
      </c>
      <c r="AO88">
        <v>20.67</v>
      </c>
      <c r="AP88">
        <v>20.62</v>
      </c>
      <c r="AQ88">
        <v>21.04</v>
      </c>
      <c r="AR88">
        <v>20.61</v>
      </c>
      <c r="AS88">
        <v>20.55</v>
      </c>
      <c r="AT88">
        <v>20.53</v>
      </c>
      <c r="AU88">
        <v>20.9</v>
      </c>
      <c r="AV88">
        <v>20.83</v>
      </c>
      <c r="AW88">
        <v>20.65</v>
      </c>
      <c r="AX88">
        <v>20.81</v>
      </c>
      <c r="AY88">
        <v>21.42</v>
      </c>
      <c r="AZ88">
        <v>20.82</v>
      </c>
      <c r="BA88">
        <v>21.29</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19.579999999999998</v>
      </c>
      <c r="EO88">
        <v>19.8</v>
      </c>
      <c r="EP88">
        <v>19.82</v>
      </c>
      <c r="EQ88">
        <v>19.87</v>
      </c>
      <c r="ER88">
        <v>19.95</v>
      </c>
      <c r="ES88">
        <v>20.25</v>
      </c>
      <c r="ET88">
        <v>20.22</v>
      </c>
      <c r="EU88">
        <v>20.27</v>
      </c>
      <c r="EV88">
        <v>20</v>
      </c>
      <c r="EW88">
        <v>20.02</v>
      </c>
      <c r="EX88">
        <v>20.14</v>
      </c>
      <c r="EY88">
        <v>20.03</v>
      </c>
      <c r="EZ88">
        <v>20.059999999999999</v>
      </c>
      <c r="FA88">
        <v>19.77</v>
      </c>
      <c r="FB88">
        <v>19.96</v>
      </c>
      <c r="FC88">
        <v>20.239999999999998</v>
      </c>
      <c r="FD88">
        <v>20.25</v>
      </c>
      <c r="FE88">
        <v>20.100000000000001</v>
      </c>
      <c r="FF88">
        <v>20.18</v>
      </c>
      <c r="FG88">
        <v>20.38</v>
      </c>
      <c r="FH88">
        <v>20.03</v>
      </c>
      <c r="FI88">
        <v>20.07</v>
      </c>
      <c r="FJ88">
        <v>19.97</v>
      </c>
      <c r="FK88">
        <v>20.25</v>
      </c>
      <c r="FL88">
        <v>20.29</v>
      </c>
      <c r="FM88">
        <v>20.29</v>
      </c>
      <c r="FN88">
        <v>20.36</v>
      </c>
      <c r="FO88">
        <v>20.47</v>
      </c>
      <c r="FP88">
        <v>20.239999999999998</v>
      </c>
      <c r="FQ88">
        <v>20.55</v>
      </c>
      <c r="FR88">
        <v>0.34200000000000003</v>
      </c>
      <c r="FS88">
        <v>0.17499999999999999</v>
      </c>
      <c r="FT88">
        <v>0.158</v>
      </c>
      <c r="FU88">
        <v>0.125</v>
      </c>
      <c r="FV88">
        <v>4.2000000000000003E-2</v>
      </c>
      <c r="FW88">
        <v>0</v>
      </c>
      <c r="FX88">
        <v>0</v>
      </c>
      <c r="FY88">
        <v>0</v>
      </c>
      <c r="FZ88">
        <v>0</v>
      </c>
      <c r="GA88">
        <v>0</v>
      </c>
      <c r="GB88">
        <v>0</v>
      </c>
      <c r="GC88">
        <v>0</v>
      </c>
      <c r="GD88">
        <v>0</v>
      </c>
      <c r="GE88">
        <v>0.23300000000000001</v>
      </c>
      <c r="GF88">
        <v>3.3000000000000002E-2</v>
      </c>
      <c r="GG88">
        <v>0</v>
      </c>
      <c r="GH88">
        <v>0</v>
      </c>
      <c r="GI88">
        <v>0</v>
      </c>
      <c r="GJ88">
        <v>0</v>
      </c>
      <c r="GK88">
        <v>0</v>
      </c>
      <c r="GL88">
        <v>0</v>
      </c>
      <c r="GM88">
        <v>0</v>
      </c>
      <c r="GN88">
        <v>2.5000000000000001E-2</v>
      </c>
      <c r="GO88">
        <v>0</v>
      </c>
      <c r="GP88">
        <v>0</v>
      </c>
      <c r="GQ88">
        <v>0</v>
      </c>
      <c r="GR88">
        <v>0</v>
      </c>
      <c r="GS88">
        <v>0</v>
      </c>
      <c r="GT88">
        <v>0</v>
      </c>
      <c r="GU88">
        <v>0</v>
      </c>
      <c r="GV88">
        <v>0</v>
      </c>
      <c r="GW88">
        <v>0</v>
      </c>
      <c r="GX88">
        <v>0</v>
      </c>
      <c r="GY88">
        <v>0</v>
      </c>
      <c r="GZ88">
        <v>0</v>
      </c>
      <c r="HA88">
        <v>0</v>
      </c>
      <c r="HB88">
        <v>0</v>
      </c>
      <c r="HC88">
        <v>0</v>
      </c>
      <c r="HD88">
        <v>0</v>
      </c>
      <c r="HE88">
        <v>0</v>
      </c>
      <c r="HF88">
        <v>0</v>
      </c>
      <c r="HG88">
        <v>0</v>
      </c>
      <c r="HH88">
        <v>0</v>
      </c>
      <c r="HI88">
        <v>0</v>
      </c>
      <c r="HJ88">
        <v>0</v>
      </c>
      <c r="HK88">
        <v>0</v>
      </c>
      <c r="HL88">
        <v>0</v>
      </c>
      <c r="HM88">
        <v>0</v>
      </c>
      <c r="HN88">
        <v>0</v>
      </c>
      <c r="HO88">
        <v>0</v>
      </c>
      <c r="HP88">
        <v>0</v>
      </c>
      <c r="HQ88">
        <v>0</v>
      </c>
      <c r="HR88">
        <v>0</v>
      </c>
      <c r="HS88">
        <v>0</v>
      </c>
      <c r="HT88">
        <v>0</v>
      </c>
      <c r="HU88">
        <v>0</v>
      </c>
      <c r="HV88">
        <v>0</v>
      </c>
      <c r="HW88">
        <v>0</v>
      </c>
      <c r="HX88">
        <v>0</v>
      </c>
      <c r="HY88">
        <v>0</v>
      </c>
      <c r="HZ88">
        <v>0</v>
      </c>
      <c r="IA88">
        <v>0</v>
      </c>
      <c r="IB88">
        <v>0</v>
      </c>
      <c r="IC88">
        <v>0</v>
      </c>
      <c r="ID88">
        <v>0</v>
      </c>
      <c r="IE88">
        <v>0</v>
      </c>
      <c r="IF88">
        <v>0</v>
      </c>
      <c r="IG88">
        <v>0</v>
      </c>
      <c r="IH88">
        <v>0</v>
      </c>
      <c r="II88">
        <v>0</v>
      </c>
      <c r="IJ88">
        <v>0</v>
      </c>
      <c r="IK88">
        <v>0</v>
      </c>
      <c r="IL88">
        <v>0</v>
      </c>
      <c r="IM88">
        <v>0</v>
      </c>
      <c r="IN88">
        <v>0</v>
      </c>
      <c r="IO88">
        <v>0</v>
      </c>
      <c r="IP88">
        <v>0</v>
      </c>
      <c r="IQ88">
        <v>0</v>
      </c>
      <c r="IR88">
        <v>0</v>
      </c>
      <c r="IS88">
        <v>0</v>
      </c>
      <c r="IT88">
        <v>0</v>
      </c>
      <c r="IU88">
        <v>0</v>
      </c>
      <c r="IV88">
        <v>0</v>
      </c>
      <c r="IW88">
        <v>0</v>
      </c>
      <c r="IX88">
        <v>0</v>
      </c>
      <c r="IY88">
        <v>0</v>
      </c>
      <c r="IZ88">
        <v>0</v>
      </c>
      <c r="JA88">
        <v>0</v>
      </c>
      <c r="JB88">
        <v>0</v>
      </c>
      <c r="JC88">
        <v>0</v>
      </c>
      <c r="JD88">
        <v>3.9990000000000001</v>
      </c>
      <c r="JE88">
        <v>6</v>
      </c>
      <c r="JF88">
        <v>5.6239999999999997</v>
      </c>
      <c r="JG88">
        <v>7.3639999999999999</v>
      </c>
      <c r="JH88">
        <v>6.9779999999999998</v>
      </c>
      <c r="JI88">
        <v>11.606</v>
      </c>
      <c r="JJ88">
        <v>8.7569999999999997</v>
      </c>
      <c r="JK88">
        <v>9.5180000000000007</v>
      </c>
      <c r="JL88">
        <v>6.3739999999999997</v>
      </c>
      <c r="JM88">
        <v>7.12</v>
      </c>
      <c r="JN88">
        <v>9.5190000000000001</v>
      </c>
      <c r="JO88">
        <v>7.7060000000000004</v>
      </c>
      <c r="JP88">
        <v>8.2710000000000008</v>
      </c>
      <c r="JQ88">
        <v>6.9509999999999996</v>
      </c>
      <c r="JR88">
        <v>6.9029999999999996</v>
      </c>
      <c r="JS88">
        <v>11.567</v>
      </c>
      <c r="JT88">
        <v>10.212</v>
      </c>
      <c r="JU88">
        <v>7.7119999999999997</v>
      </c>
      <c r="JV88">
        <v>9.16</v>
      </c>
      <c r="JW88">
        <v>12.805</v>
      </c>
      <c r="JX88">
        <v>7.4089999999999998</v>
      </c>
      <c r="JY88">
        <v>8.0009999999999994</v>
      </c>
      <c r="JZ88">
        <v>5.0679999999999996</v>
      </c>
      <c r="KA88">
        <v>9.6829999999999998</v>
      </c>
      <c r="KB88">
        <v>11.563000000000001</v>
      </c>
      <c r="KC88">
        <v>10.311</v>
      </c>
      <c r="KD88">
        <v>12.034000000000001</v>
      </c>
      <c r="KE88">
        <v>11.867000000000001</v>
      </c>
      <c r="KF88">
        <v>10.465</v>
      </c>
      <c r="KG88">
        <v>13.173999999999999</v>
      </c>
    </row>
    <row r="89" spans="1:293" x14ac:dyDescent="0.25">
      <c r="A89" t="s">
        <v>365</v>
      </c>
      <c r="B89" t="s">
        <v>589</v>
      </c>
      <c r="C89" t="s">
        <v>595</v>
      </c>
      <c r="D89">
        <v>170</v>
      </c>
      <c r="E89" t="s">
        <v>11</v>
      </c>
      <c r="F89">
        <f t="shared" si="9"/>
        <v>3</v>
      </c>
      <c r="G89">
        <f t="shared" si="10"/>
        <v>1</v>
      </c>
      <c r="H89" t="s">
        <v>9</v>
      </c>
      <c r="I89" t="s">
        <v>3</v>
      </c>
      <c r="J89" t="s">
        <v>4</v>
      </c>
      <c r="K89" t="s">
        <v>596</v>
      </c>
      <c r="L89" t="s">
        <v>515</v>
      </c>
      <c r="M89" s="7">
        <v>0</v>
      </c>
      <c r="N89" s="7">
        <v>67.771316773133904</v>
      </c>
      <c r="O89" s="7">
        <f>M89*'Emission and cost factors'!$D$8+N89*'Emission and cost factors'!$E$8</f>
        <v>31.174805715641597</v>
      </c>
      <c r="P89" s="8">
        <f>M89*'Emission and cost factors'!$D$9+N89*'Emission and cost factors'!$E$9</f>
        <v>10.165697515970086</v>
      </c>
      <c r="Q89" s="7">
        <f t="shared" si="11"/>
        <v>20.690666666666669</v>
      </c>
      <c r="R89" s="2">
        <f t="shared" si="12"/>
        <v>0</v>
      </c>
      <c r="S89" s="2">
        <f t="shared" si="13"/>
        <v>0</v>
      </c>
      <c r="T89" s="2">
        <f t="shared" si="14"/>
        <v>0</v>
      </c>
      <c r="U89" s="7">
        <f t="shared" si="15"/>
        <v>0</v>
      </c>
      <c r="V89" s="7">
        <f t="shared" si="16"/>
        <v>0</v>
      </c>
      <c r="W89" s="7">
        <f t="shared" si="17"/>
        <v>0</v>
      </c>
      <c r="X89">
        <v>20.34</v>
      </c>
      <c r="Y89">
        <v>20.34</v>
      </c>
      <c r="Z89">
        <v>20.46</v>
      </c>
      <c r="AA89">
        <v>20.48</v>
      </c>
      <c r="AB89">
        <v>20.54</v>
      </c>
      <c r="AC89">
        <v>20.81</v>
      </c>
      <c r="AD89">
        <v>20.75</v>
      </c>
      <c r="AE89">
        <v>20.84</v>
      </c>
      <c r="AF89">
        <v>20.67</v>
      </c>
      <c r="AG89">
        <v>20.54</v>
      </c>
      <c r="AH89">
        <v>20.69</v>
      </c>
      <c r="AI89">
        <v>20.47</v>
      </c>
      <c r="AJ89">
        <v>20.58</v>
      </c>
      <c r="AK89">
        <v>20.43</v>
      </c>
      <c r="AL89">
        <v>20.53</v>
      </c>
      <c r="AM89">
        <v>20.75</v>
      </c>
      <c r="AN89">
        <v>20.75</v>
      </c>
      <c r="AO89">
        <v>20.67</v>
      </c>
      <c r="AP89">
        <v>20.61</v>
      </c>
      <c r="AQ89">
        <v>21.04</v>
      </c>
      <c r="AR89">
        <v>20.62</v>
      </c>
      <c r="AS89">
        <v>20.55</v>
      </c>
      <c r="AT89">
        <v>20.54</v>
      </c>
      <c r="AU89">
        <v>20.9</v>
      </c>
      <c r="AV89">
        <v>20.83</v>
      </c>
      <c r="AW89">
        <v>20.65</v>
      </c>
      <c r="AX89">
        <v>20.81</v>
      </c>
      <c r="AY89">
        <v>21.42</v>
      </c>
      <c r="AZ89">
        <v>20.82</v>
      </c>
      <c r="BA89">
        <v>21.29</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19.559999999999999</v>
      </c>
      <c r="EO89">
        <v>19.78</v>
      </c>
      <c r="EP89">
        <v>19.82</v>
      </c>
      <c r="EQ89">
        <v>19.86</v>
      </c>
      <c r="ER89">
        <v>19.95</v>
      </c>
      <c r="ES89">
        <v>20.239999999999998</v>
      </c>
      <c r="ET89">
        <v>20.22</v>
      </c>
      <c r="EU89">
        <v>20.27</v>
      </c>
      <c r="EV89">
        <v>20.010000000000002</v>
      </c>
      <c r="EW89">
        <v>20.010000000000002</v>
      </c>
      <c r="EX89">
        <v>20.149999999999999</v>
      </c>
      <c r="EY89">
        <v>20.03</v>
      </c>
      <c r="EZ89">
        <v>20.059999999999999</v>
      </c>
      <c r="FA89">
        <v>19.75</v>
      </c>
      <c r="FB89">
        <v>19.93</v>
      </c>
      <c r="FC89">
        <v>20.239999999999998</v>
      </c>
      <c r="FD89">
        <v>20.25</v>
      </c>
      <c r="FE89">
        <v>20.100000000000001</v>
      </c>
      <c r="FF89">
        <v>20.18</v>
      </c>
      <c r="FG89">
        <v>20.37</v>
      </c>
      <c r="FH89">
        <v>20.03</v>
      </c>
      <c r="FI89">
        <v>20.059999999999999</v>
      </c>
      <c r="FJ89">
        <v>19.96</v>
      </c>
      <c r="FK89">
        <v>20.25</v>
      </c>
      <c r="FL89">
        <v>20.29</v>
      </c>
      <c r="FM89">
        <v>20.29</v>
      </c>
      <c r="FN89">
        <v>20.36</v>
      </c>
      <c r="FO89">
        <v>20.47</v>
      </c>
      <c r="FP89">
        <v>20.239999999999998</v>
      </c>
      <c r="FQ89">
        <v>20.54</v>
      </c>
      <c r="FR89">
        <v>0.35799999999999998</v>
      </c>
      <c r="FS89">
        <v>0.183</v>
      </c>
      <c r="FT89">
        <v>0.158</v>
      </c>
      <c r="FU89">
        <v>0.13300000000000001</v>
      </c>
      <c r="FV89">
        <v>0.05</v>
      </c>
      <c r="FW89">
        <v>0</v>
      </c>
      <c r="FX89">
        <v>0</v>
      </c>
      <c r="FY89">
        <v>0</v>
      </c>
      <c r="FZ89">
        <v>0</v>
      </c>
      <c r="GA89">
        <v>0</v>
      </c>
      <c r="GB89">
        <v>0</v>
      </c>
      <c r="GC89">
        <v>0</v>
      </c>
      <c r="GD89">
        <v>0</v>
      </c>
      <c r="GE89">
        <v>0.25</v>
      </c>
      <c r="GF89">
        <v>5.8000000000000003E-2</v>
      </c>
      <c r="GG89">
        <v>0</v>
      </c>
      <c r="GH89">
        <v>0</v>
      </c>
      <c r="GI89">
        <v>0</v>
      </c>
      <c r="GJ89">
        <v>0</v>
      </c>
      <c r="GK89">
        <v>0</v>
      </c>
      <c r="GL89">
        <v>0</v>
      </c>
      <c r="GM89">
        <v>0</v>
      </c>
      <c r="GN89">
        <v>3.3000000000000002E-2</v>
      </c>
      <c r="GO89">
        <v>0</v>
      </c>
      <c r="GP89">
        <v>0</v>
      </c>
      <c r="GQ89">
        <v>0</v>
      </c>
      <c r="GR89">
        <v>0</v>
      </c>
      <c r="GS89">
        <v>0</v>
      </c>
      <c r="GT89">
        <v>0</v>
      </c>
      <c r="GU89">
        <v>0</v>
      </c>
      <c r="GV89">
        <v>0</v>
      </c>
      <c r="GW89">
        <v>0</v>
      </c>
      <c r="GX89">
        <v>0</v>
      </c>
      <c r="GY89">
        <v>0</v>
      </c>
      <c r="GZ89">
        <v>0</v>
      </c>
      <c r="HA89">
        <v>0</v>
      </c>
      <c r="HB89">
        <v>0</v>
      </c>
      <c r="HC89">
        <v>0</v>
      </c>
      <c r="HD89">
        <v>0</v>
      </c>
      <c r="HE89">
        <v>0</v>
      </c>
      <c r="HF89">
        <v>0</v>
      </c>
      <c r="HG89">
        <v>0</v>
      </c>
      <c r="HH89">
        <v>0</v>
      </c>
      <c r="HI89">
        <v>0</v>
      </c>
      <c r="HJ89">
        <v>0</v>
      </c>
      <c r="HK89">
        <v>0</v>
      </c>
      <c r="HL89">
        <v>0</v>
      </c>
      <c r="HM89">
        <v>0</v>
      </c>
      <c r="HN89">
        <v>0</v>
      </c>
      <c r="HO89">
        <v>0</v>
      </c>
      <c r="HP89">
        <v>0</v>
      </c>
      <c r="HQ89">
        <v>0</v>
      </c>
      <c r="HR89">
        <v>0</v>
      </c>
      <c r="HS89">
        <v>0</v>
      </c>
      <c r="HT89">
        <v>0</v>
      </c>
      <c r="HU89">
        <v>0</v>
      </c>
      <c r="HV89">
        <v>0</v>
      </c>
      <c r="HW89">
        <v>0</v>
      </c>
      <c r="HX89">
        <v>0</v>
      </c>
      <c r="HY89">
        <v>0</v>
      </c>
      <c r="HZ89">
        <v>0</v>
      </c>
      <c r="IA89">
        <v>0</v>
      </c>
      <c r="IB89">
        <v>0</v>
      </c>
      <c r="IC89">
        <v>0</v>
      </c>
      <c r="ID89">
        <v>0</v>
      </c>
      <c r="IE89">
        <v>0</v>
      </c>
      <c r="IF89">
        <v>0</v>
      </c>
      <c r="IG89">
        <v>0</v>
      </c>
      <c r="IH89">
        <v>0</v>
      </c>
      <c r="II89">
        <v>0</v>
      </c>
      <c r="IJ89">
        <v>0</v>
      </c>
      <c r="IK89">
        <v>0</v>
      </c>
      <c r="IL89">
        <v>0</v>
      </c>
      <c r="IM89">
        <v>0</v>
      </c>
      <c r="IN89">
        <v>0</v>
      </c>
      <c r="IO89">
        <v>0</v>
      </c>
      <c r="IP89">
        <v>0</v>
      </c>
      <c r="IQ89">
        <v>0</v>
      </c>
      <c r="IR89">
        <v>0</v>
      </c>
      <c r="IS89">
        <v>0</v>
      </c>
      <c r="IT89">
        <v>0</v>
      </c>
      <c r="IU89">
        <v>0</v>
      </c>
      <c r="IV89">
        <v>0</v>
      </c>
      <c r="IW89">
        <v>0</v>
      </c>
      <c r="IX89">
        <v>0</v>
      </c>
      <c r="IY89">
        <v>0</v>
      </c>
      <c r="IZ89">
        <v>0</v>
      </c>
      <c r="JA89">
        <v>0</v>
      </c>
      <c r="JB89">
        <v>0</v>
      </c>
      <c r="JC89">
        <v>0</v>
      </c>
      <c r="JD89">
        <v>3.9990000000000001</v>
      </c>
      <c r="JE89">
        <v>6</v>
      </c>
      <c r="JF89">
        <v>5.6239999999999997</v>
      </c>
      <c r="JG89">
        <v>7.3639999999999999</v>
      </c>
      <c r="JH89">
        <v>6.9779999999999998</v>
      </c>
      <c r="JI89">
        <v>11.606</v>
      </c>
      <c r="JJ89">
        <v>8.7569999999999997</v>
      </c>
      <c r="JK89">
        <v>9.5180000000000007</v>
      </c>
      <c r="JL89">
        <v>6.3739999999999997</v>
      </c>
      <c r="JM89">
        <v>7.12</v>
      </c>
      <c r="JN89">
        <v>9.5190000000000001</v>
      </c>
      <c r="JO89">
        <v>7.7060000000000004</v>
      </c>
      <c r="JP89">
        <v>8.2710000000000008</v>
      </c>
      <c r="JQ89">
        <v>6.9509999999999996</v>
      </c>
      <c r="JR89">
        <v>6.9029999999999996</v>
      </c>
      <c r="JS89">
        <v>11.567</v>
      </c>
      <c r="JT89">
        <v>10.212</v>
      </c>
      <c r="JU89">
        <v>7.7119999999999997</v>
      </c>
      <c r="JV89">
        <v>9.16</v>
      </c>
      <c r="JW89">
        <v>12.805</v>
      </c>
      <c r="JX89">
        <v>7.4089999999999998</v>
      </c>
      <c r="JY89">
        <v>8.0009999999999994</v>
      </c>
      <c r="JZ89">
        <v>5.0679999999999996</v>
      </c>
      <c r="KA89">
        <v>9.6829999999999998</v>
      </c>
      <c r="KB89">
        <v>11.563000000000001</v>
      </c>
      <c r="KC89">
        <v>10.311</v>
      </c>
      <c r="KD89">
        <v>12.034000000000001</v>
      </c>
      <c r="KE89">
        <v>11.867000000000001</v>
      </c>
      <c r="KF89">
        <v>10.465</v>
      </c>
      <c r="KG89">
        <v>13.173999999999999</v>
      </c>
    </row>
    <row r="90" spans="1:293" x14ac:dyDescent="0.25">
      <c r="A90" t="s">
        <v>366</v>
      </c>
      <c r="B90" t="s">
        <v>589</v>
      </c>
      <c r="C90" t="s">
        <v>595</v>
      </c>
      <c r="D90">
        <v>171</v>
      </c>
      <c r="E90" t="s">
        <v>11</v>
      </c>
      <c r="F90">
        <f t="shared" si="9"/>
        <v>3</v>
      </c>
      <c r="G90">
        <f t="shared" si="10"/>
        <v>1</v>
      </c>
      <c r="H90" t="s">
        <v>9</v>
      </c>
      <c r="I90" t="s">
        <v>3</v>
      </c>
      <c r="J90" t="s">
        <v>5</v>
      </c>
      <c r="K90" t="s">
        <v>596</v>
      </c>
      <c r="L90" t="s">
        <v>516</v>
      </c>
      <c r="M90" s="7">
        <v>0</v>
      </c>
      <c r="N90" s="7">
        <v>70.440819601124701</v>
      </c>
      <c r="O90" s="7">
        <f>M90*'Emission and cost factors'!$D$8+N90*'Emission and cost factors'!$E$8</f>
        <v>32.402777016517362</v>
      </c>
      <c r="P90" s="8">
        <f>M90*'Emission and cost factors'!$D$9+N90*'Emission and cost factors'!$E$9</f>
        <v>10.566122940168706</v>
      </c>
      <c r="Q90" s="7">
        <f t="shared" si="11"/>
        <v>20.692999999999998</v>
      </c>
      <c r="R90" s="2">
        <f t="shared" si="12"/>
        <v>0</v>
      </c>
      <c r="S90" s="2">
        <f t="shared" si="13"/>
        <v>0</v>
      </c>
      <c r="T90" s="2">
        <f t="shared" si="14"/>
        <v>0</v>
      </c>
      <c r="U90" s="7">
        <f t="shared" si="15"/>
        <v>0</v>
      </c>
      <c r="V90" s="7">
        <f t="shared" si="16"/>
        <v>0</v>
      </c>
      <c r="W90" s="7">
        <f t="shared" si="17"/>
        <v>0</v>
      </c>
      <c r="X90">
        <v>20.34</v>
      </c>
      <c r="Y90">
        <v>20.34</v>
      </c>
      <c r="Z90">
        <v>20.46</v>
      </c>
      <c r="AA90">
        <v>20.49</v>
      </c>
      <c r="AB90">
        <v>20.55</v>
      </c>
      <c r="AC90">
        <v>20.81</v>
      </c>
      <c r="AD90">
        <v>20.75</v>
      </c>
      <c r="AE90">
        <v>20.84</v>
      </c>
      <c r="AF90">
        <v>20.68</v>
      </c>
      <c r="AG90">
        <v>20.54</v>
      </c>
      <c r="AH90">
        <v>20.69</v>
      </c>
      <c r="AI90">
        <v>20.5</v>
      </c>
      <c r="AJ90">
        <v>20.59</v>
      </c>
      <c r="AK90">
        <v>20.45</v>
      </c>
      <c r="AL90">
        <v>20.51</v>
      </c>
      <c r="AM90">
        <v>20.76</v>
      </c>
      <c r="AN90">
        <v>20.75</v>
      </c>
      <c r="AO90">
        <v>20.67</v>
      </c>
      <c r="AP90">
        <v>20.62</v>
      </c>
      <c r="AQ90">
        <v>21.04</v>
      </c>
      <c r="AR90">
        <v>20.61</v>
      </c>
      <c r="AS90">
        <v>20.55</v>
      </c>
      <c r="AT90">
        <v>20.53</v>
      </c>
      <c r="AU90">
        <v>20.9</v>
      </c>
      <c r="AV90">
        <v>20.83</v>
      </c>
      <c r="AW90">
        <v>20.65</v>
      </c>
      <c r="AX90">
        <v>20.81</v>
      </c>
      <c r="AY90">
        <v>21.42</v>
      </c>
      <c r="AZ90">
        <v>20.82</v>
      </c>
      <c r="BA90">
        <v>21.29</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19.579999999999998</v>
      </c>
      <c r="EO90">
        <v>19.8</v>
      </c>
      <c r="EP90">
        <v>19.82</v>
      </c>
      <c r="EQ90">
        <v>19.87</v>
      </c>
      <c r="ER90">
        <v>19.95</v>
      </c>
      <c r="ES90">
        <v>20.25</v>
      </c>
      <c r="ET90">
        <v>20.22</v>
      </c>
      <c r="EU90">
        <v>20.27</v>
      </c>
      <c r="EV90">
        <v>20</v>
      </c>
      <c r="EW90">
        <v>20.02</v>
      </c>
      <c r="EX90">
        <v>20.14</v>
      </c>
      <c r="EY90">
        <v>20.03</v>
      </c>
      <c r="EZ90">
        <v>20.059999999999999</v>
      </c>
      <c r="FA90">
        <v>19.77</v>
      </c>
      <c r="FB90">
        <v>19.96</v>
      </c>
      <c r="FC90">
        <v>20.239999999999998</v>
      </c>
      <c r="FD90">
        <v>20.25</v>
      </c>
      <c r="FE90">
        <v>20.100000000000001</v>
      </c>
      <c r="FF90">
        <v>20.18</v>
      </c>
      <c r="FG90">
        <v>20.38</v>
      </c>
      <c r="FH90">
        <v>20.03</v>
      </c>
      <c r="FI90">
        <v>20.07</v>
      </c>
      <c r="FJ90">
        <v>19.97</v>
      </c>
      <c r="FK90">
        <v>20.25</v>
      </c>
      <c r="FL90">
        <v>20.29</v>
      </c>
      <c r="FM90">
        <v>20.29</v>
      </c>
      <c r="FN90">
        <v>20.36</v>
      </c>
      <c r="FO90">
        <v>20.47</v>
      </c>
      <c r="FP90">
        <v>20.239999999999998</v>
      </c>
      <c r="FQ90">
        <v>20.55</v>
      </c>
      <c r="FR90">
        <v>0.34200000000000003</v>
      </c>
      <c r="FS90">
        <v>0.17499999999999999</v>
      </c>
      <c r="FT90">
        <v>0.158</v>
      </c>
      <c r="FU90">
        <v>0.125</v>
      </c>
      <c r="FV90">
        <v>4.2000000000000003E-2</v>
      </c>
      <c r="FW90">
        <v>0</v>
      </c>
      <c r="FX90">
        <v>0</v>
      </c>
      <c r="FY90">
        <v>0</v>
      </c>
      <c r="FZ90">
        <v>0</v>
      </c>
      <c r="GA90">
        <v>0</v>
      </c>
      <c r="GB90">
        <v>0</v>
      </c>
      <c r="GC90">
        <v>0</v>
      </c>
      <c r="GD90">
        <v>0</v>
      </c>
      <c r="GE90">
        <v>0.23300000000000001</v>
      </c>
      <c r="GF90">
        <v>3.3000000000000002E-2</v>
      </c>
      <c r="GG90">
        <v>0</v>
      </c>
      <c r="GH90">
        <v>0</v>
      </c>
      <c r="GI90">
        <v>0</v>
      </c>
      <c r="GJ90">
        <v>0</v>
      </c>
      <c r="GK90">
        <v>0</v>
      </c>
      <c r="GL90">
        <v>0</v>
      </c>
      <c r="GM90">
        <v>0</v>
      </c>
      <c r="GN90">
        <v>2.5000000000000001E-2</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c r="HI90">
        <v>0</v>
      </c>
      <c r="HJ90">
        <v>0</v>
      </c>
      <c r="HK90">
        <v>0</v>
      </c>
      <c r="HL90">
        <v>0</v>
      </c>
      <c r="HM90">
        <v>0</v>
      </c>
      <c r="HN90">
        <v>0</v>
      </c>
      <c r="HO90">
        <v>0</v>
      </c>
      <c r="HP90">
        <v>0</v>
      </c>
      <c r="HQ90">
        <v>0</v>
      </c>
      <c r="HR90">
        <v>0</v>
      </c>
      <c r="HS90">
        <v>0</v>
      </c>
      <c r="HT90">
        <v>0</v>
      </c>
      <c r="HU90">
        <v>0</v>
      </c>
      <c r="HV90">
        <v>0</v>
      </c>
      <c r="HW90">
        <v>0</v>
      </c>
      <c r="HX90">
        <v>0</v>
      </c>
      <c r="HY90">
        <v>0</v>
      </c>
      <c r="HZ90">
        <v>0</v>
      </c>
      <c r="IA90">
        <v>0</v>
      </c>
      <c r="IB90">
        <v>0</v>
      </c>
      <c r="IC90">
        <v>0</v>
      </c>
      <c r="ID90">
        <v>0</v>
      </c>
      <c r="IE90">
        <v>0</v>
      </c>
      <c r="IF90">
        <v>0</v>
      </c>
      <c r="IG90">
        <v>0</v>
      </c>
      <c r="IH90">
        <v>0</v>
      </c>
      <c r="II90">
        <v>0</v>
      </c>
      <c r="IJ90">
        <v>0</v>
      </c>
      <c r="IK90">
        <v>0</v>
      </c>
      <c r="IL90">
        <v>0</v>
      </c>
      <c r="IM90">
        <v>0</v>
      </c>
      <c r="IN90">
        <v>0</v>
      </c>
      <c r="IO90">
        <v>0</v>
      </c>
      <c r="IP90">
        <v>0</v>
      </c>
      <c r="IQ90">
        <v>0</v>
      </c>
      <c r="IR90">
        <v>0</v>
      </c>
      <c r="IS90">
        <v>0</v>
      </c>
      <c r="IT90">
        <v>0</v>
      </c>
      <c r="IU90">
        <v>0</v>
      </c>
      <c r="IV90">
        <v>0</v>
      </c>
      <c r="IW90">
        <v>0</v>
      </c>
      <c r="IX90">
        <v>0</v>
      </c>
      <c r="IY90">
        <v>0</v>
      </c>
      <c r="IZ90">
        <v>0</v>
      </c>
      <c r="JA90">
        <v>0</v>
      </c>
      <c r="JB90">
        <v>0</v>
      </c>
      <c r="JC90">
        <v>0</v>
      </c>
      <c r="JD90">
        <v>3.9990000000000001</v>
      </c>
      <c r="JE90">
        <v>6</v>
      </c>
      <c r="JF90">
        <v>5.6239999999999997</v>
      </c>
      <c r="JG90">
        <v>7.3639999999999999</v>
      </c>
      <c r="JH90">
        <v>6.9779999999999998</v>
      </c>
      <c r="JI90">
        <v>11.606</v>
      </c>
      <c r="JJ90">
        <v>8.7569999999999997</v>
      </c>
      <c r="JK90">
        <v>9.5180000000000007</v>
      </c>
      <c r="JL90">
        <v>6.3739999999999997</v>
      </c>
      <c r="JM90">
        <v>7.12</v>
      </c>
      <c r="JN90">
        <v>9.5190000000000001</v>
      </c>
      <c r="JO90">
        <v>7.7060000000000004</v>
      </c>
      <c r="JP90">
        <v>8.2710000000000008</v>
      </c>
      <c r="JQ90">
        <v>6.9509999999999996</v>
      </c>
      <c r="JR90">
        <v>6.9029999999999996</v>
      </c>
      <c r="JS90">
        <v>11.567</v>
      </c>
      <c r="JT90">
        <v>10.212</v>
      </c>
      <c r="JU90">
        <v>7.7119999999999997</v>
      </c>
      <c r="JV90">
        <v>9.16</v>
      </c>
      <c r="JW90">
        <v>12.805</v>
      </c>
      <c r="JX90">
        <v>7.4089999999999998</v>
      </c>
      <c r="JY90">
        <v>8.0009999999999994</v>
      </c>
      <c r="JZ90">
        <v>5.0679999999999996</v>
      </c>
      <c r="KA90">
        <v>9.6829999999999998</v>
      </c>
      <c r="KB90">
        <v>11.563000000000001</v>
      </c>
      <c r="KC90">
        <v>10.311</v>
      </c>
      <c r="KD90">
        <v>12.034000000000001</v>
      </c>
      <c r="KE90">
        <v>11.867000000000001</v>
      </c>
      <c r="KF90">
        <v>10.465</v>
      </c>
      <c r="KG90">
        <v>13.173999999999999</v>
      </c>
    </row>
    <row r="91" spans="1:293" x14ac:dyDescent="0.25">
      <c r="A91" t="s">
        <v>367</v>
      </c>
      <c r="B91" t="s">
        <v>589</v>
      </c>
      <c r="C91" t="s">
        <v>595</v>
      </c>
      <c r="D91">
        <v>172</v>
      </c>
      <c r="E91" t="s">
        <v>11</v>
      </c>
      <c r="F91">
        <f t="shared" si="9"/>
        <v>3</v>
      </c>
      <c r="G91">
        <f t="shared" si="10"/>
        <v>1</v>
      </c>
      <c r="H91" t="s">
        <v>9</v>
      </c>
      <c r="I91" t="s">
        <v>3</v>
      </c>
      <c r="J91" t="s">
        <v>5</v>
      </c>
      <c r="K91" t="s">
        <v>596</v>
      </c>
      <c r="L91" t="s">
        <v>515</v>
      </c>
      <c r="M91" s="7">
        <v>0</v>
      </c>
      <c r="N91" s="7">
        <v>67.627936180991398</v>
      </c>
      <c r="O91" s="7">
        <f>M91*'Emission and cost factors'!$D$8+N91*'Emission and cost factors'!$E$8</f>
        <v>31.108850643256044</v>
      </c>
      <c r="P91" s="8">
        <f>M91*'Emission and cost factors'!$D$9+N91*'Emission and cost factors'!$E$9</f>
        <v>10.144190427148709</v>
      </c>
      <c r="Q91" s="7">
        <f t="shared" si="11"/>
        <v>20.690666666666669</v>
      </c>
      <c r="R91" s="2">
        <f t="shared" si="12"/>
        <v>0</v>
      </c>
      <c r="S91" s="2">
        <f t="shared" si="13"/>
        <v>0</v>
      </c>
      <c r="T91" s="2">
        <f t="shared" si="14"/>
        <v>0</v>
      </c>
      <c r="U91" s="7">
        <f t="shared" si="15"/>
        <v>0</v>
      </c>
      <c r="V91" s="7">
        <f t="shared" si="16"/>
        <v>0</v>
      </c>
      <c r="W91" s="7">
        <f t="shared" si="17"/>
        <v>0</v>
      </c>
      <c r="X91">
        <v>20.34</v>
      </c>
      <c r="Y91">
        <v>20.34</v>
      </c>
      <c r="Z91">
        <v>20.46</v>
      </c>
      <c r="AA91">
        <v>20.48</v>
      </c>
      <c r="AB91">
        <v>20.54</v>
      </c>
      <c r="AC91">
        <v>20.81</v>
      </c>
      <c r="AD91">
        <v>20.75</v>
      </c>
      <c r="AE91">
        <v>20.84</v>
      </c>
      <c r="AF91">
        <v>20.67</v>
      </c>
      <c r="AG91">
        <v>20.54</v>
      </c>
      <c r="AH91">
        <v>20.69</v>
      </c>
      <c r="AI91">
        <v>20.47</v>
      </c>
      <c r="AJ91">
        <v>20.58</v>
      </c>
      <c r="AK91">
        <v>20.43</v>
      </c>
      <c r="AL91">
        <v>20.53</v>
      </c>
      <c r="AM91">
        <v>20.75</v>
      </c>
      <c r="AN91">
        <v>20.75</v>
      </c>
      <c r="AO91">
        <v>20.67</v>
      </c>
      <c r="AP91">
        <v>20.61</v>
      </c>
      <c r="AQ91">
        <v>21.04</v>
      </c>
      <c r="AR91">
        <v>20.62</v>
      </c>
      <c r="AS91">
        <v>20.55</v>
      </c>
      <c r="AT91">
        <v>20.54</v>
      </c>
      <c r="AU91">
        <v>20.9</v>
      </c>
      <c r="AV91">
        <v>20.83</v>
      </c>
      <c r="AW91">
        <v>20.65</v>
      </c>
      <c r="AX91">
        <v>20.81</v>
      </c>
      <c r="AY91">
        <v>21.42</v>
      </c>
      <c r="AZ91">
        <v>20.82</v>
      </c>
      <c r="BA91">
        <v>21.29</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19.559999999999999</v>
      </c>
      <c r="EO91">
        <v>19.78</v>
      </c>
      <c r="EP91">
        <v>19.82</v>
      </c>
      <c r="EQ91">
        <v>19.86</v>
      </c>
      <c r="ER91">
        <v>19.95</v>
      </c>
      <c r="ES91">
        <v>20.239999999999998</v>
      </c>
      <c r="ET91">
        <v>20.22</v>
      </c>
      <c r="EU91">
        <v>20.27</v>
      </c>
      <c r="EV91">
        <v>20.010000000000002</v>
      </c>
      <c r="EW91">
        <v>20.010000000000002</v>
      </c>
      <c r="EX91">
        <v>20.149999999999999</v>
      </c>
      <c r="EY91">
        <v>20.03</v>
      </c>
      <c r="EZ91">
        <v>20.059999999999999</v>
      </c>
      <c r="FA91">
        <v>19.75</v>
      </c>
      <c r="FB91">
        <v>19.93</v>
      </c>
      <c r="FC91">
        <v>20.239999999999998</v>
      </c>
      <c r="FD91">
        <v>20.25</v>
      </c>
      <c r="FE91">
        <v>20.100000000000001</v>
      </c>
      <c r="FF91">
        <v>20.18</v>
      </c>
      <c r="FG91">
        <v>20.37</v>
      </c>
      <c r="FH91">
        <v>20.03</v>
      </c>
      <c r="FI91">
        <v>20.059999999999999</v>
      </c>
      <c r="FJ91">
        <v>19.96</v>
      </c>
      <c r="FK91">
        <v>20.25</v>
      </c>
      <c r="FL91">
        <v>20.29</v>
      </c>
      <c r="FM91">
        <v>20.29</v>
      </c>
      <c r="FN91">
        <v>20.36</v>
      </c>
      <c r="FO91">
        <v>20.47</v>
      </c>
      <c r="FP91">
        <v>20.239999999999998</v>
      </c>
      <c r="FQ91">
        <v>20.54</v>
      </c>
      <c r="FR91">
        <v>0.35799999999999998</v>
      </c>
      <c r="FS91">
        <v>0.183</v>
      </c>
      <c r="FT91">
        <v>0.158</v>
      </c>
      <c r="FU91">
        <v>0.13300000000000001</v>
      </c>
      <c r="FV91">
        <v>0.05</v>
      </c>
      <c r="FW91">
        <v>0</v>
      </c>
      <c r="FX91">
        <v>0</v>
      </c>
      <c r="FY91">
        <v>0</v>
      </c>
      <c r="FZ91">
        <v>0</v>
      </c>
      <c r="GA91">
        <v>0</v>
      </c>
      <c r="GB91">
        <v>0</v>
      </c>
      <c r="GC91">
        <v>0</v>
      </c>
      <c r="GD91">
        <v>0</v>
      </c>
      <c r="GE91">
        <v>0.25</v>
      </c>
      <c r="GF91">
        <v>5.8000000000000003E-2</v>
      </c>
      <c r="GG91">
        <v>0</v>
      </c>
      <c r="GH91">
        <v>0</v>
      </c>
      <c r="GI91">
        <v>0</v>
      </c>
      <c r="GJ91">
        <v>0</v>
      </c>
      <c r="GK91">
        <v>0</v>
      </c>
      <c r="GL91">
        <v>0</v>
      </c>
      <c r="GM91">
        <v>0</v>
      </c>
      <c r="GN91">
        <v>3.3000000000000002E-2</v>
      </c>
      <c r="GO91">
        <v>0</v>
      </c>
      <c r="GP91">
        <v>0</v>
      </c>
      <c r="GQ91">
        <v>0</v>
      </c>
      <c r="GR91">
        <v>0</v>
      </c>
      <c r="GS91">
        <v>0</v>
      </c>
      <c r="GT91">
        <v>0</v>
      </c>
      <c r="GU91">
        <v>0</v>
      </c>
      <c r="GV91">
        <v>0</v>
      </c>
      <c r="GW91">
        <v>0</v>
      </c>
      <c r="GX91">
        <v>0</v>
      </c>
      <c r="GY91">
        <v>0</v>
      </c>
      <c r="GZ91">
        <v>0</v>
      </c>
      <c r="HA91">
        <v>0</v>
      </c>
      <c r="HB91">
        <v>0</v>
      </c>
      <c r="HC91">
        <v>0</v>
      </c>
      <c r="HD91">
        <v>0</v>
      </c>
      <c r="HE91">
        <v>0</v>
      </c>
      <c r="HF91">
        <v>0</v>
      </c>
      <c r="HG91">
        <v>0</v>
      </c>
      <c r="HH91">
        <v>0</v>
      </c>
      <c r="HI91">
        <v>0</v>
      </c>
      <c r="HJ91">
        <v>0</v>
      </c>
      <c r="HK91">
        <v>0</v>
      </c>
      <c r="HL91">
        <v>0</v>
      </c>
      <c r="HM91">
        <v>0</v>
      </c>
      <c r="HN91">
        <v>0</v>
      </c>
      <c r="HO91">
        <v>0</v>
      </c>
      <c r="HP91">
        <v>0</v>
      </c>
      <c r="HQ91">
        <v>0</v>
      </c>
      <c r="HR91">
        <v>0</v>
      </c>
      <c r="HS91">
        <v>0</v>
      </c>
      <c r="HT91">
        <v>0</v>
      </c>
      <c r="HU91">
        <v>0</v>
      </c>
      <c r="HV91">
        <v>0</v>
      </c>
      <c r="HW91">
        <v>0</v>
      </c>
      <c r="HX91">
        <v>0</v>
      </c>
      <c r="HY91">
        <v>0</v>
      </c>
      <c r="HZ91">
        <v>0</v>
      </c>
      <c r="IA91">
        <v>0</v>
      </c>
      <c r="IB91">
        <v>0</v>
      </c>
      <c r="IC91">
        <v>0</v>
      </c>
      <c r="ID91">
        <v>0</v>
      </c>
      <c r="IE91">
        <v>0</v>
      </c>
      <c r="IF91">
        <v>0</v>
      </c>
      <c r="IG91">
        <v>0</v>
      </c>
      <c r="IH91">
        <v>0</v>
      </c>
      <c r="II91">
        <v>0</v>
      </c>
      <c r="IJ91">
        <v>0</v>
      </c>
      <c r="IK91">
        <v>0</v>
      </c>
      <c r="IL91">
        <v>0</v>
      </c>
      <c r="IM91">
        <v>0</v>
      </c>
      <c r="IN91">
        <v>0</v>
      </c>
      <c r="IO91">
        <v>0</v>
      </c>
      <c r="IP91">
        <v>0</v>
      </c>
      <c r="IQ91">
        <v>0</v>
      </c>
      <c r="IR91">
        <v>0</v>
      </c>
      <c r="IS91">
        <v>0</v>
      </c>
      <c r="IT91">
        <v>0</v>
      </c>
      <c r="IU91">
        <v>0</v>
      </c>
      <c r="IV91">
        <v>0</v>
      </c>
      <c r="IW91">
        <v>0</v>
      </c>
      <c r="IX91">
        <v>0</v>
      </c>
      <c r="IY91">
        <v>0</v>
      </c>
      <c r="IZ91">
        <v>0</v>
      </c>
      <c r="JA91">
        <v>0</v>
      </c>
      <c r="JB91">
        <v>0</v>
      </c>
      <c r="JC91">
        <v>0</v>
      </c>
      <c r="JD91">
        <v>3.9990000000000001</v>
      </c>
      <c r="JE91">
        <v>6</v>
      </c>
      <c r="JF91">
        <v>5.6239999999999997</v>
      </c>
      <c r="JG91">
        <v>7.3639999999999999</v>
      </c>
      <c r="JH91">
        <v>6.9779999999999998</v>
      </c>
      <c r="JI91">
        <v>11.606</v>
      </c>
      <c r="JJ91">
        <v>8.7569999999999997</v>
      </c>
      <c r="JK91">
        <v>9.5180000000000007</v>
      </c>
      <c r="JL91">
        <v>6.3739999999999997</v>
      </c>
      <c r="JM91">
        <v>7.12</v>
      </c>
      <c r="JN91">
        <v>9.5190000000000001</v>
      </c>
      <c r="JO91">
        <v>7.7060000000000004</v>
      </c>
      <c r="JP91">
        <v>8.2710000000000008</v>
      </c>
      <c r="JQ91">
        <v>6.9509999999999996</v>
      </c>
      <c r="JR91">
        <v>6.9029999999999996</v>
      </c>
      <c r="JS91">
        <v>11.567</v>
      </c>
      <c r="JT91">
        <v>10.212</v>
      </c>
      <c r="JU91">
        <v>7.7119999999999997</v>
      </c>
      <c r="JV91">
        <v>9.16</v>
      </c>
      <c r="JW91">
        <v>12.805</v>
      </c>
      <c r="JX91">
        <v>7.4089999999999998</v>
      </c>
      <c r="JY91">
        <v>8.0009999999999994</v>
      </c>
      <c r="JZ91">
        <v>5.0679999999999996</v>
      </c>
      <c r="KA91">
        <v>9.6829999999999998</v>
      </c>
      <c r="KB91">
        <v>11.563000000000001</v>
      </c>
      <c r="KC91">
        <v>10.311</v>
      </c>
      <c r="KD91">
        <v>12.034000000000001</v>
      </c>
      <c r="KE91">
        <v>11.867000000000001</v>
      </c>
      <c r="KF91">
        <v>10.465</v>
      </c>
      <c r="KG91">
        <v>13.173999999999999</v>
      </c>
    </row>
    <row r="92" spans="1:293" x14ac:dyDescent="0.25">
      <c r="A92" t="s">
        <v>368</v>
      </c>
      <c r="B92" t="s">
        <v>589</v>
      </c>
      <c r="C92" t="s">
        <v>595</v>
      </c>
      <c r="D92">
        <v>173</v>
      </c>
      <c r="E92" t="s">
        <v>11</v>
      </c>
      <c r="F92">
        <f t="shared" si="9"/>
        <v>3</v>
      </c>
      <c r="G92">
        <f t="shared" si="10"/>
        <v>1</v>
      </c>
      <c r="H92" t="s">
        <v>9</v>
      </c>
      <c r="I92" t="s">
        <v>6</v>
      </c>
      <c r="J92" t="s">
        <v>4</v>
      </c>
      <c r="K92" t="s">
        <v>596</v>
      </c>
      <c r="L92" t="s">
        <v>516</v>
      </c>
      <c r="M92" s="7">
        <v>0</v>
      </c>
      <c r="N92" s="7">
        <v>76.499569407074404</v>
      </c>
      <c r="O92" s="7">
        <f>M92*'Emission and cost factors'!$D$8+N92*'Emission and cost factors'!$E$8</f>
        <v>35.18980192725423</v>
      </c>
      <c r="P92" s="8">
        <f>M92*'Emission and cost factors'!$D$9+N92*'Emission and cost factors'!$E$9</f>
        <v>11.474935411061161</v>
      </c>
      <c r="Q92" s="7">
        <f t="shared" si="11"/>
        <v>20.804000000000006</v>
      </c>
      <c r="R92" s="2">
        <f t="shared" si="12"/>
        <v>0</v>
      </c>
      <c r="S92" s="2">
        <f t="shared" si="13"/>
        <v>0</v>
      </c>
      <c r="T92" s="2">
        <f t="shared" si="14"/>
        <v>0</v>
      </c>
      <c r="U92" s="7">
        <f t="shared" si="15"/>
        <v>0</v>
      </c>
      <c r="V92" s="7">
        <f t="shared" si="16"/>
        <v>0</v>
      </c>
      <c r="W92" s="7">
        <f t="shared" si="17"/>
        <v>0</v>
      </c>
      <c r="X92">
        <v>20.43</v>
      </c>
      <c r="Y92">
        <v>20.62</v>
      </c>
      <c r="Z92">
        <v>20.59</v>
      </c>
      <c r="AA92">
        <v>20.67</v>
      </c>
      <c r="AB92">
        <v>20.64</v>
      </c>
      <c r="AC92">
        <v>20.81</v>
      </c>
      <c r="AD92">
        <v>20.86</v>
      </c>
      <c r="AE92">
        <v>20.92</v>
      </c>
      <c r="AF92">
        <v>20.76</v>
      </c>
      <c r="AG92">
        <v>20.68</v>
      </c>
      <c r="AH92">
        <v>20.77</v>
      </c>
      <c r="AI92">
        <v>20.75</v>
      </c>
      <c r="AJ92">
        <v>20.72</v>
      </c>
      <c r="AK92">
        <v>20.63</v>
      </c>
      <c r="AL92">
        <v>20.63</v>
      </c>
      <c r="AM92">
        <v>20.8</v>
      </c>
      <c r="AN92">
        <v>20.82</v>
      </c>
      <c r="AO92">
        <v>20.73</v>
      </c>
      <c r="AP92">
        <v>20.79</v>
      </c>
      <c r="AQ92">
        <v>21.1</v>
      </c>
      <c r="AR92">
        <v>20.73</v>
      </c>
      <c r="AS92">
        <v>20.75</v>
      </c>
      <c r="AT92">
        <v>20.72</v>
      </c>
      <c r="AU92">
        <v>21</v>
      </c>
      <c r="AV92">
        <v>20.88</v>
      </c>
      <c r="AW92">
        <v>20.87</v>
      </c>
      <c r="AX92">
        <v>20.86</v>
      </c>
      <c r="AY92">
        <v>21.45</v>
      </c>
      <c r="AZ92">
        <v>20.86</v>
      </c>
      <c r="BA92">
        <v>21.28</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19.86</v>
      </c>
      <c r="EO92">
        <v>20.03</v>
      </c>
      <c r="EP92">
        <v>20.18</v>
      </c>
      <c r="EQ92">
        <v>20.12</v>
      </c>
      <c r="ER92">
        <v>20.27</v>
      </c>
      <c r="ES92">
        <v>20.5</v>
      </c>
      <c r="ET92">
        <v>20.39</v>
      </c>
      <c r="EU92">
        <v>20.45</v>
      </c>
      <c r="EV92">
        <v>20.21</v>
      </c>
      <c r="EW92">
        <v>20.239999999999998</v>
      </c>
      <c r="EX92">
        <v>20.37</v>
      </c>
      <c r="EY92">
        <v>20.2</v>
      </c>
      <c r="EZ92">
        <v>20.36</v>
      </c>
      <c r="FA92">
        <v>19.98</v>
      </c>
      <c r="FB92">
        <v>20.16</v>
      </c>
      <c r="FC92">
        <v>20.52</v>
      </c>
      <c r="FD92">
        <v>20.52</v>
      </c>
      <c r="FE92">
        <v>20.329999999999998</v>
      </c>
      <c r="FF92">
        <v>20.3</v>
      </c>
      <c r="FG92">
        <v>20.61</v>
      </c>
      <c r="FH92">
        <v>20.399999999999999</v>
      </c>
      <c r="FI92">
        <v>20.36</v>
      </c>
      <c r="FJ92">
        <v>20.23</v>
      </c>
      <c r="FK92">
        <v>20.440000000000001</v>
      </c>
      <c r="FL92">
        <v>20.58</v>
      </c>
      <c r="FM92">
        <v>20.399999999999999</v>
      </c>
      <c r="FN92">
        <v>20.55</v>
      </c>
      <c r="FO92">
        <v>20.63</v>
      </c>
      <c r="FP92">
        <v>20.54</v>
      </c>
      <c r="FQ92">
        <v>20.68</v>
      </c>
      <c r="FR92">
        <v>0.15</v>
      </c>
      <c r="FS92">
        <v>0</v>
      </c>
      <c r="FT92">
        <v>0</v>
      </c>
      <c r="FU92">
        <v>0</v>
      </c>
      <c r="FV92">
        <v>0</v>
      </c>
      <c r="FW92">
        <v>0</v>
      </c>
      <c r="FX92">
        <v>0</v>
      </c>
      <c r="FY92">
        <v>0</v>
      </c>
      <c r="FZ92">
        <v>0</v>
      </c>
      <c r="GA92">
        <v>0</v>
      </c>
      <c r="GB92">
        <v>0</v>
      </c>
      <c r="GC92">
        <v>0</v>
      </c>
      <c r="GD92">
        <v>0</v>
      </c>
      <c r="GE92">
        <v>2.5000000000000001E-2</v>
      </c>
      <c r="GF92">
        <v>0</v>
      </c>
      <c r="GG92">
        <v>0</v>
      </c>
      <c r="GH92">
        <v>0</v>
      </c>
      <c r="GI92">
        <v>0</v>
      </c>
      <c r="GJ92">
        <v>0</v>
      </c>
      <c r="GK92">
        <v>0</v>
      </c>
      <c r="GL92">
        <v>0</v>
      </c>
      <c r="GM92">
        <v>0</v>
      </c>
      <c r="GN92">
        <v>0</v>
      </c>
      <c r="GO92">
        <v>0</v>
      </c>
      <c r="GP92">
        <v>0</v>
      </c>
      <c r="GQ92">
        <v>0</v>
      </c>
      <c r="GR92">
        <v>0</v>
      </c>
      <c r="GS92">
        <v>0</v>
      </c>
      <c r="GT92">
        <v>0</v>
      </c>
      <c r="GU92">
        <v>0</v>
      </c>
      <c r="GV92">
        <v>0</v>
      </c>
      <c r="GW92">
        <v>0</v>
      </c>
      <c r="GX92">
        <v>0</v>
      </c>
      <c r="GY92">
        <v>0</v>
      </c>
      <c r="GZ92">
        <v>0</v>
      </c>
      <c r="HA92">
        <v>0</v>
      </c>
      <c r="HB92">
        <v>0</v>
      </c>
      <c r="HC92">
        <v>0</v>
      </c>
      <c r="HD92">
        <v>0</v>
      </c>
      <c r="HE92">
        <v>0</v>
      </c>
      <c r="HF92">
        <v>0</v>
      </c>
      <c r="HG92">
        <v>0</v>
      </c>
      <c r="HH92">
        <v>0</v>
      </c>
      <c r="HI92">
        <v>0</v>
      </c>
      <c r="HJ92">
        <v>0</v>
      </c>
      <c r="HK92">
        <v>0</v>
      </c>
      <c r="HL92">
        <v>0</v>
      </c>
      <c r="HM92">
        <v>0</v>
      </c>
      <c r="HN92">
        <v>0</v>
      </c>
      <c r="HO92">
        <v>0</v>
      </c>
      <c r="HP92">
        <v>0</v>
      </c>
      <c r="HQ92">
        <v>0</v>
      </c>
      <c r="HR92">
        <v>0</v>
      </c>
      <c r="HS92">
        <v>0</v>
      </c>
      <c r="HT92">
        <v>0</v>
      </c>
      <c r="HU92">
        <v>0</v>
      </c>
      <c r="HV92">
        <v>0</v>
      </c>
      <c r="HW92">
        <v>0</v>
      </c>
      <c r="HX92">
        <v>0</v>
      </c>
      <c r="HY92">
        <v>0</v>
      </c>
      <c r="HZ92">
        <v>0</v>
      </c>
      <c r="IA92">
        <v>0</v>
      </c>
      <c r="IB92">
        <v>0</v>
      </c>
      <c r="IC92">
        <v>0</v>
      </c>
      <c r="ID92">
        <v>0</v>
      </c>
      <c r="IE92">
        <v>0</v>
      </c>
      <c r="IF92">
        <v>0</v>
      </c>
      <c r="IG92">
        <v>0</v>
      </c>
      <c r="IH92">
        <v>0</v>
      </c>
      <c r="II92">
        <v>0</v>
      </c>
      <c r="IJ92">
        <v>0</v>
      </c>
      <c r="IK92">
        <v>0</v>
      </c>
      <c r="IL92">
        <v>0</v>
      </c>
      <c r="IM92">
        <v>0</v>
      </c>
      <c r="IN92">
        <v>0</v>
      </c>
      <c r="IO92">
        <v>0</v>
      </c>
      <c r="IP92">
        <v>0</v>
      </c>
      <c r="IQ92">
        <v>0</v>
      </c>
      <c r="IR92">
        <v>0</v>
      </c>
      <c r="IS92">
        <v>0</v>
      </c>
      <c r="IT92">
        <v>0</v>
      </c>
      <c r="IU92">
        <v>0</v>
      </c>
      <c r="IV92">
        <v>0</v>
      </c>
      <c r="IW92">
        <v>0</v>
      </c>
      <c r="IX92">
        <v>0</v>
      </c>
      <c r="IY92">
        <v>0</v>
      </c>
      <c r="IZ92">
        <v>0</v>
      </c>
      <c r="JA92">
        <v>0</v>
      </c>
      <c r="JB92">
        <v>0</v>
      </c>
      <c r="JC92">
        <v>0</v>
      </c>
      <c r="JD92">
        <v>3.9990000000000001</v>
      </c>
      <c r="JE92">
        <v>6</v>
      </c>
      <c r="JF92">
        <v>5.6239999999999997</v>
      </c>
      <c r="JG92">
        <v>7.3639999999999999</v>
      </c>
      <c r="JH92">
        <v>6.9779999999999998</v>
      </c>
      <c r="JI92">
        <v>11.606</v>
      </c>
      <c r="JJ92">
        <v>8.7569999999999997</v>
      </c>
      <c r="JK92">
        <v>9.5180000000000007</v>
      </c>
      <c r="JL92">
        <v>6.3739999999999997</v>
      </c>
      <c r="JM92">
        <v>7.12</v>
      </c>
      <c r="JN92">
        <v>9.5190000000000001</v>
      </c>
      <c r="JO92">
        <v>7.7060000000000004</v>
      </c>
      <c r="JP92">
        <v>8.2710000000000008</v>
      </c>
      <c r="JQ92">
        <v>6.9509999999999996</v>
      </c>
      <c r="JR92">
        <v>6.9029999999999996</v>
      </c>
      <c r="JS92">
        <v>11.567</v>
      </c>
      <c r="JT92">
        <v>10.212</v>
      </c>
      <c r="JU92">
        <v>7.7119999999999997</v>
      </c>
      <c r="JV92">
        <v>9.16</v>
      </c>
      <c r="JW92">
        <v>12.805</v>
      </c>
      <c r="JX92">
        <v>7.4089999999999998</v>
      </c>
      <c r="JY92">
        <v>8.0009999999999994</v>
      </c>
      <c r="JZ92">
        <v>5.0679999999999996</v>
      </c>
      <c r="KA92">
        <v>9.6829999999999998</v>
      </c>
      <c r="KB92">
        <v>11.563000000000001</v>
      </c>
      <c r="KC92">
        <v>10.311</v>
      </c>
      <c r="KD92">
        <v>12.034000000000001</v>
      </c>
      <c r="KE92">
        <v>11.867000000000001</v>
      </c>
      <c r="KF92">
        <v>10.465</v>
      </c>
      <c r="KG92">
        <v>13.173999999999999</v>
      </c>
    </row>
    <row r="93" spans="1:293" x14ac:dyDescent="0.25">
      <c r="A93" t="s">
        <v>369</v>
      </c>
      <c r="B93" t="s">
        <v>589</v>
      </c>
      <c r="C93" t="s">
        <v>595</v>
      </c>
      <c r="D93">
        <v>174</v>
      </c>
      <c r="E93" t="s">
        <v>11</v>
      </c>
      <c r="F93">
        <f t="shared" si="9"/>
        <v>3</v>
      </c>
      <c r="G93">
        <f t="shared" si="10"/>
        <v>1</v>
      </c>
      <c r="H93" t="s">
        <v>9</v>
      </c>
      <c r="I93" t="s">
        <v>6</v>
      </c>
      <c r="J93" t="s">
        <v>4</v>
      </c>
      <c r="K93" t="s">
        <v>596</v>
      </c>
      <c r="L93" t="s">
        <v>515</v>
      </c>
      <c r="M93" s="7">
        <v>0</v>
      </c>
      <c r="N93" s="7">
        <v>74.501680073235093</v>
      </c>
      <c r="O93" s="7">
        <f>M93*'Emission and cost factors'!$D$8+N93*'Emission and cost factors'!$E$8</f>
        <v>34.270772833688142</v>
      </c>
      <c r="P93" s="8">
        <f>M93*'Emission and cost factors'!$D$9+N93*'Emission and cost factors'!$E$9</f>
        <v>11.175252010985263</v>
      </c>
      <c r="Q93" s="7">
        <f t="shared" si="11"/>
        <v>20.809333333333335</v>
      </c>
      <c r="R93" s="2">
        <f t="shared" si="12"/>
        <v>0</v>
      </c>
      <c r="S93" s="2">
        <f t="shared" si="13"/>
        <v>0</v>
      </c>
      <c r="T93" s="2">
        <f t="shared" si="14"/>
        <v>0</v>
      </c>
      <c r="U93" s="7">
        <f t="shared" si="15"/>
        <v>0</v>
      </c>
      <c r="V93" s="7">
        <f t="shared" si="16"/>
        <v>0</v>
      </c>
      <c r="W93" s="7">
        <f t="shared" si="17"/>
        <v>0</v>
      </c>
      <c r="X93">
        <v>20.47</v>
      </c>
      <c r="Y93">
        <v>20.62</v>
      </c>
      <c r="Z93">
        <v>20.59</v>
      </c>
      <c r="AA93">
        <v>20.69</v>
      </c>
      <c r="AB93">
        <v>20.65</v>
      </c>
      <c r="AC93">
        <v>20.81</v>
      </c>
      <c r="AD93">
        <v>20.86</v>
      </c>
      <c r="AE93">
        <v>20.92</v>
      </c>
      <c r="AF93">
        <v>20.76</v>
      </c>
      <c r="AG93">
        <v>20.68</v>
      </c>
      <c r="AH93">
        <v>20.78</v>
      </c>
      <c r="AI93">
        <v>20.77</v>
      </c>
      <c r="AJ93">
        <v>20.73</v>
      </c>
      <c r="AK93">
        <v>20.65</v>
      </c>
      <c r="AL93">
        <v>20.65</v>
      </c>
      <c r="AM93">
        <v>20.8</v>
      </c>
      <c r="AN93">
        <v>20.82</v>
      </c>
      <c r="AO93">
        <v>20.73</v>
      </c>
      <c r="AP93">
        <v>20.79</v>
      </c>
      <c r="AQ93">
        <v>21.1</v>
      </c>
      <c r="AR93">
        <v>20.73</v>
      </c>
      <c r="AS93">
        <v>20.74</v>
      </c>
      <c r="AT93">
        <v>20.72</v>
      </c>
      <c r="AU93">
        <v>21</v>
      </c>
      <c r="AV93">
        <v>20.88</v>
      </c>
      <c r="AW93">
        <v>20.88</v>
      </c>
      <c r="AX93">
        <v>20.86</v>
      </c>
      <c r="AY93">
        <v>21.45</v>
      </c>
      <c r="AZ93">
        <v>20.87</v>
      </c>
      <c r="BA93">
        <v>21.28</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19.829999999999998</v>
      </c>
      <c r="EO93">
        <v>20</v>
      </c>
      <c r="EP93">
        <v>20.170000000000002</v>
      </c>
      <c r="EQ93">
        <v>20.09</v>
      </c>
      <c r="ER93">
        <v>20.260000000000002</v>
      </c>
      <c r="ES93">
        <v>20.51</v>
      </c>
      <c r="ET93">
        <v>20.399999999999999</v>
      </c>
      <c r="EU93">
        <v>20.45</v>
      </c>
      <c r="EV93">
        <v>20.21</v>
      </c>
      <c r="EW93">
        <v>20.239999999999998</v>
      </c>
      <c r="EX93">
        <v>20.36</v>
      </c>
      <c r="EY93">
        <v>20.170000000000002</v>
      </c>
      <c r="EZ93">
        <v>20.350000000000001</v>
      </c>
      <c r="FA93">
        <v>19.96</v>
      </c>
      <c r="FB93">
        <v>20.14</v>
      </c>
      <c r="FC93">
        <v>20.52</v>
      </c>
      <c r="FD93">
        <v>20.51</v>
      </c>
      <c r="FE93">
        <v>20.329999999999998</v>
      </c>
      <c r="FF93">
        <v>20.3</v>
      </c>
      <c r="FG93">
        <v>20.61</v>
      </c>
      <c r="FH93">
        <v>20.399999999999999</v>
      </c>
      <c r="FI93">
        <v>20.36</v>
      </c>
      <c r="FJ93">
        <v>20.239999999999998</v>
      </c>
      <c r="FK93">
        <v>20.45</v>
      </c>
      <c r="FL93">
        <v>20.58</v>
      </c>
      <c r="FM93">
        <v>20.37</v>
      </c>
      <c r="FN93">
        <v>20.54</v>
      </c>
      <c r="FO93">
        <v>20.62</v>
      </c>
      <c r="FP93">
        <v>20.54</v>
      </c>
      <c r="FQ93">
        <v>20.68</v>
      </c>
      <c r="FR93">
        <v>0.192</v>
      </c>
      <c r="FS93">
        <v>0</v>
      </c>
      <c r="FT93">
        <v>0</v>
      </c>
      <c r="FU93">
        <v>0</v>
      </c>
      <c r="FV93">
        <v>0</v>
      </c>
      <c r="FW93">
        <v>0</v>
      </c>
      <c r="FX93">
        <v>0</v>
      </c>
      <c r="FY93">
        <v>0</v>
      </c>
      <c r="FZ93">
        <v>0</v>
      </c>
      <c r="GA93">
        <v>0</v>
      </c>
      <c r="GB93">
        <v>0</v>
      </c>
      <c r="GC93">
        <v>0</v>
      </c>
      <c r="GD93">
        <v>0</v>
      </c>
      <c r="GE93">
        <v>0.05</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v>0</v>
      </c>
      <c r="HI93">
        <v>0</v>
      </c>
      <c r="HJ93">
        <v>0</v>
      </c>
      <c r="HK93">
        <v>0</v>
      </c>
      <c r="HL93">
        <v>0</v>
      </c>
      <c r="HM93">
        <v>0</v>
      </c>
      <c r="HN93">
        <v>0</v>
      </c>
      <c r="HO93">
        <v>0</v>
      </c>
      <c r="HP93">
        <v>0</v>
      </c>
      <c r="HQ93">
        <v>0</v>
      </c>
      <c r="HR93">
        <v>0</v>
      </c>
      <c r="HS93">
        <v>0</v>
      </c>
      <c r="HT93">
        <v>0</v>
      </c>
      <c r="HU93">
        <v>0</v>
      </c>
      <c r="HV93">
        <v>0</v>
      </c>
      <c r="HW93">
        <v>0</v>
      </c>
      <c r="HX93">
        <v>0</v>
      </c>
      <c r="HY93">
        <v>0</v>
      </c>
      <c r="HZ93">
        <v>0</v>
      </c>
      <c r="IA93">
        <v>0</v>
      </c>
      <c r="IB93">
        <v>0</v>
      </c>
      <c r="IC93">
        <v>0</v>
      </c>
      <c r="ID93">
        <v>0</v>
      </c>
      <c r="IE93">
        <v>0</v>
      </c>
      <c r="IF93">
        <v>0</v>
      </c>
      <c r="IG93">
        <v>0</v>
      </c>
      <c r="IH93">
        <v>0</v>
      </c>
      <c r="II93">
        <v>0</v>
      </c>
      <c r="IJ93">
        <v>0</v>
      </c>
      <c r="IK93">
        <v>0</v>
      </c>
      <c r="IL93">
        <v>0</v>
      </c>
      <c r="IM93">
        <v>0</v>
      </c>
      <c r="IN93">
        <v>0</v>
      </c>
      <c r="IO93">
        <v>0</v>
      </c>
      <c r="IP93">
        <v>0</v>
      </c>
      <c r="IQ93">
        <v>0</v>
      </c>
      <c r="IR93">
        <v>0</v>
      </c>
      <c r="IS93">
        <v>0</v>
      </c>
      <c r="IT93">
        <v>0</v>
      </c>
      <c r="IU93">
        <v>0</v>
      </c>
      <c r="IV93">
        <v>0</v>
      </c>
      <c r="IW93">
        <v>0</v>
      </c>
      <c r="IX93">
        <v>0</v>
      </c>
      <c r="IY93">
        <v>0</v>
      </c>
      <c r="IZ93">
        <v>0</v>
      </c>
      <c r="JA93">
        <v>0</v>
      </c>
      <c r="JB93">
        <v>0</v>
      </c>
      <c r="JC93">
        <v>0</v>
      </c>
      <c r="JD93">
        <v>3.9990000000000001</v>
      </c>
      <c r="JE93">
        <v>6</v>
      </c>
      <c r="JF93">
        <v>5.6239999999999997</v>
      </c>
      <c r="JG93">
        <v>7.3639999999999999</v>
      </c>
      <c r="JH93">
        <v>6.9779999999999998</v>
      </c>
      <c r="JI93">
        <v>11.606</v>
      </c>
      <c r="JJ93">
        <v>8.7569999999999997</v>
      </c>
      <c r="JK93">
        <v>9.5180000000000007</v>
      </c>
      <c r="JL93">
        <v>6.3739999999999997</v>
      </c>
      <c r="JM93">
        <v>7.12</v>
      </c>
      <c r="JN93">
        <v>9.5190000000000001</v>
      </c>
      <c r="JO93">
        <v>7.7060000000000004</v>
      </c>
      <c r="JP93">
        <v>8.2710000000000008</v>
      </c>
      <c r="JQ93">
        <v>6.9509999999999996</v>
      </c>
      <c r="JR93">
        <v>6.9029999999999996</v>
      </c>
      <c r="JS93">
        <v>11.567</v>
      </c>
      <c r="JT93">
        <v>10.212</v>
      </c>
      <c r="JU93">
        <v>7.7119999999999997</v>
      </c>
      <c r="JV93">
        <v>9.16</v>
      </c>
      <c r="JW93">
        <v>12.805</v>
      </c>
      <c r="JX93">
        <v>7.4089999999999998</v>
      </c>
      <c r="JY93">
        <v>8.0009999999999994</v>
      </c>
      <c r="JZ93">
        <v>5.0679999999999996</v>
      </c>
      <c r="KA93">
        <v>9.6829999999999998</v>
      </c>
      <c r="KB93">
        <v>11.563000000000001</v>
      </c>
      <c r="KC93">
        <v>10.311</v>
      </c>
      <c r="KD93">
        <v>12.034000000000001</v>
      </c>
      <c r="KE93">
        <v>11.867000000000001</v>
      </c>
      <c r="KF93">
        <v>10.465</v>
      </c>
      <c r="KG93">
        <v>13.173999999999999</v>
      </c>
    </row>
    <row r="94" spans="1:293" x14ac:dyDescent="0.25">
      <c r="A94" t="s">
        <v>370</v>
      </c>
      <c r="B94" t="s">
        <v>589</v>
      </c>
      <c r="C94" t="s">
        <v>595</v>
      </c>
      <c r="D94">
        <v>175</v>
      </c>
      <c r="E94" t="s">
        <v>11</v>
      </c>
      <c r="F94">
        <f t="shared" si="9"/>
        <v>3</v>
      </c>
      <c r="G94">
        <f t="shared" si="10"/>
        <v>1</v>
      </c>
      <c r="H94" t="s">
        <v>9</v>
      </c>
      <c r="I94" t="s">
        <v>6</v>
      </c>
      <c r="J94" t="s">
        <v>5</v>
      </c>
      <c r="K94" t="s">
        <v>596</v>
      </c>
      <c r="L94" t="s">
        <v>516</v>
      </c>
      <c r="M94" s="7">
        <v>0</v>
      </c>
      <c r="N94" s="7">
        <v>76.389370677837405</v>
      </c>
      <c r="O94" s="7">
        <f>M94*'Emission and cost factors'!$D$8+N94*'Emission and cost factors'!$E$8</f>
        <v>35.139110511805207</v>
      </c>
      <c r="P94" s="8">
        <f>M94*'Emission and cost factors'!$D$9+N94*'Emission and cost factors'!$E$9</f>
        <v>11.45840560167561</v>
      </c>
      <c r="Q94" s="7">
        <f t="shared" si="11"/>
        <v>20.804000000000006</v>
      </c>
      <c r="R94" s="2">
        <f t="shared" si="12"/>
        <v>0</v>
      </c>
      <c r="S94" s="2">
        <f t="shared" si="13"/>
        <v>0</v>
      </c>
      <c r="T94" s="2">
        <f t="shared" si="14"/>
        <v>0</v>
      </c>
      <c r="U94" s="7">
        <f t="shared" si="15"/>
        <v>0</v>
      </c>
      <c r="V94" s="7">
        <f t="shared" si="16"/>
        <v>0</v>
      </c>
      <c r="W94" s="7">
        <f t="shared" si="17"/>
        <v>0</v>
      </c>
      <c r="X94">
        <v>20.43</v>
      </c>
      <c r="Y94">
        <v>20.62</v>
      </c>
      <c r="Z94">
        <v>20.59</v>
      </c>
      <c r="AA94">
        <v>20.67</v>
      </c>
      <c r="AB94">
        <v>20.64</v>
      </c>
      <c r="AC94">
        <v>20.81</v>
      </c>
      <c r="AD94">
        <v>20.86</v>
      </c>
      <c r="AE94">
        <v>20.92</v>
      </c>
      <c r="AF94">
        <v>20.76</v>
      </c>
      <c r="AG94">
        <v>20.68</v>
      </c>
      <c r="AH94">
        <v>20.77</v>
      </c>
      <c r="AI94">
        <v>20.75</v>
      </c>
      <c r="AJ94">
        <v>20.72</v>
      </c>
      <c r="AK94">
        <v>20.63</v>
      </c>
      <c r="AL94">
        <v>20.63</v>
      </c>
      <c r="AM94">
        <v>20.8</v>
      </c>
      <c r="AN94">
        <v>20.82</v>
      </c>
      <c r="AO94">
        <v>20.73</v>
      </c>
      <c r="AP94">
        <v>20.79</v>
      </c>
      <c r="AQ94">
        <v>21.1</v>
      </c>
      <c r="AR94">
        <v>20.73</v>
      </c>
      <c r="AS94">
        <v>20.75</v>
      </c>
      <c r="AT94">
        <v>20.72</v>
      </c>
      <c r="AU94">
        <v>21</v>
      </c>
      <c r="AV94">
        <v>20.88</v>
      </c>
      <c r="AW94">
        <v>20.87</v>
      </c>
      <c r="AX94">
        <v>20.86</v>
      </c>
      <c r="AY94">
        <v>21.45</v>
      </c>
      <c r="AZ94">
        <v>20.86</v>
      </c>
      <c r="BA94">
        <v>21.28</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19.86</v>
      </c>
      <c r="EO94">
        <v>20.03</v>
      </c>
      <c r="EP94">
        <v>20.18</v>
      </c>
      <c r="EQ94">
        <v>20.12</v>
      </c>
      <c r="ER94">
        <v>20.27</v>
      </c>
      <c r="ES94">
        <v>20.5</v>
      </c>
      <c r="ET94">
        <v>20.39</v>
      </c>
      <c r="EU94">
        <v>20.45</v>
      </c>
      <c r="EV94">
        <v>20.21</v>
      </c>
      <c r="EW94">
        <v>20.239999999999998</v>
      </c>
      <c r="EX94">
        <v>20.37</v>
      </c>
      <c r="EY94">
        <v>20.2</v>
      </c>
      <c r="EZ94">
        <v>20.36</v>
      </c>
      <c r="FA94">
        <v>19.98</v>
      </c>
      <c r="FB94">
        <v>20.16</v>
      </c>
      <c r="FC94">
        <v>20.52</v>
      </c>
      <c r="FD94">
        <v>20.52</v>
      </c>
      <c r="FE94">
        <v>20.329999999999998</v>
      </c>
      <c r="FF94">
        <v>20.3</v>
      </c>
      <c r="FG94">
        <v>20.61</v>
      </c>
      <c r="FH94">
        <v>20.399999999999999</v>
      </c>
      <c r="FI94">
        <v>20.36</v>
      </c>
      <c r="FJ94">
        <v>20.23</v>
      </c>
      <c r="FK94">
        <v>20.440000000000001</v>
      </c>
      <c r="FL94">
        <v>20.58</v>
      </c>
      <c r="FM94">
        <v>20.399999999999999</v>
      </c>
      <c r="FN94">
        <v>20.55</v>
      </c>
      <c r="FO94">
        <v>20.63</v>
      </c>
      <c r="FP94">
        <v>20.54</v>
      </c>
      <c r="FQ94">
        <v>20.68</v>
      </c>
      <c r="FR94">
        <v>0.15</v>
      </c>
      <c r="FS94">
        <v>0</v>
      </c>
      <c r="FT94">
        <v>0</v>
      </c>
      <c r="FU94">
        <v>0</v>
      </c>
      <c r="FV94">
        <v>0</v>
      </c>
      <c r="FW94">
        <v>0</v>
      </c>
      <c r="FX94">
        <v>0</v>
      </c>
      <c r="FY94">
        <v>0</v>
      </c>
      <c r="FZ94">
        <v>0</v>
      </c>
      <c r="GA94">
        <v>0</v>
      </c>
      <c r="GB94">
        <v>0</v>
      </c>
      <c r="GC94">
        <v>0</v>
      </c>
      <c r="GD94">
        <v>0</v>
      </c>
      <c r="GE94">
        <v>2.5000000000000001E-2</v>
      </c>
      <c r="GF94">
        <v>0</v>
      </c>
      <c r="GG94">
        <v>0</v>
      </c>
      <c r="GH94">
        <v>0</v>
      </c>
      <c r="GI94">
        <v>0</v>
      </c>
      <c r="GJ94">
        <v>0</v>
      </c>
      <c r="GK94">
        <v>0</v>
      </c>
      <c r="GL94">
        <v>0</v>
      </c>
      <c r="GM94">
        <v>0</v>
      </c>
      <c r="GN94">
        <v>0</v>
      </c>
      <c r="GO94">
        <v>0</v>
      </c>
      <c r="GP94">
        <v>0</v>
      </c>
      <c r="GQ94">
        <v>0</v>
      </c>
      <c r="GR94">
        <v>0</v>
      </c>
      <c r="GS94">
        <v>0</v>
      </c>
      <c r="GT94">
        <v>0</v>
      </c>
      <c r="GU94">
        <v>0</v>
      </c>
      <c r="GV94">
        <v>0</v>
      </c>
      <c r="GW94">
        <v>0</v>
      </c>
      <c r="GX94">
        <v>0</v>
      </c>
      <c r="GY94">
        <v>0</v>
      </c>
      <c r="GZ94">
        <v>0</v>
      </c>
      <c r="HA94">
        <v>0</v>
      </c>
      <c r="HB94">
        <v>0</v>
      </c>
      <c r="HC94">
        <v>0</v>
      </c>
      <c r="HD94">
        <v>0</v>
      </c>
      <c r="HE94">
        <v>0</v>
      </c>
      <c r="HF94">
        <v>0</v>
      </c>
      <c r="HG94">
        <v>0</v>
      </c>
      <c r="HH94">
        <v>0</v>
      </c>
      <c r="HI94">
        <v>0</v>
      </c>
      <c r="HJ94">
        <v>0</v>
      </c>
      <c r="HK94">
        <v>0</v>
      </c>
      <c r="HL94">
        <v>0</v>
      </c>
      <c r="HM94">
        <v>0</v>
      </c>
      <c r="HN94">
        <v>0</v>
      </c>
      <c r="HO94">
        <v>0</v>
      </c>
      <c r="HP94">
        <v>0</v>
      </c>
      <c r="HQ94">
        <v>0</v>
      </c>
      <c r="HR94">
        <v>0</v>
      </c>
      <c r="HS94">
        <v>0</v>
      </c>
      <c r="HT94">
        <v>0</v>
      </c>
      <c r="HU94">
        <v>0</v>
      </c>
      <c r="HV94">
        <v>0</v>
      </c>
      <c r="HW94">
        <v>0</v>
      </c>
      <c r="HX94">
        <v>0</v>
      </c>
      <c r="HY94">
        <v>0</v>
      </c>
      <c r="HZ94">
        <v>0</v>
      </c>
      <c r="IA94">
        <v>0</v>
      </c>
      <c r="IB94">
        <v>0</v>
      </c>
      <c r="IC94">
        <v>0</v>
      </c>
      <c r="ID94">
        <v>0</v>
      </c>
      <c r="IE94">
        <v>0</v>
      </c>
      <c r="IF94">
        <v>0</v>
      </c>
      <c r="IG94">
        <v>0</v>
      </c>
      <c r="IH94">
        <v>0</v>
      </c>
      <c r="II94">
        <v>0</v>
      </c>
      <c r="IJ94">
        <v>0</v>
      </c>
      <c r="IK94">
        <v>0</v>
      </c>
      <c r="IL94">
        <v>0</v>
      </c>
      <c r="IM94">
        <v>0</v>
      </c>
      <c r="IN94">
        <v>0</v>
      </c>
      <c r="IO94">
        <v>0</v>
      </c>
      <c r="IP94">
        <v>0</v>
      </c>
      <c r="IQ94">
        <v>0</v>
      </c>
      <c r="IR94">
        <v>0</v>
      </c>
      <c r="IS94">
        <v>0</v>
      </c>
      <c r="IT94">
        <v>0</v>
      </c>
      <c r="IU94">
        <v>0</v>
      </c>
      <c r="IV94">
        <v>0</v>
      </c>
      <c r="IW94">
        <v>0</v>
      </c>
      <c r="IX94">
        <v>0</v>
      </c>
      <c r="IY94">
        <v>0</v>
      </c>
      <c r="IZ94">
        <v>0</v>
      </c>
      <c r="JA94">
        <v>0</v>
      </c>
      <c r="JB94">
        <v>0</v>
      </c>
      <c r="JC94">
        <v>0</v>
      </c>
      <c r="JD94">
        <v>3.9990000000000001</v>
      </c>
      <c r="JE94">
        <v>6</v>
      </c>
      <c r="JF94">
        <v>5.6239999999999997</v>
      </c>
      <c r="JG94">
        <v>7.3639999999999999</v>
      </c>
      <c r="JH94">
        <v>6.9779999999999998</v>
      </c>
      <c r="JI94">
        <v>11.606</v>
      </c>
      <c r="JJ94">
        <v>8.7569999999999997</v>
      </c>
      <c r="JK94">
        <v>9.5180000000000007</v>
      </c>
      <c r="JL94">
        <v>6.3739999999999997</v>
      </c>
      <c r="JM94">
        <v>7.12</v>
      </c>
      <c r="JN94">
        <v>9.5190000000000001</v>
      </c>
      <c r="JO94">
        <v>7.7060000000000004</v>
      </c>
      <c r="JP94">
        <v>8.2710000000000008</v>
      </c>
      <c r="JQ94">
        <v>6.9509999999999996</v>
      </c>
      <c r="JR94">
        <v>6.9029999999999996</v>
      </c>
      <c r="JS94">
        <v>11.567</v>
      </c>
      <c r="JT94">
        <v>10.212</v>
      </c>
      <c r="JU94">
        <v>7.7119999999999997</v>
      </c>
      <c r="JV94">
        <v>9.16</v>
      </c>
      <c r="JW94">
        <v>12.805</v>
      </c>
      <c r="JX94">
        <v>7.4089999999999998</v>
      </c>
      <c r="JY94">
        <v>8.0009999999999994</v>
      </c>
      <c r="JZ94">
        <v>5.0679999999999996</v>
      </c>
      <c r="KA94">
        <v>9.6829999999999998</v>
      </c>
      <c r="KB94">
        <v>11.563000000000001</v>
      </c>
      <c r="KC94">
        <v>10.311</v>
      </c>
      <c r="KD94">
        <v>12.034000000000001</v>
      </c>
      <c r="KE94">
        <v>11.867000000000001</v>
      </c>
      <c r="KF94">
        <v>10.465</v>
      </c>
      <c r="KG94">
        <v>13.173999999999999</v>
      </c>
    </row>
    <row r="95" spans="1:293" x14ac:dyDescent="0.25">
      <c r="A95" t="s">
        <v>371</v>
      </c>
      <c r="B95" t="s">
        <v>589</v>
      </c>
      <c r="C95" t="s">
        <v>595</v>
      </c>
      <c r="D95">
        <v>176</v>
      </c>
      <c r="E95" t="s">
        <v>11</v>
      </c>
      <c r="F95">
        <f t="shared" si="9"/>
        <v>3</v>
      </c>
      <c r="G95">
        <f t="shared" si="10"/>
        <v>1</v>
      </c>
      <c r="H95" t="s">
        <v>9</v>
      </c>
      <c r="I95" t="s">
        <v>6</v>
      </c>
      <c r="J95" t="s">
        <v>5</v>
      </c>
      <c r="K95" t="s">
        <v>596</v>
      </c>
      <c r="L95" t="s">
        <v>515</v>
      </c>
      <c r="M95" s="7">
        <v>0</v>
      </c>
      <c r="N95" s="7">
        <v>74.549417358605794</v>
      </c>
      <c r="O95" s="7">
        <f>M95*'Emission and cost factors'!$D$8+N95*'Emission and cost factors'!$E$8</f>
        <v>34.292731984958664</v>
      </c>
      <c r="P95" s="8">
        <f>M95*'Emission and cost factors'!$D$9+N95*'Emission and cost factors'!$E$9</f>
        <v>11.182412603790869</v>
      </c>
      <c r="Q95" s="7">
        <f t="shared" si="11"/>
        <v>20.809000000000005</v>
      </c>
      <c r="R95" s="2">
        <f t="shared" si="12"/>
        <v>0</v>
      </c>
      <c r="S95" s="2">
        <f t="shared" si="13"/>
        <v>0</v>
      </c>
      <c r="T95" s="2">
        <f t="shared" si="14"/>
        <v>0</v>
      </c>
      <c r="U95" s="7">
        <f t="shared" si="15"/>
        <v>0</v>
      </c>
      <c r="V95" s="7">
        <f t="shared" si="16"/>
        <v>0</v>
      </c>
      <c r="W95" s="7">
        <f t="shared" si="17"/>
        <v>0</v>
      </c>
      <c r="X95">
        <v>20.47</v>
      </c>
      <c r="Y95">
        <v>20.62</v>
      </c>
      <c r="Z95">
        <v>20.59</v>
      </c>
      <c r="AA95">
        <v>20.69</v>
      </c>
      <c r="AB95">
        <v>20.65</v>
      </c>
      <c r="AC95">
        <v>20.81</v>
      </c>
      <c r="AD95">
        <v>20.86</v>
      </c>
      <c r="AE95">
        <v>20.92</v>
      </c>
      <c r="AF95">
        <v>20.76</v>
      </c>
      <c r="AG95">
        <v>20.68</v>
      </c>
      <c r="AH95">
        <v>20.78</v>
      </c>
      <c r="AI95">
        <v>20.77</v>
      </c>
      <c r="AJ95">
        <v>20.73</v>
      </c>
      <c r="AK95">
        <v>20.65</v>
      </c>
      <c r="AL95">
        <v>20.65</v>
      </c>
      <c r="AM95">
        <v>20.8</v>
      </c>
      <c r="AN95">
        <v>20.82</v>
      </c>
      <c r="AO95">
        <v>20.73</v>
      </c>
      <c r="AP95">
        <v>20.79</v>
      </c>
      <c r="AQ95">
        <v>21.1</v>
      </c>
      <c r="AR95">
        <v>20.73</v>
      </c>
      <c r="AS95">
        <v>20.74</v>
      </c>
      <c r="AT95">
        <v>20.72</v>
      </c>
      <c r="AU95">
        <v>21</v>
      </c>
      <c r="AV95">
        <v>20.88</v>
      </c>
      <c r="AW95">
        <v>20.88</v>
      </c>
      <c r="AX95">
        <v>20.86</v>
      </c>
      <c r="AY95">
        <v>21.45</v>
      </c>
      <c r="AZ95">
        <v>20.86</v>
      </c>
      <c r="BA95">
        <v>21.28</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19.829999999999998</v>
      </c>
      <c r="EO95">
        <v>20</v>
      </c>
      <c r="EP95">
        <v>20.170000000000002</v>
      </c>
      <c r="EQ95">
        <v>20.09</v>
      </c>
      <c r="ER95">
        <v>20.260000000000002</v>
      </c>
      <c r="ES95">
        <v>20.51</v>
      </c>
      <c r="ET95">
        <v>20.399999999999999</v>
      </c>
      <c r="EU95">
        <v>20.45</v>
      </c>
      <c r="EV95">
        <v>20.21</v>
      </c>
      <c r="EW95">
        <v>20.239999999999998</v>
      </c>
      <c r="EX95">
        <v>20.36</v>
      </c>
      <c r="EY95">
        <v>20.170000000000002</v>
      </c>
      <c r="EZ95">
        <v>20.350000000000001</v>
      </c>
      <c r="FA95">
        <v>19.96</v>
      </c>
      <c r="FB95">
        <v>20.14</v>
      </c>
      <c r="FC95">
        <v>20.52</v>
      </c>
      <c r="FD95">
        <v>20.51</v>
      </c>
      <c r="FE95">
        <v>20.329999999999998</v>
      </c>
      <c r="FF95">
        <v>20.3</v>
      </c>
      <c r="FG95">
        <v>20.61</v>
      </c>
      <c r="FH95">
        <v>20.399999999999999</v>
      </c>
      <c r="FI95">
        <v>20.36</v>
      </c>
      <c r="FJ95">
        <v>20.239999999999998</v>
      </c>
      <c r="FK95">
        <v>20.45</v>
      </c>
      <c r="FL95">
        <v>20.58</v>
      </c>
      <c r="FM95">
        <v>20.37</v>
      </c>
      <c r="FN95">
        <v>20.54</v>
      </c>
      <c r="FO95">
        <v>20.62</v>
      </c>
      <c r="FP95">
        <v>20.54</v>
      </c>
      <c r="FQ95">
        <v>20.68</v>
      </c>
      <c r="FR95">
        <v>0.192</v>
      </c>
      <c r="FS95">
        <v>0</v>
      </c>
      <c r="FT95">
        <v>0</v>
      </c>
      <c r="FU95">
        <v>0</v>
      </c>
      <c r="FV95">
        <v>0</v>
      </c>
      <c r="FW95">
        <v>0</v>
      </c>
      <c r="FX95">
        <v>0</v>
      </c>
      <c r="FY95">
        <v>0</v>
      </c>
      <c r="FZ95">
        <v>0</v>
      </c>
      <c r="GA95">
        <v>0</v>
      </c>
      <c r="GB95">
        <v>0</v>
      </c>
      <c r="GC95">
        <v>0</v>
      </c>
      <c r="GD95">
        <v>0</v>
      </c>
      <c r="GE95">
        <v>0.05</v>
      </c>
      <c r="GF95">
        <v>0</v>
      </c>
      <c r="GG95">
        <v>0</v>
      </c>
      <c r="GH95">
        <v>0</v>
      </c>
      <c r="GI95">
        <v>0</v>
      </c>
      <c r="GJ95">
        <v>0</v>
      </c>
      <c r="GK95">
        <v>0</v>
      </c>
      <c r="GL95">
        <v>0</v>
      </c>
      <c r="GM95">
        <v>0</v>
      </c>
      <c r="GN95">
        <v>0</v>
      </c>
      <c r="GO95">
        <v>0</v>
      </c>
      <c r="GP95">
        <v>0</v>
      </c>
      <c r="GQ95">
        <v>0</v>
      </c>
      <c r="GR95">
        <v>0</v>
      </c>
      <c r="GS95">
        <v>0</v>
      </c>
      <c r="GT95">
        <v>0</v>
      </c>
      <c r="GU95">
        <v>0</v>
      </c>
      <c r="GV95">
        <v>0</v>
      </c>
      <c r="GW95">
        <v>0</v>
      </c>
      <c r="GX95">
        <v>0</v>
      </c>
      <c r="GY95">
        <v>0</v>
      </c>
      <c r="GZ95">
        <v>0</v>
      </c>
      <c r="HA95">
        <v>0</v>
      </c>
      <c r="HB95">
        <v>0</v>
      </c>
      <c r="HC95">
        <v>0</v>
      </c>
      <c r="HD95">
        <v>0</v>
      </c>
      <c r="HE95">
        <v>0</v>
      </c>
      <c r="HF95">
        <v>0</v>
      </c>
      <c r="HG95">
        <v>0</v>
      </c>
      <c r="HH95">
        <v>0</v>
      </c>
      <c r="HI95">
        <v>0</v>
      </c>
      <c r="HJ95">
        <v>0</v>
      </c>
      <c r="HK95">
        <v>0</v>
      </c>
      <c r="HL95">
        <v>0</v>
      </c>
      <c r="HM95">
        <v>0</v>
      </c>
      <c r="HN95">
        <v>0</v>
      </c>
      <c r="HO95">
        <v>0</v>
      </c>
      <c r="HP95">
        <v>0</v>
      </c>
      <c r="HQ95">
        <v>0</v>
      </c>
      <c r="HR95">
        <v>0</v>
      </c>
      <c r="HS95">
        <v>0</v>
      </c>
      <c r="HT95">
        <v>0</v>
      </c>
      <c r="HU95">
        <v>0</v>
      </c>
      <c r="HV95">
        <v>0</v>
      </c>
      <c r="HW95">
        <v>0</v>
      </c>
      <c r="HX95">
        <v>0</v>
      </c>
      <c r="HY95">
        <v>0</v>
      </c>
      <c r="HZ95">
        <v>0</v>
      </c>
      <c r="IA95">
        <v>0</v>
      </c>
      <c r="IB95">
        <v>0</v>
      </c>
      <c r="IC95">
        <v>0</v>
      </c>
      <c r="ID95">
        <v>0</v>
      </c>
      <c r="IE95">
        <v>0</v>
      </c>
      <c r="IF95">
        <v>0</v>
      </c>
      <c r="IG95">
        <v>0</v>
      </c>
      <c r="IH95">
        <v>0</v>
      </c>
      <c r="II95">
        <v>0</v>
      </c>
      <c r="IJ95">
        <v>0</v>
      </c>
      <c r="IK95">
        <v>0</v>
      </c>
      <c r="IL95">
        <v>0</v>
      </c>
      <c r="IM95">
        <v>0</v>
      </c>
      <c r="IN95">
        <v>0</v>
      </c>
      <c r="IO95">
        <v>0</v>
      </c>
      <c r="IP95">
        <v>0</v>
      </c>
      <c r="IQ95">
        <v>0</v>
      </c>
      <c r="IR95">
        <v>0</v>
      </c>
      <c r="IS95">
        <v>0</v>
      </c>
      <c r="IT95">
        <v>0</v>
      </c>
      <c r="IU95">
        <v>0</v>
      </c>
      <c r="IV95">
        <v>0</v>
      </c>
      <c r="IW95">
        <v>0</v>
      </c>
      <c r="IX95">
        <v>0</v>
      </c>
      <c r="IY95">
        <v>0</v>
      </c>
      <c r="IZ95">
        <v>0</v>
      </c>
      <c r="JA95">
        <v>0</v>
      </c>
      <c r="JB95">
        <v>0</v>
      </c>
      <c r="JC95">
        <v>0</v>
      </c>
      <c r="JD95">
        <v>3.9990000000000001</v>
      </c>
      <c r="JE95">
        <v>6</v>
      </c>
      <c r="JF95">
        <v>5.6239999999999997</v>
      </c>
      <c r="JG95">
        <v>7.3639999999999999</v>
      </c>
      <c r="JH95">
        <v>6.9779999999999998</v>
      </c>
      <c r="JI95">
        <v>11.606</v>
      </c>
      <c r="JJ95">
        <v>8.7569999999999997</v>
      </c>
      <c r="JK95">
        <v>9.5180000000000007</v>
      </c>
      <c r="JL95">
        <v>6.3739999999999997</v>
      </c>
      <c r="JM95">
        <v>7.12</v>
      </c>
      <c r="JN95">
        <v>9.5190000000000001</v>
      </c>
      <c r="JO95">
        <v>7.7060000000000004</v>
      </c>
      <c r="JP95">
        <v>8.2710000000000008</v>
      </c>
      <c r="JQ95">
        <v>6.9509999999999996</v>
      </c>
      <c r="JR95">
        <v>6.9029999999999996</v>
      </c>
      <c r="JS95">
        <v>11.567</v>
      </c>
      <c r="JT95">
        <v>10.212</v>
      </c>
      <c r="JU95">
        <v>7.7119999999999997</v>
      </c>
      <c r="JV95">
        <v>9.16</v>
      </c>
      <c r="JW95">
        <v>12.805</v>
      </c>
      <c r="JX95">
        <v>7.4089999999999998</v>
      </c>
      <c r="JY95">
        <v>8.0009999999999994</v>
      </c>
      <c r="JZ95">
        <v>5.0679999999999996</v>
      </c>
      <c r="KA95">
        <v>9.6829999999999998</v>
      </c>
      <c r="KB95">
        <v>11.563000000000001</v>
      </c>
      <c r="KC95">
        <v>10.311</v>
      </c>
      <c r="KD95">
        <v>12.034000000000001</v>
      </c>
      <c r="KE95">
        <v>11.867000000000001</v>
      </c>
      <c r="KF95">
        <v>10.465</v>
      </c>
      <c r="KG95">
        <v>13.173999999999999</v>
      </c>
    </row>
    <row r="96" spans="1:293" x14ac:dyDescent="0.25">
      <c r="A96" t="s">
        <v>372</v>
      </c>
      <c r="B96" t="s">
        <v>589</v>
      </c>
      <c r="C96" t="s">
        <v>595</v>
      </c>
      <c r="D96">
        <v>177</v>
      </c>
      <c r="E96" t="s">
        <v>11</v>
      </c>
      <c r="F96">
        <f t="shared" si="9"/>
        <v>3</v>
      </c>
      <c r="G96">
        <f t="shared" si="10"/>
        <v>1</v>
      </c>
      <c r="H96" t="s">
        <v>9</v>
      </c>
      <c r="I96" t="s">
        <v>7</v>
      </c>
      <c r="J96" t="s">
        <v>4</v>
      </c>
      <c r="K96" t="s">
        <v>596</v>
      </c>
      <c r="L96" t="s">
        <v>516</v>
      </c>
      <c r="M96" s="7">
        <v>0</v>
      </c>
      <c r="N96" s="7">
        <v>78.2186586050627</v>
      </c>
      <c r="O96" s="7">
        <f>M96*'Emission and cost factors'!$D$8+N96*'Emission and cost factors'!$E$8</f>
        <v>35.980582958328846</v>
      </c>
      <c r="P96" s="8">
        <f>M96*'Emission and cost factors'!$D$9+N96*'Emission and cost factors'!$E$9</f>
        <v>11.732798790759405</v>
      </c>
      <c r="Q96" s="7">
        <f t="shared" si="11"/>
        <v>20.849333333333327</v>
      </c>
      <c r="R96" s="2">
        <f t="shared" si="12"/>
        <v>0</v>
      </c>
      <c r="S96" s="2">
        <f t="shared" si="13"/>
        <v>0</v>
      </c>
      <c r="T96" s="2">
        <f t="shared" si="14"/>
        <v>0</v>
      </c>
      <c r="U96" s="7">
        <f t="shared" si="15"/>
        <v>0</v>
      </c>
      <c r="V96" s="7">
        <f t="shared" si="16"/>
        <v>0</v>
      </c>
      <c r="W96" s="7">
        <f t="shared" si="17"/>
        <v>0</v>
      </c>
      <c r="X96">
        <v>20.62</v>
      </c>
      <c r="Y96">
        <v>20.64</v>
      </c>
      <c r="Z96">
        <v>20.68</v>
      </c>
      <c r="AA96">
        <v>20.77</v>
      </c>
      <c r="AB96">
        <v>20.75</v>
      </c>
      <c r="AC96">
        <v>20.89</v>
      </c>
      <c r="AD96">
        <v>20.88</v>
      </c>
      <c r="AE96">
        <v>20.93</v>
      </c>
      <c r="AF96">
        <v>20.79</v>
      </c>
      <c r="AG96">
        <v>20.76</v>
      </c>
      <c r="AH96">
        <v>20.8</v>
      </c>
      <c r="AI96">
        <v>20.8</v>
      </c>
      <c r="AJ96">
        <v>20.77</v>
      </c>
      <c r="AK96">
        <v>20.73</v>
      </c>
      <c r="AL96">
        <v>20.77</v>
      </c>
      <c r="AM96">
        <v>20.85</v>
      </c>
      <c r="AN96">
        <v>20.82</v>
      </c>
      <c r="AO96">
        <v>20.81</v>
      </c>
      <c r="AP96">
        <v>20.76</v>
      </c>
      <c r="AQ96">
        <v>21.09</v>
      </c>
      <c r="AR96">
        <v>20.75</v>
      </c>
      <c r="AS96">
        <v>20.7</v>
      </c>
      <c r="AT96">
        <v>20.76</v>
      </c>
      <c r="AU96">
        <v>21.01</v>
      </c>
      <c r="AV96">
        <v>20.93</v>
      </c>
      <c r="AW96">
        <v>20.93</v>
      </c>
      <c r="AX96">
        <v>20.9</v>
      </c>
      <c r="AY96">
        <v>21.43</v>
      </c>
      <c r="AZ96">
        <v>20.91</v>
      </c>
      <c r="BA96">
        <v>21.25</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19.899999999999999</v>
      </c>
      <c r="EO96">
        <v>20.059999999999999</v>
      </c>
      <c r="EP96">
        <v>20.239999999999998</v>
      </c>
      <c r="EQ96">
        <v>20.14</v>
      </c>
      <c r="ER96">
        <v>20.32</v>
      </c>
      <c r="ES96">
        <v>20.55</v>
      </c>
      <c r="ET96">
        <v>20.51</v>
      </c>
      <c r="EU96">
        <v>20.5</v>
      </c>
      <c r="EV96">
        <v>20.399999999999999</v>
      </c>
      <c r="EW96">
        <v>20.420000000000002</v>
      </c>
      <c r="EX96">
        <v>20.51</v>
      </c>
      <c r="EY96">
        <v>20.2</v>
      </c>
      <c r="EZ96">
        <v>20.38</v>
      </c>
      <c r="FA96">
        <v>20.010000000000002</v>
      </c>
      <c r="FB96">
        <v>20.21</v>
      </c>
      <c r="FC96">
        <v>20.57</v>
      </c>
      <c r="FD96">
        <v>20.56</v>
      </c>
      <c r="FE96">
        <v>20.350000000000001</v>
      </c>
      <c r="FF96">
        <v>20.45</v>
      </c>
      <c r="FG96">
        <v>20.64</v>
      </c>
      <c r="FH96">
        <v>20.47</v>
      </c>
      <c r="FI96">
        <v>20.440000000000001</v>
      </c>
      <c r="FJ96">
        <v>20.350000000000001</v>
      </c>
      <c r="FK96">
        <v>20.45</v>
      </c>
      <c r="FL96">
        <v>20.61</v>
      </c>
      <c r="FM96">
        <v>20.41</v>
      </c>
      <c r="FN96">
        <v>20.68</v>
      </c>
      <c r="FO96">
        <v>20.7</v>
      </c>
      <c r="FP96">
        <v>20.56</v>
      </c>
      <c r="FQ96">
        <v>20.68</v>
      </c>
      <c r="FR96">
        <v>0.125</v>
      </c>
      <c r="FS96">
        <v>0</v>
      </c>
      <c r="FT96">
        <v>0</v>
      </c>
      <c r="FU96">
        <v>0</v>
      </c>
      <c r="FV96">
        <v>0</v>
      </c>
      <c r="FW96">
        <v>0</v>
      </c>
      <c r="FX96">
        <v>0</v>
      </c>
      <c r="FY96">
        <v>0</v>
      </c>
      <c r="FZ96">
        <v>0</v>
      </c>
      <c r="GA96">
        <v>0</v>
      </c>
      <c r="GB96">
        <v>0</v>
      </c>
      <c r="GC96">
        <v>0</v>
      </c>
      <c r="GD96">
        <v>0</v>
      </c>
      <c r="GE96">
        <v>0</v>
      </c>
      <c r="GF96">
        <v>0</v>
      </c>
      <c r="GG96">
        <v>0</v>
      </c>
      <c r="GH96">
        <v>0</v>
      </c>
      <c r="GI96">
        <v>0</v>
      </c>
      <c r="GJ96">
        <v>0</v>
      </c>
      <c r="GK96">
        <v>0</v>
      </c>
      <c r="GL96">
        <v>0</v>
      </c>
      <c r="GM96">
        <v>0</v>
      </c>
      <c r="GN96">
        <v>0</v>
      </c>
      <c r="GO96">
        <v>0</v>
      </c>
      <c r="GP96">
        <v>0</v>
      </c>
      <c r="GQ96">
        <v>0</v>
      </c>
      <c r="GR96">
        <v>0</v>
      </c>
      <c r="GS96">
        <v>0</v>
      </c>
      <c r="GT96">
        <v>0</v>
      </c>
      <c r="GU96">
        <v>0</v>
      </c>
      <c r="GV96">
        <v>0</v>
      </c>
      <c r="GW96">
        <v>0</v>
      </c>
      <c r="GX96">
        <v>0</v>
      </c>
      <c r="GY96">
        <v>0</v>
      </c>
      <c r="GZ96">
        <v>0</v>
      </c>
      <c r="HA96">
        <v>0</v>
      </c>
      <c r="HB96">
        <v>0</v>
      </c>
      <c r="HC96">
        <v>0</v>
      </c>
      <c r="HD96">
        <v>0</v>
      </c>
      <c r="HE96">
        <v>0</v>
      </c>
      <c r="HF96">
        <v>0</v>
      </c>
      <c r="HG96">
        <v>0</v>
      </c>
      <c r="HH96">
        <v>0</v>
      </c>
      <c r="HI96">
        <v>0</v>
      </c>
      <c r="HJ96">
        <v>0</v>
      </c>
      <c r="HK96">
        <v>0</v>
      </c>
      <c r="HL96">
        <v>0</v>
      </c>
      <c r="HM96">
        <v>0</v>
      </c>
      <c r="HN96">
        <v>0</v>
      </c>
      <c r="HO96">
        <v>0</v>
      </c>
      <c r="HP96">
        <v>0</v>
      </c>
      <c r="HQ96">
        <v>0</v>
      </c>
      <c r="HR96">
        <v>0</v>
      </c>
      <c r="HS96">
        <v>0</v>
      </c>
      <c r="HT96">
        <v>0</v>
      </c>
      <c r="HU96">
        <v>0</v>
      </c>
      <c r="HV96">
        <v>0</v>
      </c>
      <c r="HW96">
        <v>0</v>
      </c>
      <c r="HX96">
        <v>0</v>
      </c>
      <c r="HY96">
        <v>0</v>
      </c>
      <c r="HZ96">
        <v>0</v>
      </c>
      <c r="IA96">
        <v>0</v>
      </c>
      <c r="IB96">
        <v>0</v>
      </c>
      <c r="IC96">
        <v>0</v>
      </c>
      <c r="ID96">
        <v>0</v>
      </c>
      <c r="IE96">
        <v>0</v>
      </c>
      <c r="IF96">
        <v>0</v>
      </c>
      <c r="IG96">
        <v>0</v>
      </c>
      <c r="IH96">
        <v>0</v>
      </c>
      <c r="II96">
        <v>0</v>
      </c>
      <c r="IJ96">
        <v>0</v>
      </c>
      <c r="IK96">
        <v>0</v>
      </c>
      <c r="IL96">
        <v>0</v>
      </c>
      <c r="IM96">
        <v>0</v>
      </c>
      <c r="IN96">
        <v>0</v>
      </c>
      <c r="IO96">
        <v>0</v>
      </c>
      <c r="IP96">
        <v>0</v>
      </c>
      <c r="IQ96">
        <v>0</v>
      </c>
      <c r="IR96">
        <v>0</v>
      </c>
      <c r="IS96">
        <v>0</v>
      </c>
      <c r="IT96">
        <v>0</v>
      </c>
      <c r="IU96">
        <v>0</v>
      </c>
      <c r="IV96">
        <v>0</v>
      </c>
      <c r="IW96">
        <v>0</v>
      </c>
      <c r="IX96">
        <v>0</v>
      </c>
      <c r="IY96">
        <v>0</v>
      </c>
      <c r="IZ96">
        <v>0</v>
      </c>
      <c r="JA96">
        <v>0</v>
      </c>
      <c r="JB96">
        <v>0</v>
      </c>
      <c r="JC96">
        <v>0</v>
      </c>
      <c r="JD96">
        <v>3.9990000000000001</v>
      </c>
      <c r="JE96">
        <v>6</v>
      </c>
      <c r="JF96">
        <v>5.6239999999999997</v>
      </c>
      <c r="JG96">
        <v>7.3639999999999999</v>
      </c>
      <c r="JH96">
        <v>6.9779999999999998</v>
      </c>
      <c r="JI96">
        <v>11.606</v>
      </c>
      <c r="JJ96">
        <v>8.7569999999999997</v>
      </c>
      <c r="JK96">
        <v>9.5180000000000007</v>
      </c>
      <c r="JL96">
        <v>6.3739999999999997</v>
      </c>
      <c r="JM96">
        <v>7.12</v>
      </c>
      <c r="JN96">
        <v>9.5190000000000001</v>
      </c>
      <c r="JO96">
        <v>7.7060000000000004</v>
      </c>
      <c r="JP96">
        <v>8.2710000000000008</v>
      </c>
      <c r="JQ96">
        <v>6.9509999999999996</v>
      </c>
      <c r="JR96">
        <v>6.9029999999999996</v>
      </c>
      <c r="JS96">
        <v>11.567</v>
      </c>
      <c r="JT96">
        <v>10.212</v>
      </c>
      <c r="JU96">
        <v>7.7119999999999997</v>
      </c>
      <c r="JV96">
        <v>9.16</v>
      </c>
      <c r="JW96">
        <v>12.805</v>
      </c>
      <c r="JX96">
        <v>7.4089999999999998</v>
      </c>
      <c r="JY96">
        <v>8.0009999999999994</v>
      </c>
      <c r="JZ96">
        <v>5.0679999999999996</v>
      </c>
      <c r="KA96">
        <v>9.6829999999999998</v>
      </c>
      <c r="KB96">
        <v>11.563000000000001</v>
      </c>
      <c r="KC96">
        <v>10.311</v>
      </c>
      <c r="KD96">
        <v>12.034000000000001</v>
      </c>
      <c r="KE96">
        <v>11.867000000000001</v>
      </c>
      <c r="KF96">
        <v>10.465</v>
      </c>
      <c r="KG96">
        <v>13.173999999999999</v>
      </c>
    </row>
    <row r="97" spans="1:293" x14ac:dyDescent="0.25">
      <c r="A97" t="s">
        <v>373</v>
      </c>
      <c r="B97" t="s">
        <v>589</v>
      </c>
      <c r="C97" t="s">
        <v>595</v>
      </c>
      <c r="D97">
        <v>178</v>
      </c>
      <c r="E97" t="s">
        <v>11</v>
      </c>
      <c r="F97">
        <f t="shared" si="9"/>
        <v>3</v>
      </c>
      <c r="G97">
        <f t="shared" si="10"/>
        <v>1</v>
      </c>
      <c r="H97" t="s">
        <v>9</v>
      </c>
      <c r="I97" t="s">
        <v>7</v>
      </c>
      <c r="J97" t="s">
        <v>4</v>
      </c>
      <c r="K97" t="s">
        <v>596</v>
      </c>
      <c r="L97" t="s">
        <v>515</v>
      </c>
      <c r="M97" s="7">
        <v>0</v>
      </c>
      <c r="N97" s="7">
        <v>76.896102733506495</v>
      </c>
      <c r="O97" s="7">
        <f>M97*'Emission and cost factors'!$D$8+N97*'Emission and cost factors'!$E$8</f>
        <v>35.372207257412988</v>
      </c>
      <c r="P97" s="8">
        <f>M97*'Emission and cost factors'!$D$9+N97*'Emission and cost factors'!$E$9</f>
        <v>11.534415410025973</v>
      </c>
      <c r="Q97" s="7">
        <f t="shared" si="11"/>
        <v>20.847333333333324</v>
      </c>
      <c r="R97" s="2">
        <f t="shared" si="12"/>
        <v>0</v>
      </c>
      <c r="S97" s="2">
        <f t="shared" si="13"/>
        <v>0</v>
      </c>
      <c r="T97" s="2">
        <f t="shared" si="14"/>
        <v>0</v>
      </c>
      <c r="U97" s="7">
        <f t="shared" si="15"/>
        <v>0</v>
      </c>
      <c r="V97" s="7">
        <f t="shared" si="16"/>
        <v>0</v>
      </c>
      <c r="W97" s="7">
        <f t="shared" si="17"/>
        <v>0</v>
      </c>
      <c r="X97">
        <v>20.61</v>
      </c>
      <c r="Y97">
        <v>20.62</v>
      </c>
      <c r="Z97">
        <v>20.68</v>
      </c>
      <c r="AA97">
        <v>20.75</v>
      </c>
      <c r="AB97">
        <v>20.76</v>
      </c>
      <c r="AC97">
        <v>20.89</v>
      </c>
      <c r="AD97">
        <v>20.88</v>
      </c>
      <c r="AE97">
        <v>20.93</v>
      </c>
      <c r="AF97">
        <v>20.79</v>
      </c>
      <c r="AG97">
        <v>20.76</v>
      </c>
      <c r="AH97">
        <v>20.81</v>
      </c>
      <c r="AI97">
        <v>20.78</v>
      </c>
      <c r="AJ97">
        <v>20.77</v>
      </c>
      <c r="AK97">
        <v>20.72</v>
      </c>
      <c r="AL97">
        <v>20.78</v>
      </c>
      <c r="AM97">
        <v>20.85</v>
      </c>
      <c r="AN97">
        <v>20.82</v>
      </c>
      <c r="AO97">
        <v>20.81</v>
      </c>
      <c r="AP97">
        <v>20.76</v>
      </c>
      <c r="AQ97">
        <v>21.09</v>
      </c>
      <c r="AR97">
        <v>20.75</v>
      </c>
      <c r="AS97">
        <v>20.7</v>
      </c>
      <c r="AT97">
        <v>20.76</v>
      </c>
      <c r="AU97">
        <v>21.01</v>
      </c>
      <c r="AV97">
        <v>20.93</v>
      </c>
      <c r="AW97">
        <v>20.92</v>
      </c>
      <c r="AX97">
        <v>20.9</v>
      </c>
      <c r="AY97">
        <v>21.43</v>
      </c>
      <c r="AZ97">
        <v>20.91</v>
      </c>
      <c r="BA97">
        <v>21.25</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19.899999999999999</v>
      </c>
      <c r="EO97">
        <v>20.05</v>
      </c>
      <c r="EP97">
        <v>20.23</v>
      </c>
      <c r="EQ97">
        <v>20.12</v>
      </c>
      <c r="ER97">
        <v>20.309999999999999</v>
      </c>
      <c r="ES97">
        <v>20.55</v>
      </c>
      <c r="ET97">
        <v>20.5</v>
      </c>
      <c r="EU97">
        <v>20.5</v>
      </c>
      <c r="EV97">
        <v>20.399999999999999</v>
      </c>
      <c r="EW97">
        <v>20.420000000000002</v>
      </c>
      <c r="EX97">
        <v>20.51</v>
      </c>
      <c r="EY97">
        <v>20.18</v>
      </c>
      <c r="EZ97">
        <v>20.38</v>
      </c>
      <c r="FA97">
        <v>19.98</v>
      </c>
      <c r="FB97">
        <v>20.18</v>
      </c>
      <c r="FC97">
        <v>20.57</v>
      </c>
      <c r="FD97">
        <v>20.56</v>
      </c>
      <c r="FE97">
        <v>20.350000000000001</v>
      </c>
      <c r="FF97">
        <v>20.46</v>
      </c>
      <c r="FG97">
        <v>20.64</v>
      </c>
      <c r="FH97">
        <v>20.47</v>
      </c>
      <c r="FI97">
        <v>20.43</v>
      </c>
      <c r="FJ97">
        <v>20.34</v>
      </c>
      <c r="FK97">
        <v>20.46</v>
      </c>
      <c r="FL97">
        <v>20.61</v>
      </c>
      <c r="FM97">
        <v>20.39</v>
      </c>
      <c r="FN97">
        <v>20.68</v>
      </c>
      <c r="FO97">
        <v>20.7</v>
      </c>
      <c r="FP97">
        <v>20.56</v>
      </c>
      <c r="FQ97">
        <v>20.68</v>
      </c>
      <c r="FR97">
        <v>0.13300000000000001</v>
      </c>
      <c r="FS97">
        <v>0</v>
      </c>
      <c r="FT97">
        <v>0</v>
      </c>
      <c r="FU97">
        <v>0</v>
      </c>
      <c r="FV97">
        <v>0</v>
      </c>
      <c r="FW97">
        <v>0</v>
      </c>
      <c r="FX97">
        <v>0</v>
      </c>
      <c r="FY97">
        <v>0</v>
      </c>
      <c r="FZ97">
        <v>0</v>
      </c>
      <c r="GA97">
        <v>0</v>
      </c>
      <c r="GB97">
        <v>0</v>
      </c>
      <c r="GC97">
        <v>0</v>
      </c>
      <c r="GD97">
        <v>0</v>
      </c>
      <c r="GE97">
        <v>2.5000000000000001E-2</v>
      </c>
      <c r="GF97">
        <v>0</v>
      </c>
      <c r="GG97">
        <v>0</v>
      </c>
      <c r="GH97">
        <v>0</v>
      </c>
      <c r="GI97">
        <v>0</v>
      </c>
      <c r="GJ97">
        <v>0</v>
      </c>
      <c r="GK97">
        <v>0</v>
      </c>
      <c r="GL97">
        <v>0</v>
      </c>
      <c r="GM97">
        <v>0</v>
      </c>
      <c r="GN97">
        <v>0</v>
      </c>
      <c r="GO97">
        <v>0</v>
      </c>
      <c r="GP97">
        <v>0</v>
      </c>
      <c r="GQ97">
        <v>0</v>
      </c>
      <c r="GR97">
        <v>0</v>
      </c>
      <c r="GS97">
        <v>0</v>
      </c>
      <c r="GT97">
        <v>0</v>
      </c>
      <c r="GU97">
        <v>0</v>
      </c>
      <c r="GV97">
        <v>0</v>
      </c>
      <c r="GW97">
        <v>0</v>
      </c>
      <c r="GX97">
        <v>0</v>
      </c>
      <c r="GY97">
        <v>0</v>
      </c>
      <c r="GZ97">
        <v>0</v>
      </c>
      <c r="HA97">
        <v>0</v>
      </c>
      <c r="HB97">
        <v>0</v>
      </c>
      <c r="HC97">
        <v>0</v>
      </c>
      <c r="HD97">
        <v>0</v>
      </c>
      <c r="HE97">
        <v>0</v>
      </c>
      <c r="HF97">
        <v>0</v>
      </c>
      <c r="HG97">
        <v>0</v>
      </c>
      <c r="HH97">
        <v>0</v>
      </c>
      <c r="HI97">
        <v>0</v>
      </c>
      <c r="HJ97">
        <v>0</v>
      </c>
      <c r="HK97">
        <v>0</v>
      </c>
      <c r="HL97">
        <v>0</v>
      </c>
      <c r="HM97">
        <v>0</v>
      </c>
      <c r="HN97">
        <v>0</v>
      </c>
      <c r="HO97">
        <v>0</v>
      </c>
      <c r="HP97">
        <v>0</v>
      </c>
      <c r="HQ97">
        <v>0</v>
      </c>
      <c r="HR97">
        <v>0</v>
      </c>
      <c r="HS97">
        <v>0</v>
      </c>
      <c r="HT97">
        <v>0</v>
      </c>
      <c r="HU97">
        <v>0</v>
      </c>
      <c r="HV97">
        <v>0</v>
      </c>
      <c r="HW97">
        <v>0</v>
      </c>
      <c r="HX97">
        <v>0</v>
      </c>
      <c r="HY97">
        <v>0</v>
      </c>
      <c r="HZ97">
        <v>0</v>
      </c>
      <c r="IA97">
        <v>0</v>
      </c>
      <c r="IB97">
        <v>0</v>
      </c>
      <c r="IC97">
        <v>0</v>
      </c>
      <c r="ID97">
        <v>0</v>
      </c>
      <c r="IE97">
        <v>0</v>
      </c>
      <c r="IF97">
        <v>0</v>
      </c>
      <c r="IG97">
        <v>0</v>
      </c>
      <c r="IH97">
        <v>0</v>
      </c>
      <c r="II97">
        <v>0</v>
      </c>
      <c r="IJ97">
        <v>0</v>
      </c>
      <c r="IK97">
        <v>0</v>
      </c>
      <c r="IL97">
        <v>0</v>
      </c>
      <c r="IM97">
        <v>0</v>
      </c>
      <c r="IN97">
        <v>0</v>
      </c>
      <c r="IO97">
        <v>0</v>
      </c>
      <c r="IP97">
        <v>0</v>
      </c>
      <c r="IQ97">
        <v>0</v>
      </c>
      <c r="IR97">
        <v>0</v>
      </c>
      <c r="IS97">
        <v>0</v>
      </c>
      <c r="IT97">
        <v>0</v>
      </c>
      <c r="IU97">
        <v>0</v>
      </c>
      <c r="IV97">
        <v>0</v>
      </c>
      <c r="IW97">
        <v>0</v>
      </c>
      <c r="IX97">
        <v>0</v>
      </c>
      <c r="IY97">
        <v>0</v>
      </c>
      <c r="IZ97">
        <v>0</v>
      </c>
      <c r="JA97">
        <v>0</v>
      </c>
      <c r="JB97">
        <v>0</v>
      </c>
      <c r="JC97">
        <v>0</v>
      </c>
      <c r="JD97">
        <v>3.9990000000000001</v>
      </c>
      <c r="JE97">
        <v>6</v>
      </c>
      <c r="JF97">
        <v>5.6239999999999997</v>
      </c>
      <c r="JG97">
        <v>7.3639999999999999</v>
      </c>
      <c r="JH97">
        <v>6.9779999999999998</v>
      </c>
      <c r="JI97">
        <v>11.606</v>
      </c>
      <c r="JJ97">
        <v>8.7569999999999997</v>
      </c>
      <c r="JK97">
        <v>9.5180000000000007</v>
      </c>
      <c r="JL97">
        <v>6.3739999999999997</v>
      </c>
      <c r="JM97">
        <v>7.12</v>
      </c>
      <c r="JN97">
        <v>9.5190000000000001</v>
      </c>
      <c r="JO97">
        <v>7.7060000000000004</v>
      </c>
      <c r="JP97">
        <v>8.2710000000000008</v>
      </c>
      <c r="JQ97">
        <v>6.9509999999999996</v>
      </c>
      <c r="JR97">
        <v>6.9029999999999996</v>
      </c>
      <c r="JS97">
        <v>11.567</v>
      </c>
      <c r="JT97">
        <v>10.212</v>
      </c>
      <c r="JU97">
        <v>7.7119999999999997</v>
      </c>
      <c r="JV97">
        <v>9.16</v>
      </c>
      <c r="JW97">
        <v>12.805</v>
      </c>
      <c r="JX97">
        <v>7.4089999999999998</v>
      </c>
      <c r="JY97">
        <v>8.0009999999999994</v>
      </c>
      <c r="JZ97">
        <v>5.0679999999999996</v>
      </c>
      <c r="KA97">
        <v>9.6829999999999998</v>
      </c>
      <c r="KB97">
        <v>11.563000000000001</v>
      </c>
      <c r="KC97">
        <v>10.311</v>
      </c>
      <c r="KD97">
        <v>12.034000000000001</v>
      </c>
      <c r="KE97">
        <v>11.867000000000001</v>
      </c>
      <c r="KF97">
        <v>10.465</v>
      </c>
      <c r="KG97">
        <v>13.173999999999999</v>
      </c>
    </row>
    <row r="98" spans="1:293" x14ac:dyDescent="0.25">
      <c r="A98" t="s">
        <v>374</v>
      </c>
      <c r="B98" t="s">
        <v>589</v>
      </c>
      <c r="C98" t="s">
        <v>595</v>
      </c>
      <c r="D98">
        <v>179</v>
      </c>
      <c r="E98" t="s">
        <v>11</v>
      </c>
      <c r="F98">
        <f t="shared" si="9"/>
        <v>3</v>
      </c>
      <c r="G98">
        <f t="shared" si="10"/>
        <v>1</v>
      </c>
      <c r="H98" t="s">
        <v>9</v>
      </c>
      <c r="I98" t="s">
        <v>7</v>
      </c>
      <c r="J98" t="s">
        <v>5</v>
      </c>
      <c r="K98" t="s">
        <v>596</v>
      </c>
      <c r="L98" t="s">
        <v>516</v>
      </c>
      <c r="M98" s="7">
        <v>0</v>
      </c>
      <c r="N98" s="7">
        <v>78.082776184162697</v>
      </c>
      <c r="O98" s="7">
        <f>M98*'Emission and cost factors'!$D$8+N98*'Emission and cost factors'!$E$8</f>
        <v>35.918077044714842</v>
      </c>
      <c r="P98" s="8">
        <f>M98*'Emission and cost factors'!$D$9+N98*'Emission and cost factors'!$E$9</f>
        <v>11.712416427624404</v>
      </c>
      <c r="Q98" s="7">
        <f t="shared" si="11"/>
        <v>20.849333333333327</v>
      </c>
      <c r="R98" s="2">
        <f t="shared" si="12"/>
        <v>0</v>
      </c>
      <c r="S98" s="2">
        <f t="shared" si="13"/>
        <v>0</v>
      </c>
      <c r="T98" s="2">
        <f t="shared" si="14"/>
        <v>0</v>
      </c>
      <c r="U98" s="7">
        <f t="shared" si="15"/>
        <v>0</v>
      </c>
      <c r="V98" s="7">
        <f t="shared" si="16"/>
        <v>0</v>
      </c>
      <c r="W98" s="7">
        <f t="shared" si="17"/>
        <v>0</v>
      </c>
      <c r="X98">
        <v>20.62</v>
      </c>
      <c r="Y98">
        <v>20.64</v>
      </c>
      <c r="Z98">
        <v>20.68</v>
      </c>
      <c r="AA98">
        <v>20.77</v>
      </c>
      <c r="AB98">
        <v>20.75</v>
      </c>
      <c r="AC98">
        <v>20.89</v>
      </c>
      <c r="AD98">
        <v>20.88</v>
      </c>
      <c r="AE98">
        <v>20.93</v>
      </c>
      <c r="AF98">
        <v>20.79</v>
      </c>
      <c r="AG98">
        <v>20.76</v>
      </c>
      <c r="AH98">
        <v>20.8</v>
      </c>
      <c r="AI98">
        <v>20.8</v>
      </c>
      <c r="AJ98">
        <v>20.77</v>
      </c>
      <c r="AK98">
        <v>20.73</v>
      </c>
      <c r="AL98">
        <v>20.77</v>
      </c>
      <c r="AM98">
        <v>20.85</v>
      </c>
      <c r="AN98">
        <v>20.82</v>
      </c>
      <c r="AO98">
        <v>20.81</v>
      </c>
      <c r="AP98">
        <v>20.76</v>
      </c>
      <c r="AQ98">
        <v>21.09</v>
      </c>
      <c r="AR98">
        <v>20.75</v>
      </c>
      <c r="AS98">
        <v>20.7</v>
      </c>
      <c r="AT98">
        <v>20.76</v>
      </c>
      <c r="AU98">
        <v>21.01</v>
      </c>
      <c r="AV98">
        <v>20.93</v>
      </c>
      <c r="AW98">
        <v>20.93</v>
      </c>
      <c r="AX98">
        <v>20.9</v>
      </c>
      <c r="AY98">
        <v>21.43</v>
      </c>
      <c r="AZ98">
        <v>20.91</v>
      </c>
      <c r="BA98">
        <v>21.25</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19.899999999999999</v>
      </c>
      <c r="EO98">
        <v>20.059999999999999</v>
      </c>
      <c r="EP98">
        <v>20.239999999999998</v>
      </c>
      <c r="EQ98">
        <v>20.14</v>
      </c>
      <c r="ER98">
        <v>20.32</v>
      </c>
      <c r="ES98">
        <v>20.55</v>
      </c>
      <c r="ET98">
        <v>20.51</v>
      </c>
      <c r="EU98">
        <v>20.5</v>
      </c>
      <c r="EV98">
        <v>20.399999999999999</v>
      </c>
      <c r="EW98">
        <v>20.420000000000002</v>
      </c>
      <c r="EX98">
        <v>20.51</v>
      </c>
      <c r="EY98">
        <v>20.2</v>
      </c>
      <c r="EZ98">
        <v>20.38</v>
      </c>
      <c r="FA98">
        <v>20.010000000000002</v>
      </c>
      <c r="FB98">
        <v>20.21</v>
      </c>
      <c r="FC98">
        <v>20.57</v>
      </c>
      <c r="FD98">
        <v>20.56</v>
      </c>
      <c r="FE98">
        <v>20.350000000000001</v>
      </c>
      <c r="FF98">
        <v>20.45</v>
      </c>
      <c r="FG98">
        <v>20.64</v>
      </c>
      <c r="FH98">
        <v>20.47</v>
      </c>
      <c r="FI98">
        <v>20.440000000000001</v>
      </c>
      <c r="FJ98">
        <v>20.350000000000001</v>
      </c>
      <c r="FK98">
        <v>20.45</v>
      </c>
      <c r="FL98">
        <v>20.61</v>
      </c>
      <c r="FM98">
        <v>20.41</v>
      </c>
      <c r="FN98">
        <v>20.68</v>
      </c>
      <c r="FO98">
        <v>20.7</v>
      </c>
      <c r="FP98">
        <v>20.56</v>
      </c>
      <c r="FQ98">
        <v>20.68</v>
      </c>
      <c r="FR98">
        <v>0.125</v>
      </c>
      <c r="FS98">
        <v>0</v>
      </c>
      <c r="FT98">
        <v>0</v>
      </c>
      <c r="FU98">
        <v>0</v>
      </c>
      <c r="FV98">
        <v>0</v>
      </c>
      <c r="FW98">
        <v>0</v>
      </c>
      <c r="FX98">
        <v>0</v>
      </c>
      <c r="FY98">
        <v>0</v>
      </c>
      <c r="FZ98">
        <v>0</v>
      </c>
      <c r="GA98">
        <v>0</v>
      </c>
      <c r="GB98">
        <v>0</v>
      </c>
      <c r="GC98">
        <v>0</v>
      </c>
      <c r="GD98">
        <v>0</v>
      </c>
      <c r="GE98">
        <v>0</v>
      </c>
      <c r="GF98">
        <v>0</v>
      </c>
      <c r="GG98">
        <v>0</v>
      </c>
      <c r="GH98">
        <v>0</v>
      </c>
      <c r="GI98">
        <v>0</v>
      </c>
      <c r="GJ98">
        <v>0</v>
      </c>
      <c r="GK98">
        <v>0</v>
      </c>
      <c r="GL98">
        <v>0</v>
      </c>
      <c r="GM98">
        <v>0</v>
      </c>
      <c r="GN98">
        <v>0</v>
      </c>
      <c r="GO98">
        <v>0</v>
      </c>
      <c r="GP98">
        <v>0</v>
      </c>
      <c r="GQ98">
        <v>0</v>
      </c>
      <c r="GR98">
        <v>0</v>
      </c>
      <c r="GS98">
        <v>0</v>
      </c>
      <c r="GT98">
        <v>0</v>
      </c>
      <c r="GU98">
        <v>0</v>
      </c>
      <c r="GV98">
        <v>0</v>
      </c>
      <c r="GW98">
        <v>0</v>
      </c>
      <c r="GX98">
        <v>0</v>
      </c>
      <c r="GY98">
        <v>0</v>
      </c>
      <c r="GZ98">
        <v>0</v>
      </c>
      <c r="HA98">
        <v>0</v>
      </c>
      <c r="HB98">
        <v>0</v>
      </c>
      <c r="HC98">
        <v>0</v>
      </c>
      <c r="HD98">
        <v>0</v>
      </c>
      <c r="HE98">
        <v>0</v>
      </c>
      <c r="HF98">
        <v>0</v>
      </c>
      <c r="HG98">
        <v>0</v>
      </c>
      <c r="HH98">
        <v>0</v>
      </c>
      <c r="HI98">
        <v>0</v>
      </c>
      <c r="HJ98">
        <v>0</v>
      </c>
      <c r="HK98">
        <v>0</v>
      </c>
      <c r="HL98">
        <v>0</v>
      </c>
      <c r="HM98">
        <v>0</v>
      </c>
      <c r="HN98">
        <v>0</v>
      </c>
      <c r="HO98">
        <v>0</v>
      </c>
      <c r="HP98">
        <v>0</v>
      </c>
      <c r="HQ98">
        <v>0</v>
      </c>
      <c r="HR98">
        <v>0</v>
      </c>
      <c r="HS98">
        <v>0</v>
      </c>
      <c r="HT98">
        <v>0</v>
      </c>
      <c r="HU98">
        <v>0</v>
      </c>
      <c r="HV98">
        <v>0</v>
      </c>
      <c r="HW98">
        <v>0</v>
      </c>
      <c r="HX98">
        <v>0</v>
      </c>
      <c r="HY98">
        <v>0</v>
      </c>
      <c r="HZ98">
        <v>0</v>
      </c>
      <c r="IA98">
        <v>0</v>
      </c>
      <c r="IB98">
        <v>0</v>
      </c>
      <c r="IC98">
        <v>0</v>
      </c>
      <c r="ID98">
        <v>0</v>
      </c>
      <c r="IE98">
        <v>0</v>
      </c>
      <c r="IF98">
        <v>0</v>
      </c>
      <c r="IG98">
        <v>0</v>
      </c>
      <c r="IH98">
        <v>0</v>
      </c>
      <c r="II98">
        <v>0</v>
      </c>
      <c r="IJ98">
        <v>0</v>
      </c>
      <c r="IK98">
        <v>0</v>
      </c>
      <c r="IL98">
        <v>0</v>
      </c>
      <c r="IM98">
        <v>0</v>
      </c>
      <c r="IN98">
        <v>0</v>
      </c>
      <c r="IO98">
        <v>0</v>
      </c>
      <c r="IP98">
        <v>0</v>
      </c>
      <c r="IQ98">
        <v>0</v>
      </c>
      <c r="IR98">
        <v>0</v>
      </c>
      <c r="IS98">
        <v>0</v>
      </c>
      <c r="IT98">
        <v>0</v>
      </c>
      <c r="IU98">
        <v>0</v>
      </c>
      <c r="IV98">
        <v>0</v>
      </c>
      <c r="IW98">
        <v>0</v>
      </c>
      <c r="IX98">
        <v>0</v>
      </c>
      <c r="IY98">
        <v>0</v>
      </c>
      <c r="IZ98">
        <v>0</v>
      </c>
      <c r="JA98">
        <v>0</v>
      </c>
      <c r="JB98">
        <v>0</v>
      </c>
      <c r="JC98">
        <v>0</v>
      </c>
      <c r="JD98">
        <v>3.9990000000000001</v>
      </c>
      <c r="JE98">
        <v>6</v>
      </c>
      <c r="JF98">
        <v>5.6239999999999997</v>
      </c>
      <c r="JG98">
        <v>7.3639999999999999</v>
      </c>
      <c r="JH98">
        <v>6.9779999999999998</v>
      </c>
      <c r="JI98">
        <v>11.606</v>
      </c>
      <c r="JJ98">
        <v>8.7569999999999997</v>
      </c>
      <c r="JK98">
        <v>9.5180000000000007</v>
      </c>
      <c r="JL98">
        <v>6.3739999999999997</v>
      </c>
      <c r="JM98">
        <v>7.12</v>
      </c>
      <c r="JN98">
        <v>9.5190000000000001</v>
      </c>
      <c r="JO98">
        <v>7.7060000000000004</v>
      </c>
      <c r="JP98">
        <v>8.2710000000000008</v>
      </c>
      <c r="JQ98">
        <v>6.9509999999999996</v>
      </c>
      <c r="JR98">
        <v>6.9029999999999996</v>
      </c>
      <c r="JS98">
        <v>11.567</v>
      </c>
      <c r="JT98">
        <v>10.212</v>
      </c>
      <c r="JU98">
        <v>7.7119999999999997</v>
      </c>
      <c r="JV98">
        <v>9.16</v>
      </c>
      <c r="JW98">
        <v>12.805</v>
      </c>
      <c r="JX98">
        <v>7.4089999999999998</v>
      </c>
      <c r="JY98">
        <v>8.0009999999999994</v>
      </c>
      <c r="JZ98">
        <v>5.0679999999999996</v>
      </c>
      <c r="KA98">
        <v>9.6829999999999998</v>
      </c>
      <c r="KB98">
        <v>11.563000000000001</v>
      </c>
      <c r="KC98">
        <v>10.311</v>
      </c>
      <c r="KD98">
        <v>12.034000000000001</v>
      </c>
      <c r="KE98">
        <v>11.867000000000001</v>
      </c>
      <c r="KF98">
        <v>10.465</v>
      </c>
      <c r="KG98">
        <v>13.173999999999999</v>
      </c>
    </row>
    <row r="99" spans="1:293" x14ac:dyDescent="0.25">
      <c r="A99" t="s">
        <v>375</v>
      </c>
      <c r="B99" t="s">
        <v>589</v>
      </c>
      <c r="C99" t="s">
        <v>595</v>
      </c>
      <c r="D99">
        <v>180</v>
      </c>
      <c r="E99" t="s">
        <v>11</v>
      </c>
      <c r="F99">
        <f t="shared" si="9"/>
        <v>3</v>
      </c>
      <c r="G99">
        <f t="shared" si="10"/>
        <v>1</v>
      </c>
      <c r="H99" t="s">
        <v>9</v>
      </c>
      <c r="I99" t="s">
        <v>7</v>
      </c>
      <c r="J99" t="s">
        <v>5</v>
      </c>
      <c r="K99" t="s">
        <v>596</v>
      </c>
      <c r="L99" t="s">
        <v>515</v>
      </c>
      <c r="M99" s="7">
        <v>0</v>
      </c>
      <c r="N99" s="7">
        <v>76.585410537353397</v>
      </c>
      <c r="O99" s="7">
        <f>M99*'Emission and cost factors'!$D$8+N99*'Emission and cost factors'!$E$8</f>
        <v>35.229288847182566</v>
      </c>
      <c r="P99" s="8">
        <f>M99*'Emission and cost factors'!$D$9+N99*'Emission and cost factors'!$E$9</f>
        <v>11.48781158060301</v>
      </c>
      <c r="Q99" s="7">
        <f t="shared" si="11"/>
        <v>20.847333333333324</v>
      </c>
      <c r="R99" s="2">
        <f t="shared" si="12"/>
        <v>0</v>
      </c>
      <c r="S99" s="2">
        <f t="shared" si="13"/>
        <v>0</v>
      </c>
      <c r="T99" s="2">
        <f t="shared" si="14"/>
        <v>0</v>
      </c>
      <c r="U99" s="7">
        <f t="shared" si="15"/>
        <v>0</v>
      </c>
      <c r="V99" s="7">
        <f t="shared" si="16"/>
        <v>0</v>
      </c>
      <c r="W99" s="7">
        <f t="shared" si="17"/>
        <v>0</v>
      </c>
      <c r="X99">
        <v>20.61</v>
      </c>
      <c r="Y99">
        <v>20.62</v>
      </c>
      <c r="Z99">
        <v>20.68</v>
      </c>
      <c r="AA99">
        <v>20.75</v>
      </c>
      <c r="AB99">
        <v>20.76</v>
      </c>
      <c r="AC99">
        <v>20.89</v>
      </c>
      <c r="AD99">
        <v>20.88</v>
      </c>
      <c r="AE99">
        <v>20.93</v>
      </c>
      <c r="AF99">
        <v>20.79</v>
      </c>
      <c r="AG99">
        <v>20.76</v>
      </c>
      <c r="AH99">
        <v>20.81</v>
      </c>
      <c r="AI99">
        <v>20.78</v>
      </c>
      <c r="AJ99">
        <v>20.77</v>
      </c>
      <c r="AK99">
        <v>20.72</v>
      </c>
      <c r="AL99">
        <v>20.78</v>
      </c>
      <c r="AM99">
        <v>20.85</v>
      </c>
      <c r="AN99">
        <v>20.82</v>
      </c>
      <c r="AO99">
        <v>20.81</v>
      </c>
      <c r="AP99">
        <v>20.76</v>
      </c>
      <c r="AQ99">
        <v>21.09</v>
      </c>
      <c r="AR99">
        <v>20.75</v>
      </c>
      <c r="AS99">
        <v>20.7</v>
      </c>
      <c r="AT99">
        <v>20.76</v>
      </c>
      <c r="AU99">
        <v>21.01</v>
      </c>
      <c r="AV99">
        <v>20.93</v>
      </c>
      <c r="AW99">
        <v>20.92</v>
      </c>
      <c r="AX99">
        <v>20.9</v>
      </c>
      <c r="AY99">
        <v>21.43</v>
      </c>
      <c r="AZ99">
        <v>20.91</v>
      </c>
      <c r="BA99">
        <v>21.25</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19.899999999999999</v>
      </c>
      <c r="EO99">
        <v>20.05</v>
      </c>
      <c r="EP99">
        <v>20.23</v>
      </c>
      <c r="EQ99">
        <v>20.12</v>
      </c>
      <c r="ER99">
        <v>20.309999999999999</v>
      </c>
      <c r="ES99">
        <v>20.55</v>
      </c>
      <c r="ET99">
        <v>20.51</v>
      </c>
      <c r="EU99">
        <v>20.5</v>
      </c>
      <c r="EV99">
        <v>20.399999999999999</v>
      </c>
      <c r="EW99">
        <v>20.420000000000002</v>
      </c>
      <c r="EX99">
        <v>20.51</v>
      </c>
      <c r="EY99">
        <v>20.18</v>
      </c>
      <c r="EZ99">
        <v>20.38</v>
      </c>
      <c r="FA99">
        <v>19.98</v>
      </c>
      <c r="FB99">
        <v>20.18</v>
      </c>
      <c r="FC99">
        <v>20.57</v>
      </c>
      <c r="FD99">
        <v>20.56</v>
      </c>
      <c r="FE99">
        <v>20.350000000000001</v>
      </c>
      <c r="FF99">
        <v>20.46</v>
      </c>
      <c r="FG99">
        <v>20.64</v>
      </c>
      <c r="FH99">
        <v>20.47</v>
      </c>
      <c r="FI99">
        <v>20.43</v>
      </c>
      <c r="FJ99">
        <v>20.34</v>
      </c>
      <c r="FK99">
        <v>20.46</v>
      </c>
      <c r="FL99">
        <v>20.61</v>
      </c>
      <c r="FM99">
        <v>20.39</v>
      </c>
      <c r="FN99">
        <v>20.68</v>
      </c>
      <c r="FO99">
        <v>20.7</v>
      </c>
      <c r="FP99">
        <v>20.56</v>
      </c>
      <c r="FQ99">
        <v>20.68</v>
      </c>
      <c r="FR99">
        <v>0.13300000000000001</v>
      </c>
      <c r="FS99">
        <v>0</v>
      </c>
      <c r="FT99">
        <v>0</v>
      </c>
      <c r="FU99">
        <v>0</v>
      </c>
      <c r="FV99">
        <v>0</v>
      </c>
      <c r="FW99">
        <v>0</v>
      </c>
      <c r="FX99">
        <v>0</v>
      </c>
      <c r="FY99">
        <v>0</v>
      </c>
      <c r="FZ99">
        <v>0</v>
      </c>
      <c r="GA99">
        <v>0</v>
      </c>
      <c r="GB99">
        <v>0</v>
      </c>
      <c r="GC99">
        <v>0</v>
      </c>
      <c r="GD99">
        <v>0</v>
      </c>
      <c r="GE99">
        <v>2.5000000000000001E-2</v>
      </c>
      <c r="GF99">
        <v>0</v>
      </c>
      <c r="GG99">
        <v>0</v>
      </c>
      <c r="GH99">
        <v>0</v>
      </c>
      <c r="GI99">
        <v>0</v>
      </c>
      <c r="GJ99">
        <v>0</v>
      </c>
      <c r="GK99">
        <v>0</v>
      </c>
      <c r="GL99">
        <v>0</v>
      </c>
      <c r="GM99">
        <v>0</v>
      </c>
      <c r="GN99">
        <v>0</v>
      </c>
      <c r="GO99">
        <v>0</v>
      </c>
      <c r="GP99">
        <v>0</v>
      </c>
      <c r="GQ99">
        <v>0</v>
      </c>
      <c r="GR99">
        <v>0</v>
      </c>
      <c r="GS99">
        <v>0</v>
      </c>
      <c r="GT99">
        <v>0</v>
      </c>
      <c r="GU99">
        <v>0</v>
      </c>
      <c r="GV99">
        <v>0</v>
      </c>
      <c r="GW99">
        <v>0</v>
      </c>
      <c r="GX99">
        <v>0</v>
      </c>
      <c r="GY99">
        <v>0</v>
      </c>
      <c r="GZ99">
        <v>0</v>
      </c>
      <c r="HA99">
        <v>0</v>
      </c>
      <c r="HB99">
        <v>0</v>
      </c>
      <c r="HC99">
        <v>0</v>
      </c>
      <c r="HD99">
        <v>0</v>
      </c>
      <c r="HE99">
        <v>0</v>
      </c>
      <c r="HF99">
        <v>0</v>
      </c>
      <c r="HG99">
        <v>0</v>
      </c>
      <c r="HH99">
        <v>0</v>
      </c>
      <c r="HI99">
        <v>0</v>
      </c>
      <c r="HJ99">
        <v>0</v>
      </c>
      <c r="HK99">
        <v>0</v>
      </c>
      <c r="HL99">
        <v>0</v>
      </c>
      <c r="HM99">
        <v>0</v>
      </c>
      <c r="HN99">
        <v>0</v>
      </c>
      <c r="HO99">
        <v>0</v>
      </c>
      <c r="HP99">
        <v>0</v>
      </c>
      <c r="HQ99">
        <v>0</v>
      </c>
      <c r="HR99">
        <v>0</v>
      </c>
      <c r="HS99">
        <v>0</v>
      </c>
      <c r="HT99">
        <v>0</v>
      </c>
      <c r="HU99">
        <v>0</v>
      </c>
      <c r="HV99">
        <v>0</v>
      </c>
      <c r="HW99">
        <v>0</v>
      </c>
      <c r="HX99">
        <v>0</v>
      </c>
      <c r="HY99">
        <v>0</v>
      </c>
      <c r="HZ99">
        <v>0</v>
      </c>
      <c r="IA99">
        <v>0</v>
      </c>
      <c r="IB99">
        <v>0</v>
      </c>
      <c r="IC99">
        <v>0</v>
      </c>
      <c r="ID99">
        <v>0</v>
      </c>
      <c r="IE99">
        <v>0</v>
      </c>
      <c r="IF99">
        <v>0</v>
      </c>
      <c r="IG99">
        <v>0</v>
      </c>
      <c r="IH99">
        <v>0</v>
      </c>
      <c r="II99">
        <v>0</v>
      </c>
      <c r="IJ99">
        <v>0</v>
      </c>
      <c r="IK99">
        <v>0</v>
      </c>
      <c r="IL99">
        <v>0</v>
      </c>
      <c r="IM99">
        <v>0</v>
      </c>
      <c r="IN99">
        <v>0</v>
      </c>
      <c r="IO99">
        <v>0</v>
      </c>
      <c r="IP99">
        <v>0</v>
      </c>
      <c r="IQ99">
        <v>0</v>
      </c>
      <c r="IR99">
        <v>0</v>
      </c>
      <c r="IS99">
        <v>0</v>
      </c>
      <c r="IT99">
        <v>0</v>
      </c>
      <c r="IU99">
        <v>0</v>
      </c>
      <c r="IV99">
        <v>0</v>
      </c>
      <c r="IW99">
        <v>0</v>
      </c>
      <c r="IX99">
        <v>0</v>
      </c>
      <c r="IY99">
        <v>0</v>
      </c>
      <c r="IZ99">
        <v>0</v>
      </c>
      <c r="JA99">
        <v>0</v>
      </c>
      <c r="JB99">
        <v>0</v>
      </c>
      <c r="JC99">
        <v>0</v>
      </c>
      <c r="JD99">
        <v>3.9990000000000001</v>
      </c>
      <c r="JE99">
        <v>6</v>
      </c>
      <c r="JF99">
        <v>5.6239999999999997</v>
      </c>
      <c r="JG99">
        <v>7.3639999999999999</v>
      </c>
      <c r="JH99">
        <v>6.9779999999999998</v>
      </c>
      <c r="JI99">
        <v>11.606</v>
      </c>
      <c r="JJ99">
        <v>8.7569999999999997</v>
      </c>
      <c r="JK99">
        <v>9.5180000000000007</v>
      </c>
      <c r="JL99">
        <v>6.3739999999999997</v>
      </c>
      <c r="JM99">
        <v>7.12</v>
      </c>
      <c r="JN99">
        <v>9.5190000000000001</v>
      </c>
      <c r="JO99">
        <v>7.7060000000000004</v>
      </c>
      <c r="JP99">
        <v>8.2710000000000008</v>
      </c>
      <c r="JQ99">
        <v>6.9509999999999996</v>
      </c>
      <c r="JR99">
        <v>6.9029999999999996</v>
      </c>
      <c r="JS99">
        <v>11.567</v>
      </c>
      <c r="JT99">
        <v>10.212</v>
      </c>
      <c r="JU99">
        <v>7.7119999999999997</v>
      </c>
      <c r="JV99">
        <v>9.16</v>
      </c>
      <c r="JW99">
        <v>12.805</v>
      </c>
      <c r="JX99">
        <v>7.4089999999999998</v>
      </c>
      <c r="JY99">
        <v>8.0009999999999994</v>
      </c>
      <c r="JZ99">
        <v>5.0679999999999996</v>
      </c>
      <c r="KA99">
        <v>9.6829999999999998</v>
      </c>
      <c r="KB99">
        <v>11.563000000000001</v>
      </c>
      <c r="KC99">
        <v>10.311</v>
      </c>
      <c r="KD99">
        <v>12.034000000000001</v>
      </c>
      <c r="KE99">
        <v>11.867000000000001</v>
      </c>
      <c r="KF99">
        <v>10.465</v>
      </c>
      <c r="KG99">
        <v>13.173999999999999</v>
      </c>
    </row>
    <row r="100" spans="1:293" x14ac:dyDescent="0.25">
      <c r="A100" t="s">
        <v>376</v>
      </c>
      <c r="B100" t="s">
        <v>589</v>
      </c>
      <c r="C100" t="s">
        <v>595</v>
      </c>
      <c r="D100">
        <v>181</v>
      </c>
      <c r="E100" t="s">
        <v>12</v>
      </c>
      <c r="F100">
        <f t="shared" si="9"/>
        <v>2</v>
      </c>
      <c r="G100">
        <f t="shared" si="10"/>
        <v>2</v>
      </c>
      <c r="H100" t="s">
        <v>2</v>
      </c>
      <c r="I100" t="s">
        <v>3</v>
      </c>
      <c r="J100" t="s">
        <v>4</v>
      </c>
      <c r="K100" t="s">
        <v>596</v>
      </c>
      <c r="L100" t="s">
        <v>516</v>
      </c>
      <c r="M100" s="7">
        <v>0</v>
      </c>
      <c r="N100" s="7">
        <v>200.50439722534799</v>
      </c>
      <c r="O100" s="7">
        <f>M100*'Emission and cost factors'!$D$8+N100*'Emission and cost factors'!$E$8</f>
        <v>92.23202272366008</v>
      </c>
      <c r="P100" s="8">
        <f>M100*'Emission and cost factors'!$D$9+N100*'Emission and cost factors'!$E$9</f>
        <v>30.075659583802196</v>
      </c>
      <c r="Q100" s="7">
        <f t="shared" si="11"/>
        <v>20.533666666666662</v>
      </c>
      <c r="R100" s="2">
        <f t="shared" si="12"/>
        <v>7</v>
      </c>
      <c r="S100" s="2">
        <f t="shared" si="13"/>
        <v>0</v>
      </c>
      <c r="T100" s="2">
        <f t="shared" si="14"/>
        <v>0</v>
      </c>
      <c r="U100" s="7">
        <f t="shared" si="15"/>
        <v>5.3599999999999988E-2</v>
      </c>
      <c r="V100" s="7">
        <f t="shared" si="16"/>
        <v>0</v>
      </c>
      <c r="W100" s="7">
        <f t="shared" si="17"/>
        <v>0</v>
      </c>
      <c r="X100">
        <v>19.399999999999999</v>
      </c>
      <c r="Y100">
        <v>19.739999999999998</v>
      </c>
      <c r="Z100">
        <v>19.91</v>
      </c>
      <c r="AA100">
        <v>19.649999999999999</v>
      </c>
      <c r="AB100">
        <v>20.010000000000002</v>
      </c>
      <c r="AC100">
        <v>20.75</v>
      </c>
      <c r="AD100">
        <v>20.94</v>
      </c>
      <c r="AE100">
        <v>21.02</v>
      </c>
      <c r="AF100">
        <v>20.63</v>
      </c>
      <c r="AG100">
        <v>20.22</v>
      </c>
      <c r="AH100">
        <v>20.85</v>
      </c>
      <c r="AI100">
        <v>19.97</v>
      </c>
      <c r="AJ100">
        <v>20.55</v>
      </c>
      <c r="AK100">
        <v>19.64</v>
      </c>
      <c r="AL100">
        <v>19.850000000000001</v>
      </c>
      <c r="AM100">
        <v>20.77</v>
      </c>
      <c r="AN100">
        <v>20.92</v>
      </c>
      <c r="AO100">
        <v>20.350000000000001</v>
      </c>
      <c r="AP100">
        <v>20.45</v>
      </c>
      <c r="AQ100">
        <v>21.18</v>
      </c>
      <c r="AR100">
        <v>20.84</v>
      </c>
      <c r="AS100">
        <v>20.309999999999999</v>
      </c>
      <c r="AT100">
        <v>20.46</v>
      </c>
      <c r="AU100">
        <v>21.01</v>
      </c>
      <c r="AV100">
        <v>21.15</v>
      </c>
      <c r="AW100">
        <v>20.41</v>
      </c>
      <c r="AX100">
        <v>20.95</v>
      </c>
      <c r="AY100">
        <v>21.43</v>
      </c>
      <c r="AZ100">
        <v>21.06</v>
      </c>
      <c r="BA100">
        <v>21.59</v>
      </c>
      <c r="BB100">
        <v>0.48299999999999998</v>
      </c>
      <c r="BC100">
        <v>0.22500000000000001</v>
      </c>
      <c r="BD100">
        <v>7.4999999999999997E-2</v>
      </c>
      <c r="BE100">
        <v>0.33300000000000002</v>
      </c>
      <c r="BF100">
        <v>0</v>
      </c>
      <c r="BG100">
        <v>0</v>
      </c>
      <c r="BH100">
        <v>0</v>
      </c>
      <c r="BI100">
        <v>0</v>
      </c>
      <c r="BJ100">
        <v>0</v>
      </c>
      <c r="BK100">
        <v>0</v>
      </c>
      <c r="BL100">
        <v>0</v>
      </c>
      <c r="BM100">
        <v>3.3000000000000002E-2</v>
      </c>
      <c r="BN100">
        <v>0</v>
      </c>
      <c r="BO100">
        <v>0.317</v>
      </c>
      <c r="BP100">
        <v>0.14199999999999999</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18.22</v>
      </c>
      <c r="EO100">
        <v>18.52</v>
      </c>
      <c r="EP100">
        <v>18.829999999999998</v>
      </c>
      <c r="EQ100">
        <v>18.46</v>
      </c>
      <c r="ER100">
        <v>18.96</v>
      </c>
      <c r="ES100">
        <v>19.809999999999999</v>
      </c>
      <c r="ET100">
        <v>19.89</v>
      </c>
      <c r="EU100">
        <v>20.07</v>
      </c>
      <c r="EV100">
        <v>19.57</v>
      </c>
      <c r="EW100">
        <v>19.28</v>
      </c>
      <c r="EX100">
        <v>19.899999999999999</v>
      </c>
      <c r="EY100">
        <v>19</v>
      </c>
      <c r="EZ100">
        <v>19.52</v>
      </c>
      <c r="FA100">
        <v>18.420000000000002</v>
      </c>
      <c r="FB100">
        <v>18.73</v>
      </c>
      <c r="FC100">
        <v>19.899999999999999</v>
      </c>
      <c r="FD100">
        <v>20.09</v>
      </c>
      <c r="FE100">
        <v>19.48</v>
      </c>
      <c r="FF100">
        <v>19.62</v>
      </c>
      <c r="FG100">
        <v>20.27</v>
      </c>
      <c r="FH100">
        <v>19.760000000000002</v>
      </c>
      <c r="FI100">
        <v>19.420000000000002</v>
      </c>
      <c r="FJ100">
        <v>19.38</v>
      </c>
      <c r="FK100">
        <v>20</v>
      </c>
      <c r="FL100">
        <v>20.36</v>
      </c>
      <c r="FM100">
        <v>19.63</v>
      </c>
      <c r="FN100">
        <v>20.14</v>
      </c>
      <c r="FO100">
        <v>20.73</v>
      </c>
      <c r="FP100">
        <v>20.28</v>
      </c>
      <c r="FQ100">
        <v>20.87</v>
      </c>
      <c r="FR100">
        <v>1</v>
      </c>
      <c r="FS100">
        <v>1</v>
      </c>
      <c r="FT100">
        <v>0.76700000000000002</v>
      </c>
      <c r="FU100">
        <v>1</v>
      </c>
      <c r="FV100">
        <v>0.74199999999999999</v>
      </c>
      <c r="FW100">
        <v>0.20799999999999999</v>
      </c>
      <c r="FX100">
        <v>0.1</v>
      </c>
      <c r="FY100">
        <v>0</v>
      </c>
      <c r="FZ100">
        <v>0.32500000000000001</v>
      </c>
      <c r="GA100">
        <v>0.52500000000000002</v>
      </c>
      <c r="GB100">
        <v>9.1999999999999998E-2</v>
      </c>
      <c r="GC100">
        <v>0.74199999999999999</v>
      </c>
      <c r="GD100">
        <v>0.38300000000000001</v>
      </c>
      <c r="GE100">
        <v>1</v>
      </c>
      <c r="GF100">
        <v>0.9</v>
      </c>
      <c r="GG100">
        <v>0.1</v>
      </c>
      <c r="GH100">
        <v>0</v>
      </c>
      <c r="GI100">
        <v>0.40799999999999997</v>
      </c>
      <c r="GJ100">
        <v>0.317</v>
      </c>
      <c r="GK100">
        <v>0</v>
      </c>
      <c r="GL100">
        <v>0.192</v>
      </c>
      <c r="GM100">
        <v>0.442</v>
      </c>
      <c r="GN100">
        <v>0.433</v>
      </c>
      <c r="GO100">
        <v>0</v>
      </c>
      <c r="GP100">
        <v>0</v>
      </c>
      <c r="GQ100">
        <v>0.33300000000000002</v>
      </c>
      <c r="GR100">
        <v>0</v>
      </c>
      <c r="GS100">
        <v>0</v>
      </c>
      <c r="GT100">
        <v>0</v>
      </c>
      <c r="GU100">
        <v>0</v>
      </c>
      <c r="GV100">
        <v>0.5</v>
      </c>
      <c r="GW100">
        <v>0.34200000000000003</v>
      </c>
      <c r="GX100">
        <v>0.11700000000000001</v>
      </c>
      <c r="GY100">
        <v>0.4</v>
      </c>
      <c r="GZ100">
        <v>3.3000000000000002E-2</v>
      </c>
      <c r="HA100">
        <v>0</v>
      </c>
      <c r="HB100">
        <v>0</v>
      </c>
      <c r="HC100">
        <v>0</v>
      </c>
      <c r="HD100">
        <v>0</v>
      </c>
      <c r="HE100">
        <v>0</v>
      </c>
      <c r="HF100">
        <v>0</v>
      </c>
      <c r="HG100">
        <v>0</v>
      </c>
      <c r="HH100">
        <v>0</v>
      </c>
      <c r="HI100">
        <v>0.442</v>
      </c>
      <c r="HJ100">
        <v>0.2</v>
      </c>
      <c r="HK100">
        <v>0</v>
      </c>
      <c r="HL100">
        <v>0</v>
      </c>
      <c r="HM100">
        <v>0</v>
      </c>
      <c r="HN100">
        <v>0</v>
      </c>
      <c r="HO100">
        <v>0</v>
      </c>
      <c r="HP100">
        <v>0</v>
      </c>
      <c r="HQ100">
        <v>0</v>
      </c>
      <c r="HR100">
        <v>0</v>
      </c>
      <c r="HS100">
        <v>0</v>
      </c>
      <c r="HT100">
        <v>0</v>
      </c>
      <c r="HU100">
        <v>0</v>
      </c>
      <c r="HV100">
        <v>0</v>
      </c>
      <c r="HW100">
        <v>0</v>
      </c>
      <c r="HX100">
        <v>0</v>
      </c>
      <c r="HY100">
        <v>0</v>
      </c>
      <c r="HZ100">
        <v>0</v>
      </c>
      <c r="IA100">
        <v>0</v>
      </c>
      <c r="IB100">
        <v>0</v>
      </c>
      <c r="IC100">
        <v>0</v>
      </c>
      <c r="ID100">
        <v>0</v>
      </c>
      <c r="IE100">
        <v>0</v>
      </c>
      <c r="IF100">
        <v>0</v>
      </c>
      <c r="IG100">
        <v>0</v>
      </c>
      <c r="IH100">
        <v>0</v>
      </c>
      <c r="II100">
        <v>0</v>
      </c>
      <c r="IJ100">
        <v>0</v>
      </c>
      <c r="IK100">
        <v>0</v>
      </c>
      <c r="IL100">
        <v>0</v>
      </c>
      <c r="IM100">
        <v>0</v>
      </c>
      <c r="IN100">
        <v>0</v>
      </c>
      <c r="IO100">
        <v>0</v>
      </c>
      <c r="IP100">
        <v>0</v>
      </c>
      <c r="IQ100">
        <v>0</v>
      </c>
      <c r="IR100">
        <v>0</v>
      </c>
      <c r="IS100">
        <v>0</v>
      </c>
      <c r="IT100">
        <v>0</v>
      </c>
      <c r="IU100">
        <v>0</v>
      </c>
      <c r="IV100">
        <v>0</v>
      </c>
      <c r="IW100">
        <v>0</v>
      </c>
      <c r="IX100">
        <v>0</v>
      </c>
      <c r="IY100">
        <v>0</v>
      </c>
      <c r="IZ100">
        <v>0</v>
      </c>
      <c r="JA100">
        <v>0</v>
      </c>
      <c r="JB100">
        <v>0</v>
      </c>
      <c r="JC100">
        <v>0</v>
      </c>
      <c r="JD100">
        <v>3.9990000000000001</v>
      </c>
      <c r="JE100">
        <v>6</v>
      </c>
      <c r="JF100">
        <v>5.6239999999999997</v>
      </c>
      <c r="JG100">
        <v>7.3639999999999999</v>
      </c>
      <c r="JH100">
        <v>6.9779999999999998</v>
      </c>
      <c r="JI100">
        <v>11.606</v>
      </c>
      <c r="JJ100">
        <v>8.7569999999999997</v>
      </c>
      <c r="JK100">
        <v>9.5180000000000007</v>
      </c>
      <c r="JL100">
        <v>6.3739999999999997</v>
      </c>
      <c r="JM100">
        <v>7.12</v>
      </c>
      <c r="JN100">
        <v>9.5190000000000001</v>
      </c>
      <c r="JO100">
        <v>7.7060000000000004</v>
      </c>
      <c r="JP100">
        <v>8.2710000000000008</v>
      </c>
      <c r="JQ100">
        <v>6.9509999999999996</v>
      </c>
      <c r="JR100">
        <v>6.9029999999999996</v>
      </c>
      <c r="JS100">
        <v>11.567</v>
      </c>
      <c r="JT100">
        <v>10.212</v>
      </c>
      <c r="JU100">
        <v>7.7119999999999997</v>
      </c>
      <c r="JV100">
        <v>9.16</v>
      </c>
      <c r="JW100">
        <v>12.805</v>
      </c>
      <c r="JX100">
        <v>7.4089999999999998</v>
      </c>
      <c r="JY100">
        <v>8.0009999999999994</v>
      </c>
      <c r="JZ100">
        <v>5.0679999999999996</v>
      </c>
      <c r="KA100">
        <v>9.6829999999999998</v>
      </c>
      <c r="KB100">
        <v>11.563000000000001</v>
      </c>
      <c r="KC100">
        <v>10.311</v>
      </c>
      <c r="KD100">
        <v>12.034000000000001</v>
      </c>
      <c r="KE100">
        <v>11.867000000000001</v>
      </c>
      <c r="KF100">
        <v>10.465</v>
      </c>
      <c r="KG100">
        <v>13.173999999999999</v>
      </c>
    </row>
    <row r="101" spans="1:293" x14ac:dyDescent="0.25">
      <c r="A101" t="s">
        <v>377</v>
      </c>
      <c r="B101" t="s">
        <v>589</v>
      </c>
      <c r="C101" t="s">
        <v>595</v>
      </c>
      <c r="D101">
        <v>182</v>
      </c>
      <c r="E101" t="s">
        <v>12</v>
      </c>
      <c r="F101">
        <f t="shared" si="9"/>
        <v>2</v>
      </c>
      <c r="G101">
        <f t="shared" si="10"/>
        <v>2</v>
      </c>
      <c r="H101" t="s">
        <v>2</v>
      </c>
      <c r="I101" t="s">
        <v>3</v>
      </c>
      <c r="J101" t="s">
        <v>4</v>
      </c>
      <c r="K101" t="s">
        <v>596</v>
      </c>
      <c r="L101" t="s">
        <v>515</v>
      </c>
      <c r="M101" s="7">
        <v>0</v>
      </c>
      <c r="N101" s="7">
        <v>199.049536488049</v>
      </c>
      <c r="O101" s="7">
        <f>M101*'Emission and cost factors'!$D$8+N101*'Emission and cost factors'!$E$8</f>
        <v>91.562786784502549</v>
      </c>
      <c r="P101" s="8">
        <f>M101*'Emission and cost factors'!$D$9+N101*'Emission and cost factors'!$E$9</f>
        <v>29.857430473207348</v>
      </c>
      <c r="Q101" s="7">
        <f t="shared" si="11"/>
        <v>20.449666666666666</v>
      </c>
      <c r="R101" s="2">
        <f t="shared" si="12"/>
        <v>8</v>
      </c>
      <c r="S101" s="2">
        <f t="shared" si="13"/>
        <v>0</v>
      </c>
      <c r="T101" s="2">
        <f t="shared" si="14"/>
        <v>0</v>
      </c>
      <c r="U101" s="7">
        <f t="shared" si="15"/>
        <v>8.6433333333333334E-2</v>
      </c>
      <c r="V101" s="7">
        <f t="shared" si="16"/>
        <v>0</v>
      </c>
      <c r="W101" s="7">
        <f t="shared" si="17"/>
        <v>0</v>
      </c>
      <c r="X101">
        <v>19.25</v>
      </c>
      <c r="Y101">
        <v>19.600000000000001</v>
      </c>
      <c r="Z101">
        <v>19.79</v>
      </c>
      <c r="AA101">
        <v>19.5</v>
      </c>
      <c r="AB101">
        <v>19.88</v>
      </c>
      <c r="AC101">
        <v>20.65</v>
      </c>
      <c r="AD101">
        <v>20.91</v>
      </c>
      <c r="AE101">
        <v>20.96</v>
      </c>
      <c r="AF101">
        <v>20.53</v>
      </c>
      <c r="AG101">
        <v>20.13</v>
      </c>
      <c r="AH101">
        <v>20.75</v>
      </c>
      <c r="AI101">
        <v>19.86</v>
      </c>
      <c r="AJ101">
        <v>20.45</v>
      </c>
      <c r="AK101">
        <v>19.54</v>
      </c>
      <c r="AL101">
        <v>19.75</v>
      </c>
      <c r="AM101">
        <v>20.69</v>
      </c>
      <c r="AN101">
        <v>20.83</v>
      </c>
      <c r="AO101">
        <v>20.25</v>
      </c>
      <c r="AP101">
        <v>20.37</v>
      </c>
      <c r="AQ101">
        <v>21.16</v>
      </c>
      <c r="AR101">
        <v>20.82</v>
      </c>
      <c r="AS101">
        <v>20.23</v>
      </c>
      <c r="AT101">
        <v>20.36</v>
      </c>
      <c r="AU101">
        <v>20.95</v>
      </c>
      <c r="AV101">
        <v>21.09</v>
      </c>
      <c r="AW101">
        <v>20.329999999999998</v>
      </c>
      <c r="AX101">
        <v>20.88</v>
      </c>
      <c r="AY101">
        <v>21.43</v>
      </c>
      <c r="AZ101">
        <v>20.98</v>
      </c>
      <c r="BA101">
        <v>21.57</v>
      </c>
      <c r="BB101">
        <v>0.61699999999999999</v>
      </c>
      <c r="BC101">
        <v>0.36699999999999999</v>
      </c>
      <c r="BD101">
        <v>0.192</v>
      </c>
      <c r="BE101">
        <v>0.49199999999999999</v>
      </c>
      <c r="BF101">
        <v>0.125</v>
      </c>
      <c r="BG101">
        <v>0</v>
      </c>
      <c r="BH101">
        <v>0</v>
      </c>
      <c r="BI101">
        <v>0</v>
      </c>
      <c r="BJ101">
        <v>0</v>
      </c>
      <c r="BK101">
        <v>0</v>
      </c>
      <c r="BL101">
        <v>0</v>
      </c>
      <c r="BM101">
        <v>0.15</v>
      </c>
      <c r="BN101">
        <v>0</v>
      </c>
      <c r="BO101">
        <v>0.40799999999999997</v>
      </c>
      <c r="BP101">
        <v>0.24199999999999999</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18.04</v>
      </c>
      <c r="EO101">
        <v>18.36</v>
      </c>
      <c r="EP101">
        <v>18.66</v>
      </c>
      <c r="EQ101">
        <v>18.28</v>
      </c>
      <c r="ER101">
        <v>18.78</v>
      </c>
      <c r="ES101">
        <v>19.7</v>
      </c>
      <c r="ET101">
        <v>19.86</v>
      </c>
      <c r="EU101">
        <v>20</v>
      </c>
      <c r="EV101">
        <v>19.46</v>
      </c>
      <c r="EW101">
        <v>19.18</v>
      </c>
      <c r="EX101">
        <v>19.79</v>
      </c>
      <c r="EY101">
        <v>18.86</v>
      </c>
      <c r="EZ101">
        <v>19.420000000000002</v>
      </c>
      <c r="FA101">
        <v>18.27</v>
      </c>
      <c r="FB101">
        <v>18.57</v>
      </c>
      <c r="FC101">
        <v>19.79</v>
      </c>
      <c r="FD101">
        <v>19.98</v>
      </c>
      <c r="FE101">
        <v>19.37</v>
      </c>
      <c r="FF101">
        <v>19.52</v>
      </c>
      <c r="FG101">
        <v>20.260000000000002</v>
      </c>
      <c r="FH101">
        <v>19.739999999999998</v>
      </c>
      <c r="FI101">
        <v>19.329999999999998</v>
      </c>
      <c r="FJ101">
        <v>19.25</v>
      </c>
      <c r="FK101">
        <v>19.920000000000002</v>
      </c>
      <c r="FL101">
        <v>20.3</v>
      </c>
      <c r="FM101">
        <v>19.52</v>
      </c>
      <c r="FN101">
        <v>20.04</v>
      </c>
      <c r="FO101">
        <v>20.71</v>
      </c>
      <c r="FP101">
        <v>20.2</v>
      </c>
      <c r="FQ101">
        <v>20.84</v>
      </c>
      <c r="FR101">
        <v>1</v>
      </c>
      <c r="FS101">
        <v>1</v>
      </c>
      <c r="FT101">
        <v>0.93300000000000005</v>
      </c>
      <c r="FU101">
        <v>1</v>
      </c>
      <c r="FV101">
        <v>0.90800000000000003</v>
      </c>
      <c r="FW101">
        <v>0.33300000000000002</v>
      </c>
      <c r="FX101">
        <v>0.125</v>
      </c>
      <c r="FY101">
        <v>0</v>
      </c>
      <c r="FZ101">
        <v>0.41699999999999998</v>
      </c>
      <c r="GA101">
        <v>0.6</v>
      </c>
      <c r="GB101">
        <v>0.2</v>
      </c>
      <c r="GC101">
        <v>0.875</v>
      </c>
      <c r="GD101">
        <v>0.45800000000000002</v>
      </c>
      <c r="GE101">
        <v>1</v>
      </c>
      <c r="GF101">
        <v>1</v>
      </c>
      <c r="GG101">
        <v>0.20799999999999999</v>
      </c>
      <c r="GH101">
        <v>1.7000000000000001E-2</v>
      </c>
      <c r="GI101">
        <v>0.49199999999999999</v>
      </c>
      <c r="GJ101">
        <v>0.4</v>
      </c>
      <c r="GK101">
        <v>0</v>
      </c>
      <c r="GL101">
        <v>0.217</v>
      </c>
      <c r="GM101">
        <v>0.50800000000000001</v>
      </c>
      <c r="GN101">
        <v>0.52500000000000002</v>
      </c>
      <c r="GO101">
        <v>7.4999999999999997E-2</v>
      </c>
      <c r="GP101">
        <v>0</v>
      </c>
      <c r="GQ101">
        <v>0.442</v>
      </c>
      <c r="GR101">
        <v>0</v>
      </c>
      <c r="GS101">
        <v>0</v>
      </c>
      <c r="GT101">
        <v>0</v>
      </c>
      <c r="GU101">
        <v>0</v>
      </c>
      <c r="GV101">
        <v>0.61699999999999999</v>
      </c>
      <c r="GW101">
        <v>0.46700000000000003</v>
      </c>
      <c r="GX101">
        <v>0.25</v>
      </c>
      <c r="GY101">
        <v>0.54200000000000004</v>
      </c>
      <c r="GZ101">
        <v>0.17499999999999999</v>
      </c>
      <c r="HA101">
        <v>0</v>
      </c>
      <c r="HB101">
        <v>0</v>
      </c>
      <c r="HC101">
        <v>0</v>
      </c>
      <c r="HD101">
        <v>0</v>
      </c>
      <c r="HE101">
        <v>0</v>
      </c>
      <c r="HF101">
        <v>0</v>
      </c>
      <c r="HG101">
        <v>0.11700000000000001</v>
      </c>
      <c r="HH101">
        <v>0</v>
      </c>
      <c r="HI101">
        <v>0.55000000000000004</v>
      </c>
      <c r="HJ101">
        <v>0.32500000000000001</v>
      </c>
      <c r="HK101">
        <v>0</v>
      </c>
      <c r="HL101">
        <v>0</v>
      </c>
      <c r="HM101">
        <v>0</v>
      </c>
      <c r="HN101">
        <v>0</v>
      </c>
      <c r="HO101">
        <v>0</v>
      </c>
      <c r="HP101">
        <v>0</v>
      </c>
      <c r="HQ101">
        <v>0</v>
      </c>
      <c r="HR101">
        <v>0</v>
      </c>
      <c r="HS101">
        <v>0</v>
      </c>
      <c r="HT101">
        <v>0</v>
      </c>
      <c r="HU101">
        <v>0</v>
      </c>
      <c r="HV101">
        <v>0</v>
      </c>
      <c r="HW101">
        <v>0</v>
      </c>
      <c r="HX101">
        <v>0</v>
      </c>
      <c r="HY101">
        <v>0</v>
      </c>
      <c r="HZ101">
        <v>0</v>
      </c>
      <c r="IA101">
        <v>0</v>
      </c>
      <c r="IB101">
        <v>0</v>
      </c>
      <c r="IC101">
        <v>0</v>
      </c>
      <c r="ID101">
        <v>0</v>
      </c>
      <c r="IE101">
        <v>0</v>
      </c>
      <c r="IF101">
        <v>0</v>
      </c>
      <c r="IG101">
        <v>0</v>
      </c>
      <c r="IH101">
        <v>0</v>
      </c>
      <c r="II101">
        <v>0</v>
      </c>
      <c r="IJ101">
        <v>0</v>
      </c>
      <c r="IK101">
        <v>0</v>
      </c>
      <c r="IL101">
        <v>0</v>
      </c>
      <c r="IM101">
        <v>0</v>
      </c>
      <c r="IN101">
        <v>0</v>
      </c>
      <c r="IO101">
        <v>0</v>
      </c>
      <c r="IP101">
        <v>0</v>
      </c>
      <c r="IQ101">
        <v>0</v>
      </c>
      <c r="IR101">
        <v>0</v>
      </c>
      <c r="IS101">
        <v>0</v>
      </c>
      <c r="IT101">
        <v>0</v>
      </c>
      <c r="IU101">
        <v>0</v>
      </c>
      <c r="IV101">
        <v>0</v>
      </c>
      <c r="IW101">
        <v>0</v>
      </c>
      <c r="IX101">
        <v>0</v>
      </c>
      <c r="IY101">
        <v>0</v>
      </c>
      <c r="IZ101">
        <v>0</v>
      </c>
      <c r="JA101">
        <v>0</v>
      </c>
      <c r="JB101">
        <v>0</v>
      </c>
      <c r="JC101">
        <v>0</v>
      </c>
      <c r="JD101">
        <v>3.9990000000000001</v>
      </c>
      <c r="JE101">
        <v>6</v>
      </c>
      <c r="JF101">
        <v>5.6239999999999997</v>
      </c>
      <c r="JG101">
        <v>7.3639999999999999</v>
      </c>
      <c r="JH101">
        <v>6.9779999999999998</v>
      </c>
      <c r="JI101">
        <v>11.606</v>
      </c>
      <c r="JJ101">
        <v>8.7569999999999997</v>
      </c>
      <c r="JK101">
        <v>9.5180000000000007</v>
      </c>
      <c r="JL101">
        <v>6.3739999999999997</v>
      </c>
      <c r="JM101">
        <v>7.12</v>
      </c>
      <c r="JN101">
        <v>9.5190000000000001</v>
      </c>
      <c r="JO101">
        <v>7.7060000000000004</v>
      </c>
      <c r="JP101">
        <v>8.2710000000000008</v>
      </c>
      <c r="JQ101">
        <v>6.9509999999999996</v>
      </c>
      <c r="JR101">
        <v>6.9029999999999996</v>
      </c>
      <c r="JS101">
        <v>11.567</v>
      </c>
      <c r="JT101">
        <v>10.212</v>
      </c>
      <c r="JU101">
        <v>7.7119999999999997</v>
      </c>
      <c r="JV101">
        <v>9.16</v>
      </c>
      <c r="JW101">
        <v>12.805</v>
      </c>
      <c r="JX101">
        <v>7.4089999999999998</v>
      </c>
      <c r="JY101">
        <v>8.0009999999999994</v>
      </c>
      <c r="JZ101">
        <v>5.0679999999999996</v>
      </c>
      <c r="KA101">
        <v>9.6829999999999998</v>
      </c>
      <c r="KB101">
        <v>11.563000000000001</v>
      </c>
      <c r="KC101">
        <v>10.311</v>
      </c>
      <c r="KD101">
        <v>12.034000000000001</v>
      </c>
      <c r="KE101">
        <v>11.867000000000001</v>
      </c>
      <c r="KF101">
        <v>10.465</v>
      </c>
      <c r="KG101">
        <v>13.173999999999999</v>
      </c>
    </row>
    <row r="102" spans="1:293" x14ac:dyDescent="0.25">
      <c r="A102" t="s">
        <v>378</v>
      </c>
      <c r="B102" t="s">
        <v>589</v>
      </c>
      <c r="C102" t="s">
        <v>595</v>
      </c>
      <c r="D102">
        <v>183</v>
      </c>
      <c r="E102" t="s">
        <v>12</v>
      </c>
      <c r="F102">
        <f t="shared" si="9"/>
        <v>2</v>
      </c>
      <c r="G102">
        <f t="shared" si="10"/>
        <v>2</v>
      </c>
      <c r="H102" t="s">
        <v>2</v>
      </c>
      <c r="I102" t="s">
        <v>3</v>
      </c>
      <c r="J102" t="s">
        <v>5</v>
      </c>
      <c r="K102" t="s">
        <v>596</v>
      </c>
      <c r="L102" t="s">
        <v>516</v>
      </c>
      <c r="M102" s="7">
        <v>0</v>
      </c>
      <c r="N102" s="7">
        <v>200.48708278549199</v>
      </c>
      <c r="O102" s="7">
        <f>M102*'Emission and cost factors'!$D$8+N102*'Emission and cost factors'!$E$8</f>
        <v>92.224058081326319</v>
      </c>
      <c r="P102" s="8">
        <f>M102*'Emission and cost factors'!$D$9+N102*'Emission and cost factors'!$E$9</f>
        <v>30.073062417823799</v>
      </c>
      <c r="Q102" s="7">
        <f t="shared" si="11"/>
        <v>20.533333333333328</v>
      </c>
      <c r="R102" s="2">
        <f t="shared" si="12"/>
        <v>7</v>
      </c>
      <c r="S102" s="2">
        <f t="shared" si="13"/>
        <v>0</v>
      </c>
      <c r="T102" s="2">
        <f t="shared" si="14"/>
        <v>0</v>
      </c>
      <c r="U102" s="7">
        <f t="shared" si="15"/>
        <v>5.3599999999999988E-2</v>
      </c>
      <c r="V102" s="7">
        <f t="shared" si="16"/>
        <v>0</v>
      </c>
      <c r="W102" s="7">
        <f t="shared" si="17"/>
        <v>0</v>
      </c>
      <c r="X102">
        <v>19.399999999999999</v>
      </c>
      <c r="Y102">
        <v>19.739999999999998</v>
      </c>
      <c r="Z102">
        <v>19.91</v>
      </c>
      <c r="AA102">
        <v>19.649999999999999</v>
      </c>
      <c r="AB102">
        <v>20.010000000000002</v>
      </c>
      <c r="AC102">
        <v>20.75</v>
      </c>
      <c r="AD102">
        <v>20.93</v>
      </c>
      <c r="AE102">
        <v>21.02</v>
      </c>
      <c r="AF102">
        <v>20.63</v>
      </c>
      <c r="AG102">
        <v>20.22</v>
      </c>
      <c r="AH102">
        <v>20.85</v>
      </c>
      <c r="AI102">
        <v>19.97</v>
      </c>
      <c r="AJ102">
        <v>20.55</v>
      </c>
      <c r="AK102">
        <v>19.64</v>
      </c>
      <c r="AL102">
        <v>19.850000000000001</v>
      </c>
      <c r="AM102">
        <v>20.77</v>
      </c>
      <c r="AN102">
        <v>20.92</v>
      </c>
      <c r="AO102">
        <v>20.350000000000001</v>
      </c>
      <c r="AP102">
        <v>20.45</v>
      </c>
      <c r="AQ102">
        <v>21.18</v>
      </c>
      <c r="AR102">
        <v>20.84</v>
      </c>
      <c r="AS102">
        <v>20.309999999999999</v>
      </c>
      <c r="AT102">
        <v>20.46</v>
      </c>
      <c r="AU102">
        <v>21.01</v>
      </c>
      <c r="AV102">
        <v>21.15</v>
      </c>
      <c r="AW102">
        <v>20.41</v>
      </c>
      <c r="AX102">
        <v>20.95</v>
      </c>
      <c r="AY102">
        <v>21.43</v>
      </c>
      <c r="AZ102">
        <v>21.06</v>
      </c>
      <c r="BA102">
        <v>21.59</v>
      </c>
      <c r="BB102">
        <v>0.48299999999999998</v>
      </c>
      <c r="BC102">
        <v>0.22500000000000001</v>
      </c>
      <c r="BD102">
        <v>7.4999999999999997E-2</v>
      </c>
      <c r="BE102">
        <v>0.33300000000000002</v>
      </c>
      <c r="BF102">
        <v>0</v>
      </c>
      <c r="BG102">
        <v>0</v>
      </c>
      <c r="BH102">
        <v>0</v>
      </c>
      <c r="BI102">
        <v>0</v>
      </c>
      <c r="BJ102">
        <v>0</v>
      </c>
      <c r="BK102">
        <v>0</v>
      </c>
      <c r="BL102">
        <v>0</v>
      </c>
      <c r="BM102">
        <v>3.3000000000000002E-2</v>
      </c>
      <c r="BN102">
        <v>0</v>
      </c>
      <c r="BO102">
        <v>0.317</v>
      </c>
      <c r="BP102">
        <v>0.14199999999999999</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18.21</v>
      </c>
      <c r="EO102">
        <v>18.52</v>
      </c>
      <c r="EP102">
        <v>18.829999999999998</v>
      </c>
      <c r="EQ102">
        <v>18.46</v>
      </c>
      <c r="ER102">
        <v>18.96</v>
      </c>
      <c r="ES102">
        <v>19.809999999999999</v>
      </c>
      <c r="ET102">
        <v>19.89</v>
      </c>
      <c r="EU102">
        <v>20.07</v>
      </c>
      <c r="EV102">
        <v>19.57</v>
      </c>
      <c r="EW102">
        <v>19.28</v>
      </c>
      <c r="EX102">
        <v>19.899999999999999</v>
      </c>
      <c r="EY102">
        <v>19</v>
      </c>
      <c r="EZ102">
        <v>19.52</v>
      </c>
      <c r="FA102">
        <v>18.420000000000002</v>
      </c>
      <c r="FB102">
        <v>18.73</v>
      </c>
      <c r="FC102">
        <v>19.899999999999999</v>
      </c>
      <c r="FD102">
        <v>20.09</v>
      </c>
      <c r="FE102">
        <v>19.48</v>
      </c>
      <c r="FF102">
        <v>19.62</v>
      </c>
      <c r="FG102">
        <v>20.27</v>
      </c>
      <c r="FH102">
        <v>19.760000000000002</v>
      </c>
      <c r="FI102">
        <v>19.420000000000002</v>
      </c>
      <c r="FJ102">
        <v>19.38</v>
      </c>
      <c r="FK102">
        <v>20</v>
      </c>
      <c r="FL102">
        <v>20.36</v>
      </c>
      <c r="FM102">
        <v>19.63</v>
      </c>
      <c r="FN102">
        <v>20.14</v>
      </c>
      <c r="FO102">
        <v>20.73</v>
      </c>
      <c r="FP102">
        <v>20.28</v>
      </c>
      <c r="FQ102">
        <v>20.87</v>
      </c>
      <c r="FR102">
        <v>1</v>
      </c>
      <c r="FS102">
        <v>1</v>
      </c>
      <c r="FT102">
        <v>0.76700000000000002</v>
      </c>
      <c r="FU102">
        <v>1</v>
      </c>
      <c r="FV102">
        <v>0.74199999999999999</v>
      </c>
      <c r="FW102">
        <v>0.20799999999999999</v>
      </c>
      <c r="FX102">
        <v>0.1</v>
      </c>
      <c r="FY102">
        <v>0</v>
      </c>
      <c r="FZ102">
        <v>0.32500000000000001</v>
      </c>
      <c r="GA102">
        <v>0.52500000000000002</v>
      </c>
      <c r="GB102">
        <v>9.1999999999999998E-2</v>
      </c>
      <c r="GC102">
        <v>0.74199999999999999</v>
      </c>
      <c r="GD102">
        <v>0.38300000000000001</v>
      </c>
      <c r="GE102">
        <v>1</v>
      </c>
      <c r="GF102">
        <v>0.9</v>
      </c>
      <c r="GG102">
        <v>0.1</v>
      </c>
      <c r="GH102">
        <v>0</v>
      </c>
      <c r="GI102">
        <v>0.40799999999999997</v>
      </c>
      <c r="GJ102">
        <v>0.317</v>
      </c>
      <c r="GK102">
        <v>0</v>
      </c>
      <c r="GL102">
        <v>0.192</v>
      </c>
      <c r="GM102">
        <v>0.442</v>
      </c>
      <c r="GN102">
        <v>0.433</v>
      </c>
      <c r="GO102">
        <v>0</v>
      </c>
      <c r="GP102">
        <v>0</v>
      </c>
      <c r="GQ102">
        <v>0.33300000000000002</v>
      </c>
      <c r="GR102">
        <v>0</v>
      </c>
      <c r="GS102">
        <v>0</v>
      </c>
      <c r="GT102">
        <v>0</v>
      </c>
      <c r="GU102">
        <v>0</v>
      </c>
      <c r="GV102">
        <v>0.5</v>
      </c>
      <c r="GW102">
        <v>0.34200000000000003</v>
      </c>
      <c r="GX102">
        <v>0.11700000000000001</v>
      </c>
      <c r="GY102">
        <v>0.4</v>
      </c>
      <c r="GZ102">
        <v>3.3000000000000002E-2</v>
      </c>
      <c r="HA102">
        <v>0</v>
      </c>
      <c r="HB102">
        <v>0</v>
      </c>
      <c r="HC102">
        <v>0</v>
      </c>
      <c r="HD102">
        <v>0</v>
      </c>
      <c r="HE102">
        <v>0</v>
      </c>
      <c r="HF102">
        <v>0</v>
      </c>
      <c r="HG102">
        <v>0</v>
      </c>
      <c r="HH102">
        <v>0</v>
      </c>
      <c r="HI102">
        <v>0.442</v>
      </c>
      <c r="HJ102">
        <v>0.2</v>
      </c>
      <c r="HK102">
        <v>0</v>
      </c>
      <c r="HL102">
        <v>0</v>
      </c>
      <c r="HM102">
        <v>0</v>
      </c>
      <c r="HN102">
        <v>0</v>
      </c>
      <c r="HO102">
        <v>0</v>
      </c>
      <c r="HP102">
        <v>0</v>
      </c>
      <c r="HQ102">
        <v>0</v>
      </c>
      <c r="HR102">
        <v>0</v>
      </c>
      <c r="HS102">
        <v>0</v>
      </c>
      <c r="HT102">
        <v>0</v>
      </c>
      <c r="HU102">
        <v>0</v>
      </c>
      <c r="HV102">
        <v>0</v>
      </c>
      <c r="HW102">
        <v>0</v>
      </c>
      <c r="HX102">
        <v>0</v>
      </c>
      <c r="HY102">
        <v>0</v>
      </c>
      <c r="HZ102">
        <v>0</v>
      </c>
      <c r="IA102">
        <v>0</v>
      </c>
      <c r="IB102">
        <v>0</v>
      </c>
      <c r="IC102">
        <v>0</v>
      </c>
      <c r="ID102">
        <v>0</v>
      </c>
      <c r="IE102">
        <v>0</v>
      </c>
      <c r="IF102">
        <v>0</v>
      </c>
      <c r="IG102">
        <v>0</v>
      </c>
      <c r="IH102">
        <v>0</v>
      </c>
      <c r="II102">
        <v>0</v>
      </c>
      <c r="IJ102">
        <v>0</v>
      </c>
      <c r="IK102">
        <v>0</v>
      </c>
      <c r="IL102">
        <v>0</v>
      </c>
      <c r="IM102">
        <v>0</v>
      </c>
      <c r="IN102">
        <v>0</v>
      </c>
      <c r="IO102">
        <v>0</v>
      </c>
      <c r="IP102">
        <v>0</v>
      </c>
      <c r="IQ102">
        <v>0</v>
      </c>
      <c r="IR102">
        <v>0</v>
      </c>
      <c r="IS102">
        <v>0</v>
      </c>
      <c r="IT102">
        <v>0</v>
      </c>
      <c r="IU102">
        <v>0</v>
      </c>
      <c r="IV102">
        <v>0</v>
      </c>
      <c r="IW102">
        <v>0</v>
      </c>
      <c r="IX102">
        <v>0</v>
      </c>
      <c r="IY102">
        <v>0</v>
      </c>
      <c r="IZ102">
        <v>0</v>
      </c>
      <c r="JA102">
        <v>0</v>
      </c>
      <c r="JB102">
        <v>0</v>
      </c>
      <c r="JC102">
        <v>0</v>
      </c>
      <c r="JD102">
        <v>3.9990000000000001</v>
      </c>
      <c r="JE102">
        <v>6</v>
      </c>
      <c r="JF102">
        <v>5.6239999999999997</v>
      </c>
      <c r="JG102">
        <v>7.3639999999999999</v>
      </c>
      <c r="JH102">
        <v>6.9779999999999998</v>
      </c>
      <c r="JI102">
        <v>11.606</v>
      </c>
      <c r="JJ102">
        <v>8.7569999999999997</v>
      </c>
      <c r="JK102">
        <v>9.5180000000000007</v>
      </c>
      <c r="JL102">
        <v>6.3739999999999997</v>
      </c>
      <c r="JM102">
        <v>7.12</v>
      </c>
      <c r="JN102">
        <v>9.5190000000000001</v>
      </c>
      <c r="JO102">
        <v>7.7060000000000004</v>
      </c>
      <c r="JP102">
        <v>8.2710000000000008</v>
      </c>
      <c r="JQ102">
        <v>6.9509999999999996</v>
      </c>
      <c r="JR102">
        <v>6.9029999999999996</v>
      </c>
      <c r="JS102">
        <v>11.567</v>
      </c>
      <c r="JT102">
        <v>10.212</v>
      </c>
      <c r="JU102">
        <v>7.7119999999999997</v>
      </c>
      <c r="JV102">
        <v>9.16</v>
      </c>
      <c r="JW102">
        <v>12.805</v>
      </c>
      <c r="JX102">
        <v>7.4089999999999998</v>
      </c>
      <c r="JY102">
        <v>8.0009999999999994</v>
      </c>
      <c r="JZ102">
        <v>5.0679999999999996</v>
      </c>
      <c r="KA102">
        <v>9.6829999999999998</v>
      </c>
      <c r="KB102">
        <v>11.563000000000001</v>
      </c>
      <c r="KC102">
        <v>10.311</v>
      </c>
      <c r="KD102">
        <v>12.034000000000001</v>
      </c>
      <c r="KE102">
        <v>11.867000000000001</v>
      </c>
      <c r="KF102">
        <v>10.465</v>
      </c>
      <c r="KG102">
        <v>13.173999999999999</v>
      </c>
    </row>
    <row r="103" spans="1:293" x14ac:dyDescent="0.25">
      <c r="A103" t="s">
        <v>379</v>
      </c>
      <c r="B103" t="s">
        <v>589</v>
      </c>
      <c r="C103" t="s">
        <v>595</v>
      </c>
      <c r="D103">
        <v>184</v>
      </c>
      <c r="E103" t="s">
        <v>12</v>
      </c>
      <c r="F103">
        <f t="shared" si="9"/>
        <v>2</v>
      </c>
      <c r="G103">
        <f t="shared" si="10"/>
        <v>2</v>
      </c>
      <c r="H103" t="s">
        <v>2</v>
      </c>
      <c r="I103" t="s">
        <v>3</v>
      </c>
      <c r="J103" t="s">
        <v>5</v>
      </c>
      <c r="K103" t="s">
        <v>596</v>
      </c>
      <c r="L103" t="s">
        <v>515</v>
      </c>
      <c r="M103" s="7">
        <v>0</v>
      </c>
      <c r="N103" s="7">
        <v>198.60723016057099</v>
      </c>
      <c r="O103" s="7">
        <f>M103*'Emission and cost factors'!$D$8+N103*'Emission and cost factors'!$E$8</f>
        <v>91.359325873862659</v>
      </c>
      <c r="P103" s="8">
        <f>M103*'Emission and cost factors'!$D$9+N103*'Emission and cost factors'!$E$9</f>
        <v>29.791084524085647</v>
      </c>
      <c r="Q103" s="7">
        <f t="shared" si="11"/>
        <v>20.449666666666666</v>
      </c>
      <c r="R103" s="2">
        <f t="shared" si="12"/>
        <v>8</v>
      </c>
      <c r="S103" s="2">
        <f t="shared" si="13"/>
        <v>0</v>
      </c>
      <c r="T103" s="2">
        <f t="shared" si="14"/>
        <v>0</v>
      </c>
      <c r="U103" s="7">
        <f t="shared" si="15"/>
        <v>8.6433333333333334E-2</v>
      </c>
      <c r="V103" s="7">
        <f t="shared" si="16"/>
        <v>0</v>
      </c>
      <c r="W103" s="7">
        <f t="shared" si="17"/>
        <v>0</v>
      </c>
      <c r="X103">
        <v>19.25</v>
      </c>
      <c r="Y103">
        <v>19.600000000000001</v>
      </c>
      <c r="Z103">
        <v>19.79</v>
      </c>
      <c r="AA103">
        <v>19.5</v>
      </c>
      <c r="AB103">
        <v>19.88</v>
      </c>
      <c r="AC103">
        <v>20.65</v>
      </c>
      <c r="AD103">
        <v>20.91</v>
      </c>
      <c r="AE103">
        <v>20.96</v>
      </c>
      <c r="AF103">
        <v>20.53</v>
      </c>
      <c r="AG103">
        <v>20.13</v>
      </c>
      <c r="AH103">
        <v>20.75</v>
      </c>
      <c r="AI103">
        <v>19.86</v>
      </c>
      <c r="AJ103">
        <v>20.45</v>
      </c>
      <c r="AK103">
        <v>19.54</v>
      </c>
      <c r="AL103">
        <v>19.75</v>
      </c>
      <c r="AM103">
        <v>20.69</v>
      </c>
      <c r="AN103">
        <v>20.83</v>
      </c>
      <c r="AO103">
        <v>20.25</v>
      </c>
      <c r="AP103">
        <v>20.37</v>
      </c>
      <c r="AQ103">
        <v>21.16</v>
      </c>
      <c r="AR103">
        <v>20.82</v>
      </c>
      <c r="AS103">
        <v>20.23</v>
      </c>
      <c r="AT103">
        <v>20.36</v>
      </c>
      <c r="AU103">
        <v>20.95</v>
      </c>
      <c r="AV103">
        <v>21.09</v>
      </c>
      <c r="AW103">
        <v>20.329999999999998</v>
      </c>
      <c r="AX103">
        <v>20.88</v>
      </c>
      <c r="AY103">
        <v>21.43</v>
      </c>
      <c r="AZ103">
        <v>20.98</v>
      </c>
      <c r="BA103">
        <v>21.57</v>
      </c>
      <c r="BB103">
        <v>0.61699999999999999</v>
      </c>
      <c r="BC103">
        <v>0.36699999999999999</v>
      </c>
      <c r="BD103">
        <v>0.192</v>
      </c>
      <c r="BE103">
        <v>0.49199999999999999</v>
      </c>
      <c r="BF103">
        <v>0.125</v>
      </c>
      <c r="BG103">
        <v>0</v>
      </c>
      <c r="BH103">
        <v>0</v>
      </c>
      <c r="BI103">
        <v>0</v>
      </c>
      <c r="BJ103">
        <v>0</v>
      </c>
      <c r="BK103">
        <v>0</v>
      </c>
      <c r="BL103">
        <v>0</v>
      </c>
      <c r="BM103">
        <v>0.15</v>
      </c>
      <c r="BN103">
        <v>0</v>
      </c>
      <c r="BO103">
        <v>0.40799999999999997</v>
      </c>
      <c r="BP103">
        <v>0.24199999999999999</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18.04</v>
      </c>
      <c r="EO103">
        <v>18.36</v>
      </c>
      <c r="EP103">
        <v>18.66</v>
      </c>
      <c r="EQ103">
        <v>18.28</v>
      </c>
      <c r="ER103">
        <v>18.78</v>
      </c>
      <c r="ES103">
        <v>19.7</v>
      </c>
      <c r="ET103">
        <v>19.86</v>
      </c>
      <c r="EU103">
        <v>20</v>
      </c>
      <c r="EV103">
        <v>19.46</v>
      </c>
      <c r="EW103">
        <v>19.18</v>
      </c>
      <c r="EX103">
        <v>19.79</v>
      </c>
      <c r="EY103">
        <v>18.86</v>
      </c>
      <c r="EZ103">
        <v>19.420000000000002</v>
      </c>
      <c r="FA103">
        <v>18.27</v>
      </c>
      <c r="FB103">
        <v>18.57</v>
      </c>
      <c r="FC103">
        <v>19.79</v>
      </c>
      <c r="FD103">
        <v>19.98</v>
      </c>
      <c r="FE103">
        <v>19.37</v>
      </c>
      <c r="FF103">
        <v>19.52</v>
      </c>
      <c r="FG103">
        <v>20.260000000000002</v>
      </c>
      <c r="FH103">
        <v>19.739999999999998</v>
      </c>
      <c r="FI103">
        <v>19.329999999999998</v>
      </c>
      <c r="FJ103">
        <v>19.25</v>
      </c>
      <c r="FK103">
        <v>19.920000000000002</v>
      </c>
      <c r="FL103">
        <v>20.3</v>
      </c>
      <c r="FM103">
        <v>19.52</v>
      </c>
      <c r="FN103">
        <v>20.04</v>
      </c>
      <c r="FO103">
        <v>20.71</v>
      </c>
      <c r="FP103">
        <v>20.2</v>
      </c>
      <c r="FQ103">
        <v>20.84</v>
      </c>
      <c r="FR103">
        <v>1</v>
      </c>
      <c r="FS103">
        <v>1</v>
      </c>
      <c r="FT103">
        <v>0.93300000000000005</v>
      </c>
      <c r="FU103">
        <v>1</v>
      </c>
      <c r="FV103">
        <v>0.90800000000000003</v>
      </c>
      <c r="FW103">
        <v>0.33300000000000002</v>
      </c>
      <c r="FX103">
        <v>0.125</v>
      </c>
      <c r="FY103">
        <v>0</v>
      </c>
      <c r="FZ103">
        <v>0.41699999999999998</v>
      </c>
      <c r="GA103">
        <v>0.6</v>
      </c>
      <c r="GB103">
        <v>0.2</v>
      </c>
      <c r="GC103">
        <v>0.875</v>
      </c>
      <c r="GD103">
        <v>0.45800000000000002</v>
      </c>
      <c r="GE103">
        <v>1</v>
      </c>
      <c r="GF103">
        <v>1</v>
      </c>
      <c r="GG103">
        <v>0.20799999999999999</v>
      </c>
      <c r="GH103">
        <v>1.7000000000000001E-2</v>
      </c>
      <c r="GI103">
        <v>0.49199999999999999</v>
      </c>
      <c r="GJ103">
        <v>0.4</v>
      </c>
      <c r="GK103">
        <v>0</v>
      </c>
      <c r="GL103">
        <v>0.217</v>
      </c>
      <c r="GM103">
        <v>0.50800000000000001</v>
      </c>
      <c r="GN103">
        <v>0.52500000000000002</v>
      </c>
      <c r="GO103">
        <v>7.4999999999999997E-2</v>
      </c>
      <c r="GP103">
        <v>0</v>
      </c>
      <c r="GQ103">
        <v>0.442</v>
      </c>
      <c r="GR103">
        <v>0</v>
      </c>
      <c r="GS103">
        <v>0</v>
      </c>
      <c r="GT103">
        <v>0</v>
      </c>
      <c r="GU103">
        <v>0</v>
      </c>
      <c r="GV103">
        <v>0.625</v>
      </c>
      <c r="GW103">
        <v>0.46700000000000003</v>
      </c>
      <c r="GX103">
        <v>0.25</v>
      </c>
      <c r="GY103">
        <v>0.54200000000000004</v>
      </c>
      <c r="GZ103">
        <v>0.17499999999999999</v>
      </c>
      <c r="HA103">
        <v>0</v>
      </c>
      <c r="HB103">
        <v>0</v>
      </c>
      <c r="HC103">
        <v>0</v>
      </c>
      <c r="HD103">
        <v>0</v>
      </c>
      <c r="HE103">
        <v>0</v>
      </c>
      <c r="HF103">
        <v>0</v>
      </c>
      <c r="HG103">
        <v>0.11700000000000001</v>
      </c>
      <c r="HH103">
        <v>0</v>
      </c>
      <c r="HI103">
        <v>0.55000000000000004</v>
      </c>
      <c r="HJ103">
        <v>0.32500000000000001</v>
      </c>
      <c r="HK103">
        <v>0</v>
      </c>
      <c r="HL103">
        <v>0</v>
      </c>
      <c r="HM103">
        <v>0</v>
      </c>
      <c r="HN103">
        <v>0</v>
      </c>
      <c r="HO103">
        <v>0</v>
      </c>
      <c r="HP103">
        <v>0</v>
      </c>
      <c r="HQ103">
        <v>0</v>
      </c>
      <c r="HR103">
        <v>0</v>
      </c>
      <c r="HS103">
        <v>0</v>
      </c>
      <c r="HT103">
        <v>0</v>
      </c>
      <c r="HU103">
        <v>0</v>
      </c>
      <c r="HV103">
        <v>0</v>
      </c>
      <c r="HW103">
        <v>0</v>
      </c>
      <c r="HX103">
        <v>0</v>
      </c>
      <c r="HY103">
        <v>0</v>
      </c>
      <c r="HZ103">
        <v>0</v>
      </c>
      <c r="IA103">
        <v>0</v>
      </c>
      <c r="IB103">
        <v>0</v>
      </c>
      <c r="IC103">
        <v>0</v>
      </c>
      <c r="ID103">
        <v>0</v>
      </c>
      <c r="IE103">
        <v>0</v>
      </c>
      <c r="IF103">
        <v>0</v>
      </c>
      <c r="IG103">
        <v>0</v>
      </c>
      <c r="IH103">
        <v>0</v>
      </c>
      <c r="II103">
        <v>0</v>
      </c>
      <c r="IJ103">
        <v>0</v>
      </c>
      <c r="IK103">
        <v>0</v>
      </c>
      <c r="IL103">
        <v>0</v>
      </c>
      <c r="IM103">
        <v>0</v>
      </c>
      <c r="IN103">
        <v>0</v>
      </c>
      <c r="IO103">
        <v>0</v>
      </c>
      <c r="IP103">
        <v>0</v>
      </c>
      <c r="IQ103">
        <v>0</v>
      </c>
      <c r="IR103">
        <v>0</v>
      </c>
      <c r="IS103">
        <v>0</v>
      </c>
      <c r="IT103">
        <v>0</v>
      </c>
      <c r="IU103">
        <v>0</v>
      </c>
      <c r="IV103">
        <v>0</v>
      </c>
      <c r="IW103">
        <v>0</v>
      </c>
      <c r="IX103">
        <v>0</v>
      </c>
      <c r="IY103">
        <v>0</v>
      </c>
      <c r="IZ103">
        <v>0</v>
      </c>
      <c r="JA103">
        <v>0</v>
      </c>
      <c r="JB103">
        <v>0</v>
      </c>
      <c r="JC103">
        <v>0</v>
      </c>
      <c r="JD103">
        <v>3.9990000000000001</v>
      </c>
      <c r="JE103">
        <v>6</v>
      </c>
      <c r="JF103">
        <v>5.6239999999999997</v>
      </c>
      <c r="JG103">
        <v>7.3639999999999999</v>
      </c>
      <c r="JH103">
        <v>6.9779999999999998</v>
      </c>
      <c r="JI103">
        <v>11.606</v>
      </c>
      <c r="JJ103">
        <v>8.7569999999999997</v>
      </c>
      <c r="JK103">
        <v>9.5180000000000007</v>
      </c>
      <c r="JL103">
        <v>6.3739999999999997</v>
      </c>
      <c r="JM103">
        <v>7.12</v>
      </c>
      <c r="JN103">
        <v>9.5190000000000001</v>
      </c>
      <c r="JO103">
        <v>7.7060000000000004</v>
      </c>
      <c r="JP103">
        <v>8.2710000000000008</v>
      </c>
      <c r="JQ103">
        <v>6.9509999999999996</v>
      </c>
      <c r="JR103">
        <v>6.9029999999999996</v>
      </c>
      <c r="JS103">
        <v>11.567</v>
      </c>
      <c r="JT103">
        <v>10.212</v>
      </c>
      <c r="JU103">
        <v>7.7119999999999997</v>
      </c>
      <c r="JV103">
        <v>9.16</v>
      </c>
      <c r="JW103">
        <v>12.805</v>
      </c>
      <c r="JX103">
        <v>7.4089999999999998</v>
      </c>
      <c r="JY103">
        <v>8.0009999999999994</v>
      </c>
      <c r="JZ103">
        <v>5.0679999999999996</v>
      </c>
      <c r="KA103">
        <v>9.6829999999999998</v>
      </c>
      <c r="KB103">
        <v>11.563000000000001</v>
      </c>
      <c r="KC103">
        <v>10.311</v>
      </c>
      <c r="KD103">
        <v>12.034000000000001</v>
      </c>
      <c r="KE103">
        <v>11.867000000000001</v>
      </c>
      <c r="KF103">
        <v>10.465</v>
      </c>
      <c r="KG103">
        <v>13.173999999999999</v>
      </c>
    </row>
    <row r="104" spans="1:293" x14ac:dyDescent="0.25">
      <c r="A104" t="s">
        <v>380</v>
      </c>
      <c r="B104" t="s">
        <v>589</v>
      </c>
      <c r="C104" t="s">
        <v>595</v>
      </c>
      <c r="D104">
        <v>185</v>
      </c>
      <c r="E104" t="s">
        <v>12</v>
      </c>
      <c r="F104">
        <f t="shared" si="9"/>
        <v>2</v>
      </c>
      <c r="G104">
        <f t="shared" si="10"/>
        <v>2</v>
      </c>
      <c r="H104" t="s">
        <v>2</v>
      </c>
      <c r="I104" t="s">
        <v>6</v>
      </c>
      <c r="J104" t="s">
        <v>4</v>
      </c>
      <c r="K104" t="s">
        <v>596</v>
      </c>
      <c r="L104" t="s">
        <v>516</v>
      </c>
      <c r="M104" s="7">
        <v>0</v>
      </c>
      <c r="N104" s="7">
        <v>209.467341280852</v>
      </c>
      <c r="O104" s="7">
        <f>M104*'Emission and cost factors'!$D$8+N104*'Emission and cost factors'!$E$8</f>
        <v>96.354976989191925</v>
      </c>
      <c r="P104" s="8">
        <f>M104*'Emission and cost factors'!$D$9+N104*'Emission and cost factors'!$E$9</f>
        <v>31.420101192127799</v>
      </c>
      <c r="Q104" s="7">
        <f t="shared" si="11"/>
        <v>20.631666666666664</v>
      </c>
      <c r="R104" s="2">
        <f t="shared" si="12"/>
        <v>4</v>
      </c>
      <c r="S104" s="2">
        <f t="shared" si="13"/>
        <v>0</v>
      </c>
      <c r="T104" s="2">
        <f t="shared" si="14"/>
        <v>0</v>
      </c>
      <c r="U104" s="7">
        <f t="shared" si="15"/>
        <v>3.443333333333333E-2</v>
      </c>
      <c r="V104" s="7">
        <f t="shared" si="16"/>
        <v>0</v>
      </c>
      <c r="W104" s="7">
        <f t="shared" si="17"/>
        <v>0</v>
      </c>
      <c r="X104">
        <v>19.600000000000001</v>
      </c>
      <c r="Y104">
        <v>19.86</v>
      </c>
      <c r="Z104">
        <v>20.079999999999998</v>
      </c>
      <c r="AA104">
        <v>19.78</v>
      </c>
      <c r="AB104">
        <v>20.149999999999999</v>
      </c>
      <c r="AC104">
        <v>20.79</v>
      </c>
      <c r="AD104">
        <v>21.1</v>
      </c>
      <c r="AE104">
        <v>21.11</v>
      </c>
      <c r="AF104">
        <v>20.77</v>
      </c>
      <c r="AG104">
        <v>20.329999999999998</v>
      </c>
      <c r="AH104">
        <v>20.91</v>
      </c>
      <c r="AI104">
        <v>20.09</v>
      </c>
      <c r="AJ104">
        <v>20.67</v>
      </c>
      <c r="AK104">
        <v>19.87</v>
      </c>
      <c r="AL104">
        <v>20.010000000000002</v>
      </c>
      <c r="AM104">
        <v>20.8</v>
      </c>
      <c r="AN104">
        <v>20.96</v>
      </c>
      <c r="AO104">
        <v>20.440000000000001</v>
      </c>
      <c r="AP104">
        <v>20.51</v>
      </c>
      <c r="AQ104">
        <v>21.27</v>
      </c>
      <c r="AR104">
        <v>21.01</v>
      </c>
      <c r="AS104">
        <v>20.41</v>
      </c>
      <c r="AT104">
        <v>20.61</v>
      </c>
      <c r="AU104">
        <v>21.09</v>
      </c>
      <c r="AV104">
        <v>21.17</v>
      </c>
      <c r="AW104">
        <v>20.440000000000001</v>
      </c>
      <c r="AX104">
        <v>20.93</v>
      </c>
      <c r="AY104">
        <v>21.54</v>
      </c>
      <c r="AZ104">
        <v>21.05</v>
      </c>
      <c r="BA104">
        <v>21.6</v>
      </c>
      <c r="BB104">
        <v>0.433</v>
      </c>
      <c r="BC104">
        <v>0.16700000000000001</v>
      </c>
      <c r="BD104">
        <v>0</v>
      </c>
      <c r="BE104">
        <v>0.28299999999999997</v>
      </c>
      <c r="BF104">
        <v>0</v>
      </c>
      <c r="BG104">
        <v>0</v>
      </c>
      <c r="BH104">
        <v>0</v>
      </c>
      <c r="BI104">
        <v>0</v>
      </c>
      <c r="BJ104">
        <v>0</v>
      </c>
      <c r="BK104">
        <v>0</v>
      </c>
      <c r="BL104">
        <v>0</v>
      </c>
      <c r="BM104">
        <v>0</v>
      </c>
      <c r="BN104">
        <v>0</v>
      </c>
      <c r="BO104">
        <v>0.15</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18.55</v>
      </c>
      <c r="EO104">
        <v>18.66</v>
      </c>
      <c r="EP104">
        <v>18.97</v>
      </c>
      <c r="EQ104">
        <v>18.670000000000002</v>
      </c>
      <c r="ER104">
        <v>19.13</v>
      </c>
      <c r="ES104">
        <v>19.95</v>
      </c>
      <c r="ET104">
        <v>20.16</v>
      </c>
      <c r="EU104">
        <v>20.27</v>
      </c>
      <c r="EV104">
        <v>19.850000000000001</v>
      </c>
      <c r="EW104">
        <v>19.59</v>
      </c>
      <c r="EX104">
        <v>20.11</v>
      </c>
      <c r="EY104">
        <v>19.260000000000002</v>
      </c>
      <c r="EZ104">
        <v>19.77</v>
      </c>
      <c r="FA104">
        <v>18.73</v>
      </c>
      <c r="FB104">
        <v>18.93</v>
      </c>
      <c r="FC104">
        <v>19.97</v>
      </c>
      <c r="FD104">
        <v>20.25</v>
      </c>
      <c r="FE104">
        <v>19.73</v>
      </c>
      <c r="FF104">
        <v>19.84</v>
      </c>
      <c r="FG104">
        <v>20.49</v>
      </c>
      <c r="FH104">
        <v>20.04</v>
      </c>
      <c r="FI104">
        <v>19.72</v>
      </c>
      <c r="FJ104">
        <v>19.670000000000002</v>
      </c>
      <c r="FK104">
        <v>20.23</v>
      </c>
      <c r="FL104">
        <v>20.5</v>
      </c>
      <c r="FM104">
        <v>19.8</v>
      </c>
      <c r="FN104">
        <v>20.22</v>
      </c>
      <c r="FO104">
        <v>20.83</v>
      </c>
      <c r="FP104">
        <v>20.38</v>
      </c>
      <c r="FQ104">
        <v>20.98</v>
      </c>
      <c r="FR104">
        <v>1</v>
      </c>
      <c r="FS104">
        <v>1</v>
      </c>
      <c r="FT104">
        <v>1</v>
      </c>
      <c r="FU104">
        <v>1</v>
      </c>
      <c r="FV104">
        <v>0.89200000000000002</v>
      </c>
      <c r="FW104">
        <v>6.7000000000000004E-2</v>
      </c>
      <c r="FX104">
        <v>0</v>
      </c>
      <c r="FY104">
        <v>0</v>
      </c>
      <c r="FZ104">
        <v>0.15</v>
      </c>
      <c r="GA104">
        <v>0.40799999999999997</v>
      </c>
      <c r="GB104">
        <v>0</v>
      </c>
      <c r="GC104">
        <v>0.75800000000000001</v>
      </c>
      <c r="GD104">
        <v>0.25</v>
      </c>
      <c r="GE104">
        <v>1</v>
      </c>
      <c r="GF104">
        <v>1</v>
      </c>
      <c r="GG104">
        <v>3.3000000000000002E-2</v>
      </c>
      <c r="GH104">
        <v>0</v>
      </c>
      <c r="GI104">
        <v>0.28299999999999997</v>
      </c>
      <c r="GJ104">
        <v>0.183</v>
      </c>
      <c r="GK104">
        <v>0</v>
      </c>
      <c r="GL104">
        <v>0</v>
      </c>
      <c r="GM104">
        <v>0.28299999999999997</v>
      </c>
      <c r="GN104">
        <v>0.308</v>
      </c>
      <c r="GO104">
        <v>0</v>
      </c>
      <c r="GP104">
        <v>0</v>
      </c>
      <c r="GQ104">
        <v>0.25</v>
      </c>
      <c r="GR104">
        <v>0</v>
      </c>
      <c r="GS104">
        <v>0</v>
      </c>
      <c r="GT104">
        <v>0</v>
      </c>
      <c r="GU104">
        <v>0</v>
      </c>
      <c r="GV104">
        <v>0.39200000000000002</v>
      </c>
      <c r="GW104">
        <v>0.33300000000000002</v>
      </c>
      <c r="GX104">
        <v>2.5000000000000001E-2</v>
      </c>
      <c r="GY104">
        <v>0.34200000000000003</v>
      </c>
      <c r="GZ104">
        <v>0</v>
      </c>
      <c r="HA104">
        <v>0</v>
      </c>
      <c r="HB104">
        <v>0</v>
      </c>
      <c r="HC104">
        <v>0</v>
      </c>
      <c r="HD104">
        <v>0</v>
      </c>
      <c r="HE104">
        <v>0</v>
      </c>
      <c r="HF104">
        <v>0</v>
      </c>
      <c r="HG104">
        <v>0</v>
      </c>
      <c r="HH104">
        <v>0</v>
      </c>
      <c r="HI104">
        <v>0.27500000000000002</v>
      </c>
      <c r="HJ104">
        <v>6.7000000000000004E-2</v>
      </c>
      <c r="HK104">
        <v>0</v>
      </c>
      <c r="HL104">
        <v>0</v>
      </c>
      <c r="HM104">
        <v>0</v>
      </c>
      <c r="HN104">
        <v>0</v>
      </c>
      <c r="HO104">
        <v>0</v>
      </c>
      <c r="HP104">
        <v>0</v>
      </c>
      <c r="HQ104">
        <v>0</v>
      </c>
      <c r="HR104">
        <v>0</v>
      </c>
      <c r="HS104">
        <v>0</v>
      </c>
      <c r="HT104">
        <v>0</v>
      </c>
      <c r="HU104">
        <v>0</v>
      </c>
      <c r="HV104">
        <v>0</v>
      </c>
      <c r="HW104">
        <v>0</v>
      </c>
      <c r="HX104">
        <v>0</v>
      </c>
      <c r="HY104">
        <v>0</v>
      </c>
      <c r="HZ104">
        <v>0</v>
      </c>
      <c r="IA104">
        <v>0</v>
      </c>
      <c r="IB104">
        <v>0</v>
      </c>
      <c r="IC104">
        <v>0</v>
      </c>
      <c r="ID104">
        <v>0</v>
      </c>
      <c r="IE104">
        <v>0</v>
      </c>
      <c r="IF104">
        <v>0</v>
      </c>
      <c r="IG104">
        <v>0</v>
      </c>
      <c r="IH104">
        <v>0</v>
      </c>
      <c r="II104">
        <v>0</v>
      </c>
      <c r="IJ104">
        <v>0</v>
      </c>
      <c r="IK104">
        <v>0</v>
      </c>
      <c r="IL104">
        <v>0</v>
      </c>
      <c r="IM104">
        <v>0</v>
      </c>
      <c r="IN104">
        <v>0</v>
      </c>
      <c r="IO104">
        <v>0</v>
      </c>
      <c r="IP104">
        <v>0</v>
      </c>
      <c r="IQ104">
        <v>0</v>
      </c>
      <c r="IR104">
        <v>0</v>
      </c>
      <c r="IS104">
        <v>0</v>
      </c>
      <c r="IT104">
        <v>0</v>
      </c>
      <c r="IU104">
        <v>0</v>
      </c>
      <c r="IV104">
        <v>0</v>
      </c>
      <c r="IW104">
        <v>0</v>
      </c>
      <c r="IX104">
        <v>0</v>
      </c>
      <c r="IY104">
        <v>0</v>
      </c>
      <c r="IZ104">
        <v>0</v>
      </c>
      <c r="JA104">
        <v>0</v>
      </c>
      <c r="JB104">
        <v>0</v>
      </c>
      <c r="JC104">
        <v>0</v>
      </c>
      <c r="JD104">
        <v>3.9990000000000001</v>
      </c>
      <c r="JE104">
        <v>6</v>
      </c>
      <c r="JF104">
        <v>5.6239999999999997</v>
      </c>
      <c r="JG104">
        <v>7.3639999999999999</v>
      </c>
      <c r="JH104">
        <v>6.9779999999999998</v>
      </c>
      <c r="JI104">
        <v>11.606</v>
      </c>
      <c r="JJ104">
        <v>8.7569999999999997</v>
      </c>
      <c r="JK104">
        <v>9.5180000000000007</v>
      </c>
      <c r="JL104">
        <v>6.3739999999999997</v>
      </c>
      <c r="JM104">
        <v>7.12</v>
      </c>
      <c r="JN104">
        <v>9.5190000000000001</v>
      </c>
      <c r="JO104">
        <v>7.7060000000000004</v>
      </c>
      <c r="JP104">
        <v>8.2710000000000008</v>
      </c>
      <c r="JQ104">
        <v>6.9509999999999996</v>
      </c>
      <c r="JR104">
        <v>6.9029999999999996</v>
      </c>
      <c r="JS104">
        <v>11.567</v>
      </c>
      <c r="JT104">
        <v>10.212</v>
      </c>
      <c r="JU104">
        <v>7.7119999999999997</v>
      </c>
      <c r="JV104">
        <v>9.16</v>
      </c>
      <c r="JW104">
        <v>12.805</v>
      </c>
      <c r="JX104">
        <v>7.4089999999999998</v>
      </c>
      <c r="JY104">
        <v>8.0009999999999994</v>
      </c>
      <c r="JZ104">
        <v>5.0679999999999996</v>
      </c>
      <c r="KA104">
        <v>9.6829999999999998</v>
      </c>
      <c r="KB104">
        <v>11.563000000000001</v>
      </c>
      <c r="KC104">
        <v>10.311</v>
      </c>
      <c r="KD104">
        <v>12.034000000000001</v>
      </c>
      <c r="KE104">
        <v>11.867000000000001</v>
      </c>
      <c r="KF104">
        <v>10.465</v>
      </c>
      <c r="KG104">
        <v>13.173999999999999</v>
      </c>
    </row>
    <row r="105" spans="1:293" x14ac:dyDescent="0.25">
      <c r="A105" t="s">
        <v>381</v>
      </c>
      <c r="B105" t="s">
        <v>589</v>
      </c>
      <c r="C105" t="s">
        <v>595</v>
      </c>
      <c r="D105">
        <v>186</v>
      </c>
      <c r="E105" t="s">
        <v>12</v>
      </c>
      <c r="F105">
        <f t="shared" si="9"/>
        <v>2</v>
      </c>
      <c r="G105">
        <f t="shared" si="10"/>
        <v>2</v>
      </c>
      <c r="H105" t="s">
        <v>2</v>
      </c>
      <c r="I105" t="s">
        <v>6</v>
      </c>
      <c r="J105" t="s">
        <v>4</v>
      </c>
      <c r="K105" t="s">
        <v>596</v>
      </c>
      <c r="L105" t="s">
        <v>515</v>
      </c>
      <c r="M105" s="7">
        <v>0</v>
      </c>
      <c r="N105" s="7">
        <v>206.25914683860401</v>
      </c>
      <c r="O105" s="7">
        <f>M105*'Emission and cost factors'!$D$8+N105*'Emission and cost factors'!$E$8</f>
        <v>94.879207545757851</v>
      </c>
      <c r="P105" s="8">
        <f>M105*'Emission and cost factors'!$D$9+N105*'Emission and cost factors'!$E$9</f>
        <v>30.938872025790602</v>
      </c>
      <c r="Q105" s="7">
        <f t="shared" si="11"/>
        <v>20.541666666666671</v>
      </c>
      <c r="R105" s="2">
        <f t="shared" si="12"/>
        <v>7</v>
      </c>
      <c r="S105" s="2">
        <f t="shared" si="13"/>
        <v>0</v>
      </c>
      <c r="T105" s="2">
        <f t="shared" si="14"/>
        <v>0</v>
      </c>
      <c r="U105" s="7">
        <f t="shared" si="15"/>
        <v>6.8633333333333338E-2</v>
      </c>
      <c r="V105" s="7">
        <f t="shared" si="16"/>
        <v>0</v>
      </c>
      <c r="W105" s="7">
        <f t="shared" si="17"/>
        <v>0</v>
      </c>
      <c r="X105">
        <v>19.45</v>
      </c>
      <c r="Y105">
        <v>19.690000000000001</v>
      </c>
      <c r="Z105">
        <v>19.97</v>
      </c>
      <c r="AA105">
        <v>19.61</v>
      </c>
      <c r="AB105">
        <v>20.02</v>
      </c>
      <c r="AC105">
        <v>20.69</v>
      </c>
      <c r="AD105">
        <v>21.02</v>
      </c>
      <c r="AE105">
        <v>21.02</v>
      </c>
      <c r="AF105">
        <v>20.68</v>
      </c>
      <c r="AG105">
        <v>20.239999999999998</v>
      </c>
      <c r="AH105">
        <v>20.82</v>
      </c>
      <c r="AI105">
        <v>19.98</v>
      </c>
      <c r="AJ105">
        <v>20.58</v>
      </c>
      <c r="AK105">
        <v>19.75</v>
      </c>
      <c r="AL105">
        <v>19.86</v>
      </c>
      <c r="AM105">
        <v>20.72</v>
      </c>
      <c r="AN105">
        <v>20.88</v>
      </c>
      <c r="AO105">
        <v>20.350000000000001</v>
      </c>
      <c r="AP105">
        <v>20.43</v>
      </c>
      <c r="AQ105">
        <v>21.21</v>
      </c>
      <c r="AR105">
        <v>20.94</v>
      </c>
      <c r="AS105">
        <v>20.32</v>
      </c>
      <c r="AT105">
        <v>20.52</v>
      </c>
      <c r="AU105">
        <v>21</v>
      </c>
      <c r="AV105">
        <v>21.1</v>
      </c>
      <c r="AW105">
        <v>20.39</v>
      </c>
      <c r="AX105">
        <v>20.87</v>
      </c>
      <c r="AY105">
        <v>21.58</v>
      </c>
      <c r="AZ105">
        <v>20.99</v>
      </c>
      <c r="BA105">
        <v>21.57</v>
      </c>
      <c r="BB105">
        <v>0.625</v>
      </c>
      <c r="BC105">
        <v>0.38300000000000001</v>
      </c>
      <c r="BD105">
        <v>4.2000000000000003E-2</v>
      </c>
      <c r="BE105">
        <v>0.52500000000000002</v>
      </c>
      <c r="BF105">
        <v>0</v>
      </c>
      <c r="BG105">
        <v>0</v>
      </c>
      <c r="BH105">
        <v>0</v>
      </c>
      <c r="BI105">
        <v>0</v>
      </c>
      <c r="BJ105">
        <v>0</v>
      </c>
      <c r="BK105">
        <v>0</v>
      </c>
      <c r="BL105">
        <v>0</v>
      </c>
      <c r="BM105">
        <v>1.7000000000000001E-2</v>
      </c>
      <c r="BN105">
        <v>0</v>
      </c>
      <c r="BO105">
        <v>0.29199999999999998</v>
      </c>
      <c r="BP105">
        <v>0.17499999999999999</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18.37</v>
      </c>
      <c r="EO105">
        <v>18.47</v>
      </c>
      <c r="EP105">
        <v>18.78</v>
      </c>
      <c r="EQ105">
        <v>18.46</v>
      </c>
      <c r="ER105">
        <v>18.920000000000002</v>
      </c>
      <c r="ES105">
        <v>19.88</v>
      </c>
      <c r="ET105">
        <v>20.07</v>
      </c>
      <c r="EU105">
        <v>20.18</v>
      </c>
      <c r="EV105">
        <v>19.760000000000002</v>
      </c>
      <c r="EW105">
        <v>19.43</v>
      </c>
      <c r="EX105">
        <v>20.010000000000002</v>
      </c>
      <c r="EY105">
        <v>19.13</v>
      </c>
      <c r="EZ105">
        <v>19.61</v>
      </c>
      <c r="FA105">
        <v>18.559999999999999</v>
      </c>
      <c r="FB105">
        <v>18.75</v>
      </c>
      <c r="FC105">
        <v>19.809999999999999</v>
      </c>
      <c r="FD105">
        <v>20.16</v>
      </c>
      <c r="FE105">
        <v>19.63</v>
      </c>
      <c r="FF105">
        <v>19.690000000000001</v>
      </c>
      <c r="FG105">
        <v>20.41</v>
      </c>
      <c r="FH105">
        <v>19.97</v>
      </c>
      <c r="FI105">
        <v>19.59</v>
      </c>
      <c r="FJ105">
        <v>19.57</v>
      </c>
      <c r="FK105">
        <v>20.13</v>
      </c>
      <c r="FL105">
        <v>20.420000000000002</v>
      </c>
      <c r="FM105">
        <v>19.739999999999998</v>
      </c>
      <c r="FN105">
        <v>20.14</v>
      </c>
      <c r="FO105">
        <v>20.8</v>
      </c>
      <c r="FP105">
        <v>20.3</v>
      </c>
      <c r="FQ105">
        <v>20.96</v>
      </c>
      <c r="FR105">
        <v>1</v>
      </c>
      <c r="FS105">
        <v>1</v>
      </c>
      <c r="FT105">
        <v>1</v>
      </c>
      <c r="FU105">
        <v>1</v>
      </c>
      <c r="FV105">
        <v>1</v>
      </c>
      <c r="FW105">
        <v>0.17499999999999999</v>
      </c>
      <c r="FX105">
        <v>0</v>
      </c>
      <c r="FY105">
        <v>0</v>
      </c>
      <c r="FZ105">
        <v>0.25</v>
      </c>
      <c r="GA105">
        <v>0.56699999999999995</v>
      </c>
      <c r="GB105">
        <v>0</v>
      </c>
      <c r="GC105">
        <v>1</v>
      </c>
      <c r="GD105">
        <v>0.42499999999999999</v>
      </c>
      <c r="GE105">
        <v>1</v>
      </c>
      <c r="GF105">
        <v>1</v>
      </c>
      <c r="GG105">
        <v>0.25800000000000001</v>
      </c>
      <c r="GH105">
        <v>0</v>
      </c>
      <c r="GI105">
        <v>0.4</v>
      </c>
      <c r="GJ105">
        <v>0.34200000000000003</v>
      </c>
      <c r="GK105">
        <v>0</v>
      </c>
      <c r="GL105">
        <v>3.3000000000000002E-2</v>
      </c>
      <c r="GM105">
        <v>0.42499999999999999</v>
      </c>
      <c r="GN105">
        <v>0.4</v>
      </c>
      <c r="GO105">
        <v>0</v>
      </c>
      <c r="GP105">
        <v>0</v>
      </c>
      <c r="GQ105">
        <v>0.32500000000000001</v>
      </c>
      <c r="GR105">
        <v>0</v>
      </c>
      <c r="GS105">
        <v>0</v>
      </c>
      <c r="GT105">
        <v>0</v>
      </c>
      <c r="GU105">
        <v>0</v>
      </c>
      <c r="GV105">
        <v>0.55000000000000004</v>
      </c>
      <c r="GW105">
        <v>0.51700000000000002</v>
      </c>
      <c r="GX105">
        <v>0.217</v>
      </c>
      <c r="GY105">
        <v>0.55800000000000005</v>
      </c>
      <c r="GZ105">
        <v>8.3000000000000004E-2</v>
      </c>
      <c r="HA105">
        <v>0</v>
      </c>
      <c r="HB105">
        <v>0</v>
      </c>
      <c r="HC105">
        <v>0</v>
      </c>
      <c r="HD105">
        <v>0</v>
      </c>
      <c r="HE105">
        <v>0</v>
      </c>
      <c r="HF105">
        <v>0</v>
      </c>
      <c r="HG105">
        <v>0</v>
      </c>
      <c r="HH105">
        <v>0</v>
      </c>
      <c r="HI105">
        <v>0.45800000000000002</v>
      </c>
      <c r="HJ105">
        <v>0.25800000000000001</v>
      </c>
      <c r="HK105">
        <v>0</v>
      </c>
      <c r="HL105">
        <v>0</v>
      </c>
      <c r="HM105">
        <v>0</v>
      </c>
      <c r="HN105">
        <v>0</v>
      </c>
      <c r="HO105">
        <v>0</v>
      </c>
      <c r="HP105">
        <v>0</v>
      </c>
      <c r="HQ105">
        <v>0</v>
      </c>
      <c r="HR105">
        <v>0</v>
      </c>
      <c r="HS105">
        <v>0</v>
      </c>
      <c r="HT105">
        <v>0</v>
      </c>
      <c r="HU105">
        <v>0</v>
      </c>
      <c r="HV105">
        <v>0</v>
      </c>
      <c r="HW105">
        <v>0</v>
      </c>
      <c r="HX105">
        <v>0</v>
      </c>
      <c r="HY105">
        <v>0</v>
      </c>
      <c r="HZ105">
        <v>0</v>
      </c>
      <c r="IA105">
        <v>0</v>
      </c>
      <c r="IB105">
        <v>0</v>
      </c>
      <c r="IC105">
        <v>0</v>
      </c>
      <c r="ID105">
        <v>0</v>
      </c>
      <c r="IE105">
        <v>0</v>
      </c>
      <c r="IF105">
        <v>0</v>
      </c>
      <c r="IG105">
        <v>0</v>
      </c>
      <c r="IH105">
        <v>0</v>
      </c>
      <c r="II105">
        <v>0</v>
      </c>
      <c r="IJ105">
        <v>0</v>
      </c>
      <c r="IK105">
        <v>0</v>
      </c>
      <c r="IL105">
        <v>0</v>
      </c>
      <c r="IM105">
        <v>0</v>
      </c>
      <c r="IN105">
        <v>0</v>
      </c>
      <c r="IO105">
        <v>0</v>
      </c>
      <c r="IP105">
        <v>0</v>
      </c>
      <c r="IQ105">
        <v>0</v>
      </c>
      <c r="IR105">
        <v>0</v>
      </c>
      <c r="IS105">
        <v>0</v>
      </c>
      <c r="IT105">
        <v>0</v>
      </c>
      <c r="IU105">
        <v>0</v>
      </c>
      <c r="IV105">
        <v>0</v>
      </c>
      <c r="IW105">
        <v>0</v>
      </c>
      <c r="IX105">
        <v>0</v>
      </c>
      <c r="IY105">
        <v>0</v>
      </c>
      <c r="IZ105">
        <v>0</v>
      </c>
      <c r="JA105">
        <v>0</v>
      </c>
      <c r="JB105">
        <v>0</v>
      </c>
      <c r="JC105">
        <v>0</v>
      </c>
      <c r="JD105">
        <v>3.9990000000000001</v>
      </c>
      <c r="JE105">
        <v>6</v>
      </c>
      <c r="JF105">
        <v>5.6239999999999997</v>
      </c>
      <c r="JG105">
        <v>7.3639999999999999</v>
      </c>
      <c r="JH105">
        <v>6.9779999999999998</v>
      </c>
      <c r="JI105">
        <v>11.606</v>
      </c>
      <c r="JJ105">
        <v>8.7569999999999997</v>
      </c>
      <c r="JK105">
        <v>9.5180000000000007</v>
      </c>
      <c r="JL105">
        <v>6.3739999999999997</v>
      </c>
      <c r="JM105">
        <v>7.12</v>
      </c>
      <c r="JN105">
        <v>9.5190000000000001</v>
      </c>
      <c r="JO105">
        <v>7.7060000000000004</v>
      </c>
      <c r="JP105">
        <v>8.2710000000000008</v>
      </c>
      <c r="JQ105">
        <v>6.9509999999999996</v>
      </c>
      <c r="JR105">
        <v>6.9029999999999996</v>
      </c>
      <c r="JS105">
        <v>11.567</v>
      </c>
      <c r="JT105">
        <v>10.212</v>
      </c>
      <c r="JU105">
        <v>7.7119999999999997</v>
      </c>
      <c r="JV105">
        <v>9.16</v>
      </c>
      <c r="JW105">
        <v>12.805</v>
      </c>
      <c r="JX105">
        <v>7.4089999999999998</v>
      </c>
      <c r="JY105">
        <v>8.0009999999999994</v>
      </c>
      <c r="JZ105">
        <v>5.0679999999999996</v>
      </c>
      <c r="KA105">
        <v>9.6829999999999998</v>
      </c>
      <c r="KB105">
        <v>11.563000000000001</v>
      </c>
      <c r="KC105">
        <v>10.311</v>
      </c>
      <c r="KD105">
        <v>12.034000000000001</v>
      </c>
      <c r="KE105">
        <v>11.867000000000001</v>
      </c>
      <c r="KF105">
        <v>10.465</v>
      </c>
      <c r="KG105">
        <v>13.173999999999999</v>
      </c>
    </row>
    <row r="106" spans="1:293" x14ac:dyDescent="0.25">
      <c r="A106" t="s">
        <v>382</v>
      </c>
      <c r="B106" t="s">
        <v>589</v>
      </c>
      <c r="C106" t="s">
        <v>595</v>
      </c>
      <c r="D106">
        <v>187</v>
      </c>
      <c r="E106" t="s">
        <v>12</v>
      </c>
      <c r="F106">
        <f t="shared" si="9"/>
        <v>2</v>
      </c>
      <c r="G106">
        <f t="shared" si="10"/>
        <v>2</v>
      </c>
      <c r="H106" t="s">
        <v>2</v>
      </c>
      <c r="I106" t="s">
        <v>6</v>
      </c>
      <c r="J106" t="s">
        <v>5</v>
      </c>
      <c r="K106" t="s">
        <v>596</v>
      </c>
      <c r="L106" t="s">
        <v>516</v>
      </c>
      <c r="M106" s="7">
        <v>0</v>
      </c>
      <c r="N106" s="7">
        <v>209.46052505473199</v>
      </c>
      <c r="O106" s="7">
        <f>M106*'Emission and cost factors'!$D$8+N106*'Emission and cost factors'!$E$8</f>
        <v>96.351841525176724</v>
      </c>
      <c r="P106" s="8">
        <f>M106*'Emission and cost factors'!$D$9+N106*'Emission and cost factors'!$E$9</f>
        <v>31.419078758209796</v>
      </c>
      <c r="Q106" s="7">
        <f t="shared" si="11"/>
        <v>20.631666666666664</v>
      </c>
      <c r="R106" s="2">
        <f t="shared" si="12"/>
        <v>4</v>
      </c>
      <c r="S106" s="2">
        <f t="shared" si="13"/>
        <v>0</v>
      </c>
      <c r="T106" s="2">
        <f t="shared" si="14"/>
        <v>0</v>
      </c>
      <c r="U106" s="7">
        <f t="shared" si="15"/>
        <v>3.443333333333333E-2</v>
      </c>
      <c r="V106" s="7">
        <f t="shared" si="16"/>
        <v>0</v>
      </c>
      <c r="W106" s="7">
        <f t="shared" si="17"/>
        <v>0</v>
      </c>
      <c r="X106">
        <v>19.600000000000001</v>
      </c>
      <c r="Y106">
        <v>19.86</v>
      </c>
      <c r="Z106">
        <v>20.079999999999998</v>
      </c>
      <c r="AA106">
        <v>19.78</v>
      </c>
      <c r="AB106">
        <v>20.149999999999999</v>
      </c>
      <c r="AC106">
        <v>20.79</v>
      </c>
      <c r="AD106">
        <v>21.1</v>
      </c>
      <c r="AE106">
        <v>21.11</v>
      </c>
      <c r="AF106">
        <v>20.77</v>
      </c>
      <c r="AG106">
        <v>20.329999999999998</v>
      </c>
      <c r="AH106">
        <v>20.91</v>
      </c>
      <c r="AI106">
        <v>20.09</v>
      </c>
      <c r="AJ106">
        <v>20.67</v>
      </c>
      <c r="AK106">
        <v>19.87</v>
      </c>
      <c r="AL106">
        <v>20.010000000000002</v>
      </c>
      <c r="AM106">
        <v>20.8</v>
      </c>
      <c r="AN106">
        <v>20.96</v>
      </c>
      <c r="AO106">
        <v>20.440000000000001</v>
      </c>
      <c r="AP106">
        <v>20.51</v>
      </c>
      <c r="AQ106">
        <v>21.27</v>
      </c>
      <c r="AR106">
        <v>21.01</v>
      </c>
      <c r="AS106">
        <v>20.41</v>
      </c>
      <c r="AT106">
        <v>20.61</v>
      </c>
      <c r="AU106">
        <v>21.09</v>
      </c>
      <c r="AV106">
        <v>21.17</v>
      </c>
      <c r="AW106">
        <v>20.440000000000001</v>
      </c>
      <c r="AX106">
        <v>20.93</v>
      </c>
      <c r="AY106">
        <v>21.54</v>
      </c>
      <c r="AZ106">
        <v>21.05</v>
      </c>
      <c r="BA106">
        <v>21.6</v>
      </c>
      <c r="BB106">
        <v>0.433</v>
      </c>
      <c r="BC106">
        <v>0.16700000000000001</v>
      </c>
      <c r="BD106">
        <v>0</v>
      </c>
      <c r="BE106">
        <v>0.28299999999999997</v>
      </c>
      <c r="BF106">
        <v>0</v>
      </c>
      <c r="BG106">
        <v>0</v>
      </c>
      <c r="BH106">
        <v>0</v>
      </c>
      <c r="BI106">
        <v>0</v>
      </c>
      <c r="BJ106">
        <v>0</v>
      </c>
      <c r="BK106">
        <v>0</v>
      </c>
      <c r="BL106">
        <v>0</v>
      </c>
      <c r="BM106">
        <v>0</v>
      </c>
      <c r="BN106">
        <v>0</v>
      </c>
      <c r="BO106">
        <v>0.15</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18.55</v>
      </c>
      <c r="EO106">
        <v>18.66</v>
      </c>
      <c r="EP106">
        <v>18.97</v>
      </c>
      <c r="EQ106">
        <v>18.670000000000002</v>
      </c>
      <c r="ER106">
        <v>19.13</v>
      </c>
      <c r="ES106">
        <v>19.95</v>
      </c>
      <c r="ET106">
        <v>20.16</v>
      </c>
      <c r="EU106">
        <v>20.27</v>
      </c>
      <c r="EV106">
        <v>19.850000000000001</v>
      </c>
      <c r="EW106">
        <v>19.59</v>
      </c>
      <c r="EX106">
        <v>20.11</v>
      </c>
      <c r="EY106">
        <v>19.260000000000002</v>
      </c>
      <c r="EZ106">
        <v>19.77</v>
      </c>
      <c r="FA106">
        <v>18.73</v>
      </c>
      <c r="FB106">
        <v>18.93</v>
      </c>
      <c r="FC106">
        <v>19.97</v>
      </c>
      <c r="FD106">
        <v>20.25</v>
      </c>
      <c r="FE106">
        <v>19.73</v>
      </c>
      <c r="FF106">
        <v>19.84</v>
      </c>
      <c r="FG106">
        <v>20.49</v>
      </c>
      <c r="FH106">
        <v>20.04</v>
      </c>
      <c r="FI106">
        <v>19.72</v>
      </c>
      <c r="FJ106">
        <v>19.670000000000002</v>
      </c>
      <c r="FK106">
        <v>20.23</v>
      </c>
      <c r="FL106">
        <v>20.5</v>
      </c>
      <c r="FM106">
        <v>19.8</v>
      </c>
      <c r="FN106">
        <v>20.22</v>
      </c>
      <c r="FO106">
        <v>20.83</v>
      </c>
      <c r="FP106">
        <v>20.38</v>
      </c>
      <c r="FQ106">
        <v>20.98</v>
      </c>
      <c r="FR106">
        <v>1</v>
      </c>
      <c r="FS106">
        <v>1</v>
      </c>
      <c r="FT106">
        <v>1</v>
      </c>
      <c r="FU106">
        <v>1</v>
      </c>
      <c r="FV106">
        <v>0.89200000000000002</v>
      </c>
      <c r="FW106">
        <v>6.7000000000000004E-2</v>
      </c>
      <c r="FX106">
        <v>0</v>
      </c>
      <c r="FY106">
        <v>0</v>
      </c>
      <c r="FZ106">
        <v>0.15</v>
      </c>
      <c r="GA106">
        <v>0.40799999999999997</v>
      </c>
      <c r="GB106">
        <v>0</v>
      </c>
      <c r="GC106">
        <v>0.75800000000000001</v>
      </c>
      <c r="GD106">
        <v>0.25</v>
      </c>
      <c r="GE106">
        <v>1</v>
      </c>
      <c r="GF106">
        <v>1</v>
      </c>
      <c r="GG106">
        <v>3.3000000000000002E-2</v>
      </c>
      <c r="GH106">
        <v>0</v>
      </c>
      <c r="GI106">
        <v>0.28299999999999997</v>
      </c>
      <c r="GJ106">
        <v>0.183</v>
      </c>
      <c r="GK106">
        <v>0</v>
      </c>
      <c r="GL106">
        <v>0</v>
      </c>
      <c r="GM106">
        <v>0.28299999999999997</v>
      </c>
      <c r="GN106">
        <v>0.308</v>
      </c>
      <c r="GO106">
        <v>0</v>
      </c>
      <c r="GP106">
        <v>0</v>
      </c>
      <c r="GQ106">
        <v>0.25</v>
      </c>
      <c r="GR106">
        <v>0</v>
      </c>
      <c r="GS106">
        <v>0</v>
      </c>
      <c r="GT106">
        <v>0</v>
      </c>
      <c r="GU106">
        <v>0</v>
      </c>
      <c r="GV106">
        <v>0.39200000000000002</v>
      </c>
      <c r="GW106">
        <v>0.33300000000000002</v>
      </c>
      <c r="GX106">
        <v>2.5000000000000001E-2</v>
      </c>
      <c r="GY106">
        <v>0.34200000000000003</v>
      </c>
      <c r="GZ106">
        <v>0</v>
      </c>
      <c r="HA106">
        <v>0</v>
      </c>
      <c r="HB106">
        <v>0</v>
      </c>
      <c r="HC106">
        <v>0</v>
      </c>
      <c r="HD106">
        <v>0</v>
      </c>
      <c r="HE106">
        <v>0</v>
      </c>
      <c r="HF106">
        <v>0</v>
      </c>
      <c r="HG106">
        <v>0</v>
      </c>
      <c r="HH106">
        <v>0</v>
      </c>
      <c r="HI106">
        <v>0.27500000000000002</v>
      </c>
      <c r="HJ106">
        <v>6.7000000000000004E-2</v>
      </c>
      <c r="HK106">
        <v>0</v>
      </c>
      <c r="HL106">
        <v>0</v>
      </c>
      <c r="HM106">
        <v>0</v>
      </c>
      <c r="HN106">
        <v>0</v>
      </c>
      <c r="HO106">
        <v>0</v>
      </c>
      <c r="HP106">
        <v>0</v>
      </c>
      <c r="HQ106">
        <v>0</v>
      </c>
      <c r="HR106">
        <v>0</v>
      </c>
      <c r="HS106">
        <v>0</v>
      </c>
      <c r="HT106">
        <v>0</v>
      </c>
      <c r="HU106">
        <v>0</v>
      </c>
      <c r="HV106">
        <v>0</v>
      </c>
      <c r="HW106">
        <v>0</v>
      </c>
      <c r="HX106">
        <v>0</v>
      </c>
      <c r="HY106">
        <v>0</v>
      </c>
      <c r="HZ106">
        <v>0</v>
      </c>
      <c r="IA106">
        <v>0</v>
      </c>
      <c r="IB106">
        <v>0</v>
      </c>
      <c r="IC106">
        <v>0</v>
      </c>
      <c r="ID106">
        <v>0</v>
      </c>
      <c r="IE106">
        <v>0</v>
      </c>
      <c r="IF106">
        <v>0</v>
      </c>
      <c r="IG106">
        <v>0</v>
      </c>
      <c r="IH106">
        <v>0</v>
      </c>
      <c r="II106">
        <v>0</v>
      </c>
      <c r="IJ106">
        <v>0</v>
      </c>
      <c r="IK106">
        <v>0</v>
      </c>
      <c r="IL106">
        <v>0</v>
      </c>
      <c r="IM106">
        <v>0</v>
      </c>
      <c r="IN106">
        <v>0</v>
      </c>
      <c r="IO106">
        <v>0</v>
      </c>
      <c r="IP106">
        <v>0</v>
      </c>
      <c r="IQ106">
        <v>0</v>
      </c>
      <c r="IR106">
        <v>0</v>
      </c>
      <c r="IS106">
        <v>0</v>
      </c>
      <c r="IT106">
        <v>0</v>
      </c>
      <c r="IU106">
        <v>0</v>
      </c>
      <c r="IV106">
        <v>0</v>
      </c>
      <c r="IW106">
        <v>0</v>
      </c>
      <c r="IX106">
        <v>0</v>
      </c>
      <c r="IY106">
        <v>0</v>
      </c>
      <c r="IZ106">
        <v>0</v>
      </c>
      <c r="JA106">
        <v>0</v>
      </c>
      <c r="JB106">
        <v>0</v>
      </c>
      <c r="JC106">
        <v>0</v>
      </c>
      <c r="JD106">
        <v>3.9990000000000001</v>
      </c>
      <c r="JE106">
        <v>6</v>
      </c>
      <c r="JF106">
        <v>5.6239999999999997</v>
      </c>
      <c r="JG106">
        <v>7.3639999999999999</v>
      </c>
      <c r="JH106">
        <v>6.9779999999999998</v>
      </c>
      <c r="JI106">
        <v>11.606</v>
      </c>
      <c r="JJ106">
        <v>8.7569999999999997</v>
      </c>
      <c r="JK106">
        <v>9.5180000000000007</v>
      </c>
      <c r="JL106">
        <v>6.3739999999999997</v>
      </c>
      <c r="JM106">
        <v>7.12</v>
      </c>
      <c r="JN106">
        <v>9.5190000000000001</v>
      </c>
      <c r="JO106">
        <v>7.7060000000000004</v>
      </c>
      <c r="JP106">
        <v>8.2710000000000008</v>
      </c>
      <c r="JQ106">
        <v>6.9509999999999996</v>
      </c>
      <c r="JR106">
        <v>6.9029999999999996</v>
      </c>
      <c r="JS106">
        <v>11.567</v>
      </c>
      <c r="JT106">
        <v>10.212</v>
      </c>
      <c r="JU106">
        <v>7.7119999999999997</v>
      </c>
      <c r="JV106">
        <v>9.16</v>
      </c>
      <c r="JW106">
        <v>12.805</v>
      </c>
      <c r="JX106">
        <v>7.4089999999999998</v>
      </c>
      <c r="JY106">
        <v>8.0009999999999994</v>
      </c>
      <c r="JZ106">
        <v>5.0679999999999996</v>
      </c>
      <c r="KA106">
        <v>9.6829999999999998</v>
      </c>
      <c r="KB106">
        <v>11.563000000000001</v>
      </c>
      <c r="KC106">
        <v>10.311</v>
      </c>
      <c r="KD106">
        <v>12.034000000000001</v>
      </c>
      <c r="KE106">
        <v>11.867000000000001</v>
      </c>
      <c r="KF106">
        <v>10.465</v>
      </c>
      <c r="KG106">
        <v>13.173999999999999</v>
      </c>
    </row>
    <row r="107" spans="1:293" x14ac:dyDescent="0.25">
      <c r="A107" t="s">
        <v>383</v>
      </c>
      <c r="B107" t="s">
        <v>589</v>
      </c>
      <c r="C107" t="s">
        <v>595</v>
      </c>
      <c r="D107">
        <v>188</v>
      </c>
      <c r="E107" t="s">
        <v>12</v>
      </c>
      <c r="F107">
        <f t="shared" si="9"/>
        <v>2</v>
      </c>
      <c r="G107">
        <f t="shared" si="10"/>
        <v>2</v>
      </c>
      <c r="H107" t="s">
        <v>2</v>
      </c>
      <c r="I107" t="s">
        <v>6</v>
      </c>
      <c r="J107" t="s">
        <v>5</v>
      </c>
      <c r="K107" t="s">
        <v>596</v>
      </c>
      <c r="L107" t="s">
        <v>515</v>
      </c>
      <c r="M107" s="7">
        <v>0</v>
      </c>
      <c r="N107" s="7">
        <v>206.326261069222</v>
      </c>
      <c r="O107" s="7">
        <f>M107*'Emission and cost factors'!$D$8+N107*'Emission and cost factors'!$E$8</f>
        <v>94.910080091842119</v>
      </c>
      <c r="P107" s="8">
        <f>M107*'Emission and cost factors'!$D$9+N107*'Emission and cost factors'!$E$9</f>
        <v>30.948939160383297</v>
      </c>
      <c r="Q107" s="7">
        <f t="shared" si="11"/>
        <v>20.541666666666671</v>
      </c>
      <c r="R107" s="2">
        <f t="shared" si="12"/>
        <v>7</v>
      </c>
      <c r="S107" s="2">
        <f t="shared" si="13"/>
        <v>0</v>
      </c>
      <c r="T107" s="2">
        <f t="shared" si="14"/>
        <v>0</v>
      </c>
      <c r="U107" s="7">
        <f t="shared" si="15"/>
        <v>6.8633333333333338E-2</v>
      </c>
      <c r="V107" s="7">
        <f t="shared" si="16"/>
        <v>0</v>
      </c>
      <c r="W107" s="7">
        <f t="shared" si="17"/>
        <v>0</v>
      </c>
      <c r="X107">
        <v>19.45</v>
      </c>
      <c r="Y107">
        <v>19.690000000000001</v>
      </c>
      <c r="Z107">
        <v>19.97</v>
      </c>
      <c r="AA107">
        <v>19.61</v>
      </c>
      <c r="AB107">
        <v>20.02</v>
      </c>
      <c r="AC107">
        <v>20.69</v>
      </c>
      <c r="AD107">
        <v>21.02</v>
      </c>
      <c r="AE107">
        <v>21.02</v>
      </c>
      <c r="AF107">
        <v>20.68</v>
      </c>
      <c r="AG107">
        <v>20.239999999999998</v>
      </c>
      <c r="AH107">
        <v>20.82</v>
      </c>
      <c r="AI107">
        <v>19.98</v>
      </c>
      <c r="AJ107">
        <v>20.58</v>
      </c>
      <c r="AK107">
        <v>19.75</v>
      </c>
      <c r="AL107">
        <v>19.86</v>
      </c>
      <c r="AM107">
        <v>20.72</v>
      </c>
      <c r="AN107">
        <v>20.88</v>
      </c>
      <c r="AO107">
        <v>20.350000000000001</v>
      </c>
      <c r="AP107">
        <v>20.43</v>
      </c>
      <c r="AQ107">
        <v>21.21</v>
      </c>
      <c r="AR107">
        <v>20.94</v>
      </c>
      <c r="AS107">
        <v>20.32</v>
      </c>
      <c r="AT107">
        <v>20.52</v>
      </c>
      <c r="AU107">
        <v>21</v>
      </c>
      <c r="AV107">
        <v>21.1</v>
      </c>
      <c r="AW107">
        <v>20.39</v>
      </c>
      <c r="AX107">
        <v>20.87</v>
      </c>
      <c r="AY107">
        <v>21.58</v>
      </c>
      <c r="AZ107">
        <v>20.99</v>
      </c>
      <c r="BA107">
        <v>21.57</v>
      </c>
      <c r="BB107">
        <v>0.625</v>
      </c>
      <c r="BC107">
        <v>0.38300000000000001</v>
      </c>
      <c r="BD107">
        <v>4.2000000000000003E-2</v>
      </c>
      <c r="BE107">
        <v>0.52500000000000002</v>
      </c>
      <c r="BF107">
        <v>0</v>
      </c>
      <c r="BG107">
        <v>0</v>
      </c>
      <c r="BH107">
        <v>0</v>
      </c>
      <c r="BI107">
        <v>0</v>
      </c>
      <c r="BJ107">
        <v>0</v>
      </c>
      <c r="BK107">
        <v>0</v>
      </c>
      <c r="BL107">
        <v>0</v>
      </c>
      <c r="BM107">
        <v>1.7000000000000001E-2</v>
      </c>
      <c r="BN107">
        <v>0</v>
      </c>
      <c r="BO107">
        <v>0.29199999999999998</v>
      </c>
      <c r="BP107">
        <v>0.17499999999999999</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18.37</v>
      </c>
      <c r="EO107">
        <v>18.47</v>
      </c>
      <c r="EP107">
        <v>18.78</v>
      </c>
      <c r="EQ107">
        <v>18.46</v>
      </c>
      <c r="ER107">
        <v>18.920000000000002</v>
      </c>
      <c r="ES107">
        <v>19.88</v>
      </c>
      <c r="ET107">
        <v>20.07</v>
      </c>
      <c r="EU107">
        <v>20.18</v>
      </c>
      <c r="EV107">
        <v>19.760000000000002</v>
      </c>
      <c r="EW107">
        <v>19.43</v>
      </c>
      <c r="EX107">
        <v>20.010000000000002</v>
      </c>
      <c r="EY107">
        <v>19.13</v>
      </c>
      <c r="EZ107">
        <v>19.61</v>
      </c>
      <c r="FA107">
        <v>18.559999999999999</v>
      </c>
      <c r="FB107">
        <v>18.75</v>
      </c>
      <c r="FC107">
        <v>19.809999999999999</v>
      </c>
      <c r="FD107">
        <v>20.16</v>
      </c>
      <c r="FE107">
        <v>19.63</v>
      </c>
      <c r="FF107">
        <v>19.690000000000001</v>
      </c>
      <c r="FG107">
        <v>20.41</v>
      </c>
      <c r="FH107">
        <v>19.97</v>
      </c>
      <c r="FI107">
        <v>19.59</v>
      </c>
      <c r="FJ107">
        <v>19.57</v>
      </c>
      <c r="FK107">
        <v>20.13</v>
      </c>
      <c r="FL107">
        <v>20.420000000000002</v>
      </c>
      <c r="FM107">
        <v>19.739999999999998</v>
      </c>
      <c r="FN107">
        <v>20.14</v>
      </c>
      <c r="FO107">
        <v>20.8</v>
      </c>
      <c r="FP107">
        <v>20.3</v>
      </c>
      <c r="FQ107">
        <v>20.96</v>
      </c>
      <c r="FR107">
        <v>1</v>
      </c>
      <c r="FS107">
        <v>1</v>
      </c>
      <c r="FT107">
        <v>1</v>
      </c>
      <c r="FU107">
        <v>1</v>
      </c>
      <c r="FV107">
        <v>1</v>
      </c>
      <c r="FW107">
        <v>0.17499999999999999</v>
      </c>
      <c r="FX107">
        <v>0</v>
      </c>
      <c r="FY107">
        <v>0</v>
      </c>
      <c r="FZ107">
        <v>0.25</v>
      </c>
      <c r="GA107">
        <v>0.56699999999999995</v>
      </c>
      <c r="GB107">
        <v>0</v>
      </c>
      <c r="GC107">
        <v>1</v>
      </c>
      <c r="GD107">
        <v>0.42499999999999999</v>
      </c>
      <c r="GE107">
        <v>1</v>
      </c>
      <c r="GF107">
        <v>1</v>
      </c>
      <c r="GG107">
        <v>0.25800000000000001</v>
      </c>
      <c r="GH107">
        <v>0</v>
      </c>
      <c r="GI107">
        <v>0.4</v>
      </c>
      <c r="GJ107">
        <v>0.34200000000000003</v>
      </c>
      <c r="GK107">
        <v>0</v>
      </c>
      <c r="GL107">
        <v>3.3000000000000002E-2</v>
      </c>
      <c r="GM107">
        <v>0.42499999999999999</v>
      </c>
      <c r="GN107">
        <v>0.4</v>
      </c>
      <c r="GO107">
        <v>0</v>
      </c>
      <c r="GP107">
        <v>0</v>
      </c>
      <c r="GQ107">
        <v>0.32500000000000001</v>
      </c>
      <c r="GR107">
        <v>0</v>
      </c>
      <c r="GS107">
        <v>0</v>
      </c>
      <c r="GT107">
        <v>0</v>
      </c>
      <c r="GU107">
        <v>0</v>
      </c>
      <c r="GV107">
        <v>0.55000000000000004</v>
      </c>
      <c r="GW107">
        <v>0.51700000000000002</v>
      </c>
      <c r="GX107">
        <v>0.217</v>
      </c>
      <c r="GY107">
        <v>0.55800000000000005</v>
      </c>
      <c r="GZ107">
        <v>8.3000000000000004E-2</v>
      </c>
      <c r="HA107">
        <v>0</v>
      </c>
      <c r="HB107">
        <v>0</v>
      </c>
      <c r="HC107">
        <v>0</v>
      </c>
      <c r="HD107">
        <v>0</v>
      </c>
      <c r="HE107">
        <v>0</v>
      </c>
      <c r="HF107">
        <v>0</v>
      </c>
      <c r="HG107">
        <v>0</v>
      </c>
      <c r="HH107">
        <v>0</v>
      </c>
      <c r="HI107">
        <v>0.45800000000000002</v>
      </c>
      <c r="HJ107">
        <v>0.25800000000000001</v>
      </c>
      <c r="HK107">
        <v>0</v>
      </c>
      <c r="HL107">
        <v>0</v>
      </c>
      <c r="HM107">
        <v>0</v>
      </c>
      <c r="HN107">
        <v>0</v>
      </c>
      <c r="HO107">
        <v>0</v>
      </c>
      <c r="HP107">
        <v>0</v>
      </c>
      <c r="HQ107">
        <v>0</v>
      </c>
      <c r="HR107">
        <v>0</v>
      </c>
      <c r="HS107">
        <v>0</v>
      </c>
      <c r="HT107">
        <v>0</v>
      </c>
      <c r="HU107">
        <v>0</v>
      </c>
      <c r="HV107">
        <v>0</v>
      </c>
      <c r="HW107">
        <v>0</v>
      </c>
      <c r="HX107">
        <v>0</v>
      </c>
      <c r="HY107">
        <v>0</v>
      </c>
      <c r="HZ107">
        <v>0</v>
      </c>
      <c r="IA107">
        <v>0</v>
      </c>
      <c r="IB107">
        <v>0</v>
      </c>
      <c r="IC107">
        <v>0</v>
      </c>
      <c r="ID107">
        <v>0</v>
      </c>
      <c r="IE107">
        <v>0</v>
      </c>
      <c r="IF107">
        <v>0</v>
      </c>
      <c r="IG107">
        <v>0</v>
      </c>
      <c r="IH107">
        <v>0</v>
      </c>
      <c r="II107">
        <v>0</v>
      </c>
      <c r="IJ107">
        <v>0</v>
      </c>
      <c r="IK107">
        <v>0</v>
      </c>
      <c r="IL107">
        <v>0</v>
      </c>
      <c r="IM107">
        <v>0</v>
      </c>
      <c r="IN107">
        <v>0</v>
      </c>
      <c r="IO107">
        <v>0</v>
      </c>
      <c r="IP107">
        <v>0</v>
      </c>
      <c r="IQ107">
        <v>0</v>
      </c>
      <c r="IR107">
        <v>0</v>
      </c>
      <c r="IS107">
        <v>0</v>
      </c>
      <c r="IT107">
        <v>0</v>
      </c>
      <c r="IU107">
        <v>0</v>
      </c>
      <c r="IV107">
        <v>0</v>
      </c>
      <c r="IW107">
        <v>0</v>
      </c>
      <c r="IX107">
        <v>0</v>
      </c>
      <c r="IY107">
        <v>0</v>
      </c>
      <c r="IZ107">
        <v>0</v>
      </c>
      <c r="JA107">
        <v>0</v>
      </c>
      <c r="JB107">
        <v>0</v>
      </c>
      <c r="JC107">
        <v>0</v>
      </c>
      <c r="JD107">
        <v>3.9990000000000001</v>
      </c>
      <c r="JE107">
        <v>6</v>
      </c>
      <c r="JF107">
        <v>5.6239999999999997</v>
      </c>
      <c r="JG107">
        <v>7.3639999999999999</v>
      </c>
      <c r="JH107">
        <v>6.9779999999999998</v>
      </c>
      <c r="JI107">
        <v>11.606</v>
      </c>
      <c r="JJ107">
        <v>8.7569999999999997</v>
      </c>
      <c r="JK107">
        <v>9.5180000000000007</v>
      </c>
      <c r="JL107">
        <v>6.3739999999999997</v>
      </c>
      <c r="JM107">
        <v>7.12</v>
      </c>
      <c r="JN107">
        <v>9.5190000000000001</v>
      </c>
      <c r="JO107">
        <v>7.7060000000000004</v>
      </c>
      <c r="JP107">
        <v>8.2710000000000008</v>
      </c>
      <c r="JQ107">
        <v>6.9509999999999996</v>
      </c>
      <c r="JR107">
        <v>6.9029999999999996</v>
      </c>
      <c r="JS107">
        <v>11.567</v>
      </c>
      <c r="JT107">
        <v>10.212</v>
      </c>
      <c r="JU107">
        <v>7.7119999999999997</v>
      </c>
      <c r="JV107">
        <v>9.16</v>
      </c>
      <c r="JW107">
        <v>12.805</v>
      </c>
      <c r="JX107">
        <v>7.4089999999999998</v>
      </c>
      <c r="JY107">
        <v>8.0009999999999994</v>
      </c>
      <c r="JZ107">
        <v>5.0679999999999996</v>
      </c>
      <c r="KA107">
        <v>9.6829999999999998</v>
      </c>
      <c r="KB107">
        <v>11.563000000000001</v>
      </c>
      <c r="KC107">
        <v>10.311</v>
      </c>
      <c r="KD107">
        <v>12.034000000000001</v>
      </c>
      <c r="KE107">
        <v>11.867000000000001</v>
      </c>
      <c r="KF107">
        <v>10.465</v>
      </c>
      <c r="KG107">
        <v>13.173999999999999</v>
      </c>
    </row>
    <row r="108" spans="1:293" x14ac:dyDescent="0.25">
      <c r="A108" t="s">
        <v>384</v>
      </c>
      <c r="B108" t="s">
        <v>589</v>
      </c>
      <c r="C108" t="s">
        <v>595</v>
      </c>
      <c r="D108">
        <v>189</v>
      </c>
      <c r="E108" t="s">
        <v>12</v>
      </c>
      <c r="F108">
        <f t="shared" si="9"/>
        <v>2</v>
      </c>
      <c r="G108">
        <f t="shared" si="10"/>
        <v>2</v>
      </c>
      <c r="H108" t="s">
        <v>2</v>
      </c>
      <c r="I108" t="s">
        <v>7</v>
      </c>
      <c r="J108" t="s">
        <v>4</v>
      </c>
      <c r="K108" t="s">
        <v>596</v>
      </c>
      <c r="L108" t="s">
        <v>516</v>
      </c>
      <c r="M108" s="7">
        <v>0</v>
      </c>
      <c r="N108" s="7">
        <v>212.285575553526</v>
      </c>
      <c r="O108" s="7">
        <f>M108*'Emission and cost factors'!$D$8+N108*'Emission and cost factors'!$E$8</f>
        <v>97.651364754621966</v>
      </c>
      <c r="P108" s="8">
        <f>M108*'Emission and cost factors'!$D$9+N108*'Emission and cost factors'!$E$9</f>
        <v>31.842836333028899</v>
      </c>
      <c r="Q108" s="7">
        <f t="shared" si="11"/>
        <v>20.643666666666661</v>
      </c>
      <c r="R108" s="2">
        <f t="shared" si="12"/>
        <v>4</v>
      </c>
      <c r="S108" s="2">
        <f t="shared" si="13"/>
        <v>0</v>
      </c>
      <c r="T108" s="2">
        <f t="shared" si="14"/>
        <v>0</v>
      </c>
      <c r="U108" s="7">
        <f t="shared" si="15"/>
        <v>3.1933333333333334E-2</v>
      </c>
      <c r="V108" s="7">
        <f t="shared" si="16"/>
        <v>0</v>
      </c>
      <c r="W108" s="7">
        <f t="shared" si="17"/>
        <v>0</v>
      </c>
      <c r="X108">
        <v>19.66</v>
      </c>
      <c r="Y108">
        <v>19.88</v>
      </c>
      <c r="Z108">
        <v>20.13</v>
      </c>
      <c r="AA108">
        <v>19.809999999999999</v>
      </c>
      <c r="AB108">
        <v>20.18</v>
      </c>
      <c r="AC108">
        <v>20.77</v>
      </c>
      <c r="AD108">
        <v>21.11</v>
      </c>
      <c r="AE108">
        <v>21.1</v>
      </c>
      <c r="AF108">
        <v>20.79</v>
      </c>
      <c r="AG108">
        <v>20.36</v>
      </c>
      <c r="AH108">
        <v>20.9</v>
      </c>
      <c r="AI108">
        <v>20.11</v>
      </c>
      <c r="AJ108">
        <v>20.68</v>
      </c>
      <c r="AK108">
        <v>19.93</v>
      </c>
      <c r="AL108">
        <v>20.03</v>
      </c>
      <c r="AM108">
        <v>20.78</v>
      </c>
      <c r="AN108">
        <v>20.94</v>
      </c>
      <c r="AO108">
        <v>20.46</v>
      </c>
      <c r="AP108">
        <v>20.52</v>
      </c>
      <c r="AQ108">
        <v>21.24</v>
      </c>
      <c r="AR108">
        <v>21.02</v>
      </c>
      <c r="AS108">
        <v>20.420000000000002</v>
      </c>
      <c r="AT108">
        <v>20.65</v>
      </c>
      <c r="AU108">
        <v>21.07</v>
      </c>
      <c r="AV108">
        <v>21.14</v>
      </c>
      <c r="AW108">
        <v>20.47</v>
      </c>
      <c r="AX108">
        <v>20.92</v>
      </c>
      <c r="AY108">
        <v>21.64</v>
      </c>
      <c r="AZ108">
        <v>21.03</v>
      </c>
      <c r="BA108">
        <v>21.57</v>
      </c>
      <c r="BB108">
        <v>0.42499999999999999</v>
      </c>
      <c r="BC108">
        <v>0.158</v>
      </c>
      <c r="BD108">
        <v>0</v>
      </c>
      <c r="BE108">
        <v>0.27500000000000002</v>
      </c>
      <c r="BF108">
        <v>0</v>
      </c>
      <c r="BG108">
        <v>0</v>
      </c>
      <c r="BH108">
        <v>0</v>
      </c>
      <c r="BI108">
        <v>0</v>
      </c>
      <c r="BJ108">
        <v>0</v>
      </c>
      <c r="BK108">
        <v>0</v>
      </c>
      <c r="BL108">
        <v>0</v>
      </c>
      <c r="BM108">
        <v>0</v>
      </c>
      <c r="BN108">
        <v>0</v>
      </c>
      <c r="BO108">
        <v>0.1</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18.66</v>
      </c>
      <c r="EO108">
        <v>18.71</v>
      </c>
      <c r="EP108">
        <v>19</v>
      </c>
      <c r="EQ108">
        <v>18.73</v>
      </c>
      <c r="ER108">
        <v>19.149999999999999</v>
      </c>
      <c r="ES108">
        <v>20.02</v>
      </c>
      <c r="ET108">
        <v>20.22</v>
      </c>
      <c r="EU108">
        <v>20.309999999999999</v>
      </c>
      <c r="EV108">
        <v>19.940000000000001</v>
      </c>
      <c r="EW108">
        <v>19.63</v>
      </c>
      <c r="EX108">
        <v>20.170000000000002</v>
      </c>
      <c r="EY108">
        <v>19.329999999999998</v>
      </c>
      <c r="EZ108">
        <v>19.78</v>
      </c>
      <c r="FA108">
        <v>18.82</v>
      </c>
      <c r="FB108">
        <v>18.98</v>
      </c>
      <c r="FC108">
        <v>19.940000000000001</v>
      </c>
      <c r="FD108">
        <v>20.29</v>
      </c>
      <c r="FE108">
        <v>19.78</v>
      </c>
      <c r="FF108">
        <v>19.86</v>
      </c>
      <c r="FG108">
        <v>20.51</v>
      </c>
      <c r="FH108">
        <v>20.12</v>
      </c>
      <c r="FI108">
        <v>19.77</v>
      </c>
      <c r="FJ108">
        <v>19.79</v>
      </c>
      <c r="FK108">
        <v>20.27</v>
      </c>
      <c r="FL108">
        <v>20.52</v>
      </c>
      <c r="FM108">
        <v>19.89</v>
      </c>
      <c r="FN108">
        <v>20.25</v>
      </c>
      <c r="FO108">
        <v>20.83</v>
      </c>
      <c r="FP108">
        <v>20.41</v>
      </c>
      <c r="FQ108">
        <v>21</v>
      </c>
      <c r="FR108">
        <v>1</v>
      </c>
      <c r="FS108">
        <v>1</v>
      </c>
      <c r="FT108">
        <v>1</v>
      </c>
      <c r="FU108">
        <v>1</v>
      </c>
      <c r="FV108">
        <v>1</v>
      </c>
      <c r="FW108">
        <v>0</v>
      </c>
      <c r="FX108">
        <v>0</v>
      </c>
      <c r="FY108">
        <v>0</v>
      </c>
      <c r="FZ108">
        <v>6.7000000000000004E-2</v>
      </c>
      <c r="GA108">
        <v>0.41699999999999998</v>
      </c>
      <c r="GB108">
        <v>0</v>
      </c>
      <c r="GC108">
        <v>0.8</v>
      </c>
      <c r="GD108">
        <v>0.27500000000000002</v>
      </c>
      <c r="GE108">
        <v>1</v>
      </c>
      <c r="GF108">
        <v>1</v>
      </c>
      <c r="GG108">
        <v>9.1999999999999998E-2</v>
      </c>
      <c r="GH108">
        <v>0</v>
      </c>
      <c r="GI108">
        <v>0.25800000000000001</v>
      </c>
      <c r="GJ108">
        <v>0.17499999999999999</v>
      </c>
      <c r="GK108">
        <v>0</v>
      </c>
      <c r="GL108">
        <v>0</v>
      </c>
      <c r="GM108">
        <v>0.27500000000000002</v>
      </c>
      <c r="GN108">
        <v>0.22500000000000001</v>
      </c>
      <c r="GO108">
        <v>0</v>
      </c>
      <c r="GP108">
        <v>0</v>
      </c>
      <c r="GQ108">
        <v>0.15</v>
      </c>
      <c r="GR108">
        <v>0</v>
      </c>
      <c r="GS108">
        <v>0</v>
      </c>
      <c r="GT108">
        <v>0</v>
      </c>
      <c r="GU108">
        <v>0</v>
      </c>
      <c r="GV108">
        <v>0.33300000000000002</v>
      </c>
      <c r="GW108">
        <v>0.317</v>
      </c>
      <c r="GX108">
        <v>0</v>
      </c>
      <c r="GY108">
        <v>0.317</v>
      </c>
      <c r="GZ108">
        <v>0</v>
      </c>
      <c r="HA108">
        <v>0</v>
      </c>
      <c r="HB108">
        <v>0</v>
      </c>
      <c r="HC108">
        <v>0</v>
      </c>
      <c r="HD108">
        <v>0</v>
      </c>
      <c r="HE108">
        <v>0</v>
      </c>
      <c r="HF108">
        <v>0</v>
      </c>
      <c r="HG108">
        <v>0</v>
      </c>
      <c r="HH108">
        <v>0</v>
      </c>
      <c r="HI108">
        <v>0.20799999999999999</v>
      </c>
      <c r="HJ108">
        <v>2.5000000000000001E-2</v>
      </c>
      <c r="HK108">
        <v>0</v>
      </c>
      <c r="HL108">
        <v>0</v>
      </c>
      <c r="HM108">
        <v>0</v>
      </c>
      <c r="HN108">
        <v>0</v>
      </c>
      <c r="HO108">
        <v>0</v>
      </c>
      <c r="HP108">
        <v>0</v>
      </c>
      <c r="HQ108">
        <v>0</v>
      </c>
      <c r="HR108">
        <v>0</v>
      </c>
      <c r="HS108">
        <v>0</v>
      </c>
      <c r="HT108">
        <v>0</v>
      </c>
      <c r="HU108">
        <v>0</v>
      </c>
      <c r="HV108">
        <v>0</v>
      </c>
      <c r="HW108">
        <v>0</v>
      </c>
      <c r="HX108">
        <v>0</v>
      </c>
      <c r="HY108">
        <v>0</v>
      </c>
      <c r="HZ108">
        <v>0</v>
      </c>
      <c r="IA108">
        <v>0</v>
      </c>
      <c r="IB108">
        <v>0</v>
      </c>
      <c r="IC108">
        <v>0</v>
      </c>
      <c r="ID108">
        <v>0</v>
      </c>
      <c r="IE108">
        <v>0</v>
      </c>
      <c r="IF108">
        <v>0</v>
      </c>
      <c r="IG108">
        <v>0</v>
      </c>
      <c r="IH108">
        <v>0</v>
      </c>
      <c r="II108">
        <v>0</v>
      </c>
      <c r="IJ108">
        <v>0</v>
      </c>
      <c r="IK108">
        <v>0</v>
      </c>
      <c r="IL108">
        <v>0</v>
      </c>
      <c r="IM108">
        <v>0</v>
      </c>
      <c r="IN108">
        <v>0</v>
      </c>
      <c r="IO108">
        <v>0</v>
      </c>
      <c r="IP108">
        <v>0</v>
      </c>
      <c r="IQ108">
        <v>0</v>
      </c>
      <c r="IR108">
        <v>0</v>
      </c>
      <c r="IS108">
        <v>0</v>
      </c>
      <c r="IT108">
        <v>0</v>
      </c>
      <c r="IU108">
        <v>0</v>
      </c>
      <c r="IV108">
        <v>0</v>
      </c>
      <c r="IW108">
        <v>0</v>
      </c>
      <c r="IX108">
        <v>0</v>
      </c>
      <c r="IY108">
        <v>0</v>
      </c>
      <c r="IZ108">
        <v>0</v>
      </c>
      <c r="JA108">
        <v>0</v>
      </c>
      <c r="JB108">
        <v>0</v>
      </c>
      <c r="JC108">
        <v>0</v>
      </c>
      <c r="JD108">
        <v>3.9990000000000001</v>
      </c>
      <c r="JE108">
        <v>6</v>
      </c>
      <c r="JF108">
        <v>5.6239999999999997</v>
      </c>
      <c r="JG108">
        <v>7.3639999999999999</v>
      </c>
      <c r="JH108">
        <v>6.9779999999999998</v>
      </c>
      <c r="JI108">
        <v>11.606</v>
      </c>
      <c r="JJ108">
        <v>8.7569999999999997</v>
      </c>
      <c r="JK108">
        <v>9.5180000000000007</v>
      </c>
      <c r="JL108">
        <v>6.3739999999999997</v>
      </c>
      <c r="JM108">
        <v>7.12</v>
      </c>
      <c r="JN108">
        <v>9.5190000000000001</v>
      </c>
      <c r="JO108">
        <v>7.7060000000000004</v>
      </c>
      <c r="JP108">
        <v>8.2710000000000008</v>
      </c>
      <c r="JQ108">
        <v>6.9509999999999996</v>
      </c>
      <c r="JR108">
        <v>6.9029999999999996</v>
      </c>
      <c r="JS108">
        <v>11.567</v>
      </c>
      <c r="JT108">
        <v>10.212</v>
      </c>
      <c r="JU108">
        <v>7.7119999999999997</v>
      </c>
      <c r="JV108">
        <v>9.16</v>
      </c>
      <c r="JW108">
        <v>12.805</v>
      </c>
      <c r="JX108">
        <v>7.4089999999999998</v>
      </c>
      <c r="JY108">
        <v>8.0009999999999994</v>
      </c>
      <c r="JZ108">
        <v>5.0679999999999996</v>
      </c>
      <c r="KA108">
        <v>9.6829999999999998</v>
      </c>
      <c r="KB108">
        <v>11.563000000000001</v>
      </c>
      <c r="KC108">
        <v>10.311</v>
      </c>
      <c r="KD108">
        <v>12.034000000000001</v>
      </c>
      <c r="KE108">
        <v>11.867000000000001</v>
      </c>
      <c r="KF108">
        <v>10.465</v>
      </c>
      <c r="KG108">
        <v>13.173999999999999</v>
      </c>
    </row>
    <row r="109" spans="1:293" x14ac:dyDescent="0.25">
      <c r="A109" t="s">
        <v>385</v>
      </c>
      <c r="B109" t="s">
        <v>589</v>
      </c>
      <c r="C109" t="s">
        <v>595</v>
      </c>
      <c r="D109">
        <v>190</v>
      </c>
      <c r="E109" t="s">
        <v>12</v>
      </c>
      <c r="F109">
        <f t="shared" si="9"/>
        <v>2</v>
      </c>
      <c r="G109">
        <f t="shared" si="10"/>
        <v>2</v>
      </c>
      <c r="H109" t="s">
        <v>2</v>
      </c>
      <c r="I109" t="s">
        <v>7</v>
      </c>
      <c r="J109" t="s">
        <v>4</v>
      </c>
      <c r="K109" t="s">
        <v>596</v>
      </c>
      <c r="L109" t="s">
        <v>515</v>
      </c>
      <c r="M109" s="7">
        <v>0</v>
      </c>
      <c r="N109" s="7">
        <v>209.559242630874</v>
      </c>
      <c r="O109" s="7">
        <f>M109*'Emission and cost factors'!$D$8+N109*'Emission and cost factors'!$E$8</f>
        <v>96.397251610202048</v>
      </c>
      <c r="P109" s="8">
        <f>M109*'Emission and cost factors'!$D$9+N109*'Emission and cost factors'!$E$9</f>
        <v>31.433886394631099</v>
      </c>
      <c r="Q109" s="7">
        <f t="shared" si="11"/>
        <v>20.550333333333334</v>
      </c>
      <c r="R109" s="2">
        <f t="shared" si="12"/>
        <v>5</v>
      </c>
      <c r="S109" s="2">
        <f t="shared" si="13"/>
        <v>0</v>
      </c>
      <c r="T109" s="2">
        <f t="shared" si="14"/>
        <v>0</v>
      </c>
      <c r="U109" s="7">
        <f t="shared" si="15"/>
        <v>7.1933333333333335E-2</v>
      </c>
      <c r="V109" s="7">
        <f t="shared" si="16"/>
        <v>0</v>
      </c>
      <c r="W109" s="7">
        <f t="shared" si="17"/>
        <v>0</v>
      </c>
      <c r="X109">
        <v>19.5</v>
      </c>
      <c r="Y109">
        <v>19.690000000000001</v>
      </c>
      <c r="Z109">
        <v>20.010000000000002</v>
      </c>
      <c r="AA109">
        <v>19.63</v>
      </c>
      <c r="AB109">
        <v>20.059999999999999</v>
      </c>
      <c r="AC109">
        <v>20.68</v>
      </c>
      <c r="AD109">
        <v>21.02</v>
      </c>
      <c r="AE109">
        <v>21.01</v>
      </c>
      <c r="AF109">
        <v>20.7</v>
      </c>
      <c r="AG109">
        <v>20.28</v>
      </c>
      <c r="AH109">
        <v>20.82</v>
      </c>
      <c r="AI109">
        <v>20.04</v>
      </c>
      <c r="AJ109">
        <v>20.59</v>
      </c>
      <c r="AK109">
        <v>19.79</v>
      </c>
      <c r="AL109">
        <v>19.88</v>
      </c>
      <c r="AM109">
        <v>20.69</v>
      </c>
      <c r="AN109">
        <v>20.87</v>
      </c>
      <c r="AO109">
        <v>20.37</v>
      </c>
      <c r="AP109">
        <v>20.45</v>
      </c>
      <c r="AQ109">
        <v>21.18</v>
      </c>
      <c r="AR109">
        <v>20.95</v>
      </c>
      <c r="AS109">
        <v>20.32</v>
      </c>
      <c r="AT109">
        <v>20.56</v>
      </c>
      <c r="AU109">
        <v>20.98</v>
      </c>
      <c r="AV109">
        <v>21.07</v>
      </c>
      <c r="AW109">
        <v>20.39</v>
      </c>
      <c r="AX109">
        <v>20.86</v>
      </c>
      <c r="AY109">
        <v>21.62</v>
      </c>
      <c r="AZ109">
        <v>20.97</v>
      </c>
      <c r="BA109">
        <v>21.53</v>
      </c>
      <c r="BB109">
        <v>0.65800000000000003</v>
      </c>
      <c r="BC109">
        <v>0.442</v>
      </c>
      <c r="BD109">
        <v>0</v>
      </c>
      <c r="BE109">
        <v>0.6</v>
      </c>
      <c r="BF109">
        <v>0</v>
      </c>
      <c r="BG109">
        <v>0</v>
      </c>
      <c r="BH109">
        <v>0</v>
      </c>
      <c r="BI109">
        <v>0</v>
      </c>
      <c r="BJ109">
        <v>0</v>
      </c>
      <c r="BK109">
        <v>0</v>
      </c>
      <c r="BL109">
        <v>0</v>
      </c>
      <c r="BM109">
        <v>0</v>
      </c>
      <c r="BN109">
        <v>0</v>
      </c>
      <c r="BO109">
        <v>0.28299999999999997</v>
      </c>
      <c r="BP109">
        <v>0.17499999999999999</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18.47</v>
      </c>
      <c r="EO109">
        <v>18.5</v>
      </c>
      <c r="EP109">
        <v>18.809999999999999</v>
      </c>
      <c r="EQ109">
        <v>18.489999999999998</v>
      </c>
      <c r="ER109">
        <v>18.95</v>
      </c>
      <c r="ES109">
        <v>19.89</v>
      </c>
      <c r="ET109">
        <v>20.12</v>
      </c>
      <c r="EU109">
        <v>20.22</v>
      </c>
      <c r="EV109">
        <v>19.850000000000001</v>
      </c>
      <c r="EW109">
        <v>19.5</v>
      </c>
      <c r="EX109">
        <v>20.07</v>
      </c>
      <c r="EY109">
        <v>19.22</v>
      </c>
      <c r="EZ109">
        <v>19.62</v>
      </c>
      <c r="FA109">
        <v>18.649999999999999</v>
      </c>
      <c r="FB109">
        <v>18.8</v>
      </c>
      <c r="FC109">
        <v>19.78</v>
      </c>
      <c r="FD109">
        <v>20.21</v>
      </c>
      <c r="FE109">
        <v>19.690000000000001</v>
      </c>
      <c r="FF109">
        <v>19.72</v>
      </c>
      <c r="FG109">
        <v>20.43</v>
      </c>
      <c r="FH109">
        <v>20.04</v>
      </c>
      <c r="FI109">
        <v>19.64</v>
      </c>
      <c r="FJ109">
        <v>19.7</v>
      </c>
      <c r="FK109">
        <v>20.18</v>
      </c>
      <c r="FL109">
        <v>20.45</v>
      </c>
      <c r="FM109">
        <v>19.809999999999999</v>
      </c>
      <c r="FN109">
        <v>20.2</v>
      </c>
      <c r="FO109">
        <v>20.8</v>
      </c>
      <c r="FP109">
        <v>20.34</v>
      </c>
      <c r="FQ109">
        <v>20.96</v>
      </c>
      <c r="FR109">
        <v>1</v>
      </c>
      <c r="FS109">
        <v>1</v>
      </c>
      <c r="FT109">
        <v>1</v>
      </c>
      <c r="FU109">
        <v>1</v>
      </c>
      <c r="FV109">
        <v>1</v>
      </c>
      <c r="FW109">
        <v>0.17499999999999999</v>
      </c>
      <c r="FX109">
        <v>0</v>
      </c>
      <c r="FY109">
        <v>0</v>
      </c>
      <c r="FZ109">
        <v>0.17499999999999999</v>
      </c>
      <c r="GA109">
        <v>0.58299999999999996</v>
      </c>
      <c r="GB109">
        <v>0</v>
      </c>
      <c r="GC109">
        <v>1</v>
      </c>
      <c r="GD109">
        <v>0.47499999999999998</v>
      </c>
      <c r="GE109">
        <v>1</v>
      </c>
      <c r="GF109">
        <v>1</v>
      </c>
      <c r="GG109">
        <v>0.35799999999999998</v>
      </c>
      <c r="GH109">
        <v>0</v>
      </c>
      <c r="GI109">
        <v>0.38300000000000001</v>
      </c>
      <c r="GJ109">
        <v>0.36699999999999999</v>
      </c>
      <c r="GK109">
        <v>0</v>
      </c>
      <c r="GL109">
        <v>0</v>
      </c>
      <c r="GM109">
        <v>0.42499999999999999</v>
      </c>
      <c r="GN109">
        <v>0.32500000000000001</v>
      </c>
      <c r="GO109">
        <v>0</v>
      </c>
      <c r="GP109">
        <v>0</v>
      </c>
      <c r="GQ109">
        <v>0.27500000000000002</v>
      </c>
      <c r="GR109">
        <v>0</v>
      </c>
      <c r="GS109">
        <v>0</v>
      </c>
      <c r="GT109">
        <v>0</v>
      </c>
      <c r="GU109">
        <v>0</v>
      </c>
      <c r="GV109">
        <v>0.53300000000000003</v>
      </c>
      <c r="GW109">
        <v>0.56699999999999995</v>
      </c>
      <c r="GX109">
        <v>0.217</v>
      </c>
      <c r="GY109">
        <v>0.60799999999999998</v>
      </c>
      <c r="GZ109">
        <v>6.7000000000000004E-2</v>
      </c>
      <c r="HA109">
        <v>0</v>
      </c>
      <c r="HB109">
        <v>0</v>
      </c>
      <c r="HC109">
        <v>0</v>
      </c>
      <c r="HD109">
        <v>0</v>
      </c>
      <c r="HE109">
        <v>0</v>
      </c>
      <c r="HF109">
        <v>0</v>
      </c>
      <c r="HG109">
        <v>0</v>
      </c>
      <c r="HH109">
        <v>0</v>
      </c>
      <c r="HI109">
        <v>0.40799999999999997</v>
      </c>
      <c r="HJ109">
        <v>0.23300000000000001</v>
      </c>
      <c r="HK109">
        <v>0</v>
      </c>
      <c r="HL109">
        <v>0</v>
      </c>
      <c r="HM109">
        <v>0</v>
      </c>
      <c r="HN109">
        <v>0</v>
      </c>
      <c r="HO109">
        <v>0</v>
      </c>
      <c r="HP109">
        <v>0</v>
      </c>
      <c r="HQ109">
        <v>0</v>
      </c>
      <c r="HR109">
        <v>0</v>
      </c>
      <c r="HS109">
        <v>0</v>
      </c>
      <c r="HT109">
        <v>0</v>
      </c>
      <c r="HU109">
        <v>0</v>
      </c>
      <c r="HV109">
        <v>0</v>
      </c>
      <c r="HW109">
        <v>0</v>
      </c>
      <c r="HX109">
        <v>0</v>
      </c>
      <c r="HY109">
        <v>0</v>
      </c>
      <c r="HZ109">
        <v>0</v>
      </c>
      <c r="IA109">
        <v>0</v>
      </c>
      <c r="IB109">
        <v>0</v>
      </c>
      <c r="IC109">
        <v>0</v>
      </c>
      <c r="ID109">
        <v>0</v>
      </c>
      <c r="IE109">
        <v>0</v>
      </c>
      <c r="IF109">
        <v>0</v>
      </c>
      <c r="IG109">
        <v>0</v>
      </c>
      <c r="IH109">
        <v>0</v>
      </c>
      <c r="II109">
        <v>0</v>
      </c>
      <c r="IJ109">
        <v>0</v>
      </c>
      <c r="IK109">
        <v>0</v>
      </c>
      <c r="IL109">
        <v>0</v>
      </c>
      <c r="IM109">
        <v>0</v>
      </c>
      <c r="IN109">
        <v>0</v>
      </c>
      <c r="IO109">
        <v>0</v>
      </c>
      <c r="IP109">
        <v>0</v>
      </c>
      <c r="IQ109">
        <v>0</v>
      </c>
      <c r="IR109">
        <v>0</v>
      </c>
      <c r="IS109">
        <v>0</v>
      </c>
      <c r="IT109">
        <v>0</v>
      </c>
      <c r="IU109">
        <v>0</v>
      </c>
      <c r="IV109">
        <v>0</v>
      </c>
      <c r="IW109">
        <v>0</v>
      </c>
      <c r="IX109">
        <v>0</v>
      </c>
      <c r="IY109">
        <v>0</v>
      </c>
      <c r="IZ109">
        <v>0</v>
      </c>
      <c r="JA109">
        <v>0</v>
      </c>
      <c r="JB109">
        <v>0</v>
      </c>
      <c r="JC109">
        <v>0</v>
      </c>
      <c r="JD109">
        <v>3.9990000000000001</v>
      </c>
      <c r="JE109">
        <v>6</v>
      </c>
      <c r="JF109">
        <v>5.6239999999999997</v>
      </c>
      <c r="JG109">
        <v>7.3639999999999999</v>
      </c>
      <c r="JH109">
        <v>6.9779999999999998</v>
      </c>
      <c r="JI109">
        <v>11.606</v>
      </c>
      <c r="JJ109">
        <v>8.7569999999999997</v>
      </c>
      <c r="JK109">
        <v>9.5180000000000007</v>
      </c>
      <c r="JL109">
        <v>6.3739999999999997</v>
      </c>
      <c r="JM109">
        <v>7.12</v>
      </c>
      <c r="JN109">
        <v>9.5190000000000001</v>
      </c>
      <c r="JO109">
        <v>7.7060000000000004</v>
      </c>
      <c r="JP109">
        <v>8.2710000000000008</v>
      </c>
      <c r="JQ109">
        <v>6.9509999999999996</v>
      </c>
      <c r="JR109">
        <v>6.9029999999999996</v>
      </c>
      <c r="JS109">
        <v>11.567</v>
      </c>
      <c r="JT109">
        <v>10.212</v>
      </c>
      <c r="JU109">
        <v>7.7119999999999997</v>
      </c>
      <c r="JV109">
        <v>9.16</v>
      </c>
      <c r="JW109">
        <v>12.805</v>
      </c>
      <c r="JX109">
        <v>7.4089999999999998</v>
      </c>
      <c r="JY109">
        <v>8.0009999999999994</v>
      </c>
      <c r="JZ109">
        <v>5.0679999999999996</v>
      </c>
      <c r="KA109">
        <v>9.6829999999999998</v>
      </c>
      <c r="KB109">
        <v>11.563000000000001</v>
      </c>
      <c r="KC109">
        <v>10.311</v>
      </c>
      <c r="KD109">
        <v>12.034000000000001</v>
      </c>
      <c r="KE109">
        <v>11.867000000000001</v>
      </c>
      <c r="KF109">
        <v>10.465</v>
      </c>
      <c r="KG109">
        <v>13.173999999999999</v>
      </c>
    </row>
    <row r="110" spans="1:293" x14ac:dyDescent="0.25">
      <c r="A110" t="s">
        <v>386</v>
      </c>
      <c r="B110" t="s">
        <v>589</v>
      </c>
      <c r="C110" t="s">
        <v>595</v>
      </c>
      <c r="D110">
        <v>191</v>
      </c>
      <c r="E110" t="s">
        <v>12</v>
      </c>
      <c r="F110">
        <f t="shared" si="9"/>
        <v>2</v>
      </c>
      <c r="G110">
        <f t="shared" si="10"/>
        <v>2</v>
      </c>
      <c r="H110" t="s">
        <v>2</v>
      </c>
      <c r="I110" t="s">
        <v>7</v>
      </c>
      <c r="J110" t="s">
        <v>5</v>
      </c>
      <c r="K110" t="s">
        <v>596</v>
      </c>
      <c r="L110" t="s">
        <v>516</v>
      </c>
      <c r="M110" s="7">
        <v>0</v>
      </c>
      <c r="N110" s="7">
        <v>212.27248312408699</v>
      </c>
      <c r="O110" s="7">
        <f>M110*'Emission and cost factors'!$D$8+N110*'Emission and cost factors'!$E$8</f>
        <v>97.645342237080015</v>
      </c>
      <c r="P110" s="8">
        <f>M110*'Emission and cost factors'!$D$9+N110*'Emission and cost factors'!$E$9</f>
        <v>31.840872468613046</v>
      </c>
      <c r="Q110" s="7">
        <f t="shared" si="11"/>
        <v>20.643666666666661</v>
      </c>
      <c r="R110" s="2">
        <f t="shared" si="12"/>
        <v>4</v>
      </c>
      <c r="S110" s="2">
        <f t="shared" si="13"/>
        <v>0</v>
      </c>
      <c r="T110" s="2">
        <f t="shared" si="14"/>
        <v>0</v>
      </c>
      <c r="U110" s="7">
        <f t="shared" si="15"/>
        <v>3.1933333333333334E-2</v>
      </c>
      <c r="V110" s="7">
        <f t="shared" si="16"/>
        <v>0</v>
      </c>
      <c r="W110" s="7">
        <f t="shared" si="17"/>
        <v>0</v>
      </c>
      <c r="X110">
        <v>19.66</v>
      </c>
      <c r="Y110">
        <v>19.88</v>
      </c>
      <c r="Z110">
        <v>20.13</v>
      </c>
      <c r="AA110">
        <v>19.809999999999999</v>
      </c>
      <c r="AB110">
        <v>20.18</v>
      </c>
      <c r="AC110">
        <v>20.77</v>
      </c>
      <c r="AD110">
        <v>21.11</v>
      </c>
      <c r="AE110">
        <v>21.1</v>
      </c>
      <c r="AF110">
        <v>20.79</v>
      </c>
      <c r="AG110">
        <v>20.36</v>
      </c>
      <c r="AH110">
        <v>20.9</v>
      </c>
      <c r="AI110">
        <v>20.11</v>
      </c>
      <c r="AJ110">
        <v>20.68</v>
      </c>
      <c r="AK110">
        <v>19.93</v>
      </c>
      <c r="AL110">
        <v>20.03</v>
      </c>
      <c r="AM110">
        <v>20.78</v>
      </c>
      <c r="AN110">
        <v>20.94</v>
      </c>
      <c r="AO110">
        <v>20.46</v>
      </c>
      <c r="AP110">
        <v>20.52</v>
      </c>
      <c r="AQ110">
        <v>21.24</v>
      </c>
      <c r="AR110">
        <v>21.02</v>
      </c>
      <c r="AS110">
        <v>20.420000000000002</v>
      </c>
      <c r="AT110">
        <v>20.65</v>
      </c>
      <c r="AU110">
        <v>21.07</v>
      </c>
      <c r="AV110">
        <v>21.14</v>
      </c>
      <c r="AW110">
        <v>20.47</v>
      </c>
      <c r="AX110">
        <v>20.92</v>
      </c>
      <c r="AY110">
        <v>21.64</v>
      </c>
      <c r="AZ110">
        <v>21.03</v>
      </c>
      <c r="BA110">
        <v>21.57</v>
      </c>
      <c r="BB110">
        <v>0.42499999999999999</v>
      </c>
      <c r="BC110">
        <v>0.158</v>
      </c>
      <c r="BD110">
        <v>0</v>
      </c>
      <c r="BE110">
        <v>0.27500000000000002</v>
      </c>
      <c r="BF110">
        <v>0</v>
      </c>
      <c r="BG110">
        <v>0</v>
      </c>
      <c r="BH110">
        <v>0</v>
      </c>
      <c r="BI110">
        <v>0</v>
      </c>
      <c r="BJ110">
        <v>0</v>
      </c>
      <c r="BK110">
        <v>0</v>
      </c>
      <c r="BL110">
        <v>0</v>
      </c>
      <c r="BM110">
        <v>0</v>
      </c>
      <c r="BN110">
        <v>0</v>
      </c>
      <c r="BO110">
        <v>0.1</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v>0</v>
      </c>
      <c r="EL110">
        <v>0</v>
      </c>
      <c r="EM110">
        <v>0</v>
      </c>
      <c r="EN110">
        <v>18.66</v>
      </c>
      <c r="EO110">
        <v>18.71</v>
      </c>
      <c r="EP110">
        <v>19</v>
      </c>
      <c r="EQ110">
        <v>18.73</v>
      </c>
      <c r="ER110">
        <v>19.149999999999999</v>
      </c>
      <c r="ES110">
        <v>20.02</v>
      </c>
      <c r="ET110">
        <v>20.22</v>
      </c>
      <c r="EU110">
        <v>20.309999999999999</v>
      </c>
      <c r="EV110">
        <v>19.940000000000001</v>
      </c>
      <c r="EW110">
        <v>19.63</v>
      </c>
      <c r="EX110">
        <v>20.170000000000002</v>
      </c>
      <c r="EY110">
        <v>19.329999999999998</v>
      </c>
      <c r="EZ110">
        <v>19.78</v>
      </c>
      <c r="FA110">
        <v>18.82</v>
      </c>
      <c r="FB110">
        <v>18.98</v>
      </c>
      <c r="FC110">
        <v>19.940000000000001</v>
      </c>
      <c r="FD110">
        <v>20.29</v>
      </c>
      <c r="FE110">
        <v>19.78</v>
      </c>
      <c r="FF110">
        <v>19.86</v>
      </c>
      <c r="FG110">
        <v>20.51</v>
      </c>
      <c r="FH110">
        <v>20.12</v>
      </c>
      <c r="FI110">
        <v>19.77</v>
      </c>
      <c r="FJ110">
        <v>19.79</v>
      </c>
      <c r="FK110">
        <v>20.27</v>
      </c>
      <c r="FL110">
        <v>20.52</v>
      </c>
      <c r="FM110">
        <v>19.89</v>
      </c>
      <c r="FN110">
        <v>20.25</v>
      </c>
      <c r="FO110">
        <v>20.83</v>
      </c>
      <c r="FP110">
        <v>20.41</v>
      </c>
      <c r="FQ110">
        <v>21</v>
      </c>
      <c r="FR110">
        <v>1</v>
      </c>
      <c r="FS110">
        <v>1</v>
      </c>
      <c r="FT110">
        <v>1</v>
      </c>
      <c r="FU110">
        <v>1</v>
      </c>
      <c r="FV110">
        <v>1</v>
      </c>
      <c r="FW110">
        <v>0</v>
      </c>
      <c r="FX110">
        <v>0</v>
      </c>
      <c r="FY110">
        <v>0</v>
      </c>
      <c r="FZ110">
        <v>6.7000000000000004E-2</v>
      </c>
      <c r="GA110">
        <v>0.41699999999999998</v>
      </c>
      <c r="GB110">
        <v>0</v>
      </c>
      <c r="GC110">
        <v>0.8</v>
      </c>
      <c r="GD110">
        <v>0.27500000000000002</v>
      </c>
      <c r="GE110">
        <v>1</v>
      </c>
      <c r="GF110">
        <v>1</v>
      </c>
      <c r="GG110">
        <v>9.1999999999999998E-2</v>
      </c>
      <c r="GH110">
        <v>0</v>
      </c>
      <c r="GI110">
        <v>0.25800000000000001</v>
      </c>
      <c r="GJ110">
        <v>0.17499999999999999</v>
      </c>
      <c r="GK110">
        <v>0</v>
      </c>
      <c r="GL110">
        <v>0</v>
      </c>
      <c r="GM110">
        <v>0.27500000000000002</v>
      </c>
      <c r="GN110">
        <v>0.22500000000000001</v>
      </c>
      <c r="GO110">
        <v>0</v>
      </c>
      <c r="GP110">
        <v>0</v>
      </c>
      <c r="GQ110">
        <v>0.15</v>
      </c>
      <c r="GR110">
        <v>0</v>
      </c>
      <c r="GS110">
        <v>0</v>
      </c>
      <c r="GT110">
        <v>0</v>
      </c>
      <c r="GU110">
        <v>0</v>
      </c>
      <c r="GV110">
        <v>0.33300000000000002</v>
      </c>
      <c r="GW110">
        <v>0.317</v>
      </c>
      <c r="GX110">
        <v>0</v>
      </c>
      <c r="GY110">
        <v>0.317</v>
      </c>
      <c r="GZ110">
        <v>0</v>
      </c>
      <c r="HA110">
        <v>0</v>
      </c>
      <c r="HB110">
        <v>0</v>
      </c>
      <c r="HC110">
        <v>0</v>
      </c>
      <c r="HD110">
        <v>0</v>
      </c>
      <c r="HE110">
        <v>0</v>
      </c>
      <c r="HF110">
        <v>0</v>
      </c>
      <c r="HG110">
        <v>0</v>
      </c>
      <c r="HH110">
        <v>0</v>
      </c>
      <c r="HI110">
        <v>0.20799999999999999</v>
      </c>
      <c r="HJ110">
        <v>2.5000000000000001E-2</v>
      </c>
      <c r="HK110">
        <v>0</v>
      </c>
      <c r="HL110">
        <v>0</v>
      </c>
      <c r="HM110">
        <v>0</v>
      </c>
      <c r="HN110">
        <v>0</v>
      </c>
      <c r="HO110">
        <v>0</v>
      </c>
      <c r="HP110">
        <v>0</v>
      </c>
      <c r="HQ110">
        <v>0</v>
      </c>
      <c r="HR110">
        <v>0</v>
      </c>
      <c r="HS110">
        <v>0</v>
      </c>
      <c r="HT110">
        <v>0</v>
      </c>
      <c r="HU110">
        <v>0</v>
      </c>
      <c r="HV110">
        <v>0</v>
      </c>
      <c r="HW110">
        <v>0</v>
      </c>
      <c r="HX110">
        <v>0</v>
      </c>
      <c r="HY110">
        <v>0</v>
      </c>
      <c r="HZ110">
        <v>0</v>
      </c>
      <c r="IA110">
        <v>0</v>
      </c>
      <c r="IB110">
        <v>0</v>
      </c>
      <c r="IC110">
        <v>0</v>
      </c>
      <c r="ID110">
        <v>0</v>
      </c>
      <c r="IE110">
        <v>0</v>
      </c>
      <c r="IF110">
        <v>0</v>
      </c>
      <c r="IG110">
        <v>0</v>
      </c>
      <c r="IH110">
        <v>0</v>
      </c>
      <c r="II110">
        <v>0</v>
      </c>
      <c r="IJ110">
        <v>0</v>
      </c>
      <c r="IK110">
        <v>0</v>
      </c>
      <c r="IL110">
        <v>0</v>
      </c>
      <c r="IM110">
        <v>0</v>
      </c>
      <c r="IN110">
        <v>0</v>
      </c>
      <c r="IO110">
        <v>0</v>
      </c>
      <c r="IP110">
        <v>0</v>
      </c>
      <c r="IQ110">
        <v>0</v>
      </c>
      <c r="IR110">
        <v>0</v>
      </c>
      <c r="IS110">
        <v>0</v>
      </c>
      <c r="IT110">
        <v>0</v>
      </c>
      <c r="IU110">
        <v>0</v>
      </c>
      <c r="IV110">
        <v>0</v>
      </c>
      <c r="IW110">
        <v>0</v>
      </c>
      <c r="IX110">
        <v>0</v>
      </c>
      <c r="IY110">
        <v>0</v>
      </c>
      <c r="IZ110">
        <v>0</v>
      </c>
      <c r="JA110">
        <v>0</v>
      </c>
      <c r="JB110">
        <v>0</v>
      </c>
      <c r="JC110">
        <v>0</v>
      </c>
      <c r="JD110">
        <v>3.9990000000000001</v>
      </c>
      <c r="JE110">
        <v>6</v>
      </c>
      <c r="JF110">
        <v>5.6239999999999997</v>
      </c>
      <c r="JG110">
        <v>7.3639999999999999</v>
      </c>
      <c r="JH110">
        <v>6.9779999999999998</v>
      </c>
      <c r="JI110">
        <v>11.606</v>
      </c>
      <c r="JJ110">
        <v>8.7569999999999997</v>
      </c>
      <c r="JK110">
        <v>9.5180000000000007</v>
      </c>
      <c r="JL110">
        <v>6.3739999999999997</v>
      </c>
      <c r="JM110">
        <v>7.12</v>
      </c>
      <c r="JN110">
        <v>9.5190000000000001</v>
      </c>
      <c r="JO110">
        <v>7.7060000000000004</v>
      </c>
      <c r="JP110">
        <v>8.2710000000000008</v>
      </c>
      <c r="JQ110">
        <v>6.9509999999999996</v>
      </c>
      <c r="JR110">
        <v>6.9029999999999996</v>
      </c>
      <c r="JS110">
        <v>11.567</v>
      </c>
      <c r="JT110">
        <v>10.212</v>
      </c>
      <c r="JU110">
        <v>7.7119999999999997</v>
      </c>
      <c r="JV110">
        <v>9.16</v>
      </c>
      <c r="JW110">
        <v>12.805</v>
      </c>
      <c r="JX110">
        <v>7.4089999999999998</v>
      </c>
      <c r="JY110">
        <v>8.0009999999999994</v>
      </c>
      <c r="JZ110">
        <v>5.0679999999999996</v>
      </c>
      <c r="KA110">
        <v>9.6829999999999998</v>
      </c>
      <c r="KB110">
        <v>11.563000000000001</v>
      </c>
      <c r="KC110">
        <v>10.311</v>
      </c>
      <c r="KD110">
        <v>12.034000000000001</v>
      </c>
      <c r="KE110">
        <v>11.867000000000001</v>
      </c>
      <c r="KF110">
        <v>10.465</v>
      </c>
      <c r="KG110">
        <v>13.173999999999999</v>
      </c>
    </row>
    <row r="111" spans="1:293" x14ac:dyDescent="0.25">
      <c r="A111" t="s">
        <v>387</v>
      </c>
      <c r="B111" t="s">
        <v>589</v>
      </c>
      <c r="C111" t="s">
        <v>595</v>
      </c>
      <c r="D111">
        <v>192</v>
      </c>
      <c r="E111" t="s">
        <v>12</v>
      </c>
      <c r="F111">
        <f t="shared" si="9"/>
        <v>2</v>
      </c>
      <c r="G111">
        <f t="shared" si="10"/>
        <v>2</v>
      </c>
      <c r="H111" t="s">
        <v>2</v>
      </c>
      <c r="I111" t="s">
        <v>7</v>
      </c>
      <c r="J111" t="s">
        <v>5</v>
      </c>
      <c r="K111" t="s">
        <v>596</v>
      </c>
      <c r="L111" t="s">
        <v>515</v>
      </c>
      <c r="M111" s="7">
        <v>0</v>
      </c>
      <c r="N111" s="7">
        <v>209.49986409153701</v>
      </c>
      <c r="O111" s="7">
        <f>M111*'Emission and cost factors'!$D$8+N111*'Emission and cost factors'!$E$8</f>
        <v>96.369937482107034</v>
      </c>
      <c r="P111" s="8">
        <f>M111*'Emission and cost factors'!$D$9+N111*'Emission and cost factors'!$E$9</f>
        <v>31.424979613730549</v>
      </c>
      <c r="Q111" s="7">
        <f t="shared" si="11"/>
        <v>20.550333333333334</v>
      </c>
      <c r="R111" s="2">
        <f t="shared" si="12"/>
        <v>5</v>
      </c>
      <c r="S111" s="2">
        <f t="shared" si="13"/>
        <v>0</v>
      </c>
      <c r="T111" s="2">
        <f t="shared" si="14"/>
        <v>0</v>
      </c>
      <c r="U111" s="7">
        <f t="shared" si="15"/>
        <v>7.1933333333333335E-2</v>
      </c>
      <c r="V111" s="7">
        <f t="shared" si="16"/>
        <v>0</v>
      </c>
      <c r="W111" s="7">
        <f t="shared" si="17"/>
        <v>0</v>
      </c>
      <c r="X111">
        <v>19.5</v>
      </c>
      <c r="Y111">
        <v>19.690000000000001</v>
      </c>
      <c r="Z111">
        <v>20.010000000000002</v>
      </c>
      <c r="AA111">
        <v>19.63</v>
      </c>
      <c r="AB111">
        <v>20.059999999999999</v>
      </c>
      <c r="AC111">
        <v>20.68</v>
      </c>
      <c r="AD111">
        <v>21.02</v>
      </c>
      <c r="AE111">
        <v>21.01</v>
      </c>
      <c r="AF111">
        <v>20.7</v>
      </c>
      <c r="AG111">
        <v>20.28</v>
      </c>
      <c r="AH111">
        <v>20.82</v>
      </c>
      <c r="AI111">
        <v>20.04</v>
      </c>
      <c r="AJ111">
        <v>20.59</v>
      </c>
      <c r="AK111">
        <v>19.79</v>
      </c>
      <c r="AL111">
        <v>19.88</v>
      </c>
      <c r="AM111">
        <v>20.69</v>
      </c>
      <c r="AN111">
        <v>20.87</v>
      </c>
      <c r="AO111">
        <v>20.37</v>
      </c>
      <c r="AP111">
        <v>20.45</v>
      </c>
      <c r="AQ111">
        <v>21.18</v>
      </c>
      <c r="AR111">
        <v>20.95</v>
      </c>
      <c r="AS111">
        <v>20.32</v>
      </c>
      <c r="AT111">
        <v>20.56</v>
      </c>
      <c r="AU111">
        <v>20.98</v>
      </c>
      <c r="AV111">
        <v>21.07</v>
      </c>
      <c r="AW111">
        <v>20.39</v>
      </c>
      <c r="AX111">
        <v>20.86</v>
      </c>
      <c r="AY111">
        <v>21.62</v>
      </c>
      <c r="AZ111">
        <v>20.97</v>
      </c>
      <c r="BA111">
        <v>21.53</v>
      </c>
      <c r="BB111">
        <v>0.65800000000000003</v>
      </c>
      <c r="BC111">
        <v>0.442</v>
      </c>
      <c r="BD111">
        <v>0</v>
      </c>
      <c r="BE111">
        <v>0.6</v>
      </c>
      <c r="BF111">
        <v>0</v>
      </c>
      <c r="BG111">
        <v>0</v>
      </c>
      <c r="BH111">
        <v>0</v>
      </c>
      <c r="BI111">
        <v>0</v>
      </c>
      <c r="BJ111">
        <v>0</v>
      </c>
      <c r="BK111">
        <v>0</v>
      </c>
      <c r="BL111">
        <v>0</v>
      </c>
      <c r="BM111">
        <v>0</v>
      </c>
      <c r="BN111">
        <v>0</v>
      </c>
      <c r="BO111">
        <v>0.28299999999999997</v>
      </c>
      <c r="BP111">
        <v>0.17499999999999999</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18.47</v>
      </c>
      <c r="EO111">
        <v>18.5</v>
      </c>
      <c r="EP111">
        <v>18.809999999999999</v>
      </c>
      <c r="EQ111">
        <v>18.489999999999998</v>
      </c>
      <c r="ER111">
        <v>18.95</v>
      </c>
      <c r="ES111">
        <v>19.89</v>
      </c>
      <c r="ET111">
        <v>20.12</v>
      </c>
      <c r="EU111">
        <v>20.22</v>
      </c>
      <c r="EV111">
        <v>19.850000000000001</v>
      </c>
      <c r="EW111">
        <v>19.5</v>
      </c>
      <c r="EX111">
        <v>20.07</v>
      </c>
      <c r="EY111">
        <v>19.22</v>
      </c>
      <c r="EZ111">
        <v>19.62</v>
      </c>
      <c r="FA111">
        <v>18.649999999999999</v>
      </c>
      <c r="FB111">
        <v>18.8</v>
      </c>
      <c r="FC111">
        <v>19.78</v>
      </c>
      <c r="FD111">
        <v>20.21</v>
      </c>
      <c r="FE111">
        <v>19.690000000000001</v>
      </c>
      <c r="FF111">
        <v>19.72</v>
      </c>
      <c r="FG111">
        <v>20.43</v>
      </c>
      <c r="FH111">
        <v>20.04</v>
      </c>
      <c r="FI111">
        <v>19.64</v>
      </c>
      <c r="FJ111">
        <v>19.7</v>
      </c>
      <c r="FK111">
        <v>20.18</v>
      </c>
      <c r="FL111">
        <v>20.45</v>
      </c>
      <c r="FM111">
        <v>19.809999999999999</v>
      </c>
      <c r="FN111">
        <v>20.2</v>
      </c>
      <c r="FO111">
        <v>20.8</v>
      </c>
      <c r="FP111">
        <v>20.34</v>
      </c>
      <c r="FQ111">
        <v>20.96</v>
      </c>
      <c r="FR111">
        <v>1</v>
      </c>
      <c r="FS111">
        <v>1</v>
      </c>
      <c r="FT111">
        <v>1</v>
      </c>
      <c r="FU111">
        <v>1</v>
      </c>
      <c r="FV111">
        <v>1</v>
      </c>
      <c r="FW111">
        <v>0.17499999999999999</v>
      </c>
      <c r="FX111">
        <v>0</v>
      </c>
      <c r="FY111">
        <v>0</v>
      </c>
      <c r="FZ111">
        <v>0.17499999999999999</v>
      </c>
      <c r="GA111">
        <v>0.58299999999999996</v>
      </c>
      <c r="GB111">
        <v>0</v>
      </c>
      <c r="GC111">
        <v>1</v>
      </c>
      <c r="GD111">
        <v>0.47499999999999998</v>
      </c>
      <c r="GE111">
        <v>1</v>
      </c>
      <c r="GF111">
        <v>1</v>
      </c>
      <c r="GG111">
        <v>0.35799999999999998</v>
      </c>
      <c r="GH111">
        <v>0</v>
      </c>
      <c r="GI111">
        <v>0.38300000000000001</v>
      </c>
      <c r="GJ111">
        <v>0.36699999999999999</v>
      </c>
      <c r="GK111">
        <v>0</v>
      </c>
      <c r="GL111">
        <v>0</v>
      </c>
      <c r="GM111">
        <v>0.42499999999999999</v>
      </c>
      <c r="GN111">
        <v>0.32500000000000001</v>
      </c>
      <c r="GO111">
        <v>0</v>
      </c>
      <c r="GP111">
        <v>0</v>
      </c>
      <c r="GQ111">
        <v>0.27500000000000002</v>
      </c>
      <c r="GR111">
        <v>0</v>
      </c>
      <c r="GS111">
        <v>0</v>
      </c>
      <c r="GT111">
        <v>0</v>
      </c>
      <c r="GU111">
        <v>0</v>
      </c>
      <c r="GV111">
        <v>0.53300000000000003</v>
      </c>
      <c r="GW111">
        <v>0.57499999999999996</v>
      </c>
      <c r="GX111">
        <v>0.217</v>
      </c>
      <c r="GY111">
        <v>0.60799999999999998</v>
      </c>
      <c r="GZ111">
        <v>6.7000000000000004E-2</v>
      </c>
      <c r="HA111">
        <v>0</v>
      </c>
      <c r="HB111">
        <v>0</v>
      </c>
      <c r="HC111">
        <v>0</v>
      </c>
      <c r="HD111">
        <v>0</v>
      </c>
      <c r="HE111">
        <v>0</v>
      </c>
      <c r="HF111">
        <v>0</v>
      </c>
      <c r="HG111">
        <v>0</v>
      </c>
      <c r="HH111">
        <v>0</v>
      </c>
      <c r="HI111">
        <v>0.40799999999999997</v>
      </c>
      <c r="HJ111">
        <v>0.23300000000000001</v>
      </c>
      <c r="HK111">
        <v>0</v>
      </c>
      <c r="HL111">
        <v>0</v>
      </c>
      <c r="HM111">
        <v>0</v>
      </c>
      <c r="HN111">
        <v>0</v>
      </c>
      <c r="HO111">
        <v>0</v>
      </c>
      <c r="HP111">
        <v>0</v>
      </c>
      <c r="HQ111">
        <v>0</v>
      </c>
      <c r="HR111">
        <v>0</v>
      </c>
      <c r="HS111">
        <v>0</v>
      </c>
      <c r="HT111">
        <v>0</v>
      </c>
      <c r="HU111">
        <v>0</v>
      </c>
      <c r="HV111">
        <v>0</v>
      </c>
      <c r="HW111">
        <v>0</v>
      </c>
      <c r="HX111">
        <v>0</v>
      </c>
      <c r="HY111">
        <v>0</v>
      </c>
      <c r="HZ111">
        <v>0</v>
      </c>
      <c r="IA111">
        <v>0</v>
      </c>
      <c r="IB111">
        <v>0</v>
      </c>
      <c r="IC111">
        <v>0</v>
      </c>
      <c r="ID111">
        <v>0</v>
      </c>
      <c r="IE111">
        <v>0</v>
      </c>
      <c r="IF111">
        <v>0</v>
      </c>
      <c r="IG111">
        <v>0</v>
      </c>
      <c r="IH111">
        <v>0</v>
      </c>
      <c r="II111">
        <v>0</v>
      </c>
      <c r="IJ111">
        <v>0</v>
      </c>
      <c r="IK111">
        <v>0</v>
      </c>
      <c r="IL111">
        <v>0</v>
      </c>
      <c r="IM111">
        <v>0</v>
      </c>
      <c r="IN111">
        <v>0</v>
      </c>
      <c r="IO111">
        <v>0</v>
      </c>
      <c r="IP111">
        <v>0</v>
      </c>
      <c r="IQ111">
        <v>0</v>
      </c>
      <c r="IR111">
        <v>0</v>
      </c>
      <c r="IS111">
        <v>0</v>
      </c>
      <c r="IT111">
        <v>0</v>
      </c>
      <c r="IU111">
        <v>0</v>
      </c>
      <c r="IV111">
        <v>0</v>
      </c>
      <c r="IW111">
        <v>0</v>
      </c>
      <c r="IX111">
        <v>0</v>
      </c>
      <c r="IY111">
        <v>0</v>
      </c>
      <c r="IZ111">
        <v>0</v>
      </c>
      <c r="JA111">
        <v>0</v>
      </c>
      <c r="JB111">
        <v>0</v>
      </c>
      <c r="JC111">
        <v>0</v>
      </c>
      <c r="JD111">
        <v>3.9990000000000001</v>
      </c>
      <c r="JE111">
        <v>6</v>
      </c>
      <c r="JF111">
        <v>5.6239999999999997</v>
      </c>
      <c r="JG111">
        <v>7.3639999999999999</v>
      </c>
      <c r="JH111">
        <v>6.9779999999999998</v>
      </c>
      <c r="JI111">
        <v>11.606</v>
      </c>
      <c r="JJ111">
        <v>8.7569999999999997</v>
      </c>
      <c r="JK111">
        <v>9.5180000000000007</v>
      </c>
      <c r="JL111">
        <v>6.3739999999999997</v>
      </c>
      <c r="JM111">
        <v>7.12</v>
      </c>
      <c r="JN111">
        <v>9.5190000000000001</v>
      </c>
      <c r="JO111">
        <v>7.7060000000000004</v>
      </c>
      <c r="JP111">
        <v>8.2710000000000008</v>
      </c>
      <c r="JQ111">
        <v>6.9509999999999996</v>
      </c>
      <c r="JR111">
        <v>6.9029999999999996</v>
      </c>
      <c r="JS111">
        <v>11.567</v>
      </c>
      <c r="JT111">
        <v>10.212</v>
      </c>
      <c r="JU111">
        <v>7.7119999999999997</v>
      </c>
      <c r="JV111">
        <v>9.16</v>
      </c>
      <c r="JW111">
        <v>12.805</v>
      </c>
      <c r="JX111">
        <v>7.4089999999999998</v>
      </c>
      <c r="JY111">
        <v>8.0009999999999994</v>
      </c>
      <c r="JZ111">
        <v>5.0679999999999996</v>
      </c>
      <c r="KA111">
        <v>9.6829999999999998</v>
      </c>
      <c r="KB111">
        <v>11.563000000000001</v>
      </c>
      <c r="KC111">
        <v>10.311</v>
      </c>
      <c r="KD111">
        <v>12.034000000000001</v>
      </c>
      <c r="KE111">
        <v>11.867000000000001</v>
      </c>
      <c r="KF111">
        <v>10.465</v>
      </c>
      <c r="KG111">
        <v>13.173999999999999</v>
      </c>
    </row>
    <row r="112" spans="1:293" x14ac:dyDescent="0.25">
      <c r="A112" t="s">
        <v>388</v>
      </c>
      <c r="B112" t="s">
        <v>589</v>
      </c>
      <c r="C112" t="s">
        <v>595</v>
      </c>
      <c r="D112">
        <v>193</v>
      </c>
      <c r="E112" t="s">
        <v>12</v>
      </c>
      <c r="F112">
        <f t="shared" si="9"/>
        <v>2</v>
      </c>
      <c r="G112">
        <f t="shared" si="10"/>
        <v>2</v>
      </c>
      <c r="H112" t="s">
        <v>8</v>
      </c>
      <c r="I112" t="s">
        <v>3</v>
      </c>
      <c r="J112" t="s">
        <v>4</v>
      </c>
      <c r="K112" t="s">
        <v>596</v>
      </c>
      <c r="L112" t="s">
        <v>516</v>
      </c>
      <c r="M112" s="7">
        <v>0</v>
      </c>
      <c r="N112" s="7">
        <v>100.39151907349</v>
      </c>
      <c r="O112" s="7">
        <f>M112*'Emission and cost factors'!$D$8+N112*'Emission and cost factors'!$E$8</f>
        <v>46.180098773805405</v>
      </c>
      <c r="P112" s="8">
        <f>M112*'Emission and cost factors'!$D$9+N112*'Emission and cost factors'!$E$9</f>
        <v>15.058727861023499</v>
      </c>
      <c r="Q112" s="7">
        <f t="shared" si="11"/>
        <v>21.292000000000005</v>
      </c>
      <c r="R112" s="2">
        <f t="shared" si="12"/>
        <v>0</v>
      </c>
      <c r="S112" s="2">
        <f t="shared" si="13"/>
        <v>0</v>
      </c>
      <c r="T112" s="2">
        <f t="shared" si="14"/>
        <v>0</v>
      </c>
      <c r="U112" s="7">
        <f t="shared" si="15"/>
        <v>0</v>
      </c>
      <c r="V112" s="7">
        <f t="shared" si="16"/>
        <v>0</v>
      </c>
      <c r="W112" s="7">
        <f t="shared" si="17"/>
        <v>0</v>
      </c>
      <c r="X112">
        <v>20.66</v>
      </c>
      <c r="Y112">
        <v>20.91</v>
      </c>
      <c r="Z112">
        <v>21.01</v>
      </c>
      <c r="AA112">
        <v>20.89</v>
      </c>
      <c r="AB112">
        <v>21.09</v>
      </c>
      <c r="AC112">
        <v>21.5</v>
      </c>
      <c r="AD112">
        <v>21.41</v>
      </c>
      <c r="AE112">
        <v>21.46</v>
      </c>
      <c r="AF112">
        <v>21.37</v>
      </c>
      <c r="AG112">
        <v>21.21</v>
      </c>
      <c r="AH112">
        <v>21.48</v>
      </c>
      <c r="AI112">
        <v>20.99</v>
      </c>
      <c r="AJ112">
        <v>21.29</v>
      </c>
      <c r="AK112">
        <v>20.85</v>
      </c>
      <c r="AL112">
        <v>20.95</v>
      </c>
      <c r="AM112">
        <v>21.49</v>
      </c>
      <c r="AN112">
        <v>21.5</v>
      </c>
      <c r="AO112">
        <v>21.32</v>
      </c>
      <c r="AP112">
        <v>21.31</v>
      </c>
      <c r="AQ112">
        <v>21.6</v>
      </c>
      <c r="AR112">
        <v>21.3</v>
      </c>
      <c r="AS112">
        <v>21.2</v>
      </c>
      <c r="AT112">
        <v>21.28</v>
      </c>
      <c r="AU112">
        <v>21.48</v>
      </c>
      <c r="AV112">
        <v>21.58</v>
      </c>
      <c r="AW112">
        <v>21.21</v>
      </c>
      <c r="AX112">
        <v>21.48</v>
      </c>
      <c r="AY112">
        <v>21.66</v>
      </c>
      <c r="AZ112">
        <v>21.56</v>
      </c>
      <c r="BA112">
        <v>21.72</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19.760000000000002</v>
      </c>
      <c r="EO112">
        <v>19.98</v>
      </c>
      <c r="EP112">
        <v>20.010000000000002</v>
      </c>
      <c r="EQ112">
        <v>20.059999999999999</v>
      </c>
      <c r="ER112">
        <v>20.190000000000001</v>
      </c>
      <c r="ES112">
        <v>20.6</v>
      </c>
      <c r="ET112">
        <v>20.76</v>
      </c>
      <c r="EU112">
        <v>20.98</v>
      </c>
      <c r="EV112">
        <v>20.56</v>
      </c>
      <c r="EW112">
        <v>20.27</v>
      </c>
      <c r="EX112">
        <v>20.79</v>
      </c>
      <c r="EY112">
        <v>20.21</v>
      </c>
      <c r="EZ112">
        <v>20.41</v>
      </c>
      <c r="FA112">
        <v>19.95</v>
      </c>
      <c r="FB112">
        <v>20.14</v>
      </c>
      <c r="FC112">
        <v>20.69</v>
      </c>
      <c r="FD112">
        <v>20.86</v>
      </c>
      <c r="FE112">
        <v>20.45</v>
      </c>
      <c r="FF112">
        <v>20.48</v>
      </c>
      <c r="FG112">
        <v>21.06</v>
      </c>
      <c r="FH112">
        <v>20.63</v>
      </c>
      <c r="FI112">
        <v>20.350000000000001</v>
      </c>
      <c r="FJ112">
        <v>20.37</v>
      </c>
      <c r="FK112">
        <v>20.96</v>
      </c>
      <c r="FL112">
        <v>21.11</v>
      </c>
      <c r="FM112">
        <v>20.51</v>
      </c>
      <c r="FN112">
        <v>20.7</v>
      </c>
      <c r="FO112">
        <v>21.19</v>
      </c>
      <c r="FP112">
        <v>20.99</v>
      </c>
      <c r="FQ112">
        <v>21.34</v>
      </c>
      <c r="FR112">
        <v>0.183</v>
      </c>
      <c r="FS112">
        <v>8.0000000000000002E-3</v>
      </c>
      <c r="FT112">
        <v>0</v>
      </c>
      <c r="FU112">
        <v>0</v>
      </c>
      <c r="FV112">
        <v>0</v>
      </c>
      <c r="FW112">
        <v>0</v>
      </c>
      <c r="FX112">
        <v>0</v>
      </c>
      <c r="FY112">
        <v>0</v>
      </c>
      <c r="FZ112">
        <v>0</v>
      </c>
      <c r="GA112">
        <v>0</v>
      </c>
      <c r="GB112">
        <v>0</v>
      </c>
      <c r="GC112">
        <v>0</v>
      </c>
      <c r="GD112">
        <v>0</v>
      </c>
      <c r="GE112">
        <v>0.05</v>
      </c>
      <c r="GF112">
        <v>0</v>
      </c>
      <c r="GG112">
        <v>0</v>
      </c>
      <c r="GH112">
        <v>0</v>
      </c>
      <c r="GI112">
        <v>0</v>
      </c>
      <c r="GJ112">
        <v>0</v>
      </c>
      <c r="GK112">
        <v>0</v>
      </c>
      <c r="GL112">
        <v>0</v>
      </c>
      <c r="GM112">
        <v>0</v>
      </c>
      <c r="GN112">
        <v>0</v>
      </c>
      <c r="GO112">
        <v>0</v>
      </c>
      <c r="GP112">
        <v>0</v>
      </c>
      <c r="GQ112">
        <v>0</v>
      </c>
      <c r="GR112">
        <v>0</v>
      </c>
      <c r="GS112">
        <v>0</v>
      </c>
      <c r="GT112">
        <v>0</v>
      </c>
      <c r="GU112">
        <v>0</v>
      </c>
      <c r="GV112">
        <v>0</v>
      </c>
      <c r="GW112">
        <v>0</v>
      </c>
      <c r="GX112">
        <v>0</v>
      </c>
      <c r="GY112">
        <v>0</v>
      </c>
      <c r="GZ112">
        <v>0</v>
      </c>
      <c r="HA112">
        <v>0</v>
      </c>
      <c r="HB112">
        <v>0</v>
      </c>
      <c r="HC112">
        <v>0</v>
      </c>
      <c r="HD112">
        <v>0</v>
      </c>
      <c r="HE112">
        <v>0</v>
      </c>
      <c r="HF112">
        <v>0</v>
      </c>
      <c r="HG112">
        <v>0</v>
      </c>
      <c r="HH112">
        <v>0</v>
      </c>
      <c r="HI112">
        <v>0</v>
      </c>
      <c r="HJ112">
        <v>0</v>
      </c>
      <c r="HK112">
        <v>0</v>
      </c>
      <c r="HL112">
        <v>0</v>
      </c>
      <c r="HM112">
        <v>0</v>
      </c>
      <c r="HN112">
        <v>0</v>
      </c>
      <c r="HO112">
        <v>0</v>
      </c>
      <c r="HP112">
        <v>0</v>
      </c>
      <c r="HQ112">
        <v>0</v>
      </c>
      <c r="HR112">
        <v>0</v>
      </c>
      <c r="HS112">
        <v>0</v>
      </c>
      <c r="HT112">
        <v>0</v>
      </c>
      <c r="HU112">
        <v>0</v>
      </c>
      <c r="HV112">
        <v>0</v>
      </c>
      <c r="HW112">
        <v>0</v>
      </c>
      <c r="HX112">
        <v>0</v>
      </c>
      <c r="HY112">
        <v>0</v>
      </c>
      <c r="HZ112">
        <v>0</v>
      </c>
      <c r="IA112">
        <v>0</v>
      </c>
      <c r="IB112">
        <v>0</v>
      </c>
      <c r="IC112">
        <v>0</v>
      </c>
      <c r="ID112">
        <v>0</v>
      </c>
      <c r="IE112">
        <v>0</v>
      </c>
      <c r="IF112">
        <v>0</v>
      </c>
      <c r="IG112">
        <v>0</v>
      </c>
      <c r="IH112">
        <v>0</v>
      </c>
      <c r="II112">
        <v>0</v>
      </c>
      <c r="IJ112">
        <v>0</v>
      </c>
      <c r="IK112">
        <v>0</v>
      </c>
      <c r="IL112">
        <v>0</v>
      </c>
      <c r="IM112">
        <v>0</v>
      </c>
      <c r="IN112">
        <v>0</v>
      </c>
      <c r="IO112">
        <v>0</v>
      </c>
      <c r="IP112">
        <v>0</v>
      </c>
      <c r="IQ112">
        <v>0</v>
      </c>
      <c r="IR112">
        <v>0</v>
      </c>
      <c r="IS112">
        <v>0</v>
      </c>
      <c r="IT112">
        <v>0</v>
      </c>
      <c r="IU112">
        <v>0</v>
      </c>
      <c r="IV112">
        <v>0</v>
      </c>
      <c r="IW112">
        <v>0</v>
      </c>
      <c r="IX112">
        <v>0</v>
      </c>
      <c r="IY112">
        <v>0</v>
      </c>
      <c r="IZ112">
        <v>0</v>
      </c>
      <c r="JA112">
        <v>0</v>
      </c>
      <c r="JB112">
        <v>0</v>
      </c>
      <c r="JC112">
        <v>0</v>
      </c>
      <c r="JD112">
        <v>3.9990000000000001</v>
      </c>
      <c r="JE112">
        <v>6</v>
      </c>
      <c r="JF112">
        <v>5.6239999999999997</v>
      </c>
      <c r="JG112">
        <v>7.3639999999999999</v>
      </c>
      <c r="JH112">
        <v>6.9779999999999998</v>
      </c>
      <c r="JI112">
        <v>11.606</v>
      </c>
      <c r="JJ112">
        <v>8.7569999999999997</v>
      </c>
      <c r="JK112">
        <v>9.5180000000000007</v>
      </c>
      <c r="JL112">
        <v>6.3739999999999997</v>
      </c>
      <c r="JM112">
        <v>7.12</v>
      </c>
      <c r="JN112">
        <v>9.5190000000000001</v>
      </c>
      <c r="JO112">
        <v>7.7060000000000004</v>
      </c>
      <c r="JP112">
        <v>8.2710000000000008</v>
      </c>
      <c r="JQ112">
        <v>6.9509999999999996</v>
      </c>
      <c r="JR112">
        <v>6.9029999999999996</v>
      </c>
      <c r="JS112">
        <v>11.567</v>
      </c>
      <c r="JT112">
        <v>10.212</v>
      </c>
      <c r="JU112">
        <v>7.7119999999999997</v>
      </c>
      <c r="JV112">
        <v>9.16</v>
      </c>
      <c r="JW112">
        <v>12.805</v>
      </c>
      <c r="JX112">
        <v>7.4089999999999998</v>
      </c>
      <c r="JY112">
        <v>8.0009999999999994</v>
      </c>
      <c r="JZ112">
        <v>5.0679999999999996</v>
      </c>
      <c r="KA112">
        <v>9.6829999999999998</v>
      </c>
      <c r="KB112">
        <v>11.563000000000001</v>
      </c>
      <c r="KC112">
        <v>10.311</v>
      </c>
      <c r="KD112">
        <v>12.034000000000001</v>
      </c>
      <c r="KE112">
        <v>11.867000000000001</v>
      </c>
      <c r="KF112">
        <v>10.465</v>
      </c>
      <c r="KG112">
        <v>13.173999999999999</v>
      </c>
    </row>
    <row r="113" spans="1:293" x14ac:dyDescent="0.25">
      <c r="A113" t="s">
        <v>389</v>
      </c>
      <c r="B113" t="s">
        <v>589</v>
      </c>
      <c r="C113" t="s">
        <v>595</v>
      </c>
      <c r="D113">
        <v>194</v>
      </c>
      <c r="E113" t="s">
        <v>12</v>
      </c>
      <c r="F113">
        <f t="shared" si="9"/>
        <v>2</v>
      </c>
      <c r="G113">
        <f t="shared" si="10"/>
        <v>2</v>
      </c>
      <c r="H113" t="s">
        <v>8</v>
      </c>
      <c r="I113" t="s">
        <v>3</v>
      </c>
      <c r="J113" t="s">
        <v>4</v>
      </c>
      <c r="K113" t="s">
        <v>596</v>
      </c>
      <c r="L113" t="s">
        <v>515</v>
      </c>
      <c r="M113" s="7">
        <v>0</v>
      </c>
      <c r="N113" s="7">
        <v>96.960132914284799</v>
      </c>
      <c r="O113" s="7">
        <f>M113*'Emission and cost factors'!$D$8+N113*'Emission and cost factors'!$E$8</f>
        <v>44.601661140571011</v>
      </c>
      <c r="P113" s="8">
        <f>M113*'Emission and cost factors'!$D$9+N113*'Emission and cost factors'!$E$9</f>
        <v>14.544019937142719</v>
      </c>
      <c r="Q113" s="7">
        <f t="shared" si="11"/>
        <v>21.26766666666667</v>
      </c>
      <c r="R113" s="2">
        <f t="shared" si="12"/>
        <v>0</v>
      </c>
      <c r="S113" s="2">
        <f t="shared" si="13"/>
        <v>0</v>
      </c>
      <c r="T113" s="2">
        <f t="shared" si="14"/>
        <v>0</v>
      </c>
      <c r="U113" s="7">
        <f t="shared" si="15"/>
        <v>0</v>
      </c>
      <c r="V113" s="7">
        <f t="shared" si="16"/>
        <v>0</v>
      </c>
      <c r="W113" s="7">
        <f t="shared" si="17"/>
        <v>0</v>
      </c>
      <c r="X113">
        <v>20.56</v>
      </c>
      <c r="Y113">
        <v>20.83</v>
      </c>
      <c r="Z113">
        <v>21</v>
      </c>
      <c r="AA113">
        <v>20.8</v>
      </c>
      <c r="AB113">
        <v>21.07</v>
      </c>
      <c r="AC113">
        <v>21.49</v>
      </c>
      <c r="AD113">
        <v>21.41</v>
      </c>
      <c r="AE113">
        <v>21.46</v>
      </c>
      <c r="AF113">
        <v>21.37</v>
      </c>
      <c r="AG113">
        <v>21.18</v>
      </c>
      <c r="AH113">
        <v>21.48</v>
      </c>
      <c r="AI113">
        <v>20.91</v>
      </c>
      <c r="AJ113">
        <v>21.28</v>
      </c>
      <c r="AK113">
        <v>20.76</v>
      </c>
      <c r="AL113">
        <v>20.86</v>
      </c>
      <c r="AM113">
        <v>21.48</v>
      </c>
      <c r="AN113">
        <v>21.49</v>
      </c>
      <c r="AO113">
        <v>21.31</v>
      </c>
      <c r="AP113">
        <v>21.29</v>
      </c>
      <c r="AQ113">
        <v>21.6</v>
      </c>
      <c r="AR113">
        <v>21.3</v>
      </c>
      <c r="AS113">
        <v>21.18</v>
      </c>
      <c r="AT113">
        <v>21.28</v>
      </c>
      <c r="AU113">
        <v>21.48</v>
      </c>
      <c r="AV113">
        <v>21.59</v>
      </c>
      <c r="AW113">
        <v>21.14</v>
      </c>
      <c r="AX113">
        <v>21.51</v>
      </c>
      <c r="AY113">
        <v>21.66</v>
      </c>
      <c r="AZ113">
        <v>21.54</v>
      </c>
      <c r="BA113">
        <v>21.72</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19.66</v>
      </c>
      <c r="EO113">
        <v>19.89</v>
      </c>
      <c r="EP113">
        <v>19.989999999999998</v>
      </c>
      <c r="EQ113">
        <v>19.96</v>
      </c>
      <c r="ER113">
        <v>20.170000000000002</v>
      </c>
      <c r="ES113">
        <v>20.59</v>
      </c>
      <c r="ET113">
        <v>20.76</v>
      </c>
      <c r="EU113">
        <v>20.97</v>
      </c>
      <c r="EV113">
        <v>20.55</v>
      </c>
      <c r="EW113">
        <v>20.25</v>
      </c>
      <c r="EX113">
        <v>20.77</v>
      </c>
      <c r="EY113">
        <v>20.12</v>
      </c>
      <c r="EZ113">
        <v>20.39</v>
      </c>
      <c r="FA113">
        <v>19.84</v>
      </c>
      <c r="FB113">
        <v>20.04</v>
      </c>
      <c r="FC113">
        <v>20.68</v>
      </c>
      <c r="FD113">
        <v>20.84</v>
      </c>
      <c r="FE113">
        <v>20.43</v>
      </c>
      <c r="FF113">
        <v>20.45</v>
      </c>
      <c r="FG113">
        <v>21.06</v>
      </c>
      <c r="FH113">
        <v>20.62</v>
      </c>
      <c r="FI113">
        <v>20.32</v>
      </c>
      <c r="FJ113">
        <v>20.350000000000001</v>
      </c>
      <c r="FK113">
        <v>20.95</v>
      </c>
      <c r="FL113">
        <v>21.1</v>
      </c>
      <c r="FM113">
        <v>20.43</v>
      </c>
      <c r="FN113">
        <v>20.67</v>
      </c>
      <c r="FO113">
        <v>21.19</v>
      </c>
      <c r="FP113">
        <v>20.98</v>
      </c>
      <c r="FQ113">
        <v>21.34</v>
      </c>
      <c r="FR113">
        <v>0.26700000000000002</v>
      </c>
      <c r="FS113">
        <v>9.1999999999999998E-2</v>
      </c>
      <c r="FT113">
        <v>0</v>
      </c>
      <c r="FU113">
        <v>3.3000000000000002E-2</v>
      </c>
      <c r="FV113">
        <v>0</v>
      </c>
      <c r="FW113">
        <v>0</v>
      </c>
      <c r="FX113">
        <v>0</v>
      </c>
      <c r="FY113">
        <v>0</v>
      </c>
      <c r="FZ113">
        <v>0</v>
      </c>
      <c r="GA113">
        <v>0</v>
      </c>
      <c r="GB113">
        <v>0</v>
      </c>
      <c r="GC113">
        <v>0</v>
      </c>
      <c r="GD113">
        <v>0</v>
      </c>
      <c r="GE113">
        <v>0.158</v>
      </c>
      <c r="GF113">
        <v>0</v>
      </c>
      <c r="GG113">
        <v>0</v>
      </c>
      <c r="GH113">
        <v>0</v>
      </c>
      <c r="GI113">
        <v>0</v>
      </c>
      <c r="GJ113">
        <v>0</v>
      </c>
      <c r="GK113">
        <v>0</v>
      </c>
      <c r="GL113">
        <v>0</v>
      </c>
      <c r="GM113">
        <v>0</v>
      </c>
      <c r="GN113">
        <v>0</v>
      </c>
      <c r="GO113">
        <v>0</v>
      </c>
      <c r="GP113">
        <v>0</v>
      </c>
      <c r="GQ113">
        <v>0</v>
      </c>
      <c r="GR113">
        <v>0</v>
      </c>
      <c r="GS113">
        <v>0</v>
      </c>
      <c r="GT113">
        <v>0</v>
      </c>
      <c r="GU113">
        <v>0</v>
      </c>
      <c r="GV113">
        <v>0</v>
      </c>
      <c r="GW113">
        <v>0</v>
      </c>
      <c r="GX113">
        <v>0</v>
      </c>
      <c r="GY113">
        <v>0</v>
      </c>
      <c r="GZ113">
        <v>0</v>
      </c>
      <c r="HA113">
        <v>0</v>
      </c>
      <c r="HB113">
        <v>0</v>
      </c>
      <c r="HC113">
        <v>0</v>
      </c>
      <c r="HD113">
        <v>0</v>
      </c>
      <c r="HE113">
        <v>0</v>
      </c>
      <c r="HF113">
        <v>0</v>
      </c>
      <c r="HG113">
        <v>0</v>
      </c>
      <c r="HH113">
        <v>0</v>
      </c>
      <c r="HI113">
        <v>0</v>
      </c>
      <c r="HJ113">
        <v>0</v>
      </c>
      <c r="HK113">
        <v>0</v>
      </c>
      <c r="HL113">
        <v>0</v>
      </c>
      <c r="HM113">
        <v>0</v>
      </c>
      <c r="HN113">
        <v>0</v>
      </c>
      <c r="HO113">
        <v>0</v>
      </c>
      <c r="HP113">
        <v>0</v>
      </c>
      <c r="HQ113">
        <v>0</v>
      </c>
      <c r="HR113">
        <v>0</v>
      </c>
      <c r="HS113">
        <v>0</v>
      </c>
      <c r="HT113">
        <v>0</v>
      </c>
      <c r="HU113">
        <v>0</v>
      </c>
      <c r="HV113">
        <v>0</v>
      </c>
      <c r="HW113">
        <v>0</v>
      </c>
      <c r="HX113">
        <v>0</v>
      </c>
      <c r="HY113">
        <v>0</v>
      </c>
      <c r="HZ113">
        <v>0</v>
      </c>
      <c r="IA113">
        <v>0</v>
      </c>
      <c r="IB113">
        <v>0</v>
      </c>
      <c r="IC113">
        <v>0</v>
      </c>
      <c r="ID113">
        <v>0</v>
      </c>
      <c r="IE113">
        <v>0</v>
      </c>
      <c r="IF113">
        <v>0</v>
      </c>
      <c r="IG113">
        <v>0</v>
      </c>
      <c r="IH113">
        <v>0</v>
      </c>
      <c r="II113">
        <v>0</v>
      </c>
      <c r="IJ113">
        <v>0</v>
      </c>
      <c r="IK113">
        <v>0</v>
      </c>
      <c r="IL113">
        <v>0</v>
      </c>
      <c r="IM113">
        <v>0</v>
      </c>
      <c r="IN113">
        <v>0</v>
      </c>
      <c r="IO113">
        <v>0</v>
      </c>
      <c r="IP113">
        <v>0</v>
      </c>
      <c r="IQ113">
        <v>0</v>
      </c>
      <c r="IR113">
        <v>0</v>
      </c>
      <c r="IS113">
        <v>0</v>
      </c>
      <c r="IT113">
        <v>0</v>
      </c>
      <c r="IU113">
        <v>0</v>
      </c>
      <c r="IV113">
        <v>0</v>
      </c>
      <c r="IW113">
        <v>0</v>
      </c>
      <c r="IX113">
        <v>0</v>
      </c>
      <c r="IY113">
        <v>0</v>
      </c>
      <c r="IZ113">
        <v>0</v>
      </c>
      <c r="JA113">
        <v>0</v>
      </c>
      <c r="JB113">
        <v>0</v>
      </c>
      <c r="JC113">
        <v>0</v>
      </c>
      <c r="JD113">
        <v>3.9990000000000001</v>
      </c>
      <c r="JE113">
        <v>6</v>
      </c>
      <c r="JF113">
        <v>5.6239999999999997</v>
      </c>
      <c r="JG113">
        <v>7.3639999999999999</v>
      </c>
      <c r="JH113">
        <v>6.9779999999999998</v>
      </c>
      <c r="JI113">
        <v>11.606</v>
      </c>
      <c r="JJ113">
        <v>8.7569999999999997</v>
      </c>
      <c r="JK113">
        <v>9.5180000000000007</v>
      </c>
      <c r="JL113">
        <v>6.3739999999999997</v>
      </c>
      <c r="JM113">
        <v>7.12</v>
      </c>
      <c r="JN113">
        <v>9.5190000000000001</v>
      </c>
      <c r="JO113">
        <v>7.7060000000000004</v>
      </c>
      <c r="JP113">
        <v>8.2710000000000008</v>
      </c>
      <c r="JQ113">
        <v>6.9509999999999996</v>
      </c>
      <c r="JR113">
        <v>6.9029999999999996</v>
      </c>
      <c r="JS113">
        <v>11.567</v>
      </c>
      <c r="JT113">
        <v>10.212</v>
      </c>
      <c r="JU113">
        <v>7.7119999999999997</v>
      </c>
      <c r="JV113">
        <v>9.16</v>
      </c>
      <c r="JW113">
        <v>12.805</v>
      </c>
      <c r="JX113">
        <v>7.4089999999999998</v>
      </c>
      <c r="JY113">
        <v>8.0009999999999994</v>
      </c>
      <c r="JZ113">
        <v>5.0679999999999996</v>
      </c>
      <c r="KA113">
        <v>9.6829999999999998</v>
      </c>
      <c r="KB113">
        <v>11.563000000000001</v>
      </c>
      <c r="KC113">
        <v>10.311</v>
      </c>
      <c r="KD113">
        <v>12.034000000000001</v>
      </c>
      <c r="KE113">
        <v>11.867000000000001</v>
      </c>
      <c r="KF113">
        <v>10.465</v>
      </c>
      <c r="KG113">
        <v>13.173999999999999</v>
      </c>
    </row>
    <row r="114" spans="1:293" x14ac:dyDescent="0.25">
      <c r="A114" t="s">
        <v>390</v>
      </c>
      <c r="B114" t="s">
        <v>589</v>
      </c>
      <c r="C114" t="s">
        <v>595</v>
      </c>
      <c r="D114">
        <v>195</v>
      </c>
      <c r="E114" t="s">
        <v>12</v>
      </c>
      <c r="F114">
        <f t="shared" si="9"/>
        <v>2</v>
      </c>
      <c r="G114">
        <f t="shared" si="10"/>
        <v>2</v>
      </c>
      <c r="H114" t="s">
        <v>8</v>
      </c>
      <c r="I114" t="s">
        <v>3</v>
      </c>
      <c r="J114" t="s">
        <v>5</v>
      </c>
      <c r="K114" t="s">
        <v>596</v>
      </c>
      <c r="L114" t="s">
        <v>516</v>
      </c>
      <c r="M114" s="7">
        <v>0</v>
      </c>
      <c r="N114" s="7">
        <v>100.498406856134</v>
      </c>
      <c r="O114" s="7">
        <f>M114*'Emission and cost factors'!$D$8+N114*'Emission and cost factors'!$E$8</f>
        <v>46.229267153821638</v>
      </c>
      <c r="P114" s="8">
        <f>M114*'Emission and cost factors'!$D$9+N114*'Emission and cost factors'!$E$9</f>
        <v>15.074761028420099</v>
      </c>
      <c r="Q114" s="7">
        <f t="shared" si="11"/>
        <v>21.292000000000005</v>
      </c>
      <c r="R114" s="2">
        <f t="shared" si="12"/>
        <v>0</v>
      </c>
      <c r="S114" s="2">
        <f t="shared" si="13"/>
        <v>0</v>
      </c>
      <c r="T114" s="2">
        <f t="shared" si="14"/>
        <v>0</v>
      </c>
      <c r="U114" s="7">
        <f t="shared" si="15"/>
        <v>0</v>
      </c>
      <c r="V114" s="7">
        <f t="shared" si="16"/>
        <v>0</v>
      </c>
      <c r="W114" s="7">
        <f t="shared" si="17"/>
        <v>0</v>
      </c>
      <c r="X114">
        <v>20.66</v>
      </c>
      <c r="Y114">
        <v>20.91</v>
      </c>
      <c r="Z114">
        <v>21.01</v>
      </c>
      <c r="AA114">
        <v>20.89</v>
      </c>
      <c r="AB114">
        <v>21.09</v>
      </c>
      <c r="AC114">
        <v>21.5</v>
      </c>
      <c r="AD114">
        <v>21.41</v>
      </c>
      <c r="AE114">
        <v>21.46</v>
      </c>
      <c r="AF114">
        <v>21.37</v>
      </c>
      <c r="AG114">
        <v>21.21</v>
      </c>
      <c r="AH114">
        <v>21.48</v>
      </c>
      <c r="AI114">
        <v>20.99</v>
      </c>
      <c r="AJ114">
        <v>21.29</v>
      </c>
      <c r="AK114">
        <v>20.85</v>
      </c>
      <c r="AL114">
        <v>20.95</v>
      </c>
      <c r="AM114">
        <v>21.49</v>
      </c>
      <c r="AN114">
        <v>21.5</v>
      </c>
      <c r="AO114">
        <v>21.32</v>
      </c>
      <c r="AP114">
        <v>21.31</v>
      </c>
      <c r="AQ114">
        <v>21.6</v>
      </c>
      <c r="AR114">
        <v>21.3</v>
      </c>
      <c r="AS114">
        <v>21.2</v>
      </c>
      <c r="AT114">
        <v>21.28</v>
      </c>
      <c r="AU114">
        <v>21.48</v>
      </c>
      <c r="AV114">
        <v>21.58</v>
      </c>
      <c r="AW114">
        <v>21.21</v>
      </c>
      <c r="AX114">
        <v>21.48</v>
      </c>
      <c r="AY114">
        <v>21.66</v>
      </c>
      <c r="AZ114">
        <v>21.56</v>
      </c>
      <c r="BA114">
        <v>21.72</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19.760000000000002</v>
      </c>
      <c r="EO114">
        <v>19.98</v>
      </c>
      <c r="EP114">
        <v>20.010000000000002</v>
      </c>
      <c r="EQ114">
        <v>20.059999999999999</v>
      </c>
      <c r="ER114">
        <v>20.190000000000001</v>
      </c>
      <c r="ES114">
        <v>20.6</v>
      </c>
      <c r="ET114">
        <v>20.76</v>
      </c>
      <c r="EU114">
        <v>20.98</v>
      </c>
      <c r="EV114">
        <v>20.56</v>
      </c>
      <c r="EW114">
        <v>20.27</v>
      </c>
      <c r="EX114">
        <v>20.79</v>
      </c>
      <c r="EY114">
        <v>20.21</v>
      </c>
      <c r="EZ114">
        <v>20.41</v>
      </c>
      <c r="FA114">
        <v>19.95</v>
      </c>
      <c r="FB114">
        <v>20.14</v>
      </c>
      <c r="FC114">
        <v>20.69</v>
      </c>
      <c r="FD114">
        <v>20.86</v>
      </c>
      <c r="FE114">
        <v>20.45</v>
      </c>
      <c r="FF114">
        <v>20.48</v>
      </c>
      <c r="FG114">
        <v>21.06</v>
      </c>
      <c r="FH114">
        <v>20.63</v>
      </c>
      <c r="FI114">
        <v>20.350000000000001</v>
      </c>
      <c r="FJ114">
        <v>20.37</v>
      </c>
      <c r="FK114">
        <v>20.96</v>
      </c>
      <c r="FL114">
        <v>21.11</v>
      </c>
      <c r="FM114">
        <v>20.51</v>
      </c>
      <c r="FN114">
        <v>20.7</v>
      </c>
      <c r="FO114">
        <v>21.19</v>
      </c>
      <c r="FP114">
        <v>20.99</v>
      </c>
      <c r="FQ114">
        <v>21.34</v>
      </c>
      <c r="FR114">
        <v>0.183</v>
      </c>
      <c r="FS114">
        <v>8.0000000000000002E-3</v>
      </c>
      <c r="FT114">
        <v>0</v>
      </c>
      <c r="FU114">
        <v>0</v>
      </c>
      <c r="FV114">
        <v>0</v>
      </c>
      <c r="FW114">
        <v>0</v>
      </c>
      <c r="FX114">
        <v>0</v>
      </c>
      <c r="FY114">
        <v>0</v>
      </c>
      <c r="FZ114">
        <v>0</v>
      </c>
      <c r="GA114">
        <v>0</v>
      </c>
      <c r="GB114">
        <v>0</v>
      </c>
      <c r="GC114">
        <v>0</v>
      </c>
      <c r="GD114">
        <v>0</v>
      </c>
      <c r="GE114">
        <v>0.05</v>
      </c>
      <c r="GF114">
        <v>0</v>
      </c>
      <c r="GG114">
        <v>0</v>
      </c>
      <c r="GH114">
        <v>0</v>
      </c>
      <c r="GI114">
        <v>0</v>
      </c>
      <c r="GJ114">
        <v>0</v>
      </c>
      <c r="GK114">
        <v>0</v>
      </c>
      <c r="GL114">
        <v>0</v>
      </c>
      <c r="GM114">
        <v>0</v>
      </c>
      <c r="GN114">
        <v>0</v>
      </c>
      <c r="GO114">
        <v>0</v>
      </c>
      <c r="GP114">
        <v>0</v>
      </c>
      <c r="GQ114">
        <v>0</v>
      </c>
      <c r="GR114">
        <v>0</v>
      </c>
      <c r="GS114">
        <v>0</v>
      </c>
      <c r="GT114">
        <v>0</v>
      </c>
      <c r="GU114">
        <v>0</v>
      </c>
      <c r="GV114">
        <v>0</v>
      </c>
      <c r="GW114">
        <v>0</v>
      </c>
      <c r="GX114">
        <v>0</v>
      </c>
      <c r="GY114">
        <v>0</v>
      </c>
      <c r="GZ114">
        <v>0</v>
      </c>
      <c r="HA114">
        <v>0</v>
      </c>
      <c r="HB114">
        <v>0</v>
      </c>
      <c r="HC114">
        <v>0</v>
      </c>
      <c r="HD114">
        <v>0</v>
      </c>
      <c r="HE114">
        <v>0</v>
      </c>
      <c r="HF114">
        <v>0</v>
      </c>
      <c r="HG114">
        <v>0</v>
      </c>
      <c r="HH114">
        <v>0</v>
      </c>
      <c r="HI114">
        <v>0</v>
      </c>
      <c r="HJ114">
        <v>0</v>
      </c>
      <c r="HK114">
        <v>0</v>
      </c>
      <c r="HL114">
        <v>0</v>
      </c>
      <c r="HM114">
        <v>0</v>
      </c>
      <c r="HN114">
        <v>0</v>
      </c>
      <c r="HO114">
        <v>0</v>
      </c>
      <c r="HP114">
        <v>0</v>
      </c>
      <c r="HQ114">
        <v>0</v>
      </c>
      <c r="HR114">
        <v>0</v>
      </c>
      <c r="HS114">
        <v>0</v>
      </c>
      <c r="HT114">
        <v>0</v>
      </c>
      <c r="HU114">
        <v>0</v>
      </c>
      <c r="HV114">
        <v>0</v>
      </c>
      <c r="HW114">
        <v>0</v>
      </c>
      <c r="HX114">
        <v>0</v>
      </c>
      <c r="HY114">
        <v>0</v>
      </c>
      <c r="HZ114">
        <v>0</v>
      </c>
      <c r="IA114">
        <v>0</v>
      </c>
      <c r="IB114">
        <v>0</v>
      </c>
      <c r="IC114">
        <v>0</v>
      </c>
      <c r="ID114">
        <v>0</v>
      </c>
      <c r="IE114">
        <v>0</v>
      </c>
      <c r="IF114">
        <v>0</v>
      </c>
      <c r="IG114">
        <v>0</v>
      </c>
      <c r="IH114">
        <v>0</v>
      </c>
      <c r="II114">
        <v>0</v>
      </c>
      <c r="IJ114">
        <v>0</v>
      </c>
      <c r="IK114">
        <v>0</v>
      </c>
      <c r="IL114">
        <v>0</v>
      </c>
      <c r="IM114">
        <v>0</v>
      </c>
      <c r="IN114">
        <v>0</v>
      </c>
      <c r="IO114">
        <v>0</v>
      </c>
      <c r="IP114">
        <v>0</v>
      </c>
      <c r="IQ114">
        <v>0</v>
      </c>
      <c r="IR114">
        <v>0</v>
      </c>
      <c r="IS114">
        <v>0</v>
      </c>
      <c r="IT114">
        <v>0</v>
      </c>
      <c r="IU114">
        <v>0</v>
      </c>
      <c r="IV114">
        <v>0</v>
      </c>
      <c r="IW114">
        <v>0</v>
      </c>
      <c r="IX114">
        <v>0</v>
      </c>
      <c r="IY114">
        <v>0</v>
      </c>
      <c r="IZ114">
        <v>0</v>
      </c>
      <c r="JA114">
        <v>0</v>
      </c>
      <c r="JB114">
        <v>0</v>
      </c>
      <c r="JC114">
        <v>0</v>
      </c>
      <c r="JD114">
        <v>3.9990000000000001</v>
      </c>
      <c r="JE114">
        <v>6</v>
      </c>
      <c r="JF114">
        <v>5.6239999999999997</v>
      </c>
      <c r="JG114">
        <v>7.3639999999999999</v>
      </c>
      <c r="JH114">
        <v>6.9779999999999998</v>
      </c>
      <c r="JI114">
        <v>11.606</v>
      </c>
      <c r="JJ114">
        <v>8.7569999999999997</v>
      </c>
      <c r="JK114">
        <v>9.5180000000000007</v>
      </c>
      <c r="JL114">
        <v>6.3739999999999997</v>
      </c>
      <c r="JM114">
        <v>7.12</v>
      </c>
      <c r="JN114">
        <v>9.5190000000000001</v>
      </c>
      <c r="JO114">
        <v>7.7060000000000004</v>
      </c>
      <c r="JP114">
        <v>8.2710000000000008</v>
      </c>
      <c r="JQ114">
        <v>6.9509999999999996</v>
      </c>
      <c r="JR114">
        <v>6.9029999999999996</v>
      </c>
      <c r="JS114">
        <v>11.567</v>
      </c>
      <c r="JT114">
        <v>10.212</v>
      </c>
      <c r="JU114">
        <v>7.7119999999999997</v>
      </c>
      <c r="JV114">
        <v>9.16</v>
      </c>
      <c r="JW114">
        <v>12.805</v>
      </c>
      <c r="JX114">
        <v>7.4089999999999998</v>
      </c>
      <c r="JY114">
        <v>8.0009999999999994</v>
      </c>
      <c r="JZ114">
        <v>5.0679999999999996</v>
      </c>
      <c r="KA114">
        <v>9.6829999999999998</v>
      </c>
      <c r="KB114">
        <v>11.563000000000001</v>
      </c>
      <c r="KC114">
        <v>10.311</v>
      </c>
      <c r="KD114">
        <v>12.034000000000001</v>
      </c>
      <c r="KE114">
        <v>11.867000000000001</v>
      </c>
      <c r="KF114">
        <v>10.465</v>
      </c>
      <c r="KG114">
        <v>13.173999999999999</v>
      </c>
    </row>
    <row r="115" spans="1:293" x14ac:dyDescent="0.25">
      <c r="A115" t="s">
        <v>391</v>
      </c>
      <c r="B115" t="s">
        <v>589</v>
      </c>
      <c r="C115" t="s">
        <v>595</v>
      </c>
      <c r="D115">
        <v>196</v>
      </c>
      <c r="E115" t="s">
        <v>12</v>
      </c>
      <c r="F115">
        <f t="shared" si="9"/>
        <v>2</v>
      </c>
      <c r="G115">
        <f t="shared" si="10"/>
        <v>2</v>
      </c>
      <c r="H115" t="s">
        <v>8</v>
      </c>
      <c r="I115" t="s">
        <v>3</v>
      </c>
      <c r="J115" t="s">
        <v>5</v>
      </c>
      <c r="K115" t="s">
        <v>596</v>
      </c>
      <c r="L115" t="s">
        <v>515</v>
      </c>
      <c r="M115" s="7">
        <v>0</v>
      </c>
      <c r="N115" s="7">
        <v>96.900210805175206</v>
      </c>
      <c r="O115" s="7">
        <f>M115*'Emission and cost factors'!$D$8+N115*'Emission and cost factors'!$E$8</f>
        <v>44.574096970380594</v>
      </c>
      <c r="P115" s="8">
        <f>M115*'Emission and cost factors'!$D$9+N115*'Emission and cost factors'!$E$9</f>
        <v>14.53503162077628</v>
      </c>
      <c r="Q115" s="7">
        <f t="shared" si="11"/>
        <v>21.26766666666667</v>
      </c>
      <c r="R115" s="2">
        <f t="shared" si="12"/>
        <v>0</v>
      </c>
      <c r="S115" s="2">
        <f t="shared" si="13"/>
        <v>0</v>
      </c>
      <c r="T115" s="2">
        <f t="shared" si="14"/>
        <v>0</v>
      </c>
      <c r="U115" s="7">
        <f t="shared" si="15"/>
        <v>0</v>
      </c>
      <c r="V115" s="7">
        <f t="shared" si="16"/>
        <v>0</v>
      </c>
      <c r="W115" s="7">
        <f t="shared" si="17"/>
        <v>0</v>
      </c>
      <c r="X115">
        <v>20.56</v>
      </c>
      <c r="Y115">
        <v>20.83</v>
      </c>
      <c r="Z115">
        <v>21</v>
      </c>
      <c r="AA115">
        <v>20.8</v>
      </c>
      <c r="AB115">
        <v>21.07</v>
      </c>
      <c r="AC115">
        <v>21.49</v>
      </c>
      <c r="AD115">
        <v>21.41</v>
      </c>
      <c r="AE115">
        <v>21.46</v>
      </c>
      <c r="AF115">
        <v>21.37</v>
      </c>
      <c r="AG115">
        <v>21.18</v>
      </c>
      <c r="AH115">
        <v>21.48</v>
      </c>
      <c r="AI115">
        <v>20.91</v>
      </c>
      <c r="AJ115">
        <v>21.28</v>
      </c>
      <c r="AK115">
        <v>20.76</v>
      </c>
      <c r="AL115">
        <v>20.86</v>
      </c>
      <c r="AM115">
        <v>21.48</v>
      </c>
      <c r="AN115">
        <v>21.49</v>
      </c>
      <c r="AO115">
        <v>21.31</v>
      </c>
      <c r="AP115">
        <v>21.29</v>
      </c>
      <c r="AQ115">
        <v>21.6</v>
      </c>
      <c r="AR115">
        <v>21.3</v>
      </c>
      <c r="AS115">
        <v>21.18</v>
      </c>
      <c r="AT115">
        <v>21.28</v>
      </c>
      <c r="AU115">
        <v>21.48</v>
      </c>
      <c r="AV115">
        <v>21.59</v>
      </c>
      <c r="AW115">
        <v>21.14</v>
      </c>
      <c r="AX115">
        <v>21.51</v>
      </c>
      <c r="AY115">
        <v>21.66</v>
      </c>
      <c r="AZ115">
        <v>21.54</v>
      </c>
      <c r="BA115">
        <v>21.72</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19.66</v>
      </c>
      <c r="EO115">
        <v>19.89</v>
      </c>
      <c r="EP115">
        <v>19.989999999999998</v>
      </c>
      <c r="EQ115">
        <v>19.96</v>
      </c>
      <c r="ER115">
        <v>20.170000000000002</v>
      </c>
      <c r="ES115">
        <v>20.59</v>
      </c>
      <c r="ET115">
        <v>20.76</v>
      </c>
      <c r="EU115">
        <v>20.97</v>
      </c>
      <c r="EV115">
        <v>20.55</v>
      </c>
      <c r="EW115">
        <v>20.25</v>
      </c>
      <c r="EX115">
        <v>20.77</v>
      </c>
      <c r="EY115">
        <v>20.12</v>
      </c>
      <c r="EZ115">
        <v>20.39</v>
      </c>
      <c r="FA115">
        <v>19.84</v>
      </c>
      <c r="FB115">
        <v>20.04</v>
      </c>
      <c r="FC115">
        <v>20.68</v>
      </c>
      <c r="FD115">
        <v>20.84</v>
      </c>
      <c r="FE115">
        <v>20.43</v>
      </c>
      <c r="FF115">
        <v>20.45</v>
      </c>
      <c r="FG115">
        <v>21.06</v>
      </c>
      <c r="FH115">
        <v>20.62</v>
      </c>
      <c r="FI115">
        <v>20.32</v>
      </c>
      <c r="FJ115">
        <v>20.350000000000001</v>
      </c>
      <c r="FK115">
        <v>20.95</v>
      </c>
      <c r="FL115">
        <v>21.1</v>
      </c>
      <c r="FM115">
        <v>20.43</v>
      </c>
      <c r="FN115">
        <v>20.67</v>
      </c>
      <c r="FO115">
        <v>21.19</v>
      </c>
      <c r="FP115">
        <v>20.98</v>
      </c>
      <c r="FQ115">
        <v>21.34</v>
      </c>
      <c r="FR115">
        <v>0.26700000000000002</v>
      </c>
      <c r="FS115">
        <v>9.1999999999999998E-2</v>
      </c>
      <c r="FT115">
        <v>0</v>
      </c>
      <c r="FU115">
        <v>3.3000000000000002E-2</v>
      </c>
      <c r="FV115">
        <v>0</v>
      </c>
      <c r="FW115">
        <v>0</v>
      </c>
      <c r="FX115">
        <v>0</v>
      </c>
      <c r="FY115">
        <v>0</v>
      </c>
      <c r="FZ115">
        <v>0</v>
      </c>
      <c r="GA115">
        <v>0</v>
      </c>
      <c r="GB115">
        <v>0</v>
      </c>
      <c r="GC115">
        <v>0</v>
      </c>
      <c r="GD115">
        <v>0</v>
      </c>
      <c r="GE115">
        <v>0.158</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v>0</v>
      </c>
      <c r="GY115">
        <v>0</v>
      </c>
      <c r="GZ115">
        <v>0</v>
      </c>
      <c r="HA115">
        <v>0</v>
      </c>
      <c r="HB115">
        <v>0</v>
      </c>
      <c r="HC115">
        <v>0</v>
      </c>
      <c r="HD115">
        <v>0</v>
      </c>
      <c r="HE115">
        <v>0</v>
      </c>
      <c r="HF115">
        <v>0</v>
      </c>
      <c r="HG115">
        <v>0</v>
      </c>
      <c r="HH115">
        <v>0</v>
      </c>
      <c r="HI115">
        <v>0</v>
      </c>
      <c r="HJ115">
        <v>0</v>
      </c>
      <c r="HK115">
        <v>0</v>
      </c>
      <c r="HL115">
        <v>0</v>
      </c>
      <c r="HM115">
        <v>0</v>
      </c>
      <c r="HN115">
        <v>0</v>
      </c>
      <c r="HO115">
        <v>0</v>
      </c>
      <c r="HP115">
        <v>0</v>
      </c>
      <c r="HQ115">
        <v>0</v>
      </c>
      <c r="HR115">
        <v>0</v>
      </c>
      <c r="HS115">
        <v>0</v>
      </c>
      <c r="HT115">
        <v>0</v>
      </c>
      <c r="HU115">
        <v>0</v>
      </c>
      <c r="HV115">
        <v>0</v>
      </c>
      <c r="HW115">
        <v>0</v>
      </c>
      <c r="HX115">
        <v>0</v>
      </c>
      <c r="HY115">
        <v>0</v>
      </c>
      <c r="HZ115">
        <v>0</v>
      </c>
      <c r="IA115">
        <v>0</v>
      </c>
      <c r="IB115">
        <v>0</v>
      </c>
      <c r="IC115">
        <v>0</v>
      </c>
      <c r="ID115">
        <v>0</v>
      </c>
      <c r="IE115">
        <v>0</v>
      </c>
      <c r="IF115">
        <v>0</v>
      </c>
      <c r="IG115">
        <v>0</v>
      </c>
      <c r="IH115">
        <v>0</v>
      </c>
      <c r="II115">
        <v>0</v>
      </c>
      <c r="IJ115">
        <v>0</v>
      </c>
      <c r="IK115">
        <v>0</v>
      </c>
      <c r="IL115">
        <v>0</v>
      </c>
      <c r="IM115">
        <v>0</v>
      </c>
      <c r="IN115">
        <v>0</v>
      </c>
      <c r="IO115">
        <v>0</v>
      </c>
      <c r="IP115">
        <v>0</v>
      </c>
      <c r="IQ115">
        <v>0</v>
      </c>
      <c r="IR115">
        <v>0</v>
      </c>
      <c r="IS115">
        <v>0</v>
      </c>
      <c r="IT115">
        <v>0</v>
      </c>
      <c r="IU115">
        <v>0</v>
      </c>
      <c r="IV115">
        <v>0</v>
      </c>
      <c r="IW115">
        <v>0</v>
      </c>
      <c r="IX115">
        <v>0</v>
      </c>
      <c r="IY115">
        <v>0</v>
      </c>
      <c r="IZ115">
        <v>0</v>
      </c>
      <c r="JA115">
        <v>0</v>
      </c>
      <c r="JB115">
        <v>0</v>
      </c>
      <c r="JC115">
        <v>0</v>
      </c>
      <c r="JD115">
        <v>3.9990000000000001</v>
      </c>
      <c r="JE115">
        <v>6</v>
      </c>
      <c r="JF115">
        <v>5.6239999999999997</v>
      </c>
      <c r="JG115">
        <v>7.3639999999999999</v>
      </c>
      <c r="JH115">
        <v>6.9779999999999998</v>
      </c>
      <c r="JI115">
        <v>11.606</v>
      </c>
      <c r="JJ115">
        <v>8.7569999999999997</v>
      </c>
      <c r="JK115">
        <v>9.5180000000000007</v>
      </c>
      <c r="JL115">
        <v>6.3739999999999997</v>
      </c>
      <c r="JM115">
        <v>7.12</v>
      </c>
      <c r="JN115">
        <v>9.5190000000000001</v>
      </c>
      <c r="JO115">
        <v>7.7060000000000004</v>
      </c>
      <c r="JP115">
        <v>8.2710000000000008</v>
      </c>
      <c r="JQ115">
        <v>6.9509999999999996</v>
      </c>
      <c r="JR115">
        <v>6.9029999999999996</v>
      </c>
      <c r="JS115">
        <v>11.567</v>
      </c>
      <c r="JT115">
        <v>10.212</v>
      </c>
      <c r="JU115">
        <v>7.7119999999999997</v>
      </c>
      <c r="JV115">
        <v>9.16</v>
      </c>
      <c r="JW115">
        <v>12.805</v>
      </c>
      <c r="JX115">
        <v>7.4089999999999998</v>
      </c>
      <c r="JY115">
        <v>8.0009999999999994</v>
      </c>
      <c r="JZ115">
        <v>5.0679999999999996</v>
      </c>
      <c r="KA115">
        <v>9.6829999999999998</v>
      </c>
      <c r="KB115">
        <v>11.563000000000001</v>
      </c>
      <c r="KC115">
        <v>10.311</v>
      </c>
      <c r="KD115">
        <v>12.034000000000001</v>
      </c>
      <c r="KE115">
        <v>11.867000000000001</v>
      </c>
      <c r="KF115">
        <v>10.465</v>
      </c>
      <c r="KG115">
        <v>13.173999999999999</v>
      </c>
    </row>
    <row r="116" spans="1:293" x14ac:dyDescent="0.25">
      <c r="A116" t="s">
        <v>392</v>
      </c>
      <c r="B116" t="s">
        <v>589</v>
      </c>
      <c r="C116" t="s">
        <v>595</v>
      </c>
      <c r="D116">
        <v>197</v>
      </c>
      <c r="E116" t="s">
        <v>12</v>
      </c>
      <c r="F116">
        <f t="shared" si="9"/>
        <v>2</v>
      </c>
      <c r="G116">
        <f t="shared" si="10"/>
        <v>2</v>
      </c>
      <c r="H116" t="s">
        <v>8</v>
      </c>
      <c r="I116" t="s">
        <v>6</v>
      </c>
      <c r="J116" t="s">
        <v>4</v>
      </c>
      <c r="K116" t="s">
        <v>596</v>
      </c>
      <c r="L116" t="s">
        <v>516</v>
      </c>
      <c r="M116" s="7">
        <v>0</v>
      </c>
      <c r="N116" s="7">
        <v>106.819368857859</v>
      </c>
      <c r="O116" s="7">
        <f>M116*'Emission and cost factors'!$D$8+N116*'Emission and cost factors'!$E$8</f>
        <v>49.136909674615147</v>
      </c>
      <c r="P116" s="8">
        <f>M116*'Emission and cost factors'!$D$9+N116*'Emission and cost factors'!$E$9</f>
        <v>16.022905328678849</v>
      </c>
      <c r="Q116" s="7">
        <f t="shared" si="11"/>
        <v>21.394333333333336</v>
      </c>
      <c r="R116" s="2">
        <f t="shared" si="12"/>
        <v>0</v>
      </c>
      <c r="S116" s="2">
        <f t="shared" si="13"/>
        <v>0</v>
      </c>
      <c r="T116" s="2">
        <f t="shared" si="14"/>
        <v>0</v>
      </c>
      <c r="U116" s="7">
        <f t="shared" si="15"/>
        <v>0</v>
      </c>
      <c r="V116" s="7">
        <f t="shared" si="16"/>
        <v>0</v>
      </c>
      <c r="W116" s="7">
        <f t="shared" si="17"/>
        <v>0</v>
      </c>
      <c r="X116">
        <v>20.74</v>
      </c>
      <c r="Y116">
        <v>20.97</v>
      </c>
      <c r="Z116">
        <v>21.19</v>
      </c>
      <c r="AA116">
        <v>20.89</v>
      </c>
      <c r="AB116">
        <v>21.2</v>
      </c>
      <c r="AC116">
        <v>21.57</v>
      </c>
      <c r="AD116">
        <v>21.59</v>
      </c>
      <c r="AE116">
        <v>21.67</v>
      </c>
      <c r="AF116">
        <v>21.51</v>
      </c>
      <c r="AG116">
        <v>21.34</v>
      </c>
      <c r="AH116">
        <v>21.56</v>
      </c>
      <c r="AI116">
        <v>20.96</v>
      </c>
      <c r="AJ116">
        <v>21.5</v>
      </c>
      <c r="AK116">
        <v>20.87</v>
      </c>
      <c r="AL116">
        <v>20.94</v>
      </c>
      <c r="AM116">
        <v>21.56</v>
      </c>
      <c r="AN116">
        <v>21.67</v>
      </c>
      <c r="AO116">
        <v>21.43</v>
      </c>
      <c r="AP116">
        <v>21.39</v>
      </c>
      <c r="AQ116">
        <v>21.68</v>
      </c>
      <c r="AR116">
        <v>21.53</v>
      </c>
      <c r="AS116">
        <v>21.29</v>
      </c>
      <c r="AT116">
        <v>21.44</v>
      </c>
      <c r="AU116">
        <v>21.67</v>
      </c>
      <c r="AV116">
        <v>21.73</v>
      </c>
      <c r="AW116">
        <v>21.13</v>
      </c>
      <c r="AX116">
        <v>21.58</v>
      </c>
      <c r="AY116">
        <v>21.71</v>
      </c>
      <c r="AZ116">
        <v>21.73</v>
      </c>
      <c r="BA116">
        <v>21.79</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19.98</v>
      </c>
      <c r="EO116">
        <v>20.190000000000001</v>
      </c>
      <c r="EP116">
        <v>20.329999999999998</v>
      </c>
      <c r="EQ116">
        <v>20.21</v>
      </c>
      <c r="ER116">
        <v>20.46</v>
      </c>
      <c r="ES116">
        <v>20.75</v>
      </c>
      <c r="ET116">
        <v>20.91</v>
      </c>
      <c r="EU116">
        <v>21.08</v>
      </c>
      <c r="EV116">
        <v>20.76</v>
      </c>
      <c r="EW116">
        <v>20.53</v>
      </c>
      <c r="EX116">
        <v>20.92</v>
      </c>
      <c r="EY116">
        <v>20.32</v>
      </c>
      <c r="EZ116">
        <v>20.59</v>
      </c>
      <c r="FA116">
        <v>20.07</v>
      </c>
      <c r="FB116">
        <v>20.260000000000002</v>
      </c>
      <c r="FC116">
        <v>20.86</v>
      </c>
      <c r="FD116">
        <v>20.98</v>
      </c>
      <c r="FE116">
        <v>20.69</v>
      </c>
      <c r="FF116">
        <v>20.66</v>
      </c>
      <c r="FG116">
        <v>21.11</v>
      </c>
      <c r="FH116">
        <v>20.72</v>
      </c>
      <c r="FI116">
        <v>20.51</v>
      </c>
      <c r="FJ116">
        <v>20.58</v>
      </c>
      <c r="FK116">
        <v>21.07</v>
      </c>
      <c r="FL116">
        <v>21.18</v>
      </c>
      <c r="FM116">
        <v>20.54</v>
      </c>
      <c r="FN116">
        <v>20.74</v>
      </c>
      <c r="FO116">
        <v>21.42</v>
      </c>
      <c r="FP116">
        <v>21.05</v>
      </c>
      <c r="FQ116">
        <v>21.55</v>
      </c>
      <c r="FR116">
        <v>1.7000000000000001E-2</v>
      </c>
      <c r="FS116">
        <v>0</v>
      </c>
      <c r="FT116">
        <v>0</v>
      </c>
      <c r="FU116">
        <v>0</v>
      </c>
      <c r="FV116">
        <v>0</v>
      </c>
      <c r="FW116">
        <v>0</v>
      </c>
      <c r="FX116">
        <v>0</v>
      </c>
      <c r="FY116">
        <v>0</v>
      </c>
      <c r="FZ116">
        <v>0</v>
      </c>
      <c r="GA116">
        <v>0</v>
      </c>
      <c r="GB116">
        <v>0</v>
      </c>
      <c r="GC116">
        <v>0</v>
      </c>
      <c r="GD116">
        <v>0</v>
      </c>
      <c r="GE116">
        <v>0</v>
      </c>
      <c r="GF116">
        <v>0</v>
      </c>
      <c r="GG116">
        <v>0</v>
      </c>
      <c r="GH116">
        <v>0</v>
      </c>
      <c r="GI116">
        <v>0</v>
      </c>
      <c r="GJ116">
        <v>0</v>
      </c>
      <c r="GK116">
        <v>0</v>
      </c>
      <c r="GL116">
        <v>0</v>
      </c>
      <c r="GM116">
        <v>0</v>
      </c>
      <c r="GN116">
        <v>0</v>
      </c>
      <c r="GO116">
        <v>0</v>
      </c>
      <c r="GP116">
        <v>0</v>
      </c>
      <c r="GQ116">
        <v>0</v>
      </c>
      <c r="GR116">
        <v>0</v>
      </c>
      <c r="GS116">
        <v>0</v>
      </c>
      <c r="GT116">
        <v>0</v>
      </c>
      <c r="GU116">
        <v>0</v>
      </c>
      <c r="GV116">
        <v>0</v>
      </c>
      <c r="GW116">
        <v>0</v>
      </c>
      <c r="GX116">
        <v>0</v>
      </c>
      <c r="GY116">
        <v>0</v>
      </c>
      <c r="GZ116">
        <v>0</v>
      </c>
      <c r="HA116">
        <v>0</v>
      </c>
      <c r="HB116">
        <v>0</v>
      </c>
      <c r="HC116">
        <v>0</v>
      </c>
      <c r="HD116">
        <v>0</v>
      </c>
      <c r="HE116">
        <v>0</v>
      </c>
      <c r="HF116">
        <v>0</v>
      </c>
      <c r="HG116">
        <v>0</v>
      </c>
      <c r="HH116">
        <v>0</v>
      </c>
      <c r="HI116">
        <v>0</v>
      </c>
      <c r="HJ116">
        <v>0</v>
      </c>
      <c r="HK116">
        <v>0</v>
      </c>
      <c r="HL116">
        <v>0</v>
      </c>
      <c r="HM116">
        <v>0</v>
      </c>
      <c r="HN116">
        <v>0</v>
      </c>
      <c r="HO116">
        <v>0</v>
      </c>
      <c r="HP116">
        <v>0</v>
      </c>
      <c r="HQ116">
        <v>0</v>
      </c>
      <c r="HR116">
        <v>0</v>
      </c>
      <c r="HS116">
        <v>0</v>
      </c>
      <c r="HT116">
        <v>0</v>
      </c>
      <c r="HU116">
        <v>0</v>
      </c>
      <c r="HV116">
        <v>0</v>
      </c>
      <c r="HW116">
        <v>0</v>
      </c>
      <c r="HX116">
        <v>0</v>
      </c>
      <c r="HY116">
        <v>0</v>
      </c>
      <c r="HZ116">
        <v>0</v>
      </c>
      <c r="IA116">
        <v>0</v>
      </c>
      <c r="IB116">
        <v>0</v>
      </c>
      <c r="IC116">
        <v>0</v>
      </c>
      <c r="ID116">
        <v>0</v>
      </c>
      <c r="IE116">
        <v>0</v>
      </c>
      <c r="IF116">
        <v>0</v>
      </c>
      <c r="IG116">
        <v>0</v>
      </c>
      <c r="IH116">
        <v>0</v>
      </c>
      <c r="II116">
        <v>0</v>
      </c>
      <c r="IJ116">
        <v>0</v>
      </c>
      <c r="IK116">
        <v>0</v>
      </c>
      <c r="IL116">
        <v>0</v>
      </c>
      <c r="IM116">
        <v>0</v>
      </c>
      <c r="IN116">
        <v>0</v>
      </c>
      <c r="IO116">
        <v>0</v>
      </c>
      <c r="IP116">
        <v>0</v>
      </c>
      <c r="IQ116">
        <v>0</v>
      </c>
      <c r="IR116">
        <v>0</v>
      </c>
      <c r="IS116">
        <v>0</v>
      </c>
      <c r="IT116">
        <v>0</v>
      </c>
      <c r="IU116">
        <v>0</v>
      </c>
      <c r="IV116">
        <v>0</v>
      </c>
      <c r="IW116">
        <v>0</v>
      </c>
      <c r="IX116">
        <v>0</v>
      </c>
      <c r="IY116">
        <v>0</v>
      </c>
      <c r="IZ116">
        <v>0</v>
      </c>
      <c r="JA116">
        <v>0</v>
      </c>
      <c r="JB116">
        <v>0</v>
      </c>
      <c r="JC116">
        <v>0</v>
      </c>
      <c r="JD116">
        <v>3.9990000000000001</v>
      </c>
      <c r="JE116">
        <v>6</v>
      </c>
      <c r="JF116">
        <v>5.6239999999999997</v>
      </c>
      <c r="JG116">
        <v>7.3639999999999999</v>
      </c>
      <c r="JH116">
        <v>6.9779999999999998</v>
      </c>
      <c r="JI116">
        <v>11.606</v>
      </c>
      <c r="JJ116">
        <v>8.7569999999999997</v>
      </c>
      <c r="JK116">
        <v>9.5180000000000007</v>
      </c>
      <c r="JL116">
        <v>6.3739999999999997</v>
      </c>
      <c r="JM116">
        <v>7.12</v>
      </c>
      <c r="JN116">
        <v>9.5190000000000001</v>
      </c>
      <c r="JO116">
        <v>7.7060000000000004</v>
      </c>
      <c r="JP116">
        <v>8.2710000000000008</v>
      </c>
      <c r="JQ116">
        <v>6.9509999999999996</v>
      </c>
      <c r="JR116">
        <v>6.9029999999999996</v>
      </c>
      <c r="JS116">
        <v>11.567</v>
      </c>
      <c r="JT116">
        <v>10.212</v>
      </c>
      <c r="JU116">
        <v>7.7119999999999997</v>
      </c>
      <c r="JV116">
        <v>9.16</v>
      </c>
      <c r="JW116">
        <v>12.805</v>
      </c>
      <c r="JX116">
        <v>7.4089999999999998</v>
      </c>
      <c r="JY116">
        <v>8.0009999999999994</v>
      </c>
      <c r="JZ116">
        <v>5.0679999999999996</v>
      </c>
      <c r="KA116">
        <v>9.6829999999999998</v>
      </c>
      <c r="KB116">
        <v>11.563000000000001</v>
      </c>
      <c r="KC116">
        <v>10.311</v>
      </c>
      <c r="KD116">
        <v>12.034000000000001</v>
      </c>
      <c r="KE116">
        <v>11.867000000000001</v>
      </c>
      <c r="KF116">
        <v>10.465</v>
      </c>
      <c r="KG116">
        <v>13.173999999999999</v>
      </c>
    </row>
    <row r="117" spans="1:293" x14ac:dyDescent="0.25">
      <c r="A117" t="s">
        <v>393</v>
      </c>
      <c r="B117" t="s">
        <v>589</v>
      </c>
      <c r="C117" t="s">
        <v>595</v>
      </c>
      <c r="D117">
        <v>198</v>
      </c>
      <c r="E117" t="s">
        <v>12</v>
      </c>
      <c r="F117">
        <f t="shared" si="9"/>
        <v>2</v>
      </c>
      <c r="G117">
        <f t="shared" si="10"/>
        <v>2</v>
      </c>
      <c r="H117" t="s">
        <v>8</v>
      </c>
      <c r="I117" t="s">
        <v>6</v>
      </c>
      <c r="J117" t="s">
        <v>4</v>
      </c>
      <c r="K117" t="s">
        <v>596</v>
      </c>
      <c r="L117" t="s">
        <v>515</v>
      </c>
      <c r="M117" s="7">
        <v>0</v>
      </c>
      <c r="N117" s="7">
        <v>103.088085011858</v>
      </c>
      <c r="O117" s="7">
        <f>M117*'Emission and cost factors'!$D$8+N117*'Emission and cost factors'!$E$8</f>
        <v>47.42051910545468</v>
      </c>
      <c r="P117" s="8">
        <f>M117*'Emission and cost factors'!$D$9+N117*'Emission and cost factors'!$E$9</f>
        <v>15.463212751778698</v>
      </c>
      <c r="Q117" s="7">
        <f t="shared" si="11"/>
        <v>21.358666666666672</v>
      </c>
      <c r="R117" s="2">
        <f t="shared" si="12"/>
        <v>0</v>
      </c>
      <c r="S117" s="2">
        <f t="shared" si="13"/>
        <v>0</v>
      </c>
      <c r="T117" s="2">
        <f t="shared" si="14"/>
        <v>0</v>
      </c>
      <c r="U117" s="7">
        <f t="shared" si="15"/>
        <v>0</v>
      </c>
      <c r="V117" s="7">
        <f t="shared" si="16"/>
        <v>0</v>
      </c>
      <c r="W117" s="7">
        <f t="shared" si="17"/>
        <v>0</v>
      </c>
      <c r="X117">
        <v>20.66</v>
      </c>
      <c r="Y117">
        <v>20.88</v>
      </c>
      <c r="Z117">
        <v>21.11</v>
      </c>
      <c r="AA117">
        <v>20.81</v>
      </c>
      <c r="AB117">
        <v>21.09</v>
      </c>
      <c r="AC117">
        <v>21.55</v>
      </c>
      <c r="AD117">
        <v>21.58</v>
      </c>
      <c r="AE117">
        <v>21.66</v>
      </c>
      <c r="AF117">
        <v>21.5</v>
      </c>
      <c r="AG117">
        <v>21.31</v>
      </c>
      <c r="AH117">
        <v>21.54</v>
      </c>
      <c r="AI117">
        <v>20.89</v>
      </c>
      <c r="AJ117">
        <v>21.49</v>
      </c>
      <c r="AK117">
        <v>20.78</v>
      </c>
      <c r="AL117">
        <v>20.86</v>
      </c>
      <c r="AM117">
        <v>21.54</v>
      </c>
      <c r="AN117">
        <v>21.66</v>
      </c>
      <c r="AO117">
        <v>21.41</v>
      </c>
      <c r="AP117">
        <v>21.35</v>
      </c>
      <c r="AQ117">
        <v>21.67</v>
      </c>
      <c r="AR117">
        <v>21.52</v>
      </c>
      <c r="AS117">
        <v>21.22</v>
      </c>
      <c r="AT117">
        <v>21.43</v>
      </c>
      <c r="AU117">
        <v>21.67</v>
      </c>
      <c r="AV117">
        <v>21.75</v>
      </c>
      <c r="AW117">
        <v>21.06</v>
      </c>
      <c r="AX117">
        <v>21.55</v>
      </c>
      <c r="AY117">
        <v>21.71</v>
      </c>
      <c r="AZ117">
        <v>21.72</v>
      </c>
      <c r="BA117">
        <v>21.79</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19.89</v>
      </c>
      <c r="EO117">
        <v>20.09</v>
      </c>
      <c r="EP117">
        <v>20.25</v>
      </c>
      <c r="EQ117">
        <v>20.11</v>
      </c>
      <c r="ER117">
        <v>20.36</v>
      </c>
      <c r="ES117">
        <v>20.73</v>
      </c>
      <c r="ET117">
        <v>20.91</v>
      </c>
      <c r="EU117">
        <v>21.08</v>
      </c>
      <c r="EV117">
        <v>20.75</v>
      </c>
      <c r="EW117">
        <v>20.49</v>
      </c>
      <c r="EX117">
        <v>20.9</v>
      </c>
      <c r="EY117">
        <v>20.239999999999998</v>
      </c>
      <c r="EZ117">
        <v>20.56</v>
      </c>
      <c r="FA117">
        <v>19.97</v>
      </c>
      <c r="FB117">
        <v>20.170000000000002</v>
      </c>
      <c r="FC117">
        <v>20.84</v>
      </c>
      <c r="FD117">
        <v>20.97</v>
      </c>
      <c r="FE117">
        <v>20.66</v>
      </c>
      <c r="FF117">
        <v>20.61</v>
      </c>
      <c r="FG117">
        <v>21.09</v>
      </c>
      <c r="FH117">
        <v>20.71</v>
      </c>
      <c r="FI117">
        <v>20.43</v>
      </c>
      <c r="FJ117">
        <v>20.56</v>
      </c>
      <c r="FK117">
        <v>21.06</v>
      </c>
      <c r="FL117">
        <v>21.16</v>
      </c>
      <c r="FM117">
        <v>20.47</v>
      </c>
      <c r="FN117">
        <v>20.71</v>
      </c>
      <c r="FO117">
        <v>21.42</v>
      </c>
      <c r="FP117">
        <v>21.03</v>
      </c>
      <c r="FQ117">
        <v>21.55</v>
      </c>
      <c r="FR117">
        <v>0.108</v>
      </c>
      <c r="FS117">
        <v>0</v>
      </c>
      <c r="FT117">
        <v>0</v>
      </c>
      <c r="FU117">
        <v>0</v>
      </c>
      <c r="FV117">
        <v>0</v>
      </c>
      <c r="FW117">
        <v>0</v>
      </c>
      <c r="FX117">
        <v>0</v>
      </c>
      <c r="FY117">
        <v>0</v>
      </c>
      <c r="FZ117">
        <v>0</v>
      </c>
      <c r="GA117">
        <v>0</v>
      </c>
      <c r="GB117">
        <v>0</v>
      </c>
      <c r="GC117">
        <v>0</v>
      </c>
      <c r="GD117">
        <v>0</v>
      </c>
      <c r="GE117">
        <v>3.3000000000000002E-2</v>
      </c>
      <c r="GF117">
        <v>0</v>
      </c>
      <c r="GG117">
        <v>0</v>
      </c>
      <c r="GH117">
        <v>0</v>
      </c>
      <c r="GI117">
        <v>0</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v>0</v>
      </c>
      <c r="HD117">
        <v>0</v>
      </c>
      <c r="HE117">
        <v>0</v>
      </c>
      <c r="HF117">
        <v>0</v>
      </c>
      <c r="HG117">
        <v>0</v>
      </c>
      <c r="HH117">
        <v>0</v>
      </c>
      <c r="HI117">
        <v>0</v>
      </c>
      <c r="HJ117">
        <v>0</v>
      </c>
      <c r="HK117">
        <v>0</v>
      </c>
      <c r="HL117">
        <v>0</v>
      </c>
      <c r="HM117">
        <v>0</v>
      </c>
      <c r="HN117">
        <v>0</v>
      </c>
      <c r="HO117">
        <v>0</v>
      </c>
      <c r="HP117">
        <v>0</v>
      </c>
      <c r="HQ117">
        <v>0</v>
      </c>
      <c r="HR117">
        <v>0</v>
      </c>
      <c r="HS117">
        <v>0</v>
      </c>
      <c r="HT117">
        <v>0</v>
      </c>
      <c r="HU117">
        <v>0</v>
      </c>
      <c r="HV117">
        <v>0</v>
      </c>
      <c r="HW117">
        <v>0</v>
      </c>
      <c r="HX117">
        <v>0</v>
      </c>
      <c r="HY117">
        <v>0</v>
      </c>
      <c r="HZ117">
        <v>0</v>
      </c>
      <c r="IA117">
        <v>0</v>
      </c>
      <c r="IB117">
        <v>0</v>
      </c>
      <c r="IC117">
        <v>0</v>
      </c>
      <c r="ID117">
        <v>0</v>
      </c>
      <c r="IE117">
        <v>0</v>
      </c>
      <c r="IF117">
        <v>0</v>
      </c>
      <c r="IG117">
        <v>0</v>
      </c>
      <c r="IH117">
        <v>0</v>
      </c>
      <c r="II117">
        <v>0</v>
      </c>
      <c r="IJ117">
        <v>0</v>
      </c>
      <c r="IK117">
        <v>0</v>
      </c>
      <c r="IL117">
        <v>0</v>
      </c>
      <c r="IM117">
        <v>0</v>
      </c>
      <c r="IN117">
        <v>0</v>
      </c>
      <c r="IO117">
        <v>0</v>
      </c>
      <c r="IP117">
        <v>0</v>
      </c>
      <c r="IQ117">
        <v>0</v>
      </c>
      <c r="IR117">
        <v>0</v>
      </c>
      <c r="IS117">
        <v>0</v>
      </c>
      <c r="IT117">
        <v>0</v>
      </c>
      <c r="IU117">
        <v>0</v>
      </c>
      <c r="IV117">
        <v>0</v>
      </c>
      <c r="IW117">
        <v>0</v>
      </c>
      <c r="IX117">
        <v>0</v>
      </c>
      <c r="IY117">
        <v>0</v>
      </c>
      <c r="IZ117">
        <v>0</v>
      </c>
      <c r="JA117">
        <v>0</v>
      </c>
      <c r="JB117">
        <v>0</v>
      </c>
      <c r="JC117">
        <v>0</v>
      </c>
      <c r="JD117">
        <v>3.9990000000000001</v>
      </c>
      <c r="JE117">
        <v>6</v>
      </c>
      <c r="JF117">
        <v>5.6239999999999997</v>
      </c>
      <c r="JG117">
        <v>7.3639999999999999</v>
      </c>
      <c r="JH117">
        <v>6.9779999999999998</v>
      </c>
      <c r="JI117">
        <v>11.606</v>
      </c>
      <c r="JJ117">
        <v>8.7569999999999997</v>
      </c>
      <c r="JK117">
        <v>9.5180000000000007</v>
      </c>
      <c r="JL117">
        <v>6.3739999999999997</v>
      </c>
      <c r="JM117">
        <v>7.12</v>
      </c>
      <c r="JN117">
        <v>9.5190000000000001</v>
      </c>
      <c r="JO117">
        <v>7.7060000000000004</v>
      </c>
      <c r="JP117">
        <v>8.2710000000000008</v>
      </c>
      <c r="JQ117">
        <v>6.9509999999999996</v>
      </c>
      <c r="JR117">
        <v>6.9029999999999996</v>
      </c>
      <c r="JS117">
        <v>11.567</v>
      </c>
      <c r="JT117">
        <v>10.212</v>
      </c>
      <c r="JU117">
        <v>7.7119999999999997</v>
      </c>
      <c r="JV117">
        <v>9.16</v>
      </c>
      <c r="JW117">
        <v>12.805</v>
      </c>
      <c r="JX117">
        <v>7.4089999999999998</v>
      </c>
      <c r="JY117">
        <v>8.0009999999999994</v>
      </c>
      <c r="JZ117">
        <v>5.0679999999999996</v>
      </c>
      <c r="KA117">
        <v>9.6829999999999998</v>
      </c>
      <c r="KB117">
        <v>11.563000000000001</v>
      </c>
      <c r="KC117">
        <v>10.311</v>
      </c>
      <c r="KD117">
        <v>12.034000000000001</v>
      </c>
      <c r="KE117">
        <v>11.867000000000001</v>
      </c>
      <c r="KF117">
        <v>10.465</v>
      </c>
      <c r="KG117">
        <v>13.173999999999999</v>
      </c>
    </row>
    <row r="118" spans="1:293" x14ac:dyDescent="0.25">
      <c r="A118" t="s">
        <v>394</v>
      </c>
      <c r="B118" t="s">
        <v>589</v>
      </c>
      <c r="C118" t="s">
        <v>595</v>
      </c>
      <c r="D118">
        <v>199</v>
      </c>
      <c r="E118" t="s">
        <v>12</v>
      </c>
      <c r="F118">
        <f t="shared" si="9"/>
        <v>2</v>
      </c>
      <c r="G118">
        <f t="shared" si="10"/>
        <v>2</v>
      </c>
      <c r="H118" t="s">
        <v>8</v>
      </c>
      <c r="I118" t="s">
        <v>6</v>
      </c>
      <c r="J118" t="s">
        <v>5</v>
      </c>
      <c r="K118" t="s">
        <v>596</v>
      </c>
      <c r="L118" t="s">
        <v>516</v>
      </c>
      <c r="M118" s="7">
        <v>0</v>
      </c>
      <c r="N118" s="7">
        <v>106.785079894649</v>
      </c>
      <c r="O118" s="7">
        <f>M118*'Emission and cost factors'!$D$8+N118*'Emission and cost factors'!$E$8</f>
        <v>49.121136751538543</v>
      </c>
      <c r="P118" s="8">
        <f>M118*'Emission and cost factors'!$D$9+N118*'Emission and cost factors'!$E$9</f>
        <v>16.01776198419735</v>
      </c>
      <c r="Q118" s="7">
        <f t="shared" si="11"/>
        <v>21.394333333333336</v>
      </c>
      <c r="R118" s="2">
        <f t="shared" si="12"/>
        <v>0</v>
      </c>
      <c r="S118" s="2">
        <f t="shared" si="13"/>
        <v>0</v>
      </c>
      <c r="T118" s="2">
        <f t="shared" si="14"/>
        <v>0</v>
      </c>
      <c r="U118" s="7">
        <f t="shared" si="15"/>
        <v>0</v>
      </c>
      <c r="V118" s="7">
        <f t="shared" si="16"/>
        <v>0</v>
      </c>
      <c r="W118" s="7">
        <f t="shared" si="17"/>
        <v>0</v>
      </c>
      <c r="X118">
        <v>20.74</v>
      </c>
      <c r="Y118">
        <v>20.97</v>
      </c>
      <c r="Z118">
        <v>21.19</v>
      </c>
      <c r="AA118">
        <v>20.89</v>
      </c>
      <c r="AB118">
        <v>21.2</v>
      </c>
      <c r="AC118">
        <v>21.57</v>
      </c>
      <c r="AD118">
        <v>21.59</v>
      </c>
      <c r="AE118">
        <v>21.67</v>
      </c>
      <c r="AF118">
        <v>21.51</v>
      </c>
      <c r="AG118">
        <v>21.34</v>
      </c>
      <c r="AH118">
        <v>21.56</v>
      </c>
      <c r="AI118">
        <v>20.96</v>
      </c>
      <c r="AJ118">
        <v>21.5</v>
      </c>
      <c r="AK118">
        <v>20.87</v>
      </c>
      <c r="AL118">
        <v>20.94</v>
      </c>
      <c r="AM118">
        <v>21.56</v>
      </c>
      <c r="AN118">
        <v>21.67</v>
      </c>
      <c r="AO118">
        <v>21.43</v>
      </c>
      <c r="AP118">
        <v>21.39</v>
      </c>
      <c r="AQ118">
        <v>21.68</v>
      </c>
      <c r="AR118">
        <v>21.53</v>
      </c>
      <c r="AS118">
        <v>21.29</v>
      </c>
      <c r="AT118">
        <v>21.44</v>
      </c>
      <c r="AU118">
        <v>21.67</v>
      </c>
      <c r="AV118">
        <v>21.73</v>
      </c>
      <c r="AW118">
        <v>21.13</v>
      </c>
      <c r="AX118">
        <v>21.58</v>
      </c>
      <c r="AY118">
        <v>21.71</v>
      </c>
      <c r="AZ118">
        <v>21.73</v>
      </c>
      <c r="BA118">
        <v>21.79</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19.98</v>
      </c>
      <c r="EO118">
        <v>20.190000000000001</v>
      </c>
      <c r="EP118">
        <v>20.329999999999998</v>
      </c>
      <c r="EQ118">
        <v>20.21</v>
      </c>
      <c r="ER118">
        <v>20.46</v>
      </c>
      <c r="ES118">
        <v>20.75</v>
      </c>
      <c r="ET118">
        <v>20.91</v>
      </c>
      <c r="EU118">
        <v>21.08</v>
      </c>
      <c r="EV118">
        <v>20.76</v>
      </c>
      <c r="EW118">
        <v>20.53</v>
      </c>
      <c r="EX118">
        <v>20.92</v>
      </c>
      <c r="EY118">
        <v>20.32</v>
      </c>
      <c r="EZ118">
        <v>20.59</v>
      </c>
      <c r="FA118">
        <v>20.07</v>
      </c>
      <c r="FB118">
        <v>20.260000000000002</v>
      </c>
      <c r="FC118">
        <v>20.86</v>
      </c>
      <c r="FD118">
        <v>20.98</v>
      </c>
      <c r="FE118">
        <v>20.69</v>
      </c>
      <c r="FF118">
        <v>20.66</v>
      </c>
      <c r="FG118">
        <v>21.11</v>
      </c>
      <c r="FH118">
        <v>20.72</v>
      </c>
      <c r="FI118">
        <v>20.51</v>
      </c>
      <c r="FJ118">
        <v>20.58</v>
      </c>
      <c r="FK118">
        <v>21.07</v>
      </c>
      <c r="FL118">
        <v>21.18</v>
      </c>
      <c r="FM118">
        <v>20.54</v>
      </c>
      <c r="FN118">
        <v>20.74</v>
      </c>
      <c r="FO118">
        <v>21.42</v>
      </c>
      <c r="FP118">
        <v>21.05</v>
      </c>
      <c r="FQ118">
        <v>21.55</v>
      </c>
      <c r="FR118">
        <v>1.7000000000000001E-2</v>
      </c>
      <c r="FS118">
        <v>0</v>
      </c>
      <c r="FT118">
        <v>0</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0</v>
      </c>
      <c r="GO118">
        <v>0</v>
      </c>
      <c r="GP118">
        <v>0</v>
      </c>
      <c r="GQ118">
        <v>0</v>
      </c>
      <c r="GR118">
        <v>0</v>
      </c>
      <c r="GS118">
        <v>0</v>
      </c>
      <c r="GT118">
        <v>0</v>
      </c>
      <c r="GU118">
        <v>0</v>
      </c>
      <c r="GV118">
        <v>0</v>
      </c>
      <c r="GW118">
        <v>0</v>
      </c>
      <c r="GX118">
        <v>0</v>
      </c>
      <c r="GY118">
        <v>0</v>
      </c>
      <c r="GZ118">
        <v>0</v>
      </c>
      <c r="HA118">
        <v>0</v>
      </c>
      <c r="HB118">
        <v>0</v>
      </c>
      <c r="HC118">
        <v>0</v>
      </c>
      <c r="HD118">
        <v>0</v>
      </c>
      <c r="HE118">
        <v>0</v>
      </c>
      <c r="HF118">
        <v>0</v>
      </c>
      <c r="HG118">
        <v>0</v>
      </c>
      <c r="HH118">
        <v>0</v>
      </c>
      <c r="HI118">
        <v>0</v>
      </c>
      <c r="HJ118">
        <v>0</v>
      </c>
      <c r="HK118">
        <v>0</v>
      </c>
      <c r="HL118">
        <v>0</v>
      </c>
      <c r="HM118">
        <v>0</v>
      </c>
      <c r="HN118">
        <v>0</v>
      </c>
      <c r="HO118">
        <v>0</v>
      </c>
      <c r="HP118">
        <v>0</v>
      </c>
      <c r="HQ118">
        <v>0</v>
      </c>
      <c r="HR118">
        <v>0</v>
      </c>
      <c r="HS118">
        <v>0</v>
      </c>
      <c r="HT118">
        <v>0</v>
      </c>
      <c r="HU118">
        <v>0</v>
      </c>
      <c r="HV118">
        <v>0</v>
      </c>
      <c r="HW118">
        <v>0</v>
      </c>
      <c r="HX118">
        <v>0</v>
      </c>
      <c r="HY118">
        <v>0</v>
      </c>
      <c r="HZ118">
        <v>0</v>
      </c>
      <c r="IA118">
        <v>0</v>
      </c>
      <c r="IB118">
        <v>0</v>
      </c>
      <c r="IC118">
        <v>0</v>
      </c>
      <c r="ID118">
        <v>0</v>
      </c>
      <c r="IE118">
        <v>0</v>
      </c>
      <c r="IF118">
        <v>0</v>
      </c>
      <c r="IG118">
        <v>0</v>
      </c>
      <c r="IH118">
        <v>0</v>
      </c>
      <c r="II118">
        <v>0</v>
      </c>
      <c r="IJ118">
        <v>0</v>
      </c>
      <c r="IK118">
        <v>0</v>
      </c>
      <c r="IL118">
        <v>0</v>
      </c>
      <c r="IM118">
        <v>0</v>
      </c>
      <c r="IN118">
        <v>0</v>
      </c>
      <c r="IO118">
        <v>0</v>
      </c>
      <c r="IP118">
        <v>0</v>
      </c>
      <c r="IQ118">
        <v>0</v>
      </c>
      <c r="IR118">
        <v>0</v>
      </c>
      <c r="IS118">
        <v>0</v>
      </c>
      <c r="IT118">
        <v>0</v>
      </c>
      <c r="IU118">
        <v>0</v>
      </c>
      <c r="IV118">
        <v>0</v>
      </c>
      <c r="IW118">
        <v>0</v>
      </c>
      <c r="IX118">
        <v>0</v>
      </c>
      <c r="IY118">
        <v>0</v>
      </c>
      <c r="IZ118">
        <v>0</v>
      </c>
      <c r="JA118">
        <v>0</v>
      </c>
      <c r="JB118">
        <v>0</v>
      </c>
      <c r="JC118">
        <v>0</v>
      </c>
      <c r="JD118">
        <v>3.9990000000000001</v>
      </c>
      <c r="JE118">
        <v>6</v>
      </c>
      <c r="JF118">
        <v>5.6239999999999997</v>
      </c>
      <c r="JG118">
        <v>7.3639999999999999</v>
      </c>
      <c r="JH118">
        <v>6.9779999999999998</v>
      </c>
      <c r="JI118">
        <v>11.606</v>
      </c>
      <c r="JJ118">
        <v>8.7569999999999997</v>
      </c>
      <c r="JK118">
        <v>9.5180000000000007</v>
      </c>
      <c r="JL118">
        <v>6.3739999999999997</v>
      </c>
      <c r="JM118">
        <v>7.12</v>
      </c>
      <c r="JN118">
        <v>9.5190000000000001</v>
      </c>
      <c r="JO118">
        <v>7.7060000000000004</v>
      </c>
      <c r="JP118">
        <v>8.2710000000000008</v>
      </c>
      <c r="JQ118">
        <v>6.9509999999999996</v>
      </c>
      <c r="JR118">
        <v>6.9029999999999996</v>
      </c>
      <c r="JS118">
        <v>11.567</v>
      </c>
      <c r="JT118">
        <v>10.212</v>
      </c>
      <c r="JU118">
        <v>7.7119999999999997</v>
      </c>
      <c r="JV118">
        <v>9.16</v>
      </c>
      <c r="JW118">
        <v>12.805</v>
      </c>
      <c r="JX118">
        <v>7.4089999999999998</v>
      </c>
      <c r="JY118">
        <v>8.0009999999999994</v>
      </c>
      <c r="JZ118">
        <v>5.0679999999999996</v>
      </c>
      <c r="KA118">
        <v>9.6829999999999998</v>
      </c>
      <c r="KB118">
        <v>11.563000000000001</v>
      </c>
      <c r="KC118">
        <v>10.311</v>
      </c>
      <c r="KD118">
        <v>12.034000000000001</v>
      </c>
      <c r="KE118">
        <v>11.867000000000001</v>
      </c>
      <c r="KF118">
        <v>10.465</v>
      </c>
      <c r="KG118">
        <v>13.173999999999999</v>
      </c>
    </row>
    <row r="119" spans="1:293" x14ac:dyDescent="0.25">
      <c r="A119" t="s">
        <v>395</v>
      </c>
      <c r="B119" t="s">
        <v>589</v>
      </c>
      <c r="C119" t="s">
        <v>595</v>
      </c>
      <c r="D119">
        <v>200</v>
      </c>
      <c r="E119" t="s">
        <v>12</v>
      </c>
      <c r="F119">
        <f t="shared" si="9"/>
        <v>2</v>
      </c>
      <c r="G119">
        <f t="shared" si="10"/>
        <v>2</v>
      </c>
      <c r="H119" t="s">
        <v>8</v>
      </c>
      <c r="I119" t="s">
        <v>6</v>
      </c>
      <c r="J119" t="s">
        <v>5</v>
      </c>
      <c r="K119" t="s">
        <v>596</v>
      </c>
      <c r="L119" t="s">
        <v>515</v>
      </c>
      <c r="M119" s="7">
        <v>0</v>
      </c>
      <c r="N119" s="7">
        <v>102.577765859973</v>
      </c>
      <c r="O119" s="7">
        <f>M119*'Emission and cost factors'!$D$8+N119*'Emission and cost factors'!$E$8</f>
        <v>47.185772295587583</v>
      </c>
      <c r="P119" s="8">
        <f>M119*'Emission and cost factors'!$D$9+N119*'Emission and cost factors'!$E$9</f>
        <v>15.386664878995949</v>
      </c>
      <c r="Q119" s="7">
        <f t="shared" si="11"/>
        <v>21.358666666666672</v>
      </c>
      <c r="R119" s="2">
        <f t="shared" si="12"/>
        <v>0</v>
      </c>
      <c r="S119" s="2">
        <f t="shared" si="13"/>
        <v>0</v>
      </c>
      <c r="T119" s="2">
        <f t="shared" si="14"/>
        <v>0</v>
      </c>
      <c r="U119" s="7">
        <f t="shared" si="15"/>
        <v>0</v>
      </c>
      <c r="V119" s="7">
        <f t="shared" si="16"/>
        <v>0</v>
      </c>
      <c r="W119" s="7">
        <f t="shared" si="17"/>
        <v>0</v>
      </c>
      <c r="X119">
        <v>20.66</v>
      </c>
      <c r="Y119">
        <v>20.88</v>
      </c>
      <c r="Z119">
        <v>21.11</v>
      </c>
      <c r="AA119">
        <v>20.81</v>
      </c>
      <c r="AB119">
        <v>21.09</v>
      </c>
      <c r="AC119">
        <v>21.55</v>
      </c>
      <c r="AD119">
        <v>21.58</v>
      </c>
      <c r="AE119">
        <v>21.66</v>
      </c>
      <c r="AF119">
        <v>21.5</v>
      </c>
      <c r="AG119">
        <v>21.31</v>
      </c>
      <c r="AH119">
        <v>21.54</v>
      </c>
      <c r="AI119">
        <v>20.89</v>
      </c>
      <c r="AJ119">
        <v>21.49</v>
      </c>
      <c r="AK119">
        <v>20.78</v>
      </c>
      <c r="AL119">
        <v>20.86</v>
      </c>
      <c r="AM119">
        <v>21.54</v>
      </c>
      <c r="AN119">
        <v>21.66</v>
      </c>
      <c r="AO119">
        <v>21.41</v>
      </c>
      <c r="AP119">
        <v>21.35</v>
      </c>
      <c r="AQ119">
        <v>21.67</v>
      </c>
      <c r="AR119">
        <v>21.52</v>
      </c>
      <c r="AS119">
        <v>21.22</v>
      </c>
      <c r="AT119">
        <v>21.43</v>
      </c>
      <c r="AU119">
        <v>21.67</v>
      </c>
      <c r="AV119">
        <v>21.75</v>
      </c>
      <c r="AW119">
        <v>21.06</v>
      </c>
      <c r="AX119">
        <v>21.55</v>
      </c>
      <c r="AY119">
        <v>21.71</v>
      </c>
      <c r="AZ119">
        <v>21.72</v>
      </c>
      <c r="BA119">
        <v>21.79</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c r="EF119">
        <v>0</v>
      </c>
      <c r="EG119">
        <v>0</v>
      </c>
      <c r="EH119">
        <v>0</v>
      </c>
      <c r="EI119">
        <v>0</v>
      </c>
      <c r="EJ119">
        <v>0</v>
      </c>
      <c r="EK119">
        <v>0</v>
      </c>
      <c r="EL119">
        <v>0</v>
      </c>
      <c r="EM119">
        <v>0</v>
      </c>
      <c r="EN119">
        <v>19.89</v>
      </c>
      <c r="EO119">
        <v>20.09</v>
      </c>
      <c r="EP119">
        <v>20.25</v>
      </c>
      <c r="EQ119">
        <v>20.11</v>
      </c>
      <c r="ER119">
        <v>20.36</v>
      </c>
      <c r="ES119">
        <v>20.73</v>
      </c>
      <c r="ET119">
        <v>20.91</v>
      </c>
      <c r="EU119">
        <v>21.08</v>
      </c>
      <c r="EV119">
        <v>20.75</v>
      </c>
      <c r="EW119">
        <v>20.49</v>
      </c>
      <c r="EX119">
        <v>20.9</v>
      </c>
      <c r="EY119">
        <v>20.239999999999998</v>
      </c>
      <c r="EZ119">
        <v>20.56</v>
      </c>
      <c r="FA119">
        <v>19.97</v>
      </c>
      <c r="FB119">
        <v>20.170000000000002</v>
      </c>
      <c r="FC119">
        <v>20.84</v>
      </c>
      <c r="FD119">
        <v>20.97</v>
      </c>
      <c r="FE119">
        <v>20.66</v>
      </c>
      <c r="FF119">
        <v>20.61</v>
      </c>
      <c r="FG119">
        <v>21.09</v>
      </c>
      <c r="FH119">
        <v>20.71</v>
      </c>
      <c r="FI119">
        <v>20.43</v>
      </c>
      <c r="FJ119">
        <v>20.56</v>
      </c>
      <c r="FK119">
        <v>21.06</v>
      </c>
      <c r="FL119">
        <v>21.16</v>
      </c>
      <c r="FM119">
        <v>20.47</v>
      </c>
      <c r="FN119">
        <v>20.71</v>
      </c>
      <c r="FO119">
        <v>21.41</v>
      </c>
      <c r="FP119">
        <v>21.03</v>
      </c>
      <c r="FQ119">
        <v>21.55</v>
      </c>
      <c r="FR119">
        <v>0.108</v>
      </c>
      <c r="FS119">
        <v>0</v>
      </c>
      <c r="FT119">
        <v>0</v>
      </c>
      <c r="FU119">
        <v>0</v>
      </c>
      <c r="FV119">
        <v>0</v>
      </c>
      <c r="FW119">
        <v>0</v>
      </c>
      <c r="FX119">
        <v>0</v>
      </c>
      <c r="FY119">
        <v>0</v>
      </c>
      <c r="FZ119">
        <v>0</v>
      </c>
      <c r="GA119">
        <v>0</v>
      </c>
      <c r="GB119">
        <v>0</v>
      </c>
      <c r="GC119">
        <v>0</v>
      </c>
      <c r="GD119">
        <v>0</v>
      </c>
      <c r="GE119">
        <v>3.3000000000000002E-2</v>
      </c>
      <c r="GF119">
        <v>0</v>
      </c>
      <c r="GG119">
        <v>0</v>
      </c>
      <c r="GH119">
        <v>0</v>
      </c>
      <c r="GI119">
        <v>0</v>
      </c>
      <c r="GJ119">
        <v>0</v>
      </c>
      <c r="GK119">
        <v>0</v>
      </c>
      <c r="GL119">
        <v>0</v>
      </c>
      <c r="GM119">
        <v>0</v>
      </c>
      <c r="GN119">
        <v>0</v>
      </c>
      <c r="GO119">
        <v>0</v>
      </c>
      <c r="GP119">
        <v>0</v>
      </c>
      <c r="GQ119">
        <v>0</v>
      </c>
      <c r="GR119">
        <v>0</v>
      </c>
      <c r="GS119">
        <v>0</v>
      </c>
      <c r="GT119">
        <v>0</v>
      </c>
      <c r="GU119">
        <v>0</v>
      </c>
      <c r="GV119">
        <v>0</v>
      </c>
      <c r="GW119">
        <v>0</v>
      </c>
      <c r="GX119">
        <v>0</v>
      </c>
      <c r="GY119">
        <v>0</v>
      </c>
      <c r="GZ119">
        <v>0</v>
      </c>
      <c r="HA119">
        <v>0</v>
      </c>
      <c r="HB119">
        <v>0</v>
      </c>
      <c r="HC119">
        <v>0</v>
      </c>
      <c r="HD119">
        <v>0</v>
      </c>
      <c r="HE119">
        <v>0</v>
      </c>
      <c r="HF119">
        <v>0</v>
      </c>
      <c r="HG119">
        <v>0</v>
      </c>
      <c r="HH119">
        <v>0</v>
      </c>
      <c r="HI119">
        <v>0</v>
      </c>
      <c r="HJ119">
        <v>0</v>
      </c>
      <c r="HK119">
        <v>0</v>
      </c>
      <c r="HL119">
        <v>0</v>
      </c>
      <c r="HM119">
        <v>0</v>
      </c>
      <c r="HN119">
        <v>0</v>
      </c>
      <c r="HO119">
        <v>0</v>
      </c>
      <c r="HP119">
        <v>0</v>
      </c>
      <c r="HQ119">
        <v>0</v>
      </c>
      <c r="HR119">
        <v>0</v>
      </c>
      <c r="HS119">
        <v>0</v>
      </c>
      <c r="HT119">
        <v>0</v>
      </c>
      <c r="HU119">
        <v>0</v>
      </c>
      <c r="HV119">
        <v>0</v>
      </c>
      <c r="HW119">
        <v>0</v>
      </c>
      <c r="HX119">
        <v>0</v>
      </c>
      <c r="HY119">
        <v>0</v>
      </c>
      <c r="HZ119">
        <v>0</v>
      </c>
      <c r="IA119">
        <v>0</v>
      </c>
      <c r="IB119">
        <v>0</v>
      </c>
      <c r="IC119">
        <v>0</v>
      </c>
      <c r="ID119">
        <v>0</v>
      </c>
      <c r="IE119">
        <v>0</v>
      </c>
      <c r="IF119">
        <v>0</v>
      </c>
      <c r="IG119">
        <v>0</v>
      </c>
      <c r="IH119">
        <v>0</v>
      </c>
      <c r="II119">
        <v>0</v>
      </c>
      <c r="IJ119">
        <v>0</v>
      </c>
      <c r="IK119">
        <v>0</v>
      </c>
      <c r="IL119">
        <v>0</v>
      </c>
      <c r="IM119">
        <v>0</v>
      </c>
      <c r="IN119">
        <v>0</v>
      </c>
      <c r="IO119">
        <v>0</v>
      </c>
      <c r="IP119">
        <v>0</v>
      </c>
      <c r="IQ119">
        <v>0</v>
      </c>
      <c r="IR119">
        <v>0</v>
      </c>
      <c r="IS119">
        <v>0</v>
      </c>
      <c r="IT119">
        <v>0</v>
      </c>
      <c r="IU119">
        <v>0</v>
      </c>
      <c r="IV119">
        <v>0</v>
      </c>
      <c r="IW119">
        <v>0</v>
      </c>
      <c r="IX119">
        <v>0</v>
      </c>
      <c r="IY119">
        <v>0</v>
      </c>
      <c r="IZ119">
        <v>0</v>
      </c>
      <c r="JA119">
        <v>0</v>
      </c>
      <c r="JB119">
        <v>0</v>
      </c>
      <c r="JC119">
        <v>0</v>
      </c>
      <c r="JD119">
        <v>3.9990000000000001</v>
      </c>
      <c r="JE119">
        <v>6</v>
      </c>
      <c r="JF119">
        <v>5.6239999999999997</v>
      </c>
      <c r="JG119">
        <v>7.3639999999999999</v>
      </c>
      <c r="JH119">
        <v>6.9779999999999998</v>
      </c>
      <c r="JI119">
        <v>11.606</v>
      </c>
      <c r="JJ119">
        <v>8.7569999999999997</v>
      </c>
      <c r="JK119">
        <v>9.5180000000000007</v>
      </c>
      <c r="JL119">
        <v>6.3739999999999997</v>
      </c>
      <c r="JM119">
        <v>7.12</v>
      </c>
      <c r="JN119">
        <v>9.5190000000000001</v>
      </c>
      <c r="JO119">
        <v>7.7060000000000004</v>
      </c>
      <c r="JP119">
        <v>8.2710000000000008</v>
      </c>
      <c r="JQ119">
        <v>6.9509999999999996</v>
      </c>
      <c r="JR119">
        <v>6.9029999999999996</v>
      </c>
      <c r="JS119">
        <v>11.567</v>
      </c>
      <c r="JT119">
        <v>10.212</v>
      </c>
      <c r="JU119">
        <v>7.7119999999999997</v>
      </c>
      <c r="JV119">
        <v>9.16</v>
      </c>
      <c r="JW119">
        <v>12.805</v>
      </c>
      <c r="JX119">
        <v>7.4089999999999998</v>
      </c>
      <c r="JY119">
        <v>8.0009999999999994</v>
      </c>
      <c r="JZ119">
        <v>5.0679999999999996</v>
      </c>
      <c r="KA119">
        <v>9.6829999999999998</v>
      </c>
      <c r="KB119">
        <v>11.563000000000001</v>
      </c>
      <c r="KC119">
        <v>10.311</v>
      </c>
      <c r="KD119">
        <v>12.034000000000001</v>
      </c>
      <c r="KE119">
        <v>11.867000000000001</v>
      </c>
      <c r="KF119">
        <v>10.465</v>
      </c>
      <c r="KG119">
        <v>13.173999999999999</v>
      </c>
    </row>
    <row r="120" spans="1:293" x14ac:dyDescent="0.25">
      <c r="A120" t="s">
        <v>396</v>
      </c>
      <c r="B120" t="s">
        <v>589</v>
      </c>
      <c r="C120" t="s">
        <v>595</v>
      </c>
      <c r="D120">
        <v>202</v>
      </c>
      <c r="E120" t="s">
        <v>12</v>
      </c>
      <c r="F120">
        <f t="shared" si="9"/>
        <v>2</v>
      </c>
      <c r="G120">
        <f t="shared" si="10"/>
        <v>2</v>
      </c>
      <c r="H120" t="s">
        <v>8</v>
      </c>
      <c r="I120" t="s">
        <v>7</v>
      </c>
      <c r="J120" t="s">
        <v>4</v>
      </c>
      <c r="K120" t="s">
        <v>596</v>
      </c>
      <c r="L120" t="s">
        <v>515</v>
      </c>
      <c r="M120" s="7">
        <v>0</v>
      </c>
      <c r="N120" s="7">
        <v>103.806024342806</v>
      </c>
      <c r="O120" s="7">
        <f>M120*'Emission and cost factors'!$D$8+N120*'Emission and cost factors'!$E$8</f>
        <v>47.75077119769076</v>
      </c>
      <c r="P120" s="8">
        <f>M120*'Emission and cost factors'!$D$9+N120*'Emission and cost factors'!$E$9</f>
        <v>15.570903651420899</v>
      </c>
      <c r="Q120" s="7">
        <f t="shared" si="11"/>
        <v>21.358666666666668</v>
      </c>
      <c r="R120" s="2">
        <f t="shared" si="12"/>
        <v>0</v>
      </c>
      <c r="S120" s="2">
        <f t="shared" si="13"/>
        <v>0</v>
      </c>
      <c r="T120" s="2">
        <f t="shared" si="14"/>
        <v>0</v>
      </c>
      <c r="U120" s="7">
        <f t="shared" si="15"/>
        <v>0</v>
      </c>
      <c r="V120" s="7">
        <f t="shared" si="16"/>
        <v>0</v>
      </c>
      <c r="W120" s="7">
        <f t="shared" si="17"/>
        <v>0</v>
      </c>
      <c r="X120">
        <v>20.66</v>
      </c>
      <c r="Y120">
        <v>20.87</v>
      </c>
      <c r="Z120">
        <v>21.11</v>
      </c>
      <c r="AA120">
        <v>20.77</v>
      </c>
      <c r="AB120">
        <v>21.08</v>
      </c>
      <c r="AC120">
        <v>21.55</v>
      </c>
      <c r="AD120">
        <v>21.54</v>
      </c>
      <c r="AE120">
        <v>21.64</v>
      </c>
      <c r="AF120">
        <v>21.6</v>
      </c>
      <c r="AG120">
        <v>21.3</v>
      </c>
      <c r="AH120">
        <v>21.67</v>
      </c>
      <c r="AI120">
        <v>20.86</v>
      </c>
      <c r="AJ120">
        <v>21.5</v>
      </c>
      <c r="AK120">
        <v>20.77</v>
      </c>
      <c r="AL120">
        <v>20.83</v>
      </c>
      <c r="AM120">
        <v>21.53</v>
      </c>
      <c r="AN120">
        <v>21.64</v>
      </c>
      <c r="AO120">
        <v>21.38</v>
      </c>
      <c r="AP120">
        <v>21.31</v>
      </c>
      <c r="AQ120">
        <v>21.66</v>
      </c>
      <c r="AR120">
        <v>21.51</v>
      </c>
      <c r="AS120">
        <v>21.19</v>
      </c>
      <c r="AT120">
        <v>21.54</v>
      </c>
      <c r="AU120">
        <v>21.69</v>
      </c>
      <c r="AV120">
        <v>21.78</v>
      </c>
      <c r="AW120">
        <v>21</v>
      </c>
      <c r="AX120">
        <v>21.53</v>
      </c>
      <c r="AY120">
        <v>21.74</v>
      </c>
      <c r="AZ120">
        <v>21.68</v>
      </c>
      <c r="BA120">
        <v>21.83</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19.97</v>
      </c>
      <c r="EO120">
        <v>20.11</v>
      </c>
      <c r="EP120">
        <v>20.3</v>
      </c>
      <c r="EQ120">
        <v>20.12</v>
      </c>
      <c r="ER120">
        <v>20.399999999999999</v>
      </c>
      <c r="ES120">
        <v>20.76</v>
      </c>
      <c r="ET120">
        <v>20.93</v>
      </c>
      <c r="EU120">
        <v>21.09</v>
      </c>
      <c r="EV120">
        <v>20.78</v>
      </c>
      <c r="EW120">
        <v>20.53</v>
      </c>
      <c r="EX120">
        <v>20.9</v>
      </c>
      <c r="EY120">
        <v>20.239999999999998</v>
      </c>
      <c r="EZ120">
        <v>20.61</v>
      </c>
      <c r="FA120">
        <v>20</v>
      </c>
      <c r="FB120">
        <v>20.22</v>
      </c>
      <c r="FC120">
        <v>20.87</v>
      </c>
      <c r="FD120">
        <v>20.99</v>
      </c>
      <c r="FE120">
        <v>20.69</v>
      </c>
      <c r="FF120">
        <v>20.63</v>
      </c>
      <c r="FG120">
        <v>21.1</v>
      </c>
      <c r="FH120">
        <v>20.74</v>
      </c>
      <c r="FI120">
        <v>20.46</v>
      </c>
      <c r="FJ120">
        <v>20.61</v>
      </c>
      <c r="FK120">
        <v>21.05</v>
      </c>
      <c r="FL120">
        <v>21.13</v>
      </c>
      <c r="FM120">
        <v>20.46</v>
      </c>
      <c r="FN120">
        <v>20.73</v>
      </c>
      <c r="FO120">
        <v>21.48</v>
      </c>
      <c r="FP120">
        <v>21.02</v>
      </c>
      <c r="FQ120">
        <v>21.52</v>
      </c>
      <c r="FR120">
        <v>2.5000000000000001E-2</v>
      </c>
      <c r="FS120">
        <v>0</v>
      </c>
      <c r="FT120">
        <v>0</v>
      </c>
      <c r="FU120">
        <v>0</v>
      </c>
      <c r="FV120">
        <v>0</v>
      </c>
      <c r="FW120">
        <v>0</v>
      </c>
      <c r="FX120">
        <v>0</v>
      </c>
      <c r="FY120">
        <v>0</v>
      </c>
      <c r="FZ120">
        <v>0</v>
      </c>
      <c r="GA120">
        <v>0</v>
      </c>
      <c r="GB120">
        <v>0</v>
      </c>
      <c r="GC120">
        <v>0</v>
      </c>
      <c r="GD120">
        <v>0</v>
      </c>
      <c r="GE120">
        <v>0</v>
      </c>
      <c r="GF120">
        <v>0</v>
      </c>
      <c r="GG120">
        <v>0</v>
      </c>
      <c r="GH120">
        <v>0</v>
      </c>
      <c r="GI120">
        <v>0</v>
      </c>
      <c r="GJ120">
        <v>0</v>
      </c>
      <c r="GK120">
        <v>0</v>
      </c>
      <c r="GL120">
        <v>0</v>
      </c>
      <c r="GM120">
        <v>0</v>
      </c>
      <c r="GN120">
        <v>0</v>
      </c>
      <c r="GO120">
        <v>0</v>
      </c>
      <c r="GP120">
        <v>0</v>
      </c>
      <c r="GQ120">
        <v>0</v>
      </c>
      <c r="GR120">
        <v>0</v>
      </c>
      <c r="GS120">
        <v>0</v>
      </c>
      <c r="GT120">
        <v>0</v>
      </c>
      <c r="GU120">
        <v>0</v>
      </c>
      <c r="GV120">
        <v>0</v>
      </c>
      <c r="GW120">
        <v>0</v>
      </c>
      <c r="GX120">
        <v>0</v>
      </c>
      <c r="GY120">
        <v>0</v>
      </c>
      <c r="GZ120">
        <v>0</v>
      </c>
      <c r="HA120">
        <v>0</v>
      </c>
      <c r="HB120">
        <v>0</v>
      </c>
      <c r="HC120">
        <v>0</v>
      </c>
      <c r="HD120">
        <v>0</v>
      </c>
      <c r="HE120">
        <v>0</v>
      </c>
      <c r="HF120">
        <v>0</v>
      </c>
      <c r="HG120">
        <v>0</v>
      </c>
      <c r="HH120">
        <v>0</v>
      </c>
      <c r="HI120">
        <v>0</v>
      </c>
      <c r="HJ120">
        <v>0</v>
      </c>
      <c r="HK120">
        <v>0</v>
      </c>
      <c r="HL120">
        <v>0</v>
      </c>
      <c r="HM120">
        <v>0</v>
      </c>
      <c r="HN120">
        <v>0</v>
      </c>
      <c r="HO120">
        <v>0</v>
      </c>
      <c r="HP120">
        <v>0</v>
      </c>
      <c r="HQ120">
        <v>0</v>
      </c>
      <c r="HR120">
        <v>0</v>
      </c>
      <c r="HS120">
        <v>0</v>
      </c>
      <c r="HT120">
        <v>0</v>
      </c>
      <c r="HU120">
        <v>0</v>
      </c>
      <c r="HV120">
        <v>0</v>
      </c>
      <c r="HW120">
        <v>0</v>
      </c>
      <c r="HX120">
        <v>0</v>
      </c>
      <c r="HY120">
        <v>0</v>
      </c>
      <c r="HZ120">
        <v>0</v>
      </c>
      <c r="IA120">
        <v>0</v>
      </c>
      <c r="IB120">
        <v>0</v>
      </c>
      <c r="IC120">
        <v>0</v>
      </c>
      <c r="ID120">
        <v>0</v>
      </c>
      <c r="IE120">
        <v>0</v>
      </c>
      <c r="IF120">
        <v>0</v>
      </c>
      <c r="IG120">
        <v>0</v>
      </c>
      <c r="IH120">
        <v>0</v>
      </c>
      <c r="II120">
        <v>0</v>
      </c>
      <c r="IJ120">
        <v>0</v>
      </c>
      <c r="IK120">
        <v>0</v>
      </c>
      <c r="IL120">
        <v>0</v>
      </c>
      <c r="IM120">
        <v>0</v>
      </c>
      <c r="IN120">
        <v>0</v>
      </c>
      <c r="IO120">
        <v>0</v>
      </c>
      <c r="IP120">
        <v>0</v>
      </c>
      <c r="IQ120">
        <v>0</v>
      </c>
      <c r="IR120">
        <v>0</v>
      </c>
      <c r="IS120">
        <v>0</v>
      </c>
      <c r="IT120">
        <v>0</v>
      </c>
      <c r="IU120">
        <v>0</v>
      </c>
      <c r="IV120">
        <v>0</v>
      </c>
      <c r="IW120">
        <v>0</v>
      </c>
      <c r="IX120">
        <v>0</v>
      </c>
      <c r="IY120">
        <v>0</v>
      </c>
      <c r="IZ120">
        <v>0</v>
      </c>
      <c r="JA120">
        <v>0</v>
      </c>
      <c r="JB120">
        <v>0</v>
      </c>
      <c r="JC120">
        <v>0</v>
      </c>
      <c r="JD120">
        <v>3.9990000000000001</v>
      </c>
      <c r="JE120">
        <v>6</v>
      </c>
      <c r="JF120">
        <v>5.6239999999999997</v>
      </c>
      <c r="JG120">
        <v>7.3639999999999999</v>
      </c>
      <c r="JH120">
        <v>6.9779999999999998</v>
      </c>
      <c r="JI120">
        <v>11.606</v>
      </c>
      <c r="JJ120">
        <v>8.7569999999999997</v>
      </c>
      <c r="JK120">
        <v>9.5180000000000007</v>
      </c>
      <c r="JL120">
        <v>6.3739999999999997</v>
      </c>
      <c r="JM120">
        <v>7.12</v>
      </c>
      <c r="JN120">
        <v>9.5190000000000001</v>
      </c>
      <c r="JO120">
        <v>7.7060000000000004</v>
      </c>
      <c r="JP120">
        <v>8.2710000000000008</v>
      </c>
      <c r="JQ120">
        <v>6.9509999999999996</v>
      </c>
      <c r="JR120">
        <v>6.9029999999999996</v>
      </c>
      <c r="JS120">
        <v>11.567</v>
      </c>
      <c r="JT120">
        <v>10.212</v>
      </c>
      <c r="JU120">
        <v>7.7119999999999997</v>
      </c>
      <c r="JV120">
        <v>9.16</v>
      </c>
      <c r="JW120">
        <v>12.805</v>
      </c>
      <c r="JX120">
        <v>7.4089999999999998</v>
      </c>
      <c r="JY120">
        <v>8.0009999999999994</v>
      </c>
      <c r="JZ120">
        <v>5.0679999999999996</v>
      </c>
      <c r="KA120">
        <v>9.6829999999999998</v>
      </c>
      <c r="KB120">
        <v>11.563000000000001</v>
      </c>
      <c r="KC120">
        <v>10.311</v>
      </c>
      <c r="KD120">
        <v>12.034000000000001</v>
      </c>
      <c r="KE120">
        <v>11.867000000000001</v>
      </c>
      <c r="KF120">
        <v>10.465</v>
      </c>
      <c r="KG120">
        <v>13.173999999999999</v>
      </c>
    </row>
    <row r="121" spans="1:293" x14ac:dyDescent="0.25">
      <c r="A121" t="s">
        <v>397</v>
      </c>
      <c r="B121" t="s">
        <v>589</v>
      </c>
      <c r="C121" t="s">
        <v>595</v>
      </c>
      <c r="D121">
        <v>203</v>
      </c>
      <c r="E121" t="s">
        <v>12</v>
      </c>
      <c r="F121">
        <f t="shared" si="9"/>
        <v>2</v>
      </c>
      <c r="G121">
        <f t="shared" si="10"/>
        <v>2</v>
      </c>
      <c r="H121" t="s">
        <v>8</v>
      </c>
      <c r="I121" t="s">
        <v>7</v>
      </c>
      <c r="J121" t="s">
        <v>5</v>
      </c>
      <c r="K121" t="s">
        <v>596</v>
      </c>
      <c r="L121" t="s">
        <v>516</v>
      </c>
      <c r="M121" s="7">
        <v>0</v>
      </c>
      <c r="N121" s="7">
        <v>107.94417035439901</v>
      </c>
      <c r="O121" s="7">
        <f>M121*'Emission and cost factors'!$D$8+N121*'Emission and cost factors'!$E$8</f>
        <v>49.654318363023542</v>
      </c>
      <c r="P121" s="8">
        <f>M121*'Emission and cost factors'!$D$9+N121*'Emission and cost factors'!$E$9</f>
        <v>16.191625553159849</v>
      </c>
      <c r="Q121" s="7">
        <f t="shared" si="11"/>
        <v>21.395</v>
      </c>
      <c r="R121" s="2">
        <f t="shared" si="12"/>
        <v>0</v>
      </c>
      <c r="S121" s="2">
        <f t="shared" si="13"/>
        <v>0</v>
      </c>
      <c r="T121" s="2">
        <f t="shared" si="14"/>
        <v>0</v>
      </c>
      <c r="U121" s="7">
        <f t="shared" si="15"/>
        <v>0</v>
      </c>
      <c r="V121" s="7">
        <f t="shared" si="16"/>
        <v>0</v>
      </c>
      <c r="W121" s="7">
        <f t="shared" si="17"/>
        <v>0</v>
      </c>
      <c r="X121">
        <v>20.74</v>
      </c>
      <c r="Y121">
        <v>20.96</v>
      </c>
      <c r="Z121">
        <v>21.19</v>
      </c>
      <c r="AA121">
        <v>20.87</v>
      </c>
      <c r="AB121">
        <v>21.15</v>
      </c>
      <c r="AC121">
        <v>21.57</v>
      </c>
      <c r="AD121">
        <v>21.56</v>
      </c>
      <c r="AE121">
        <v>21.65</v>
      </c>
      <c r="AF121">
        <v>21.6</v>
      </c>
      <c r="AG121">
        <v>21.35</v>
      </c>
      <c r="AH121">
        <v>21.68</v>
      </c>
      <c r="AI121">
        <v>20.93</v>
      </c>
      <c r="AJ121">
        <v>21.52</v>
      </c>
      <c r="AK121">
        <v>20.84</v>
      </c>
      <c r="AL121">
        <v>20.91</v>
      </c>
      <c r="AM121">
        <v>21.56</v>
      </c>
      <c r="AN121">
        <v>21.66</v>
      </c>
      <c r="AO121">
        <v>21.43</v>
      </c>
      <c r="AP121">
        <v>21.37</v>
      </c>
      <c r="AQ121">
        <v>21.65</v>
      </c>
      <c r="AR121">
        <v>21.49</v>
      </c>
      <c r="AS121">
        <v>21.26</v>
      </c>
      <c r="AT121">
        <v>21.52</v>
      </c>
      <c r="AU121">
        <v>21.69</v>
      </c>
      <c r="AV121">
        <v>21.79</v>
      </c>
      <c r="AW121">
        <v>21.07</v>
      </c>
      <c r="AX121">
        <v>21.56</v>
      </c>
      <c r="AY121">
        <v>21.75</v>
      </c>
      <c r="AZ121">
        <v>21.7</v>
      </c>
      <c r="BA121">
        <v>21.83</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20.059999999999999</v>
      </c>
      <c r="EO121">
        <v>20.22</v>
      </c>
      <c r="EP121">
        <v>20.399999999999999</v>
      </c>
      <c r="EQ121">
        <v>20.21</v>
      </c>
      <c r="ER121">
        <v>20.48</v>
      </c>
      <c r="ES121">
        <v>20.78</v>
      </c>
      <c r="ET121">
        <v>20.94</v>
      </c>
      <c r="EU121">
        <v>21.1</v>
      </c>
      <c r="EV121">
        <v>20.8</v>
      </c>
      <c r="EW121">
        <v>20.59</v>
      </c>
      <c r="EX121">
        <v>20.92</v>
      </c>
      <c r="EY121">
        <v>20.32</v>
      </c>
      <c r="EZ121">
        <v>20.63</v>
      </c>
      <c r="FA121">
        <v>20.079999999999998</v>
      </c>
      <c r="FB121">
        <v>20.3</v>
      </c>
      <c r="FC121">
        <v>20.9</v>
      </c>
      <c r="FD121">
        <v>21.02</v>
      </c>
      <c r="FE121">
        <v>20.75</v>
      </c>
      <c r="FF121">
        <v>20.7</v>
      </c>
      <c r="FG121">
        <v>21.12</v>
      </c>
      <c r="FH121">
        <v>20.76</v>
      </c>
      <c r="FI121">
        <v>20.54</v>
      </c>
      <c r="FJ121">
        <v>20.63</v>
      </c>
      <c r="FK121">
        <v>21.06</v>
      </c>
      <c r="FL121">
        <v>21.15</v>
      </c>
      <c r="FM121">
        <v>20.53</v>
      </c>
      <c r="FN121">
        <v>20.77</v>
      </c>
      <c r="FO121">
        <v>21.49</v>
      </c>
      <c r="FP121">
        <v>21.04</v>
      </c>
      <c r="FQ121">
        <v>21.53</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v>0</v>
      </c>
      <c r="HI121">
        <v>0</v>
      </c>
      <c r="HJ121">
        <v>0</v>
      </c>
      <c r="HK121">
        <v>0</v>
      </c>
      <c r="HL121">
        <v>0</v>
      </c>
      <c r="HM121">
        <v>0</v>
      </c>
      <c r="HN121">
        <v>0</v>
      </c>
      <c r="HO121">
        <v>0</v>
      </c>
      <c r="HP121">
        <v>0</v>
      </c>
      <c r="HQ121">
        <v>0</v>
      </c>
      <c r="HR121">
        <v>0</v>
      </c>
      <c r="HS121">
        <v>0</v>
      </c>
      <c r="HT121">
        <v>0</v>
      </c>
      <c r="HU121">
        <v>0</v>
      </c>
      <c r="HV121">
        <v>0</v>
      </c>
      <c r="HW121">
        <v>0</v>
      </c>
      <c r="HX121">
        <v>0</v>
      </c>
      <c r="HY121">
        <v>0</v>
      </c>
      <c r="HZ121">
        <v>0</v>
      </c>
      <c r="IA121">
        <v>0</v>
      </c>
      <c r="IB121">
        <v>0</v>
      </c>
      <c r="IC121">
        <v>0</v>
      </c>
      <c r="ID121">
        <v>0</v>
      </c>
      <c r="IE121">
        <v>0</v>
      </c>
      <c r="IF121">
        <v>0</v>
      </c>
      <c r="IG121">
        <v>0</v>
      </c>
      <c r="IH121">
        <v>0</v>
      </c>
      <c r="II121">
        <v>0</v>
      </c>
      <c r="IJ121">
        <v>0</v>
      </c>
      <c r="IK121">
        <v>0</v>
      </c>
      <c r="IL121">
        <v>0</v>
      </c>
      <c r="IM121">
        <v>0</v>
      </c>
      <c r="IN121">
        <v>0</v>
      </c>
      <c r="IO121">
        <v>0</v>
      </c>
      <c r="IP121">
        <v>0</v>
      </c>
      <c r="IQ121">
        <v>0</v>
      </c>
      <c r="IR121">
        <v>0</v>
      </c>
      <c r="IS121">
        <v>0</v>
      </c>
      <c r="IT121">
        <v>0</v>
      </c>
      <c r="IU121">
        <v>0</v>
      </c>
      <c r="IV121">
        <v>0</v>
      </c>
      <c r="IW121">
        <v>0</v>
      </c>
      <c r="IX121">
        <v>0</v>
      </c>
      <c r="IY121">
        <v>0</v>
      </c>
      <c r="IZ121">
        <v>0</v>
      </c>
      <c r="JA121">
        <v>0</v>
      </c>
      <c r="JB121">
        <v>0</v>
      </c>
      <c r="JC121">
        <v>0</v>
      </c>
      <c r="JD121">
        <v>3.9990000000000001</v>
      </c>
      <c r="JE121">
        <v>6</v>
      </c>
      <c r="JF121">
        <v>5.6239999999999997</v>
      </c>
      <c r="JG121">
        <v>7.3639999999999999</v>
      </c>
      <c r="JH121">
        <v>6.9779999999999998</v>
      </c>
      <c r="JI121">
        <v>11.606</v>
      </c>
      <c r="JJ121">
        <v>8.7569999999999997</v>
      </c>
      <c r="JK121">
        <v>9.5180000000000007</v>
      </c>
      <c r="JL121">
        <v>6.3739999999999997</v>
      </c>
      <c r="JM121">
        <v>7.12</v>
      </c>
      <c r="JN121">
        <v>9.5190000000000001</v>
      </c>
      <c r="JO121">
        <v>7.7060000000000004</v>
      </c>
      <c r="JP121">
        <v>8.2710000000000008</v>
      </c>
      <c r="JQ121">
        <v>6.9509999999999996</v>
      </c>
      <c r="JR121">
        <v>6.9029999999999996</v>
      </c>
      <c r="JS121">
        <v>11.567</v>
      </c>
      <c r="JT121">
        <v>10.212</v>
      </c>
      <c r="JU121">
        <v>7.7119999999999997</v>
      </c>
      <c r="JV121">
        <v>9.16</v>
      </c>
      <c r="JW121">
        <v>12.805</v>
      </c>
      <c r="JX121">
        <v>7.4089999999999998</v>
      </c>
      <c r="JY121">
        <v>8.0009999999999994</v>
      </c>
      <c r="JZ121">
        <v>5.0679999999999996</v>
      </c>
      <c r="KA121">
        <v>9.6829999999999998</v>
      </c>
      <c r="KB121">
        <v>11.563000000000001</v>
      </c>
      <c r="KC121">
        <v>10.311</v>
      </c>
      <c r="KD121">
        <v>12.034000000000001</v>
      </c>
      <c r="KE121">
        <v>11.867000000000001</v>
      </c>
      <c r="KF121">
        <v>10.465</v>
      </c>
      <c r="KG121">
        <v>13.173999999999999</v>
      </c>
    </row>
    <row r="122" spans="1:293" x14ac:dyDescent="0.25">
      <c r="A122" t="s">
        <v>398</v>
      </c>
      <c r="B122" t="s">
        <v>589</v>
      </c>
      <c r="C122" t="s">
        <v>595</v>
      </c>
      <c r="D122">
        <v>204</v>
      </c>
      <c r="E122" t="s">
        <v>12</v>
      </c>
      <c r="F122">
        <f t="shared" si="9"/>
        <v>2</v>
      </c>
      <c r="G122">
        <f t="shared" si="10"/>
        <v>2</v>
      </c>
      <c r="H122" t="s">
        <v>8</v>
      </c>
      <c r="I122" t="s">
        <v>7</v>
      </c>
      <c r="J122" t="s">
        <v>5</v>
      </c>
      <c r="K122" t="s">
        <v>596</v>
      </c>
      <c r="L122" t="s">
        <v>515</v>
      </c>
      <c r="M122" s="7">
        <v>0</v>
      </c>
      <c r="N122" s="7">
        <v>103.727912274499</v>
      </c>
      <c r="O122" s="7">
        <f>M122*'Emission and cost factors'!$D$8+N122*'Emission and cost factors'!$E$8</f>
        <v>47.714839646269546</v>
      </c>
      <c r="P122" s="8">
        <f>M122*'Emission and cost factors'!$D$9+N122*'Emission and cost factors'!$E$9</f>
        <v>15.559186841174849</v>
      </c>
      <c r="Q122" s="7">
        <f t="shared" si="11"/>
        <v>21.358666666666668</v>
      </c>
      <c r="R122" s="2">
        <f t="shared" si="12"/>
        <v>0</v>
      </c>
      <c r="S122" s="2">
        <f t="shared" si="13"/>
        <v>0</v>
      </c>
      <c r="T122" s="2">
        <f t="shared" si="14"/>
        <v>0</v>
      </c>
      <c r="U122" s="7">
        <f t="shared" si="15"/>
        <v>0</v>
      </c>
      <c r="V122" s="7">
        <f t="shared" si="16"/>
        <v>0</v>
      </c>
      <c r="W122" s="7">
        <f t="shared" si="17"/>
        <v>0</v>
      </c>
      <c r="X122">
        <v>20.66</v>
      </c>
      <c r="Y122">
        <v>20.87</v>
      </c>
      <c r="Z122">
        <v>21.11</v>
      </c>
      <c r="AA122">
        <v>20.77</v>
      </c>
      <c r="AB122">
        <v>21.08</v>
      </c>
      <c r="AC122">
        <v>21.55</v>
      </c>
      <c r="AD122">
        <v>21.54</v>
      </c>
      <c r="AE122">
        <v>21.64</v>
      </c>
      <c r="AF122">
        <v>21.6</v>
      </c>
      <c r="AG122">
        <v>21.3</v>
      </c>
      <c r="AH122">
        <v>21.67</v>
      </c>
      <c r="AI122">
        <v>20.86</v>
      </c>
      <c r="AJ122">
        <v>21.5</v>
      </c>
      <c r="AK122">
        <v>20.77</v>
      </c>
      <c r="AL122">
        <v>20.83</v>
      </c>
      <c r="AM122">
        <v>21.53</v>
      </c>
      <c r="AN122">
        <v>21.64</v>
      </c>
      <c r="AO122">
        <v>21.38</v>
      </c>
      <c r="AP122">
        <v>21.31</v>
      </c>
      <c r="AQ122">
        <v>21.66</v>
      </c>
      <c r="AR122">
        <v>21.51</v>
      </c>
      <c r="AS122">
        <v>21.19</v>
      </c>
      <c r="AT122">
        <v>21.54</v>
      </c>
      <c r="AU122">
        <v>21.69</v>
      </c>
      <c r="AV122">
        <v>21.78</v>
      </c>
      <c r="AW122">
        <v>21</v>
      </c>
      <c r="AX122">
        <v>21.53</v>
      </c>
      <c r="AY122">
        <v>21.74</v>
      </c>
      <c r="AZ122">
        <v>21.68</v>
      </c>
      <c r="BA122">
        <v>21.83</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19.97</v>
      </c>
      <c r="EO122">
        <v>20.11</v>
      </c>
      <c r="EP122">
        <v>20.3</v>
      </c>
      <c r="EQ122">
        <v>20.12</v>
      </c>
      <c r="ER122">
        <v>20.399999999999999</v>
      </c>
      <c r="ES122">
        <v>20.76</v>
      </c>
      <c r="ET122">
        <v>20.93</v>
      </c>
      <c r="EU122">
        <v>21.09</v>
      </c>
      <c r="EV122">
        <v>20.78</v>
      </c>
      <c r="EW122">
        <v>20.53</v>
      </c>
      <c r="EX122">
        <v>20.9</v>
      </c>
      <c r="EY122">
        <v>20.239999999999998</v>
      </c>
      <c r="EZ122">
        <v>20.61</v>
      </c>
      <c r="FA122">
        <v>20</v>
      </c>
      <c r="FB122">
        <v>20.22</v>
      </c>
      <c r="FC122">
        <v>20.87</v>
      </c>
      <c r="FD122">
        <v>20.99</v>
      </c>
      <c r="FE122">
        <v>20.69</v>
      </c>
      <c r="FF122">
        <v>20.63</v>
      </c>
      <c r="FG122">
        <v>21.1</v>
      </c>
      <c r="FH122">
        <v>20.74</v>
      </c>
      <c r="FI122">
        <v>20.46</v>
      </c>
      <c r="FJ122">
        <v>20.6</v>
      </c>
      <c r="FK122">
        <v>21.05</v>
      </c>
      <c r="FL122">
        <v>21.13</v>
      </c>
      <c r="FM122">
        <v>20.46</v>
      </c>
      <c r="FN122">
        <v>20.73</v>
      </c>
      <c r="FO122">
        <v>21.48</v>
      </c>
      <c r="FP122">
        <v>21.02</v>
      </c>
      <c r="FQ122">
        <v>21.52</v>
      </c>
      <c r="FR122">
        <v>2.5000000000000001E-2</v>
      </c>
      <c r="FS122">
        <v>0</v>
      </c>
      <c r="FT122">
        <v>0</v>
      </c>
      <c r="FU122">
        <v>0</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0</v>
      </c>
      <c r="GO122">
        <v>0</v>
      </c>
      <c r="GP122">
        <v>0</v>
      </c>
      <c r="GQ122">
        <v>0</v>
      </c>
      <c r="GR122">
        <v>0</v>
      </c>
      <c r="GS122">
        <v>0</v>
      </c>
      <c r="GT122">
        <v>0</v>
      </c>
      <c r="GU122">
        <v>0</v>
      </c>
      <c r="GV122">
        <v>0</v>
      </c>
      <c r="GW122">
        <v>0</v>
      </c>
      <c r="GX122">
        <v>0</v>
      </c>
      <c r="GY122">
        <v>0</v>
      </c>
      <c r="GZ122">
        <v>0</v>
      </c>
      <c r="HA122">
        <v>0</v>
      </c>
      <c r="HB122">
        <v>0</v>
      </c>
      <c r="HC122">
        <v>0</v>
      </c>
      <c r="HD122">
        <v>0</v>
      </c>
      <c r="HE122">
        <v>0</v>
      </c>
      <c r="HF122">
        <v>0</v>
      </c>
      <c r="HG122">
        <v>0</v>
      </c>
      <c r="HH122">
        <v>0</v>
      </c>
      <c r="HI122">
        <v>0</v>
      </c>
      <c r="HJ122">
        <v>0</v>
      </c>
      <c r="HK122">
        <v>0</v>
      </c>
      <c r="HL122">
        <v>0</v>
      </c>
      <c r="HM122">
        <v>0</v>
      </c>
      <c r="HN122">
        <v>0</v>
      </c>
      <c r="HO122">
        <v>0</v>
      </c>
      <c r="HP122">
        <v>0</v>
      </c>
      <c r="HQ122">
        <v>0</v>
      </c>
      <c r="HR122">
        <v>0</v>
      </c>
      <c r="HS122">
        <v>0</v>
      </c>
      <c r="HT122">
        <v>0</v>
      </c>
      <c r="HU122">
        <v>0</v>
      </c>
      <c r="HV122">
        <v>0</v>
      </c>
      <c r="HW122">
        <v>0</v>
      </c>
      <c r="HX122">
        <v>0</v>
      </c>
      <c r="HY122">
        <v>0</v>
      </c>
      <c r="HZ122">
        <v>0</v>
      </c>
      <c r="IA122">
        <v>0</v>
      </c>
      <c r="IB122">
        <v>0</v>
      </c>
      <c r="IC122">
        <v>0</v>
      </c>
      <c r="ID122">
        <v>0</v>
      </c>
      <c r="IE122">
        <v>0</v>
      </c>
      <c r="IF122">
        <v>0</v>
      </c>
      <c r="IG122">
        <v>0</v>
      </c>
      <c r="IH122">
        <v>0</v>
      </c>
      <c r="II122">
        <v>0</v>
      </c>
      <c r="IJ122">
        <v>0</v>
      </c>
      <c r="IK122">
        <v>0</v>
      </c>
      <c r="IL122">
        <v>0</v>
      </c>
      <c r="IM122">
        <v>0</v>
      </c>
      <c r="IN122">
        <v>0</v>
      </c>
      <c r="IO122">
        <v>0</v>
      </c>
      <c r="IP122">
        <v>0</v>
      </c>
      <c r="IQ122">
        <v>0</v>
      </c>
      <c r="IR122">
        <v>0</v>
      </c>
      <c r="IS122">
        <v>0</v>
      </c>
      <c r="IT122">
        <v>0</v>
      </c>
      <c r="IU122">
        <v>0</v>
      </c>
      <c r="IV122">
        <v>0</v>
      </c>
      <c r="IW122">
        <v>0</v>
      </c>
      <c r="IX122">
        <v>0</v>
      </c>
      <c r="IY122">
        <v>0</v>
      </c>
      <c r="IZ122">
        <v>0</v>
      </c>
      <c r="JA122">
        <v>0</v>
      </c>
      <c r="JB122">
        <v>0</v>
      </c>
      <c r="JC122">
        <v>0</v>
      </c>
      <c r="JD122">
        <v>3.9990000000000001</v>
      </c>
      <c r="JE122">
        <v>6</v>
      </c>
      <c r="JF122">
        <v>5.6239999999999997</v>
      </c>
      <c r="JG122">
        <v>7.3639999999999999</v>
      </c>
      <c r="JH122">
        <v>6.9779999999999998</v>
      </c>
      <c r="JI122">
        <v>11.606</v>
      </c>
      <c r="JJ122">
        <v>8.7569999999999997</v>
      </c>
      <c r="JK122">
        <v>9.5180000000000007</v>
      </c>
      <c r="JL122">
        <v>6.3739999999999997</v>
      </c>
      <c r="JM122">
        <v>7.12</v>
      </c>
      <c r="JN122">
        <v>9.5190000000000001</v>
      </c>
      <c r="JO122">
        <v>7.7060000000000004</v>
      </c>
      <c r="JP122">
        <v>8.2710000000000008</v>
      </c>
      <c r="JQ122">
        <v>6.9509999999999996</v>
      </c>
      <c r="JR122">
        <v>6.9029999999999996</v>
      </c>
      <c r="JS122">
        <v>11.567</v>
      </c>
      <c r="JT122">
        <v>10.212</v>
      </c>
      <c r="JU122">
        <v>7.7119999999999997</v>
      </c>
      <c r="JV122">
        <v>9.16</v>
      </c>
      <c r="JW122">
        <v>12.805</v>
      </c>
      <c r="JX122">
        <v>7.4089999999999998</v>
      </c>
      <c r="JY122">
        <v>8.0009999999999994</v>
      </c>
      <c r="JZ122">
        <v>5.0679999999999996</v>
      </c>
      <c r="KA122">
        <v>9.6829999999999998</v>
      </c>
      <c r="KB122">
        <v>11.563000000000001</v>
      </c>
      <c r="KC122">
        <v>10.311</v>
      </c>
      <c r="KD122">
        <v>12.034000000000001</v>
      </c>
      <c r="KE122">
        <v>11.867000000000001</v>
      </c>
      <c r="KF122">
        <v>10.465</v>
      </c>
      <c r="KG122">
        <v>13.173999999999999</v>
      </c>
    </row>
    <row r="123" spans="1:293" x14ac:dyDescent="0.25">
      <c r="A123" t="s">
        <v>399</v>
      </c>
      <c r="B123" t="s">
        <v>589</v>
      </c>
      <c r="C123" t="s">
        <v>595</v>
      </c>
      <c r="D123">
        <v>229</v>
      </c>
      <c r="E123" t="s">
        <v>12</v>
      </c>
      <c r="F123">
        <f t="shared" si="9"/>
        <v>2</v>
      </c>
      <c r="G123">
        <f t="shared" si="10"/>
        <v>2</v>
      </c>
      <c r="H123" t="s">
        <v>9</v>
      </c>
      <c r="I123" t="s">
        <v>3</v>
      </c>
      <c r="J123" t="s">
        <v>4</v>
      </c>
      <c r="K123" t="s">
        <v>596</v>
      </c>
      <c r="L123" t="s">
        <v>516</v>
      </c>
      <c r="M123" s="7">
        <v>0</v>
      </c>
      <c r="N123" s="7">
        <v>87.666995887830794</v>
      </c>
      <c r="O123" s="7">
        <f>M123*'Emission and cost factors'!$D$8+N123*'Emission and cost factors'!$E$8</f>
        <v>40.326818108402165</v>
      </c>
      <c r="P123" s="8">
        <f>M123*'Emission and cost factors'!$D$9+N123*'Emission and cost factors'!$E$9</f>
        <v>13.150049383174618</v>
      </c>
      <c r="Q123" s="7">
        <f t="shared" si="11"/>
        <v>21.341000000000001</v>
      </c>
      <c r="R123" s="2">
        <f t="shared" si="12"/>
        <v>0</v>
      </c>
      <c r="S123" s="2">
        <f t="shared" si="13"/>
        <v>0</v>
      </c>
      <c r="T123" s="2">
        <f t="shared" si="14"/>
        <v>0</v>
      </c>
      <c r="U123" s="7">
        <f t="shared" si="15"/>
        <v>0</v>
      </c>
      <c r="V123" s="7">
        <f t="shared" si="16"/>
        <v>0</v>
      </c>
      <c r="W123" s="7">
        <f t="shared" si="17"/>
        <v>0</v>
      </c>
      <c r="X123">
        <v>20.81</v>
      </c>
      <c r="Y123">
        <v>21.01</v>
      </c>
      <c r="Z123">
        <v>21.1</v>
      </c>
      <c r="AA123">
        <v>21.02</v>
      </c>
      <c r="AB123">
        <v>21.16</v>
      </c>
      <c r="AC123">
        <v>21.44</v>
      </c>
      <c r="AD123">
        <v>21.47</v>
      </c>
      <c r="AE123">
        <v>21.47</v>
      </c>
      <c r="AF123">
        <v>21.35</v>
      </c>
      <c r="AG123">
        <v>21.32</v>
      </c>
      <c r="AH123">
        <v>21.46</v>
      </c>
      <c r="AI123">
        <v>21.09</v>
      </c>
      <c r="AJ123">
        <v>21.31</v>
      </c>
      <c r="AK123">
        <v>20.96</v>
      </c>
      <c r="AL123">
        <v>21.05</v>
      </c>
      <c r="AM123">
        <v>21.49</v>
      </c>
      <c r="AN123">
        <v>21.5</v>
      </c>
      <c r="AO123">
        <v>21.42</v>
      </c>
      <c r="AP123">
        <v>21.41</v>
      </c>
      <c r="AQ123">
        <v>21.65</v>
      </c>
      <c r="AR123">
        <v>21.35</v>
      </c>
      <c r="AS123">
        <v>21.31</v>
      </c>
      <c r="AT123">
        <v>21.31</v>
      </c>
      <c r="AU123">
        <v>21.51</v>
      </c>
      <c r="AV123">
        <v>21.59</v>
      </c>
      <c r="AW123">
        <v>21.29</v>
      </c>
      <c r="AX123">
        <v>21.43</v>
      </c>
      <c r="AY123">
        <v>21.61</v>
      </c>
      <c r="AZ123">
        <v>21.59</v>
      </c>
      <c r="BA123">
        <v>21.75</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19.91</v>
      </c>
      <c r="EO123">
        <v>20.079999999999998</v>
      </c>
      <c r="EP123">
        <v>20.100000000000001</v>
      </c>
      <c r="EQ123">
        <v>20.190000000000001</v>
      </c>
      <c r="ER123">
        <v>20.25</v>
      </c>
      <c r="ES123">
        <v>20.71</v>
      </c>
      <c r="ET123">
        <v>20.86</v>
      </c>
      <c r="EU123">
        <v>21</v>
      </c>
      <c r="EV123">
        <v>20.74</v>
      </c>
      <c r="EW123">
        <v>20.39</v>
      </c>
      <c r="EX123">
        <v>20.96</v>
      </c>
      <c r="EY123">
        <v>20.309999999999999</v>
      </c>
      <c r="EZ123">
        <v>20.57</v>
      </c>
      <c r="FA123">
        <v>20.05</v>
      </c>
      <c r="FB123">
        <v>20.260000000000002</v>
      </c>
      <c r="FC123">
        <v>20.82</v>
      </c>
      <c r="FD123">
        <v>20.98</v>
      </c>
      <c r="FE123">
        <v>20.57</v>
      </c>
      <c r="FF123">
        <v>20.58</v>
      </c>
      <c r="FG123">
        <v>21.16</v>
      </c>
      <c r="FH123">
        <v>20.77</v>
      </c>
      <c r="FI123">
        <v>20.43</v>
      </c>
      <c r="FJ123">
        <v>20.55</v>
      </c>
      <c r="FK123">
        <v>20.99</v>
      </c>
      <c r="FL123">
        <v>21.18</v>
      </c>
      <c r="FM123">
        <v>20.6</v>
      </c>
      <c r="FN123">
        <v>20.8</v>
      </c>
      <c r="FO123">
        <v>21.17</v>
      </c>
      <c r="FP123">
        <v>21.11</v>
      </c>
      <c r="FQ123">
        <v>21.35</v>
      </c>
      <c r="FR123">
        <v>6.7000000000000004E-2</v>
      </c>
      <c r="FS123">
        <v>0</v>
      </c>
      <c r="FT123">
        <v>0</v>
      </c>
      <c r="FU123">
        <v>0</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v>0</v>
      </c>
      <c r="HD123">
        <v>0</v>
      </c>
      <c r="HE123">
        <v>0</v>
      </c>
      <c r="HF123">
        <v>0</v>
      </c>
      <c r="HG123">
        <v>0</v>
      </c>
      <c r="HH123">
        <v>0</v>
      </c>
      <c r="HI123">
        <v>0</v>
      </c>
      <c r="HJ123">
        <v>0</v>
      </c>
      <c r="HK123">
        <v>0</v>
      </c>
      <c r="HL123">
        <v>0</v>
      </c>
      <c r="HM123">
        <v>0</v>
      </c>
      <c r="HN123">
        <v>0</v>
      </c>
      <c r="HO123">
        <v>0</v>
      </c>
      <c r="HP123">
        <v>0</v>
      </c>
      <c r="HQ123">
        <v>0</v>
      </c>
      <c r="HR123">
        <v>0</v>
      </c>
      <c r="HS123">
        <v>0</v>
      </c>
      <c r="HT123">
        <v>0</v>
      </c>
      <c r="HU123">
        <v>0</v>
      </c>
      <c r="HV123">
        <v>0</v>
      </c>
      <c r="HW123">
        <v>0</v>
      </c>
      <c r="HX123">
        <v>0</v>
      </c>
      <c r="HY123">
        <v>0</v>
      </c>
      <c r="HZ123">
        <v>0</v>
      </c>
      <c r="IA123">
        <v>0</v>
      </c>
      <c r="IB123">
        <v>0</v>
      </c>
      <c r="IC123">
        <v>0</v>
      </c>
      <c r="ID123">
        <v>0</v>
      </c>
      <c r="IE123">
        <v>0</v>
      </c>
      <c r="IF123">
        <v>0</v>
      </c>
      <c r="IG123">
        <v>0</v>
      </c>
      <c r="IH123">
        <v>0</v>
      </c>
      <c r="II123">
        <v>0</v>
      </c>
      <c r="IJ123">
        <v>0</v>
      </c>
      <c r="IK123">
        <v>0</v>
      </c>
      <c r="IL123">
        <v>0</v>
      </c>
      <c r="IM123">
        <v>0</v>
      </c>
      <c r="IN123">
        <v>0</v>
      </c>
      <c r="IO123">
        <v>0</v>
      </c>
      <c r="IP123">
        <v>0</v>
      </c>
      <c r="IQ123">
        <v>0</v>
      </c>
      <c r="IR123">
        <v>0</v>
      </c>
      <c r="IS123">
        <v>0</v>
      </c>
      <c r="IT123">
        <v>0</v>
      </c>
      <c r="IU123">
        <v>0</v>
      </c>
      <c r="IV123">
        <v>0</v>
      </c>
      <c r="IW123">
        <v>0</v>
      </c>
      <c r="IX123">
        <v>0</v>
      </c>
      <c r="IY123">
        <v>0</v>
      </c>
      <c r="IZ123">
        <v>0</v>
      </c>
      <c r="JA123">
        <v>0</v>
      </c>
      <c r="JB123">
        <v>0</v>
      </c>
      <c r="JC123">
        <v>0</v>
      </c>
      <c r="JD123">
        <v>3.9990000000000001</v>
      </c>
      <c r="JE123">
        <v>6</v>
      </c>
      <c r="JF123">
        <v>5.6239999999999997</v>
      </c>
      <c r="JG123">
        <v>7.3639999999999999</v>
      </c>
      <c r="JH123">
        <v>6.9779999999999998</v>
      </c>
      <c r="JI123">
        <v>11.606</v>
      </c>
      <c r="JJ123">
        <v>8.7569999999999997</v>
      </c>
      <c r="JK123">
        <v>9.5180000000000007</v>
      </c>
      <c r="JL123">
        <v>6.3739999999999997</v>
      </c>
      <c r="JM123">
        <v>7.12</v>
      </c>
      <c r="JN123">
        <v>9.5190000000000001</v>
      </c>
      <c r="JO123">
        <v>7.7060000000000004</v>
      </c>
      <c r="JP123">
        <v>8.2710000000000008</v>
      </c>
      <c r="JQ123">
        <v>6.9509999999999996</v>
      </c>
      <c r="JR123">
        <v>6.9029999999999996</v>
      </c>
      <c r="JS123">
        <v>11.567</v>
      </c>
      <c r="JT123">
        <v>10.212</v>
      </c>
      <c r="JU123">
        <v>7.7119999999999997</v>
      </c>
      <c r="JV123">
        <v>9.16</v>
      </c>
      <c r="JW123">
        <v>12.805</v>
      </c>
      <c r="JX123">
        <v>7.4089999999999998</v>
      </c>
      <c r="JY123">
        <v>8.0009999999999994</v>
      </c>
      <c r="JZ123">
        <v>5.0679999999999996</v>
      </c>
      <c r="KA123">
        <v>9.6829999999999998</v>
      </c>
      <c r="KB123">
        <v>11.563000000000001</v>
      </c>
      <c r="KC123">
        <v>10.311</v>
      </c>
      <c r="KD123">
        <v>12.034000000000001</v>
      </c>
      <c r="KE123">
        <v>11.867000000000001</v>
      </c>
      <c r="KF123">
        <v>10.465</v>
      </c>
      <c r="KG123">
        <v>13.173999999999999</v>
      </c>
    </row>
    <row r="124" spans="1:293" x14ac:dyDescent="0.25">
      <c r="A124" t="s">
        <v>400</v>
      </c>
      <c r="B124" t="s">
        <v>589</v>
      </c>
      <c r="C124" t="s">
        <v>595</v>
      </c>
      <c r="D124">
        <v>230</v>
      </c>
      <c r="E124" t="s">
        <v>12</v>
      </c>
      <c r="F124">
        <f t="shared" si="9"/>
        <v>2</v>
      </c>
      <c r="G124">
        <f t="shared" si="10"/>
        <v>2</v>
      </c>
      <c r="H124" t="s">
        <v>9</v>
      </c>
      <c r="I124" t="s">
        <v>3</v>
      </c>
      <c r="J124" t="s">
        <v>4</v>
      </c>
      <c r="K124" t="s">
        <v>596</v>
      </c>
      <c r="L124" t="s">
        <v>515</v>
      </c>
      <c r="M124" s="7">
        <v>0</v>
      </c>
      <c r="N124" s="7">
        <v>84.580004591494799</v>
      </c>
      <c r="O124" s="7">
        <f>M124*'Emission and cost factors'!$D$8+N124*'Emission and cost factors'!$E$8</f>
        <v>38.906802112087611</v>
      </c>
      <c r="P124" s="8">
        <f>M124*'Emission and cost factors'!$D$9+N124*'Emission and cost factors'!$E$9</f>
        <v>12.68700068872422</v>
      </c>
      <c r="Q124" s="7">
        <f t="shared" si="11"/>
        <v>21.322333333333336</v>
      </c>
      <c r="R124" s="2">
        <f t="shared" si="12"/>
        <v>0</v>
      </c>
      <c r="S124" s="2">
        <f t="shared" si="13"/>
        <v>0</v>
      </c>
      <c r="T124" s="2">
        <f t="shared" si="14"/>
        <v>0</v>
      </c>
      <c r="U124" s="7">
        <f t="shared" si="15"/>
        <v>0</v>
      </c>
      <c r="V124" s="7">
        <f t="shared" si="16"/>
        <v>0</v>
      </c>
      <c r="W124" s="7">
        <f t="shared" si="17"/>
        <v>0</v>
      </c>
      <c r="X124">
        <v>20.71</v>
      </c>
      <c r="Y124">
        <v>20.98</v>
      </c>
      <c r="Z124">
        <v>21.09</v>
      </c>
      <c r="AA124">
        <v>20.93</v>
      </c>
      <c r="AB124">
        <v>21.15</v>
      </c>
      <c r="AC124">
        <v>21.46</v>
      </c>
      <c r="AD124">
        <v>21.47</v>
      </c>
      <c r="AE124">
        <v>21.48</v>
      </c>
      <c r="AF124">
        <v>21.35</v>
      </c>
      <c r="AG124">
        <v>21.3</v>
      </c>
      <c r="AH124">
        <v>21.46</v>
      </c>
      <c r="AI124">
        <v>21.01</v>
      </c>
      <c r="AJ124">
        <v>21.32</v>
      </c>
      <c r="AK124">
        <v>20.87</v>
      </c>
      <c r="AL124">
        <v>20.98</v>
      </c>
      <c r="AM124">
        <v>21.45</v>
      </c>
      <c r="AN124">
        <v>21.5</v>
      </c>
      <c r="AO124">
        <v>21.41</v>
      </c>
      <c r="AP124">
        <v>21.4</v>
      </c>
      <c r="AQ124">
        <v>21.65</v>
      </c>
      <c r="AR124">
        <v>21.35</v>
      </c>
      <c r="AS124">
        <v>21.28</v>
      </c>
      <c r="AT124">
        <v>21.31</v>
      </c>
      <c r="AU124">
        <v>21.51</v>
      </c>
      <c r="AV124">
        <v>21.6</v>
      </c>
      <c r="AW124">
        <v>21.23</v>
      </c>
      <c r="AX124">
        <v>21.45</v>
      </c>
      <c r="AY124">
        <v>21.61</v>
      </c>
      <c r="AZ124">
        <v>21.61</v>
      </c>
      <c r="BA124">
        <v>21.75</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19.809999999999999</v>
      </c>
      <c r="EO124">
        <v>20.04</v>
      </c>
      <c r="EP124">
        <v>20.079999999999998</v>
      </c>
      <c r="EQ124">
        <v>20.09</v>
      </c>
      <c r="ER124">
        <v>20.239999999999998</v>
      </c>
      <c r="ES124">
        <v>20.7</v>
      </c>
      <c r="ET124">
        <v>20.86</v>
      </c>
      <c r="EU124">
        <v>21</v>
      </c>
      <c r="EV124">
        <v>20.73</v>
      </c>
      <c r="EW124">
        <v>20.37</v>
      </c>
      <c r="EX124">
        <v>20.95</v>
      </c>
      <c r="EY124">
        <v>20.23</v>
      </c>
      <c r="EZ124">
        <v>20.55</v>
      </c>
      <c r="FA124">
        <v>19.96</v>
      </c>
      <c r="FB124">
        <v>20.170000000000002</v>
      </c>
      <c r="FC124">
        <v>20.8</v>
      </c>
      <c r="FD124">
        <v>20.98</v>
      </c>
      <c r="FE124">
        <v>20.56</v>
      </c>
      <c r="FF124">
        <v>20.56</v>
      </c>
      <c r="FG124">
        <v>21.17</v>
      </c>
      <c r="FH124">
        <v>20.77</v>
      </c>
      <c r="FI124">
        <v>20.399999999999999</v>
      </c>
      <c r="FJ124">
        <v>20.53</v>
      </c>
      <c r="FK124">
        <v>20.99</v>
      </c>
      <c r="FL124">
        <v>21.19</v>
      </c>
      <c r="FM124">
        <v>20.53</v>
      </c>
      <c r="FN124">
        <v>20.78</v>
      </c>
      <c r="FO124">
        <v>21.17</v>
      </c>
      <c r="FP124">
        <v>21.1</v>
      </c>
      <c r="FQ124">
        <v>21.35</v>
      </c>
      <c r="FR124">
        <v>0.15</v>
      </c>
      <c r="FS124">
        <v>0</v>
      </c>
      <c r="FT124">
        <v>0</v>
      </c>
      <c r="FU124">
        <v>0</v>
      </c>
      <c r="FV124">
        <v>0</v>
      </c>
      <c r="FW124">
        <v>0</v>
      </c>
      <c r="FX124">
        <v>0</v>
      </c>
      <c r="FY124">
        <v>0</v>
      </c>
      <c r="FZ124">
        <v>0</v>
      </c>
      <c r="GA124">
        <v>0</v>
      </c>
      <c r="GB124">
        <v>0</v>
      </c>
      <c r="GC124">
        <v>0</v>
      </c>
      <c r="GD124">
        <v>0</v>
      </c>
      <c r="GE124">
        <v>3.3000000000000002E-2</v>
      </c>
      <c r="GF124">
        <v>0</v>
      </c>
      <c r="GG124">
        <v>0</v>
      </c>
      <c r="GH124">
        <v>0</v>
      </c>
      <c r="GI124">
        <v>0</v>
      </c>
      <c r="GJ124">
        <v>0</v>
      </c>
      <c r="GK124">
        <v>0</v>
      </c>
      <c r="GL124">
        <v>0</v>
      </c>
      <c r="GM124">
        <v>0</v>
      </c>
      <c r="GN124">
        <v>0</v>
      </c>
      <c r="GO124">
        <v>0</v>
      </c>
      <c r="GP124">
        <v>0</v>
      </c>
      <c r="GQ124">
        <v>0</v>
      </c>
      <c r="GR124">
        <v>0</v>
      </c>
      <c r="GS124">
        <v>0</v>
      </c>
      <c r="GT124">
        <v>0</v>
      </c>
      <c r="GU124">
        <v>0</v>
      </c>
      <c r="GV124">
        <v>0</v>
      </c>
      <c r="GW124">
        <v>0</v>
      </c>
      <c r="GX124">
        <v>0</v>
      </c>
      <c r="GY124">
        <v>0</v>
      </c>
      <c r="GZ124">
        <v>0</v>
      </c>
      <c r="HA124">
        <v>0</v>
      </c>
      <c r="HB124">
        <v>0</v>
      </c>
      <c r="HC124">
        <v>0</v>
      </c>
      <c r="HD124">
        <v>0</v>
      </c>
      <c r="HE124">
        <v>0</v>
      </c>
      <c r="HF124">
        <v>0</v>
      </c>
      <c r="HG124">
        <v>0</v>
      </c>
      <c r="HH124">
        <v>0</v>
      </c>
      <c r="HI124">
        <v>0</v>
      </c>
      <c r="HJ124">
        <v>0</v>
      </c>
      <c r="HK124">
        <v>0</v>
      </c>
      <c r="HL124">
        <v>0</v>
      </c>
      <c r="HM124">
        <v>0</v>
      </c>
      <c r="HN124">
        <v>0</v>
      </c>
      <c r="HO124">
        <v>0</v>
      </c>
      <c r="HP124">
        <v>0</v>
      </c>
      <c r="HQ124">
        <v>0</v>
      </c>
      <c r="HR124">
        <v>0</v>
      </c>
      <c r="HS124">
        <v>0</v>
      </c>
      <c r="HT124">
        <v>0</v>
      </c>
      <c r="HU124">
        <v>0</v>
      </c>
      <c r="HV124">
        <v>0</v>
      </c>
      <c r="HW124">
        <v>0</v>
      </c>
      <c r="HX124">
        <v>0</v>
      </c>
      <c r="HY124">
        <v>0</v>
      </c>
      <c r="HZ124">
        <v>0</v>
      </c>
      <c r="IA124">
        <v>0</v>
      </c>
      <c r="IB124">
        <v>0</v>
      </c>
      <c r="IC124">
        <v>0</v>
      </c>
      <c r="ID124">
        <v>0</v>
      </c>
      <c r="IE124">
        <v>0</v>
      </c>
      <c r="IF124">
        <v>0</v>
      </c>
      <c r="IG124">
        <v>0</v>
      </c>
      <c r="IH124">
        <v>0</v>
      </c>
      <c r="II124">
        <v>0</v>
      </c>
      <c r="IJ124">
        <v>0</v>
      </c>
      <c r="IK124">
        <v>0</v>
      </c>
      <c r="IL124">
        <v>0</v>
      </c>
      <c r="IM124">
        <v>0</v>
      </c>
      <c r="IN124">
        <v>0</v>
      </c>
      <c r="IO124">
        <v>0</v>
      </c>
      <c r="IP124">
        <v>0</v>
      </c>
      <c r="IQ124">
        <v>0</v>
      </c>
      <c r="IR124">
        <v>0</v>
      </c>
      <c r="IS124">
        <v>0</v>
      </c>
      <c r="IT124">
        <v>0</v>
      </c>
      <c r="IU124">
        <v>0</v>
      </c>
      <c r="IV124">
        <v>0</v>
      </c>
      <c r="IW124">
        <v>0</v>
      </c>
      <c r="IX124">
        <v>0</v>
      </c>
      <c r="IY124">
        <v>0</v>
      </c>
      <c r="IZ124">
        <v>0</v>
      </c>
      <c r="JA124">
        <v>0</v>
      </c>
      <c r="JB124">
        <v>0</v>
      </c>
      <c r="JC124">
        <v>0</v>
      </c>
      <c r="JD124">
        <v>3.9990000000000001</v>
      </c>
      <c r="JE124">
        <v>6</v>
      </c>
      <c r="JF124">
        <v>5.6239999999999997</v>
      </c>
      <c r="JG124">
        <v>7.3639999999999999</v>
      </c>
      <c r="JH124">
        <v>6.9779999999999998</v>
      </c>
      <c r="JI124">
        <v>11.606</v>
      </c>
      <c r="JJ124">
        <v>8.7569999999999997</v>
      </c>
      <c r="JK124">
        <v>9.5180000000000007</v>
      </c>
      <c r="JL124">
        <v>6.3739999999999997</v>
      </c>
      <c r="JM124">
        <v>7.12</v>
      </c>
      <c r="JN124">
        <v>9.5190000000000001</v>
      </c>
      <c r="JO124">
        <v>7.7060000000000004</v>
      </c>
      <c r="JP124">
        <v>8.2710000000000008</v>
      </c>
      <c r="JQ124">
        <v>6.9509999999999996</v>
      </c>
      <c r="JR124">
        <v>6.9029999999999996</v>
      </c>
      <c r="JS124">
        <v>11.567</v>
      </c>
      <c r="JT124">
        <v>10.212</v>
      </c>
      <c r="JU124">
        <v>7.7119999999999997</v>
      </c>
      <c r="JV124">
        <v>9.16</v>
      </c>
      <c r="JW124">
        <v>12.805</v>
      </c>
      <c r="JX124">
        <v>7.4089999999999998</v>
      </c>
      <c r="JY124">
        <v>8.0009999999999994</v>
      </c>
      <c r="JZ124">
        <v>5.0679999999999996</v>
      </c>
      <c r="KA124">
        <v>9.6829999999999998</v>
      </c>
      <c r="KB124">
        <v>11.563000000000001</v>
      </c>
      <c r="KC124">
        <v>10.311</v>
      </c>
      <c r="KD124">
        <v>12.034000000000001</v>
      </c>
      <c r="KE124">
        <v>11.867000000000001</v>
      </c>
      <c r="KF124">
        <v>10.465</v>
      </c>
      <c r="KG124">
        <v>13.173999999999999</v>
      </c>
    </row>
    <row r="125" spans="1:293" x14ac:dyDescent="0.25">
      <c r="A125" t="s">
        <v>401</v>
      </c>
      <c r="B125" t="s">
        <v>589</v>
      </c>
      <c r="C125" t="s">
        <v>595</v>
      </c>
      <c r="D125">
        <v>231</v>
      </c>
      <c r="E125" t="s">
        <v>12</v>
      </c>
      <c r="F125">
        <f t="shared" si="9"/>
        <v>2</v>
      </c>
      <c r="G125">
        <f t="shared" si="10"/>
        <v>2</v>
      </c>
      <c r="H125" t="s">
        <v>9</v>
      </c>
      <c r="I125" t="s">
        <v>3</v>
      </c>
      <c r="J125" t="s">
        <v>5</v>
      </c>
      <c r="K125" t="s">
        <v>596</v>
      </c>
      <c r="L125" t="s">
        <v>516</v>
      </c>
      <c r="M125" s="7">
        <v>0</v>
      </c>
      <c r="N125" s="7">
        <v>87.490281397259395</v>
      </c>
      <c r="O125" s="7">
        <f>M125*'Emission and cost factors'!$D$8+N125*'Emission and cost factors'!$E$8</f>
        <v>40.245529442739326</v>
      </c>
      <c r="P125" s="8">
        <f>M125*'Emission and cost factors'!$D$9+N125*'Emission and cost factors'!$E$9</f>
        <v>13.123542209588908</v>
      </c>
      <c r="Q125" s="7">
        <f t="shared" si="11"/>
        <v>21.341000000000001</v>
      </c>
      <c r="R125" s="2">
        <f t="shared" si="12"/>
        <v>0</v>
      </c>
      <c r="S125" s="2">
        <f t="shared" si="13"/>
        <v>0</v>
      </c>
      <c r="T125" s="2">
        <f t="shared" si="14"/>
        <v>0</v>
      </c>
      <c r="U125" s="7">
        <f t="shared" si="15"/>
        <v>0</v>
      </c>
      <c r="V125" s="7">
        <f t="shared" si="16"/>
        <v>0</v>
      </c>
      <c r="W125" s="7">
        <f t="shared" si="17"/>
        <v>0</v>
      </c>
      <c r="X125">
        <v>20.81</v>
      </c>
      <c r="Y125">
        <v>21.01</v>
      </c>
      <c r="Z125">
        <v>21.1</v>
      </c>
      <c r="AA125">
        <v>21.02</v>
      </c>
      <c r="AB125">
        <v>21.16</v>
      </c>
      <c r="AC125">
        <v>21.44</v>
      </c>
      <c r="AD125">
        <v>21.47</v>
      </c>
      <c r="AE125">
        <v>21.47</v>
      </c>
      <c r="AF125">
        <v>21.35</v>
      </c>
      <c r="AG125">
        <v>21.32</v>
      </c>
      <c r="AH125">
        <v>21.46</v>
      </c>
      <c r="AI125">
        <v>21.09</v>
      </c>
      <c r="AJ125">
        <v>21.31</v>
      </c>
      <c r="AK125">
        <v>20.96</v>
      </c>
      <c r="AL125">
        <v>21.05</v>
      </c>
      <c r="AM125">
        <v>21.49</v>
      </c>
      <c r="AN125">
        <v>21.5</v>
      </c>
      <c r="AO125">
        <v>21.42</v>
      </c>
      <c r="AP125">
        <v>21.41</v>
      </c>
      <c r="AQ125">
        <v>21.65</v>
      </c>
      <c r="AR125">
        <v>21.35</v>
      </c>
      <c r="AS125">
        <v>21.31</v>
      </c>
      <c r="AT125">
        <v>21.31</v>
      </c>
      <c r="AU125">
        <v>21.51</v>
      </c>
      <c r="AV125">
        <v>21.59</v>
      </c>
      <c r="AW125">
        <v>21.29</v>
      </c>
      <c r="AX125">
        <v>21.43</v>
      </c>
      <c r="AY125">
        <v>21.61</v>
      </c>
      <c r="AZ125">
        <v>21.59</v>
      </c>
      <c r="BA125">
        <v>21.75</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c r="ED125">
        <v>0</v>
      </c>
      <c r="EE125">
        <v>0</v>
      </c>
      <c r="EF125">
        <v>0</v>
      </c>
      <c r="EG125">
        <v>0</v>
      </c>
      <c r="EH125">
        <v>0</v>
      </c>
      <c r="EI125">
        <v>0</v>
      </c>
      <c r="EJ125">
        <v>0</v>
      </c>
      <c r="EK125">
        <v>0</v>
      </c>
      <c r="EL125">
        <v>0</v>
      </c>
      <c r="EM125">
        <v>0</v>
      </c>
      <c r="EN125">
        <v>19.91</v>
      </c>
      <c r="EO125">
        <v>20.079999999999998</v>
      </c>
      <c r="EP125">
        <v>20.100000000000001</v>
      </c>
      <c r="EQ125">
        <v>20.190000000000001</v>
      </c>
      <c r="ER125">
        <v>20.25</v>
      </c>
      <c r="ES125">
        <v>20.71</v>
      </c>
      <c r="ET125">
        <v>20.86</v>
      </c>
      <c r="EU125">
        <v>21</v>
      </c>
      <c r="EV125">
        <v>20.74</v>
      </c>
      <c r="EW125">
        <v>20.39</v>
      </c>
      <c r="EX125">
        <v>20.96</v>
      </c>
      <c r="EY125">
        <v>20.309999999999999</v>
      </c>
      <c r="EZ125">
        <v>20.57</v>
      </c>
      <c r="FA125">
        <v>20.05</v>
      </c>
      <c r="FB125">
        <v>20.260000000000002</v>
      </c>
      <c r="FC125">
        <v>20.82</v>
      </c>
      <c r="FD125">
        <v>20.98</v>
      </c>
      <c r="FE125">
        <v>20.57</v>
      </c>
      <c r="FF125">
        <v>20.58</v>
      </c>
      <c r="FG125">
        <v>21.16</v>
      </c>
      <c r="FH125">
        <v>20.77</v>
      </c>
      <c r="FI125">
        <v>20.43</v>
      </c>
      <c r="FJ125">
        <v>20.55</v>
      </c>
      <c r="FK125">
        <v>20.99</v>
      </c>
      <c r="FL125">
        <v>21.18</v>
      </c>
      <c r="FM125">
        <v>20.6</v>
      </c>
      <c r="FN125">
        <v>20.8</v>
      </c>
      <c r="FO125">
        <v>21.17</v>
      </c>
      <c r="FP125">
        <v>21.11</v>
      </c>
      <c r="FQ125">
        <v>21.35</v>
      </c>
      <c r="FR125">
        <v>6.7000000000000004E-2</v>
      </c>
      <c r="FS125">
        <v>0</v>
      </c>
      <c r="FT125">
        <v>0</v>
      </c>
      <c r="FU125">
        <v>0</v>
      </c>
      <c r="FV125">
        <v>0</v>
      </c>
      <c r="FW125">
        <v>0</v>
      </c>
      <c r="FX125">
        <v>0</v>
      </c>
      <c r="FY125">
        <v>0</v>
      </c>
      <c r="FZ125">
        <v>0</v>
      </c>
      <c r="GA125">
        <v>0</v>
      </c>
      <c r="GB125">
        <v>0</v>
      </c>
      <c r="GC125">
        <v>0</v>
      </c>
      <c r="GD125">
        <v>0</v>
      </c>
      <c r="GE125">
        <v>0</v>
      </c>
      <c r="GF125">
        <v>0</v>
      </c>
      <c r="GG125">
        <v>0</v>
      </c>
      <c r="GH125">
        <v>0</v>
      </c>
      <c r="GI125">
        <v>0</v>
      </c>
      <c r="GJ125">
        <v>0</v>
      </c>
      <c r="GK125">
        <v>0</v>
      </c>
      <c r="GL125">
        <v>0</v>
      </c>
      <c r="GM125">
        <v>0</v>
      </c>
      <c r="GN125">
        <v>0</v>
      </c>
      <c r="GO125">
        <v>0</v>
      </c>
      <c r="GP125">
        <v>0</v>
      </c>
      <c r="GQ125">
        <v>0</v>
      </c>
      <c r="GR125">
        <v>0</v>
      </c>
      <c r="GS125">
        <v>0</v>
      </c>
      <c r="GT125">
        <v>0</v>
      </c>
      <c r="GU125">
        <v>0</v>
      </c>
      <c r="GV125">
        <v>0</v>
      </c>
      <c r="GW125">
        <v>0</v>
      </c>
      <c r="GX125">
        <v>0</v>
      </c>
      <c r="GY125">
        <v>0</v>
      </c>
      <c r="GZ125">
        <v>0</v>
      </c>
      <c r="HA125">
        <v>0</v>
      </c>
      <c r="HB125">
        <v>0</v>
      </c>
      <c r="HC125">
        <v>0</v>
      </c>
      <c r="HD125">
        <v>0</v>
      </c>
      <c r="HE125">
        <v>0</v>
      </c>
      <c r="HF125">
        <v>0</v>
      </c>
      <c r="HG125">
        <v>0</v>
      </c>
      <c r="HH125">
        <v>0</v>
      </c>
      <c r="HI125">
        <v>0</v>
      </c>
      <c r="HJ125">
        <v>0</v>
      </c>
      <c r="HK125">
        <v>0</v>
      </c>
      <c r="HL125">
        <v>0</v>
      </c>
      <c r="HM125">
        <v>0</v>
      </c>
      <c r="HN125">
        <v>0</v>
      </c>
      <c r="HO125">
        <v>0</v>
      </c>
      <c r="HP125">
        <v>0</v>
      </c>
      <c r="HQ125">
        <v>0</v>
      </c>
      <c r="HR125">
        <v>0</v>
      </c>
      <c r="HS125">
        <v>0</v>
      </c>
      <c r="HT125">
        <v>0</v>
      </c>
      <c r="HU125">
        <v>0</v>
      </c>
      <c r="HV125">
        <v>0</v>
      </c>
      <c r="HW125">
        <v>0</v>
      </c>
      <c r="HX125">
        <v>0</v>
      </c>
      <c r="HY125">
        <v>0</v>
      </c>
      <c r="HZ125">
        <v>0</v>
      </c>
      <c r="IA125">
        <v>0</v>
      </c>
      <c r="IB125">
        <v>0</v>
      </c>
      <c r="IC125">
        <v>0</v>
      </c>
      <c r="ID125">
        <v>0</v>
      </c>
      <c r="IE125">
        <v>0</v>
      </c>
      <c r="IF125">
        <v>0</v>
      </c>
      <c r="IG125">
        <v>0</v>
      </c>
      <c r="IH125">
        <v>0</v>
      </c>
      <c r="II125">
        <v>0</v>
      </c>
      <c r="IJ125">
        <v>0</v>
      </c>
      <c r="IK125">
        <v>0</v>
      </c>
      <c r="IL125">
        <v>0</v>
      </c>
      <c r="IM125">
        <v>0</v>
      </c>
      <c r="IN125">
        <v>0</v>
      </c>
      <c r="IO125">
        <v>0</v>
      </c>
      <c r="IP125">
        <v>0</v>
      </c>
      <c r="IQ125">
        <v>0</v>
      </c>
      <c r="IR125">
        <v>0</v>
      </c>
      <c r="IS125">
        <v>0</v>
      </c>
      <c r="IT125">
        <v>0</v>
      </c>
      <c r="IU125">
        <v>0</v>
      </c>
      <c r="IV125">
        <v>0</v>
      </c>
      <c r="IW125">
        <v>0</v>
      </c>
      <c r="IX125">
        <v>0</v>
      </c>
      <c r="IY125">
        <v>0</v>
      </c>
      <c r="IZ125">
        <v>0</v>
      </c>
      <c r="JA125">
        <v>0</v>
      </c>
      <c r="JB125">
        <v>0</v>
      </c>
      <c r="JC125">
        <v>0</v>
      </c>
      <c r="JD125">
        <v>3.9990000000000001</v>
      </c>
      <c r="JE125">
        <v>6</v>
      </c>
      <c r="JF125">
        <v>5.6239999999999997</v>
      </c>
      <c r="JG125">
        <v>7.3639999999999999</v>
      </c>
      <c r="JH125">
        <v>6.9779999999999998</v>
      </c>
      <c r="JI125">
        <v>11.606</v>
      </c>
      <c r="JJ125">
        <v>8.7569999999999997</v>
      </c>
      <c r="JK125">
        <v>9.5180000000000007</v>
      </c>
      <c r="JL125">
        <v>6.3739999999999997</v>
      </c>
      <c r="JM125">
        <v>7.12</v>
      </c>
      <c r="JN125">
        <v>9.5190000000000001</v>
      </c>
      <c r="JO125">
        <v>7.7060000000000004</v>
      </c>
      <c r="JP125">
        <v>8.2710000000000008</v>
      </c>
      <c r="JQ125">
        <v>6.9509999999999996</v>
      </c>
      <c r="JR125">
        <v>6.9029999999999996</v>
      </c>
      <c r="JS125">
        <v>11.567</v>
      </c>
      <c r="JT125">
        <v>10.212</v>
      </c>
      <c r="JU125">
        <v>7.7119999999999997</v>
      </c>
      <c r="JV125">
        <v>9.16</v>
      </c>
      <c r="JW125">
        <v>12.805</v>
      </c>
      <c r="JX125">
        <v>7.4089999999999998</v>
      </c>
      <c r="JY125">
        <v>8.0009999999999994</v>
      </c>
      <c r="JZ125">
        <v>5.0679999999999996</v>
      </c>
      <c r="KA125">
        <v>9.6829999999999998</v>
      </c>
      <c r="KB125">
        <v>11.563000000000001</v>
      </c>
      <c r="KC125">
        <v>10.311</v>
      </c>
      <c r="KD125">
        <v>12.034000000000001</v>
      </c>
      <c r="KE125">
        <v>11.867000000000001</v>
      </c>
      <c r="KF125">
        <v>10.465</v>
      </c>
      <c r="KG125">
        <v>13.173999999999999</v>
      </c>
    </row>
    <row r="126" spans="1:293" x14ac:dyDescent="0.25">
      <c r="A126" t="s">
        <v>402</v>
      </c>
      <c r="B126" t="s">
        <v>589</v>
      </c>
      <c r="C126" t="s">
        <v>595</v>
      </c>
      <c r="D126">
        <v>232</v>
      </c>
      <c r="E126" t="s">
        <v>12</v>
      </c>
      <c r="F126">
        <f t="shared" si="9"/>
        <v>2</v>
      </c>
      <c r="G126">
        <f t="shared" si="10"/>
        <v>2</v>
      </c>
      <c r="H126" t="s">
        <v>9</v>
      </c>
      <c r="I126" t="s">
        <v>3</v>
      </c>
      <c r="J126" t="s">
        <v>5</v>
      </c>
      <c r="K126" t="s">
        <v>596</v>
      </c>
      <c r="L126" t="s">
        <v>515</v>
      </c>
      <c r="M126" s="7">
        <v>0</v>
      </c>
      <c r="N126" s="7">
        <v>84.562096130133895</v>
      </c>
      <c r="O126" s="7">
        <f>M126*'Emission and cost factors'!$D$8+N126*'Emission and cost factors'!$E$8</f>
        <v>38.898564219861591</v>
      </c>
      <c r="P126" s="8">
        <f>M126*'Emission and cost factors'!$D$9+N126*'Emission and cost factors'!$E$9</f>
        <v>12.684314419520083</v>
      </c>
      <c r="Q126" s="7">
        <f t="shared" si="11"/>
        <v>21.322333333333336</v>
      </c>
      <c r="R126" s="2">
        <f t="shared" si="12"/>
        <v>0</v>
      </c>
      <c r="S126" s="2">
        <f t="shared" si="13"/>
        <v>0</v>
      </c>
      <c r="T126" s="2">
        <f t="shared" si="14"/>
        <v>0</v>
      </c>
      <c r="U126" s="7">
        <f t="shared" si="15"/>
        <v>0</v>
      </c>
      <c r="V126" s="7">
        <f t="shared" si="16"/>
        <v>0</v>
      </c>
      <c r="W126" s="7">
        <f t="shared" si="17"/>
        <v>0</v>
      </c>
      <c r="X126">
        <v>20.71</v>
      </c>
      <c r="Y126">
        <v>20.98</v>
      </c>
      <c r="Z126">
        <v>21.09</v>
      </c>
      <c r="AA126">
        <v>20.93</v>
      </c>
      <c r="AB126">
        <v>21.15</v>
      </c>
      <c r="AC126">
        <v>21.46</v>
      </c>
      <c r="AD126">
        <v>21.47</v>
      </c>
      <c r="AE126">
        <v>21.48</v>
      </c>
      <c r="AF126">
        <v>21.35</v>
      </c>
      <c r="AG126">
        <v>21.3</v>
      </c>
      <c r="AH126">
        <v>21.46</v>
      </c>
      <c r="AI126">
        <v>21.01</v>
      </c>
      <c r="AJ126">
        <v>21.32</v>
      </c>
      <c r="AK126">
        <v>20.87</v>
      </c>
      <c r="AL126">
        <v>20.98</v>
      </c>
      <c r="AM126">
        <v>21.45</v>
      </c>
      <c r="AN126">
        <v>21.5</v>
      </c>
      <c r="AO126">
        <v>21.41</v>
      </c>
      <c r="AP126">
        <v>21.4</v>
      </c>
      <c r="AQ126">
        <v>21.65</v>
      </c>
      <c r="AR126">
        <v>21.35</v>
      </c>
      <c r="AS126">
        <v>21.28</v>
      </c>
      <c r="AT126">
        <v>21.31</v>
      </c>
      <c r="AU126">
        <v>21.51</v>
      </c>
      <c r="AV126">
        <v>21.6</v>
      </c>
      <c r="AW126">
        <v>21.23</v>
      </c>
      <c r="AX126">
        <v>21.45</v>
      </c>
      <c r="AY126">
        <v>21.61</v>
      </c>
      <c r="AZ126">
        <v>21.61</v>
      </c>
      <c r="BA126">
        <v>21.75</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v>0</v>
      </c>
      <c r="EG126">
        <v>0</v>
      </c>
      <c r="EH126">
        <v>0</v>
      </c>
      <c r="EI126">
        <v>0</v>
      </c>
      <c r="EJ126">
        <v>0</v>
      </c>
      <c r="EK126">
        <v>0</v>
      </c>
      <c r="EL126">
        <v>0</v>
      </c>
      <c r="EM126">
        <v>0</v>
      </c>
      <c r="EN126">
        <v>19.809999999999999</v>
      </c>
      <c r="EO126">
        <v>20.04</v>
      </c>
      <c r="EP126">
        <v>20.079999999999998</v>
      </c>
      <c r="EQ126">
        <v>20.09</v>
      </c>
      <c r="ER126">
        <v>20.239999999999998</v>
      </c>
      <c r="ES126">
        <v>20.7</v>
      </c>
      <c r="ET126">
        <v>20.86</v>
      </c>
      <c r="EU126">
        <v>21</v>
      </c>
      <c r="EV126">
        <v>20.73</v>
      </c>
      <c r="EW126">
        <v>20.37</v>
      </c>
      <c r="EX126">
        <v>20.95</v>
      </c>
      <c r="EY126">
        <v>20.23</v>
      </c>
      <c r="EZ126">
        <v>20.55</v>
      </c>
      <c r="FA126">
        <v>19.96</v>
      </c>
      <c r="FB126">
        <v>20.170000000000002</v>
      </c>
      <c r="FC126">
        <v>20.8</v>
      </c>
      <c r="FD126">
        <v>20.98</v>
      </c>
      <c r="FE126">
        <v>20.56</v>
      </c>
      <c r="FF126">
        <v>20.56</v>
      </c>
      <c r="FG126">
        <v>21.17</v>
      </c>
      <c r="FH126">
        <v>20.77</v>
      </c>
      <c r="FI126">
        <v>20.399999999999999</v>
      </c>
      <c r="FJ126">
        <v>20.53</v>
      </c>
      <c r="FK126">
        <v>20.99</v>
      </c>
      <c r="FL126">
        <v>21.19</v>
      </c>
      <c r="FM126">
        <v>20.53</v>
      </c>
      <c r="FN126">
        <v>20.78</v>
      </c>
      <c r="FO126">
        <v>21.17</v>
      </c>
      <c r="FP126">
        <v>21.1</v>
      </c>
      <c r="FQ126">
        <v>21.35</v>
      </c>
      <c r="FR126">
        <v>0.15</v>
      </c>
      <c r="FS126">
        <v>0</v>
      </c>
      <c r="FT126">
        <v>0</v>
      </c>
      <c r="FU126">
        <v>0</v>
      </c>
      <c r="FV126">
        <v>0</v>
      </c>
      <c r="FW126">
        <v>0</v>
      </c>
      <c r="FX126">
        <v>0</v>
      </c>
      <c r="FY126">
        <v>0</v>
      </c>
      <c r="FZ126">
        <v>0</v>
      </c>
      <c r="GA126">
        <v>0</v>
      </c>
      <c r="GB126">
        <v>0</v>
      </c>
      <c r="GC126">
        <v>0</v>
      </c>
      <c r="GD126">
        <v>0</v>
      </c>
      <c r="GE126">
        <v>3.3000000000000002E-2</v>
      </c>
      <c r="GF126">
        <v>0</v>
      </c>
      <c r="GG126">
        <v>0</v>
      </c>
      <c r="GH126">
        <v>0</v>
      </c>
      <c r="GI126">
        <v>0</v>
      </c>
      <c r="GJ126">
        <v>0</v>
      </c>
      <c r="GK126">
        <v>0</v>
      </c>
      <c r="GL126">
        <v>0</v>
      </c>
      <c r="GM126">
        <v>0</v>
      </c>
      <c r="GN126">
        <v>0</v>
      </c>
      <c r="GO126">
        <v>0</v>
      </c>
      <c r="GP126">
        <v>0</v>
      </c>
      <c r="GQ126">
        <v>0</v>
      </c>
      <c r="GR126">
        <v>0</v>
      </c>
      <c r="GS126">
        <v>0</v>
      </c>
      <c r="GT126">
        <v>0</v>
      </c>
      <c r="GU126">
        <v>0</v>
      </c>
      <c r="GV126">
        <v>0</v>
      </c>
      <c r="GW126">
        <v>0</v>
      </c>
      <c r="GX126">
        <v>0</v>
      </c>
      <c r="GY126">
        <v>0</v>
      </c>
      <c r="GZ126">
        <v>0</v>
      </c>
      <c r="HA126">
        <v>0</v>
      </c>
      <c r="HB126">
        <v>0</v>
      </c>
      <c r="HC126">
        <v>0</v>
      </c>
      <c r="HD126">
        <v>0</v>
      </c>
      <c r="HE126">
        <v>0</v>
      </c>
      <c r="HF126">
        <v>0</v>
      </c>
      <c r="HG126">
        <v>0</v>
      </c>
      <c r="HH126">
        <v>0</v>
      </c>
      <c r="HI126">
        <v>0</v>
      </c>
      <c r="HJ126">
        <v>0</v>
      </c>
      <c r="HK126">
        <v>0</v>
      </c>
      <c r="HL126">
        <v>0</v>
      </c>
      <c r="HM126">
        <v>0</v>
      </c>
      <c r="HN126">
        <v>0</v>
      </c>
      <c r="HO126">
        <v>0</v>
      </c>
      <c r="HP126">
        <v>0</v>
      </c>
      <c r="HQ126">
        <v>0</v>
      </c>
      <c r="HR126">
        <v>0</v>
      </c>
      <c r="HS126">
        <v>0</v>
      </c>
      <c r="HT126">
        <v>0</v>
      </c>
      <c r="HU126">
        <v>0</v>
      </c>
      <c r="HV126">
        <v>0</v>
      </c>
      <c r="HW126">
        <v>0</v>
      </c>
      <c r="HX126">
        <v>0</v>
      </c>
      <c r="HY126">
        <v>0</v>
      </c>
      <c r="HZ126">
        <v>0</v>
      </c>
      <c r="IA126">
        <v>0</v>
      </c>
      <c r="IB126">
        <v>0</v>
      </c>
      <c r="IC126">
        <v>0</v>
      </c>
      <c r="ID126">
        <v>0</v>
      </c>
      <c r="IE126">
        <v>0</v>
      </c>
      <c r="IF126">
        <v>0</v>
      </c>
      <c r="IG126">
        <v>0</v>
      </c>
      <c r="IH126">
        <v>0</v>
      </c>
      <c r="II126">
        <v>0</v>
      </c>
      <c r="IJ126">
        <v>0</v>
      </c>
      <c r="IK126">
        <v>0</v>
      </c>
      <c r="IL126">
        <v>0</v>
      </c>
      <c r="IM126">
        <v>0</v>
      </c>
      <c r="IN126">
        <v>0</v>
      </c>
      <c r="IO126">
        <v>0</v>
      </c>
      <c r="IP126">
        <v>0</v>
      </c>
      <c r="IQ126">
        <v>0</v>
      </c>
      <c r="IR126">
        <v>0</v>
      </c>
      <c r="IS126">
        <v>0</v>
      </c>
      <c r="IT126">
        <v>0</v>
      </c>
      <c r="IU126">
        <v>0</v>
      </c>
      <c r="IV126">
        <v>0</v>
      </c>
      <c r="IW126">
        <v>0</v>
      </c>
      <c r="IX126">
        <v>0</v>
      </c>
      <c r="IY126">
        <v>0</v>
      </c>
      <c r="IZ126">
        <v>0</v>
      </c>
      <c r="JA126">
        <v>0</v>
      </c>
      <c r="JB126">
        <v>0</v>
      </c>
      <c r="JC126">
        <v>0</v>
      </c>
      <c r="JD126">
        <v>3.9990000000000001</v>
      </c>
      <c r="JE126">
        <v>6</v>
      </c>
      <c r="JF126">
        <v>5.6239999999999997</v>
      </c>
      <c r="JG126">
        <v>7.3639999999999999</v>
      </c>
      <c r="JH126">
        <v>6.9779999999999998</v>
      </c>
      <c r="JI126">
        <v>11.606</v>
      </c>
      <c r="JJ126">
        <v>8.7569999999999997</v>
      </c>
      <c r="JK126">
        <v>9.5180000000000007</v>
      </c>
      <c r="JL126">
        <v>6.3739999999999997</v>
      </c>
      <c r="JM126">
        <v>7.12</v>
      </c>
      <c r="JN126">
        <v>9.5190000000000001</v>
      </c>
      <c r="JO126">
        <v>7.7060000000000004</v>
      </c>
      <c r="JP126">
        <v>8.2710000000000008</v>
      </c>
      <c r="JQ126">
        <v>6.9509999999999996</v>
      </c>
      <c r="JR126">
        <v>6.9029999999999996</v>
      </c>
      <c r="JS126">
        <v>11.567</v>
      </c>
      <c r="JT126">
        <v>10.212</v>
      </c>
      <c r="JU126">
        <v>7.7119999999999997</v>
      </c>
      <c r="JV126">
        <v>9.16</v>
      </c>
      <c r="JW126">
        <v>12.805</v>
      </c>
      <c r="JX126">
        <v>7.4089999999999998</v>
      </c>
      <c r="JY126">
        <v>8.0009999999999994</v>
      </c>
      <c r="JZ126">
        <v>5.0679999999999996</v>
      </c>
      <c r="KA126">
        <v>9.6829999999999998</v>
      </c>
      <c r="KB126">
        <v>11.563000000000001</v>
      </c>
      <c r="KC126">
        <v>10.311</v>
      </c>
      <c r="KD126">
        <v>12.034000000000001</v>
      </c>
      <c r="KE126">
        <v>11.867000000000001</v>
      </c>
      <c r="KF126">
        <v>10.465</v>
      </c>
      <c r="KG126">
        <v>13.173999999999999</v>
      </c>
    </row>
    <row r="127" spans="1:293" x14ac:dyDescent="0.25">
      <c r="A127" t="s">
        <v>403</v>
      </c>
      <c r="B127" t="s">
        <v>589</v>
      </c>
      <c r="C127" t="s">
        <v>595</v>
      </c>
      <c r="D127">
        <v>234</v>
      </c>
      <c r="E127" t="s">
        <v>12</v>
      </c>
      <c r="F127">
        <f t="shared" si="9"/>
        <v>2</v>
      </c>
      <c r="G127">
        <f t="shared" si="10"/>
        <v>2</v>
      </c>
      <c r="H127" t="s">
        <v>9</v>
      </c>
      <c r="I127" t="s">
        <v>6</v>
      </c>
      <c r="J127" t="s">
        <v>4</v>
      </c>
      <c r="K127" t="s">
        <v>596</v>
      </c>
      <c r="L127" t="s">
        <v>515</v>
      </c>
      <c r="M127" s="7">
        <v>0</v>
      </c>
      <c r="N127" s="7">
        <v>91.725054526204801</v>
      </c>
      <c r="O127" s="7">
        <f>M127*'Emission and cost factors'!$D$8+N127*'Emission and cost factors'!$E$8</f>
        <v>42.193525082054208</v>
      </c>
      <c r="P127" s="8">
        <f>M127*'Emission and cost factors'!$D$9+N127*'Emission and cost factors'!$E$9</f>
        <v>13.758758178930719</v>
      </c>
      <c r="Q127" s="7">
        <f t="shared" si="11"/>
        <v>21.430333333333337</v>
      </c>
      <c r="R127" s="2">
        <f t="shared" si="12"/>
        <v>0</v>
      </c>
      <c r="S127" s="2">
        <f t="shared" si="13"/>
        <v>0</v>
      </c>
      <c r="T127" s="2">
        <f t="shared" si="14"/>
        <v>0</v>
      </c>
      <c r="U127" s="7">
        <f t="shared" si="15"/>
        <v>0</v>
      </c>
      <c r="V127" s="7">
        <f t="shared" si="16"/>
        <v>0</v>
      </c>
      <c r="W127" s="7">
        <f t="shared" si="17"/>
        <v>0</v>
      </c>
      <c r="X127">
        <v>20.77</v>
      </c>
      <c r="Y127">
        <v>21.03</v>
      </c>
      <c r="Z127">
        <v>21.26</v>
      </c>
      <c r="AA127">
        <v>20.92</v>
      </c>
      <c r="AB127">
        <v>21.24</v>
      </c>
      <c r="AC127">
        <v>21.64</v>
      </c>
      <c r="AD127">
        <v>21.63</v>
      </c>
      <c r="AE127">
        <v>21.69</v>
      </c>
      <c r="AF127">
        <v>21.57</v>
      </c>
      <c r="AG127">
        <v>21.41</v>
      </c>
      <c r="AH127">
        <v>21.65</v>
      </c>
      <c r="AI127">
        <v>20.98</v>
      </c>
      <c r="AJ127">
        <v>21.44</v>
      </c>
      <c r="AK127">
        <v>20.88</v>
      </c>
      <c r="AL127">
        <v>20.97</v>
      </c>
      <c r="AM127">
        <v>21.62</v>
      </c>
      <c r="AN127">
        <v>21.69</v>
      </c>
      <c r="AO127">
        <v>21.49</v>
      </c>
      <c r="AP127">
        <v>21.46</v>
      </c>
      <c r="AQ127">
        <v>21.69</v>
      </c>
      <c r="AR127">
        <v>21.57</v>
      </c>
      <c r="AS127">
        <v>21.35</v>
      </c>
      <c r="AT127">
        <v>21.5</v>
      </c>
      <c r="AU127">
        <v>21.69</v>
      </c>
      <c r="AV127">
        <v>21.71</v>
      </c>
      <c r="AW127">
        <v>21.13</v>
      </c>
      <c r="AX127">
        <v>21.63</v>
      </c>
      <c r="AY127">
        <v>21.74</v>
      </c>
      <c r="AZ127">
        <v>21.76</v>
      </c>
      <c r="BA127">
        <v>21.8</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19.989999999999998</v>
      </c>
      <c r="EO127">
        <v>20.21</v>
      </c>
      <c r="EP127">
        <v>20.39</v>
      </c>
      <c r="EQ127">
        <v>20.23</v>
      </c>
      <c r="ER127">
        <v>20.48</v>
      </c>
      <c r="ES127">
        <v>20.8</v>
      </c>
      <c r="ET127">
        <v>20.99</v>
      </c>
      <c r="EU127">
        <v>21.22</v>
      </c>
      <c r="EV127">
        <v>20.9</v>
      </c>
      <c r="EW127">
        <v>20.6</v>
      </c>
      <c r="EX127">
        <v>21.02</v>
      </c>
      <c r="EY127">
        <v>20.309999999999999</v>
      </c>
      <c r="EZ127">
        <v>20.71</v>
      </c>
      <c r="FA127">
        <v>20.079999999999998</v>
      </c>
      <c r="FB127">
        <v>20.27</v>
      </c>
      <c r="FC127">
        <v>20.92</v>
      </c>
      <c r="FD127">
        <v>21.07</v>
      </c>
      <c r="FE127">
        <v>20.76</v>
      </c>
      <c r="FF127">
        <v>20.72</v>
      </c>
      <c r="FG127">
        <v>21.2</v>
      </c>
      <c r="FH127">
        <v>20.81</v>
      </c>
      <c r="FI127">
        <v>20.57</v>
      </c>
      <c r="FJ127">
        <v>20.7</v>
      </c>
      <c r="FK127">
        <v>21.19</v>
      </c>
      <c r="FL127">
        <v>21.26</v>
      </c>
      <c r="FM127">
        <v>20.55</v>
      </c>
      <c r="FN127">
        <v>20.78</v>
      </c>
      <c r="FO127">
        <v>21.34</v>
      </c>
      <c r="FP127">
        <v>21.12</v>
      </c>
      <c r="FQ127">
        <v>21.46</v>
      </c>
      <c r="FR127">
        <v>8.0000000000000002E-3</v>
      </c>
      <c r="FS127">
        <v>0</v>
      </c>
      <c r="FT127">
        <v>0</v>
      </c>
      <c r="FU127">
        <v>0</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0</v>
      </c>
      <c r="GW127">
        <v>0</v>
      </c>
      <c r="GX127">
        <v>0</v>
      </c>
      <c r="GY127">
        <v>0</v>
      </c>
      <c r="GZ127">
        <v>0</v>
      </c>
      <c r="HA127">
        <v>0</v>
      </c>
      <c r="HB127">
        <v>0</v>
      </c>
      <c r="HC127">
        <v>0</v>
      </c>
      <c r="HD127">
        <v>0</v>
      </c>
      <c r="HE127">
        <v>0</v>
      </c>
      <c r="HF127">
        <v>0</v>
      </c>
      <c r="HG127">
        <v>0</v>
      </c>
      <c r="HH127">
        <v>0</v>
      </c>
      <c r="HI127">
        <v>0</v>
      </c>
      <c r="HJ127">
        <v>0</v>
      </c>
      <c r="HK127">
        <v>0</v>
      </c>
      <c r="HL127">
        <v>0</v>
      </c>
      <c r="HM127">
        <v>0</v>
      </c>
      <c r="HN127">
        <v>0</v>
      </c>
      <c r="HO127">
        <v>0</v>
      </c>
      <c r="HP127">
        <v>0</v>
      </c>
      <c r="HQ127">
        <v>0</v>
      </c>
      <c r="HR127">
        <v>0</v>
      </c>
      <c r="HS127">
        <v>0</v>
      </c>
      <c r="HT127">
        <v>0</v>
      </c>
      <c r="HU127">
        <v>0</v>
      </c>
      <c r="HV127">
        <v>0</v>
      </c>
      <c r="HW127">
        <v>0</v>
      </c>
      <c r="HX127">
        <v>0</v>
      </c>
      <c r="HY127">
        <v>0</v>
      </c>
      <c r="HZ127">
        <v>0</v>
      </c>
      <c r="IA127">
        <v>0</v>
      </c>
      <c r="IB127">
        <v>0</v>
      </c>
      <c r="IC127">
        <v>0</v>
      </c>
      <c r="ID127">
        <v>0</v>
      </c>
      <c r="IE127">
        <v>0</v>
      </c>
      <c r="IF127">
        <v>0</v>
      </c>
      <c r="IG127">
        <v>0</v>
      </c>
      <c r="IH127">
        <v>0</v>
      </c>
      <c r="II127">
        <v>0</v>
      </c>
      <c r="IJ127">
        <v>0</v>
      </c>
      <c r="IK127">
        <v>0</v>
      </c>
      <c r="IL127">
        <v>0</v>
      </c>
      <c r="IM127">
        <v>0</v>
      </c>
      <c r="IN127">
        <v>0</v>
      </c>
      <c r="IO127">
        <v>0</v>
      </c>
      <c r="IP127">
        <v>0</v>
      </c>
      <c r="IQ127">
        <v>0</v>
      </c>
      <c r="IR127">
        <v>0</v>
      </c>
      <c r="IS127">
        <v>0</v>
      </c>
      <c r="IT127">
        <v>0</v>
      </c>
      <c r="IU127">
        <v>0</v>
      </c>
      <c r="IV127">
        <v>0</v>
      </c>
      <c r="IW127">
        <v>0</v>
      </c>
      <c r="IX127">
        <v>0</v>
      </c>
      <c r="IY127">
        <v>0</v>
      </c>
      <c r="IZ127">
        <v>0</v>
      </c>
      <c r="JA127">
        <v>0</v>
      </c>
      <c r="JB127">
        <v>0</v>
      </c>
      <c r="JC127">
        <v>0</v>
      </c>
      <c r="JD127">
        <v>3.9990000000000001</v>
      </c>
      <c r="JE127">
        <v>6</v>
      </c>
      <c r="JF127">
        <v>5.6239999999999997</v>
      </c>
      <c r="JG127">
        <v>7.3639999999999999</v>
      </c>
      <c r="JH127">
        <v>6.9779999999999998</v>
      </c>
      <c r="JI127">
        <v>11.606</v>
      </c>
      <c r="JJ127">
        <v>8.7569999999999997</v>
      </c>
      <c r="JK127">
        <v>9.5180000000000007</v>
      </c>
      <c r="JL127">
        <v>6.3739999999999997</v>
      </c>
      <c r="JM127">
        <v>7.12</v>
      </c>
      <c r="JN127">
        <v>9.5190000000000001</v>
      </c>
      <c r="JO127">
        <v>7.7060000000000004</v>
      </c>
      <c r="JP127">
        <v>8.2710000000000008</v>
      </c>
      <c r="JQ127">
        <v>6.9509999999999996</v>
      </c>
      <c r="JR127">
        <v>6.9029999999999996</v>
      </c>
      <c r="JS127">
        <v>11.567</v>
      </c>
      <c r="JT127">
        <v>10.212</v>
      </c>
      <c r="JU127">
        <v>7.7119999999999997</v>
      </c>
      <c r="JV127">
        <v>9.16</v>
      </c>
      <c r="JW127">
        <v>12.805</v>
      </c>
      <c r="JX127">
        <v>7.4089999999999998</v>
      </c>
      <c r="JY127">
        <v>8.0009999999999994</v>
      </c>
      <c r="JZ127">
        <v>5.0679999999999996</v>
      </c>
      <c r="KA127">
        <v>9.6829999999999998</v>
      </c>
      <c r="KB127">
        <v>11.563000000000001</v>
      </c>
      <c r="KC127">
        <v>10.311</v>
      </c>
      <c r="KD127">
        <v>12.034000000000001</v>
      </c>
      <c r="KE127">
        <v>11.867000000000001</v>
      </c>
      <c r="KF127">
        <v>10.465</v>
      </c>
      <c r="KG127">
        <v>13.173999999999999</v>
      </c>
    </row>
    <row r="128" spans="1:293" x14ac:dyDescent="0.25">
      <c r="A128" t="s">
        <v>404</v>
      </c>
      <c r="B128" t="s">
        <v>589</v>
      </c>
      <c r="C128" t="s">
        <v>595</v>
      </c>
      <c r="D128">
        <v>236</v>
      </c>
      <c r="E128" t="s">
        <v>12</v>
      </c>
      <c r="F128">
        <f t="shared" si="9"/>
        <v>2</v>
      </c>
      <c r="G128">
        <f t="shared" si="10"/>
        <v>2</v>
      </c>
      <c r="H128" t="s">
        <v>9</v>
      </c>
      <c r="I128" t="s">
        <v>6</v>
      </c>
      <c r="J128" t="s">
        <v>5</v>
      </c>
      <c r="K128" t="s">
        <v>596</v>
      </c>
      <c r="L128" t="s">
        <v>515</v>
      </c>
      <c r="M128" s="7">
        <v>0</v>
      </c>
      <c r="N128" s="7">
        <v>91.765312788107707</v>
      </c>
      <c r="O128" s="7">
        <f>M128*'Emission and cost factors'!$D$8+N128*'Emission and cost factors'!$E$8</f>
        <v>42.212043882529549</v>
      </c>
      <c r="P128" s="8">
        <f>M128*'Emission and cost factors'!$D$9+N128*'Emission and cost factors'!$E$9</f>
        <v>13.764796918216156</v>
      </c>
      <c r="Q128" s="7">
        <f t="shared" si="11"/>
        <v>21.430333333333337</v>
      </c>
      <c r="R128" s="2">
        <f t="shared" si="12"/>
        <v>0</v>
      </c>
      <c r="S128" s="2">
        <f t="shared" si="13"/>
        <v>0</v>
      </c>
      <c r="T128" s="2">
        <f t="shared" si="14"/>
        <v>0</v>
      </c>
      <c r="U128" s="7">
        <f t="shared" si="15"/>
        <v>0</v>
      </c>
      <c r="V128" s="7">
        <f t="shared" si="16"/>
        <v>0</v>
      </c>
      <c r="W128" s="7">
        <f t="shared" si="17"/>
        <v>0</v>
      </c>
      <c r="X128">
        <v>20.77</v>
      </c>
      <c r="Y128">
        <v>21.03</v>
      </c>
      <c r="Z128">
        <v>21.26</v>
      </c>
      <c r="AA128">
        <v>20.92</v>
      </c>
      <c r="AB128">
        <v>21.24</v>
      </c>
      <c r="AC128">
        <v>21.64</v>
      </c>
      <c r="AD128">
        <v>21.63</v>
      </c>
      <c r="AE128">
        <v>21.69</v>
      </c>
      <c r="AF128">
        <v>21.57</v>
      </c>
      <c r="AG128">
        <v>21.41</v>
      </c>
      <c r="AH128">
        <v>21.65</v>
      </c>
      <c r="AI128">
        <v>20.98</v>
      </c>
      <c r="AJ128">
        <v>21.44</v>
      </c>
      <c r="AK128">
        <v>20.88</v>
      </c>
      <c r="AL128">
        <v>20.97</v>
      </c>
      <c r="AM128">
        <v>21.62</v>
      </c>
      <c r="AN128">
        <v>21.69</v>
      </c>
      <c r="AO128">
        <v>21.49</v>
      </c>
      <c r="AP128">
        <v>21.46</v>
      </c>
      <c r="AQ128">
        <v>21.69</v>
      </c>
      <c r="AR128">
        <v>21.57</v>
      </c>
      <c r="AS128">
        <v>21.35</v>
      </c>
      <c r="AT128">
        <v>21.5</v>
      </c>
      <c r="AU128">
        <v>21.69</v>
      </c>
      <c r="AV128">
        <v>21.71</v>
      </c>
      <c r="AW128">
        <v>21.13</v>
      </c>
      <c r="AX128">
        <v>21.63</v>
      </c>
      <c r="AY128">
        <v>21.74</v>
      </c>
      <c r="AZ128">
        <v>21.76</v>
      </c>
      <c r="BA128">
        <v>21.8</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19.989999999999998</v>
      </c>
      <c r="EO128">
        <v>20.21</v>
      </c>
      <c r="EP128">
        <v>20.39</v>
      </c>
      <c r="EQ128">
        <v>20.23</v>
      </c>
      <c r="ER128">
        <v>20.48</v>
      </c>
      <c r="ES128">
        <v>20.8</v>
      </c>
      <c r="ET128">
        <v>20.99</v>
      </c>
      <c r="EU128">
        <v>21.22</v>
      </c>
      <c r="EV128">
        <v>20.9</v>
      </c>
      <c r="EW128">
        <v>20.6</v>
      </c>
      <c r="EX128">
        <v>21.02</v>
      </c>
      <c r="EY128">
        <v>20.309999999999999</v>
      </c>
      <c r="EZ128">
        <v>20.71</v>
      </c>
      <c r="FA128">
        <v>20.079999999999998</v>
      </c>
      <c r="FB128">
        <v>20.27</v>
      </c>
      <c r="FC128">
        <v>20.92</v>
      </c>
      <c r="FD128">
        <v>21.07</v>
      </c>
      <c r="FE128">
        <v>20.76</v>
      </c>
      <c r="FF128">
        <v>20.72</v>
      </c>
      <c r="FG128">
        <v>21.2</v>
      </c>
      <c r="FH128">
        <v>20.81</v>
      </c>
      <c r="FI128">
        <v>20.57</v>
      </c>
      <c r="FJ128">
        <v>20.7</v>
      </c>
      <c r="FK128">
        <v>21.19</v>
      </c>
      <c r="FL128">
        <v>21.26</v>
      </c>
      <c r="FM128">
        <v>20.55</v>
      </c>
      <c r="FN128">
        <v>20.78</v>
      </c>
      <c r="FO128">
        <v>21.34</v>
      </c>
      <c r="FP128">
        <v>21.12</v>
      </c>
      <c r="FQ128">
        <v>21.46</v>
      </c>
      <c r="FR128">
        <v>8.0000000000000002E-3</v>
      </c>
      <c r="FS128">
        <v>0</v>
      </c>
      <c r="FT128">
        <v>0</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0</v>
      </c>
      <c r="HD128">
        <v>0</v>
      </c>
      <c r="HE128">
        <v>0</v>
      </c>
      <c r="HF128">
        <v>0</v>
      </c>
      <c r="HG128">
        <v>0</v>
      </c>
      <c r="HH128">
        <v>0</v>
      </c>
      <c r="HI128">
        <v>0</v>
      </c>
      <c r="HJ128">
        <v>0</v>
      </c>
      <c r="HK128">
        <v>0</v>
      </c>
      <c r="HL128">
        <v>0</v>
      </c>
      <c r="HM128">
        <v>0</v>
      </c>
      <c r="HN128">
        <v>0</v>
      </c>
      <c r="HO128">
        <v>0</v>
      </c>
      <c r="HP128">
        <v>0</v>
      </c>
      <c r="HQ128">
        <v>0</v>
      </c>
      <c r="HR128">
        <v>0</v>
      </c>
      <c r="HS128">
        <v>0</v>
      </c>
      <c r="HT128">
        <v>0</v>
      </c>
      <c r="HU128">
        <v>0</v>
      </c>
      <c r="HV128">
        <v>0</v>
      </c>
      <c r="HW128">
        <v>0</v>
      </c>
      <c r="HX128">
        <v>0</v>
      </c>
      <c r="HY128">
        <v>0</v>
      </c>
      <c r="HZ128">
        <v>0</v>
      </c>
      <c r="IA128">
        <v>0</v>
      </c>
      <c r="IB128">
        <v>0</v>
      </c>
      <c r="IC128">
        <v>0</v>
      </c>
      <c r="ID128">
        <v>0</v>
      </c>
      <c r="IE128">
        <v>0</v>
      </c>
      <c r="IF128">
        <v>0</v>
      </c>
      <c r="IG128">
        <v>0</v>
      </c>
      <c r="IH128">
        <v>0</v>
      </c>
      <c r="II128">
        <v>0</v>
      </c>
      <c r="IJ128">
        <v>0</v>
      </c>
      <c r="IK128">
        <v>0</v>
      </c>
      <c r="IL128">
        <v>0</v>
      </c>
      <c r="IM128">
        <v>0</v>
      </c>
      <c r="IN128">
        <v>0</v>
      </c>
      <c r="IO128">
        <v>0</v>
      </c>
      <c r="IP128">
        <v>0</v>
      </c>
      <c r="IQ128">
        <v>0</v>
      </c>
      <c r="IR128">
        <v>0</v>
      </c>
      <c r="IS128">
        <v>0</v>
      </c>
      <c r="IT128">
        <v>0</v>
      </c>
      <c r="IU128">
        <v>0</v>
      </c>
      <c r="IV128">
        <v>0</v>
      </c>
      <c r="IW128">
        <v>0</v>
      </c>
      <c r="IX128">
        <v>0</v>
      </c>
      <c r="IY128">
        <v>0</v>
      </c>
      <c r="IZ128">
        <v>0</v>
      </c>
      <c r="JA128">
        <v>0</v>
      </c>
      <c r="JB128">
        <v>0</v>
      </c>
      <c r="JC128">
        <v>0</v>
      </c>
      <c r="JD128">
        <v>3.9990000000000001</v>
      </c>
      <c r="JE128">
        <v>6</v>
      </c>
      <c r="JF128">
        <v>5.6239999999999997</v>
      </c>
      <c r="JG128">
        <v>7.3639999999999999</v>
      </c>
      <c r="JH128">
        <v>6.9779999999999998</v>
      </c>
      <c r="JI128">
        <v>11.606</v>
      </c>
      <c r="JJ128">
        <v>8.7569999999999997</v>
      </c>
      <c r="JK128">
        <v>9.5180000000000007</v>
      </c>
      <c r="JL128">
        <v>6.3739999999999997</v>
      </c>
      <c r="JM128">
        <v>7.12</v>
      </c>
      <c r="JN128">
        <v>9.5190000000000001</v>
      </c>
      <c r="JO128">
        <v>7.7060000000000004</v>
      </c>
      <c r="JP128">
        <v>8.2710000000000008</v>
      </c>
      <c r="JQ128">
        <v>6.9509999999999996</v>
      </c>
      <c r="JR128">
        <v>6.9029999999999996</v>
      </c>
      <c r="JS128">
        <v>11.567</v>
      </c>
      <c r="JT128">
        <v>10.212</v>
      </c>
      <c r="JU128">
        <v>7.7119999999999997</v>
      </c>
      <c r="JV128">
        <v>9.16</v>
      </c>
      <c r="JW128">
        <v>12.805</v>
      </c>
      <c r="JX128">
        <v>7.4089999999999998</v>
      </c>
      <c r="JY128">
        <v>8.0009999999999994</v>
      </c>
      <c r="JZ128">
        <v>5.0679999999999996</v>
      </c>
      <c r="KA128">
        <v>9.6829999999999998</v>
      </c>
      <c r="KB128">
        <v>11.563000000000001</v>
      </c>
      <c r="KC128">
        <v>10.311</v>
      </c>
      <c r="KD128">
        <v>12.034000000000001</v>
      </c>
      <c r="KE128">
        <v>11.867000000000001</v>
      </c>
      <c r="KF128">
        <v>10.465</v>
      </c>
      <c r="KG128">
        <v>13.173999999999999</v>
      </c>
    </row>
    <row r="129" spans="1:293" x14ac:dyDescent="0.25">
      <c r="A129" t="s">
        <v>405</v>
      </c>
      <c r="B129" t="s">
        <v>589</v>
      </c>
      <c r="C129" t="s">
        <v>595</v>
      </c>
      <c r="D129">
        <v>237</v>
      </c>
      <c r="E129" t="s">
        <v>12</v>
      </c>
      <c r="F129">
        <f t="shared" si="9"/>
        <v>2</v>
      </c>
      <c r="G129">
        <f t="shared" si="10"/>
        <v>2</v>
      </c>
      <c r="H129" t="s">
        <v>9</v>
      </c>
      <c r="I129" t="s">
        <v>7</v>
      </c>
      <c r="J129" t="s">
        <v>4</v>
      </c>
      <c r="K129" t="s">
        <v>596</v>
      </c>
      <c r="L129" t="s">
        <v>516</v>
      </c>
      <c r="M129" s="7">
        <v>0</v>
      </c>
      <c r="N129" s="7">
        <v>95.343112769350398</v>
      </c>
      <c r="O129" s="7">
        <f>M129*'Emission and cost factors'!$D$8+N129*'Emission and cost factors'!$E$8</f>
        <v>43.857831873901183</v>
      </c>
      <c r="P129" s="8">
        <f>M129*'Emission and cost factors'!$D$9+N129*'Emission and cost factors'!$E$9</f>
        <v>14.301466915402559</v>
      </c>
      <c r="Q129" s="7">
        <f t="shared" si="11"/>
        <v>21.46466666666667</v>
      </c>
      <c r="R129" s="2">
        <f t="shared" si="12"/>
        <v>0</v>
      </c>
      <c r="S129" s="2">
        <f t="shared" si="13"/>
        <v>0</v>
      </c>
      <c r="T129" s="2">
        <f t="shared" si="14"/>
        <v>0</v>
      </c>
      <c r="U129" s="7">
        <f t="shared" si="15"/>
        <v>0</v>
      </c>
      <c r="V129" s="7">
        <f t="shared" si="16"/>
        <v>0</v>
      </c>
      <c r="W129" s="7">
        <f t="shared" si="17"/>
        <v>0</v>
      </c>
      <c r="X129">
        <v>20.85</v>
      </c>
      <c r="Y129">
        <v>21.1</v>
      </c>
      <c r="Z129">
        <v>21.31</v>
      </c>
      <c r="AA129">
        <v>20.97</v>
      </c>
      <c r="AB129">
        <v>21.29</v>
      </c>
      <c r="AC129">
        <v>21.64</v>
      </c>
      <c r="AD129">
        <v>21.63</v>
      </c>
      <c r="AE129">
        <v>21.72</v>
      </c>
      <c r="AF129">
        <v>21.58</v>
      </c>
      <c r="AG129">
        <v>21.45</v>
      </c>
      <c r="AH129">
        <v>21.61</v>
      </c>
      <c r="AI129">
        <v>21</v>
      </c>
      <c r="AJ129">
        <v>21.6</v>
      </c>
      <c r="AK129">
        <v>20.93</v>
      </c>
      <c r="AL129">
        <v>21</v>
      </c>
      <c r="AM129">
        <v>21.62</v>
      </c>
      <c r="AN129">
        <v>21.73</v>
      </c>
      <c r="AO129">
        <v>21.52</v>
      </c>
      <c r="AP129">
        <v>21.48</v>
      </c>
      <c r="AQ129">
        <v>21.68</v>
      </c>
      <c r="AR129">
        <v>21.58</v>
      </c>
      <c r="AS129">
        <v>21.38</v>
      </c>
      <c r="AT129">
        <v>21.53</v>
      </c>
      <c r="AU129">
        <v>21.72</v>
      </c>
      <c r="AV129">
        <v>21.84</v>
      </c>
      <c r="AW129">
        <v>21.14</v>
      </c>
      <c r="AX129">
        <v>21.62</v>
      </c>
      <c r="AY129">
        <v>21.8</v>
      </c>
      <c r="AZ129">
        <v>21.78</v>
      </c>
      <c r="BA129">
        <v>21.84</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20.13</v>
      </c>
      <c r="EO129">
        <v>20.309999999999999</v>
      </c>
      <c r="EP129">
        <v>20.51</v>
      </c>
      <c r="EQ129">
        <v>20.309999999999999</v>
      </c>
      <c r="ER129">
        <v>20.59</v>
      </c>
      <c r="ES129">
        <v>20.85</v>
      </c>
      <c r="ET129">
        <v>21</v>
      </c>
      <c r="EU129">
        <v>21.21</v>
      </c>
      <c r="EV129">
        <v>20.94</v>
      </c>
      <c r="EW129">
        <v>20.71</v>
      </c>
      <c r="EX129">
        <v>21.07</v>
      </c>
      <c r="EY129">
        <v>20.41</v>
      </c>
      <c r="EZ129">
        <v>20.73</v>
      </c>
      <c r="FA129">
        <v>20.21</v>
      </c>
      <c r="FB129">
        <v>20.38</v>
      </c>
      <c r="FC129">
        <v>20.96</v>
      </c>
      <c r="FD129">
        <v>21.09</v>
      </c>
      <c r="FE129">
        <v>20.84</v>
      </c>
      <c r="FF129">
        <v>20.8</v>
      </c>
      <c r="FG129">
        <v>21.21</v>
      </c>
      <c r="FH129">
        <v>20.84</v>
      </c>
      <c r="FI129">
        <v>20.65</v>
      </c>
      <c r="FJ129">
        <v>20.77</v>
      </c>
      <c r="FK129">
        <v>21.19</v>
      </c>
      <c r="FL129">
        <v>21.23</v>
      </c>
      <c r="FM129">
        <v>20.6</v>
      </c>
      <c r="FN129">
        <v>20.82</v>
      </c>
      <c r="FO129">
        <v>21.55</v>
      </c>
      <c r="FP129">
        <v>21.13</v>
      </c>
      <c r="FQ129">
        <v>21.6</v>
      </c>
      <c r="FR129">
        <v>0</v>
      </c>
      <c r="FS129">
        <v>0</v>
      </c>
      <c r="FT129">
        <v>0</v>
      </c>
      <c r="FU129">
        <v>0</v>
      </c>
      <c r="FV129">
        <v>0</v>
      </c>
      <c r="FW129">
        <v>0</v>
      </c>
      <c r="FX129">
        <v>0</v>
      </c>
      <c r="FY129">
        <v>0</v>
      </c>
      <c r="FZ129">
        <v>0</v>
      </c>
      <c r="GA129">
        <v>0</v>
      </c>
      <c r="GB129">
        <v>0</v>
      </c>
      <c r="GC129">
        <v>0</v>
      </c>
      <c r="GD129">
        <v>0</v>
      </c>
      <c r="GE129">
        <v>0</v>
      </c>
      <c r="GF129">
        <v>0</v>
      </c>
      <c r="GG129">
        <v>0</v>
      </c>
      <c r="GH129">
        <v>0</v>
      </c>
      <c r="GI129">
        <v>0</v>
      </c>
      <c r="GJ129">
        <v>0</v>
      </c>
      <c r="GK129">
        <v>0</v>
      </c>
      <c r="GL129">
        <v>0</v>
      </c>
      <c r="GM129">
        <v>0</v>
      </c>
      <c r="GN129">
        <v>0</v>
      </c>
      <c r="GO129">
        <v>0</v>
      </c>
      <c r="GP129">
        <v>0</v>
      </c>
      <c r="GQ129">
        <v>0</v>
      </c>
      <c r="GR129">
        <v>0</v>
      </c>
      <c r="GS129">
        <v>0</v>
      </c>
      <c r="GT129">
        <v>0</v>
      </c>
      <c r="GU129">
        <v>0</v>
      </c>
      <c r="GV129">
        <v>0</v>
      </c>
      <c r="GW129">
        <v>0</v>
      </c>
      <c r="GX129">
        <v>0</v>
      </c>
      <c r="GY129">
        <v>0</v>
      </c>
      <c r="GZ129">
        <v>0</v>
      </c>
      <c r="HA129">
        <v>0</v>
      </c>
      <c r="HB129">
        <v>0</v>
      </c>
      <c r="HC129">
        <v>0</v>
      </c>
      <c r="HD129">
        <v>0</v>
      </c>
      <c r="HE129">
        <v>0</v>
      </c>
      <c r="HF129">
        <v>0</v>
      </c>
      <c r="HG129">
        <v>0</v>
      </c>
      <c r="HH129">
        <v>0</v>
      </c>
      <c r="HI129">
        <v>0</v>
      </c>
      <c r="HJ129">
        <v>0</v>
      </c>
      <c r="HK129">
        <v>0</v>
      </c>
      <c r="HL129">
        <v>0</v>
      </c>
      <c r="HM129">
        <v>0</v>
      </c>
      <c r="HN129">
        <v>0</v>
      </c>
      <c r="HO129">
        <v>0</v>
      </c>
      <c r="HP129">
        <v>0</v>
      </c>
      <c r="HQ129">
        <v>0</v>
      </c>
      <c r="HR129">
        <v>0</v>
      </c>
      <c r="HS129">
        <v>0</v>
      </c>
      <c r="HT129">
        <v>0</v>
      </c>
      <c r="HU129">
        <v>0</v>
      </c>
      <c r="HV129">
        <v>0</v>
      </c>
      <c r="HW129">
        <v>0</v>
      </c>
      <c r="HX129">
        <v>0</v>
      </c>
      <c r="HY129">
        <v>0</v>
      </c>
      <c r="HZ129">
        <v>0</v>
      </c>
      <c r="IA129">
        <v>0</v>
      </c>
      <c r="IB129">
        <v>0</v>
      </c>
      <c r="IC129">
        <v>0</v>
      </c>
      <c r="ID129">
        <v>0</v>
      </c>
      <c r="IE129">
        <v>0</v>
      </c>
      <c r="IF129">
        <v>0</v>
      </c>
      <c r="IG129">
        <v>0</v>
      </c>
      <c r="IH129">
        <v>0</v>
      </c>
      <c r="II129">
        <v>0</v>
      </c>
      <c r="IJ129">
        <v>0</v>
      </c>
      <c r="IK129">
        <v>0</v>
      </c>
      <c r="IL129">
        <v>0</v>
      </c>
      <c r="IM129">
        <v>0</v>
      </c>
      <c r="IN129">
        <v>0</v>
      </c>
      <c r="IO129">
        <v>0</v>
      </c>
      <c r="IP129">
        <v>0</v>
      </c>
      <c r="IQ129">
        <v>0</v>
      </c>
      <c r="IR129">
        <v>0</v>
      </c>
      <c r="IS129">
        <v>0</v>
      </c>
      <c r="IT129">
        <v>0</v>
      </c>
      <c r="IU129">
        <v>0</v>
      </c>
      <c r="IV129">
        <v>0</v>
      </c>
      <c r="IW129">
        <v>0</v>
      </c>
      <c r="IX129">
        <v>0</v>
      </c>
      <c r="IY129">
        <v>0</v>
      </c>
      <c r="IZ129">
        <v>0</v>
      </c>
      <c r="JA129">
        <v>0</v>
      </c>
      <c r="JB129">
        <v>0</v>
      </c>
      <c r="JC129">
        <v>0</v>
      </c>
      <c r="JD129">
        <v>3.9990000000000001</v>
      </c>
      <c r="JE129">
        <v>6</v>
      </c>
      <c r="JF129">
        <v>5.6239999999999997</v>
      </c>
      <c r="JG129">
        <v>7.3639999999999999</v>
      </c>
      <c r="JH129">
        <v>6.9779999999999998</v>
      </c>
      <c r="JI129">
        <v>11.606</v>
      </c>
      <c r="JJ129">
        <v>8.7569999999999997</v>
      </c>
      <c r="JK129">
        <v>9.5180000000000007</v>
      </c>
      <c r="JL129">
        <v>6.3739999999999997</v>
      </c>
      <c r="JM129">
        <v>7.12</v>
      </c>
      <c r="JN129">
        <v>9.5190000000000001</v>
      </c>
      <c r="JO129">
        <v>7.7060000000000004</v>
      </c>
      <c r="JP129">
        <v>8.2710000000000008</v>
      </c>
      <c r="JQ129">
        <v>6.9509999999999996</v>
      </c>
      <c r="JR129">
        <v>6.9029999999999996</v>
      </c>
      <c r="JS129">
        <v>11.567</v>
      </c>
      <c r="JT129">
        <v>10.212</v>
      </c>
      <c r="JU129">
        <v>7.7119999999999997</v>
      </c>
      <c r="JV129">
        <v>9.16</v>
      </c>
      <c r="JW129">
        <v>12.805</v>
      </c>
      <c r="JX129">
        <v>7.4089999999999998</v>
      </c>
      <c r="JY129">
        <v>8.0009999999999994</v>
      </c>
      <c r="JZ129">
        <v>5.0679999999999996</v>
      </c>
      <c r="KA129">
        <v>9.6829999999999998</v>
      </c>
      <c r="KB129">
        <v>11.563000000000001</v>
      </c>
      <c r="KC129">
        <v>10.311</v>
      </c>
      <c r="KD129">
        <v>12.034000000000001</v>
      </c>
      <c r="KE129">
        <v>11.867000000000001</v>
      </c>
      <c r="KF129">
        <v>10.465</v>
      </c>
      <c r="KG129">
        <v>13.173999999999999</v>
      </c>
    </row>
    <row r="130" spans="1:293" x14ac:dyDescent="0.25">
      <c r="A130" t="s">
        <v>406</v>
      </c>
      <c r="B130" t="s">
        <v>589</v>
      </c>
      <c r="C130" t="s">
        <v>595</v>
      </c>
      <c r="D130">
        <v>238</v>
      </c>
      <c r="E130" t="s">
        <v>12</v>
      </c>
      <c r="F130">
        <f t="shared" si="9"/>
        <v>2</v>
      </c>
      <c r="G130">
        <f t="shared" si="10"/>
        <v>2</v>
      </c>
      <c r="H130" t="s">
        <v>9</v>
      </c>
      <c r="I130" t="s">
        <v>7</v>
      </c>
      <c r="J130" t="s">
        <v>4</v>
      </c>
      <c r="K130" t="s">
        <v>596</v>
      </c>
      <c r="L130" t="s">
        <v>515</v>
      </c>
      <c r="M130" s="7">
        <v>0</v>
      </c>
      <c r="N130" s="7">
        <v>91.696288289812699</v>
      </c>
      <c r="O130" s="7">
        <f>M130*'Emission and cost factors'!$D$8+N130*'Emission and cost factors'!$E$8</f>
        <v>42.180292613313846</v>
      </c>
      <c r="P130" s="8">
        <f>M130*'Emission and cost factors'!$D$9+N130*'Emission and cost factors'!$E$9</f>
        <v>13.754443243471904</v>
      </c>
      <c r="Q130" s="7">
        <f t="shared" si="11"/>
        <v>21.43266666666667</v>
      </c>
      <c r="R130" s="2">
        <f t="shared" si="12"/>
        <v>0</v>
      </c>
      <c r="S130" s="2">
        <f t="shared" si="13"/>
        <v>0</v>
      </c>
      <c r="T130" s="2">
        <f t="shared" si="14"/>
        <v>0</v>
      </c>
      <c r="U130" s="7">
        <f t="shared" si="15"/>
        <v>0</v>
      </c>
      <c r="V130" s="7">
        <f t="shared" si="16"/>
        <v>0</v>
      </c>
      <c r="W130" s="7">
        <f t="shared" si="17"/>
        <v>0</v>
      </c>
      <c r="X130">
        <v>20.77</v>
      </c>
      <c r="Y130">
        <v>21.01</v>
      </c>
      <c r="Z130">
        <v>21.25</v>
      </c>
      <c r="AA130">
        <v>20.9</v>
      </c>
      <c r="AB130">
        <v>21.19</v>
      </c>
      <c r="AC130">
        <v>21.62</v>
      </c>
      <c r="AD130">
        <v>21.63</v>
      </c>
      <c r="AE130">
        <v>21.72</v>
      </c>
      <c r="AF130">
        <v>21.56</v>
      </c>
      <c r="AG130">
        <v>21.42</v>
      </c>
      <c r="AH130">
        <v>21.63</v>
      </c>
      <c r="AI130">
        <v>20.93</v>
      </c>
      <c r="AJ130">
        <v>21.59</v>
      </c>
      <c r="AK130">
        <v>20.86</v>
      </c>
      <c r="AL130">
        <v>20.93</v>
      </c>
      <c r="AM130">
        <v>21.61</v>
      </c>
      <c r="AN130">
        <v>21.72</v>
      </c>
      <c r="AO130">
        <v>21.49</v>
      </c>
      <c r="AP130">
        <v>21.44</v>
      </c>
      <c r="AQ130">
        <v>21.68</v>
      </c>
      <c r="AR130">
        <v>21.56</v>
      </c>
      <c r="AS130">
        <v>21.31</v>
      </c>
      <c r="AT130">
        <v>21.52</v>
      </c>
      <c r="AU130">
        <v>21.72</v>
      </c>
      <c r="AV130">
        <v>21.84</v>
      </c>
      <c r="AW130">
        <v>21.07</v>
      </c>
      <c r="AX130">
        <v>21.6</v>
      </c>
      <c r="AY130">
        <v>21.8</v>
      </c>
      <c r="AZ130">
        <v>21.77</v>
      </c>
      <c r="BA130">
        <v>21.84</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20.05</v>
      </c>
      <c r="EO130">
        <v>20.23</v>
      </c>
      <c r="EP130">
        <v>20.440000000000001</v>
      </c>
      <c r="EQ130">
        <v>20.23</v>
      </c>
      <c r="ER130">
        <v>20.51</v>
      </c>
      <c r="ES130">
        <v>20.82</v>
      </c>
      <c r="ET130">
        <v>20.99</v>
      </c>
      <c r="EU130">
        <v>21.21</v>
      </c>
      <c r="EV130">
        <v>20.93</v>
      </c>
      <c r="EW130">
        <v>20.67</v>
      </c>
      <c r="EX130">
        <v>21.05</v>
      </c>
      <c r="EY130">
        <v>20.34</v>
      </c>
      <c r="EZ130">
        <v>20.71</v>
      </c>
      <c r="FA130">
        <v>20.13</v>
      </c>
      <c r="FB130">
        <v>20.309999999999999</v>
      </c>
      <c r="FC130">
        <v>20.94</v>
      </c>
      <c r="FD130">
        <v>21.07</v>
      </c>
      <c r="FE130">
        <v>20.81</v>
      </c>
      <c r="FF130">
        <v>20.75</v>
      </c>
      <c r="FG130">
        <v>21.2</v>
      </c>
      <c r="FH130">
        <v>20.82</v>
      </c>
      <c r="FI130">
        <v>20.58</v>
      </c>
      <c r="FJ130">
        <v>20.74</v>
      </c>
      <c r="FK130">
        <v>21.18</v>
      </c>
      <c r="FL130">
        <v>21.21</v>
      </c>
      <c r="FM130">
        <v>20.53</v>
      </c>
      <c r="FN130">
        <v>20.8</v>
      </c>
      <c r="FO130">
        <v>21.55</v>
      </c>
      <c r="FP130">
        <v>21.11</v>
      </c>
      <c r="FQ130">
        <v>21.59</v>
      </c>
      <c r="FR130">
        <v>0</v>
      </c>
      <c r="FS130">
        <v>0</v>
      </c>
      <c r="FT130">
        <v>0</v>
      </c>
      <c r="FU130">
        <v>0</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0</v>
      </c>
      <c r="GO130">
        <v>0</v>
      </c>
      <c r="GP130">
        <v>0</v>
      </c>
      <c r="GQ130">
        <v>0</v>
      </c>
      <c r="GR130">
        <v>0</v>
      </c>
      <c r="GS130">
        <v>0</v>
      </c>
      <c r="GT130">
        <v>0</v>
      </c>
      <c r="GU130">
        <v>0</v>
      </c>
      <c r="GV130">
        <v>0</v>
      </c>
      <c r="GW130">
        <v>0</v>
      </c>
      <c r="GX130">
        <v>0</v>
      </c>
      <c r="GY130">
        <v>0</v>
      </c>
      <c r="GZ130">
        <v>0</v>
      </c>
      <c r="HA130">
        <v>0</v>
      </c>
      <c r="HB130">
        <v>0</v>
      </c>
      <c r="HC130">
        <v>0</v>
      </c>
      <c r="HD130">
        <v>0</v>
      </c>
      <c r="HE130">
        <v>0</v>
      </c>
      <c r="HF130">
        <v>0</v>
      </c>
      <c r="HG130">
        <v>0</v>
      </c>
      <c r="HH130">
        <v>0</v>
      </c>
      <c r="HI130">
        <v>0</v>
      </c>
      <c r="HJ130">
        <v>0</v>
      </c>
      <c r="HK130">
        <v>0</v>
      </c>
      <c r="HL130">
        <v>0</v>
      </c>
      <c r="HM130">
        <v>0</v>
      </c>
      <c r="HN130">
        <v>0</v>
      </c>
      <c r="HO130">
        <v>0</v>
      </c>
      <c r="HP130">
        <v>0</v>
      </c>
      <c r="HQ130">
        <v>0</v>
      </c>
      <c r="HR130">
        <v>0</v>
      </c>
      <c r="HS130">
        <v>0</v>
      </c>
      <c r="HT130">
        <v>0</v>
      </c>
      <c r="HU130">
        <v>0</v>
      </c>
      <c r="HV130">
        <v>0</v>
      </c>
      <c r="HW130">
        <v>0</v>
      </c>
      <c r="HX130">
        <v>0</v>
      </c>
      <c r="HY130">
        <v>0</v>
      </c>
      <c r="HZ130">
        <v>0</v>
      </c>
      <c r="IA130">
        <v>0</v>
      </c>
      <c r="IB130">
        <v>0</v>
      </c>
      <c r="IC130">
        <v>0</v>
      </c>
      <c r="ID130">
        <v>0</v>
      </c>
      <c r="IE130">
        <v>0</v>
      </c>
      <c r="IF130">
        <v>0</v>
      </c>
      <c r="IG130">
        <v>0</v>
      </c>
      <c r="IH130">
        <v>0</v>
      </c>
      <c r="II130">
        <v>0</v>
      </c>
      <c r="IJ130">
        <v>0</v>
      </c>
      <c r="IK130">
        <v>0</v>
      </c>
      <c r="IL130">
        <v>0</v>
      </c>
      <c r="IM130">
        <v>0</v>
      </c>
      <c r="IN130">
        <v>0</v>
      </c>
      <c r="IO130">
        <v>0</v>
      </c>
      <c r="IP130">
        <v>0</v>
      </c>
      <c r="IQ130">
        <v>0</v>
      </c>
      <c r="IR130">
        <v>0</v>
      </c>
      <c r="IS130">
        <v>0</v>
      </c>
      <c r="IT130">
        <v>0</v>
      </c>
      <c r="IU130">
        <v>0</v>
      </c>
      <c r="IV130">
        <v>0</v>
      </c>
      <c r="IW130">
        <v>0</v>
      </c>
      <c r="IX130">
        <v>0</v>
      </c>
      <c r="IY130">
        <v>0</v>
      </c>
      <c r="IZ130">
        <v>0</v>
      </c>
      <c r="JA130">
        <v>0</v>
      </c>
      <c r="JB130">
        <v>0</v>
      </c>
      <c r="JC130">
        <v>0</v>
      </c>
      <c r="JD130">
        <v>3.9990000000000001</v>
      </c>
      <c r="JE130">
        <v>6</v>
      </c>
      <c r="JF130">
        <v>5.6239999999999997</v>
      </c>
      <c r="JG130">
        <v>7.3639999999999999</v>
      </c>
      <c r="JH130">
        <v>6.9779999999999998</v>
      </c>
      <c r="JI130">
        <v>11.606</v>
      </c>
      <c r="JJ130">
        <v>8.7569999999999997</v>
      </c>
      <c r="JK130">
        <v>9.5180000000000007</v>
      </c>
      <c r="JL130">
        <v>6.3739999999999997</v>
      </c>
      <c r="JM130">
        <v>7.12</v>
      </c>
      <c r="JN130">
        <v>9.5190000000000001</v>
      </c>
      <c r="JO130">
        <v>7.7060000000000004</v>
      </c>
      <c r="JP130">
        <v>8.2710000000000008</v>
      </c>
      <c r="JQ130">
        <v>6.9509999999999996</v>
      </c>
      <c r="JR130">
        <v>6.9029999999999996</v>
      </c>
      <c r="JS130">
        <v>11.567</v>
      </c>
      <c r="JT130">
        <v>10.212</v>
      </c>
      <c r="JU130">
        <v>7.7119999999999997</v>
      </c>
      <c r="JV130">
        <v>9.16</v>
      </c>
      <c r="JW130">
        <v>12.805</v>
      </c>
      <c r="JX130">
        <v>7.4089999999999998</v>
      </c>
      <c r="JY130">
        <v>8.0009999999999994</v>
      </c>
      <c r="JZ130">
        <v>5.0679999999999996</v>
      </c>
      <c r="KA130">
        <v>9.6829999999999998</v>
      </c>
      <c r="KB130">
        <v>11.563000000000001</v>
      </c>
      <c r="KC130">
        <v>10.311</v>
      </c>
      <c r="KD130">
        <v>12.034000000000001</v>
      </c>
      <c r="KE130">
        <v>11.867000000000001</v>
      </c>
      <c r="KF130">
        <v>10.465</v>
      </c>
      <c r="KG130">
        <v>13.173999999999999</v>
      </c>
    </row>
    <row r="131" spans="1:293" x14ac:dyDescent="0.25">
      <c r="A131" t="s">
        <v>407</v>
      </c>
      <c r="B131" t="s">
        <v>589</v>
      </c>
      <c r="C131" t="s">
        <v>595</v>
      </c>
      <c r="D131">
        <v>239</v>
      </c>
      <c r="E131" t="s">
        <v>12</v>
      </c>
      <c r="F131">
        <f t="shared" ref="F131:F167" si="18">IF(E131="HHg",1,IF(E131="HHh",2,IF(E131="Hhi",3,IF(E131="HHj",2,IF(E131="HHk",3,"NA")))))</f>
        <v>2</v>
      </c>
      <c r="G131">
        <f t="shared" ref="G131:G167" si="19">IF(E131="HHg",1,IF(E131="HHh",1,IF(E131="Hhi",1,IF(E131="HHj",2,IF(E131="HHk",2,"NA")))))</f>
        <v>2</v>
      </c>
      <c r="H131" t="s">
        <v>9</v>
      </c>
      <c r="I131" t="s">
        <v>7</v>
      </c>
      <c r="J131" t="s">
        <v>5</v>
      </c>
      <c r="K131" t="s">
        <v>596</v>
      </c>
      <c r="L131" t="s">
        <v>516</v>
      </c>
      <c r="M131" s="7">
        <v>0</v>
      </c>
      <c r="N131" s="7">
        <v>95.334000281058195</v>
      </c>
      <c r="O131" s="7">
        <f>M131*'Emission and cost factors'!$D$8+N131*'Emission and cost factors'!$E$8</f>
        <v>43.853640129286774</v>
      </c>
      <c r="P131" s="8">
        <f>M131*'Emission and cost factors'!$D$9+N131*'Emission and cost factors'!$E$9</f>
        <v>14.300100042158729</v>
      </c>
      <c r="Q131" s="7">
        <f t="shared" ref="Q131:Q194" si="20">AVERAGE(X131:BA131)</f>
        <v>21.46466666666667</v>
      </c>
      <c r="R131" s="2">
        <f t="shared" ref="R131:R194" si="21">COUNTIF(X131:BA131,"&lt;20")</f>
        <v>0</v>
      </c>
      <c r="S131" s="2">
        <f t="shared" ref="S131:S194" si="22">COUNTIF(X131:BA131,"&lt;19")</f>
        <v>0</v>
      </c>
      <c r="T131" s="2">
        <f t="shared" ref="T131:T194" si="23">COUNTIF(X131:BA131,"&lt;18")</f>
        <v>0</v>
      </c>
      <c r="U131" s="7">
        <f t="shared" ref="U131:U194" si="24">SUM(BB131:CE131)/30</f>
        <v>0</v>
      </c>
      <c r="V131" s="7">
        <f t="shared" ref="V131:V194" si="25">SUM(CF131:DI131)/30</f>
        <v>0</v>
      </c>
      <c r="W131" s="7">
        <f t="shared" ref="W131:W194" si="26">SUM(DJ131:EM131)/30</f>
        <v>0</v>
      </c>
      <c r="X131">
        <v>20.85</v>
      </c>
      <c r="Y131">
        <v>21.1</v>
      </c>
      <c r="Z131">
        <v>21.31</v>
      </c>
      <c r="AA131">
        <v>20.97</v>
      </c>
      <c r="AB131">
        <v>21.29</v>
      </c>
      <c r="AC131">
        <v>21.64</v>
      </c>
      <c r="AD131">
        <v>21.63</v>
      </c>
      <c r="AE131">
        <v>21.72</v>
      </c>
      <c r="AF131">
        <v>21.58</v>
      </c>
      <c r="AG131">
        <v>21.45</v>
      </c>
      <c r="AH131">
        <v>21.61</v>
      </c>
      <c r="AI131">
        <v>21</v>
      </c>
      <c r="AJ131">
        <v>21.6</v>
      </c>
      <c r="AK131">
        <v>20.93</v>
      </c>
      <c r="AL131">
        <v>21</v>
      </c>
      <c r="AM131">
        <v>21.62</v>
      </c>
      <c r="AN131">
        <v>21.73</v>
      </c>
      <c r="AO131">
        <v>21.52</v>
      </c>
      <c r="AP131">
        <v>21.48</v>
      </c>
      <c r="AQ131">
        <v>21.68</v>
      </c>
      <c r="AR131">
        <v>21.58</v>
      </c>
      <c r="AS131">
        <v>21.38</v>
      </c>
      <c r="AT131">
        <v>21.53</v>
      </c>
      <c r="AU131">
        <v>21.72</v>
      </c>
      <c r="AV131">
        <v>21.84</v>
      </c>
      <c r="AW131">
        <v>21.14</v>
      </c>
      <c r="AX131">
        <v>21.62</v>
      </c>
      <c r="AY131">
        <v>21.8</v>
      </c>
      <c r="AZ131">
        <v>21.78</v>
      </c>
      <c r="BA131">
        <v>21.84</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20.13</v>
      </c>
      <c r="EO131">
        <v>20.309999999999999</v>
      </c>
      <c r="EP131">
        <v>20.51</v>
      </c>
      <c r="EQ131">
        <v>20.309999999999999</v>
      </c>
      <c r="ER131">
        <v>20.59</v>
      </c>
      <c r="ES131">
        <v>20.85</v>
      </c>
      <c r="ET131">
        <v>21</v>
      </c>
      <c r="EU131">
        <v>21.21</v>
      </c>
      <c r="EV131">
        <v>20.94</v>
      </c>
      <c r="EW131">
        <v>20.71</v>
      </c>
      <c r="EX131">
        <v>21.07</v>
      </c>
      <c r="EY131">
        <v>20.41</v>
      </c>
      <c r="EZ131">
        <v>20.73</v>
      </c>
      <c r="FA131">
        <v>20.21</v>
      </c>
      <c r="FB131">
        <v>20.38</v>
      </c>
      <c r="FC131">
        <v>20.96</v>
      </c>
      <c r="FD131">
        <v>21.09</v>
      </c>
      <c r="FE131">
        <v>20.84</v>
      </c>
      <c r="FF131">
        <v>20.8</v>
      </c>
      <c r="FG131">
        <v>21.21</v>
      </c>
      <c r="FH131">
        <v>20.84</v>
      </c>
      <c r="FI131">
        <v>20.65</v>
      </c>
      <c r="FJ131">
        <v>20.77</v>
      </c>
      <c r="FK131">
        <v>21.19</v>
      </c>
      <c r="FL131">
        <v>21.23</v>
      </c>
      <c r="FM131">
        <v>20.6</v>
      </c>
      <c r="FN131">
        <v>20.82</v>
      </c>
      <c r="FO131">
        <v>21.55</v>
      </c>
      <c r="FP131">
        <v>21.13</v>
      </c>
      <c r="FQ131">
        <v>21.6</v>
      </c>
      <c r="FR131">
        <v>0</v>
      </c>
      <c r="FS131">
        <v>0</v>
      </c>
      <c r="FT131">
        <v>0</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0</v>
      </c>
      <c r="GQ131">
        <v>0</v>
      </c>
      <c r="GR131">
        <v>0</v>
      </c>
      <c r="GS131">
        <v>0</v>
      </c>
      <c r="GT131">
        <v>0</v>
      </c>
      <c r="GU131">
        <v>0</v>
      </c>
      <c r="GV131">
        <v>0</v>
      </c>
      <c r="GW131">
        <v>0</v>
      </c>
      <c r="GX131">
        <v>0</v>
      </c>
      <c r="GY131">
        <v>0</v>
      </c>
      <c r="GZ131">
        <v>0</v>
      </c>
      <c r="HA131">
        <v>0</v>
      </c>
      <c r="HB131">
        <v>0</v>
      </c>
      <c r="HC131">
        <v>0</v>
      </c>
      <c r="HD131">
        <v>0</v>
      </c>
      <c r="HE131">
        <v>0</v>
      </c>
      <c r="HF131">
        <v>0</v>
      </c>
      <c r="HG131">
        <v>0</v>
      </c>
      <c r="HH131">
        <v>0</v>
      </c>
      <c r="HI131">
        <v>0</v>
      </c>
      <c r="HJ131">
        <v>0</v>
      </c>
      <c r="HK131">
        <v>0</v>
      </c>
      <c r="HL131">
        <v>0</v>
      </c>
      <c r="HM131">
        <v>0</v>
      </c>
      <c r="HN131">
        <v>0</v>
      </c>
      <c r="HO131">
        <v>0</v>
      </c>
      <c r="HP131">
        <v>0</v>
      </c>
      <c r="HQ131">
        <v>0</v>
      </c>
      <c r="HR131">
        <v>0</v>
      </c>
      <c r="HS131">
        <v>0</v>
      </c>
      <c r="HT131">
        <v>0</v>
      </c>
      <c r="HU131">
        <v>0</v>
      </c>
      <c r="HV131">
        <v>0</v>
      </c>
      <c r="HW131">
        <v>0</v>
      </c>
      <c r="HX131">
        <v>0</v>
      </c>
      <c r="HY131">
        <v>0</v>
      </c>
      <c r="HZ131">
        <v>0</v>
      </c>
      <c r="IA131">
        <v>0</v>
      </c>
      <c r="IB131">
        <v>0</v>
      </c>
      <c r="IC131">
        <v>0</v>
      </c>
      <c r="ID131">
        <v>0</v>
      </c>
      <c r="IE131">
        <v>0</v>
      </c>
      <c r="IF131">
        <v>0</v>
      </c>
      <c r="IG131">
        <v>0</v>
      </c>
      <c r="IH131">
        <v>0</v>
      </c>
      <c r="II131">
        <v>0</v>
      </c>
      <c r="IJ131">
        <v>0</v>
      </c>
      <c r="IK131">
        <v>0</v>
      </c>
      <c r="IL131">
        <v>0</v>
      </c>
      <c r="IM131">
        <v>0</v>
      </c>
      <c r="IN131">
        <v>0</v>
      </c>
      <c r="IO131">
        <v>0</v>
      </c>
      <c r="IP131">
        <v>0</v>
      </c>
      <c r="IQ131">
        <v>0</v>
      </c>
      <c r="IR131">
        <v>0</v>
      </c>
      <c r="IS131">
        <v>0</v>
      </c>
      <c r="IT131">
        <v>0</v>
      </c>
      <c r="IU131">
        <v>0</v>
      </c>
      <c r="IV131">
        <v>0</v>
      </c>
      <c r="IW131">
        <v>0</v>
      </c>
      <c r="IX131">
        <v>0</v>
      </c>
      <c r="IY131">
        <v>0</v>
      </c>
      <c r="IZ131">
        <v>0</v>
      </c>
      <c r="JA131">
        <v>0</v>
      </c>
      <c r="JB131">
        <v>0</v>
      </c>
      <c r="JC131">
        <v>0</v>
      </c>
      <c r="JD131">
        <v>3.9990000000000001</v>
      </c>
      <c r="JE131">
        <v>6</v>
      </c>
      <c r="JF131">
        <v>5.6239999999999997</v>
      </c>
      <c r="JG131">
        <v>7.3639999999999999</v>
      </c>
      <c r="JH131">
        <v>6.9779999999999998</v>
      </c>
      <c r="JI131">
        <v>11.606</v>
      </c>
      <c r="JJ131">
        <v>8.7569999999999997</v>
      </c>
      <c r="JK131">
        <v>9.5180000000000007</v>
      </c>
      <c r="JL131">
        <v>6.3739999999999997</v>
      </c>
      <c r="JM131">
        <v>7.12</v>
      </c>
      <c r="JN131">
        <v>9.5190000000000001</v>
      </c>
      <c r="JO131">
        <v>7.7060000000000004</v>
      </c>
      <c r="JP131">
        <v>8.2710000000000008</v>
      </c>
      <c r="JQ131">
        <v>6.9509999999999996</v>
      </c>
      <c r="JR131">
        <v>6.9029999999999996</v>
      </c>
      <c r="JS131">
        <v>11.567</v>
      </c>
      <c r="JT131">
        <v>10.212</v>
      </c>
      <c r="JU131">
        <v>7.7119999999999997</v>
      </c>
      <c r="JV131">
        <v>9.16</v>
      </c>
      <c r="JW131">
        <v>12.805</v>
      </c>
      <c r="JX131">
        <v>7.4089999999999998</v>
      </c>
      <c r="JY131">
        <v>8.0009999999999994</v>
      </c>
      <c r="JZ131">
        <v>5.0679999999999996</v>
      </c>
      <c r="KA131">
        <v>9.6829999999999998</v>
      </c>
      <c r="KB131">
        <v>11.563000000000001</v>
      </c>
      <c r="KC131">
        <v>10.311</v>
      </c>
      <c r="KD131">
        <v>12.034000000000001</v>
      </c>
      <c r="KE131">
        <v>11.867000000000001</v>
      </c>
      <c r="KF131">
        <v>10.465</v>
      </c>
      <c r="KG131">
        <v>13.173999999999999</v>
      </c>
    </row>
    <row r="132" spans="1:293" x14ac:dyDescent="0.25">
      <c r="A132" t="s">
        <v>408</v>
      </c>
      <c r="B132" t="s">
        <v>589</v>
      </c>
      <c r="C132" t="s">
        <v>595</v>
      </c>
      <c r="D132">
        <v>240</v>
      </c>
      <c r="E132" t="s">
        <v>12</v>
      </c>
      <c r="F132">
        <f t="shared" si="18"/>
        <v>2</v>
      </c>
      <c r="G132">
        <f t="shared" si="19"/>
        <v>2</v>
      </c>
      <c r="H132" t="s">
        <v>9</v>
      </c>
      <c r="I132" t="s">
        <v>7</v>
      </c>
      <c r="J132" t="s">
        <v>5</v>
      </c>
      <c r="K132" t="s">
        <v>596</v>
      </c>
      <c r="L132" t="s">
        <v>515</v>
      </c>
      <c r="M132" s="7">
        <v>0</v>
      </c>
      <c r="N132" s="7">
        <v>91.7797291291877</v>
      </c>
      <c r="O132" s="7">
        <f>M132*'Emission and cost factors'!$D$8+N132*'Emission and cost factors'!$E$8</f>
        <v>42.218675399426346</v>
      </c>
      <c r="P132" s="8">
        <f>M132*'Emission and cost factors'!$D$9+N132*'Emission and cost factors'!$E$9</f>
        <v>13.766959369378155</v>
      </c>
      <c r="Q132" s="7">
        <f t="shared" si="20"/>
        <v>21.43266666666667</v>
      </c>
      <c r="R132" s="2">
        <f t="shared" si="21"/>
        <v>0</v>
      </c>
      <c r="S132" s="2">
        <f t="shared" si="22"/>
        <v>0</v>
      </c>
      <c r="T132" s="2">
        <f t="shared" si="23"/>
        <v>0</v>
      </c>
      <c r="U132" s="7">
        <f t="shared" si="24"/>
        <v>0</v>
      </c>
      <c r="V132" s="7">
        <f t="shared" si="25"/>
        <v>0</v>
      </c>
      <c r="W132" s="7">
        <f t="shared" si="26"/>
        <v>0</v>
      </c>
      <c r="X132">
        <v>20.77</v>
      </c>
      <c r="Y132">
        <v>21.01</v>
      </c>
      <c r="Z132">
        <v>21.25</v>
      </c>
      <c r="AA132">
        <v>20.9</v>
      </c>
      <c r="AB132">
        <v>21.19</v>
      </c>
      <c r="AC132">
        <v>21.62</v>
      </c>
      <c r="AD132">
        <v>21.63</v>
      </c>
      <c r="AE132">
        <v>21.72</v>
      </c>
      <c r="AF132">
        <v>21.56</v>
      </c>
      <c r="AG132">
        <v>21.42</v>
      </c>
      <c r="AH132">
        <v>21.63</v>
      </c>
      <c r="AI132">
        <v>20.93</v>
      </c>
      <c r="AJ132">
        <v>21.59</v>
      </c>
      <c r="AK132">
        <v>20.86</v>
      </c>
      <c r="AL132">
        <v>20.93</v>
      </c>
      <c r="AM132">
        <v>21.61</v>
      </c>
      <c r="AN132">
        <v>21.72</v>
      </c>
      <c r="AO132">
        <v>21.49</v>
      </c>
      <c r="AP132">
        <v>21.44</v>
      </c>
      <c r="AQ132">
        <v>21.68</v>
      </c>
      <c r="AR132">
        <v>21.56</v>
      </c>
      <c r="AS132">
        <v>21.31</v>
      </c>
      <c r="AT132">
        <v>21.52</v>
      </c>
      <c r="AU132">
        <v>21.72</v>
      </c>
      <c r="AV132">
        <v>21.84</v>
      </c>
      <c r="AW132">
        <v>21.07</v>
      </c>
      <c r="AX132">
        <v>21.6</v>
      </c>
      <c r="AY132">
        <v>21.8</v>
      </c>
      <c r="AZ132">
        <v>21.77</v>
      </c>
      <c r="BA132">
        <v>21.84</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20.05</v>
      </c>
      <c r="EO132">
        <v>20.23</v>
      </c>
      <c r="EP132">
        <v>20.440000000000001</v>
      </c>
      <c r="EQ132">
        <v>20.23</v>
      </c>
      <c r="ER132">
        <v>20.51</v>
      </c>
      <c r="ES132">
        <v>20.82</v>
      </c>
      <c r="ET132">
        <v>20.99</v>
      </c>
      <c r="EU132">
        <v>21.21</v>
      </c>
      <c r="EV132">
        <v>20.93</v>
      </c>
      <c r="EW132">
        <v>20.67</v>
      </c>
      <c r="EX132">
        <v>21.05</v>
      </c>
      <c r="EY132">
        <v>20.34</v>
      </c>
      <c r="EZ132">
        <v>20.71</v>
      </c>
      <c r="FA132">
        <v>20.13</v>
      </c>
      <c r="FB132">
        <v>20.309999999999999</v>
      </c>
      <c r="FC132">
        <v>20.94</v>
      </c>
      <c r="FD132">
        <v>21.07</v>
      </c>
      <c r="FE132">
        <v>20.81</v>
      </c>
      <c r="FF132">
        <v>20.75</v>
      </c>
      <c r="FG132">
        <v>21.2</v>
      </c>
      <c r="FH132">
        <v>20.82</v>
      </c>
      <c r="FI132">
        <v>20.58</v>
      </c>
      <c r="FJ132">
        <v>20.74</v>
      </c>
      <c r="FK132">
        <v>21.18</v>
      </c>
      <c r="FL132">
        <v>21.21</v>
      </c>
      <c r="FM132">
        <v>20.53</v>
      </c>
      <c r="FN132">
        <v>20.8</v>
      </c>
      <c r="FO132">
        <v>21.55</v>
      </c>
      <c r="FP132">
        <v>21.11</v>
      </c>
      <c r="FQ132">
        <v>21.59</v>
      </c>
      <c r="FR132">
        <v>0</v>
      </c>
      <c r="FS132">
        <v>0</v>
      </c>
      <c r="FT132">
        <v>0</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0</v>
      </c>
      <c r="GP132">
        <v>0</v>
      </c>
      <c r="GQ132">
        <v>0</v>
      </c>
      <c r="GR132">
        <v>0</v>
      </c>
      <c r="GS132">
        <v>0</v>
      </c>
      <c r="GT132">
        <v>0</v>
      </c>
      <c r="GU132">
        <v>0</v>
      </c>
      <c r="GV132">
        <v>0</v>
      </c>
      <c r="GW132">
        <v>0</v>
      </c>
      <c r="GX132">
        <v>0</v>
      </c>
      <c r="GY132">
        <v>0</v>
      </c>
      <c r="GZ132">
        <v>0</v>
      </c>
      <c r="HA132">
        <v>0</v>
      </c>
      <c r="HB132">
        <v>0</v>
      </c>
      <c r="HC132">
        <v>0</v>
      </c>
      <c r="HD132">
        <v>0</v>
      </c>
      <c r="HE132">
        <v>0</v>
      </c>
      <c r="HF132">
        <v>0</v>
      </c>
      <c r="HG132">
        <v>0</v>
      </c>
      <c r="HH132">
        <v>0</v>
      </c>
      <c r="HI132">
        <v>0</v>
      </c>
      <c r="HJ132">
        <v>0</v>
      </c>
      <c r="HK132">
        <v>0</v>
      </c>
      <c r="HL132">
        <v>0</v>
      </c>
      <c r="HM132">
        <v>0</v>
      </c>
      <c r="HN132">
        <v>0</v>
      </c>
      <c r="HO132">
        <v>0</v>
      </c>
      <c r="HP132">
        <v>0</v>
      </c>
      <c r="HQ132">
        <v>0</v>
      </c>
      <c r="HR132">
        <v>0</v>
      </c>
      <c r="HS132">
        <v>0</v>
      </c>
      <c r="HT132">
        <v>0</v>
      </c>
      <c r="HU132">
        <v>0</v>
      </c>
      <c r="HV132">
        <v>0</v>
      </c>
      <c r="HW132">
        <v>0</v>
      </c>
      <c r="HX132">
        <v>0</v>
      </c>
      <c r="HY132">
        <v>0</v>
      </c>
      <c r="HZ132">
        <v>0</v>
      </c>
      <c r="IA132">
        <v>0</v>
      </c>
      <c r="IB132">
        <v>0</v>
      </c>
      <c r="IC132">
        <v>0</v>
      </c>
      <c r="ID132">
        <v>0</v>
      </c>
      <c r="IE132">
        <v>0</v>
      </c>
      <c r="IF132">
        <v>0</v>
      </c>
      <c r="IG132">
        <v>0</v>
      </c>
      <c r="IH132">
        <v>0</v>
      </c>
      <c r="II132">
        <v>0</v>
      </c>
      <c r="IJ132">
        <v>0</v>
      </c>
      <c r="IK132">
        <v>0</v>
      </c>
      <c r="IL132">
        <v>0</v>
      </c>
      <c r="IM132">
        <v>0</v>
      </c>
      <c r="IN132">
        <v>0</v>
      </c>
      <c r="IO132">
        <v>0</v>
      </c>
      <c r="IP132">
        <v>0</v>
      </c>
      <c r="IQ132">
        <v>0</v>
      </c>
      <c r="IR132">
        <v>0</v>
      </c>
      <c r="IS132">
        <v>0</v>
      </c>
      <c r="IT132">
        <v>0</v>
      </c>
      <c r="IU132">
        <v>0</v>
      </c>
      <c r="IV132">
        <v>0</v>
      </c>
      <c r="IW132">
        <v>0</v>
      </c>
      <c r="IX132">
        <v>0</v>
      </c>
      <c r="IY132">
        <v>0</v>
      </c>
      <c r="IZ132">
        <v>0</v>
      </c>
      <c r="JA132">
        <v>0</v>
      </c>
      <c r="JB132">
        <v>0</v>
      </c>
      <c r="JC132">
        <v>0</v>
      </c>
      <c r="JD132">
        <v>3.9990000000000001</v>
      </c>
      <c r="JE132">
        <v>6</v>
      </c>
      <c r="JF132">
        <v>5.6239999999999997</v>
      </c>
      <c r="JG132">
        <v>7.3639999999999999</v>
      </c>
      <c r="JH132">
        <v>6.9779999999999998</v>
      </c>
      <c r="JI132">
        <v>11.606</v>
      </c>
      <c r="JJ132">
        <v>8.7569999999999997</v>
      </c>
      <c r="JK132">
        <v>9.5180000000000007</v>
      </c>
      <c r="JL132">
        <v>6.3739999999999997</v>
      </c>
      <c r="JM132">
        <v>7.12</v>
      </c>
      <c r="JN132">
        <v>9.5190000000000001</v>
      </c>
      <c r="JO132">
        <v>7.7060000000000004</v>
      </c>
      <c r="JP132">
        <v>8.2710000000000008</v>
      </c>
      <c r="JQ132">
        <v>6.9509999999999996</v>
      </c>
      <c r="JR132">
        <v>6.9029999999999996</v>
      </c>
      <c r="JS132">
        <v>11.567</v>
      </c>
      <c r="JT132">
        <v>10.212</v>
      </c>
      <c r="JU132">
        <v>7.7119999999999997</v>
      </c>
      <c r="JV132">
        <v>9.16</v>
      </c>
      <c r="JW132">
        <v>12.805</v>
      </c>
      <c r="JX132">
        <v>7.4089999999999998</v>
      </c>
      <c r="JY132">
        <v>8.0009999999999994</v>
      </c>
      <c r="JZ132">
        <v>5.0679999999999996</v>
      </c>
      <c r="KA132">
        <v>9.6829999999999998</v>
      </c>
      <c r="KB132">
        <v>11.563000000000001</v>
      </c>
      <c r="KC132">
        <v>10.311</v>
      </c>
      <c r="KD132">
        <v>12.034000000000001</v>
      </c>
      <c r="KE132">
        <v>11.867000000000001</v>
      </c>
      <c r="KF132">
        <v>10.465</v>
      </c>
      <c r="KG132">
        <v>13.173999999999999</v>
      </c>
    </row>
    <row r="133" spans="1:293" x14ac:dyDescent="0.25">
      <c r="A133" t="s">
        <v>409</v>
      </c>
      <c r="B133" t="s">
        <v>589</v>
      </c>
      <c r="C133" t="s">
        <v>595</v>
      </c>
      <c r="D133">
        <v>241</v>
      </c>
      <c r="E133" t="s">
        <v>13</v>
      </c>
      <c r="F133">
        <f t="shared" si="18"/>
        <v>3</v>
      </c>
      <c r="G133">
        <f t="shared" si="19"/>
        <v>2</v>
      </c>
      <c r="H133" t="s">
        <v>2</v>
      </c>
      <c r="I133" t="s">
        <v>3</v>
      </c>
      <c r="J133" t="s">
        <v>4</v>
      </c>
      <c r="K133" t="s">
        <v>596</v>
      </c>
      <c r="L133" t="s">
        <v>516</v>
      </c>
      <c r="M133" s="7">
        <v>0</v>
      </c>
      <c r="N133" s="7">
        <v>207.561245817318</v>
      </c>
      <c r="O133" s="7">
        <f>M133*'Emission and cost factors'!$D$8+N133*'Emission and cost factors'!$E$8</f>
        <v>95.478173075966282</v>
      </c>
      <c r="P133" s="8">
        <f>M133*'Emission and cost factors'!$D$9+N133*'Emission and cost factors'!$E$9</f>
        <v>31.134186872597699</v>
      </c>
      <c r="Q133" s="7">
        <f t="shared" si="20"/>
        <v>20.101000000000003</v>
      </c>
      <c r="R133" s="2">
        <f t="shared" si="21"/>
        <v>12</v>
      </c>
      <c r="S133" s="2">
        <f t="shared" si="22"/>
        <v>1</v>
      </c>
      <c r="T133" s="2">
        <f t="shared" si="23"/>
        <v>0</v>
      </c>
      <c r="U133" s="7">
        <f t="shared" si="24"/>
        <v>0.14169999999999999</v>
      </c>
      <c r="V133" s="7">
        <f t="shared" si="25"/>
        <v>2.9666666666666665E-3</v>
      </c>
      <c r="W133" s="7">
        <f t="shared" si="26"/>
        <v>0</v>
      </c>
      <c r="X133">
        <v>18.86</v>
      </c>
      <c r="Y133">
        <v>19.2</v>
      </c>
      <c r="Z133">
        <v>19.399999999999999</v>
      </c>
      <c r="AA133">
        <v>19.170000000000002</v>
      </c>
      <c r="AB133">
        <v>19.559999999999999</v>
      </c>
      <c r="AC133">
        <v>20.37</v>
      </c>
      <c r="AD133">
        <v>20.48</v>
      </c>
      <c r="AE133">
        <v>20.62</v>
      </c>
      <c r="AF133">
        <v>20.149999999999999</v>
      </c>
      <c r="AG133">
        <v>19.760000000000002</v>
      </c>
      <c r="AH133">
        <v>20.45</v>
      </c>
      <c r="AI133">
        <v>19.52</v>
      </c>
      <c r="AJ133">
        <v>20.07</v>
      </c>
      <c r="AK133">
        <v>19.12</v>
      </c>
      <c r="AL133">
        <v>19.37</v>
      </c>
      <c r="AM133">
        <v>20.399999999999999</v>
      </c>
      <c r="AN133">
        <v>20.52</v>
      </c>
      <c r="AO133">
        <v>19.91</v>
      </c>
      <c r="AP133">
        <v>20.04</v>
      </c>
      <c r="AQ133">
        <v>20.8</v>
      </c>
      <c r="AR133">
        <v>20.34</v>
      </c>
      <c r="AS133">
        <v>19.850000000000001</v>
      </c>
      <c r="AT133">
        <v>19.93</v>
      </c>
      <c r="AU133">
        <v>20.61</v>
      </c>
      <c r="AV133">
        <v>20.81</v>
      </c>
      <c r="AW133">
        <v>20.04</v>
      </c>
      <c r="AX133">
        <v>20.57</v>
      </c>
      <c r="AY133">
        <v>21.1</v>
      </c>
      <c r="AZ133">
        <v>20.7</v>
      </c>
      <c r="BA133">
        <v>21.31</v>
      </c>
      <c r="BB133">
        <v>0.65600000000000003</v>
      </c>
      <c r="BC133">
        <v>0.50600000000000001</v>
      </c>
      <c r="BD133">
        <v>0.40600000000000003</v>
      </c>
      <c r="BE133">
        <v>0.57799999999999996</v>
      </c>
      <c r="BF133">
        <v>0.33900000000000002</v>
      </c>
      <c r="BG133">
        <v>0</v>
      </c>
      <c r="BH133">
        <v>0</v>
      </c>
      <c r="BI133">
        <v>0</v>
      </c>
      <c r="BJ133">
        <v>0</v>
      </c>
      <c r="BK133">
        <v>0.183</v>
      </c>
      <c r="BL133">
        <v>0</v>
      </c>
      <c r="BM133">
        <v>0.36099999999999999</v>
      </c>
      <c r="BN133">
        <v>0</v>
      </c>
      <c r="BO133">
        <v>0.55600000000000005</v>
      </c>
      <c r="BP133">
        <v>0.439</v>
      </c>
      <c r="BQ133">
        <v>0</v>
      </c>
      <c r="BR133">
        <v>0</v>
      </c>
      <c r="BS133">
        <v>7.1999999999999995E-2</v>
      </c>
      <c r="BT133">
        <v>0</v>
      </c>
      <c r="BU133">
        <v>0</v>
      </c>
      <c r="BV133">
        <v>0</v>
      </c>
      <c r="BW133">
        <v>0.111</v>
      </c>
      <c r="BX133">
        <v>4.3999999999999997E-2</v>
      </c>
      <c r="BY133">
        <v>0</v>
      </c>
      <c r="BZ133">
        <v>0</v>
      </c>
      <c r="CA133">
        <v>0</v>
      </c>
      <c r="CB133">
        <v>0</v>
      </c>
      <c r="CC133">
        <v>0</v>
      </c>
      <c r="CD133">
        <v>0</v>
      </c>
      <c r="CE133">
        <v>0</v>
      </c>
      <c r="CF133">
        <v>8.8999999999999996E-2</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17.57</v>
      </c>
      <c r="EO133">
        <v>17.89</v>
      </c>
      <c r="EP133">
        <v>18.2</v>
      </c>
      <c r="EQ133">
        <v>17.87</v>
      </c>
      <c r="ER133">
        <v>18.399999999999999</v>
      </c>
      <c r="ES133">
        <v>19.37</v>
      </c>
      <c r="ET133">
        <v>19.37</v>
      </c>
      <c r="EU133">
        <v>19.57</v>
      </c>
      <c r="EV133">
        <v>19</v>
      </c>
      <c r="EW133">
        <v>18.7</v>
      </c>
      <c r="EX133">
        <v>19.39</v>
      </c>
      <c r="EY133">
        <v>18.41</v>
      </c>
      <c r="EZ133">
        <v>18.97</v>
      </c>
      <c r="FA133">
        <v>17.8</v>
      </c>
      <c r="FB133">
        <v>18.13</v>
      </c>
      <c r="FC133">
        <v>19.43</v>
      </c>
      <c r="FD133">
        <v>19.59</v>
      </c>
      <c r="FE133">
        <v>18.920000000000002</v>
      </c>
      <c r="FF133">
        <v>19.079999999999998</v>
      </c>
      <c r="FG133">
        <v>19.850000000000001</v>
      </c>
      <c r="FH133">
        <v>19.21</v>
      </c>
      <c r="FI133">
        <v>18.850000000000001</v>
      </c>
      <c r="FJ133">
        <v>18.73</v>
      </c>
      <c r="FK133">
        <v>19.5</v>
      </c>
      <c r="FL133">
        <v>19.93</v>
      </c>
      <c r="FM133">
        <v>19.16</v>
      </c>
      <c r="FN133">
        <v>19.690000000000001</v>
      </c>
      <c r="FO133">
        <v>20.32</v>
      </c>
      <c r="FP133">
        <v>19.829999999999998</v>
      </c>
      <c r="FQ133">
        <v>20.52</v>
      </c>
      <c r="FR133">
        <v>1</v>
      </c>
      <c r="FS133">
        <v>1</v>
      </c>
      <c r="FT133">
        <v>0.86099999999999999</v>
      </c>
      <c r="FU133">
        <v>1</v>
      </c>
      <c r="FV133">
        <v>0.84399999999999997</v>
      </c>
      <c r="FW133">
        <v>0.49399999999999999</v>
      </c>
      <c r="FX133">
        <v>0.41099999999999998</v>
      </c>
      <c r="FY133">
        <v>0.3</v>
      </c>
      <c r="FZ133">
        <v>0.55600000000000005</v>
      </c>
      <c r="GA133">
        <v>0.68899999999999995</v>
      </c>
      <c r="GB133">
        <v>0.42199999999999999</v>
      </c>
      <c r="GC133">
        <v>0.84399999999999997</v>
      </c>
      <c r="GD133">
        <v>0.59399999999999997</v>
      </c>
      <c r="GE133">
        <v>1</v>
      </c>
      <c r="GF133">
        <v>0.96699999999999997</v>
      </c>
      <c r="GG133">
        <v>0.42199999999999999</v>
      </c>
      <c r="GH133">
        <v>0.28299999999999997</v>
      </c>
      <c r="GI133">
        <v>0.61099999999999999</v>
      </c>
      <c r="GJ133">
        <v>0.55600000000000005</v>
      </c>
      <c r="GK133">
        <v>0.122</v>
      </c>
      <c r="GL133">
        <v>0.46700000000000003</v>
      </c>
      <c r="GM133">
        <v>0.63300000000000001</v>
      </c>
      <c r="GN133">
        <v>0.63300000000000001</v>
      </c>
      <c r="GO133">
        <v>0.36099999999999999</v>
      </c>
      <c r="GP133">
        <v>5.6000000000000001E-2</v>
      </c>
      <c r="GQ133">
        <v>0.56699999999999995</v>
      </c>
      <c r="GR133">
        <v>0.24399999999999999</v>
      </c>
      <c r="GS133">
        <v>0</v>
      </c>
      <c r="GT133">
        <v>0.13300000000000001</v>
      </c>
      <c r="GU133">
        <v>0</v>
      </c>
      <c r="GV133">
        <v>0.66700000000000004</v>
      </c>
      <c r="GW133">
        <v>0.58299999999999996</v>
      </c>
      <c r="GX133">
        <v>0.433</v>
      </c>
      <c r="GY133">
        <v>0.622</v>
      </c>
      <c r="GZ133">
        <v>0.372</v>
      </c>
      <c r="HA133">
        <v>0</v>
      </c>
      <c r="HB133">
        <v>0</v>
      </c>
      <c r="HC133">
        <v>0</v>
      </c>
      <c r="HD133">
        <v>0</v>
      </c>
      <c r="HE133">
        <v>0.183</v>
      </c>
      <c r="HF133">
        <v>0</v>
      </c>
      <c r="HG133">
        <v>0.35599999999999998</v>
      </c>
      <c r="HH133">
        <v>1.7000000000000001E-2</v>
      </c>
      <c r="HI133">
        <v>0.65600000000000003</v>
      </c>
      <c r="HJ133">
        <v>0.48899999999999999</v>
      </c>
      <c r="HK133">
        <v>0</v>
      </c>
      <c r="HL133">
        <v>0</v>
      </c>
      <c r="HM133">
        <v>4.3999999999999997E-2</v>
      </c>
      <c r="HN133">
        <v>0</v>
      </c>
      <c r="HO133">
        <v>0</v>
      </c>
      <c r="HP133">
        <v>0</v>
      </c>
      <c r="HQ133">
        <v>9.4E-2</v>
      </c>
      <c r="HR133">
        <v>0.15</v>
      </c>
      <c r="HS133">
        <v>0</v>
      </c>
      <c r="HT133">
        <v>0</v>
      </c>
      <c r="HU133">
        <v>0</v>
      </c>
      <c r="HV133">
        <v>0</v>
      </c>
      <c r="HW133">
        <v>0</v>
      </c>
      <c r="HX133">
        <v>0</v>
      </c>
      <c r="HY133">
        <v>0</v>
      </c>
      <c r="HZ133">
        <v>0.22800000000000001</v>
      </c>
      <c r="IA133">
        <v>6.0999999999999999E-2</v>
      </c>
      <c r="IB133">
        <v>0</v>
      </c>
      <c r="IC133">
        <v>8.3000000000000004E-2</v>
      </c>
      <c r="ID133">
        <v>0</v>
      </c>
      <c r="IE133">
        <v>0</v>
      </c>
      <c r="IF133">
        <v>0</v>
      </c>
      <c r="IG133">
        <v>0</v>
      </c>
      <c r="IH133">
        <v>0</v>
      </c>
      <c r="II133">
        <v>0</v>
      </c>
      <c r="IJ133">
        <v>0</v>
      </c>
      <c r="IK133">
        <v>0</v>
      </c>
      <c r="IL133">
        <v>0</v>
      </c>
      <c r="IM133">
        <v>0.122</v>
      </c>
      <c r="IN133">
        <v>0</v>
      </c>
      <c r="IO133">
        <v>0</v>
      </c>
      <c r="IP133">
        <v>0</v>
      </c>
      <c r="IQ133">
        <v>0</v>
      </c>
      <c r="IR133">
        <v>0</v>
      </c>
      <c r="IS133">
        <v>0</v>
      </c>
      <c r="IT133">
        <v>0</v>
      </c>
      <c r="IU133">
        <v>0</v>
      </c>
      <c r="IV133">
        <v>0</v>
      </c>
      <c r="IW133">
        <v>0</v>
      </c>
      <c r="IX133">
        <v>0</v>
      </c>
      <c r="IY133">
        <v>0</v>
      </c>
      <c r="IZ133">
        <v>0</v>
      </c>
      <c r="JA133">
        <v>0</v>
      </c>
      <c r="JB133">
        <v>0</v>
      </c>
      <c r="JC133">
        <v>0</v>
      </c>
      <c r="JD133">
        <v>3.77</v>
      </c>
      <c r="JE133">
        <v>5.702</v>
      </c>
      <c r="JF133">
        <v>5.484</v>
      </c>
      <c r="JG133">
        <v>7.2080000000000002</v>
      </c>
      <c r="JH133">
        <v>7.1150000000000002</v>
      </c>
      <c r="JI133">
        <v>11.404999999999999</v>
      </c>
      <c r="JJ133">
        <v>8.3770000000000007</v>
      </c>
      <c r="JK133">
        <v>9.0459999999999994</v>
      </c>
      <c r="JL133">
        <v>6.0209999999999999</v>
      </c>
      <c r="JM133">
        <v>6.8810000000000002</v>
      </c>
      <c r="JN133">
        <v>9.2829999999999995</v>
      </c>
      <c r="JO133">
        <v>7.4690000000000003</v>
      </c>
      <c r="JP133">
        <v>8.0839999999999996</v>
      </c>
      <c r="JQ133">
        <v>6.8319999999999999</v>
      </c>
      <c r="JR133">
        <v>6.7030000000000003</v>
      </c>
      <c r="JS133">
        <v>11.147</v>
      </c>
      <c r="JT133">
        <v>9.7409999999999997</v>
      </c>
      <c r="JU133">
        <v>7.41</v>
      </c>
      <c r="JV133">
        <v>8.9079999999999995</v>
      </c>
      <c r="JW133">
        <v>12.308999999999999</v>
      </c>
      <c r="JX133">
        <v>7.1079999999999997</v>
      </c>
      <c r="JY133">
        <v>7.6029999999999998</v>
      </c>
      <c r="JZ133">
        <v>4.7830000000000004</v>
      </c>
      <c r="KA133">
        <v>9.52</v>
      </c>
      <c r="KB133">
        <v>11.379</v>
      </c>
      <c r="KC133">
        <v>10.234999999999999</v>
      </c>
      <c r="KD133">
        <v>11.760999999999999</v>
      </c>
      <c r="KE133">
        <v>11.544</v>
      </c>
      <c r="KF133">
        <v>10.278</v>
      </c>
      <c r="KG133">
        <v>12.917</v>
      </c>
    </row>
    <row r="134" spans="1:293" x14ac:dyDescent="0.25">
      <c r="A134" t="s">
        <v>410</v>
      </c>
      <c r="B134" t="s">
        <v>589</v>
      </c>
      <c r="C134" t="s">
        <v>595</v>
      </c>
      <c r="D134">
        <v>242</v>
      </c>
      <c r="E134" t="s">
        <v>13</v>
      </c>
      <c r="F134">
        <f t="shared" si="18"/>
        <v>3</v>
      </c>
      <c r="G134">
        <f t="shared" si="19"/>
        <v>2</v>
      </c>
      <c r="H134" t="s">
        <v>2</v>
      </c>
      <c r="I134" t="s">
        <v>3</v>
      </c>
      <c r="J134" t="s">
        <v>4</v>
      </c>
      <c r="K134" t="s">
        <v>596</v>
      </c>
      <c r="L134" t="s">
        <v>515</v>
      </c>
      <c r="M134" s="7">
        <v>0</v>
      </c>
      <c r="N134" s="7">
        <v>204.63733601244101</v>
      </c>
      <c r="O134" s="7">
        <f>M134*'Emission and cost factors'!$D$8+N134*'Emission and cost factors'!$E$8</f>
        <v>94.133174565722868</v>
      </c>
      <c r="P134" s="8">
        <f>M134*'Emission and cost factors'!$D$9+N134*'Emission and cost factors'!$E$9</f>
        <v>30.695600401866152</v>
      </c>
      <c r="Q134" s="7">
        <f t="shared" si="20"/>
        <v>20.021000000000001</v>
      </c>
      <c r="R134" s="2">
        <f t="shared" si="21"/>
        <v>15</v>
      </c>
      <c r="S134" s="2">
        <f t="shared" si="22"/>
        <v>1</v>
      </c>
      <c r="T134" s="2">
        <f t="shared" si="23"/>
        <v>0</v>
      </c>
      <c r="U134" s="7">
        <f t="shared" si="24"/>
        <v>0.17550000000000002</v>
      </c>
      <c r="V134" s="7">
        <f t="shared" si="25"/>
        <v>5.933333333333333E-3</v>
      </c>
      <c r="W134" s="7">
        <f t="shared" si="26"/>
        <v>0</v>
      </c>
      <c r="X134">
        <v>18.72</v>
      </c>
      <c r="Y134">
        <v>19.059999999999999</v>
      </c>
      <c r="Z134">
        <v>19.28</v>
      </c>
      <c r="AA134">
        <v>19.03</v>
      </c>
      <c r="AB134">
        <v>19.43</v>
      </c>
      <c r="AC134">
        <v>20.27</v>
      </c>
      <c r="AD134">
        <v>20.45</v>
      </c>
      <c r="AE134">
        <v>20.56</v>
      </c>
      <c r="AF134">
        <v>20.059999999999999</v>
      </c>
      <c r="AG134">
        <v>19.670000000000002</v>
      </c>
      <c r="AH134">
        <v>20.36</v>
      </c>
      <c r="AI134">
        <v>19.41</v>
      </c>
      <c r="AJ134">
        <v>19.98</v>
      </c>
      <c r="AK134">
        <v>19.03</v>
      </c>
      <c r="AL134">
        <v>19.25</v>
      </c>
      <c r="AM134">
        <v>20.32</v>
      </c>
      <c r="AN134">
        <v>20.440000000000001</v>
      </c>
      <c r="AO134">
        <v>19.82</v>
      </c>
      <c r="AP134">
        <v>19.96</v>
      </c>
      <c r="AQ134">
        <v>20.79</v>
      </c>
      <c r="AR134">
        <v>20.329999999999998</v>
      </c>
      <c r="AS134">
        <v>19.77</v>
      </c>
      <c r="AT134">
        <v>19.84</v>
      </c>
      <c r="AU134">
        <v>20.55</v>
      </c>
      <c r="AV134">
        <v>20.75</v>
      </c>
      <c r="AW134">
        <v>19.98</v>
      </c>
      <c r="AX134">
        <v>20.51</v>
      </c>
      <c r="AY134">
        <v>21.09</v>
      </c>
      <c r="AZ134">
        <v>20.63</v>
      </c>
      <c r="BA134">
        <v>21.29</v>
      </c>
      <c r="BB134">
        <v>0.74399999999999999</v>
      </c>
      <c r="BC134">
        <v>0.60599999999999998</v>
      </c>
      <c r="BD134">
        <v>0.47799999999999998</v>
      </c>
      <c r="BE134">
        <v>0.68300000000000005</v>
      </c>
      <c r="BF134">
        <v>0.439</v>
      </c>
      <c r="BG134">
        <v>0</v>
      </c>
      <c r="BH134">
        <v>0</v>
      </c>
      <c r="BI134">
        <v>0</v>
      </c>
      <c r="BJ134">
        <v>0</v>
      </c>
      <c r="BK134">
        <v>0.25</v>
      </c>
      <c r="BL134">
        <v>0</v>
      </c>
      <c r="BM134">
        <v>0.44400000000000001</v>
      </c>
      <c r="BN134">
        <v>1.0999999999999999E-2</v>
      </c>
      <c r="BO134">
        <v>0.61099999999999999</v>
      </c>
      <c r="BP134">
        <v>0.52200000000000002</v>
      </c>
      <c r="BQ134">
        <v>0</v>
      </c>
      <c r="BR134">
        <v>0</v>
      </c>
      <c r="BS134">
        <v>0.13900000000000001</v>
      </c>
      <c r="BT134">
        <v>3.3000000000000002E-2</v>
      </c>
      <c r="BU134">
        <v>0</v>
      </c>
      <c r="BV134">
        <v>0</v>
      </c>
      <c r="BW134">
        <v>0.17199999999999999</v>
      </c>
      <c r="BX134">
        <v>0.111</v>
      </c>
      <c r="BY134">
        <v>0</v>
      </c>
      <c r="BZ134">
        <v>0</v>
      </c>
      <c r="CA134">
        <v>2.1999999999999999E-2</v>
      </c>
      <c r="CB134">
        <v>0</v>
      </c>
      <c r="CC134">
        <v>0</v>
      </c>
      <c r="CD134">
        <v>0</v>
      </c>
      <c r="CE134">
        <v>0</v>
      </c>
      <c r="CF134">
        <v>0.17799999999999999</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17.399999999999999</v>
      </c>
      <c r="EO134">
        <v>17.739999999999998</v>
      </c>
      <c r="EP134">
        <v>18.04</v>
      </c>
      <c r="EQ134">
        <v>17.72</v>
      </c>
      <c r="ER134">
        <v>18.22</v>
      </c>
      <c r="ES134">
        <v>19.260000000000002</v>
      </c>
      <c r="ET134">
        <v>19.34</v>
      </c>
      <c r="EU134">
        <v>19.5</v>
      </c>
      <c r="EV134">
        <v>18.89</v>
      </c>
      <c r="EW134">
        <v>18.579999999999998</v>
      </c>
      <c r="EX134">
        <v>19.29</v>
      </c>
      <c r="EY134">
        <v>18.29</v>
      </c>
      <c r="EZ134">
        <v>18.88</v>
      </c>
      <c r="FA134">
        <v>17.66</v>
      </c>
      <c r="FB134">
        <v>17.96</v>
      </c>
      <c r="FC134">
        <v>19.32</v>
      </c>
      <c r="FD134">
        <v>19.489999999999998</v>
      </c>
      <c r="FE134">
        <v>18.82</v>
      </c>
      <c r="FF134">
        <v>18.97</v>
      </c>
      <c r="FG134">
        <v>19.829999999999998</v>
      </c>
      <c r="FH134">
        <v>19.190000000000001</v>
      </c>
      <c r="FI134">
        <v>18.77</v>
      </c>
      <c r="FJ134">
        <v>18.61</v>
      </c>
      <c r="FK134">
        <v>19.43</v>
      </c>
      <c r="FL134">
        <v>19.86</v>
      </c>
      <c r="FM134">
        <v>19.07</v>
      </c>
      <c r="FN134">
        <v>19.62</v>
      </c>
      <c r="FO134">
        <v>20.29</v>
      </c>
      <c r="FP134">
        <v>19.760000000000002</v>
      </c>
      <c r="FQ134">
        <v>20.5</v>
      </c>
      <c r="FR134">
        <v>1</v>
      </c>
      <c r="FS134">
        <v>1</v>
      </c>
      <c r="FT134">
        <v>0.99399999999999999</v>
      </c>
      <c r="FU134">
        <v>1</v>
      </c>
      <c r="FV134">
        <v>0.98299999999999998</v>
      </c>
      <c r="FW134">
        <v>0.57799999999999996</v>
      </c>
      <c r="FX134">
        <v>0.433</v>
      </c>
      <c r="FY134">
        <v>0.35</v>
      </c>
      <c r="FZ134">
        <v>0.622</v>
      </c>
      <c r="GA134">
        <v>0.75600000000000001</v>
      </c>
      <c r="GB134">
        <v>0.49399999999999999</v>
      </c>
      <c r="GC134">
        <v>0.95</v>
      </c>
      <c r="GD134">
        <v>0.65</v>
      </c>
      <c r="GE134">
        <v>1</v>
      </c>
      <c r="GF134">
        <v>1</v>
      </c>
      <c r="GG134">
        <v>0.5</v>
      </c>
      <c r="GH134">
        <v>0.35599999999999998</v>
      </c>
      <c r="GI134">
        <v>0.67200000000000004</v>
      </c>
      <c r="GJ134">
        <v>0.622</v>
      </c>
      <c r="GK134">
        <v>0.14399999999999999</v>
      </c>
      <c r="GL134">
        <v>0.48299999999999998</v>
      </c>
      <c r="GM134">
        <v>0.67800000000000005</v>
      </c>
      <c r="GN134">
        <v>0.7</v>
      </c>
      <c r="GO134">
        <v>0.41099999999999998</v>
      </c>
      <c r="GP134">
        <v>0.11700000000000001</v>
      </c>
      <c r="GQ134">
        <v>0.63900000000000001</v>
      </c>
      <c r="GR134">
        <v>0.311</v>
      </c>
      <c r="GS134">
        <v>0</v>
      </c>
      <c r="GT134">
        <v>0.183</v>
      </c>
      <c r="GU134">
        <v>0</v>
      </c>
      <c r="GV134">
        <v>0.74399999999999999</v>
      </c>
      <c r="GW134">
        <v>0.66100000000000003</v>
      </c>
      <c r="GX134">
        <v>0.51700000000000002</v>
      </c>
      <c r="GY134">
        <v>0.70599999999999996</v>
      </c>
      <c r="GZ134">
        <v>0.47199999999999998</v>
      </c>
      <c r="HA134">
        <v>0</v>
      </c>
      <c r="HB134">
        <v>0</v>
      </c>
      <c r="HC134">
        <v>0</v>
      </c>
      <c r="HD134">
        <v>6.7000000000000004E-2</v>
      </c>
      <c r="HE134">
        <v>0.25600000000000001</v>
      </c>
      <c r="HF134">
        <v>0</v>
      </c>
      <c r="HG134">
        <v>0.433</v>
      </c>
      <c r="HH134">
        <v>8.3000000000000004E-2</v>
      </c>
      <c r="HI134">
        <v>0.73899999999999999</v>
      </c>
      <c r="HJ134">
        <v>0.58299999999999996</v>
      </c>
      <c r="HK134">
        <v>0</v>
      </c>
      <c r="HL134">
        <v>0</v>
      </c>
      <c r="HM134">
        <v>0.11700000000000001</v>
      </c>
      <c r="HN134">
        <v>1.7000000000000001E-2</v>
      </c>
      <c r="HO134">
        <v>0</v>
      </c>
      <c r="HP134">
        <v>0</v>
      </c>
      <c r="HQ134">
        <v>0.14399999999999999</v>
      </c>
      <c r="HR134">
        <v>0.217</v>
      </c>
      <c r="HS134">
        <v>0</v>
      </c>
      <c r="HT134">
        <v>0</v>
      </c>
      <c r="HU134">
        <v>0</v>
      </c>
      <c r="HV134">
        <v>0</v>
      </c>
      <c r="HW134">
        <v>0</v>
      </c>
      <c r="HX134">
        <v>0</v>
      </c>
      <c r="HY134">
        <v>0</v>
      </c>
      <c r="HZ134">
        <v>0.311</v>
      </c>
      <c r="IA134">
        <v>0.156</v>
      </c>
      <c r="IB134">
        <v>0</v>
      </c>
      <c r="IC134">
        <v>0.183</v>
      </c>
      <c r="ID134">
        <v>0</v>
      </c>
      <c r="IE134">
        <v>0</v>
      </c>
      <c r="IF134">
        <v>0</v>
      </c>
      <c r="IG134">
        <v>0</v>
      </c>
      <c r="IH134">
        <v>0</v>
      </c>
      <c r="II134">
        <v>0</v>
      </c>
      <c r="IJ134">
        <v>0</v>
      </c>
      <c r="IK134">
        <v>0</v>
      </c>
      <c r="IL134">
        <v>0</v>
      </c>
      <c r="IM134">
        <v>0.217</v>
      </c>
      <c r="IN134">
        <v>2.1999999999999999E-2</v>
      </c>
      <c r="IO134">
        <v>0</v>
      </c>
      <c r="IP134">
        <v>0</v>
      </c>
      <c r="IQ134">
        <v>0</v>
      </c>
      <c r="IR134">
        <v>0</v>
      </c>
      <c r="IS134">
        <v>0</v>
      </c>
      <c r="IT134">
        <v>0</v>
      </c>
      <c r="IU134">
        <v>0</v>
      </c>
      <c r="IV134">
        <v>0</v>
      </c>
      <c r="IW134">
        <v>0</v>
      </c>
      <c r="IX134">
        <v>0</v>
      </c>
      <c r="IY134">
        <v>0</v>
      </c>
      <c r="IZ134">
        <v>0</v>
      </c>
      <c r="JA134">
        <v>0</v>
      </c>
      <c r="JB134">
        <v>0</v>
      </c>
      <c r="JC134">
        <v>0</v>
      </c>
      <c r="JD134">
        <v>3.77</v>
      </c>
      <c r="JE134">
        <v>5.702</v>
      </c>
      <c r="JF134">
        <v>5.484</v>
      </c>
      <c r="JG134">
        <v>7.2080000000000002</v>
      </c>
      <c r="JH134">
        <v>7.1150000000000002</v>
      </c>
      <c r="JI134">
        <v>11.404999999999999</v>
      </c>
      <c r="JJ134">
        <v>8.3770000000000007</v>
      </c>
      <c r="JK134">
        <v>9.0459999999999994</v>
      </c>
      <c r="JL134">
        <v>6.0209999999999999</v>
      </c>
      <c r="JM134">
        <v>6.8810000000000002</v>
      </c>
      <c r="JN134">
        <v>9.2829999999999995</v>
      </c>
      <c r="JO134">
        <v>7.4690000000000003</v>
      </c>
      <c r="JP134">
        <v>8.0839999999999996</v>
      </c>
      <c r="JQ134">
        <v>6.8319999999999999</v>
      </c>
      <c r="JR134">
        <v>6.7030000000000003</v>
      </c>
      <c r="JS134">
        <v>11.147</v>
      </c>
      <c r="JT134">
        <v>9.7409999999999997</v>
      </c>
      <c r="JU134">
        <v>7.41</v>
      </c>
      <c r="JV134">
        <v>8.9079999999999995</v>
      </c>
      <c r="JW134">
        <v>12.308999999999999</v>
      </c>
      <c r="JX134">
        <v>7.1079999999999997</v>
      </c>
      <c r="JY134">
        <v>7.6029999999999998</v>
      </c>
      <c r="JZ134">
        <v>4.7830000000000004</v>
      </c>
      <c r="KA134">
        <v>9.52</v>
      </c>
      <c r="KB134">
        <v>11.379</v>
      </c>
      <c r="KC134">
        <v>10.234999999999999</v>
      </c>
      <c r="KD134">
        <v>11.760999999999999</v>
      </c>
      <c r="KE134">
        <v>11.544</v>
      </c>
      <c r="KF134">
        <v>10.278</v>
      </c>
      <c r="KG134">
        <v>12.917</v>
      </c>
    </row>
    <row r="135" spans="1:293" x14ac:dyDescent="0.25">
      <c r="A135" t="s">
        <v>411</v>
      </c>
      <c r="B135" t="s">
        <v>589</v>
      </c>
      <c r="C135" t="s">
        <v>595</v>
      </c>
      <c r="D135">
        <v>243</v>
      </c>
      <c r="E135" t="s">
        <v>13</v>
      </c>
      <c r="F135">
        <f t="shared" si="18"/>
        <v>3</v>
      </c>
      <c r="G135">
        <f t="shared" si="19"/>
        <v>2</v>
      </c>
      <c r="H135" t="s">
        <v>2</v>
      </c>
      <c r="I135" t="s">
        <v>3</v>
      </c>
      <c r="J135" t="s">
        <v>5</v>
      </c>
      <c r="K135" t="s">
        <v>596</v>
      </c>
      <c r="L135" t="s">
        <v>516</v>
      </c>
      <c r="M135" s="7">
        <v>0</v>
      </c>
      <c r="N135" s="7">
        <v>207.35442653466001</v>
      </c>
      <c r="O135" s="7">
        <f>M135*'Emission and cost factors'!$D$8+N135*'Emission and cost factors'!$E$8</f>
        <v>95.383036205943611</v>
      </c>
      <c r="P135" s="8">
        <f>M135*'Emission and cost factors'!$D$9+N135*'Emission and cost factors'!$E$9</f>
        <v>31.103163980199</v>
      </c>
      <c r="Q135" s="7">
        <f t="shared" si="20"/>
        <v>20.100666666666669</v>
      </c>
      <c r="R135" s="2">
        <f t="shared" si="21"/>
        <v>12</v>
      </c>
      <c r="S135" s="2">
        <f t="shared" si="22"/>
        <v>1</v>
      </c>
      <c r="T135" s="2">
        <f t="shared" si="23"/>
        <v>0</v>
      </c>
      <c r="U135" s="7">
        <f t="shared" si="24"/>
        <v>0.14169999999999999</v>
      </c>
      <c r="V135" s="7">
        <f t="shared" si="25"/>
        <v>2.9666666666666665E-3</v>
      </c>
      <c r="W135" s="7">
        <f t="shared" si="26"/>
        <v>0</v>
      </c>
      <c r="X135">
        <v>18.86</v>
      </c>
      <c r="Y135">
        <v>19.2</v>
      </c>
      <c r="Z135">
        <v>19.399999999999999</v>
      </c>
      <c r="AA135">
        <v>19.16</v>
      </c>
      <c r="AB135">
        <v>19.559999999999999</v>
      </c>
      <c r="AC135">
        <v>20.37</v>
      </c>
      <c r="AD135">
        <v>20.48</v>
      </c>
      <c r="AE135">
        <v>20.62</v>
      </c>
      <c r="AF135">
        <v>20.149999999999999</v>
      </c>
      <c r="AG135">
        <v>19.760000000000002</v>
      </c>
      <c r="AH135">
        <v>20.45</v>
      </c>
      <c r="AI135">
        <v>19.52</v>
      </c>
      <c r="AJ135">
        <v>20.07</v>
      </c>
      <c r="AK135">
        <v>19.12</v>
      </c>
      <c r="AL135">
        <v>19.37</v>
      </c>
      <c r="AM135">
        <v>20.399999999999999</v>
      </c>
      <c r="AN135">
        <v>20.52</v>
      </c>
      <c r="AO135">
        <v>19.91</v>
      </c>
      <c r="AP135">
        <v>20.04</v>
      </c>
      <c r="AQ135">
        <v>20.8</v>
      </c>
      <c r="AR135">
        <v>20.34</v>
      </c>
      <c r="AS135">
        <v>19.850000000000001</v>
      </c>
      <c r="AT135">
        <v>19.93</v>
      </c>
      <c r="AU135">
        <v>20.61</v>
      </c>
      <c r="AV135">
        <v>20.81</v>
      </c>
      <c r="AW135">
        <v>20.04</v>
      </c>
      <c r="AX135">
        <v>20.57</v>
      </c>
      <c r="AY135">
        <v>21.1</v>
      </c>
      <c r="AZ135">
        <v>20.7</v>
      </c>
      <c r="BA135">
        <v>21.31</v>
      </c>
      <c r="BB135">
        <v>0.65600000000000003</v>
      </c>
      <c r="BC135">
        <v>0.50600000000000001</v>
      </c>
      <c r="BD135">
        <v>0.40600000000000003</v>
      </c>
      <c r="BE135">
        <v>0.57799999999999996</v>
      </c>
      <c r="BF135">
        <v>0.33900000000000002</v>
      </c>
      <c r="BG135">
        <v>0</v>
      </c>
      <c r="BH135">
        <v>0</v>
      </c>
      <c r="BI135">
        <v>0</v>
      </c>
      <c r="BJ135">
        <v>0</v>
      </c>
      <c r="BK135">
        <v>0.183</v>
      </c>
      <c r="BL135">
        <v>0</v>
      </c>
      <c r="BM135">
        <v>0.36099999999999999</v>
      </c>
      <c r="BN135">
        <v>0</v>
      </c>
      <c r="BO135">
        <v>0.55600000000000005</v>
      </c>
      <c r="BP135">
        <v>0.439</v>
      </c>
      <c r="BQ135">
        <v>0</v>
      </c>
      <c r="BR135">
        <v>0</v>
      </c>
      <c r="BS135">
        <v>7.1999999999999995E-2</v>
      </c>
      <c r="BT135">
        <v>0</v>
      </c>
      <c r="BU135">
        <v>0</v>
      </c>
      <c r="BV135">
        <v>0</v>
      </c>
      <c r="BW135">
        <v>0.111</v>
      </c>
      <c r="BX135">
        <v>4.3999999999999997E-2</v>
      </c>
      <c r="BY135">
        <v>0</v>
      </c>
      <c r="BZ135">
        <v>0</v>
      </c>
      <c r="CA135">
        <v>0</v>
      </c>
      <c r="CB135">
        <v>0</v>
      </c>
      <c r="CC135">
        <v>0</v>
      </c>
      <c r="CD135">
        <v>0</v>
      </c>
      <c r="CE135">
        <v>0</v>
      </c>
      <c r="CF135">
        <v>8.8999999999999996E-2</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17.57</v>
      </c>
      <c r="EO135">
        <v>17.89</v>
      </c>
      <c r="EP135">
        <v>18.2</v>
      </c>
      <c r="EQ135">
        <v>17.87</v>
      </c>
      <c r="ER135">
        <v>18.399999999999999</v>
      </c>
      <c r="ES135">
        <v>19.37</v>
      </c>
      <c r="ET135">
        <v>19.37</v>
      </c>
      <c r="EU135">
        <v>19.57</v>
      </c>
      <c r="EV135">
        <v>19</v>
      </c>
      <c r="EW135">
        <v>18.7</v>
      </c>
      <c r="EX135">
        <v>19.39</v>
      </c>
      <c r="EY135">
        <v>18.41</v>
      </c>
      <c r="EZ135">
        <v>18.97</v>
      </c>
      <c r="FA135">
        <v>17.8</v>
      </c>
      <c r="FB135">
        <v>18.13</v>
      </c>
      <c r="FC135">
        <v>19.43</v>
      </c>
      <c r="FD135">
        <v>19.59</v>
      </c>
      <c r="FE135">
        <v>18.920000000000002</v>
      </c>
      <c r="FF135">
        <v>19.079999999999998</v>
      </c>
      <c r="FG135">
        <v>19.850000000000001</v>
      </c>
      <c r="FH135">
        <v>19.21</v>
      </c>
      <c r="FI135">
        <v>18.850000000000001</v>
      </c>
      <c r="FJ135">
        <v>18.73</v>
      </c>
      <c r="FK135">
        <v>19.5</v>
      </c>
      <c r="FL135">
        <v>19.93</v>
      </c>
      <c r="FM135">
        <v>19.16</v>
      </c>
      <c r="FN135">
        <v>19.690000000000001</v>
      </c>
      <c r="FO135">
        <v>20.32</v>
      </c>
      <c r="FP135">
        <v>19.829999999999998</v>
      </c>
      <c r="FQ135">
        <v>20.52</v>
      </c>
      <c r="FR135">
        <v>1</v>
      </c>
      <c r="FS135">
        <v>1</v>
      </c>
      <c r="FT135">
        <v>0.86099999999999999</v>
      </c>
      <c r="FU135">
        <v>1</v>
      </c>
      <c r="FV135">
        <v>0.84399999999999997</v>
      </c>
      <c r="FW135">
        <v>0.49399999999999999</v>
      </c>
      <c r="FX135">
        <v>0.41099999999999998</v>
      </c>
      <c r="FY135">
        <v>0.3</v>
      </c>
      <c r="FZ135">
        <v>0.55600000000000005</v>
      </c>
      <c r="GA135">
        <v>0.68899999999999995</v>
      </c>
      <c r="GB135">
        <v>0.42199999999999999</v>
      </c>
      <c r="GC135">
        <v>0.84399999999999997</v>
      </c>
      <c r="GD135">
        <v>0.59399999999999997</v>
      </c>
      <c r="GE135">
        <v>1</v>
      </c>
      <c r="GF135">
        <v>0.96699999999999997</v>
      </c>
      <c r="GG135">
        <v>0.42199999999999999</v>
      </c>
      <c r="GH135">
        <v>0.28299999999999997</v>
      </c>
      <c r="GI135">
        <v>0.61099999999999999</v>
      </c>
      <c r="GJ135">
        <v>0.55600000000000005</v>
      </c>
      <c r="GK135">
        <v>0.122</v>
      </c>
      <c r="GL135">
        <v>0.46700000000000003</v>
      </c>
      <c r="GM135">
        <v>0.63300000000000001</v>
      </c>
      <c r="GN135">
        <v>0.63300000000000001</v>
      </c>
      <c r="GO135">
        <v>0.36099999999999999</v>
      </c>
      <c r="GP135">
        <v>6.0999999999999999E-2</v>
      </c>
      <c r="GQ135">
        <v>0.56699999999999995</v>
      </c>
      <c r="GR135">
        <v>0.24399999999999999</v>
      </c>
      <c r="GS135">
        <v>0</v>
      </c>
      <c r="GT135">
        <v>0.13300000000000001</v>
      </c>
      <c r="GU135">
        <v>0</v>
      </c>
      <c r="GV135">
        <v>0.66700000000000004</v>
      </c>
      <c r="GW135">
        <v>0.58299999999999996</v>
      </c>
      <c r="GX135">
        <v>0.433</v>
      </c>
      <c r="GY135">
        <v>0.622</v>
      </c>
      <c r="GZ135">
        <v>0.372</v>
      </c>
      <c r="HA135">
        <v>0</v>
      </c>
      <c r="HB135">
        <v>0</v>
      </c>
      <c r="HC135">
        <v>0</v>
      </c>
      <c r="HD135">
        <v>0</v>
      </c>
      <c r="HE135">
        <v>0.183</v>
      </c>
      <c r="HF135">
        <v>0</v>
      </c>
      <c r="HG135">
        <v>0.35599999999999998</v>
      </c>
      <c r="HH135">
        <v>1.7000000000000001E-2</v>
      </c>
      <c r="HI135">
        <v>0.65600000000000003</v>
      </c>
      <c r="HJ135">
        <v>0.48899999999999999</v>
      </c>
      <c r="HK135">
        <v>0</v>
      </c>
      <c r="HL135">
        <v>0</v>
      </c>
      <c r="HM135">
        <v>4.3999999999999997E-2</v>
      </c>
      <c r="HN135">
        <v>0</v>
      </c>
      <c r="HO135">
        <v>0</v>
      </c>
      <c r="HP135">
        <v>0</v>
      </c>
      <c r="HQ135">
        <v>9.4E-2</v>
      </c>
      <c r="HR135">
        <v>0.15</v>
      </c>
      <c r="HS135">
        <v>0</v>
      </c>
      <c r="HT135">
        <v>0</v>
      </c>
      <c r="HU135">
        <v>0</v>
      </c>
      <c r="HV135">
        <v>0</v>
      </c>
      <c r="HW135">
        <v>0</v>
      </c>
      <c r="HX135">
        <v>0</v>
      </c>
      <c r="HY135">
        <v>0</v>
      </c>
      <c r="HZ135">
        <v>0.22800000000000001</v>
      </c>
      <c r="IA135">
        <v>6.0999999999999999E-2</v>
      </c>
      <c r="IB135">
        <v>0</v>
      </c>
      <c r="IC135">
        <v>8.3000000000000004E-2</v>
      </c>
      <c r="ID135">
        <v>0</v>
      </c>
      <c r="IE135">
        <v>0</v>
      </c>
      <c r="IF135">
        <v>0</v>
      </c>
      <c r="IG135">
        <v>0</v>
      </c>
      <c r="IH135">
        <v>0</v>
      </c>
      <c r="II135">
        <v>0</v>
      </c>
      <c r="IJ135">
        <v>0</v>
      </c>
      <c r="IK135">
        <v>0</v>
      </c>
      <c r="IL135">
        <v>0</v>
      </c>
      <c r="IM135">
        <v>0.122</v>
      </c>
      <c r="IN135">
        <v>0</v>
      </c>
      <c r="IO135">
        <v>0</v>
      </c>
      <c r="IP135">
        <v>0</v>
      </c>
      <c r="IQ135">
        <v>0</v>
      </c>
      <c r="IR135">
        <v>0</v>
      </c>
      <c r="IS135">
        <v>0</v>
      </c>
      <c r="IT135">
        <v>0</v>
      </c>
      <c r="IU135">
        <v>0</v>
      </c>
      <c r="IV135">
        <v>0</v>
      </c>
      <c r="IW135">
        <v>0</v>
      </c>
      <c r="IX135">
        <v>0</v>
      </c>
      <c r="IY135">
        <v>0</v>
      </c>
      <c r="IZ135">
        <v>0</v>
      </c>
      <c r="JA135">
        <v>0</v>
      </c>
      <c r="JB135">
        <v>0</v>
      </c>
      <c r="JC135">
        <v>0</v>
      </c>
      <c r="JD135">
        <v>3.77</v>
      </c>
      <c r="JE135">
        <v>5.702</v>
      </c>
      <c r="JF135">
        <v>5.484</v>
      </c>
      <c r="JG135">
        <v>7.2080000000000002</v>
      </c>
      <c r="JH135">
        <v>7.1150000000000002</v>
      </c>
      <c r="JI135">
        <v>11.404999999999999</v>
      </c>
      <c r="JJ135">
        <v>8.3770000000000007</v>
      </c>
      <c r="JK135">
        <v>9.0459999999999994</v>
      </c>
      <c r="JL135">
        <v>6.0209999999999999</v>
      </c>
      <c r="JM135">
        <v>6.8810000000000002</v>
      </c>
      <c r="JN135">
        <v>9.2829999999999995</v>
      </c>
      <c r="JO135">
        <v>7.4690000000000003</v>
      </c>
      <c r="JP135">
        <v>8.0839999999999996</v>
      </c>
      <c r="JQ135">
        <v>6.8319999999999999</v>
      </c>
      <c r="JR135">
        <v>6.7030000000000003</v>
      </c>
      <c r="JS135">
        <v>11.147</v>
      </c>
      <c r="JT135">
        <v>9.7409999999999997</v>
      </c>
      <c r="JU135">
        <v>7.41</v>
      </c>
      <c r="JV135">
        <v>8.9079999999999995</v>
      </c>
      <c r="JW135">
        <v>12.308999999999999</v>
      </c>
      <c r="JX135">
        <v>7.1079999999999997</v>
      </c>
      <c r="JY135">
        <v>7.6029999999999998</v>
      </c>
      <c r="JZ135">
        <v>4.7830000000000004</v>
      </c>
      <c r="KA135">
        <v>9.52</v>
      </c>
      <c r="KB135">
        <v>11.379</v>
      </c>
      <c r="KC135">
        <v>10.234999999999999</v>
      </c>
      <c r="KD135">
        <v>11.760999999999999</v>
      </c>
      <c r="KE135">
        <v>11.544</v>
      </c>
      <c r="KF135">
        <v>10.278</v>
      </c>
      <c r="KG135">
        <v>12.917</v>
      </c>
    </row>
    <row r="136" spans="1:293" x14ac:dyDescent="0.25">
      <c r="A136" t="s">
        <v>412</v>
      </c>
      <c r="B136" t="s">
        <v>589</v>
      </c>
      <c r="C136" t="s">
        <v>595</v>
      </c>
      <c r="D136">
        <v>244</v>
      </c>
      <c r="E136" t="s">
        <v>13</v>
      </c>
      <c r="F136">
        <f t="shared" si="18"/>
        <v>3</v>
      </c>
      <c r="G136">
        <f t="shared" si="19"/>
        <v>2</v>
      </c>
      <c r="H136" t="s">
        <v>2</v>
      </c>
      <c r="I136" t="s">
        <v>3</v>
      </c>
      <c r="J136" t="s">
        <v>5</v>
      </c>
      <c r="K136" t="s">
        <v>596</v>
      </c>
      <c r="L136" t="s">
        <v>515</v>
      </c>
      <c r="M136" s="7">
        <v>0</v>
      </c>
      <c r="N136" s="7">
        <v>204.57244506714201</v>
      </c>
      <c r="O136" s="7">
        <f>M136*'Emission and cost factors'!$D$8+N136*'Emission and cost factors'!$E$8</f>
        <v>94.103324730885333</v>
      </c>
      <c r="P136" s="8">
        <f>M136*'Emission and cost factors'!$D$9+N136*'Emission and cost factors'!$E$9</f>
        <v>30.685866760071299</v>
      </c>
      <c r="Q136" s="7">
        <f t="shared" si="20"/>
        <v>20.021000000000001</v>
      </c>
      <c r="R136" s="2">
        <f t="shared" si="21"/>
        <v>15</v>
      </c>
      <c r="S136" s="2">
        <f t="shared" si="22"/>
        <v>1</v>
      </c>
      <c r="T136" s="2">
        <f t="shared" si="23"/>
        <v>0</v>
      </c>
      <c r="U136" s="7">
        <f t="shared" si="24"/>
        <v>0.17550000000000002</v>
      </c>
      <c r="V136" s="7">
        <f t="shared" si="25"/>
        <v>5.933333333333333E-3</v>
      </c>
      <c r="W136" s="7">
        <f t="shared" si="26"/>
        <v>0</v>
      </c>
      <c r="X136">
        <v>18.72</v>
      </c>
      <c r="Y136">
        <v>19.059999999999999</v>
      </c>
      <c r="Z136">
        <v>19.28</v>
      </c>
      <c r="AA136">
        <v>19.03</v>
      </c>
      <c r="AB136">
        <v>19.43</v>
      </c>
      <c r="AC136">
        <v>20.27</v>
      </c>
      <c r="AD136">
        <v>20.45</v>
      </c>
      <c r="AE136">
        <v>20.56</v>
      </c>
      <c r="AF136">
        <v>20.059999999999999</v>
      </c>
      <c r="AG136">
        <v>19.670000000000002</v>
      </c>
      <c r="AH136">
        <v>20.36</v>
      </c>
      <c r="AI136">
        <v>19.41</v>
      </c>
      <c r="AJ136">
        <v>19.98</v>
      </c>
      <c r="AK136">
        <v>19.03</v>
      </c>
      <c r="AL136">
        <v>19.25</v>
      </c>
      <c r="AM136">
        <v>20.32</v>
      </c>
      <c r="AN136">
        <v>20.440000000000001</v>
      </c>
      <c r="AO136">
        <v>19.82</v>
      </c>
      <c r="AP136">
        <v>19.96</v>
      </c>
      <c r="AQ136">
        <v>20.79</v>
      </c>
      <c r="AR136">
        <v>20.329999999999998</v>
      </c>
      <c r="AS136">
        <v>19.77</v>
      </c>
      <c r="AT136">
        <v>19.84</v>
      </c>
      <c r="AU136">
        <v>20.55</v>
      </c>
      <c r="AV136">
        <v>20.75</v>
      </c>
      <c r="AW136">
        <v>19.98</v>
      </c>
      <c r="AX136">
        <v>20.51</v>
      </c>
      <c r="AY136">
        <v>21.09</v>
      </c>
      <c r="AZ136">
        <v>20.63</v>
      </c>
      <c r="BA136">
        <v>21.29</v>
      </c>
      <c r="BB136">
        <v>0.74399999999999999</v>
      </c>
      <c r="BC136">
        <v>0.60599999999999998</v>
      </c>
      <c r="BD136">
        <v>0.47799999999999998</v>
      </c>
      <c r="BE136">
        <v>0.68300000000000005</v>
      </c>
      <c r="BF136">
        <v>0.439</v>
      </c>
      <c r="BG136">
        <v>0</v>
      </c>
      <c r="BH136">
        <v>0</v>
      </c>
      <c r="BI136">
        <v>0</v>
      </c>
      <c r="BJ136">
        <v>0</v>
      </c>
      <c r="BK136">
        <v>0.25</v>
      </c>
      <c r="BL136">
        <v>0</v>
      </c>
      <c r="BM136">
        <v>0.44400000000000001</v>
      </c>
      <c r="BN136">
        <v>1.0999999999999999E-2</v>
      </c>
      <c r="BO136">
        <v>0.61099999999999999</v>
      </c>
      <c r="BP136">
        <v>0.52200000000000002</v>
      </c>
      <c r="BQ136">
        <v>0</v>
      </c>
      <c r="BR136">
        <v>0</v>
      </c>
      <c r="BS136">
        <v>0.13900000000000001</v>
      </c>
      <c r="BT136">
        <v>3.3000000000000002E-2</v>
      </c>
      <c r="BU136">
        <v>0</v>
      </c>
      <c r="BV136">
        <v>0</v>
      </c>
      <c r="BW136">
        <v>0.17199999999999999</v>
      </c>
      <c r="BX136">
        <v>0.111</v>
      </c>
      <c r="BY136">
        <v>0</v>
      </c>
      <c r="BZ136">
        <v>0</v>
      </c>
      <c r="CA136">
        <v>2.1999999999999999E-2</v>
      </c>
      <c r="CB136">
        <v>0</v>
      </c>
      <c r="CC136">
        <v>0</v>
      </c>
      <c r="CD136">
        <v>0</v>
      </c>
      <c r="CE136">
        <v>0</v>
      </c>
      <c r="CF136">
        <v>0.17799999999999999</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17.399999999999999</v>
      </c>
      <c r="EO136">
        <v>17.739999999999998</v>
      </c>
      <c r="EP136">
        <v>18.04</v>
      </c>
      <c r="EQ136">
        <v>17.72</v>
      </c>
      <c r="ER136">
        <v>18.22</v>
      </c>
      <c r="ES136">
        <v>19.260000000000002</v>
      </c>
      <c r="ET136">
        <v>19.34</v>
      </c>
      <c r="EU136">
        <v>19.5</v>
      </c>
      <c r="EV136">
        <v>18.89</v>
      </c>
      <c r="EW136">
        <v>18.579999999999998</v>
      </c>
      <c r="EX136">
        <v>19.29</v>
      </c>
      <c r="EY136">
        <v>18.29</v>
      </c>
      <c r="EZ136">
        <v>18.88</v>
      </c>
      <c r="FA136">
        <v>17.66</v>
      </c>
      <c r="FB136">
        <v>17.96</v>
      </c>
      <c r="FC136">
        <v>19.32</v>
      </c>
      <c r="FD136">
        <v>19.489999999999998</v>
      </c>
      <c r="FE136">
        <v>18.82</v>
      </c>
      <c r="FF136">
        <v>18.97</v>
      </c>
      <c r="FG136">
        <v>19.829999999999998</v>
      </c>
      <c r="FH136">
        <v>19.190000000000001</v>
      </c>
      <c r="FI136">
        <v>18.77</v>
      </c>
      <c r="FJ136">
        <v>18.61</v>
      </c>
      <c r="FK136">
        <v>19.43</v>
      </c>
      <c r="FL136">
        <v>19.86</v>
      </c>
      <c r="FM136">
        <v>19.07</v>
      </c>
      <c r="FN136">
        <v>19.62</v>
      </c>
      <c r="FO136">
        <v>20.29</v>
      </c>
      <c r="FP136">
        <v>19.760000000000002</v>
      </c>
      <c r="FQ136">
        <v>20.5</v>
      </c>
      <c r="FR136">
        <v>1</v>
      </c>
      <c r="FS136">
        <v>1</v>
      </c>
      <c r="FT136">
        <v>0.99399999999999999</v>
      </c>
      <c r="FU136">
        <v>1</v>
      </c>
      <c r="FV136">
        <v>0.98299999999999998</v>
      </c>
      <c r="FW136">
        <v>0.57799999999999996</v>
      </c>
      <c r="FX136">
        <v>0.433</v>
      </c>
      <c r="FY136">
        <v>0.35</v>
      </c>
      <c r="FZ136">
        <v>0.622</v>
      </c>
      <c r="GA136">
        <v>0.75600000000000001</v>
      </c>
      <c r="GB136">
        <v>0.49399999999999999</v>
      </c>
      <c r="GC136">
        <v>0.95</v>
      </c>
      <c r="GD136">
        <v>0.65</v>
      </c>
      <c r="GE136">
        <v>1</v>
      </c>
      <c r="GF136">
        <v>1</v>
      </c>
      <c r="GG136">
        <v>0.5</v>
      </c>
      <c r="GH136">
        <v>0.35599999999999998</v>
      </c>
      <c r="GI136">
        <v>0.67200000000000004</v>
      </c>
      <c r="GJ136">
        <v>0.622</v>
      </c>
      <c r="GK136">
        <v>0.14399999999999999</v>
      </c>
      <c r="GL136">
        <v>0.48299999999999998</v>
      </c>
      <c r="GM136">
        <v>0.67800000000000005</v>
      </c>
      <c r="GN136">
        <v>0.7</v>
      </c>
      <c r="GO136">
        <v>0.41099999999999998</v>
      </c>
      <c r="GP136">
        <v>0.11700000000000001</v>
      </c>
      <c r="GQ136">
        <v>0.63900000000000001</v>
      </c>
      <c r="GR136">
        <v>0.311</v>
      </c>
      <c r="GS136">
        <v>0</v>
      </c>
      <c r="GT136">
        <v>0.183</v>
      </c>
      <c r="GU136">
        <v>0</v>
      </c>
      <c r="GV136">
        <v>0.75</v>
      </c>
      <c r="GW136">
        <v>0.66100000000000003</v>
      </c>
      <c r="GX136">
        <v>0.51700000000000002</v>
      </c>
      <c r="GY136">
        <v>0.70599999999999996</v>
      </c>
      <c r="GZ136">
        <v>0.47199999999999998</v>
      </c>
      <c r="HA136">
        <v>0</v>
      </c>
      <c r="HB136">
        <v>0</v>
      </c>
      <c r="HC136">
        <v>0</v>
      </c>
      <c r="HD136">
        <v>6.7000000000000004E-2</v>
      </c>
      <c r="HE136">
        <v>0.25600000000000001</v>
      </c>
      <c r="HF136">
        <v>0</v>
      </c>
      <c r="HG136">
        <v>0.433</v>
      </c>
      <c r="HH136">
        <v>8.3000000000000004E-2</v>
      </c>
      <c r="HI136">
        <v>0.73899999999999999</v>
      </c>
      <c r="HJ136">
        <v>0.58299999999999996</v>
      </c>
      <c r="HK136">
        <v>0</v>
      </c>
      <c r="HL136">
        <v>0</v>
      </c>
      <c r="HM136">
        <v>0.11700000000000001</v>
      </c>
      <c r="HN136">
        <v>1.7000000000000001E-2</v>
      </c>
      <c r="HO136">
        <v>0</v>
      </c>
      <c r="HP136">
        <v>0</v>
      </c>
      <c r="HQ136">
        <v>0.14399999999999999</v>
      </c>
      <c r="HR136">
        <v>0.217</v>
      </c>
      <c r="HS136">
        <v>0</v>
      </c>
      <c r="HT136">
        <v>0</v>
      </c>
      <c r="HU136">
        <v>0</v>
      </c>
      <c r="HV136">
        <v>0</v>
      </c>
      <c r="HW136">
        <v>0</v>
      </c>
      <c r="HX136">
        <v>0</v>
      </c>
      <c r="HY136">
        <v>0</v>
      </c>
      <c r="HZ136">
        <v>0.311</v>
      </c>
      <c r="IA136">
        <v>0.156</v>
      </c>
      <c r="IB136">
        <v>0</v>
      </c>
      <c r="IC136">
        <v>0.183</v>
      </c>
      <c r="ID136">
        <v>0</v>
      </c>
      <c r="IE136">
        <v>0</v>
      </c>
      <c r="IF136">
        <v>0</v>
      </c>
      <c r="IG136">
        <v>0</v>
      </c>
      <c r="IH136">
        <v>0</v>
      </c>
      <c r="II136">
        <v>0</v>
      </c>
      <c r="IJ136">
        <v>0</v>
      </c>
      <c r="IK136">
        <v>0</v>
      </c>
      <c r="IL136">
        <v>0</v>
      </c>
      <c r="IM136">
        <v>0.217</v>
      </c>
      <c r="IN136">
        <v>2.1999999999999999E-2</v>
      </c>
      <c r="IO136">
        <v>0</v>
      </c>
      <c r="IP136">
        <v>0</v>
      </c>
      <c r="IQ136">
        <v>0</v>
      </c>
      <c r="IR136">
        <v>0</v>
      </c>
      <c r="IS136">
        <v>0</v>
      </c>
      <c r="IT136">
        <v>0</v>
      </c>
      <c r="IU136">
        <v>0</v>
      </c>
      <c r="IV136">
        <v>0</v>
      </c>
      <c r="IW136">
        <v>0</v>
      </c>
      <c r="IX136">
        <v>0</v>
      </c>
      <c r="IY136">
        <v>0</v>
      </c>
      <c r="IZ136">
        <v>0</v>
      </c>
      <c r="JA136">
        <v>0</v>
      </c>
      <c r="JB136">
        <v>0</v>
      </c>
      <c r="JC136">
        <v>0</v>
      </c>
      <c r="JD136">
        <v>3.77</v>
      </c>
      <c r="JE136">
        <v>5.702</v>
      </c>
      <c r="JF136">
        <v>5.484</v>
      </c>
      <c r="JG136">
        <v>7.2080000000000002</v>
      </c>
      <c r="JH136">
        <v>7.1150000000000002</v>
      </c>
      <c r="JI136">
        <v>11.404999999999999</v>
      </c>
      <c r="JJ136">
        <v>8.3770000000000007</v>
      </c>
      <c r="JK136">
        <v>9.0459999999999994</v>
      </c>
      <c r="JL136">
        <v>6.0209999999999999</v>
      </c>
      <c r="JM136">
        <v>6.8810000000000002</v>
      </c>
      <c r="JN136">
        <v>9.2829999999999995</v>
      </c>
      <c r="JO136">
        <v>7.4690000000000003</v>
      </c>
      <c r="JP136">
        <v>8.0839999999999996</v>
      </c>
      <c r="JQ136">
        <v>6.8319999999999999</v>
      </c>
      <c r="JR136">
        <v>6.7030000000000003</v>
      </c>
      <c r="JS136">
        <v>11.147</v>
      </c>
      <c r="JT136">
        <v>9.7409999999999997</v>
      </c>
      <c r="JU136">
        <v>7.41</v>
      </c>
      <c r="JV136">
        <v>8.9079999999999995</v>
      </c>
      <c r="JW136">
        <v>12.308999999999999</v>
      </c>
      <c r="JX136">
        <v>7.1079999999999997</v>
      </c>
      <c r="JY136">
        <v>7.6029999999999998</v>
      </c>
      <c r="JZ136">
        <v>4.7830000000000004</v>
      </c>
      <c r="KA136">
        <v>9.52</v>
      </c>
      <c r="KB136">
        <v>11.379</v>
      </c>
      <c r="KC136">
        <v>10.234999999999999</v>
      </c>
      <c r="KD136">
        <v>11.760999999999999</v>
      </c>
      <c r="KE136">
        <v>11.544</v>
      </c>
      <c r="KF136">
        <v>10.278</v>
      </c>
      <c r="KG136">
        <v>12.917</v>
      </c>
    </row>
    <row r="137" spans="1:293" x14ac:dyDescent="0.25">
      <c r="A137" t="s">
        <v>413</v>
      </c>
      <c r="B137" t="s">
        <v>589</v>
      </c>
      <c r="C137" t="s">
        <v>595</v>
      </c>
      <c r="D137">
        <v>245</v>
      </c>
      <c r="E137" t="s">
        <v>13</v>
      </c>
      <c r="F137">
        <f t="shared" si="18"/>
        <v>3</v>
      </c>
      <c r="G137">
        <f t="shared" si="19"/>
        <v>2</v>
      </c>
      <c r="H137" t="s">
        <v>2</v>
      </c>
      <c r="I137" t="s">
        <v>6</v>
      </c>
      <c r="J137" t="s">
        <v>4</v>
      </c>
      <c r="K137" t="s">
        <v>596</v>
      </c>
      <c r="L137" t="s">
        <v>516</v>
      </c>
      <c r="M137" s="7">
        <v>0</v>
      </c>
      <c r="N137" s="7">
        <v>216.826786132622</v>
      </c>
      <c r="O137" s="7">
        <f>M137*'Emission and cost factors'!$D$8+N137*'Emission and cost factors'!$E$8</f>
        <v>99.740321621006132</v>
      </c>
      <c r="P137" s="8">
        <f>M137*'Emission and cost factors'!$D$9+N137*'Emission and cost factors'!$E$9</f>
        <v>32.524017919893296</v>
      </c>
      <c r="Q137" s="7">
        <f t="shared" si="20"/>
        <v>20.295000000000002</v>
      </c>
      <c r="R137" s="2">
        <f t="shared" si="21"/>
        <v>9</v>
      </c>
      <c r="S137" s="2">
        <f t="shared" si="22"/>
        <v>0</v>
      </c>
      <c r="T137" s="2">
        <f t="shared" si="23"/>
        <v>0</v>
      </c>
      <c r="U137" s="7">
        <f t="shared" si="24"/>
        <v>0.10779999999999999</v>
      </c>
      <c r="V137" s="7">
        <f t="shared" si="25"/>
        <v>0</v>
      </c>
      <c r="W137" s="7">
        <f t="shared" si="26"/>
        <v>0</v>
      </c>
      <c r="X137">
        <v>19.18</v>
      </c>
      <c r="Y137">
        <v>19.43</v>
      </c>
      <c r="Z137">
        <v>19.670000000000002</v>
      </c>
      <c r="AA137">
        <v>19.399999999999999</v>
      </c>
      <c r="AB137">
        <v>19.78</v>
      </c>
      <c r="AC137">
        <v>20.5</v>
      </c>
      <c r="AD137">
        <v>20.74</v>
      </c>
      <c r="AE137">
        <v>20.8</v>
      </c>
      <c r="AF137">
        <v>20.399999999999999</v>
      </c>
      <c r="AG137">
        <v>19.97</v>
      </c>
      <c r="AH137">
        <v>20.6</v>
      </c>
      <c r="AI137">
        <v>19.739999999999998</v>
      </c>
      <c r="AJ137">
        <v>20.29</v>
      </c>
      <c r="AK137">
        <v>19.45</v>
      </c>
      <c r="AL137">
        <v>19.61</v>
      </c>
      <c r="AM137">
        <v>20.51</v>
      </c>
      <c r="AN137">
        <v>20.66</v>
      </c>
      <c r="AO137">
        <v>20.11</v>
      </c>
      <c r="AP137">
        <v>20.190000000000001</v>
      </c>
      <c r="AQ137">
        <v>20.98</v>
      </c>
      <c r="AR137">
        <v>20.62</v>
      </c>
      <c r="AS137">
        <v>20.059999999999999</v>
      </c>
      <c r="AT137">
        <v>20.2</v>
      </c>
      <c r="AU137">
        <v>20.77</v>
      </c>
      <c r="AV137">
        <v>20.92</v>
      </c>
      <c r="AW137">
        <v>20.18</v>
      </c>
      <c r="AX137">
        <v>20.65</v>
      </c>
      <c r="AY137">
        <v>21.27</v>
      </c>
      <c r="AZ137">
        <v>20.78</v>
      </c>
      <c r="BA137">
        <v>21.39</v>
      </c>
      <c r="BB137">
        <v>0.622</v>
      </c>
      <c r="BC137">
        <v>0.47199999999999998</v>
      </c>
      <c r="BD137">
        <v>0.28299999999999997</v>
      </c>
      <c r="BE137">
        <v>0.55000000000000004</v>
      </c>
      <c r="BF137">
        <v>0.217</v>
      </c>
      <c r="BG137">
        <v>0</v>
      </c>
      <c r="BH137">
        <v>0</v>
      </c>
      <c r="BI137">
        <v>0</v>
      </c>
      <c r="BJ137">
        <v>0</v>
      </c>
      <c r="BK137">
        <v>2.8000000000000001E-2</v>
      </c>
      <c r="BL137">
        <v>0</v>
      </c>
      <c r="BM137">
        <v>0.25600000000000001</v>
      </c>
      <c r="BN137">
        <v>0</v>
      </c>
      <c r="BO137">
        <v>0.45</v>
      </c>
      <c r="BP137">
        <v>0.35599999999999998</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18.03</v>
      </c>
      <c r="EO137">
        <v>18.18</v>
      </c>
      <c r="EP137">
        <v>18.45</v>
      </c>
      <c r="EQ137">
        <v>18.170000000000002</v>
      </c>
      <c r="ER137">
        <v>18.64</v>
      </c>
      <c r="ES137">
        <v>19.62</v>
      </c>
      <c r="ET137">
        <v>19.739999999999998</v>
      </c>
      <c r="EU137">
        <v>19.89</v>
      </c>
      <c r="EV137">
        <v>19.41</v>
      </c>
      <c r="EW137">
        <v>19.079999999999998</v>
      </c>
      <c r="EX137">
        <v>19.71</v>
      </c>
      <c r="EY137">
        <v>18.8</v>
      </c>
      <c r="EZ137">
        <v>19.28</v>
      </c>
      <c r="FA137">
        <v>18.21</v>
      </c>
      <c r="FB137">
        <v>18.420000000000002</v>
      </c>
      <c r="FC137">
        <v>19.559999999999999</v>
      </c>
      <c r="FD137">
        <v>19.850000000000001</v>
      </c>
      <c r="FE137">
        <v>19.29</v>
      </c>
      <c r="FF137">
        <v>19.37</v>
      </c>
      <c r="FG137">
        <v>20.14</v>
      </c>
      <c r="FH137">
        <v>19.61</v>
      </c>
      <c r="FI137">
        <v>19.239999999999998</v>
      </c>
      <c r="FJ137">
        <v>19.16</v>
      </c>
      <c r="FK137">
        <v>19.82</v>
      </c>
      <c r="FL137">
        <v>20.170000000000002</v>
      </c>
      <c r="FM137">
        <v>19.440000000000001</v>
      </c>
      <c r="FN137">
        <v>19.88</v>
      </c>
      <c r="FO137">
        <v>20.52</v>
      </c>
      <c r="FP137">
        <v>20.03</v>
      </c>
      <c r="FQ137">
        <v>20.7</v>
      </c>
      <c r="FR137">
        <v>1</v>
      </c>
      <c r="FS137">
        <v>1</v>
      </c>
      <c r="FT137">
        <v>1</v>
      </c>
      <c r="FU137">
        <v>1</v>
      </c>
      <c r="FV137">
        <v>1</v>
      </c>
      <c r="FW137">
        <v>0.38300000000000001</v>
      </c>
      <c r="FX137">
        <v>0.21099999999999999</v>
      </c>
      <c r="FY137">
        <v>0.1</v>
      </c>
      <c r="FZ137">
        <v>0.433</v>
      </c>
      <c r="GA137">
        <v>0.65</v>
      </c>
      <c r="GB137">
        <v>0.26700000000000002</v>
      </c>
      <c r="GC137">
        <v>0.86099999999999999</v>
      </c>
      <c r="GD137">
        <v>0.55000000000000004</v>
      </c>
      <c r="GE137">
        <v>1</v>
      </c>
      <c r="GF137">
        <v>1</v>
      </c>
      <c r="GG137">
        <v>0.42199999999999999</v>
      </c>
      <c r="GH137">
        <v>0.13300000000000001</v>
      </c>
      <c r="GI137">
        <v>0.52800000000000002</v>
      </c>
      <c r="GJ137">
        <v>0.50600000000000001</v>
      </c>
      <c r="GK137">
        <v>0</v>
      </c>
      <c r="GL137">
        <v>0.30599999999999999</v>
      </c>
      <c r="GM137">
        <v>0.54400000000000004</v>
      </c>
      <c r="GN137">
        <v>0.55000000000000004</v>
      </c>
      <c r="GO137">
        <v>0.16700000000000001</v>
      </c>
      <c r="GP137">
        <v>0</v>
      </c>
      <c r="GQ137">
        <v>0.49399999999999999</v>
      </c>
      <c r="GR137">
        <v>0.128</v>
      </c>
      <c r="GS137">
        <v>0</v>
      </c>
      <c r="GT137">
        <v>0</v>
      </c>
      <c r="GU137">
        <v>0</v>
      </c>
      <c r="GV137">
        <v>0.59399999999999997</v>
      </c>
      <c r="GW137">
        <v>0.56699999999999995</v>
      </c>
      <c r="GX137">
        <v>0.38300000000000001</v>
      </c>
      <c r="GY137">
        <v>0.6</v>
      </c>
      <c r="GZ137">
        <v>0.28899999999999998</v>
      </c>
      <c r="HA137">
        <v>0</v>
      </c>
      <c r="HB137">
        <v>0</v>
      </c>
      <c r="HC137">
        <v>0</v>
      </c>
      <c r="HD137">
        <v>0</v>
      </c>
      <c r="HE137">
        <v>0</v>
      </c>
      <c r="HF137">
        <v>0</v>
      </c>
      <c r="HG137">
        <v>0.161</v>
      </c>
      <c r="HH137">
        <v>0</v>
      </c>
      <c r="HI137">
        <v>0.57199999999999995</v>
      </c>
      <c r="HJ137">
        <v>0.42199999999999999</v>
      </c>
      <c r="HK137">
        <v>0</v>
      </c>
      <c r="HL137">
        <v>0</v>
      </c>
      <c r="HM137">
        <v>0</v>
      </c>
      <c r="HN137">
        <v>0</v>
      </c>
      <c r="HO137">
        <v>0</v>
      </c>
      <c r="HP137">
        <v>0</v>
      </c>
      <c r="HQ137">
        <v>0</v>
      </c>
      <c r="HR137">
        <v>0</v>
      </c>
      <c r="HS137">
        <v>0</v>
      </c>
      <c r="HT137">
        <v>0</v>
      </c>
      <c r="HU137">
        <v>0</v>
      </c>
      <c r="HV137">
        <v>0</v>
      </c>
      <c r="HW137">
        <v>0</v>
      </c>
      <c r="HX137">
        <v>0</v>
      </c>
      <c r="HY137">
        <v>0</v>
      </c>
      <c r="HZ137">
        <v>0</v>
      </c>
      <c r="IA137">
        <v>0</v>
      </c>
      <c r="IB137">
        <v>0</v>
      </c>
      <c r="IC137">
        <v>0</v>
      </c>
      <c r="ID137">
        <v>0</v>
      </c>
      <c r="IE137">
        <v>0</v>
      </c>
      <c r="IF137">
        <v>0</v>
      </c>
      <c r="IG137">
        <v>0</v>
      </c>
      <c r="IH137">
        <v>0</v>
      </c>
      <c r="II137">
        <v>0</v>
      </c>
      <c r="IJ137">
        <v>0</v>
      </c>
      <c r="IK137">
        <v>0</v>
      </c>
      <c r="IL137">
        <v>0</v>
      </c>
      <c r="IM137">
        <v>0</v>
      </c>
      <c r="IN137">
        <v>0</v>
      </c>
      <c r="IO137">
        <v>0</v>
      </c>
      <c r="IP137">
        <v>0</v>
      </c>
      <c r="IQ137">
        <v>0</v>
      </c>
      <c r="IR137">
        <v>0</v>
      </c>
      <c r="IS137">
        <v>0</v>
      </c>
      <c r="IT137">
        <v>0</v>
      </c>
      <c r="IU137">
        <v>0</v>
      </c>
      <c r="IV137">
        <v>0</v>
      </c>
      <c r="IW137">
        <v>0</v>
      </c>
      <c r="IX137">
        <v>0</v>
      </c>
      <c r="IY137">
        <v>0</v>
      </c>
      <c r="IZ137">
        <v>0</v>
      </c>
      <c r="JA137">
        <v>0</v>
      </c>
      <c r="JB137">
        <v>0</v>
      </c>
      <c r="JC137">
        <v>0</v>
      </c>
      <c r="JD137">
        <v>3.77</v>
      </c>
      <c r="JE137">
        <v>5.702</v>
      </c>
      <c r="JF137">
        <v>5.484</v>
      </c>
      <c r="JG137">
        <v>7.2080000000000002</v>
      </c>
      <c r="JH137">
        <v>7.1150000000000002</v>
      </c>
      <c r="JI137">
        <v>11.404999999999999</v>
      </c>
      <c r="JJ137">
        <v>8.3770000000000007</v>
      </c>
      <c r="JK137">
        <v>9.0459999999999994</v>
      </c>
      <c r="JL137">
        <v>6.0209999999999999</v>
      </c>
      <c r="JM137">
        <v>6.8810000000000002</v>
      </c>
      <c r="JN137">
        <v>9.2829999999999995</v>
      </c>
      <c r="JO137">
        <v>7.4690000000000003</v>
      </c>
      <c r="JP137">
        <v>8.0839999999999996</v>
      </c>
      <c r="JQ137">
        <v>6.8319999999999999</v>
      </c>
      <c r="JR137">
        <v>6.7030000000000003</v>
      </c>
      <c r="JS137">
        <v>11.147</v>
      </c>
      <c r="JT137">
        <v>9.7409999999999997</v>
      </c>
      <c r="JU137">
        <v>7.41</v>
      </c>
      <c r="JV137">
        <v>8.9079999999999995</v>
      </c>
      <c r="JW137">
        <v>12.308999999999999</v>
      </c>
      <c r="JX137">
        <v>7.1079999999999997</v>
      </c>
      <c r="JY137">
        <v>7.6029999999999998</v>
      </c>
      <c r="JZ137">
        <v>4.7830000000000004</v>
      </c>
      <c r="KA137">
        <v>9.52</v>
      </c>
      <c r="KB137">
        <v>11.379</v>
      </c>
      <c r="KC137">
        <v>10.234999999999999</v>
      </c>
      <c r="KD137">
        <v>11.760999999999999</v>
      </c>
      <c r="KE137">
        <v>11.544</v>
      </c>
      <c r="KF137">
        <v>10.278</v>
      </c>
      <c r="KG137">
        <v>12.917</v>
      </c>
    </row>
    <row r="138" spans="1:293" x14ac:dyDescent="0.25">
      <c r="A138" t="s">
        <v>414</v>
      </c>
      <c r="B138" t="s">
        <v>589</v>
      </c>
      <c r="C138" t="s">
        <v>595</v>
      </c>
      <c r="D138">
        <v>246</v>
      </c>
      <c r="E138" t="s">
        <v>13</v>
      </c>
      <c r="F138">
        <f t="shared" si="18"/>
        <v>3</v>
      </c>
      <c r="G138">
        <f t="shared" si="19"/>
        <v>2</v>
      </c>
      <c r="H138" t="s">
        <v>2</v>
      </c>
      <c r="I138" t="s">
        <v>6</v>
      </c>
      <c r="J138" t="s">
        <v>4</v>
      </c>
      <c r="K138" t="s">
        <v>596</v>
      </c>
      <c r="L138" t="s">
        <v>515</v>
      </c>
      <c r="M138" s="7">
        <v>0</v>
      </c>
      <c r="N138" s="7">
        <v>211.25548887510399</v>
      </c>
      <c r="O138" s="7">
        <f>M138*'Emission and cost factors'!$D$8+N138*'Emission and cost factors'!$E$8</f>
        <v>97.177524882547843</v>
      </c>
      <c r="P138" s="8">
        <f>M138*'Emission and cost factors'!$D$9+N138*'Emission and cost factors'!$E$9</f>
        <v>31.688323331265597</v>
      </c>
      <c r="Q138" s="7">
        <f t="shared" si="20"/>
        <v>20.206000000000003</v>
      </c>
      <c r="R138" s="2">
        <f t="shared" si="21"/>
        <v>10</v>
      </c>
      <c r="S138" s="2">
        <f t="shared" si="22"/>
        <v>0</v>
      </c>
      <c r="T138" s="2">
        <f t="shared" si="23"/>
        <v>0</v>
      </c>
      <c r="U138" s="7">
        <f t="shared" si="24"/>
        <v>0.14723333333333335</v>
      </c>
      <c r="V138" s="7">
        <f t="shared" si="25"/>
        <v>0</v>
      </c>
      <c r="W138" s="7">
        <f t="shared" si="26"/>
        <v>0</v>
      </c>
      <c r="X138">
        <v>19.03</v>
      </c>
      <c r="Y138">
        <v>19.25</v>
      </c>
      <c r="Z138">
        <v>19.55</v>
      </c>
      <c r="AA138">
        <v>19.22</v>
      </c>
      <c r="AB138">
        <v>19.64</v>
      </c>
      <c r="AC138">
        <v>20.399999999999999</v>
      </c>
      <c r="AD138">
        <v>20.66</v>
      </c>
      <c r="AE138">
        <v>20.71</v>
      </c>
      <c r="AF138">
        <v>20.309999999999999</v>
      </c>
      <c r="AG138">
        <v>19.88</v>
      </c>
      <c r="AH138">
        <v>20.52</v>
      </c>
      <c r="AI138">
        <v>19.649999999999999</v>
      </c>
      <c r="AJ138">
        <v>20.2</v>
      </c>
      <c r="AK138">
        <v>19.329999999999998</v>
      </c>
      <c r="AL138">
        <v>19.45</v>
      </c>
      <c r="AM138">
        <v>20.420000000000002</v>
      </c>
      <c r="AN138">
        <v>20.58</v>
      </c>
      <c r="AO138">
        <v>20.02</v>
      </c>
      <c r="AP138">
        <v>20.11</v>
      </c>
      <c r="AQ138">
        <v>20.92</v>
      </c>
      <c r="AR138">
        <v>20.55</v>
      </c>
      <c r="AS138">
        <v>19.98</v>
      </c>
      <c r="AT138">
        <v>20.12</v>
      </c>
      <c r="AU138">
        <v>20.69</v>
      </c>
      <c r="AV138">
        <v>20.85</v>
      </c>
      <c r="AW138">
        <v>20.13</v>
      </c>
      <c r="AX138">
        <v>20.6</v>
      </c>
      <c r="AY138">
        <v>21.31</v>
      </c>
      <c r="AZ138">
        <v>20.73</v>
      </c>
      <c r="BA138">
        <v>21.37</v>
      </c>
      <c r="BB138">
        <v>0.75</v>
      </c>
      <c r="BC138">
        <v>0.64400000000000002</v>
      </c>
      <c r="BD138">
        <v>0.38900000000000001</v>
      </c>
      <c r="BE138">
        <v>0.72799999999999998</v>
      </c>
      <c r="BF138">
        <v>0.36099999999999999</v>
      </c>
      <c r="BG138">
        <v>0</v>
      </c>
      <c r="BH138">
        <v>0</v>
      </c>
      <c r="BI138">
        <v>0</v>
      </c>
      <c r="BJ138">
        <v>0</v>
      </c>
      <c r="BK138">
        <v>0.11700000000000001</v>
      </c>
      <c r="BL138">
        <v>0</v>
      </c>
      <c r="BM138">
        <v>0.35</v>
      </c>
      <c r="BN138">
        <v>0</v>
      </c>
      <c r="BO138">
        <v>0.56100000000000005</v>
      </c>
      <c r="BP138">
        <v>0.5</v>
      </c>
      <c r="BQ138">
        <v>0</v>
      </c>
      <c r="BR138">
        <v>0</v>
      </c>
      <c r="BS138">
        <v>0</v>
      </c>
      <c r="BT138">
        <v>0</v>
      </c>
      <c r="BU138">
        <v>0</v>
      </c>
      <c r="BV138">
        <v>0</v>
      </c>
      <c r="BW138">
        <v>1.7000000000000001E-2</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0</v>
      </c>
      <c r="EI138">
        <v>0</v>
      </c>
      <c r="EJ138">
        <v>0</v>
      </c>
      <c r="EK138">
        <v>0</v>
      </c>
      <c r="EL138">
        <v>0</v>
      </c>
      <c r="EM138">
        <v>0</v>
      </c>
      <c r="EN138">
        <v>17.86</v>
      </c>
      <c r="EO138">
        <v>17.98</v>
      </c>
      <c r="EP138">
        <v>18.25</v>
      </c>
      <c r="EQ138">
        <v>17.96</v>
      </c>
      <c r="ER138">
        <v>18.420000000000002</v>
      </c>
      <c r="ES138">
        <v>19.510000000000002</v>
      </c>
      <c r="ET138">
        <v>19.649999999999999</v>
      </c>
      <c r="EU138">
        <v>19.79</v>
      </c>
      <c r="EV138">
        <v>19.309999999999999</v>
      </c>
      <c r="EW138">
        <v>18.93</v>
      </c>
      <c r="EX138">
        <v>19.61</v>
      </c>
      <c r="EY138">
        <v>18.670000000000002</v>
      </c>
      <c r="EZ138">
        <v>19.13</v>
      </c>
      <c r="FA138">
        <v>18.04</v>
      </c>
      <c r="FB138">
        <v>18.23</v>
      </c>
      <c r="FC138">
        <v>19.41</v>
      </c>
      <c r="FD138">
        <v>19.760000000000002</v>
      </c>
      <c r="FE138">
        <v>19.190000000000001</v>
      </c>
      <c r="FF138">
        <v>19.23</v>
      </c>
      <c r="FG138">
        <v>20.059999999999999</v>
      </c>
      <c r="FH138">
        <v>19.53</v>
      </c>
      <c r="FI138">
        <v>19.11</v>
      </c>
      <c r="FJ138">
        <v>19.07</v>
      </c>
      <c r="FK138">
        <v>19.73</v>
      </c>
      <c r="FL138">
        <v>20.09</v>
      </c>
      <c r="FM138">
        <v>19.39</v>
      </c>
      <c r="FN138">
        <v>19.82</v>
      </c>
      <c r="FO138">
        <v>20.49</v>
      </c>
      <c r="FP138">
        <v>19.96</v>
      </c>
      <c r="FQ138">
        <v>20.69</v>
      </c>
      <c r="FR138">
        <v>1</v>
      </c>
      <c r="FS138">
        <v>1</v>
      </c>
      <c r="FT138">
        <v>1</v>
      </c>
      <c r="FU138">
        <v>1</v>
      </c>
      <c r="FV138">
        <v>1</v>
      </c>
      <c r="FW138">
        <v>0.5</v>
      </c>
      <c r="FX138">
        <v>0.3</v>
      </c>
      <c r="FY138">
        <v>0.19400000000000001</v>
      </c>
      <c r="FZ138">
        <v>0.50600000000000001</v>
      </c>
      <c r="GA138">
        <v>0.76100000000000001</v>
      </c>
      <c r="GB138">
        <v>0.35599999999999998</v>
      </c>
      <c r="GC138">
        <v>1</v>
      </c>
      <c r="GD138">
        <v>0.66700000000000004</v>
      </c>
      <c r="GE138">
        <v>1</v>
      </c>
      <c r="GF138">
        <v>1</v>
      </c>
      <c r="GG138">
        <v>0.57799999999999996</v>
      </c>
      <c r="GH138">
        <v>0.217</v>
      </c>
      <c r="GI138">
        <v>0.60599999999999998</v>
      </c>
      <c r="GJ138">
        <v>0.61699999999999999</v>
      </c>
      <c r="GK138">
        <v>0</v>
      </c>
      <c r="GL138">
        <v>0.36099999999999999</v>
      </c>
      <c r="GM138">
        <v>0.64400000000000002</v>
      </c>
      <c r="GN138">
        <v>0.61699999999999999</v>
      </c>
      <c r="GO138">
        <v>0.25600000000000001</v>
      </c>
      <c r="GP138">
        <v>0</v>
      </c>
      <c r="GQ138">
        <v>0.54400000000000004</v>
      </c>
      <c r="GR138">
        <v>0.189</v>
      </c>
      <c r="GS138">
        <v>0</v>
      </c>
      <c r="GT138">
        <v>3.3000000000000002E-2</v>
      </c>
      <c r="GU138">
        <v>0</v>
      </c>
      <c r="GV138">
        <v>0.7</v>
      </c>
      <c r="GW138">
        <v>0.70599999999999996</v>
      </c>
      <c r="GX138">
        <v>0.52800000000000002</v>
      </c>
      <c r="GY138">
        <v>0.76100000000000001</v>
      </c>
      <c r="GZ138">
        <v>0.45600000000000002</v>
      </c>
      <c r="HA138">
        <v>0</v>
      </c>
      <c r="HB138">
        <v>0</v>
      </c>
      <c r="HC138">
        <v>0</v>
      </c>
      <c r="HD138">
        <v>0</v>
      </c>
      <c r="HE138">
        <v>5.6000000000000001E-2</v>
      </c>
      <c r="HF138">
        <v>0</v>
      </c>
      <c r="HG138">
        <v>0.26100000000000001</v>
      </c>
      <c r="HH138">
        <v>0</v>
      </c>
      <c r="HI138">
        <v>0.69399999999999995</v>
      </c>
      <c r="HJ138">
        <v>0.56100000000000005</v>
      </c>
      <c r="HK138">
        <v>0</v>
      </c>
      <c r="HL138">
        <v>0</v>
      </c>
      <c r="HM138">
        <v>0</v>
      </c>
      <c r="HN138">
        <v>0</v>
      </c>
      <c r="HO138">
        <v>0</v>
      </c>
      <c r="HP138">
        <v>0</v>
      </c>
      <c r="HQ138">
        <v>0</v>
      </c>
      <c r="HR138">
        <v>0</v>
      </c>
      <c r="HS138">
        <v>0</v>
      </c>
      <c r="HT138">
        <v>0</v>
      </c>
      <c r="HU138">
        <v>0</v>
      </c>
      <c r="HV138">
        <v>0</v>
      </c>
      <c r="HW138">
        <v>0</v>
      </c>
      <c r="HX138">
        <v>0</v>
      </c>
      <c r="HY138">
        <v>0</v>
      </c>
      <c r="HZ138">
        <v>9.4E-2</v>
      </c>
      <c r="IA138">
        <v>1.7000000000000001E-2</v>
      </c>
      <c r="IB138">
        <v>0</v>
      </c>
      <c r="IC138">
        <v>3.3000000000000002E-2</v>
      </c>
      <c r="ID138">
        <v>0</v>
      </c>
      <c r="IE138">
        <v>0</v>
      </c>
      <c r="IF138">
        <v>0</v>
      </c>
      <c r="IG138">
        <v>0</v>
      </c>
      <c r="IH138">
        <v>0</v>
      </c>
      <c r="II138">
        <v>0</v>
      </c>
      <c r="IJ138">
        <v>0</v>
      </c>
      <c r="IK138">
        <v>0</v>
      </c>
      <c r="IL138">
        <v>0</v>
      </c>
      <c r="IM138">
        <v>0</v>
      </c>
      <c r="IN138">
        <v>0</v>
      </c>
      <c r="IO138">
        <v>0</v>
      </c>
      <c r="IP138">
        <v>0</v>
      </c>
      <c r="IQ138">
        <v>0</v>
      </c>
      <c r="IR138">
        <v>0</v>
      </c>
      <c r="IS138">
        <v>0</v>
      </c>
      <c r="IT138">
        <v>0</v>
      </c>
      <c r="IU138">
        <v>0</v>
      </c>
      <c r="IV138">
        <v>0</v>
      </c>
      <c r="IW138">
        <v>0</v>
      </c>
      <c r="IX138">
        <v>0</v>
      </c>
      <c r="IY138">
        <v>0</v>
      </c>
      <c r="IZ138">
        <v>0</v>
      </c>
      <c r="JA138">
        <v>0</v>
      </c>
      <c r="JB138">
        <v>0</v>
      </c>
      <c r="JC138">
        <v>0</v>
      </c>
      <c r="JD138">
        <v>3.77</v>
      </c>
      <c r="JE138">
        <v>5.702</v>
      </c>
      <c r="JF138">
        <v>5.484</v>
      </c>
      <c r="JG138">
        <v>7.2080000000000002</v>
      </c>
      <c r="JH138">
        <v>7.1150000000000002</v>
      </c>
      <c r="JI138">
        <v>11.404999999999999</v>
      </c>
      <c r="JJ138">
        <v>8.3770000000000007</v>
      </c>
      <c r="JK138">
        <v>9.0459999999999994</v>
      </c>
      <c r="JL138">
        <v>6.0209999999999999</v>
      </c>
      <c r="JM138">
        <v>6.8810000000000002</v>
      </c>
      <c r="JN138">
        <v>9.2829999999999995</v>
      </c>
      <c r="JO138">
        <v>7.4690000000000003</v>
      </c>
      <c r="JP138">
        <v>8.0839999999999996</v>
      </c>
      <c r="JQ138">
        <v>6.8319999999999999</v>
      </c>
      <c r="JR138">
        <v>6.7030000000000003</v>
      </c>
      <c r="JS138">
        <v>11.147</v>
      </c>
      <c r="JT138">
        <v>9.7409999999999997</v>
      </c>
      <c r="JU138">
        <v>7.41</v>
      </c>
      <c r="JV138">
        <v>8.9079999999999995</v>
      </c>
      <c r="JW138">
        <v>12.308999999999999</v>
      </c>
      <c r="JX138">
        <v>7.1079999999999997</v>
      </c>
      <c r="JY138">
        <v>7.6029999999999998</v>
      </c>
      <c r="JZ138">
        <v>4.7830000000000004</v>
      </c>
      <c r="KA138">
        <v>9.52</v>
      </c>
      <c r="KB138">
        <v>11.379</v>
      </c>
      <c r="KC138">
        <v>10.234999999999999</v>
      </c>
      <c r="KD138">
        <v>11.760999999999999</v>
      </c>
      <c r="KE138">
        <v>11.544</v>
      </c>
      <c r="KF138">
        <v>10.278</v>
      </c>
      <c r="KG138">
        <v>12.917</v>
      </c>
    </row>
    <row r="139" spans="1:293" x14ac:dyDescent="0.25">
      <c r="A139" t="s">
        <v>415</v>
      </c>
      <c r="B139" t="s">
        <v>589</v>
      </c>
      <c r="C139" t="s">
        <v>595</v>
      </c>
      <c r="D139">
        <v>247</v>
      </c>
      <c r="E139" t="s">
        <v>13</v>
      </c>
      <c r="F139">
        <f t="shared" si="18"/>
        <v>3</v>
      </c>
      <c r="G139">
        <f t="shared" si="19"/>
        <v>2</v>
      </c>
      <c r="H139" t="s">
        <v>2</v>
      </c>
      <c r="I139" t="s">
        <v>6</v>
      </c>
      <c r="J139" t="s">
        <v>5</v>
      </c>
      <c r="K139" t="s">
        <v>596</v>
      </c>
      <c r="L139" t="s">
        <v>516</v>
      </c>
      <c r="M139" s="7">
        <v>0</v>
      </c>
      <c r="N139" s="7">
        <v>216.81954034095</v>
      </c>
      <c r="O139" s="7">
        <f>M139*'Emission and cost factors'!$D$8+N139*'Emission and cost factors'!$E$8</f>
        <v>99.736988556837005</v>
      </c>
      <c r="P139" s="8">
        <f>M139*'Emission and cost factors'!$D$9+N139*'Emission and cost factors'!$E$9</f>
        <v>32.5229310511425</v>
      </c>
      <c r="Q139" s="7">
        <f t="shared" si="20"/>
        <v>20.295000000000002</v>
      </c>
      <c r="R139" s="2">
        <f t="shared" si="21"/>
        <v>9</v>
      </c>
      <c r="S139" s="2">
        <f t="shared" si="22"/>
        <v>0</v>
      </c>
      <c r="T139" s="2">
        <f t="shared" si="23"/>
        <v>0</v>
      </c>
      <c r="U139" s="7">
        <f t="shared" si="24"/>
        <v>0.10779999999999999</v>
      </c>
      <c r="V139" s="7">
        <f t="shared" si="25"/>
        <v>0</v>
      </c>
      <c r="W139" s="7">
        <f t="shared" si="26"/>
        <v>0</v>
      </c>
      <c r="X139">
        <v>19.18</v>
      </c>
      <c r="Y139">
        <v>19.43</v>
      </c>
      <c r="Z139">
        <v>19.670000000000002</v>
      </c>
      <c r="AA139">
        <v>19.399999999999999</v>
      </c>
      <c r="AB139">
        <v>19.78</v>
      </c>
      <c r="AC139">
        <v>20.5</v>
      </c>
      <c r="AD139">
        <v>20.74</v>
      </c>
      <c r="AE139">
        <v>20.8</v>
      </c>
      <c r="AF139">
        <v>20.399999999999999</v>
      </c>
      <c r="AG139">
        <v>19.97</v>
      </c>
      <c r="AH139">
        <v>20.6</v>
      </c>
      <c r="AI139">
        <v>19.739999999999998</v>
      </c>
      <c r="AJ139">
        <v>20.29</v>
      </c>
      <c r="AK139">
        <v>19.45</v>
      </c>
      <c r="AL139">
        <v>19.61</v>
      </c>
      <c r="AM139">
        <v>20.51</v>
      </c>
      <c r="AN139">
        <v>20.66</v>
      </c>
      <c r="AO139">
        <v>20.11</v>
      </c>
      <c r="AP139">
        <v>20.190000000000001</v>
      </c>
      <c r="AQ139">
        <v>20.98</v>
      </c>
      <c r="AR139">
        <v>20.62</v>
      </c>
      <c r="AS139">
        <v>20.059999999999999</v>
      </c>
      <c r="AT139">
        <v>20.2</v>
      </c>
      <c r="AU139">
        <v>20.77</v>
      </c>
      <c r="AV139">
        <v>20.92</v>
      </c>
      <c r="AW139">
        <v>20.18</v>
      </c>
      <c r="AX139">
        <v>20.65</v>
      </c>
      <c r="AY139">
        <v>21.27</v>
      </c>
      <c r="AZ139">
        <v>20.78</v>
      </c>
      <c r="BA139">
        <v>21.39</v>
      </c>
      <c r="BB139">
        <v>0.622</v>
      </c>
      <c r="BC139">
        <v>0.47199999999999998</v>
      </c>
      <c r="BD139">
        <v>0.28299999999999997</v>
      </c>
      <c r="BE139">
        <v>0.55000000000000004</v>
      </c>
      <c r="BF139">
        <v>0.217</v>
      </c>
      <c r="BG139">
        <v>0</v>
      </c>
      <c r="BH139">
        <v>0</v>
      </c>
      <c r="BI139">
        <v>0</v>
      </c>
      <c r="BJ139">
        <v>0</v>
      </c>
      <c r="BK139">
        <v>2.8000000000000001E-2</v>
      </c>
      <c r="BL139">
        <v>0</v>
      </c>
      <c r="BM139">
        <v>0.25600000000000001</v>
      </c>
      <c r="BN139">
        <v>0</v>
      </c>
      <c r="BO139">
        <v>0.45</v>
      </c>
      <c r="BP139">
        <v>0.35599999999999998</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DR139">
        <v>0</v>
      </c>
      <c r="DS139">
        <v>0</v>
      </c>
      <c r="DT139">
        <v>0</v>
      </c>
      <c r="DU139">
        <v>0</v>
      </c>
      <c r="DV139">
        <v>0</v>
      </c>
      <c r="DW139">
        <v>0</v>
      </c>
      <c r="DX139">
        <v>0</v>
      </c>
      <c r="DY139">
        <v>0</v>
      </c>
      <c r="DZ139">
        <v>0</v>
      </c>
      <c r="EA139">
        <v>0</v>
      </c>
      <c r="EB139">
        <v>0</v>
      </c>
      <c r="EC139">
        <v>0</v>
      </c>
      <c r="ED139">
        <v>0</v>
      </c>
      <c r="EE139">
        <v>0</v>
      </c>
      <c r="EF139">
        <v>0</v>
      </c>
      <c r="EG139">
        <v>0</v>
      </c>
      <c r="EH139">
        <v>0</v>
      </c>
      <c r="EI139">
        <v>0</v>
      </c>
      <c r="EJ139">
        <v>0</v>
      </c>
      <c r="EK139">
        <v>0</v>
      </c>
      <c r="EL139">
        <v>0</v>
      </c>
      <c r="EM139">
        <v>0</v>
      </c>
      <c r="EN139">
        <v>18.03</v>
      </c>
      <c r="EO139">
        <v>18.18</v>
      </c>
      <c r="EP139">
        <v>18.45</v>
      </c>
      <c r="EQ139">
        <v>18.170000000000002</v>
      </c>
      <c r="ER139">
        <v>18.64</v>
      </c>
      <c r="ES139">
        <v>19.62</v>
      </c>
      <c r="ET139">
        <v>19.739999999999998</v>
      </c>
      <c r="EU139">
        <v>19.89</v>
      </c>
      <c r="EV139">
        <v>19.41</v>
      </c>
      <c r="EW139">
        <v>19.079999999999998</v>
      </c>
      <c r="EX139">
        <v>19.71</v>
      </c>
      <c r="EY139">
        <v>18.8</v>
      </c>
      <c r="EZ139">
        <v>19.28</v>
      </c>
      <c r="FA139">
        <v>18.21</v>
      </c>
      <c r="FB139">
        <v>18.420000000000002</v>
      </c>
      <c r="FC139">
        <v>19.559999999999999</v>
      </c>
      <c r="FD139">
        <v>19.850000000000001</v>
      </c>
      <c r="FE139">
        <v>19.29</v>
      </c>
      <c r="FF139">
        <v>19.37</v>
      </c>
      <c r="FG139">
        <v>20.14</v>
      </c>
      <c r="FH139">
        <v>19.61</v>
      </c>
      <c r="FI139">
        <v>19.25</v>
      </c>
      <c r="FJ139">
        <v>19.16</v>
      </c>
      <c r="FK139">
        <v>19.82</v>
      </c>
      <c r="FL139">
        <v>20.170000000000002</v>
      </c>
      <c r="FM139">
        <v>19.440000000000001</v>
      </c>
      <c r="FN139">
        <v>19.88</v>
      </c>
      <c r="FO139">
        <v>20.52</v>
      </c>
      <c r="FP139">
        <v>20.03</v>
      </c>
      <c r="FQ139">
        <v>20.7</v>
      </c>
      <c r="FR139">
        <v>1</v>
      </c>
      <c r="FS139">
        <v>1</v>
      </c>
      <c r="FT139">
        <v>1</v>
      </c>
      <c r="FU139">
        <v>1</v>
      </c>
      <c r="FV139">
        <v>1</v>
      </c>
      <c r="FW139">
        <v>0.38300000000000001</v>
      </c>
      <c r="FX139">
        <v>0.21099999999999999</v>
      </c>
      <c r="FY139">
        <v>0.1</v>
      </c>
      <c r="FZ139">
        <v>0.433</v>
      </c>
      <c r="GA139">
        <v>0.65</v>
      </c>
      <c r="GB139">
        <v>0.26700000000000002</v>
      </c>
      <c r="GC139">
        <v>0.86099999999999999</v>
      </c>
      <c r="GD139">
        <v>0.55000000000000004</v>
      </c>
      <c r="GE139">
        <v>1</v>
      </c>
      <c r="GF139">
        <v>1</v>
      </c>
      <c r="GG139">
        <v>0.42199999999999999</v>
      </c>
      <c r="GH139">
        <v>0.13300000000000001</v>
      </c>
      <c r="GI139">
        <v>0.52800000000000002</v>
      </c>
      <c r="GJ139">
        <v>0.50600000000000001</v>
      </c>
      <c r="GK139">
        <v>0</v>
      </c>
      <c r="GL139">
        <v>0.30599999999999999</v>
      </c>
      <c r="GM139">
        <v>0.54400000000000004</v>
      </c>
      <c r="GN139">
        <v>0.55000000000000004</v>
      </c>
      <c r="GO139">
        <v>0.16700000000000001</v>
      </c>
      <c r="GP139">
        <v>0</v>
      </c>
      <c r="GQ139">
        <v>0.49399999999999999</v>
      </c>
      <c r="GR139">
        <v>0.128</v>
      </c>
      <c r="GS139">
        <v>0</v>
      </c>
      <c r="GT139">
        <v>0</v>
      </c>
      <c r="GU139">
        <v>0</v>
      </c>
      <c r="GV139">
        <v>0.59399999999999997</v>
      </c>
      <c r="GW139">
        <v>0.56699999999999995</v>
      </c>
      <c r="GX139">
        <v>0.38300000000000001</v>
      </c>
      <c r="GY139">
        <v>0.6</v>
      </c>
      <c r="GZ139">
        <v>0.28899999999999998</v>
      </c>
      <c r="HA139">
        <v>0</v>
      </c>
      <c r="HB139">
        <v>0</v>
      </c>
      <c r="HC139">
        <v>0</v>
      </c>
      <c r="HD139">
        <v>0</v>
      </c>
      <c r="HE139">
        <v>0</v>
      </c>
      <c r="HF139">
        <v>0</v>
      </c>
      <c r="HG139">
        <v>0.161</v>
      </c>
      <c r="HH139">
        <v>0</v>
      </c>
      <c r="HI139">
        <v>0.57199999999999995</v>
      </c>
      <c r="HJ139">
        <v>0.42199999999999999</v>
      </c>
      <c r="HK139">
        <v>0</v>
      </c>
      <c r="HL139">
        <v>0</v>
      </c>
      <c r="HM139">
        <v>0</v>
      </c>
      <c r="HN139">
        <v>0</v>
      </c>
      <c r="HO139">
        <v>0</v>
      </c>
      <c r="HP139">
        <v>0</v>
      </c>
      <c r="HQ139">
        <v>0</v>
      </c>
      <c r="HR139">
        <v>0</v>
      </c>
      <c r="HS139">
        <v>0</v>
      </c>
      <c r="HT139">
        <v>0</v>
      </c>
      <c r="HU139">
        <v>0</v>
      </c>
      <c r="HV139">
        <v>0</v>
      </c>
      <c r="HW139">
        <v>0</v>
      </c>
      <c r="HX139">
        <v>0</v>
      </c>
      <c r="HY139">
        <v>0</v>
      </c>
      <c r="HZ139">
        <v>0</v>
      </c>
      <c r="IA139">
        <v>0</v>
      </c>
      <c r="IB139">
        <v>0</v>
      </c>
      <c r="IC139">
        <v>0</v>
      </c>
      <c r="ID139">
        <v>0</v>
      </c>
      <c r="IE139">
        <v>0</v>
      </c>
      <c r="IF139">
        <v>0</v>
      </c>
      <c r="IG139">
        <v>0</v>
      </c>
      <c r="IH139">
        <v>0</v>
      </c>
      <c r="II139">
        <v>0</v>
      </c>
      <c r="IJ139">
        <v>0</v>
      </c>
      <c r="IK139">
        <v>0</v>
      </c>
      <c r="IL139">
        <v>0</v>
      </c>
      <c r="IM139">
        <v>0</v>
      </c>
      <c r="IN139">
        <v>0</v>
      </c>
      <c r="IO139">
        <v>0</v>
      </c>
      <c r="IP139">
        <v>0</v>
      </c>
      <c r="IQ139">
        <v>0</v>
      </c>
      <c r="IR139">
        <v>0</v>
      </c>
      <c r="IS139">
        <v>0</v>
      </c>
      <c r="IT139">
        <v>0</v>
      </c>
      <c r="IU139">
        <v>0</v>
      </c>
      <c r="IV139">
        <v>0</v>
      </c>
      <c r="IW139">
        <v>0</v>
      </c>
      <c r="IX139">
        <v>0</v>
      </c>
      <c r="IY139">
        <v>0</v>
      </c>
      <c r="IZ139">
        <v>0</v>
      </c>
      <c r="JA139">
        <v>0</v>
      </c>
      <c r="JB139">
        <v>0</v>
      </c>
      <c r="JC139">
        <v>0</v>
      </c>
      <c r="JD139">
        <v>3.77</v>
      </c>
      <c r="JE139">
        <v>5.702</v>
      </c>
      <c r="JF139">
        <v>5.484</v>
      </c>
      <c r="JG139">
        <v>7.2080000000000002</v>
      </c>
      <c r="JH139">
        <v>7.1150000000000002</v>
      </c>
      <c r="JI139">
        <v>11.404999999999999</v>
      </c>
      <c r="JJ139">
        <v>8.3770000000000007</v>
      </c>
      <c r="JK139">
        <v>9.0459999999999994</v>
      </c>
      <c r="JL139">
        <v>6.0209999999999999</v>
      </c>
      <c r="JM139">
        <v>6.8810000000000002</v>
      </c>
      <c r="JN139">
        <v>9.2829999999999995</v>
      </c>
      <c r="JO139">
        <v>7.4690000000000003</v>
      </c>
      <c r="JP139">
        <v>8.0839999999999996</v>
      </c>
      <c r="JQ139">
        <v>6.8319999999999999</v>
      </c>
      <c r="JR139">
        <v>6.7030000000000003</v>
      </c>
      <c r="JS139">
        <v>11.147</v>
      </c>
      <c r="JT139">
        <v>9.7409999999999997</v>
      </c>
      <c r="JU139">
        <v>7.41</v>
      </c>
      <c r="JV139">
        <v>8.9079999999999995</v>
      </c>
      <c r="JW139">
        <v>12.308999999999999</v>
      </c>
      <c r="JX139">
        <v>7.1079999999999997</v>
      </c>
      <c r="JY139">
        <v>7.6029999999999998</v>
      </c>
      <c r="JZ139">
        <v>4.7830000000000004</v>
      </c>
      <c r="KA139">
        <v>9.52</v>
      </c>
      <c r="KB139">
        <v>11.379</v>
      </c>
      <c r="KC139">
        <v>10.234999999999999</v>
      </c>
      <c r="KD139">
        <v>11.760999999999999</v>
      </c>
      <c r="KE139">
        <v>11.544</v>
      </c>
      <c r="KF139">
        <v>10.278</v>
      </c>
      <c r="KG139">
        <v>12.917</v>
      </c>
    </row>
    <row r="140" spans="1:293" x14ac:dyDescent="0.25">
      <c r="A140" t="s">
        <v>416</v>
      </c>
      <c r="B140" t="s">
        <v>589</v>
      </c>
      <c r="C140" t="s">
        <v>595</v>
      </c>
      <c r="D140">
        <v>248</v>
      </c>
      <c r="E140" t="s">
        <v>13</v>
      </c>
      <c r="F140">
        <f t="shared" si="18"/>
        <v>3</v>
      </c>
      <c r="G140">
        <f t="shared" si="19"/>
        <v>2</v>
      </c>
      <c r="H140" t="s">
        <v>2</v>
      </c>
      <c r="I140" t="s">
        <v>6</v>
      </c>
      <c r="J140" t="s">
        <v>5</v>
      </c>
      <c r="K140" t="s">
        <v>596</v>
      </c>
      <c r="L140" t="s">
        <v>515</v>
      </c>
      <c r="M140" s="7">
        <v>0</v>
      </c>
      <c r="N140" s="7">
        <v>211.28652407250601</v>
      </c>
      <c r="O140" s="7">
        <f>M140*'Emission and cost factors'!$D$8+N140*'Emission and cost factors'!$E$8</f>
        <v>97.191801073352764</v>
      </c>
      <c r="P140" s="8">
        <f>M140*'Emission and cost factors'!$D$9+N140*'Emission and cost factors'!$E$9</f>
        <v>31.692978610875901</v>
      </c>
      <c r="Q140" s="7">
        <f t="shared" si="20"/>
        <v>20.206000000000003</v>
      </c>
      <c r="R140" s="2">
        <f t="shared" si="21"/>
        <v>10</v>
      </c>
      <c r="S140" s="2">
        <f t="shared" si="22"/>
        <v>0</v>
      </c>
      <c r="T140" s="2">
        <f t="shared" si="23"/>
        <v>0</v>
      </c>
      <c r="U140" s="7">
        <f t="shared" si="24"/>
        <v>0.1473666666666667</v>
      </c>
      <c r="V140" s="7">
        <f t="shared" si="25"/>
        <v>0</v>
      </c>
      <c r="W140" s="7">
        <f t="shared" si="26"/>
        <v>0</v>
      </c>
      <c r="X140">
        <v>19.03</v>
      </c>
      <c r="Y140">
        <v>19.25</v>
      </c>
      <c r="Z140">
        <v>19.55</v>
      </c>
      <c r="AA140">
        <v>19.22</v>
      </c>
      <c r="AB140">
        <v>19.64</v>
      </c>
      <c r="AC140">
        <v>20.399999999999999</v>
      </c>
      <c r="AD140">
        <v>20.66</v>
      </c>
      <c r="AE140">
        <v>20.71</v>
      </c>
      <c r="AF140">
        <v>20.309999999999999</v>
      </c>
      <c r="AG140">
        <v>19.88</v>
      </c>
      <c r="AH140">
        <v>20.52</v>
      </c>
      <c r="AI140">
        <v>19.649999999999999</v>
      </c>
      <c r="AJ140">
        <v>20.2</v>
      </c>
      <c r="AK140">
        <v>19.329999999999998</v>
      </c>
      <c r="AL140">
        <v>19.45</v>
      </c>
      <c r="AM140">
        <v>20.420000000000002</v>
      </c>
      <c r="AN140">
        <v>20.58</v>
      </c>
      <c r="AO140">
        <v>20.02</v>
      </c>
      <c r="AP140">
        <v>20.11</v>
      </c>
      <c r="AQ140">
        <v>20.92</v>
      </c>
      <c r="AR140">
        <v>20.55</v>
      </c>
      <c r="AS140">
        <v>19.98</v>
      </c>
      <c r="AT140">
        <v>20.12</v>
      </c>
      <c r="AU140">
        <v>20.69</v>
      </c>
      <c r="AV140">
        <v>20.85</v>
      </c>
      <c r="AW140">
        <v>20.13</v>
      </c>
      <c r="AX140">
        <v>20.6</v>
      </c>
      <c r="AY140">
        <v>21.31</v>
      </c>
      <c r="AZ140">
        <v>20.73</v>
      </c>
      <c r="BA140">
        <v>21.37</v>
      </c>
      <c r="BB140">
        <v>0.75</v>
      </c>
      <c r="BC140">
        <v>0.64400000000000002</v>
      </c>
      <c r="BD140">
        <v>0.39400000000000002</v>
      </c>
      <c r="BE140">
        <v>0.73299999999999998</v>
      </c>
      <c r="BF140">
        <v>0.36099999999999999</v>
      </c>
      <c r="BG140">
        <v>0</v>
      </c>
      <c r="BH140">
        <v>0</v>
      </c>
      <c r="BI140">
        <v>0</v>
      </c>
      <c r="BJ140">
        <v>0</v>
      </c>
      <c r="BK140">
        <v>0.111</v>
      </c>
      <c r="BL140">
        <v>0</v>
      </c>
      <c r="BM140">
        <v>0.35</v>
      </c>
      <c r="BN140">
        <v>0</v>
      </c>
      <c r="BO140">
        <v>0.56100000000000005</v>
      </c>
      <c r="BP140">
        <v>0.5</v>
      </c>
      <c r="BQ140">
        <v>0</v>
      </c>
      <c r="BR140">
        <v>0</v>
      </c>
      <c r="BS140">
        <v>0</v>
      </c>
      <c r="BT140">
        <v>0</v>
      </c>
      <c r="BU140">
        <v>0</v>
      </c>
      <c r="BV140">
        <v>0</v>
      </c>
      <c r="BW140">
        <v>1.7000000000000001E-2</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DR140">
        <v>0</v>
      </c>
      <c r="DS140">
        <v>0</v>
      </c>
      <c r="DT140">
        <v>0</v>
      </c>
      <c r="DU140">
        <v>0</v>
      </c>
      <c r="DV140">
        <v>0</v>
      </c>
      <c r="DW140">
        <v>0</v>
      </c>
      <c r="DX140">
        <v>0</v>
      </c>
      <c r="DY140">
        <v>0</v>
      </c>
      <c r="DZ140">
        <v>0</v>
      </c>
      <c r="EA140">
        <v>0</v>
      </c>
      <c r="EB140">
        <v>0</v>
      </c>
      <c r="EC140">
        <v>0</v>
      </c>
      <c r="ED140">
        <v>0</v>
      </c>
      <c r="EE140">
        <v>0</v>
      </c>
      <c r="EF140">
        <v>0</v>
      </c>
      <c r="EG140">
        <v>0</v>
      </c>
      <c r="EH140">
        <v>0</v>
      </c>
      <c r="EI140">
        <v>0</v>
      </c>
      <c r="EJ140">
        <v>0</v>
      </c>
      <c r="EK140">
        <v>0</v>
      </c>
      <c r="EL140">
        <v>0</v>
      </c>
      <c r="EM140">
        <v>0</v>
      </c>
      <c r="EN140">
        <v>17.86</v>
      </c>
      <c r="EO140">
        <v>17.98</v>
      </c>
      <c r="EP140">
        <v>18.25</v>
      </c>
      <c r="EQ140">
        <v>17.96</v>
      </c>
      <c r="ER140">
        <v>18.420000000000002</v>
      </c>
      <c r="ES140">
        <v>19.510000000000002</v>
      </c>
      <c r="ET140">
        <v>19.649999999999999</v>
      </c>
      <c r="EU140">
        <v>19.79</v>
      </c>
      <c r="EV140">
        <v>19.309999999999999</v>
      </c>
      <c r="EW140">
        <v>18.93</v>
      </c>
      <c r="EX140">
        <v>19.61</v>
      </c>
      <c r="EY140">
        <v>18.670000000000002</v>
      </c>
      <c r="EZ140">
        <v>19.13</v>
      </c>
      <c r="FA140">
        <v>18.04</v>
      </c>
      <c r="FB140">
        <v>18.23</v>
      </c>
      <c r="FC140">
        <v>19.41</v>
      </c>
      <c r="FD140">
        <v>19.760000000000002</v>
      </c>
      <c r="FE140">
        <v>19.190000000000001</v>
      </c>
      <c r="FF140">
        <v>19.23</v>
      </c>
      <c r="FG140">
        <v>20.059999999999999</v>
      </c>
      <c r="FH140">
        <v>19.53</v>
      </c>
      <c r="FI140">
        <v>19.12</v>
      </c>
      <c r="FJ140">
        <v>19.07</v>
      </c>
      <c r="FK140">
        <v>19.73</v>
      </c>
      <c r="FL140">
        <v>20.09</v>
      </c>
      <c r="FM140">
        <v>19.39</v>
      </c>
      <c r="FN140">
        <v>19.82</v>
      </c>
      <c r="FO140">
        <v>20.49</v>
      </c>
      <c r="FP140">
        <v>19.96</v>
      </c>
      <c r="FQ140">
        <v>20.69</v>
      </c>
      <c r="FR140">
        <v>1</v>
      </c>
      <c r="FS140">
        <v>1</v>
      </c>
      <c r="FT140">
        <v>1</v>
      </c>
      <c r="FU140">
        <v>1</v>
      </c>
      <c r="FV140">
        <v>1</v>
      </c>
      <c r="FW140">
        <v>0.5</v>
      </c>
      <c r="FX140">
        <v>0.3</v>
      </c>
      <c r="FY140">
        <v>0.19400000000000001</v>
      </c>
      <c r="FZ140">
        <v>0.50600000000000001</v>
      </c>
      <c r="GA140">
        <v>0.76100000000000001</v>
      </c>
      <c r="GB140">
        <v>0.35599999999999998</v>
      </c>
      <c r="GC140">
        <v>1</v>
      </c>
      <c r="GD140">
        <v>0.66700000000000004</v>
      </c>
      <c r="GE140">
        <v>1</v>
      </c>
      <c r="GF140">
        <v>1</v>
      </c>
      <c r="GG140">
        <v>0.57799999999999996</v>
      </c>
      <c r="GH140">
        <v>0.217</v>
      </c>
      <c r="GI140">
        <v>0.60599999999999998</v>
      </c>
      <c r="GJ140">
        <v>0.61699999999999999</v>
      </c>
      <c r="GK140">
        <v>0</v>
      </c>
      <c r="GL140">
        <v>0.36099999999999999</v>
      </c>
      <c r="GM140">
        <v>0.64400000000000002</v>
      </c>
      <c r="GN140">
        <v>0.61699999999999999</v>
      </c>
      <c r="GO140">
        <v>0.25600000000000001</v>
      </c>
      <c r="GP140">
        <v>0</v>
      </c>
      <c r="GQ140">
        <v>0.54400000000000004</v>
      </c>
      <c r="GR140">
        <v>0.189</v>
      </c>
      <c r="GS140">
        <v>0</v>
      </c>
      <c r="GT140">
        <v>3.3000000000000002E-2</v>
      </c>
      <c r="GU140">
        <v>0</v>
      </c>
      <c r="GV140">
        <v>0.7</v>
      </c>
      <c r="GW140">
        <v>0.70599999999999996</v>
      </c>
      <c r="GX140">
        <v>0.52800000000000002</v>
      </c>
      <c r="GY140">
        <v>0.76100000000000001</v>
      </c>
      <c r="GZ140">
        <v>0.45600000000000002</v>
      </c>
      <c r="HA140">
        <v>0</v>
      </c>
      <c r="HB140">
        <v>0</v>
      </c>
      <c r="HC140">
        <v>0</v>
      </c>
      <c r="HD140">
        <v>0</v>
      </c>
      <c r="HE140">
        <v>5.6000000000000001E-2</v>
      </c>
      <c r="HF140">
        <v>0</v>
      </c>
      <c r="HG140">
        <v>0.26100000000000001</v>
      </c>
      <c r="HH140">
        <v>0</v>
      </c>
      <c r="HI140">
        <v>0.69399999999999995</v>
      </c>
      <c r="HJ140">
        <v>0.56100000000000005</v>
      </c>
      <c r="HK140">
        <v>0</v>
      </c>
      <c r="HL140">
        <v>0</v>
      </c>
      <c r="HM140">
        <v>0</v>
      </c>
      <c r="HN140">
        <v>0</v>
      </c>
      <c r="HO140">
        <v>0</v>
      </c>
      <c r="HP140">
        <v>0</v>
      </c>
      <c r="HQ140">
        <v>0</v>
      </c>
      <c r="HR140">
        <v>0</v>
      </c>
      <c r="HS140">
        <v>0</v>
      </c>
      <c r="HT140">
        <v>0</v>
      </c>
      <c r="HU140">
        <v>0</v>
      </c>
      <c r="HV140">
        <v>0</v>
      </c>
      <c r="HW140">
        <v>0</v>
      </c>
      <c r="HX140">
        <v>0</v>
      </c>
      <c r="HY140">
        <v>0</v>
      </c>
      <c r="HZ140">
        <v>9.4E-2</v>
      </c>
      <c r="IA140">
        <v>1.7000000000000001E-2</v>
      </c>
      <c r="IB140">
        <v>0</v>
      </c>
      <c r="IC140">
        <v>3.3000000000000002E-2</v>
      </c>
      <c r="ID140">
        <v>0</v>
      </c>
      <c r="IE140">
        <v>0</v>
      </c>
      <c r="IF140">
        <v>0</v>
      </c>
      <c r="IG140">
        <v>0</v>
      </c>
      <c r="IH140">
        <v>0</v>
      </c>
      <c r="II140">
        <v>0</v>
      </c>
      <c r="IJ140">
        <v>0</v>
      </c>
      <c r="IK140">
        <v>0</v>
      </c>
      <c r="IL140">
        <v>0</v>
      </c>
      <c r="IM140">
        <v>0</v>
      </c>
      <c r="IN140">
        <v>0</v>
      </c>
      <c r="IO140">
        <v>0</v>
      </c>
      <c r="IP140">
        <v>0</v>
      </c>
      <c r="IQ140">
        <v>0</v>
      </c>
      <c r="IR140">
        <v>0</v>
      </c>
      <c r="IS140">
        <v>0</v>
      </c>
      <c r="IT140">
        <v>0</v>
      </c>
      <c r="IU140">
        <v>0</v>
      </c>
      <c r="IV140">
        <v>0</v>
      </c>
      <c r="IW140">
        <v>0</v>
      </c>
      <c r="IX140">
        <v>0</v>
      </c>
      <c r="IY140">
        <v>0</v>
      </c>
      <c r="IZ140">
        <v>0</v>
      </c>
      <c r="JA140">
        <v>0</v>
      </c>
      <c r="JB140">
        <v>0</v>
      </c>
      <c r="JC140">
        <v>0</v>
      </c>
      <c r="JD140">
        <v>3.77</v>
      </c>
      <c r="JE140">
        <v>5.702</v>
      </c>
      <c r="JF140">
        <v>5.484</v>
      </c>
      <c r="JG140">
        <v>7.2080000000000002</v>
      </c>
      <c r="JH140">
        <v>7.1150000000000002</v>
      </c>
      <c r="JI140">
        <v>11.404999999999999</v>
      </c>
      <c r="JJ140">
        <v>8.3770000000000007</v>
      </c>
      <c r="JK140">
        <v>9.0459999999999994</v>
      </c>
      <c r="JL140">
        <v>6.0209999999999999</v>
      </c>
      <c r="JM140">
        <v>6.8810000000000002</v>
      </c>
      <c r="JN140">
        <v>9.2829999999999995</v>
      </c>
      <c r="JO140">
        <v>7.4690000000000003</v>
      </c>
      <c r="JP140">
        <v>8.0839999999999996</v>
      </c>
      <c r="JQ140">
        <v>6.8319999999999999</v>
      </c>
      <c r="JR140">
        <v>6.7030000000000003</v>
      </c>
      <c r="JS140">
        <v>11.147</v>
      </c>
      <c r="JT140">
        <v>9.7409999999999997</v>
      </c>
      <c r="JU140">
        <v>7.41</v>
      </c>
      <c r="JV140">
        <v>8.9079999999999995</v>
      </c>
      <c r="JW140">
        <v>12.308999999999999</v>
      </c>
      <c r="JX140">
        <v>7.1079999999999997</v>
      </c>
      <c r="JY140">
        <v>7.6029999999999998</v>
      </c>
      <c r="JZ140">
        <v>4.7830000000000004</v>
      </c>
      <c r="KA140">
        <v>9.52</v>
      </c>
      <c r="KB140">
        <v>11.379</v>
      </c>
      <c r="KC140">
        <v>10.234999999999999</v>
      </c>
      <c r="KD140">
        <v>11.760999999999999</v>
      </c>
      <c r="KE140">
        <v>11.544</v>
      </c>
      <c r="KF140">
        <v>10.278</v>
      </c>
      <c r="KG140">
        <v>12.917</v>
      </c>
    </row>
    <row r="141" spans="1:293" x14ac:dyDescent="0.25">
      <c r="A141" t="s">
        <v>417</v>
      </c>
      <c r="B141" t="s">
        <v>589</v>
      </c>
      <c r="C141" t="s">
        <v>595</v>
      </c>
      <c r="D141">
        <v>249</v>
      </c>
      <c r="E141" t="s">
        <v>13</v>
      </c>
      <c r="F141">
        <f t="shared" si="18"/>
        <v>3</v>
      </c>
      <c r="G141">
        <f t="shared" si="19"/>
        <v>2</v>
      </c>
      <c r="H141" t="s">
        <v>2</v>
      </c>
      <c r="I141" t="s">
        <v>7</v>
      </c>
      <c r="J141" t="s">
        <v>4</v>
      </c>
      <c r="K141" t="s">
        <v>596</v>
      </c>
      <c r="L141" t="s">
        <v>516</v>
      </c>
      <c r="M141" s="7">
        <v>0</v>
      </c>
      <c r="N141" s="7">
        <v>218.89453834304501</v>
      </c>
      <c r="O141" s="7">
        <f>M141*'Emission and cost factors'!$D$8+N141*'Emission and cost factors'!$E$8</f>
        <v>100.69148763780071</v>
      </c>
      <c r="P141" s="8">
        <f>M141*'Emission and cost factors'!$D$9+N141*'Emission and cost factors'!$E$9</f>
        <v>32.834180751456749</v>
      </c>
      <c r="Q141" s="7">
        <f t="shared" si="20"/>
        <v>20.346333333333337</v>
      </c>
      <c r="R141" s="2">
        <f t="shared" si="21"/>
        <v>8</v>
      </c>
      <c r="S141" s="2">
        <f t="shared" si="22"/>
        <v>0</v>
      </c>
      <c r="T141" s="2">
        <f t="shared" si="23"/>
        <v>0</v>
      </c>
      <c r="U141" s="7">
        <f t="shared" si="24"/>
        <v>0.10096666666666666</v>
      </c>
      <c r="V141" s="7">
        <f t="shared" si="25"/>
        <v>0</v>
      </c>
      <c r="W141" s="7">
        <f t="shared" si="26"/>
        <v>0</v>
      </c>
      <c r="X141">
        <v>19.28</v>
      </c>
      <c r="Y141">
        <v>19.489999999999998</v>
      </c>
      <c r="Z141">
        <v>19.760000000000002</v>
      </c>
      <c r="AA141">
        <v>19.46</v>
      </c>
      <c r="AB141">
        <v>19.850000000000001</v>
      </c>
      <c r="AC141">
        <v>20.51</v>
      </c>
      <c r="AD141">
        <v>20.79</v>
      </c>
      <c r="AE141">
        <v>20.83</v>
      </c>
      <c r="AF141">
        <v>20.47</v>
      </c>
      <c r="AG141">
        <v>20.05</v>
      </c>
      <c r="AH141">
        <v>20.63</v>
      </c>
      <c r="AI141">
        <v>19.809999999999999</v>
      </c>
      <c r="AJ141">
        <v>20.350000000000001</v>
      </c>
      <c r="AK141">
        <v>19.55</v>
      </c>
      <c r="AL141">
        <v>19.670000000000002</v>
      </c>
      <c r="AM141">
        <v>20.53</v>
      </c>
      <c r="AN141">
        <v>20.68</v>
      </c>
      <c r="AO141">
        <v>20.170000000000002</v>
      </c>
      <c r="AP141">
        <v>20.239999999999998</v>
      </c>
      <c r="AQ141">
        <v>20.99</v>
      </c>
      <c r="AR141">
        <v>20.68</v>
      </c>
      <c r="AS141">
        <v>20.12</v>
      </c>
      <c r="AT141">
        <v>20.28</v>
      </c>
      <c r="AU141">
        <v>20.79</v>
      </c>
      <c r="AV141">
        <v>20.92</v>
      </c>
      <c r="AW141">
        <v>20.23</v>
      </c>
      <c r="AX141">
        <v>20.68</v>
      </c>
      <c r="AY141">
        <v>21.39</v>
      </c>
      <c r="AZ141">
        <v>20.8</v>
      </c>
      <c r="BA141">
        <v>21.39</v>
      </c>
      <c r="BB141">
        <v>0.61699999999999999</v>
      </c>
      <c r="BC141">
        <v>0.48299999999999998</v>
      </c>
      <c r="BD141">
        <v>0.23300000000000001</v>
      </c>
      <c r="BE141">
        <v>0.55600000000000005</v>
      </c>
      <c r="BF141">
        <v>0.16700000000000001</v>
      </c>
      <c r="BG141">
        <v>0</v>
      </c>
      <c r="BH141">
        <v>0</v>
      </c>
      <c r="BI141">
        <v>0</v>
      </c>
      <c r="BJ141">
        <v>0</v>
      </c>
      <c r="BK141">
        <v>0</v>
      </c>
      <c r="BL141">
        <v>0</v>
      </c>
      <c r="BM141">
        <v>0.217</v>
      </c>
      <c r="BN141">
        <v>0</v>
      </c>
      <c r="BO141">
        <v>0.41699999999999998</v>
      </c>
      <c r="BP141">
        <v>0.33900000000000002</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c r="DT141">
        <v>0</v>
      </c>
      <c r="DU141">
        <v>0</v>
      </c>
      <c r="DV141">
        <v>0</v>
      </c>
      <c r="DW141">
        <v>0</v>
      </c>
      <c r="DX141">
        <v>0</v>
      </c>
      <c r="DY141">
        <v>0</v>
      </c>
      <c r="DZ141">
        <v>0</v>
      </c>
      <c r="EA141">
        <v>0</v>
      </c>
      <c r="EB141">
        <v>0</v>
      </c>
      <c r="EC141">
        <v>0</v>
      </c>
      <c r="ED141">
        <v>0</v>
      </c>
      <c r="EE141">
        <v>0</v>
      </c>
      <c r="EF141">
        <v>0</v>
      </c>
      <c r="EG141">
        <v>0</v>
      </c>
      <c r="EH141">
        <v>0</v>
      </c>
      <c r="EI141">
        <v>0</v>
      </c>
      <c r="EJ141">
        <v>0</v>
      </c>
      <c r="EK141">
        <v>0</v>
      </c>
      <c r="EL141">
        <v>0</v>
      </c>
      <c r="EM141">
        <v>0</v>
      </c>
      <c r="EN141">
        <v>18.2</v>
      </c>
      <c r="EO141">
        <v>18.239999999999998</v>
      </c>
      <c r="EP141">
        <v>18.53</v>
      </c>
      <c r="EQ141">
        <v>18.260000000000002</v>
      </c>
      <c r="ER141">
        <v>18.71</v>
      </c>
      <c r="ES141">
        <v>19.68</v>
      </c>
      <c r="ET141">
        <v>19.84</v>
      </c>
      <c r="EU141">
        <v>19.97</v>
      </c>
      <c r="EV141">
        <v>19.54</v>
      </c>
      <c r="EW141">
        <v>19.18</v>
      </c>
      <c r="EX141">
        <v>19.8</v>
      </c>
      <c r="EY141">
        <v>18.93</v>
      </c>
      <c r="EZ141">
        <v>19.34</v>
      </c>
      <c r="FA141">
        <v>18.34</v>
      </c>
      <c r="FB141">
        <v>18.52</v>
      </c>
      <c r="FC141">
        <v>19.57</v>
      </c>
      <c r="FD141">
        <v>19.940000000000001</v>
      </c>
      <c r="FE141">
        <v>19.399999999999999</v>
      </c>
      <c r="FF141">
        <v>19.440000000000001</v>
      </c>
      <c r="FG141">
        <v>20.2</v>
      </c>
      <c r="FH141">
        <v>19.73</v>
      </c>
      <c r="FI141">
        <v>19.350000000000001</v>
      </c>
      <c r="FJ141">
        <v>19.329999999999998</v>
      </c>
      <c r="FK141">
        <v>19.920000000000002</v>
      </c>
      <c r="FL141">
        <v>20.23</v>
      </c>
      <c r="FM141">
        <v>19.57</v>
      </c>
      <c r="FN141">
        <v>19.97</v>
      </c>
      <c r="FO141">
        <v>20.56</v>
      </c>
      <c r="FP141">
        <v>20.100000000000001</v>
      </c>
      <c r="FQ141">
        <v>20.76</v>
      </c>
      <c r="FR141">
        <v>1</v>
      </c>
      <c r="FS141">
        <v>1</v>
      </c>
      <c r="FT141">
        <v>1</v>
      </c>
      <c r="FU141">
        <v>1</v>
      </c>
      <c r="FV141">
        <v>1</v>
      </c>
      <c r="FW141">
        <v>0.372</v>
      </c>
      <c r="FX141">
        <v>0.15</v>
      </c>
      <c r="FY141">
        <v>2.8000000000000001E-2</v>
      </c>
      <c r="FZ141">
        <v>0.378</v>
      </c>
      <c r="GA141">
        <v>0.65600000000000003</v>
      </c>
      <c r="GB141">
        <v>0.2</v>
      </c>
      <c r="GC141">
        <v>0.88300000000000001</v>
      </c>
      <c r="GD141">
        <v>0.57199999999999995</v>
      </c>
      <c r="GE141">
        <v>1</v>
      </c>
      <c r="GF141">
        <v>1</v>
      </c>
      <c r="GG141">
        <v>0.47799999999999998</v>
      </c>
      <c r="GH141">
        <v>6.0999999999999999E-2</v>
      </c>
      <c r="GI141">
        <v>0.50600000000000001</v>
      </c>
      <c r="GJ141">
        <v>0.51100000000000001</v>
      </c>
      <c r="GK141">
        <v>0</v>
      </c>
      <c r="GL141">
        <v>0.23899999999999999</v>
      </c>
      <c r="GM141">
        <v>0.53300000000000003</v>
      </c>
      <c r="GN141">
        <v>0.49399999999999999</v>
      </c>
      <c r="GO141">
        <v>8.8999999999999996E-2</v>
      </c>
      <c r="GP141">
        <v>0</v>
      </c>
      <c r="GQ141">
        <v>0.433</v>
      </c>
      <c r="GR141">
        <v>3.9E-2</v>
      </c>
      <c r="GS141">
        <v>0</v>
      </c>
      <c r="GT141">
        <v>0</v>
      </c>
      <c r="GU141">
        <v>0</v>
      </c>
      <c r="GV141">
        <v>0.55600000000000005</v>
      </c>
      <c r="GW141">
        <v>0.59399999999999997</v>
      </c>
      <c r="GX141">
        <v>0.372</v>
      </c>
      <c r="GY141">
        <v>0.60599999999999998</v>
      </c>
      <c r="GZ141">
        <v>0.26700000000000002</v>
      </c>
      <c r="HA141">
        <v>0</v>
      </c>
      <c r="HB141">
        <v>0</v>
      </c>
      <c r="HC141">
        <v>0</v>
      </c>
      <c r="HD141">
        <v>0</v>
      </c>
      <c r="HE141">
        <v>0</v>
      </c>
      <c r="HF141">
        <v>0</v>
      </c>
      <c r="HG141">
        <v>6.0999999999999999E-2</v>
      </c>
      <c r="HH141">
        <v>0</v>
      </c>
      <c r="HI141">
        <v>0.53900000000000003</v>
      </c>
      <c r="HJ141">
        <v>0.4</v>
      </c>
      <c r="HK141">
        <v>0</v>
      </c>
      <c r="HL141">
        <v>0</v>
      </c>
      <c r="HM141">
        <v>0</v>
      </c>
      <c r="HN141">
        <v>0</v>
      </c>
      <c r="HO141">
        <v>0</v>
      </c>
      <c r="HP141">
        <v>0</v>
      </c>
      <c r="HQ141">
        <v>0</v>
      </c>
      <c r="HR141">
        <v>0</v>
      </c>
      <c r="HS141">
        <v>0</v>
      </c>
      <c r="HT141">
        <v>0</v>
      </c>
      <c r="HU141">
        <v>0</v>
      </c>
      <c r="HV141">
        <v>0</v>
      </c>
      <c r="HW141">
        <v>0</v>
      </c>
      <c r="HX141">
        <v>0</v>
      </c>
      <c r="HY141">
        <v>0</v>
      </c>
      <c r="HZ141">
        <v>0</v>
      </c>
      <c r="IA141">
        <v>0</v>
      </c>
      <c r="IB141">
        <v>0</v>
      </c>
      <c r="IC141">
        <v>0</v>
      </c>
      <c r="ID141">
        <v>0</v>
      </c>
      <c r="IE141">
        <v>0</v>
      </c>
      <c r="IF141">
        <v>0</v>
      </c>
      <c r="IG141">
        <v>0</v>
      </c>
      <c r="IH141">
        <v>0</v>
      </c>
      <c r="II141">
        <v>0</v>
      </c>
      <c r="IJ141">
        <v>0</v>
      </c>
      <c r="IK141">
        <v>0</v>
      </c>
      <c r="IL141">
        <v>0</v>
      </c>
      <c r="IM141">
        <v>0</v>
      </c>
      <c r="IN141">
        <v>0</v>
      </c>
      <c r="IO141">
        <v>0</v>
      </c>
      <c r="IP141">
        <v>0</v>
      </c>
      <c r="IQ141">
        <v>0</v>
      </c>
      <c r="IR141">
        <v>0</v>
      </c>
      <c r="IS141">
        <v>0</v>
      </c>
      <c r="IT141">
        <v>0</v>
      </c>
      <c r="IU141">
        <v>0</v>
      </c>
      <c r="IV141">
        <v>0</v>
      </c>
      <c r="IW141">
        <v>0</v>
      </c>
      <c r="IX141">
        <v>0</v>
      </c>
      <c r="IY141">
        <v>0</v>
      </c>
      <c r="IZ141">
        <v>0</v>
      </c>
      <c r="JA141">
        <v>0</v>
      </c>
      <c r="JB141">
        <v>0</v>
      </c>
      <c r="JC141">
        <v>0</v>
      </c>
      <c r="JD141">
        <v>3.77</v>
      </c>
      <c r="JE141">
        <v>5.702</v>
      </c>
      <c r="JF141">
        <v>5.484</v>
      </c>
      <c r="JG141">
        <v>7.2080000000000002</v>
      </c>
      <c r="JH141">
        <v>7.1150000000000002</v>
      </c>
      <c r="JI141">
        <v>11.404999999999999</v>
      </c>
      <c r="JJ141">
        <v>8.3770000000000007</v>
      </c>
      <c r="JK141">
        <v>9.0459999999999994</v>
      </c>
      <c r="JL141">
        <v>6.0209999999999999</v>
      </c>
      <c r="JM141">
        <v>6.8810000000000002</v>
      </c>
      <c r="JN141">
        <v>9.2829999999999995</v>
      </c>
      <c r="JO141">
        <v>7.4690000000000003</v>
      </c>
      <c r="JP141">
        <v>8.0839999999999996</v>
      </c>
      <c r="JQ141">
        <v>6.8319999999999999</v>
      </c>
      <c r="JR141">
        <v>6.7030000000000003</v>
      </c>
      <c r="JS141">
        <v>11.147</v>
      </c>
      <c r="JT141">
        <v>9.7409999999999997</v>
      </c>
      <c r="JU141">
        <v>7.41</v>
      </c>
      <c r="JV141">
        <v>8.9079999999999995</v>
      </c>
      <c r="JW141">
        <v>12.308999999999999</v>
      </c>
      <c r="JX141">
        <v>7.1079999999999997</v>
      </c>
      <c r="JY141">
        <v>7.6029999999999998</v>
      </c>
      <c r="JZ141">
        <v>4.7830000000000004</v>
      </c>
      <c r="KA141">
        <v>9.52</v>
      </c>
      <c r="KB141">
        <v>11.379</v>
      </c>
      <c r="KC141">
        <v>10.234999999999999</v>
      </c>
      <c r="KD141">
        <v>11.760999999999999</v>
      </c>
      <c r="KE141">
        <v>11.544</v>
      </c>
      <c r="KF141">
        <v>10.278</v>
      </c>
      <c r="KG141">
        <v>12.917</v>
      </c>
    </row>
    <row r="142" spans="1:293" x14ac:dyDescent="0.25">
      <c r="A142" t="s">
        <v>418</v>
      </c>
      <c r="B142" t="s">
        <v>589</v>
      </c>
      <c r="C142" t="s">
        <v>595</v>
      </c>
      <c r="D142">
        <v>250</v>
      </c>
      <c r="E142" t="s">
        <v>13</v>
      </c>
      <c r="F142">
        <f t="shared" si="18"/>
        <v>3</v>
      </c>
      <c r="G142">
        <f t="shared" si="19"/>
        <v>2</v>
      </c>
      <c r="H142" t="s">
        <v>2</v>
      </c>
      <c r="I142" t="s">
        <v>7</v>
      </c>
      <c r="J142" t="s">
        <v>4</v>
      </c>
      <c r="K142" t="s">
        <v>596</v>
      </c>
      <c r="L142" t="s">
        <v>515</v>
      </c>
      <c r="M142" s="7">
        <v>0</v>
      </c>
      <c r="N142" s="7">
        <v>212.69927266258699</v>
      </c>
      <c r="O142" s="7">
        <f>M142*'Emission and cost factors'!$D$8+N142*'Emission and cost factors'!$E$8</f>
        <v>97.841665424790023</v>
      </c>
      <c r="P142" s="8">
        <f>M142*'Emission and cost factors'!$D$9+N142*'Emission and cost factors'!$E$9</f>
        <v>31.904890899388047</v>
      </c>
      <c r="Q142" s="7">
        <f t="shared" si="20"/>
        <v>20.252333333333336</v>
      </c>
      <c r="R142" s="2">
        <f t="shared" si="21"/>
        <v>9</v>
      </c>
      <c r="S142" s="2">
        <f t="shared" si="22"/>
        <v>0</v>
      </c>
      <c r="T142" s="2">
        <f t="shared" si="23"/>
        <v>0</v>
      </c>
      <c r="U142" s="7">
        <f t="shared" si="24"/>
        <v>0.14639999999999997</v>
      </c>
      <c r="V142" s="7">
        <f t="shared" si="25"/>
        <v>0</v>
      </c>
      <c r="W142" s="7">
        <f t="shared" si="26"/>
        <v>0</v>
      </c>
      <c r="X142">
        <v>19.13</v>
      </c>
      <c r="Y142">
        <v>19.27</v>
      </c>
      <c r="Z142">
        <v>19.600000000000001</v>
      </c>
      <c r="AA142">
        <v>19.27</v>
      </c>
      <c r="AB142">
        <v>19.7</v>
      </c>
      <c r="AC142">
        <v>20.41</v>
      </c>
      <c r="AD142">
        <v>20.7</v>
      </c>
      <c r="AE142">
        <v>20.74</v>
      </c>
      <c r="AF142">
        <v>20.39</v>
      </c>
      <c r="AG142">
        <v>19.97</v>
      </c>
      <c r="AH142">
        <v>20.56</v>
      </c>
      <c r="AI142">
        <v>19.75</v>
      </c>
      <c r="AJ142">
        <v>20.260000000000002</v>
      </c>
      <c r="AK142">
        <v>19.420000000000002</v>
      </c>
      <c r="AL142">
        <v>19.510000000000002</v>
      </c>
      <c r="AM142">
        <v>20.43</v>
      </c>
      <c r="AN142">
        <v>20.61</v>
      </c>
      <c r="AO142">
        <v>20.09</v>
      </c>
      <c r="AP142">
        <v>20.170000000000002</v>
      </c>
      <c r="AQ142">
        <v>20.93</v>
      </c>
      <c r="AR142">
        <v>20.61</v>
      </c>
      <c r="AS142">
        <v>20.02</v>
      </c>
      <c r="AT142">
        <v>20.2</v>
      </c>
      <c r="AU142">
        <v>20.71</v>
      </c>
      <c r="AV142">
        <v>20.86</v>
      </c>
      <c r="AW142">
        <v>20.170000000000002</v>
      </c>
      <c r="AX142">
        <v>20.63</v>
      </c>
      <c r="AY142">
        <v>21.37</v>
      </c>
      <c r="AZ142">
        <v>20.74</v>
      </c>
      <c r="BA142">
        <v>21.35</v>
      </c>
      <c r="BB142">
        <v>0.77200000000000002</v>
      </c>
      <c r="BC142">
        <v>0.72199999999999998</v>
      </c>
      <c r="BD142">
        <v>0.39400000000000002</v>
      </c>
      <c r="BE142">
        <v>0.8</v>
      </c>
      <c r="BF142">
        <v>0.33300000000000002</v>
      </c>
      <c r="BG142">
        <v>0</v>
      </c>
      <c r="BH142">
        <v>0</v>
      </c>
      <c r="BI142">
        <v>0</v>
      </c>
      <c r="BJ142">
        <v>0</v>
      </c>
      <c r="BK142">
        <v>3.3000000000000002E-2</v>
      </c>
      <c r="BL142">
        <v>0</v>
      </c>
      <c r="BM142">
        <v>0.28299999999999997</v>
      </c>
      <c r="BN142">
        <v>0</v>
      </c>
      <c r="BO142">
        <v>0.54400000000000004</v>
      </c>
      <c r="BP142">
        <v>0.51100000000000001</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v>0</v>
      </c>
      <c r="DQ142">
        <v>0</v>
      </c>
      <c r="DR142">
        <v>0</v>
      </c>
      <c r="DS142">
        <v>0</v>
      </c>
      <c r="DT142">
        <v>0</v>
      </c>
      <c r="DU142">
        <v>0</v>
      </c>
      <c r="DV142">
        <v>0</v>
      </c>
      <c r="DW142">
        <v>0</v>
      </c>
      <c r="DX142">
        <v>0</v>
      </c>
      <c r="DY142">
        <v>0</v>
      </c>
      <c r="DZ142">
        <v>0</v>
      </c>
      <c r="EA142">
        <v>0</v>
      </c>
      <c r="EB142">
        <v>0</v>
      </c>
      <c r="EC142">
        <v>0</v>
      </c>
      <c r="ED142">
        <v>0</v>
      </c>
      <c r="EE142">
        <v>0</v>
      </c>
      <c r="EF142">
        <v>0</v>
      </c>
      <c r="EG142">
        <v>0</v>
      </c>
      <c r="EH142">
        <v>0</v>
      </c>
      <c r="EI142">
        <v>0</v>
      </c>
      <c r="EJ142">
        <v>0</v>
      </c>
      <c r="EK142">
        <v>0</v>
      </c>
      <c r="EL142">
        <v>0</v>
      </c>
      <c r="EM142">
        <v>0</v>
      </c>
      <c r="EN142">
        <v>18.02</v>
      </c>
      <c r="EO142">
        <v>17.989999999999998</v>
      </c>
      <c r="EP142">
        <v>18.3</v>
      </c>
      <c r="EQ142">
        <v>18.03</v>
      </c>
      <c r="ER142">
        <v>18.47</v>
      </c>
      <c r="ES142">
        <v>19.510000000000002</v>
      </c>
      <c r="ET142">
        <v>19.73</v>
      </c>
      <c r="EU142">
        <v>19.88</v>
      </c>
      <c r="EV142">
        <v>19.46</v>
      </c>
      <c r="EW142">
        <v>19.04</v>
      </c>
      <c r="EX142">
        <v>19.7</v>
      </c>
      <c r="EY142">
        <v>18.809999999999999</v>
      </c>
      <c r="EZ142">
        <v>19.190000000000001</v>
      </c>
      <c r="FA142">
        <v>18.18</v>
      </c>
      <c r="FB142">
        <v>18.329999999999998</v>
      </c>
      <c r="FC142">
        <v>19.41</v>
      </c>
      <c r="FD142">
        <v>19.850000000000001</v>
      </c>
      <c r="FE142">
        <v>19.3</v>
      </c>
      <c r="FF142">
        <v>19.3</v>
      </c>
      <c r="FG142">
        <v>20.11</v>
      </c>
      <c r="FH142">
        <v>19.649999999999999</v>
      </c>
      <c r="FI142">
        <v>19.22</v>
      </c>
      <c r="FJ142">
        <v>19.239999999999998</v>
      </c>
      <c r="FK142">
        <v>19.82</v>
      </c>
      <c r="FL142">
        <v>20.16</v>
      </c>
      <c r="FM142">
        <v>19.5</v>
      </c>
      <c r="FN142">
        <v>19.91</v>
      </c>
      <c r="FO142">
        <v>20.54</v>
      </c>
      <c r="FP142">
        <v>20.04</v>
      </c>
      <c r="FQ142">
        <v>20.72</v>
      </c>
      <c r="FR142">
        <v>1</v>
      </c>
      <c r="FS142">
        <v>1</v>
      </c>
      <c r="FT142">
        <v>1</v>
      </c>
      <c r="FU142">
        <v>1</v>
      </c>
      <c r="FV142">
        <v>1</v>
      </c>
      <c r="FW142">
        <v>0.56699999999999995</v>
      </c>
      <c r="FX142">
        <v>0.25600000000000001</v>
      </c>
      <c r="FY142">
        <v>0.128</v>
      </c>
      <c r="FZ142">
        <v>0.45</v>
      </c>
      <c r="GA142">
        <v>0.78300000000000003</v>
      </c>
      <c r="GB142">
        <v>0.30599999999999999</v>
      </c>
      <c r="GC142">
        <v>1</v>
      </c>
      <c r="GD142">
        <v>0.71099999999999997</v>
      </c>
      <c r="GE142">
        <v>1</v>
      </c>
      <c r="GF142">
        <v>1</v>
      </c>
      <c r="GG142">
        <v>0.66700000000000004</v>
      </c>
      <c r="GH142">
        <v>0.15</v>
      </c>
      <c r="GI142">
        <v>0.59399999999999997</v>
      </c>
      <c r="GJ142">
        <v>0.64400000000000002</v>
      </c>
      <c r="GK142">
        <v>0</v>
      </c>
      <c r="GL142">
        <v>0.30599999999999999</v>
      </c>
      <c r="GM142">
        <v>0.64400000000000002</v>
      </c>
      <c r="GN142">
        <v>0.56699999999999995</v>
      </c>
      <c r="GO142">
        <v>0.189</v>
      </c>
      <c r="GP142">
        <v>0</v>
      </c>
      <c r="GQ142">
        <v>0.51100000000000001</v>
      </c>
      <c r="GR142">
        <v>0.106</v>
      </c>
      <c r="GS142">
        <v>0</v>
      </c>
      <c r="GT142">
        <v>0</v>
      </c>
      <c r="GU142">
        <v>0</v>
      </c>
      <c r="GV142">
        <v>0.68899999999999995</v>
      </c>
      <c r="GW142">
        <v>0.8</v>
      </c>
      <c r="GX142">
        <v>0.56100000000000005</v>
      </c>
      <c r="GY142">
        <v>0.81699999999999995</v>
      </c>
      <c r="GZ142">
        <v>0.47199999999999998</v>
      </c>
      <c r="HA142">
        <v>0</v>
      </c>
      <c r="HB142">
        <v>0</v>
      </c>
      <c r="HC142">
        <v>0</v>
      </c>
      <c r="HD142">
        <v>0</v>
      </c>
      <c r="HE142">
        <v>0</v>
      </c>
      <c r="HF142">
        <v>0</v>
      </c>
      <c r="HG142">
        <v>0.17199999999999999</v>
      </c>
      <c r="HH142">
        <v>0</v>
      </c>
      <c r="HI142">
        <v>0.68300000000000005</v>
      </c>
      <c r="HJ142">
        <v>0.56100000000000005</v>
      </c>
      <c r="HK142">
        <v>0</v>
      </c>
      <c r="HL142">
        <v>0</v>
      </c>
      <c r="HM142">
        <v>0</v>
      </c>
      <c r="HN142">
        <v>0</v>
      </c>
      <c r="HO142">
        <v>0</v>
      </c>
      <c r="HP142">
        <v>0</v>
      </c>
      <c r="HQ142">
        <v>0</v>
      </c>
      <c r="HR142">
        <v>0</v>
      </c>
      <c r="HS142">
        <v>0</v>
      </c>
      <c r="HT142">
        <v>0</v>
      </c>
      <c r="HU142">
        <v>0</v>
      </c>
      <c r="HV142">
        <v>0</v>
      </c>
      <c r="HW142">
        <v>0</v>
      </c>
      <c r="HX142">
        <v>0</v>
      </c>
      <c r="HY142">
        <v>0</v>
      </c>
      <c r="HZ142">
        <v>0</v>
      </c>
      <c r="IA142">
        <v>0</v>
      </c>
      <c r="IB142">
        <v>0</v>
      </c>
      <c r="IC142">
        <v>0</v>
      </c>
      <c r="ID142">
        <v>0</v>
      </c>
      <c r="IE142">
        <v>0</v>
      </c>
      <c r="IF142">
        <v>0</v>
      </c>
      <c r="IG142">
        <v>0</v>
      </c>
      <c r="IH142">
        <v>0</v>
      </c>
      <c r="II142">
        <v>0</v>
      </c>
      <c r="IJ142">
        <v>0</v>
      </c>
      <c r="IK142">
        <v>0</v>
      </c>
      <c r="IL142">
        <v>0</v>
      </c>
      <c r="IM142">
        <v>0</v>
      </c>
      <c r="IN142">
        <v>0</v>
      </c>
      <c r="IO142">
        <v>0</v>
      </c>
      <c r="IP142">
        <v>0</v>
      </c>
      <c r="IQ142">
        <v>0</v>
      </c>
      <c r="IR142">
        <v>0</v>
      </c>
      <c r="IS142">
        <v>0</v>
      </c>
      <c r="IT142">
        <v>0</v>
      </c>
      <c r="IU142">
        <v>0</v>
      </c>
      <c r="IV142">
        <v>0</v>
      </c>
      <c r="IW142">
        <v>0</v>
      </c>
      <c r="IX142">
        <v>0</v>
      </c>
      <c r="IY142">
        <v>0</v>
      </c>
      <c r="IZ142">
        <v>0</v>
      </c>
      <c r="JA142">
        <v>0</v>
      </c>
      <c r="JB142">
        <v>0</v>
      </c>
      <c r="JC142">
        <v>0</v>
      </c>
      <c r="JD142">
        <v>3.77</v>
      </c>
      <c r="JE142">
        <v>5.702</v>
      </c>
      <c r="JF142">
        <v>5.484</v>
      </c>
      <c r="JG142">
        <v>7.2080000000000002</v>
      </c>
      <c r="JH142">
        <v>7.1150000000000002</v>
      </c>
      <c r="JI142">
        <v>11.404999999999999</v>
      </c>
      <c r="JJ142">
        <v>8.3770000000000007</v>
      </c>
      <c r="JK142">
        <v>9.0459999999999994</v>
      </c>
      <c r="JL142">
        <v>6.0209999999999999</v>
      </c>
      <c r="JM142">
        <v>6.8810000000000002</v>
      </c>
      <c r="JN142">
        <v>9.2829999999999995</v>
      </c>
      <c r="JO142">
        <v>7.4690000000000003</v>
      </c>
      <c r="JP142">
        <v>8.0839999999999996</v>
      </c>
      <c r="JQ142">
        <v>6.8319999999999999</v>
      </c>
      <c r="JR142">
        <v>6.7030000000000003</v>
      </c>
      <c r="JS142">
        <v>11.147</v>
      </c>
      <c r="JT142">
        <v>9.7409999999999997</v>
      </c>
      <c r="JU142">
        <v>7.41</v>
      </c>
      <c r="JV142">
        <v>8.9079999999999995</v>
      </c>
      <c r="JW142">
        <v>12.308999999999999</v>
      </c>
      <c r="JX142">
        <v>7.1079999999999997</v>
      </c>
      <c r="JY142">
        <v>7.6029999999999998</v>
      </c>
      <c r="JZ142">
        <v>4.7830000000000004</v>
      </c>
      <c r="KA142">
        <v>9.52</v>
      </c>
      <c r="KB142">
        <v>11.379</v>
      </c>
      <c r="KC142">
        <v>10.234999999999999</v>
      </c>
      <c r="KD142">
        <v>11.760999999999999</v>
      </c>
      <c r="KE142">
        <v>11.544</v>
      </c>
      <c r="KF142">
        <v>10.278</v>
      </c>
      <c r="KG142">
        <v>12.917</v>
      </c>
    </row>
    <row r="143" spans="1:293" x14ac:dyDescent="0.25">
      <c r="A143" t="s">
        <v>419</v>
      </c>
      <c r="B143" t="s">
        <v>589</v>
      </c>
      <c r="C143" t="s">
        <v>595</v>
      </c>
      <c r="D143">
        <v>251</v>
      </c>
      <c r="E143" t="s">
        <v>13</v>
      </c>
      <c r="F143">
        <f t="shared" si="18"/>
        <v>3</v>
      </c>
      <c r="G143">
        <f t="shared" si="19"/>
        <v>2</v>
      </c>
      <c r="H143" t="s">
        <v>2</v>
      </c>
      <c r="I143" t="s">
        <v>7</v>
      </c>
      <c r="J143" t="s">
        <v>5</v>
      </c>
      <c r="K143" t="s">
        <v>596</v>
      </c>
      <c r="L143" t="s">
        <v>516</v>
      </c>
      <c r="M143" s="7">
        <v>0</v>
      </c>
      <c r="N143" s="7">
        <v>218.89559732808999</v>
      </c>
      <c r="O143" s="7">
        <f>M143*'Emission and cost factors'!$D$8+N143*'Emission and cost factors'!$E$8</f>
        <v>100.69197477092141</v>
      </c>
      <c r="P143" s="8">
        <f>M143*'Emission and cost factors'!$D$9+N143*'Emission and cost factors'!$E$9</f>
        <v>32.8343395992135</v>
      </c>
      <c r="Q143" s="7">
        <f t="shared" si="20"/>
        <v>20.346333333333337</v>
      </c>
      <c r="R143" s="2">
        <f t="shared" si="21"/>
        <v>8</v>
      </c>
      <c r="S143" s="2">
        <f t="shared" si="22"/>
        <v>0</v>
      </c>
      <c r="T143" s="2">
        <f t="shared" si="23"/>
        <v>0</v>
      </c>
      <c r="U143" s="7">
        <f t="shared" si="24"/>
        <v>0.10096666666666666</v>
      </c>
      <c r="V143" s="7">
        <f t="shared" si="25"/>
        <v>0</v>
      </c>
      <c r="W143" s="7">
        <f t="shared" si="26"/>
        <v>0</v>
      </c>
      <c r="X143">
        <v>19.28</v>
      </c>
      <c r="Y143">
        <v>19.489999999999998</v>
      </c>
      <c r="Z143">
        <v>19.760000000000002</v>
      </c>
      <c r="AA143">
        <v>19.46</v>
      </c>
      <c r="AB143">
        <v>19.850000000000001</v>
      </c>
      <c r="AC143">
        <v>20.51</v>
      </c>
      <c r="AD143">
        <v>20.79</v>
      </c>
      <c r="AE143">
        <v>20.83</v>
      </c>
      <c r="AF143">
        <v>20.47</v>
      </c>
      <c r="AG143">
        <v>20.05</v>
      </c>
      <c r="AH143">
        <v>20.63</v>
      </c>
      <c r="AI143">
        <v>19.809999999999999</v>
      </c>
      <c r="AJ143">
        <v>20.350000000000001</v>
      </c>
      <c r="AK143">
        <v>19.55</v>
      </c>
      <c r="AL143">
        <v>19.670000000000002</v>
      </c>
      <c r="AM143">
        <v>20.53</v>
      </c>
      <c r="AN143">
        <v>20.68</v>
      </c>
      <c r="AO143">
        <v>20.170000000000002</v>
      </c>
      <c r="AP143">
        <v>20.239999999999998</v>
      </c>
      <c r="AQ143">
        <v>20.99</v>
      </c>
      <c r="AR143">
        <v>20.68</v>
      </c>
      <c r="AS143">
        <v>20.12</v>
      </c>
      <c r="AT143">
        <v>20.28</v>
      </c>
      <c r="AU143">
        <v>20.79</v>
      </c>
      <c r="AV143">
        <v>20.92</v>
      </c>
      <c r="AW143">
        <v>20.23</v>
      </c>
      <c r="AX143">
        <v>20.68</v>
      </c>
      <c r="AY143">
        <v>21.39</v>
      </c>
      <c r="AZ143">
        <v>20.8</v>
      </c>
      <c r="BA143">
        <v>21.39</v>
      </c>
      <c r="BB143">
        <v>0.61699999999999999</v>
      </c>
      <c r="BC143">
        <v>0.48299999999999998</v>
      </c>
      <c r="BD143">
        <v>0.23300000000000001</v>
      </c>
      <c r="BE143">
        <v>0.55600000000000005</v>
      </c>
      <c r="BF143">
        <v>0.16700000000000001</v>
      </c>
      <c r="BG143">
        <v>0</v>
      </c>
      <c r="BH143">
        <v>0</v>
      </c>
      <c r="BI143">
        <v>0</v>
      </c>
      <c r="BJ143">
        <v>0</v>
      </c>
      <c r="BK143">
        <v>0</v>
      </c>
      <c r="BL143">
        <v>0</v>
      </c>
      <c r="BM143">
        <v>0.217</v>
      </c>
      <c r="BN143">
        <v>0</v>
      </c>
      <c r="BO143">
        <v>0.41699999999999998</v>
      </c>
      <c r="BP143">
        <v>0.33900000000000002</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0</v>
      </c>
      <c r="DV143">
        <v>0</v>
      </c>
      <c r="DW143">
        <v>0</v>
      </c>
      <c r="DX143">
        <v>0</v>
      </c>
      <c r="DY143">
        <v>0</v>
      </c>
      <c r="DZ143">
        <v>0</v>
      </c>
      <c r="EA143">
        <v>0</v>
      </c>
      <c r="EB143">
        <v>0</v>
      </c>
      <c r="EC143">
        <v>0</v>
      </c>
      <c r="ED143">
        <v>0</v>
      </c>
      <c r="EE143">
        <v>0</v>
      </c>
      <c r="EF143">
        <v>0</v>
      </c>
      <c r="EG143">
        <v>0</v>
      </c>
      <c r="EH143">
        <v>0</v>
      </c>
      <c r="EI143">
        <v>0</v>
      </c>
      <c r="EJ143">
        <v>0</v>
      </c>
      <c r="EK143">
        <v>0</v>
      </c>
      <c r="EL143">
        <v>0</v>
      </c>
      <c r="EM143">
        <v>0</v>
      </c>
      <c r="EN143">
        <v>18.2</v>
      </c>
      <c r="EO143">
        <v>18.239999999999998</v>
      </c>
      <c r="EP143">
        <v>18.53</v>
      </c>
      <c r="EQ143">
        <v>18.260000000000002</v>
      </c>
      <c r="ER143">
        <v>18.71</v>
      </c>
      <c r="ES143">
        <v>19.68</v>
      </c>
      <c r="ET143">
        <v>19.84</v>
      </c>
      <c r="EU143">
        <v>19.97</v>
      </c>
      <c r="EV143">
        <v>19.54</v>
      </c>
      <c r="EW143">
        <v>19.18</v>
      </c>
      <c r="EX143">
        <v>19.8</v>
      </c>
      <c r="EY143">
        <v>18.93</v>
      </c>
      <c r="EZ143">
        <v>19.34</v>
      </c>
      <c r="FA143">
        <v>18.34</v>
      </c>
      <c r="FB143">
        <v>18.52</v>
      </c>
      <c r="FC143">
        <v>19.57</v>
      </c>
      <c r="FD143">
        <v>19.940000000000001</v>
      </c>
      <c r="FE143">
        <v>19.399999999999999</v>
      </c>
      <c r="FF143">
        <v>19.440000000000001</v>
      </c>
      <c r="FG143">
        <v>20.2</v>
      </c>
      <c r="FH143">
        <v>19.73</v>
      </c>
      <c r="FI143">
        <v>19.350000000000001</v>
      </c>
      <c r="FJ143">
        <v>19.329999999999998</v>
      </c>
      <c r="FK143">
        <v>19.920000000000002</v>
      </c>
      <c r="FL143">
        <v>20.23</v>
      </c>
      <c r="FM143">
        <v>19.57</v>
      </c>
      <c r="FN143">
        <v>19.97</v>
      </c>
      <c r="FO143">
        <v>20.56</v>
      </c>
      <c r="FP143">
        <v>20.100000000000001</v>
      </c>
      <c r="FQ143">
        <v>20.76</v>
      </c>
      <c r="FR143">
        <v>1</v>
      </c>
      <c r="FS143">
        <v>1</v>
      </c>
      <c r="FT143">
        <v>1</v>
      </c>
      <c r="FU143">
        <v>1</v>
      </c>
      <c r="FV143">
        <v>1</v>
      </c>
      <c r="FW143">
        <v>0.372</v>
      </c>
      <c r="FX143">
        <v>0.15</v>
      </c>
      <c r="FY143">
        <v>2.8000000000000001E-2</v>
      </c>
      <c r="FZ143">
        <v>0.378</v>
      </c>
      <c r="GA143">
        <v>0.65600000000000003</v>
      </c>
      <c r="GB143">
        <v>0.2</v>
      </c>
      <c r="GC143">
        <v>0.88300000000000001</v>
      </c>
      <c r="GD143">
        <v>0.57199999999999995</v>
      </c>
      <c r="GE143">
        <v>1</v>
      </c>
      <c r="GF143">
        <v>1</v>
      </c>
      <c r="GG143">
        <v>0.47799999999999998</v>
      </c>
      <c r="GH143">
        <v>6.0999999999999999E-2</v>
      </c>
      <c r="GI143">
        <v>0.50600000000000001</v>
      </c>
      <c r="GJ143">
        <v>0.51100000000000001</v>
      </c>
      <c r="GK143">
        <v>0</v>
      </c>
      <c r="GL143">
        <v>0.23899999999999999</v>
      </c>
      <c r="GM143">
        <v>0.53300000000000003</v>
      </c>
      <c r="GN143">
        <v>0.49399999999999999</v>
      </c>
      <c r="GO143">
        <v>8.8999999999999996E-2</v>
      </c>
      <c r="GP143">
        <v>0</v>
      </c>
      <c r="GQ143">
        <v>0.433</v>
      </c>
      <c r="GR143">
        <v>3.9E-2</v>
      </c>
      <c r="GS143">
        <v>0</v>
      </c>
      <c r="GT143">
        <v>0</v>
      </c>
      <c r="GU143">
        <v>0</v>
      </c>
      <c r="GV143">
        <v>0.55600000000000005</v>
      </c>
      <c r="GW143">
        <v>0.59399999999999997</v>
      </c>
      <c r="GX143">
        <v>0.372</v>
      </c>
      <c r="GY143">
        <v>0.60599999999999998</v>
      </c>
      <c r="GZ143">
        <v>0.26700000000000002</v>
      </c>
      <c r="HA143">
        <v>0</v>
      </c>
      <c r="HB143">
        <v>0</v>
      </c>
      <c r="HC143">
        <v>0</v>
      </c>
      <c r="HD143">
        <v>0</v>
      </c>
      <c r="HE143">
        <v>0</v>
      </c>
      <c r="HF143">
        <v>0</v>
      </c>
      <c r="HG143">
        <v>6.0999999999999999E-2</v>
      </c>
      <c r="HH143">
        <v>0</v>
      </c>
      <c r="HI143">
        <v>0.53900000000000003</v>
      </c>
      <c r="HJ143">
        <v>0.4</v>
      </c>
      <c r="HK143">
        <v>0</v>
      </c>
      <c r="HL143">
        <v>0</v>
      </c>
      <c r="HM143">
        <v>0</v>
      </c>
      <c r="HN143">
        <v>0</v>
      </c>
      <c r="HO143">
        <v>0</v>
      </c>
      <c r="HP143">
        <v>0</v>
      </c>
      <c r="HQ143">
        <v>0</v>
      </c>
      <c r="HR143">
        <v>0</v>
      </c>
      <c r="HS143">
        <v>0</v>
      </c>
      <c r="HT143">
        <v>0</v>
      </c>
      <c r="HU143">
        <v>0</v>
      </c>
      <c r="HV143">
        <v>0</v>
      </c>
      <c r="HW143">
        <v>0</v>
      </c>
      <c r="HX143">
        <v>0</v>
      </c>
      <c r="HY143">
        <v>0</v>
      </c>
      <c r="HZ143">
        <v>0</v>
      </c>
      <c r="IA143">
        <v>0</v>
      </c>
      <c r="IB143">
        <v>0</v>
      </c>
      <c r="IC143">
        <v>0</v>
      </c>
      <c r="ID143">
        <v>0</v>
      </c>
      <c r="IE143">
        <v>0</v>
      </c>
      <c r="IF143">
        <v>0</v>
      </c>
      <c r="IG143">
        <v>0</v>
      </c>
      <c r="IH143">
        <v>0</v>
      </c>
      <c r="II143">
        <v>0</v>
      </c>
      <c r="IJ143">
        <v>0</v>
      </c>
      <c r="IK143">
        <v>0</v>
      </c>
      <c r="IL143">
        <v>0</v>
      </c>
      <c r="IM143">
        <v>0</v>
      </c>
      <c r="IN143">
        <v>0</v>
      </c>
      <c r="IO143">
        <v>0</v>
      </c>
      <c r="IP143">
        <v>0</v>
      </c>
      <c r="IQ143">
        <v>0</v>
      </c>
      <c r="IR143">
        <v>0</v>
      </c>
      <c r="IS143">
        <v>0</v>
      </c>
      <c r="IT143">
        <v>0</v>
      </c>
      <c r="IU143">
        <v>0</v>
      </c>
      <c r="IV143">
        <v>0</v>
      </c>
      <c r="IW143">
        <v>0</v>
      </c>
      <c r="IX143">
        <v>0</v>
      </c>
      <c r="IY143">
        <v>0</v>
      </c>
      <c r="IZ143">
        <v>0</v>
      </c>
      <c r="JA143">
        <v>0</v>
      </c>
      <c r="JB143">
        <v>0</v>
      </c>
      <c r="JC143">
        <v>0</v>
      </c>
      <c r="JD143">
        <v>3.77</v>
      </c>
      <c r="JE143">
        <v>5.702</v>
      </c>
      <c r="JF143">
        <v>5.484</v>
      </c>
      <c r="JG143">
        <v>7.2080000000000002</v>
      </c>
      <c r="JH143">
        <v>7.1150000000000002</v>
      </c>
      <c r="JI143">
        <v>11.404999999999999</v>
      </c>
      <c r="JJ143">
        <v>8.3770000000000007</v>
      </c>
      <c r="JK143">
        <v>9.0459999999999994</v>
      </c>
      <c r="JL143">
        <v>6.0209999999999999</v>
      </c>
      <c r="JM143">
        <v>6.8810000000000002</v>
      </c>
      <c r="JN143">
        <v>9.2829999999999995</v>
      </c>
      <c r="JO143">
        <v>7.4690000000000003</v>
      </c>
      <c r="JP143">
        <v>8.0839999999999996</v>
      </c>
      <c r="JQ143">
        <v>6.8319999999999999</v>
      </c>
      <c r="JR143">
        <v>6.7030000000000003</v>
      </c>
      <c r="JS143">
        <v>11.147</v>
      </c>
      <c r="JT143">
        <v>9.7409999999999997</v>
      </c>
      <c r="JU143">
        <v>7.41</v>
      </c>
      <c r="JV143">
        <v>8.9079999999999995</v>
      </c>
      <c r="JW143">
        <v>12.308999999999999</v>
      </c>
      <c r="JX143">
        <v>7.1079999999999997</v>
      </c>
      <c r="JY143">
        <v>7.6029999999999998</v>
      </c>
      <c r="JZ143">
        <v>4.7830000000000004</v>
      </c>
      <c r="KA143">
        <v>9.52</v>
      </c>
      <c r="KB143">
        <v>11.379</v>
      </c>
      <c r="KC143">
        <v>10.234999999999999</v>
      </c>
      <c r="KD143">
        <v>11.760999999999999</v>
      </c>
      <c r="KE143">
        <v>11.544</v>
      </c>
      <c r="KF143">
        <v>10.278</v>
      </c>
      <c r="KG143">
        <v>12.917</v>
      </c>
    </row>
    <row r="144" spans="1:293" x14ac:dyDescent="0.25">
      <c r="A144" t="s">
        <v>420</v>
      </c>
      <c r="B144" t="s">
        <v>589</v>
      </c>
      <c r="C144" t="s">
        <v>595</v>
      </c>
      <c r="D144">
        <v>252</v>
      </c>
      <c r="E144" t="s">
        <v>13</v>
      </c>
      <c r="F144">
        <f t="shared" si="18"/>
        <v>3</v>
      </c>
      <c r="G144">
        <f t="shared" si="19"/>
        <v>2</v>
      </c>
      <c r="H144" t="s">
        <v>2</v>
      </c>
      <c r="I144" t="s">
        <v>7</v>
      </c>
      <c r="J144" t="s">
        <v>5</v>
      </c>
      <c r="K144" t="s">
        <v>596</v>
      </c>
      <c r="L144" t="s">
        <v>515</v>
      </c>
      <c r="M144" s="7">
        <v>0</v>
      </c>
      <c r="N144" s="7">
        <v>212.60790286042399</v>
      </c>
      <c r="O144" s="7">
        <f>M144*'Emission and cost factors'!$D$8+N144*'Emission and cost factors'!$E$8</f>
        <v>97.799635315795044</v>
      </c>
      <c r="P144" s="8">
        <f>M144*'Emission and cost factors'!$D$9+N144*'Emission and cost factors'!$E$9</f>
        <v>31.891185429063597</v>
      </c>
      <c r="Q144" s="7">
        <f t="shared" si="20"/>
        <v>20.252666666666666</v>
      </c>
      <c r="R144" s="2">
        <f t="shared" si="21"/>
        <v>9</v>
      </c>
      <c r="S144" s="2">
        <f t="shared" si="22"/>
        <v>0</v>
      </c>
      <c r="T144" s="2">
        <f t="shared" si="23"/>
        <v>0</v>
      </c>
      <c r="U144" s="7">
        <f t="shared" si="24"/>
        <v>0.14639999999999997</v>
      </c>
      <c r="V144" s="7">
        <f t="shared" si="25"/>
        <v>0</v>
      </c>
      <c r="W144" s="7">
        <f t="shared" si="26"/>
        <v>0</v>
      </c>
      <c r="X144">
        <v>19.13</v>
      </c>
      <c r="Y144">
        <v>19.27</v>
      </c>
      <c r="Z144">
        <v>19.600000000000001</v>
      </c>
      <c r="AA144">
        <v>19.27</v>
      </c>
      <c r="AB144">
        <v>19.7</v>
      </c>
      <c r="AC144">
        <v>20.41</v>
      </c>
      <c r="AD144">
        <v>20.7</v>
      </c>
      <c r="AE144">
        <v>20.74</v>
      </c>
      <c r="AF144">
        <v>20.39</v>
      </c>
      <c r="AG144">
        <v>19.97</v>
      </c>
      <c r="AH144">
        <v>20.56</v>
      </c>
      <c r="AI144">
        <v>19.75</v>
      </c>
      <c r="AJ144">
        <v>20.260000000000002</v>
      </c>
      <c r="AK144">
        <v>19.43</v>
      </c>
      <c r="AL144">
        <v>19.510000000000002</v>
      </c>
      <c r="AM144">
        <v>20.43</v>
      </c>
      <c r="AN144">
        <v>20.61</v>
      </c>
      <c r="AO144">
        <v>20.09</v>
      </c>
      <c r="AP144">
        <v>20.170000000000002</v>
      </c>
      <c r="AQ144">
        <v>20.93</v>
      </c>
      <c r="AR144">
        <v>20.61</v>
      </c>
      <c r="AS144">
        <v>20.02</v>
      </c>
      <c r="AT144">
        <v>20.2</v>
      </c>
      <c r="AU144">
        <v>20.71</v>
      </c>
      <c r="AV144">
        <v>20.86</v>
      </c>
      <c r="AW144">
        <v>20.170000000000002</v>
      </c>
      <c r="AX144">
        <v>20.63</v>
      </c>
      <c r="AY144">
        <v>21.37</v>
      </c>
      <c r="AZ144">
        <v>20.74</v>
      </c>
      <c r="BA144">
        <v>21.35</v>
      </c>
      <c r="BB144">
        <v>0.77200000000000002</v>
      </c>
      <c r="BC144">
        <v>0.72199999999999998</v>
      </c>
      <c r="BD144">
        <v>0.39400000000000002</v>
      </c>
      <c r="BE144">
        <v>0.8</v>
      </c>
      <c r="BF144">
        <v>0.33300000000000002</v>
      </c>
      <c r="BG144">
        <v>0</v>
      </c>
      <c r="BH144">
        <v>0</v>
      </c>
      <c r="BI144">
        <v>0</v>
      </c>
      <c r="BJ144">
        <v>0</v>
      </c>
      <c r="BK144">
        <v>3.3000000000000002E-2</v>
      </c>
      <c r="BL144">
        <v>0</v>
      </c>
      <c r="BM144">
        <v>0.28299999999999997</v>
      </c>
      <c r="BN144">
        <v>0</v>
      </c>
      <c r="BO144">
        <v>0.54400000000000004</v>
      </c>
      <c r="BP144">
        <v>0.51100000000000001</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c r="EF144">
        <v>0</v>
      </c>
      <c r="EG144">
        <v>0</v>
      </c>
      <c r="EH144">
        <v>0</v>
      </c>
      <c r="EI144">
        <v>0</v>
      </c>
      <c r="EJ144">
        <v>0</v>
      </c>
      <c r="EK144">
        <v>0</v>
      </c>
      <c r="EL144">
        <v>0</v>
      </c>
      <c r="EM144">
        <v>0</v>
      </c>
      <c r="EN144">
        <v>18.02</v>
      </c>
      <c r="EO144">
        <v>17.989999999999998</v>
      </c>
      <c r="EP144">
        <v>18.3</v>
      </c>
      <c r="EQ144">
        <v>18.03</v>
      </c>
      <c r="ER144">
        <v>18.47</v>
      </c>
      <c r="ES144">
        <v>19.510000000000002</v>
      </c>
      <c r="ET144">
        <v>19.73</v>
      </c>
      <c r="EU144">
        <v>19.88</v>
      </c>
      <c r="EV144">
        <v>19.46</v>
      </c>
      <c r="EW144">
        <v>19.04</v>
      </c>
      <c r="EX144">
        <v>19.7</v>
      </c>
      <c r="EY144">
        <v>18.809999999999999</v>
      </c>
      <c r="EZ144">
        <v>19.190000000000001</v>
      </c>
      <c r="FA144">
        <v>18.18</v>
      </c>
      <c r="FB144">
        <v>18.329999999999998</v>
      </c>
      <c r="FC144">
        <v>19.41</v>
      </c>
      <c r="FD144">
        <v>19.850000000000001</v>
      </c>
      <c r="FE144">
        <v>19.3</v>
      </c>
      <c r="FF144">
        <v>19.3</v>
      </c>
      <c r="FG144">
        <v>20.11</v>
      </c>
      <c r="FH144">
        <v>19.649999999999999</v>
      </c>
      <c r="FI144">
        <v>19.22</v>
      </c>
      <c r="FJ144">
        <v>19.239999999999998</v>
      </c>
      <c r="FK144">
        <v>19.82</v>
      </c>
      <c r="FL144">
        <v>20.16</v>
      </c>
      <c r="FM144">
        <v>19.5</v>
      </c>
      <c r="FN144">
        <v>19.91</v>
      </c>
      <c r="FO144">
        <v>20.54</v>
      </c>
      <c r="FP144">
        <v>20.04</v>
      </c>
      <c r="FQ144">
        <v>20.72</v>
      </c>
      <c r="FR144">
        <v>1</v>
      </c>
      <c r="FS144">
        <v>1</v>
      </c>
      <c r="FT144">
        <v>1</v>
      </c>
      <c r="FU144">
        <v>1</v>
      </c>
      <c r="FV144">
        <v>1</v>
      </c>
      <c r="FW144">
        <v>0.56699999999999995</v>
      </c>
      <c r="FX144">
        <v>0.25600000000000001</v>
      </c>
      <c r="FY144">
        <v>0.128</v>
      </c>
      <c r="FZ144">
        <v>0.45</v>
      </c>
      <c r="GA144">
        <v>0.78300000000000003</v>
      </c>
      <c r="GB144">
        <v>0.30599999999999999</v>
      </c>
      <c r="GC144">
        <v>1</v>
      </c>
      <c r="GD144">
        <v>0.71099999999999997</v>
      </c>
      <c r="GE144">
        <v>1</v>
      </c>
      <c r="GF144">
        <v>1</v>
      </c>
      <c r="GG144">
        <v>0.66700000000000004</v>
      </c>
      <c r="GH144">
        <v>0.15</v>
      </c>
      <c r="GI144">
        <v>0.59399999999999997</v>
      </c>
      <c r="GJ144">
        <v>0.64400000000000002</v>
      </c>
      <c r="GK144">
        <v>0</v>
      </c>
      <c r="GL144">
        <v>0.30599999999999999</v>
      </c>
      <c r="GM144">
        <v>0.64400000000000002</v>
      </c>
      <c r="GN144">
        <v>0.56699999999999995</v>
      </c>
      <c r="GO144">
        <v>0.189</v>
      </c>
      <c r="GP144">
        <v>0</v>
      </c>
      <c r="GQ144">
        <v>0.51100000000000001</v>
      </c>
      <c r="GR144">
        <v>0.106</v>
      </c>
      <c r="GS144">
        <v>0</v>
      </c>
      <c r="GT144">
        <v>0</v>
      </c>
      <c r="GU144">
        <v>0</v>
      </c>
      <c r="GV144">
        <v>0.68899999999999995</v>
      </c>
      <c r="GW144">
        <v>0.8</v>
      </c>
      <c r="GX144">
        <v>0.56100000000000005</v>
      </c>
      <c r="GY144">
        <v>0.81699999999999995</v>
      </c>
      <c r="GZ144">
        <v>0.47199999999999998</v>
      </c>
      <c r="HA144">
        <v>0</v>
      </c>
      <c r="HB144">
        <v>0</v>
      </c>
      <c r="HC144">
        <v>0</v>
      </c>
      <c r="HD144">
        <v>0</v>
      </c>
      <c r="HE144">
        <v>0</v>
      </c>
      <c r="HF144">
        <v>0</v>
      </c>
      <c r="HG144">
        <v>0.17199999999999999</v>
      </c>
      <c r="HH144">
        <v>0</v>
      </c>
      <c r="HI144">
        <v>0.68300000000000005</v>
      </c>
      <c r="HJ144">
        <v>0.56100000000000005</v>
      </c>
      <c r="HK144">
        <v>0</v>
      </c>
      <c r="HL144">
        <v>0</v>
      </c>
      <c r="HM144">
        <v>0</v>
      </c>
      <c r="HN144">
        <v>0</v>
      </c>
      <c r="HO144">
        <v>0</v>
      </c>
      <c r="HP144">
        <v>0</v>
      </c>
      <c r="HQ144">
        <v>0</v>
      </c>
      <c r="HR144">
        <v>0</v>
      </c>
      <c r="HS144">
        <v>0</v>
      </c>
      <c r="HT144">
        <v>0</v>
      </c>
      <c r="HU144">
        <v>0</v>
      </c>
      <c r="HV144">
        <v>0</v>
      </c>
      <c r="HW144">
        <v>0</v>
      </c>
      <c r="HX144">
        <v>0</v>
      </c>
      <c r="HY144">
        <v>0</v>
      </c>
      <c r="HZ144">
        <v>0</v>
      </c>
      <c r="IA144">
        <v>0</v>
      </c>
      <c r="IB144">
        <v>0</v>
      </c>
      <c r="IC144">
        <v>0</v>
      </c>
      <c r="ID144">
        <v>0</v>
      </c>
      <c r="IE144">
        <v>0</v>
      </c>
      <c r="IF144">
        <v>0</v>
      </c>
      <c r="IG144">
        <v>0</v>
      </c>
      <c r="IH144">
        <v>0</v>
      </c>
      <c r="II144">
        <v>0</v>
      </c>
      <c r="IJ144">
        <v>0</v>
      </c>
      <c r="IK144">
        <v>0</v>
      </c>
      <c r="IL144">
        <v>0</v>
      </c>
      <c r="IM144">
        <v>0</v>
      </c>
      <c r="IN144">
        <v>0</v>
      </c>
      <c r="IO144">
        <v>0</v>
      </c>
      <c r="IP144">
        <v>0</v>
      </c>
      <c r="IQ144">
        <v>0</v>
      </c>
      <c r="IR144">
        <v>0</v>
      </c>
      <c r="IS144">
        <v>0</v>
      </c>
      <c r="IT144">
        <v>0</v>
      </c>
      <c r="IU144">
        <v>0</v>
      </c>
      <c r="IV144">
        <v>0</v>
      </c>
      <c r="IW144">
        <v>0</v>
      </c>
      <c r="IX144">
        <v>0</v>
      </c>
      <c r="IY144">
        <v>0</v>
      </c>
      <c r="IZ144">
        <v>0</v>
      </c>
      <c r="JA144">
        <v>0</v>
      </c>
      <c r="JB144">
        <v>0</v>
      </c>
      <c r="JC144">
        <v>0</v>
      </c>
      <c r="JD144">
        <v>3.77</v>
      </c>
      <c r="JE144">
        <v>5.702</v>
      </c>
      <c r="JF144">
        <v>5.484</v>
      </c>
      <c r="JG144">
        <v>7.2080000000000002</v>
      </c>
      <c r="JH144">
        <v>7.1150000000000002</v>
      </c>
      <c r="JI144">
        <v>11.404999999999999</v>
      </c>
      <c r="JJ144">
        <v>8.3770000000000007</v>
      </c>
      <c r="JK144">
        <v>9.0459999999999994</v>
      </c>
      <c r="JL144">
        <v>6.0209999999999999</v>
      </c>
      <c r="JM144">
        <v>6.8810000000000002</v>
      </c>
      <c r="JN144">
        <v>9.2829999999999995</v>
      </c>
      <c r="JO144">
        <v>7.4690000000000003</v>
      </c>
      <c r="JP144">
        <v>8.0839999999999996</v>
      </c>
      <c r="JQ144">
        <v>6.8319999999999999</v>
      </c>
      <c r="JR144">
        <v>6.7030000000000003</v>
      </c>
      <c r="JS144">
        <v>11.147</v>
      </c>
      <c r="JT144">
        <v>9.7409999999999997</v>
      </c>
      <c r="JU144">
        <v>7.41</v>
      </c>
      <c r="JV144">
        <v>8.9079999999999995</v>
      </c>
      <c r="JW144">
        <v>12.308999999999999</v>
      </c>
      <c r="JX144">
        <v>7.1079999999999997</v>
      </c>
      <c r="JY144">
        <v>7.6029999999999998</v>
      </c>
      <c r="JZ144">
        <v>4.7830000000000004</v>
      </c>
      <c r="KA144">
        <v>9.52</v>
      </c>
      <c r="KB144">
        <v>11.379</v>
      </c>
      <c r="KC144">
        <v>10.234999999999999</v>
      </c>
      <c r="KD144">
        <v>11.760999999999999</v>
      </c>
      <c r="KE144">
        <v>11.544</v>
      </c>
      <c r="KF144">
        <v>10.278</v>
      </c>
      <c r="KG144">
        <v>12.917</v>
      </c>
    </row>
    <row r="145" spans="1:293" x14ac:dyDescent="0.25">
      <c r="A145" t="s">
        <v>421</v>
      </c>
      <c r="B145" t="s">
        <v>589</v>
      </c>
      <c r="C145" t="s">
        <v>595</v>
      </c>
      <c r="D145">
        <v>253</v>
      </c>
      <c r="E145" t="s">
        <v>13</v>
      </c>
      <c r="F145">
        <f t="shared" si="18"/>
        <v>3</v>
      </c>
      <c r="G145">
        <f t="shared" si="19"/>
        <v>2</v>
      </c>
      <c r="H145" t="s">
        <v>8</v>
      </c>
      <c r="I145" t="s">
        <v>3</v>
      </c>
      <c r="J145" t="s">
        <v>4</v>
      </c>
      <c r="K145" t="s">
        <v>596</v>
      </c>
      <c r="L145" t="s">
        <v>516</v>
      </c>
      <c r="M145" s="7">
        <v>0</v>
      </c>
      <c r="N145" s="7">
        <v>100.253715661633</v>
      </c>
      <c r="O145" s="7">
        <f>M145*'Emission and cost factors'!$D$8+N145*'Emission and cost factors'!$E$8</f>
        <v>46.116709204351181</v>
      </c>
      <c r="P145" s="8">
        <f>M145*'Emission and cost factors'!$D$9+N145*'Emission and cost factors'!$E$9</f>
        <v>15.038057349244948</v>
      </c>
      <c r="Q145" s="7">
        <f t="shared" si="20"/>
        <v>20.95966666666666</v>
      </c>
      <c r="R145" s="2">
        <f t="shared" si="21"/>
        <v>0</v>
      </c>
      <c r="S145" s="2">
        <f t="shared" si="22"/>
        <v>0</v>
      </c>
      <c r="T145" s="2">
        <f t="shared" si="23"/>
        <v>0</v>
      </c>
      <c r="U145" s="7">
        <f t="shared" si="24"/>
        <v>0</v>
      </c>
      <c r="V145" s="7">
        <f t="shared" si="25"/>
        <v>0</v>
      </c>
      <c r="W145" s="7">
        <f t="shared" si="26"/>
        <v>0</v>
      </c>
      <c r="X145">
        <v>20.21</v>
      </c>
      <c r="Y145">
        <v>20.47</v>
      </c>
      <c r="Z145">
        <v>20.6</v>
      </c>
      <c r="AA145">
        <v>20.51</v>
      </c>
      <c r="AB145">
        <v>20.74</v>
      </c>
      <c r="AC145">
        <v>21.2</v>
      </c>
      <c r="AD145">
        <v>21.09</v>
      </c>
      <c r="AE145">
        <v>21.17</v>
      </c>
      <c r="AF145">
        <v>21</v>
      </c>
      <c r="AG145">
        <v>20.83</v>
      </c>
      <c r="AH145">
        <v>21.18</v>
      </c>
      <c r="AI145">
        <v>20.64</v>
      </c>
      <c r="AJ145">
        <v>20.92</v>
      </c>
      <c r="AK145">
        <v>20.46</v>
      </c>
      <c r="AL145">
        <v>20.57</v>
      </c>
      <c r="AM145">
        <v>21.19</v>
      </c>
      <c r="AN145">
        <v>21.19</v>
      </c>
      <c r="AO145">
        <v>20.97</v>
      </c>
      <c r="AP145">
        <v>20.98</v>
      </c>
      <c r="AQ145">
        <v>21.32</v>
      </c>
      <c r="AR145">
        <v>20.95</v>
      </c>
      <c r="AS145">
        <v>20.83</v>
      </c>
      <c r="AT145">
        <v>20.87</v>
      </c>
      <c r="AU145">
        <v>21.2</v>
      </c>
      <c r="AV145">
        <v>21.34</v>
      </c>
      <c r="AW145">
        <v>20.93</v>
      </c>
      <c r="AX145">
        <v>21.19</v>
      </c>
      <c r="AY145">
        <v>21.42</v>
      </c>
      <c r="AZ145">
        <v>21.29</v>
      </c>
      <c r="BA145">
        <v>21.53</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c r="DP145">
        <v>0</v>
      </c>
      <c r="DQ145">
        <v>0</v>
      </c>
      <c r="DR145">
        <v>0</v>
      </c>
      <c r="DS145">
        <v>0</v>
      </c>
      <c r="DT145">
        <v>0</v>
      </c>
      <c r="DU145">
        <v>0</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19.21</v>
      </c>
      <c r="EO145">
        <v>19.440000000000001</v>
      </c>
      <c r="EP145">
        <v>19.5</v>
      </c>
      <c r="EQ145">
        <v>19.579999999999998</v>
      </c>
      <c r="ER145">
        <v>19.75</v>
      </c>
      <c r="ES145">
        <v>20.27</v>
      </c>
      <c r="ET145">
        <v>20.32</v>
      </c>
      <c r="EU145">
        <v>20.53</v>
      </c>
      <c r="EV145">
        <v>20.09</v>
      </c>
      <c r="EW145">
        <v>19.8</v>
      </c>
      <c r="EX145">
        <v>20.37</v>
      </c>
      <c r="EY145">
        <v>19.760000000000002</v>
      </c>
      <c r="EZ145">
        <v>19.97</v>
      </c>
      <c r="FA145">
        <v>19.48</v>
      </c>
      <c r="FB145">
        <v>19.649999999999999</v>
      </c>
      <c r="FC145">
        <v>20.32</v>
      </c>
      <c r="FD145">
        <v>20.440000000000001</v>
      </c>
      <c r="FE145">
        <v>20.02</v>
      </c>
      <c r="FF145">
        <v>20.05</v>
      </c>
      <c r="FG145">
        <v>20.67</v>
      </c>
      <c r="FH145">
        <v>20.16</v>
      </c>
      <c r="FI145">
        <v>19.88</v>
      </c>
      <c r="FJ145">
        <v>19.84</v>
      </c>
      <c r="FK145">
        <v>20.53</v>
      </c>
      <c r="FL145">
        <v>20.73</v>
      </c>
      <c r="FM145">
        <v>20.149999999999999</v>
      </c>
      <c r="FN145">
        <v>20.36</v>
      </c>
      <c r="FO145">
        <v>20.83</v>
      </c>
      <c r="FP145">
        <v>20.61</v>
      </c>
      <c r="FQ145">
        <v>21.01</v>
      </c>
      <c r="FR145">
        <v>0.45600000000000002</v>
      </c>
      <c r="FS145">
        <v>0.35</v>
      </c>
      <c r="FT145">
        <v>0.33300000000000002</v>
      </c>
      <c r="FU145">
        <v>0.3</v>
      </c>
      <c r="FV145">
        <v>0.19400000000000001</v>
      </c>
      <c r="FW145">
        <v>0</v>
      </c>
      <c r="FX145">
        <v>0</v>
      </c>
      <c r="FY145">
        <v>0</v>
      </c>
      <c r="FZ145">
        <v>0</v>
      </c>
      <c r="GA145">
        <v>0.156</v>
      </c>
      <c r="GB145">
        <v>0</v>
      </c>
      <c r="GC145">
        <v>0.183</v>
      </c>
      <c r="GD145">
        <v>1.7000000000000001E-2</v>
      </c>
      <c r="GE145">
        <v>0.372</v>
      </c>
      <c r="GF145">
        <v>0.24399999999999999</v>
      </c>
      <c r="GG145">
        <v>0</v>
      </c>
      <c r="GH145">
        <v>0</v>
      </c>
      <c r="GI145">
        <v>0</v>
      </c>
      <c r="GJ145">
        <v>0</v>
      </c>
      <c r="GK145">
        <v>0</v>
      </c>
      <c r="GL145">
        <v>0</v>
      </c>
      <c r="GM145">
        <v>8.8999999999999996E-2</v>
      </c>
      <c r="GN145">
        <v>0.111</v>
      </c>
      <c r="GO145">
        <v>0</v>
      </c>
      <c r="GP145">
        <v>0</v>
      </c>
      <c r="GQ145">
        <v>0</v>
      </c>
      <c r="GR145">
        <v>0</v>
      </c>
      <c r="GS145">
        <v>0</v>
      </c>
      <c r="GT145">
        <v>0</v>
      </c>
      <c r="GU145">
        <v>0</v>
      </c>
      <c r="GV145">
        <v>0</v>
      </c>
      <c r="GW145">
        <v>0</v>
      </c>
      <c r="GX145">
        <v>0</v>
      </c>
      <c r="GY145">
        <v>0</v>
      </c>
      <c r="GZ145">
        <v>0</v>
      </c>
      <c r="HA145">
        <v>0</v>
      </c>
      <c r="HB145">
        <v>0</v>
      </c>
      <c r="HC145">
        <v>0</v>
      </c>
      <c r="HD145">
        <v>0</v>
      </c>
      <c r="HE145">
        <v>0</v>
      </c>
      <c r="HF145">
        <v>0</v>
      </c>
      <c r="HG145">
        <v>0</v>
      </c>
      <c r="HH145">
        <v>0</v>
      </c>
      <c r="HI145">
        <v>0</v>
      </c>
      <c r="HJ145">
        <v>0</v>
      </c>
      <c r="HK145">
        <v>0</v>
      </c>
      <c r="HL145">
        <v>0</v>
      </c>
      <c r="HM145">
        <v>0</v>
      </c>
      <c r="HN145">
        <v>0</v>
      </c>
      <c r="HO145">
        <v>0</v>
      </c>
      <c r="HP145">
        <v>0</v>
      </c>
      <c r="HQ145">
        <v>0</v>
      </c>
      <c r="HR145">
        <v>0</v>
      </c>
      <c r="HS145">
        <v>0</v>
      </c>
      <c r="HT145">
        <v>0</v>
      </c>
      <c r="HU145">
        <v>0</v>
      </c>
      <c r="HV145">
        <v>0</v>
      </c>
      <c r="HW145">
        <v>0</v>
      </c>
      <c r="HX145">
        <v>0</v>
      </c>
      <c r="HY145">
        <v>0</v>
      </c>
      <c r="HZ145">
        <v>0</v>
      </c>
      <c r="IA145">
        <v>0</v>
      </c>
      <c r="IB145">
        <v>0</v>
      </c>
      <c r="IC145">
        <v>0</v>
      </c>
      <c r="ID145">
        <v>0</v>
      </c>
      <c r="IE145">
        <v>0</v>
      </c>
      <c r="IF145">
        <v>0</v>
      </c>
      <c r="IG145">
        <v>0</v>
      </c>
      <c r="IH145">
        <v>0</v>
      </c>
      <c r="II145">
        <v>0</v>
      </c>
      <c r="IJ145">
        <v>0</v>
      </c>
      <c r="IK145">
        <v>0</v>
      </c>
      <c r="IL145">
        <v>0</v>
      </c>
      <c r="IM145">
        <v>0</v>
      </c>
      <c r="IN145">
        <v>0</v>
      </c>
      <c r="IO145">
        <v>0</v>
      </c>
      <c r="IP145">
        <v>0</v>
      </c>
      <c r="IQ145">
        <v>0</v>
      </c>
      <c r="IR145">
        <v>0</v>
      </c>
      <c r="IS145">
        <v>0</v>
      </c>
      <c r="IT145">
        <v>0</v>
      </c>
      <c r="IU145">
        <v>0</v>
      </c>
      <c r="IV145">
        <v>0</v>
      </c>
      <c r="IW145">
        <v>0</v>
      </c>
      <c r="IX145">
        <v>0</v>
      </c>
      <c r="IY145">
        <v>0</v>
      </c>
      <c r="IZ145">
        <v>0</v>
      </c>
      <c r="JA145">
        <v>0</v>
      </c>
      <c r="JB145">
        <v>0</v>
      </c>
      <c r="JC145">
        <v>0</v>
      </c>
      <c r="JD145">
        <v>3.77</v>
      </c>
      <c r="JE145">
        <v>5.702</v>
      </c>
      <c r="JF145">
        <v>5.484</v>
      </c>
      <c r="JG145">
        <v>7.2080000000000002</v>
      </c>
      <c r="JH145">
        <v>7.1150000000000002</v>
      </c>
      <c r="JI145">
        <v>11.404999999999999</v>
      </c>
      <c r="JJ145">
        <v>8.3770000000000007</v>
      </c>
      <c r="JK145">
        <v>9.0459999999999994</v>
      </c>
      <c r="JL145">
        <v>6.0209999999999999</v>
      </c>
      <c r="JM145">
        <v>6.8810000000000002</v>
      </c>
      <c r="JN145">
        <v>9.2829999999999995</v>
      </c>
      <c r="JO145">
        <v>7.4690000000000003</v>
      </c>
      <c r="JP145">
        <v>8.0839999999999996</v>
      </c>
      <c r="JQ145">
        <v>6.8319999999999999</v>
      </c>
      <c r="JR145">
        <v>6.7030000000000003</v>
      </c>
      <c r="JS145">
        <v>11.147</v>
      </c>
      <c r="JT145">
        <v>9.7409999999999997</v>
      </c>
      <c r="JU145">
        <v>7.41</v>
      </c>
      <c r="JV145">
        <v>8.9079999999999995</v>
      </c>
      <c r="JW145">
        <v>12.308999999999999</v>
      </c>
      <c r="JX145">
        <v>7.1079999999999997</v>
      </c>
      <c r="JY145">
        <v>7.6029999999999998</v>
      </c>
      <c r="JZ145">
        <v>4.7830000000000004</v>
      </c>
      <c r="KA145">
        <v>9.52</v>
      </c>
      <c r="KB145">
        <v>11.379</v>
      </c>
      <c r="KC145">
        <v>10.234999999999999</v>
      </c>
      <c r="KD145">
        <v>11.760999999999999</v>
      </c>
      <c r="KE145">
        <v>11.544</v>
      </c>
      <c r="KF145">
        <v>10.278</v>
      </c>
      <c r="KG145">
        <v>12.917</v>
      </c>
    </row>
    <row r="146" spans="1:293" x14ac:dyDescent="0.25">
      <c r="A146" t="s">
        <v>422</v>
      </c>
      <c r="B146" t="s">
        <v>589</v>
      </c>
      <c r="C146" t="s">
        <v>595</v>
      </c>
      <c r="D146">
        <v>254</v>
      </c>
      <c r="E146" t="s">
        <v>13</v>
      </c>
      <c r="F146">
        <f t="shared" si="18"/>
        <v>3</v>
      </c>
      <c r="G146">
        <f t="shared" si="19"/>
        <v>2</v>
      </c>
      <c r="H146" t="s">
        <v>8</v>
      </c>
      <c r="I146" t="s">
        <v>3</v>
      </c>
      <c r="J146" t="s">
        <v>4</v>
      </c>
      <c r="K146" t="s">
        <v>596</v>
      </c>
      <c r="L146" t="s">
        <v>515</v>
      </c>
      <c r="M146" s="7">
        <v>0</v>
      </c>
      <c r="N146" s="7">
        <v>96.255556807542803</v>
      </c>
      <c r="O146" s="7">
        <f>M146*'Emission and cost factors'!$D$8+N146*'Emission and cost factors'!$E$8</f>
        <v>44.277556131469694</v>
      </c>
      <c r="P146" s="8">
        <f>M146*'Emission and cost factors'!$D$9+N146*'Emission and cost factors'!$E$9</f>
        <v>14.438333521131419</v>
      </c>
      <c r="Q146" s="7">
        <f t="shared" si="20"/>
        <v>20.937333333333331</v>
      </c>
      <c r="R146" s="2">
        <f t="shared" si="21"/>
        <v>0</v>
      </c>
      <c r="S146" s="2">
        <f t="shared" si="22"/>
        <v>0</v>
      </c>
      <c r="T146" s="2">
        <f t="shared" si="23"/>
        <v>0</v>
      </c>
      <c r="U146" s="7">
        <f t="shared" si="24"/>
        <v>0</v>
      </c>
      <c r="V146" s="7">
        <f t="shared" si="25"/>
        <v>0</v>
      </c>
      <c r="W146" s="7">
        <f t="shared" si="26"/>
        <v>0</v>
      </c>
      <c r="X146">
        <v>20.12</v>
      </c>
      <c r="Y146">
        <v>20.399999999999999</v>
      </c>
      <c r="Z146">
        <v>20.58</v>
      </c>
      <c r="AA146">
        <v>20.43</v>
      </c>
      <c r="AB146">
        <v>20.72</v>
      </c>
      <c r="AC146">
        <v>21.2</v>
      </c>
      <c r="AD146">
        <v>21.09</v>
      </c>
      <c r="AE146">
        <v>21.17</v>
      </c>
      <c r="AF146">
        <v>21</v>
      </c>
      <c r="AG146">
        <v>20.81</v>
      </c>
      <c r="AH146">
        <v>21.18</v>
      </c>
      <c r="AI146">
        <v>20.57</v>
      </c>
      <c r="AJ146">
        <v>20.91</v>
      </c>
      <c r="AK146">
        <v>20.38</v>
      </c>
      <c r="AL146">
        <v>20.49</v>
      </c>
      <c r="AM146">
        <v>21.18</v>
      </c>
      <c r="AN146">
        <v>21.19</v>
      </c>
      <c r="AO146">
        <v>20.95</v>
      </c>
      <c r="AP146">
        <v>20.95</v>
      </c>
      <c r="AQ146">
        <v>21.32</v>
      </c>
      <c r="AR146">
        <v>20.95</v>
      </c>
      <c r="AS146">
        <v>20.81</v>
      </c>
      <c r="AT146">
        <v>20.87</v>
      </c>
      <c r="AU146">
        <v>21.2</v>
      </c>
      <c r="AV146">
        <v>21.35</v>
      </c>
      <c r="AW146">
        <v>20.87</v>
      </c>
      <c r="AX146">
        <v>21.21</v>
      </c>
      <c r="AY146">
        <v>21.41</v>
      </c>
      <c r="AZ146">
        <v>21.28</v>
      </c>
      <c r="BA146">
        <v>21.53</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0</v>
      </c>
      <c r="EF146">
        <v>0</v>
      </c>
      <c r="EG146">
        <v>0</v>
      </c>
      <c r="EH146">
        <v>0</v>
      </c>
      <c r="EI146">
        <v>0</v>
      </c>
      <c r="EJ146">
        <v>0</v>
      </c>
      <c r="EK146">
        <v>0</v>
      </c>
      <c r="EL146">
        <v>0</v>
      </c>
      <c r="EM146">
        <v>0</v>
      </c>
      <c r="EN146">
        <v>19.12</v>
      </c>
      <c r="EO146">
        <v>19.350000000000001</v>
      </c>
      <c r="EP146">
        <v>19.47</v>
      </c>
      <c r="EQ146">
        <v>19.48</v>
      </c>
      <c r="ER146">
        <v>19.72</v>
      </c>
      <c r="ES146">
        <v>20.260000000000002</v>
      </c>
      <c r="ET146">
        <v>20.32</v>
      </c>
      <c r="EU146">
        <v>20.53</v>
      </c>
      <c r="EV146">
        <v>20.079999999999998</v>
      </c>
      <c r="EW146">
        <v>19.78</v>
      </c>
      <c r="EX146">
        <v>20.36</v>
      </c>
      <c r="EY146">
        <v>19.68</v>
      </c>
      <c r="EZ146">
        <v>19.96</v>
      </c>
      <c r="FA146">
        <v>19.39</v>
      </c>
      <c r="FB146">
        <v>19.559999999999999</v>
      </c>
      <c r="FC146">
        <v>20.29</v>
      </c>
      <c r="FD146">
        <v>20.43</v>
      </c>
      <c r="FE146">
        <v>19.989999999999998</v>
      </c>
      <c r="FF146">
        <v>20.02</v>
      </c>
      <c r="FG146">
        <v>20.67</v>
      </c>
      <c r="FH146">
        <v>20.149999999999999</v>
      </c>
      <c r="FI146">
        <v>19.850000000000001</v>
      </c>
      <c r="FJ146">
        <v>19.829999999999998</v>
      </c>
      <c r="FK146">
        <v>20.52</v>
      </c>
      <c r="FL146">
        <v>20.73</v>
      </c>
      <c r="FM146">
        <v>20.079999999999998</v>
      </c>
      <c r="FN146">
        <v>20.329999999999998</v>
      </c>
      <c r="FO146">
        <v>20.82</v>
      </c>
      <c r="FP146">
        <v>20.6</v>
      </c>
      <c r="FQ146">
        <v>21.01</v>
      </c>
      <c r="FR146">
        <v>0.51100000000000001</v>
      </c>
      <c r="FS146">
        <v>0.41099999999999998</v>
      </c>
      <c r="FT146">
        <v>0.35</v>
      </c>
      <c r="FU146">
        <v>0.36699999999999999</v>
      </c>
      <c r="FV146">
        <v>0.217</v>
      </c>
      <c r="FW146">
        <v>0</v>
      </c>
      <c r="FX146">
        <v>0</v>
      </c>
      <c r="FY146">
        <v>0</v>
      </c>
      <c r="FZ146">
        <v>0</v>
      </c>
      <c r="GA146">
        <v>0.16700000000000001</v>
      </c>
      <c r="GB146">
        <v>0</v>
      </c>
      <c r="GC146">
        <v>0.24399999999999999</v>
      </c>
      <c r="GD146">
        <v>2.8000000000000001E-2</v>
      </c>
      <c r="GE146">
        <v>0.439</v>
      </c>
      <c r="GF146">
        <v>0.30599999999999999</v>
      </c>
      <c r="GG146">
        <v>0</v>
      </c>
      <c r="GH146">
        <v>0</v>
      </c>
      <c r="GI146">
        <v>0</v>
      </c>
      <c r="GJ146">
        <v>0</v>
      </c>
      <c r="GK146">
        <v>0</v>
      </c>
      <c r="GL146">
        <v>0</v>
      </c>
      <c r="GM146">
        <v>0.111</v>
      </c>
      <c r="GN146">
        <v>0.11700000000000001</v>
      </c>
      <c r="GO146">
        <v>0</v>
      </c>
      <c r="GP146">
        <v>0</v>
      </c>
      <c r="GQ146">
        <v>0</v>
      </c>
      <c r="GR146">
        <v>0</v>
      </c>
      <c r="GS146">
        <v>0</v>
      </c>
      <c r="GT146">
        <v>0</v>
      </c>
      <c r="GU146">
        <v>0</v>
      </c>
      <c r="GV146">
        <v>0</v>
      </c>
      <c r="GW146">
        <v>0</v>
      </c>
      <c r="GX146">
        <v>0</v>
      </c>
      <c r="GY146">
        <v>0</v>
      </c>
      <c r="GZ146">
        <v>0</v>
      </c>
      <c r="HA146">
        <v>0</v>
      </c>
      <c r="HB146">
        <v>0</v>
      </c>
      <c r="HC146">
        <v>0</v>
      </c>
      <c r="HD146">
        <v>0</v>
      </c>
      <c r="HE146">
        <v>0</v>
      </c>
      <c r="HF146">
        <v>0</v>
      </c>
      <c r="HG146">
        <v>0</v>
      </c>
      <c r="HH146">
        <v>0</v>
      </c>
      <c r="HI146">
        <v>0</v>
      </c>
      <c r="HJ146">
        <v>0</v>
      </c>
      <c r="HK146">
        <v>0</v>
      </c>
      <c r="HL146">
        <v>0</v>
      </c>
      <c r="HM146">
        <v>0</v>
      </c>
      <c r="HN146">
        <v>0</v>
      </c>
      <c r="HO146">
        <v>0</v>
      </c>
      <c r="HP146">
        <v>0</v>
      </c>
      <c r="HQ146">
        <v>0</v>
      </c>
      <c r="HR146">
        <v>0</v>
      </c>
      <c r="HS146">
        <v>0</v>
      </c>
      <c r="HT146">
        <v>0</v>
      </c>
      <c r="HU146">
        <v>0</v>
      </c>
      <c r="HV146">
        <v>0</v>
      </c>
      <c r="HW146">
        <v>0</v>
      </c>
      <c r="HX146">
        <v>0</v>
      </c>
      <c r="HY146">
        <v>0</v>
      </c>
      <c r="HZ146">
        <v>0</v>
      </c>
      <c r="IA146">
        <v>0</v>
      </c>
      <c r="IB146">
        <v>0</v>
      </c>
      <c r="IC146">
        <v>0</v>
      </c>
      <c r="ID146">
        <v>0</v>
      </c>
      <c r="IE146">
        <v>0</v>
      </c>
      <c r="IF146">
        <v>0</v>
      </c>
      <c r="IG146">
        <v>0</v>
      </c>
      <c r="IH146">
        <v>0</v>
      </c>
      <c r="II146">
        <v>0</v>
      </c>
      <c r="IJ146">
        <v>0</v>
      </c>
      <c r="IK146">
        <v>0</v>
      </c>
      <c r="IL146">
        <v>0</v>
      </c>
      <c r="IM146">
        <v>0</v>
      </c>
      <c r="IN146">
        <v>0</v>
      </c>
      <c r="IO146">
        <v>0</v>
      </c>
      <c r="IP146">
        <v>0</v>
      </c>
      <c r="IQ146">
        <v>0</v>
      </c>
      <c r="IR146">
        <v>0</v>
      </c>
      <c r="IS146">
        <v>0</v>
      </c>
      <c r="IT146">
        <v>0</v>
      </c>
      <c r="IU146">
        <v>0</v>
      </c>
      <c r="IV146">
        <v>0</v>
      </c>
      <c r="IW146">
        <v>0</v>
      </c>
      <c r="IX146">
        <v>0</v>
      </c>
      <c r="IY146">
        <v>0</v>
      </c>
      <c r="IZ146">
        <v>0</v>
      </c>
      <c r="JA146">
        <v>0</v>
      </c>
      <c r="JB146">
        <v>0</v>
      </c>
      <c r="JC146">
        <v>0</v>
      </c>
      <c r="JD146">
        <v>3.77</v>
      </c>
      <c r="JE146">
        <v>5.702</v>
      </c>
      <c r="JF146">
        <v>5.484</v>
      </c>
      <c r="JG146">
        <v>7.2080000000000002</v>
      </c>
      <c r="JH146">
        <v>7.1150000000000002</v>
      </c>
      <c r="JI146">
        <v>11.404999999999999</v>
      </c>
      <c r="JJ146">
        <v>8.3770000000000007</v>
      </c>
      <c r="JK146">
        <v>9.0459999999999994</v>
      </c>
      <c r="JL146">
        <v>6.0209999999999999</v>
      </c>
      <c r="JM146">
        <v>6.8810000000000002</v>
      </c>
      <c r="JN146">
        <v>9.2829999999999995</v>
      </c>
      <c r="JO146">
        <v>7.4690000000000003</v>
      </c>
      <c r="JP146">
        <v>8.0839999999999996</v>
      </c>
      <c r="JQ146">
        <v>6.8319999999999999</v>
      </c>
      <c r="JR146">
        <v>6.7030000000000003</v>
      </c>
      <c r="JS146">
        <v>11.147</v>
      </c>
      <c r="JT146">
        <v>9.7409999999999997</v>
      </c>
      <c r="JU146">
        <v>7.41</v>
      </c>
      <c r="JV146">
        <v>8.9079999999999995</v>
      </c>
      <c r="JW146">
        <v>12.308999999999999</v>
      </c>
      <c r="JX146">
        <v>7.1079999999999997</v>
      </c>
      <c r="JY146">
        <v>7.6029999999999998</v>
      </c>
      <c r="JZ146">
        <v>4.7830000000000004</v>
      </c>
      <c r="KA146">
        <v>9.52</v>
      </c>
      <c r="KB146">
        <v>11.379</v>
      </c>
      <c r="KC146">
        <v>10.234999999999999</v>
      </c>
      <c r="KD146">
        <v>11.760999999999999</v>
      </c>
      <c r="KE146">
        <v>11.544</v>
      </c>
      <c r="KF146">
        <v>10.278</v>
      </c>
      <c r="KG146">
        <v>12.917</v>
      </c>
    </row>
    <row r="147" spans="1:293" x14ac:dyDescent="0.25">
      <c r="A147" t="s">
        <v>423</v>
      </c>
      <c r="B147" t="s">
        <v>589</v>
      </c>
      <c r="C147" t="s">
        <v>595</v>
      </c>
      <c r="D147">
        <v>255</v>
      </c>
      <c r="E147" t="s">
        <v>13</v>
      </c>
      <c r="F147">
        <f t="shared" si="18"/>
        <v>3</v>
      </c>
      <c r="G147">
        <f t="shared" si="19"/>
        <v>2</v>
      </c>
      <c r="H147" t="s">
        <v>8</v>
      </c>
      <c r="I147" t="s">
        <v>3</v>
      </c>
      <c r="J147" t="s">
        <v>5</v>
      </c>
      <c r="K147" t="s">
        <v>596</v>
      </c>
      <c r="L147" t="s">
        <v>516</v>
      </c>
      <c r="M147" s="7">
        <v>0</v>
      </c>
      <c r="N147" s="7">
        <v>100.36008459990801</v>
      </c>
      <c r="O147" s="7">
        <f>M147*'Emission and cost factors'!$D$8+N147*'Emission and cost factors'!$E$8</f>
        <v>46.165638915957686</v>
      </c>
      <c r="P147" s="8">
        <f>M147*'Emission and cost factors'!$D$9+N147*'Emission and cost factors'!$E$9</f>
        <v>15.0540126899862</v>
      </c>
      <c r="Q147" s="7">
        <f t="shared" si="20"/>
        <v>20.95966666666666</v>
      </c>
      <c r="R147" s="2">
        <f t="shared" si="21"/>
        <v>0</v>
      </c>
      <c r="S147" s="2">
        <f t="shared" si="22"/>
        <v>0</v>
      </c>
      <c r="T147" s="2">
        <f t="shared" si="23"/>
        <v>0</v>
      </c>
      <c r="U147" s="7">
        <f t="shared" si="24"/>
        <v>0</v>
      </c>
      <c r="V147" s="7">
        <f t="shared" si="25"/>
        <v>0</v>
      </c>
      <c r="W147" s="7">
        <f t="shared" si="26"/>
        <v>0</v>
      </c>
      <c r="X147">
        <v>20.21</v>
      </c>
      <c r="Y147">
        <v>20.47</v>
      </c>
      <c r="Z147">
        <v>20.6</v>
      </c>
      <c r="AA147">
        <v>20.51</v>
      </c>
      <c r="AB147">
        <v>20.74</v>
      </c>
      <c r="AC147">
        <v>21.2</v>
      </c>
      <c r="AD147">
        <v>21.09</v>
      </c>
      <c r="AE147">
        <v>21.17</v>
      </c>
      <c r="AF147">
        <v>21</v>
      </c>
      <c r="AG147">
        <v>20.83</v>
      </c>
      <c r="AH147">
        <v>21.18</v>
      </c>
      <c r="AI147">
        <v>20.64</v>
      </c>
      <c r="AJ147">
        <v>20.92</v>
      </c>
      <c r="AK147">
        <v>20.46</v>
      </c>
      <c r="AL147">
        <v>20.57</v>
      </c>
      <c r="AM147">
        <v>21.19</v>
      </c>
      <c r="AN147">
        <v>21.19</v>
      </c>
      <c r="AO147">
        <v>20.97</v>
      </c>
      <c r="AP147">
        <v>20.98</v>
      </c>
      <c r="AQ147">
        <v>21.32</v>
      </c>
      <c r="AR147">
        <v>20.95</v>
      </c>
      <c r="AS147">
        <v>20.83</v>
      </c>
      <c r="AT147">
        <v>20.87</v>
      </c>
      <c r="AU147">
        <v>21.2</v>
      </c>
      <c r="AV147">
        <v>21.34</v>
      </c>
      <c r="AW147">
        <v>20.93</v>
      </c>
      <c r="AX147">
        <v>21.19</v>
      </c>
      <c r="AY147">
        <v>21.42</v>
      </c>
      <c r="AZ147">
        <v>21.29</v>
      </c>
      <c r="BA147">
        <v>21.53</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0</v>
      </c>
      <c r="EG147">
        <v>0</v>
      </c>
      <c r="EH147">
        <v>0</v>
      </c>
      <c r="EI147">
        <v>0</v>
      </c>
      <c r="EJ147">
        <v>0</v>
      </c>
      <c r="EK147">
        <v>0</v>
      </c>
      <c r="EL147">
        <v>0</v>
      </c>
      <c r="EM147">
        <v>0</v>
      </c>
      <c r="EN147">
        <v>19.21</v>
      </c>
      <c r="EO147">
        <v>19.440000000000001</v>
      </c>
      <c r="EP147">
        <v>19.5</v>
      </c>
      <c r="EQ147">
        <v>19.579999999999998</v>
      </c>
      <c r="ER147">
        <v>19.75</v>
      </c>
      <c r="ES147">
        <v>20.27</v>
      </c>
      <c r="ET147">
        <v>20.32</v>
      </c>
      <c r="EU147">
        <v>20.53</v>
      </c>
      <c r="EV147">
        <v>20.09</v>
      </c>
      <c r="EW147">
        <v>19.8</v>
      </c>
      <c r="EX147">
        <v>20.37</v>
      </c>
      <c r="EY147">
        <v>19.760000000000002</v>
      </c>
      <c r="EZ147">
        <v>19.97</v>
      </c>
      <c r="FA147">
        <v>19.48</v>
      </c>
      <c r="FB147">
        <v>19.649999999999999</v>
      </c>
      <c r="FC147">
        <v>20.32</v>
      </c>
      <c r="FD147">
        <v>20.440000000000001</v>
      </c>
      <c r="FE147">
        <v>20.02</v>
      </c>
      <c r="FF147">
        <v>20.05</v>
      </c>
      <c r="FG147">
        <v>20.67</v>
      </c>
      <c r="FH147">
        <v>20.16</v>
      </c>
      <c r="FI147">
        <v>19.88</v>
      </c>
      <c r="FJ147">
        <v>19.84</v>
      </c>
      <c r="FK147">
        <v>20.53</v>
      </c>
      <c r="FL147">
        <v>20.73</v>
      </c>
      <c r="FM147">
        <v>20.149999999999999</v>
      </c>
      <c r="FN147">
        <v>20.36</v>
      </c>
      <c r="FO147">
        <v>20.83</v>
      </c>
      <c r="FP147">
        <v>20.61</v>
      </c>
      <c r="FQ147">
        <v>21.01</v>
      </c>
      <c r="FR147">
        <v>0.45600000000000002</v>
      </c>
      <c r="FS147">
        <v>0.35</v>
      </c>
      <c r="FT147">
        <v>0.33300000000000002</v>
      </c>
      <c r="FU147">
        <v>0.3</v>
      </c>
      <c r="FV147">
        <v>0.19400000000000001</v>
      </c>
      <c r="FW147">
        <v>0</v>
      </c>
      <c r="FX147">
        <v>0</v>
      </c>
      <c r="FY147">
        <v>0</v>
      </c>
      <c r="FZ147">
        <v>0</v>
      </c>
      <c r="GA147">
        <v>0.156</v>
      </c>
      <c r="GB147">
        <v>0</v>
      </c>
      <c r="GC147">
        <v>0.183</v>
      </c>
      <c r="GD147">
        <v>1.7000000000000001E-2</v>
      </c>
      <c r="GE147">
        <v>0.372</v>
      </c>
      <c r="GF147">
        <v>0.24399999999999999</v>
      </c>
      <c r="GG147">
        <v>0</v>
      </c>
      <c r="GH147">
        <v>0</v>
      </c>
      <c r="GI147">
        <v>0</v>
      </c>
      <c r="GJ147">
        <v>0</v>
      </c>
      <c r="GK147">
        <v>0</v>
      </c>
      <c r="GL147">
        <v>0</v>
      </c>
      <c r="GM147">
        <v>8.8999999999999996E-2</v>
      </c>
      <c r="GN147">
        <v>0.111</v>
      </c>
      <c r="GO147">
        <v>0</v>
      </c>
      <c r="GP147">
        <v>0</v>
      </c>
      <c r="GQ147">
        <v>0</v>
      </c>
      <c r="GR147">
        <v>0</v>
      </c>
      <c r="GS147">
        <v>0</v>
      </c>
      <c r="GT147">
        <v>0</v>
      </c>
      <c r="GU147">
        <v>0</v>
      </c>
      <c r="GV147">
        <v>0</v>
      </c>
      <c r="GW147">
        <v>0</v>
      </c>
      <c r="GX147">
        <v>0</v>
      </c>
      <c r="GY147">
        <v>0</v>
      </c>
      <c r="GZ147">
        <v>0</v>
      </c>
      <c r="HA147">
        <v>0</v>
      </c>
      <c r="HB147">
        <v>0</v>
      </c>
      <c r="HC147">
        <v>0</v>
      </c>
      <c r="HD147">
        <v>0</v>
      </c>
      <c r="HE147">
        <v>0</v>
      </c>
      <c r="HF147">
        <v>0</v>
      </c>
      <c r="HG147">
        <v>0</v>
      </c>
      <c r="HH147">
        <v>0</v>
      </c>
      <c r="HI147">
        <v>0</v>
      </c>
      <c r="HJ147">
        <v>0</v>
      </c>
      <c r="HK147">
        <v>0</v>
      </c>
      <c r="HL147">
        <v>0</v>
      </c>
      <c r="HM147">
        <v>0</v>
      </c>
      <c r="HN147">
        <v>0</v>
      </c>
      <c r="HO147">
        <v>0</v>
      </c>
      <c r="HP147">
        <v>0</v>
      </c>
      <c r="HQ147">
        <v>0</v>
      </c>
      <c r="HR147">
        <v>0</v>
      </c>
      <c r="HS147">
        <v>0</v>
      </c>
      <c r="HT147">
        <v>0</v>
      </c>
      <c r="HU147">
        <v>0</v>
      </c>
      <c r="HV147">
        <v>0</v>
      </c>
      <c r="HW147">
        <v>0</v>
      </c>
      <c r="HX147">
        <v>0</v>
      </c>
      <c r="HY147">
        <v>0</v>
      </c>
      <c r="HZ147">
        <v>0</v>
      </c>
      <c r="IA147">
        <v>0</v>
      </c>
      <c r="IB147">
        <v>0</v>
      </c>
      <c r="IC147">
        <v>0</v>
      </c>
      <c r="ID147">
        <v>0</v>
      </c>
      <c r="IE147">
        <v>0</v>
      </c>
      <c r="IF147">
        <v>0</v>
      </c>
      <c r="IG147">
        <v>0</v>
      </c>
      <c r="IH147">
        <v>0</v>
      </c>
      <c r="II147">
        <v>0</v>
      </c>
      <c r="IJ147">
        <v>0</v>
      </c>
      <c r="IK147">
        <v>0</v>
      </c>
      <c r="IL147">
        <v>0</v>
      </c>
      <c r="IM147">
        <v>0</v>
      </c>
      <c r="IN147">
        <v>0</v>
      </c>
      <c r="IO147">
        <v>0</v>
      </c>
      <c r="IP147">
        <v>0</v>
      </c>
      <c r="IQ147">
        <v>0</v>
      </c>
      <c r="IR147">
        <v>0</v>
      </c>
      <c r="IS147">
        <v>0</v>
      </c>
      <c r="IT147">
        <v>0</v>
      </c>
      <c r="IU147">
        <v>0</v>
      </c>
      <c r="IV147">
        <v>0</v>
      </c>
      <c r="IW147">
        <v>0</v>
      </c>
      <c r="IX147">
        <v>0</v>
      </c>
      <c r="IY147">
        <v>0</v>
      </c>
      <c r="IZ147">
        <v>0</v>
      </c>
      <c r="JA147">
        <v>0</v>
      </c>
      <c r="JB147">
        <v>0</v>
      </c>
      <c r="JC147">
        <v>0</v>
      </c>
      <c r="JD147">
        <v>3.77</v>
      </c>
      <c r="JE147">
        <v>5.702</v>
      </c>
      <c r="JF147">
        <v>5.484</v>
      </c>
      <c r="JG147">
        <v>7.2080000000000002</v>
      </c>
      <c r="JH147">
        <v>7.1150000000000002</v>
      </c>
      <c r="JI147">
        <v>11.404999999999999</v>
      </c>
      <c r="JJ147">
        <v>8.3770000000000007</v>
      </c>
      <c r="JK147">
        <v>9.0459999999999994</v>
      </c>
      <c r="JL147">
        <v>6.0209999999999999</v>
      </c>
      <c r="JM147">
        <v>6.8810000000000002</v>
      </c>
      <c r="JN147">
        <v>9.2829999999999995</v>
      </c>
      <c r="JO147">
        <v>7.4690000000000003</v>
      </c>
      <c r="JP147">
        <v>8.0839999999999996</v>
      </c>
      <c r="JQ147">
        <v>6.8319999999999999</v>
      </c>
      <c r="JR147">
        <v>6.7030000000000003</v>
      </c>
      <c r="JS147">
        <v>11.147</v>
      </c>
      <c r="JT147">
        <v>9.7409999999999997</v>
      </c>
      <c r="JU147">
        <v>7.41</v>
      </c>
      <c r="JV147">
        <v>8.9079999999999995</v>
      </c>
      <c r="JW147">
        <v>12.308999999999999</v>
      </c>
      <c r="JX147">
        <v>7.1079999999999997</v>
      </c>
      <c r="JY147">
        <v>7.6029999999999998</v>
      </c>
      <c r="JZ147">
        <v>4.7830000000000004</v>
      </c>
      <c r="KA147">
        <v>9.52</v>
      </c>
      <c r="KB147">
        <v>11.379</v>
      </c>
      <c r="KC147">
        <v>10.234999999999999</v>
      </c>
      <c r="KD147">
        <v>11.760999999999999</v>
      </c>
      <c r="KE147">
        <v>11.544</v>
      </c>
      <c r="KF147">
        <v>10.278</v>
      </c>
      <c r="KG147">
        <v>12.917</v>
      </c>
    </row>
    <row r="148" spans="1:293" x14ac:dyDescent="0.25">
      <c r="A148" t="s">
        <v>424</v>
      </c>
      <c r="B148" t="s">
        <v>589</v>
      </c>
      <c r="C148" t="s">
        <v>595</v>
      </c>
      <c r="D148">
        <v>256</v>
      </c>
      <c r="E148" t="s">
        <v>13</v>
      </c>
      <c r="F148">
        <f t="shared" si="18"/>
        <v>3</v>
      </c>
      <c r="G148">
        <f t="shared" si="19"/>
        <v>2</v>
      </c>
      <c r="H148" t="s">
        <v>8</v>
      </c>
      <c r="I148" t="s">
        <v>3</v>
      </c>
      <c r="J148" t="s">
        <v>5</v>
      </c>
      <c r="K148" t="s">
        <v>596</v>
      </c>
      <c r="L148" t="s">
        <v>515</v>
      </c>
      <c r="M148" s="7">
        <v>0</v>
      </c>
      <c r="N148" s="7">
        <v>96.3303456588648</v>
      </c>
      <c r="O148" s="7">
        <f>M148*'Emission and cost factors'!$D$8+N148*'Emission and cost factors'!$E$8</f>
        <v>44.31195900307781</v>
      </c>
      <c r="P148" s="8">
        <f>M148*'Emission and cost factors'!$D$9+N148*'Emission and cost factors'!$E$9</f>
        <v>14.449551848829719</v>
      </c>
      <c r="Q148" s="7">
        <f t="shared" si="20"/>
        <v>20.937333333333331</v>
      </c>
      <c r="R148" s="2">
        <f t="shared" si="21"/>
        <v>0</v>
      </c>
      <c r="S148" s="2">
        <f t="shared" si="22"/>
        <v>0</v>
      </c>
      <c r="T148" s="2">
        <f t="shared" si="23"/>
        <v>0</v>
      </c>
      <c r="U148" s="7">
        <f t="shared" si="24"/>
        <v>0</v>
      </c>
      <c r="V148" s="7">
        <f t="shared" si="25"/>
        <v>0</v>
      </c>
      <c r="W148" s="7">
        <f t="shared" si="26"/>
        <v>0</v>
      </c>
      <c r="X148">
        <v>20.12</v>
      </c>
      <c r="Y148">
        <v>20.399999999999999</v>
      </c>
      <c r="Z148">
        <v>20.58</v>
      </c>
      <c r="AA148">
        <v>20.43</v>
      </c>
      <c r="AB148">
        <v>20.72</v>
      </c>
      <c r="AC148">
        <v>21.2</v>
      </c>
      <c r="AD148">
        <v>21.09</v>
      </c>
      <c r="AE148">
        <v>21.17</v>
      </c>
      <c r="AF148">
        <v>21</v>
      </c>
      <c r="AG148">
        <v>20.81</v>
      </c>
      <c r="AH148">
        <v>21.18</v>
      </c>
      <c r="AI148">
        <v>20.57</v>
      </c>
      <c r="AJ148">
        <v>20.91</v>
      </c>
      <c r="AK148">
        <v>20.38</v>
      </c>
      <c r="AL148">
        <v>20.49</v>
      </c>
      <c r="AM148">
        <v>21.18</v>
      </c>
      <c r="AN148">
        <v>21.19</v>
      </c>
      <c r="AO148">
        <v>20.95</v>
      </c>
      <c r="AP148">
        <v>20.95</v>
      </c>
      <c r="AQ148">
        <v>21.32</v>
      </c>
      <c r="AR148">
        <v>20.95</v>
      </c>
      <c r="AS148">
        <v>20.81</v>
      </c>
      <c r="AT148">
        <v>20.87</v>
      </c>
      <c r="AU148">
        <v>21.2</v>
      </c>
      <c r="AV148">
        <v>21.35</v>
      </c>
      <c r="AW148">
        <v>20.87</v>
      </c>
      <c r="AX148">
        <v>21.21</v>
      </c>
      <c r="AY148">
        <v>21.41</v>
      </c>
      <c r="AZ148">
        <v>21.28</v>
      </c>
      <c r="BA148">
        <v>21.53</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c r="ED148">
        <v>0</v>
      </c>
      <c r="EE148">
        <v>0</v>
      </c>
      <c r="EF148">
        <v>0</v>
      </c>
      <c r="EG148">
        <v>0</v>
      </c>
      <c r="EH148">
        <v>0</v>
      </c>
      <c r="EI148">
        <v>0</v>
      </c>
      <c r="EJ148">
        <v>0</v>
      </c>
      <c r="EK148">
        <v>0</v>
      </c>
      <c r="EL148">
        <v>0</v>
      </c>
      <c r="EM148">
        <v>0</v>
      </c>
      <c r="EN148">
        <v>19.12</v>
      </c>
      <c r="EO148">
        <v>19.350000000000001</v>
      </c>
      <c r="EP148">
        <v>19.47</v>
      </c>
      <c r="EQ148">
        <v>19.48</v>
      </c>
      <c r="ER148">
        <v>19.72</v>
      </c>
      <c r="ES148">
        <v>20.260000000000002</v>
      </c>
      <c r="ET148">
        <v>20.32</v>
      </c>
      <c r="EU148">
        <v>20.53</v>
      </c>
      <c r="EV148">
        <v>20.079999999999998</v>
      </c>
      <c r="EW148">
        <v>19.78</v>
      </c>
      <c r="EX148">
        <v>20.36</v>
      </c>
      <c r="EY148">
        <v>19.68</v>
      </c>
      <c r="EZ148">
        <v>19.96</v>
      </c>
      <c r="FA148">
        <v>19.39</v>
      </c>
      <c r="FB148">
        <v>19.559999999999999</v>
      </c>
      <c r="FC148">
        <v>20.29</v>
      </c>
      <c r="FD148">
        <v>20.43</v>
      </c>
      <c r="FE148">
        <v>19.989999999999998</v>
      </c>
      <c r="FF148">
        <v>20.02</v>
      </c>
      <c r="FG148">
        <v>20.67</v>
      </c>
      <c r="FH148">
        <v>20.149999999999999</v>
      </c>
      <c r="FI148">
        <v>19.850000000000001</v>
      </c>
      <c r="FJ148">
        <v>19.829999999999998</v>
      </c>
      <c r="FK148">
        <v>20.52</v>
      </c>
      <c r="FL148">
        <v>20.73</v>
      </c>
      <c r="FM148">
        <v>20.079999999999998</v>
      </c>
      <c r="FN148">
        <v>20.329999999999998</v>
      </c>
      <c r="FO148">
        <v>20.82</v>
      </c>
      <c r="FP148">
        <v>20.6</v>
      </c>
      <c r="FQ148">
        <v>21.01</v>
      </c>
      <c r="FR148">
        <v>0.51100000000000001</v>
      </c>
      <c r="FS148">
        <v>0.41099999999999998</v>
      </c>
      <c r="FT148">
        <v>0.35</v>
      </c>
      <c r="FU148">
        <v>0.36699999999999999</v>
      </c>
      <c r="FV148">
        <v>0.217</v>
      </c>
      <c r="FW148">
        <v>0</v>
      </c>
      <c r="FX148">
        <v>0</v>
      </c>
      <c r="FY148">
        <v>0</v>
      </c>
      <c r="FZ148">
        <v>0</v>
      </c>
      <c r="GA148">
        <v>0.16700000000000001</v>
      </c>
      <c r="GB148">
        <v>0</v>
      </c>
      <c r="GC148">
        <v>0.24399999999999999</v>
      </c>
      <c r="GD148">
        <v>2.8000000000000001E-2</v>
      </c>
      <c r="GE148">
        <v>0.439</v>
      </c>
      <c r="GF148">
        <v>0.30599999999999999</v>
      </c>
      <c r="GG148">
        <v>0</v>
      </c>
      <c r="GH148">
        <v>0</v>
      </c>
      <c r="GI148">
        <v>0</v>
      </c>
      <c r="GJ148">
        <v>0</v>
      </c>
      <c r="GK148">
        <v>0</v>
      </c>
      <c r="GL148">
        <v>0</v>
      </c>
      <c r="GM148">
        <v>0.111</v>
      </c>
      <c r="GN148">
        <v>0.11700000000000001</v>
      </c>
      <c r="GO148">
        <v>0</v>
      </c>
      <c r="GP148">
        <v>0</v>
      </c>
      <c r="GQ148">
        <v>0</v>
      </c>
      <c r="GR148">
        <v>0</v>
      </c>
      <c r="GS148">
        <v>0</v>
      </c>
      <c r="GT148">
        <v>0</v>
      </c>
      <c r="GU148">
        <v>0</v>
      </c>
      <c r="GV148">
        <v>0</v>
      </c>
      <c r="GW148">
        <v>0</v>
      </c>
      <c r="GX148">
        <v>0</v>
      </c>
      <c r="GY148">
        <v>0</v>
      </c>
      <c r="GZ148">
        <v>0</v>
      </c>
      <c r="HA148">
        <v>0</v>
      </c>
      <c r="HB148">
        <v>0</v>
      </c>
      <c r="HC148">
        <v>0</v>
      </c>
      <c r="HD148">
        <v>0</v>
      </c>
      <c r="HE148">
        <v>0</v>
      </c>
      <c r="HF148">
        <v>0</v>
      </c>
      <c r="HG148">
        <v>0</v>
      </c>
      <c r="HH148">
        <v>0</v>
      </c>
      <c r="HI148">
        <v>0</v>
      </c>
      <c r="HJ148">
        <v>0</v>
      </c>
      <c r="HK148">
        <v>0</v>
      </c>
      <c r="HL148">
        <v>0</v>
      </c>
      <c r="HM148">
        <v>0</v>
      </c>
      <c r="HN148">
        <v>0</v>
      </c>
      <c r="HO148">
        <v>0</v>
      </c>
      <c r="HP148">
        <v>0</v>
      </c>
      <c r="HQ148">
        <v>0</v>
      </c>
      <c r="HR148">
        <v>0</v>
      </c>
      <c r="HS148">
        <v>0</v>
      </c>
      <c r="HT148">
        <v>0</v>
      </c>
      <c r="HU148">
        <v>0</v>
      </c>
      <c r="HV148">
        <v>0</v>
      </c>
      <c r="HW148">
        <v>0</v>
      </c>
      <c r="HX148">
        <v>0</v>
      </c>
      <c r="HY148">
        <v>0</v>
      </c>
      <c r="HZ148">
        <v>0</v>
      </c>
      <c r="IA148">
        <v>0</v>
      </c>
      <c r="IB148">
        <v>0</v>
      </c>
      <c r="IC148">
        <v>0</v>
      </c>
      <c r="ID148">
        <v>0</v>
      </c>
      <c r="IE148">
        <v>0</v>
      </c>
      <c r="IF148">
        <v>0</v>
      </c>
      <c r="IG148">
        <v>0</v>
      </c>
      <c r="IH148">
        <v>0</v>
      </c>
      <c r="II148">
        <v>0</v>
      </c>
      <c r="IJ148">
        <v>0</v>
      </c>
      <c r="IK148">
        <v>0</v>
      </c>
      <c r="IL148">
        <v>0</v>
      </c>
      <c r="IM148">
        <v>0</v>
      </c>
      <c r="IN148">
        <v>0</v>
      </c>
      <c r="IO148">
        <v>0</v>
      </c>
      <c r="IP148">
        <v>0</v>
      </c>
      <c r="IQ148">
        <v>0</v>
      </c>
      <c r="IR148">
        <v>0</v>
      </c>
      <c r="IS148">
        <v>0</v>
      </c>
      <c r="IT148">
        <v>0</v>
      </c>
      <c r="IU148">
        <v>0</v>
      </c>
      <c r="IV148">
        <v>0</v>
      </c>
      <c r="IW148">
        <v>0</v>
      </c>
      <c r="IX148">
        <v>0</v>
      </c>
      <c r="IY148">
        <v>0</v>
      </c>
      <c r="IZ148">
        <v>0</v>
      </c>
      <c r="JA148">
        <v>0</v>
      </c>
      <c r="JB148">
        <v>0</v>
      </c>
      <c r="JC148">
        <v>0</v>
      </c>
      <c r="JD148">
        <v>3.77</v>
      </c>
      <c r="JE148">
        <v>5.702</v>
      </c>
      <c r="JF148">
        <v>5.484</v>
      </c>
      <c r="JG148">
        <v>7.2080000000000002</v>
      </c>
      <c r="JH148">
        <v>7.1150000000000002</v>
      </c>
      <c r="JI148">
        <v>11.404999999999999</v>
      </c>
      <c r="JJ148">
        <v>8.3770000000000007</v>
      </c>
      <c r="JK148">
        <v>9.0459999999999994</v>
      </c>
      <c r="JL148">
        <v>6.0209999999999999</v>
      </c>
      <c r="JM148">
        <v>6.8810000000000002</v>
      </c>
      <c r="JN148">
        <v>9.2829999999999995</v>
      </c>
      <c r="JO148">
        <v>7.4690000000000003</v>
      </c>
      <c r="JP148">
        <v>8.0839999999999996</v>
      </c>
      <c r="JQ148">
        <v>6.8319999999999999</v>
      </c>
      <c r="JR148">
        <v>6.7030000000000003</v>
      </c>
      <c r="JS148">
        <v>11.147</v>
      </c>
      <c r="JT148">
        <v>9.7409999999999997</v>
      </c>
      <c r="JU148">
        <v>7.41</v>
      </c>
      <c r="JV148">
        <v>8.9079999999999995</v>
      </c>
      <c r="JW148">
        <v>12.308999999999999</v>
      </c>
      <c r="JX148">
        <v>7.1079999999999997</v>
      </c>
      <c r="JY148">
        <v>7.6029999999999998</v>
      </c>
      <c r="JZ148">
        <v>4.7830000000000004</v>
      </c>
      <c r="KA148">
        <v>9.52</v>
      </c>
      <c r="KB148">
        <v>11.379</v>
      </c>
      <c r="KC148">
        <v>10.234999999999999</v>
      </c>
      <c r="KD148">
        <v>11.760999999999999</v>
      </c>
      <c r="KE148">
        <v>11.544</v>
      </c>
      <c r="KF148">
        <v>10.278</v>
      </c>
      <c r="KG148">
        <v>12.917</v>
      </c>
    </row>
    <row r="149" spans="1:293" x14ac:dyDescent="0.25">
      <c r="A149" t="s">
        <v>425</v>
      </c>
      <c r="B149" t="s">
        <v>589</v>
      </c>
      <c r="C149" t="s">
        <v>595</v>
      </c>
      <c r="D149">
        <v>258</v>
      </c>
      <c r="E149" t="s">
        <v>13</v>
      </c>
      <c r="F149">
        <f t="shared" si="18"/>
        <v>3</v>
      </c>
      <c r="G149">
        <f t="shared" si="19"/>
        <v>2</v>
      </c>
      <c r="H149" t="s">
        <v>8</v>
      </c>
      <c r="I149" t="s">
        <v>6</v>
      </c>
      <c r="J149" t="s">
        <v>4</v>
      </c>
      <c r="K149" t="s">
        <v>596</v>
      </c>
      <c r="L149" t="s">
        <v>515</v>
      </c>
      <c r="M149" s="7">
        <v>0</v>
      </c>
      <c r="N149" s="7">
        <v>103.21396481509601</v>
      </c>
      <c r="O149" s="7">
        <f>M149*'Emission and cost factors'!$D$8+N149*'Emission and cost factors'!$E$8</f>
        <v>47.478423814944165</v>
      </c>
      <c r="P149" s="8">
        <f>M149*'Emission and cost factors'!$D$9+N149*'Emission and cost factors'!$E$9</f>
        <v>15.482094722264399</v>
      </c>
      <c r="Q149" s="7">
        <f t="shared" si="20"/>
        <v>21.102666666666668</v>
      </c>
      <c r="R149" s="2">
        <f t="shared" si="21"/>
        <v>0</v>
      </c>
      <c r="S149" s="2">
        <f t="shared" si="22"/>
        <v>0</v>
      </c>
      <c r="T149" s="2">
        <f t="shared" si="23"/>
        <v>0</v>
      </c>
      <c r="U149" s="7">
        <f t="shared" si="24"/>
        <v>0</v>
      </c>
      <c r="V149" s="7">
        <f t="shared" si="25"/>
        <v>0</v>
      </c>
      <c r="W149" s="7">
        <f t="shared" si="26"/>
        <v>0</v>
      </c>
      <c r="X149">
        <v>20.32</v>
      </c>
      <c r="Y149">
        <v>20.57</v>
      </c>
      <c r="Z149">
        <v>20.8</v>
      </c>
      <c r="AA149">
        <v>20.55</v>
      </c>
      <c r="AB149">
        <v>20.82</v>
      </c>
      <c r="AC149">
        <v>21.32</v>
      </c>
      <c r="AD149">
        <v>21.31</v>
      </c>
      <c r="AE149">
        <v>21.42</v>
      </c>
      <c r="AF149">
        <v>21.21</v>
      </c>
      <c r="AG149">
        <v>21.02</v>
      </c>
      <c r="AH149">
        <v>21.31</v>
      </c>
      <c r="AI149">
        <v>20.64</v>
      </c>
      <c r="AJ149">
        <v>21.18</v>
      </c>
      <c r="AK149">
        <v>20.5</v>
      </c>
      <c r="AL149">
        <v>20.59</v>
      </c>
      <c r="AM149">
        <v>21.31</v>
      </c>
      <c r="AN149">
        <v>21.41</v>
      </c>
      <c r="AO149">
        <v>21.13</v>
      </c>
      <c r="AP149">
        <v>21.09</v>
      </c>
      <c r="AQ149">
        <v>21.46</v>
      </c>
      <c r="AR149">
        <v>21.23</v>
      </c>
      <c r="AS149">
        <v>20.95</v>
      </c>
      <c r="AT149">
        <v>21.11</v>
      </c>
      <c r="AU149">
        <v>21.43</v>
      </c>
      <c r="AV149">
        <v>21.54</v>
      </c>
      <c r="AW149">
        <v>20.87</v>
      </c>
      <c r="AX149">
        <v>21.32</v>
      </c>
      <c r="AY149">
        <v>21.53</v>
      </c>
      <c r="AZ149">
        <v>21.5</v>
      </c>
      <c r="BA149">
        <v>21.64</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c r="DP149">
        <v>0</v>
      </c>
      <c r="DQ149">
        <v>0</v>
      </c>
      <c r="DR149">
        <v>0</v>
      </c>
      <c r="DS149">
        <v>0</v>
      </c>
      <c r="DT149">
        <v>0</v>
      </c>
      <c r="DU149">
        <v>0</v>
      </c>
      <c r="DV149">
        <v>0</v>
      </c>
      <c r="DW149">
        <v>0</v>
      </c>
      <c r="DX149">
        <v>0</v>
      </c>
      <c r="DY149">
        <v>0</v>
      </c>
      <c r="DZ149">
        <v>0</v>
      </c>
      <c r="EA149">
        <v>0</v>
      </c>
      <c r="EB149">
        <v>0</v>
      </c>
      <c r="EC149">
        <v>0</v>
      </c>
      <c r="ED149">
        <v>0</v>
      </c>
      <c r="EE149">
        <v>0</v>
      </c>
      <c r="EF149">
        <v>0</v>
      </c>
      <c r="EG149">
        <v>0</v>
      </c>
      <c r="EH149">
        <v>0</v>
      </c>
      <c r="EI149">
        <v>0</v>
      </c>
      <c r="EJ149">
        <v>0</v>
      </c>
      <c r="EK149">
        <v>0</v>
      </c>
      <c r="EL149">
        <v>0</v>
      </c>
      <c r="EM149">
        <v>0</v>
      </c>
      <c r="EN149">
        <v>19.46</v>
      </c>
      <c r="EO149">
        <v>19.670000000000002</v>
      </c>
      <c r="EP149">
        <v>19.84</v>
      </c>
      <c r="EQ149">
        <v>19.75</v>
      </c>
      <c r="ER149">
        <v>20.010000000000002</v>
      </c>
      <c r="ES149">
        <v>20.46</v>
      </c>
      <c r="ET149">
        <v>20.56</v>
      </c>
      <c r="EU149">
        <v>20.74</v>
      </c>
      <c r="EV149">
        <v>20.37</v>
      </c>
      <c r="EW149">
        <v>20.13</v>
      </c>
      <c r="EX149">
        <v>20.57</v>
      </c>
      <c r="EY149">
        <v>19.899999999999999</v>
      </c>
      <c r="EZ149">
        <v>20.22</v>
      </c>
      <c r="FA149">
        <v>19.64</v>
      </c>
      <c r="FB149">
        <v>19.8</v>
      </c>
      <c r="FC149">
        <v>20.53</v>
      </c>
      <c r="FD149">
        <v>20.65</v>
      </c>
      <c r="FE149">
        <v>20.309999999999999</v>
      </c>
      <c r="FF149">
        <v>20.28</v>
      </c>
      <c r="FG149">
        <v>20.82</v>
      </c>
      <c r="FH149">
        <v>20.350000000000001</v>
      </c>
      <c r="FI149">
        <v>20.079999999999998</v>
      </c>
      <c r="FJ149">
        <v>20.14</v>
      </c>
      <c r="FK149">
        <v>20.71</v>
      </c>
      <c r="FL149">
        <v>20.87</v>
      </c>
      <c r="FM149">
        <v>20.190000000000001</v>
      </c>
      <c r="FN149">
        <v>20.45</v>
      </c>
      <c r="FO149">
        <v>21.11</v>
      </c>
      <c r="FP149">
        <v>20.74</v>
      </c>
      <c r="FQ149">
        <v>21.28</v>
      </c>
      <c r="FR149">
        <v>0.40600000000000003</v>
      </c>
      <c r="FS149">
        <v>0.27200000000000002</v>
      </c>
      <c r="FT149">
        <v>0.13300000000000001</v>
      </c>
      <c r="FU149">
        <v>0.23300000000000001</v>
      </c>
      <c r="FV149">
        <v>0</v>
      </c>
      <c r="FW149">
        <v>0</v>
      </c>
      <c r="FX149">
        <v>0</v>
      </c>
      <c r="FY149">
        <v>0</v>
      </c>
      <c r="FZ149">
        <v>0</v>
      </c>
      <c r="GA149">
        <v>0</v>
      </c>
      <c r="GB149">
        <v>0</v>
      </c>
      <c r="GC149">
        <v>0.106</v>
      </c>
      <c r="GD149">
        <v>0</v>
      </c>
      <c r="GE149">
        <v>0.34399999999999997</v>
      </c>
      <c r="GF149">
        <v>0.183</v>
      </c>
      <c r="GG149">
        <v>0</v>
      </c>
      <c r="GH149">
        <v>0</v>
      </c>
      <c r="GI149">
        <v>0</v>
      </c>
      <c r="GJ149">
        <v>0</v>
      </c>
      <c r="GK149">
        <v>0</v>
      </c>
      <c r="GL149">
        <v>0</v>
      </c>
      <c r="GM149">
        <v>0</v>
      </c>
      <c r="GN149">
        <v>0</v>
      </c>
      <c r="GO149">
        <v>0</v>
      </c>
      <c r="GP149">
        <v>0</v>
      </c>
      <c r="GQ149">
        <v>0</v>
      </c>
      <c r="GR149">
        <v>0</v>
      </c>
      <c r="GS149">
        <v>0</v>
      </c>
      <c r="GT149">
        <v>0</v>
      </c>
      <c r="GU149">
        <v>0</v>
      </c>
      <c r="GV149">
        <v>0</v>
      </c>
      <c r="GW149">
        <v>0</v>
      </c>
      <c r="GX149">
        <v>0</v>
      </c>
      <c r="GY149">
        <v>0</v>
      </c>
      <c r="GZ149">
        <v>0</v>
      </c>
      <c r="HA149">
        <v>0</v>
      </c>
      <c r="HB149">
        <v>0</v>
      </c>
      <c r="HC149">
        <v>0</v>
      </c>
      <c r="HD149">
        <v>0</v>
      </c>
      <c r="HE149">
        <v>0</v>
      </c>
      <c r="HF149">
        <v>0</v>
      </c>
      <c r="HG149">
        <v>0</v>
      </c>
      <c r="HH149">
        <v>0</v>
      </c>
      <c r="HI149">
        <v>0</v>
      </c>
      <c r="HJ149">
        <v>0</v>
      </c>
      <c r="HK149">
        <v>0</v>
      </c>
      <c r="HL149">
        <v>0</v>
      </c>
      <c r="HM149">
        <v>0</v>
      </c>
      <c r="HN149">
        <v>0</v>
      </c>
      <c r="HO149">
        <v>0</v>
      </c>
      <c r="HP149">
        <v>0</v>
      </c>
      <c r="HQ149">
        <v>0</v>
      </c>
      <c r="HR149">
        <v>0</v>
      </c>
      <c r="HS149">
        <v>0</v>
      </c>
      <c r="HT149">
        <v>0</v>
      </c>
      <c r="HU149">
        <v>0</v>
      </c>
      <c r="HV149">
        <v>0</v>
      </c>
      <c r="HW149">
        <v>0</v>
      </c>
      <c r="HX149">
        <v>0</v>
      </c>
      <c r="HY149">
        <v>0</v>
      </c>
      <c r="HZ149">
        <v>0</v>
      </c>
      <c r="IA149">
        <v>0</v>
      </c>
      <c r="IB149">
        <v>0</v>
      </c>
      <c r="IC149">
        <v>0</v>
      </c>
      <c r="ID149">
        <v>0</v>
      </c>
      <c r="IE149">
        <v>0</v>
      </c>
      <c r="IF149">
        <v>0</v>
      </c>
      <c r="IG149">
        <v>0</v>
      </c>
      <c r="IH149">
        <v>0</v>
      </c>
      <c r="II149">
        <v>0</v>
      </c>
      <c r="IJ149">
        <v>0</v>
      </c>
      <c r="IK149">
        <v>0</v>
      </c>
      <c r="IL149">
        <v>0</v>
      </c>
      <c r="IM149">
        <v>0</v>
      </c>
      <c r="IN149">
        <v>0</v>
      </c>
      <c r="IO149">
        <v>0</v>
      </c>
      <c r="IP149">
        <v>0</v>
      </c>
      <c r="IQ149">
        <v>0</v>
      </c>
      <c r="IR149">
        <v>0</v>
      </c>
      <c r="IS149">
        <v>0</v>
      </c>
      <c r="IT149">
        <v>0</v>
      </c>
      <c r="IU149">
        <v>0</v>
      </c>
      <c r="IV149">
        <v>0</v>
      </c>
      <c r="IW149">
        <v>0</v>
      </c>
      <c r="IX149">
        <v>0</v>
      </c>
      <c r="IY149">
        <v>0</v>
      </c>
      <c r="IZ149">
        <v>0</v>
      </c>
      <c r="JA149">
        <v>0</v>
      </c>
      <c r="JB149">
        <v>0</v>
      </c>
      <c r="JC149">
        <v>0</v>
      </c>
      <c r="JD149">
        <v>3.77</v>
      </c>
      <c r="JE149">
        <v>5.702</v>
      </c>
      <c r="JF149">
        <v>5.484</v>
      </c>
      <c r="JG149">
        <v>7.2080000000000002</v>
      </c>
      <c r="JH149">
        <v>7.1150000000000002</v>
      </c>
      <c r="JI149">
        <v>11.404999999999999</v>
      </c>
      <c r="JJ149">
        <v>8.3770000000000007</v>
      </c>
      <c r="JK149">
        <v>9.0459999999999994</v>
      </c>
      <c r="JL149">
        <v>6.0209999999999999</v>
      </c>
      <c r="JM149">
        <v>6.8810000000000002</v>
      </c>
      <c r="JN149">
        <v>9.2829999999999995</v>
      </c>
      <c r="JO149">
        <v>7.4690000000000003</v>
      </c>
      <c r="JP149">
        <v>8.0839999999999996</v>
      </c>
      <c r="JQ149">
        <v>6.8319999999999999</v>
      </c>
      <c r="JR149">
        <v>6.7030000000000003</v>
      </c>
      <c r="JS149">
        <v>11.147</v>
      </c>
      <c r="JT149">
        <v>9.7409999999999997</v>
      </c>
      <c r="JU149">
        <v>7.41</v>
      </c>
      <c r="JV149">
        <v>8.9079999999999995</v>
      </c>
      <c r="JW149">
        <v>12.308999999999999</v>
      </c>
      <c r="JX149">
        <v>7.1079999999999997</v>
      </c>
      <c r="JY149">
        <v>7.6029999999999998</v>
      </c>
      <c r="JZ149">
        <v>4.7830000000000004</v>
      </c>
      <c r="KA149">
        <v>9.52</v>
      </c>
      <c r="KB149">
        <v>11.379</v>
      </c>
      <c r="KC149">
        <v>10.234999999999999</v>
      </c>
      <c r="KD149">
        <v>11.760999999999999</v>
      </c>
      <c r="KE149">
        <v>11.544</v>
      </c>
      <c r="KF149">
        <v>10.278</v>
      </c>
      <c r="KG149">
        <v>12.917</v>
      </c>
    </row>
    <row r="150" spans="1:293" x14ac:dyDescent="0.25">
      <c r="A150" t="s">
        <v>426</v>
      </c>
      <c r="B150" t="s">
        <v>589</v>
      </c>
      <c r="C150" t="s">
        <v>595</v>
      </c>
      <c r="D150">
        <v>259</v>
      </c>
      <c r="E150" t="s">
        <v>13</v>
      </c>
      <c r="F150">
        <f t="shared" si="18"/>
        <v>3</v>
      </c>
      <c r="G150">
        <f t="shared" si="19"/>
        <v>2</v>
      </c>
      <c r="H150" t="s">
        <v>8</v>
      </c>
      <c r="I150" t="s">
        <v>6</v>
      </c>
      <c r="J150" t="s">
        <v>5</v>
      </c>
      <c r="K150" t="s">
        <v>596</v>
      </c>
      <c r="L150" t="s">
        <v>516</v>
      </c>
      <c r="M150" s="7">
        <v>0</v>
      </c>
      <c r="N150" s="7">
        <v>105.66104166576</v>
      </c>
      <c r="O150" s="7">
        <f>M150*'Emission and cost factors'!$D$8+N150*'Emission and cost factors'!$E$8</f>
        <v>48.604079166249598</v>
      </c>
      <c r="P150" s="8">
        <f>M150*'Emission and cost factors'!$D$9+N150*'Emission and cost factors'!$E$9</f>
        <v>15.849156249863999</v>
      </c>
      <c r="Q150" s="7">
        <f t="shared" si="20"/>
        <v>21.134</v>
      </c>
      <c r="R150" s="2">
        <f t="shared" si="21"/>
        <v>0</v>
      </c>
      <c r="S150" s="2">
        <f t="shared" si="22"/>
        <v>0</v>
      </c>
      <c r="T150" s="2">
        <f t="shared" si="23"/>
        <v>0</v>
      </c>
      <c r="U150" s="7">
        <f t="shared" si="24"/>
        <v>0</v>
      </c>
      <c r="V150" s="7">
        <f t="shared" si="25"/>
        <v>0</v>
      </c>
      <c r="W150" s="7">
        <f t="shared" si="26"/>
        <v>0</v>
      </c>
      <c r="X150">
        <v>20.39</v>
      </c>
      <c r="Y150">
        <v>20.65</v>
      </c>
      <c r="Z150">
        <v>20.87</v>
      </c>
      <c r="AA150">
        <v>20.62</v>
      </c>
      <c r="AB150">
        <v>20.93</v>
      </c>
      <c r="AC150">
        <v>21.34</v>
      </c>
      <c r="AD150">
        <v>21.32</v>
      </c>
      <c r="AE150">
        <v>21.42</v>
      </c>
      <c r="AF150">
        <v>21.21</v>
      </c>
      <c r="AG150">
        <v>21.05</v>
      </c>
      <c r="AH150">
        <v>21.32</v>
      </c>
      <c r="AI150">
        <v>20.71</v>
      </c>
      <c r="AJ150">
        <v>21.2</v>
      </c>
      <c r="AK150">
        <v>20.58</v>
      </c>
      <c r="AL150">
        <v>20.66</v>
      </c>
      <c r="AM150">
        <v>21.32</v>
      </c>
      <c r="AN150">
        <v>21.42</v>
      </c>
      <c r="AO150">
        <v>21.15</v>
      </c>
      <c r="AP150">
        <v>21.13</v>
      </c>
      <c r="AQ150">
        <v>21.46</v>
      </c>
      <c r="AR150">
        <v>21.23</v>
      </c>
      <c r="AS150">
        <v>21</v>
      </c>
      <c r="AT150">
        <v>21.12</v>
      </c>
      <c r="AU150">
        <v>21.43</v>
      </c>
      <c r="AV150">
        <v>21.53</v>
      </c>
      <c r="AW150">
        <v>20.93</v>
      </c>
      <c r="AX150">
        <v>21.34</v>
      </c>
      <c r="AY150">
        <v>21.53</v>
      </c>
      <c r="AZ150">
        <v>21.51</v>
      </c>
      <c r="BA150">
        <v>21.65</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19.54</v>
      </c>
      <c r="EO150">
        <v>19.77</v>
      </c>
      <c r="EP150">
        <v>19.93</v>
      </c>
      <c r="EQ150">
        <v>19.829999999999998</v>
      </c>
      <c r="ER150">
        <v>20.100000000000001</v>
      </c>
      <c r="ES150">
        <v>20.49</v>
      </c>
      <c r="ET150">
        <v>20.57</v>
      </c>
      <c r="EU150">
        <v>20.75</v>
      </c>
      <c r="EV150">
        <v>20.38</v>
      </c>
      <c r="EW150">
        <v>20.16</v>
      </c>
      <c r="EX150">
        <v>20.59</v>
      </c>
      <c r="EY150">
        <v>19.97</v>
      </c>
      <c r="EZ150">
        <v>20.239999999999998</v>
      </c>
      <c r="FA150">
        <v>19.72</v>
      </c>
      <c r="FB150">
        <v>19.88</v>
      </c>
      <c r="FC150">
        <v>20.56</v>
      </c>
      <c r="FD150">
        <v>20.66</v>
      </c>
      <c r="FE150">
        <v>20.329999999999998</v>
      </c>
      <c r="FF150">
        <v>20.329999999999998</v>
      </c>
      <c r="FG150">
        <v>20.83</v>
      </c>
      <c r="FH150">
        <v>20.36</v>
      </c>
      <c r="FI150">
        <v>20.149999999999999</v>
      </c>
      <c r="FJ150">
        <v>20.16</v>
      </c>
      <c r="FK150">
        <v>20.72</v>
      </c>
      <c r="FL150">
        <v>20.89</v>
      </c>
      <c r="FM150">
        <v>20.260000000000002</v>
      </c>
      <c r="FN150">
        <v>20.49</v>
      </c>
      <c r="FO150">
        <v>21.12</v>
      </c>
      <c r="FP150">
        <v>20.75</v>
      </c>
      <c r="FQ150">
        <v>21.28</v>
      </c>
      <c r="FR150">
        <v>0.34399999999999997</v>
      </c>
      <c r="FS150">
        <v>0.189</v>
      </c>
      <c r="FT150">
        <v>6.0999999999999999E-2</v>
      </c>
      <c r="FU150">
        <v>0.156</v>
      </c>
      <c r="FV150">
        <v>0</v>
      </c>
      <c r="FW150">
        <v>0</v>
      </c>
      <c r="FX150">
        <v>0</v>
      </c>
      <c r="FY150">
        <v>0</v>
      </c>
      <c r="FZ150">
        <v>0</v>
      </c>
      <c r="GA150">
        <v>0</v>
      </c>
      <c r="GB150">
        <v>0</v>
      </c>
      <c r="GC150">
        <v>2.8000000000000001E-2</v>
      </c>
      <c r="GD150">
        <v>0</v>
      </c>
      <c r="GE150">
        <v>0.26100000000000001</v>
      </c>
      <c r="GF150">
        <v>0.106</v>
      </c>
      <c r="GG150">
        <v>0</v>
      </c>
      <c r="GH150">
        <v>0</v>
      </c>
      <c r="GI150">
        <v>0</v>
      </c>
      <c r="GJ150">
        <v>0</v>
      </c>
      <c r="GK150">
        <v>0</v>
      </c>
      <c r="GL150">
        <v>0</v>
      </c>
      <c r="GM150">
        <v>0</v>
      </c>
      <c r="GN150">
        <v>0</v>
      </c>
      <c r="GO150">
        <v>0</v>
      </c>
      <c r="GP150">
        <v>0</v>
      </c>
      <c r="GQ150">
        <v>0</v>
      </c>
      <c r="GR150">
        <v>0</v>
      </c>
      <c r="GS150">
        <v>0</v>
      </c>
      <c r="GT150">
        <v>0</v>
      </c>
      <c r="GU150">
        <v>0</v>
      </c>
      <c r="GV150">
        <v>0</v>
      </c>
      <c r="GW150">
        <v>0</v>
      </c>
      <c r="GX150">
        <v>0</v>
      </c>
      <c r="GY150">
        <v>0</v>
      </c>
      <c r="GZ150">
        <v>0</v>
      </c>
      <c r="HA150">
        <v>0</v>
      </c>
      <c r="HB150">
        <v>0</v>
      </c>
      <c r="HC150">
        <v>0</v>
      </c>
      <c r="HD150">
        <v>0</v>
      </c>
      <c r="HE150">
        <v>0</v>
      </c>
      <c r="HF150">
        <v>0</v>
      </c>
      <c r="HG150">
        <v>0</v>
      </c>
      <c r="HH150">
        <v>0</v>
      </c>
      <c r="HI150">
        <v>0</v>
      </c>
      <c r="HJ150">
        <v>0</v>
      </c>
      <c r="HK150">
        <v>0</v>
      </c>
      <c r="HL150">
        <v>0</v>
      </c>
      <c r="HM150">
        <v>0</v>
      </c>
      <c r="HN150">
        <v>0</v>
      </c>
      <c r="HO150">
        <v>0</v>
      </c>
      <c r="HP150">
        <v>0</v>
      </c>
      <c r="HQ150">
        <v>0</v>
      </c>
      <c r="HR150">
        <v>0</v>
      </c>
      <c r="HS150">
        <v>0</v>
      </c>
      <c r="HT150">
        <v>0</v>
      </c>
      <c r="HU150">
        <v>0</v>
      </c>
      <c r="HV150">
        <v>0</v>
      </c>
      <c r="HW150">
        <v>0</v>
      </c>
      <c r="HX150">
        <v>0</v>
      </c>
      <c r="HY150">
        <v>0</v>
      </c>
      <c r="HZ150">
        <v>0</v>
      </c>
      <c r="IA150">
        <v>0</v>
      </c>
      <c r="IB150">
        <v>0</v>
      </c>
      <c r="IC150">
        <v>0</v>
      </c>
      <c r="ID150">
        <v>0</v>
      </c>
      <c r="IE150">
        <v>0</v>
      </c>
      <c r="IF150">
        <v>0</v>
      </c>
      <c r="IG150">
        <v>0</v>
      </c>
      <c r="IH150">
        <v>0</v>
      </c>
      <c r="II150">
        <v>0</v>
      </c>
      <c r="IJ150">
        <v>0</v>
      </c>
      <c r="IK150">
        <v>0</v>
      </c>
      <c r="IL150">
        <v>0</v>
      </c>
      <c r="IM150">
        <v>0</v>
      </c>
      <c r="IN150">
        <v>0</v>
      </c>
      <c r="IO150">
        <v>0</v>
      </c>
      <c r="IP150">
        <v>0</v>
      </c>
      <c r="IQ150">
        <v>0</v>
      </c>
      <c r="IR150">
        <v>0</v>
      </c>
      <c r="IS150">
        <v>0</v>
      </c>
      <c r="IT150">
        <v>0</v>
      </c>
      <c r="IU150">
        <v>0</v>
      </c>
      <c r="IV150">
        <v>0</v>
      </c>
      <c r="IW150">
        <v>0</v>
      </c>
      <c r="IX150">
        <v>0</v>
      </c>
      <c r="IY150">
        <v>0</v>
      </c>
      <c r="IZ150">
        <v>0</v>
      </c>
      <c r="JA150">
        <v>0</v>
      </c>
      <c r="JB150">
        <v>0</v>
      </c>
      <c r="JC150">
        <v>0</v>
      </c>
      <c r="JD150">
        <v>3.77</v>
      </c>
      <c r="JE150">
        <v>5.702</v>
      </c>
      <c r="JF150">
        <v>5.484</v>
      </c>
      <c r="JG150">
        <v>7.2080000000000002</v>
      </c>
      <c r="JH150">
        <v>7.1150000000000002</v>
      </c>
      <c r="JI150">
        <v>11.404999999999999</v>
      </c>
      <c r="JJ150">
        <v>8.3770000000000007</v>
      </c>
      <c r="JK150">
        <v>9.0459999999999994</v>
      </c>
      <c r="JL150">
        <v>6.0209999999999999</v>
      </c>
      <c r="JM150">
        <v>6.8810000000000002</v>
      </c>
      <c r="JN150">
        <v>9.2829999999999995</v>
      </c>
      <c r="JO150">
        <v>7.4690000000000003</v>
      </c>
      <c r="JP150">
        <v>8.0839999999999996</v>
      </c>
      <c r="JQ150">
        <v>6.8319999999999999</v>
      </c>
      <c r="JR150">
        <v>6.7030000000000003</v>
      </c>
      <c r="JS150">
        <v>11.147</v>
      </c>
      <c r="JT150">
        <v>9.7409999999999997</v>
      </c>
      <c r="JU150">
        <v>7.41</v>
      </c>
      <c r="JV150">
        <v>8.9079999999999995</v>
      </c>
      <c r="JW150">
        <v>12.308999999999999</v>
      </c>
      <c r="JX150">
        <v>7.1079999999999997</v>
      </c>
      <c r="JY150">
        <v>7.6029999999999998</v>
      </c>
      <c r="JZ150">
        <v>4.7830000000000004</v>
      </c>
      <c r="KA150">
        <v>9.52</v>
      </c>
      <c r="KB150">
        <v>11.379</v>
      </c>
      <c r="KC150">
        <v>10.234999999999999</v>
      </c>
      <c r="KD150">
        <v>11.760999999999999</v>
      </c>
      <c r="KE150">
        <v>11.544</v>
      </c>
      <c r="KF150">
        <v>10.278</v>
      </c>
      <c r="KG150">
        <v>12.917</v>
      </c>
    </row>
    <row r="151" spans="1:293" x14ac:dyDescent="0.25">
      <c r="A151" t="s">
        <v>427</v>
      </c>
      <c r="B151" t="s">
        <v>589</v>
      </c>
      <c r="C151" t="s">
        <v>595</v>
      </c>
      <c r="D151">
        <v>260</v>
      </c>
      <c r="E151" t="s">
        <v>13</v>
      </c>
      <c r="F151">
        <f t="shared" si="18"/>
        <v>3</v>
      </c>
      <c r="G151">
        <f t="shared" si="19"/>
        <v>2</v>
      </c>
      <c r="H151" t="s">
        <v>8</v>
      </c>
      <c r="I151" t="s">
        <v>6</v>
      </c>
      <c r="J151" t="s">
        <v>5</v>
      </c>
      <c r="K151" t="s">
        <v>596</v>
      </c>
      <c r="L151" t="s">
        <v>515</v>
      </c>
      <c r="M151" s="7">
        <v>0</v>
      </c>
      <c r="N151" s="7">
        <v>102.579993425526</v>
      </c>
      <c r="O151" s="7">
        <f>M151*'Emission and cost factors'!$D$8+N151*'Emission and cost factors'!$E$8</f>
        <v>47.186796975741963</v>
      </c>
      <c r="P151" s="8">
        <f>M151*'Emission and cost factors'!$D$9+N151*'Emission and cost factors'!$E$9</f>
        <v>15.386999013828898</v>
      </c>
      <c r="Q151" s="7">
        <f t="shared" si="20"/>
        <v>21.102333333333334</v>
      </c>
      <c r="R151" s="2">
        <f t="shared" si="21"/>
        <v>0</v>
      </c>
      <c r="S151" s="2">
        <f t="shared" si="22"/>
        <v>0</v>
      </c>
      <c r="T151" s="2">
        <f t="shared" si="23"/>
        <v>0</v>
      </c>
      <c r="U151" s="7">
        <f t="shared" si="24"/>
        <v>0</v>
      </c>
      <c r="V151" s="7">
        <f t="shared" si="25"/>
        <v>0</v>
      </c>
      <c r="W151" s="7">
        <f t="shared" si="26"/>
        <v>0</v>
      </c>
      <c r="X151">
        <v>20.32</v>
      </c>
      <c r="Y151">
        <v>20.57</v>
      </c>
      <c r="Z151">
        <v>20.8</v>
      </c>
      <c r="AA151">
        <v>20.55</v>
      </c>
      <c r="AB151">
        <v>20.82</v>
      </c>
      <c r="AC151">
        <v>21.32</v>
      </c>
      <c r="AD151">
        <v>21.31</v>
      </c>
      <c r="AE151">
        <v>21.42</v>
      </c>
      <c r="AF151">
        <v>21.21</v>
      </c>
      <c r="AG151">
        <v>21.02</v>
      </c>
      <c r="AH151">
        <v>21.31</v>
      </c>
      <c r="AI151">
        <v>20.64</v>
      </c>
      <c r="AJ151">
        <v>21.18</v>
      </c>
      <c r="AK151">
        <v>20.5</v>
      </c>
      <c r="AL151">
        <v>20.59</v>
      </c>
      <c r="AM151">
        <v>21.31</v>
      </c>
      <c r="AN151">
        <v>21.41</v>
      </c>
      <c r="AO151">
        <v>21.13</v>
      </c>
      <c r="AP151">
        <v>21.09</v>
      </c>
      <c r="AQ151">
        <v>21.46</v>
      </c>
      <c r="AR151">
        <v>21.23</v>
      </c>
      <c r="AS151">
        <v>20.95</v>
      </c>
      <c r="AT151">
        <v>21.11</v>
      </c>
      <c r="AU151">
        <v>21.43</v>
      </c>
      <c r="AV151">
        <v>21.54</v>
      </c>
      <c r="AW151">
        <v>20.87</v>
      </c>
      <c r="AX151">
        <v>21.32</v>
      </c>
      <c r="AY151">
        <v>21.52</v>
      </c>
      <c r="AZ151">
        <v>21.5</v>
      </c>
      <c r="BA151">
        <v>21.64</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c r="DP151">
        <v>0</v>
      </c>
      <c r="DQ151">
        <v>0</v>
      </c>
      <c r="DR151">
        <v>0</v>
      </c>
      <c r="DS151">
        <v>0</v>
      </c>
      <c r="DT151">
        <v>0</v>
      </c>
      <c r="DU151">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19.46</v>
      </c>
      <c r="EO151">
        <v>19.670000000000002</v>
      </c>
      <c r="EP151">
        <v>19.84</v>
      </c>
      <c r="EQ151">
        <v>19.75</v>
      </c>
      <c r="ER151">
        <v>20.010000000000002</v>
      </c>
      <c r="ES151">
        <v>20.46</v>
      </c>
      <c r="ET151">
        <v>20.56</v>
      </c>
      <c r="EU151">
        <v>20.74</v>
      </c>
      <c r="EV151">
        <v>20.37</v>
      </c>
      <c r="EW151">
        <v>20.13</v>
      </c>
      <c r="EX151">
        <v>20.57</v>
      </c>
      <c r="EY151">
        <v>19.899999999999999</v>
      </c>
      <c r="EZ151">
        <v>20.22</v>
      </c>
      <c r="FA151">
        <v>19.64</v>
      </c>
      <c r="FB151">
        <v>19.8</v>
      </c>
      <c r="FC151">
        <v>20.53</v>
      </c>
      <c r="FD151">
        <v>20.65</v>
      </c>
      <c r="FE151">
        <v>20.309999999999999</v>
      </c>
      <c r="FF151">
        <v>20.28</v>
      </c>
      <c r="FG151">
        <v>20.82</v>
      </c>
      <c r="FH151">
        <v>20.350000000000001</v>
      </c>
      <c r="FI151">
        <v>20.079999999999998</v>
      </c>
      <c r="FJ151">
        <v>20.14</v>
      </c>
      <c r="FK151">
        <v>20.71</v>
      </c>
      <c r="FL151">
        <v>20.87</v>
      </c>
      <c r="FM151">
        <v>20.190000000000001</v>
      </c>
      <c r="FN151">
        <v>20.45</v>
      </c>
      <c r="FO151">
        <v>21.11</v>
      </c>
      <c r="FP151">
        <v>20.74</v>
      </c>
      <c r="FQ151">
        <v>21.28</v>
      </c>
      <c r="FR151">
        <v>0.40600000000000003</v>
      </c>
      <c r="FS151">
        <v>0.27200000000000002</v>
      </c>
      <c r="FT151">
        <v>0.13300000000000001</v>
      </c>
      <c r="FU151">
        <v>0.23300000000000001</v>
      </c>
      <c r="FV151">
        <v>0</v>
      </c>
      <c r="FW151">
        <v>0</v>
      </c>
      <c r="FX151">
        <v>0</v>
      </c>
      <c r="FY151">
        <v>0</v>
      </c>
      <c r="FZ151">
        <v>0</v>
      </c>
      <c r="GA151">
        <v>0</v>
      </c>
      <c r="GB151">
        <v>0</v>
      </c>
      <c r="GC151">
        <v>0.106</v>
      </c>
      <c r="GD151">
        <v>0</v>
      </c>
      <c r="GE151">
        <v>0.34399999999999997</v>
      </c>
      <c r="GF151">
        <v>0.183</v>
      </c>
      <c r="GG151">
        <v>0</v>
      </c>
      <c r="GH151">
        <v>0</v>
      </c>
      <c r="GI151">
        <v>0</v>
      </c>
      <c r="GJ151">
        <v>0</v>
      </c>
      <c r="GK151">
        <v>0</v>
      </c>
      <c r="GL151">
        <v>0</v>
      </c>
      <c r="GM151">
        <v>0</v>
      </c>
      <c r="GN151">
        <v>0</v>
      </c>
      <c r="GO151">
        <v>0</v>
      </c>
      <c r="GP151">
        <v>0</v>
      </c>
      <c r="GQ151">
        <v>0</v>
      </c>
      <c r="GR151">
        <v>0</v>
      </c>
      <c r="GS151">
        <v>0</v>
      </c>
      <c r="GT151">
        <v>0</v>
      </c>
      <c r="GU151">
        <v>0</v>
      </c>
      <c r="GV151">
        <v>0</v>
      </c>
      <c r="GW151">
        <v>0</v>
      </c>
      <c r="GX151">
        <v>0</v>
      </c>
      <c r="GY151">
        <v>0</v>
      </c>
      <c r="GZ151">
        <v>0</v>
      </c>
      <c r="HA151">
        <v>0</v>
      </c>
      <c r="HB151">
        <v>0</v>
      </c>
      <c r="HC151">
        <v>0</v>
      </c>
      <c r="HD151">
        <v>0</v>
      </c>
      <c r="HE151">
        <v>0</v>
      </c>
      <c r="HF151">
        <v>0</v>
      </c>
      <c r="HG151">
        <v>0</v>
      </c>
      <c r="HH151">
        <v>0</v>
      </c>
      <c r="HI151">
        <v>0</v>
      </c>
      <c r="HJ151">
        <v>0</v>
      </c>
      <c r="HK151">
        <v>0</v>
      </c>
      <c r="HL151">
        <v>0</v>
      </c>
      <c r="HM151">
        <v>0</v>
      </c>
      <c r="HN151">
        <v>0</v>
      </c>
      <c r="HO151">
        <v>0</v>
      </c>
      <c r="HP151">
        <v>0</v>
      </c>
      <c r="HQ151">
        <v>0</v>
      </c>
      <c r="HR151">
        <v>0</v>
      </c>
      <c r="HS151">
        <v>0</v>
      </c>
      <c r="HT151">
        <v>0</v>
      </c>
      <c r="HU151">
        <v>0</v>
      </c>
      <c r="HV151">
        <v>0</v>
      </c>
      <c r="HW151">
        <v>0</v>
      </c>
      <c r="HX151">
        <v>0</v>
      </c>
      <c r="HY151">
        <v>0</v>
      </c>
      <c r="HZ151">
        <v>0</v>
      </c>
      <c r="IA151">
        <v>0</v>
      </c>
      <c r="IB151">
        <v>0</v>
      </c>
      <c r="IC151">
        <v>0</v>
      </c>
      <c r="ID151">
        <v>0</v>
      </c>
      <c r="IE151">
        <v>0</v>
      </c>
      <c r="IF151">
        <v>0</v>
      </c>
      <c r="IG151">
        <v>0</v>
      </c>
      <c r="IH151">
        <v>0</v>
      </c>
      <c r="II151">
        <v>0</v>
      </c>
      <c r="IJ151">
        <v>0</v>
      </c>
      <c r="IK151">
        <v>0</v>
      </c>
      <c r="IL151">
        <v>0</v>
      </c>
      <c r="IM151">
        <v>0</v>
      </c>
      <c r="IN151">
        <v>0</v>
      </c>
      <c r="IO151">
        <v>0</v>
      </c>
      <c r="IP151">
        <v>0</v>
      </c>
      <c r="IQ151">
        <v>0</v>
      </c>
      <c r="IR151">
        <v>0</v>
      </c>
      <c r="IS151">
        <v>0</v>
      </c>
      <c r="IT151">
        <v>0</v>
      </c>
      <c r="IU151">
        <v>0</v>
      </c>
      <c r="IV151">
        <v>0</v>
      </c>
      <c r="IW151">
        <v>0</v>
      </c>
      <c r="IX151">
        <v>0</v>
      </c>
      <c r="IY151">
        <v>0</v>
      </c>
      <c r="IZ151">
        <v>0</v>
      </c>
      <c r="JA151">
        <v>0</v>
      </c>
      <c r="JB151">
        <v>0</v>
      </c>
      <c r="JC151">
        <v>0</v>
      </c>
      <c r="JD151">
        <v>3.77</v>
      </c>
      <c r="JE151">
        <v>5.702</v>
      </c>
      <c r="JF151">
        <v>5.484</v>
      </c>
      <c r="JG151">
        <v>7.2080000000000002</v>
      </c>
      <c r="JH151">
        <v>7.1150000000000002</v>
      </c>
      <c r="JI151">
        <v>11.404999999999999</v>
      </c>
      <c r="JJ151">
        <v>8.3770000000000007</v>
      </c>
      <c r="JK151">
        <v>9.0459999999999994</v>
      </c>
      <c r="JL151">
        <v>6.0209999999999999</v>
      </c>
      <c r="JM151">
        <v>6.8810000000000002</v>
      </c>
      <c r="JN151">
        <v>9.2829999999999995</v>
      </c>
      <c r="JO151">
        <v>7.4690000000000003</v>
      </c>
      <c r="JP151">
        <v>8.0839999999999996</v>
      </c>
      <c r="JQ151">
        <v>6.8319999999999999</v>
      </c>
      <c r="JR151">
        <v>6.7030000000000003</v>
      </c>
      <c r="JS151">
        <v>11.147</v>
      </c>
      <c r="JT151">
        <v>9.7409999999999997</v>
      </c>
      <c r="JU151">
        <v>7.41</v>
      </c>
      <c r="JV151">
        <v>8.9079999999999995</v>
      </c>
      <c r="JW151">
        <v>12.308999999999999</v>
      </c>
      <c r="JX151">
        <v>7.1079999999999997</v>
      </c>
      <c r="JY151">
        <v>7.6029999999999998</v>
      </c>
      <c r="JZ151">
        <v>4.7830000000000004</v>
      </c>
      <c r="KA151">
        <v>9.52</v>
      </c>
      <c r="KB151">
        <v>11.379</v>
      </c>
      <c r="KC151">
        <v>10.234999999999999</v>
      </c>
      <c r="KD151">
        <v>11.760999999999999</v>
      </c>
      <c r="KE151">
        <v>11.544</v>
      </c>
      <c r="KF151">
        <v>10.278</v>
      </c>
      <c r="KG151">
        <v>12.917</v>
      </c>
    </row>
    <row r="152" spans="1:293" x14ac:dyDescent="0.25">
      <c r="A152" t="s">
        <v>428</v>
      </c>
      <c r="B152" t="s">
        <v>589</v>
      </c>
      <c r="C152" t="s">
        <v>595</v>
      </c>
      <c r="D152">
        <v>261</v>
      </c>
      <c r="E152" t="s">
        <v>13</v>
      </c>
      <c r="F152">
        <f t="shared" si="18"/>
        <v>3</v>
      </c>
      <c r="G152">
        <f t="shared" si="19"/>
        <v>2</v>
      </c>
      <c r="H152" t="s">
        <v>8</v>
      </c>
      <c r="I152" t="s">
        <v>7</v>
      </c>
      <c r="J152" t="s">
        <v>4</v>
      </c>
      <c r="K152" t="s">
        <v>596</v>
      </c>
      <c r="L152" t="s">
        <v>516</v>
      </c>
      <c r="M152" s="7">
        <v>0</v>
      </c>
      <c r="N152" s="7">
        <v>107.361843416187</v>
      </c>
      <c r="O152" s="7">
        <f>M152*'Emission and cost factors'!$D$8+N152*'Emission and cost factors'!$E$8</f>
        <v>49.386447971446024</v>
      </c>
      <c r="P152" s="8">
        <f>M152*'Emission and cost factors'!$D$9+N152*'Emission and cost factors'!$E$9</f>
        <v>16.104276512428051</v>
      </c>
      <c r="Q152" s="7">
        <f t="shared" si="20"/>
        <v>21.167333333333335</v>
      </c>
      <c r="R152" s="2">
        <f t="shared" si="21"/>
        <v>0</v>
      </c>
      <c r="S152" s="2">
        <f t="shared" si="22"/>
        <v>0</v>
      </c>
      <c r="T152" s="2">
        <f t="shared" si="23"/>
        <v>0</v>
      </c>
      <c r="U152" s="7">
        <f t="shared" si="24"/>
        <v>0</v>
      </c>
      <c r="V152" s="7">
        <f t="shared" si="25"/>
        <v>0</v>
      </c>
      <c r="W152" s="7">
        <f t="shared" si="26"/>
        <v>0</v>
      </c>
      <c r="X152">
        <v>20.440000000000001</v>
      </c>
      <c r="Y152">
        <v>20.68</v>
      </c>
      <c r="Z152">
        <v>20.91</v>
      </c>
      <c r="AA152">
        <v>20.63</v>
      </c>
      <c r="AB152">
        <v>20.91</v>
      </c>
      <c r="AC152">
        <v>21.37</v>
      </c>
      <c r="AD152">
        <v>21.33</v>
      </c>
      <c r="AE152">
        <v>21.44</v>
      </c>
      <c r="AF152">
        <v>21.33</v>
      </c>
      <c r="AG152">
        <v>21.1</v>
      </c>
      <c r="AH152">
        <v>21.46</v>
      </c>
      <c r="AI152">
        <v>20.72</v>
      </c>
      <c r="AJ152">
        <v>21.25</v>
      </c>
      <c r="AK152">
        <v>20.59</v>
      </c>
      <c r="AL152">
        <v>20.67</v>
      </c>
      <c r="AM152">
        <v>21.35</v>
      </c>
      <c r="AN152">
        <v>21.44</v>
      </c>
      <c r="AO152">
        <v>21.19</v>
      </c>
      <c r="AP152">
        <v>21.15</v>
      </c>
      <c r="AQ152">
        <v>21.47</v>
      </c>
      <c r="AR152">
        <v>21.23</v>
      </c>
      <c r="AS152">
        <v>21.01</v>
      </c>
      <c r="AT152">
        <v>21.22</v>
      </c>
      <c r="AU152">
        <v>21.48</v>
      </c>
      <c r="AV152">
        <v>21.61</v>
      </c>
      <c r="AW152">
        <v>20.9</v>
      </c>
      <c r="AX152">
        <v>21.36</v>
      </c>
      <c r="AY152">
        <v>21.58</v>
      </c>
      <c r="AZ152">
        <v>21.51</v>
      </c>
      <c r="BA152">
        <v>21.69</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0</v>
      </c>
      <c r="EC152">
        <v>0</v>
      </c>
      <c r="ED152">
        <v>0</v>
      </c>
      <c r="EE152">
        <v>0</v>
      </c>
      <c r="EF152">
        <v>0</v>
      </c>
      <c r="EG152">
        <v>0</v>
      </c>
      <c r="EH152">
        <v>0</v>
      </c>
      <c r="EI152">
        <v>0</v>
      </c>
      <c r="EJ152">
        <v>0</v>
      </c>
      <c r="EK152">
        <v>0</v>
      </c>
      <c r="EL152">
        <v>0</v>
      </c>
      <c r="EM152">
        <v>0</v>
      </c>
      <c r="EN152">
        <v>19.670000000000002</v>
      </c>
      <c r="EO152">
        <v>19.84</v>
      </c>
      <c r="EP152">
        <v>20.04</v>
      </c>
      <c r="EQ152">
        <v>19.88</v>
      </c>
      <c r="ER152">
        <v>20.170000000000002</v>
      </c>
      <c r="ES152">
        <v>20.55</v>
      </c>
      <c r="ET152">
        <v>20.63</v>
      </c>
      <c r="EU152">
        <v>20.8</v>
      </c>
      <c r="EV152">
        <v>20.47</v>
      </c>
      <c r="EW152">
        <v>20.27</v>
      </c>
      <c r="EX152">
        <v>20.65</v>
      </c>
      <c r="EY152">
        <v>20.03</v>
      </c>
      <c r="EZ152">
        <v>20.329999999999998</v>
      </c>
      <c r="FA152">
        <v>19.78</v>
      </c>
      <c r="FB152">
        <v>19.97</v>
      </c>
      <c r="FC152">
        <v>20.63</v>
      </c>
      <c r="FD152">
        <v>20.73</v>
      </c>
      <c r="FE152">
        <v>20.440000000000001</v>
      </c>
      <c r="FF152">
        <v>20.399999999999999</v>
      </c>
      <c r="FG152">
        <v>20.87</v>
      </c>
      <c r="FH152">
        <v>20.440000000000001</v>
      </c>
      <c r="FI152">
        <v>20.22</v>
      </c>
      <c r="FJ152">
        <v>20.28</v>
      </c>
      <c r="FK152">
        <v>20.77</v>
      </c>
      <c r="FL152">
        <v>20.9</v>
      </c>
      <c r="FM152">
        <v>20.28</v>
      </c>
      <c r="FN152">
        <v>20.54</v>
      </c>
      <c r="FO152">
        <v>21.22</v>
      </c>
      <c r="FP152">
        <v>20.79</v>
      </c>
      <c r="FQ152">
        <v>21.29</v>
      </c>
      <c r="FR152">
        <v>0.28299999999999997</v>
      </c>
      <c r="FS152">
        <v>0.14399999999999999</v>
      </c>
      <c r="FT152">
        <v>0</v>
      </c>
      <c r="FU152">
        <v>0.122</v>
      </c>
      <c r="FV152">
        <v>0</v>
      </c>
      <c r="FW152">
        <v>0</v>
      </c>
      <c r="FX152">
        <v>0</v>
      </c>
      <c r="FY152">
        <v>0</v>
      </c>
      <c r="FZ152">
        <v>0</v>
      </c>
      <c r="GA152">
        <v>0</v>
      </c>
      <c r="GB152">
        <v>0</v>
      </c>
      <c r="GC152">
        <v>0</v>
      </c>
      <c r="GD152">
        <v>0</v>
      </c>
      <c r="GE152">
        <v>0.23899999999999999</v>
      </c>
      <c r="GF152">
        <v>3.3000000000000002E-2</v>
      </c>
      <c r="GG152">
        <v>0</v>
      </c>
      <c r="GH152">
        <v>0</v>
      </c>
      <c r="GI152">
        <v>0</v>
      </c>
      <c r="GJ152">
        <v>0</v>
      </c>
      <c r="GK152">
        <v>0</v>
      </c>
      <c r="GL152">
        <v>0</v>
      </c>
      <c r="GM152">
        <v>0</v>
      </c>
      <c r="GN152">
        <v>0</v>
      </c>
      <c r="GO152">
        <v>0</v>
      </c>
      <c r="GP152">
        <v>0</v>
      </c>
      <c r="GQ152">
        <v>0</v>
      </c>
      <c r="GR152">
        <v>0</v>
      </c>
      <c r="GS152">
        <v>0</v>
      </c>
      <c r="GT152">
        <v>0</v>
      </c>
      <c r="GU152">
        <v>0</v>
      </c>
      <c r="GV152">
        <v>0</v>
      </c>
      <c r="GW152">
        <v>0</v>
      </c>
      <c r="GX152">
        <v>0</v>
      </c>
      <c r="GY152">
        <v>0</v>
      </c>
      <c r="GZ152">
        <v>0</v>
      </c>
      <c r="HA152">
        <v>0</v>
      </c>
      <c r="HB152">
        <v>0</v>
      </c>
      <c r="HC152">
        <v>0</v>
      </c>
      <c r="HD152">
        <v>0</v>
      </c>
      <c r="HE152">
        <v>0</v>
      </c>
      <c r="HF152">
        <v>0</v>
      </c>
      <c r="HG152">
        <v>0</v>
      </c>
      <c r="HH152">
        <v>0</v>
      </c>
      <c r="HI152">
        <v>0</v>
      </c>
      <c r="HJ152">
        <v>0</v>
      </c>
      <c r="HK152">
        <v>0</v>
      </c>
      <c r="HL152">
        <v>0</v>
      </c>
      <c r="HM152">
        <v>0</v>
      </c>
      <c r="HN152">
        <v>0</v>
      </c>
      <c r="HO152">
        <v>0</v>
      </c>
      <c r="HP152">
        <v>0</v>
      </c>
      <c r="HQ152">
        <v>0</v>
      </c>
      <c r="HR152">
        <v>0</v>
      </c>
      <c r="HS152">
        <v>0</v>
      </c>
      <c r="HT152">
        <v>0</v>
      </c>
      <c r="HU152">
        <v>0</v>
      </c>
      <c r="HV152">
        <v>0</v>
      </c>
      <c r="HW152">
        <v>0</v>
      </c>
      <c r="HX152">
        <v>0</v>
      </c>
      <c r="HY152">
        <v>0</v>
      </c>
      <c r="HZ152">
        <v>0</v>
      </c>
      <c r="IA152">
        <v>0</v>
      </c>
      <c r="IB152">
        <v>0</v>
      </c>
      <c r="IC152">
        <v>0</v>
      </c>
      <c r="ID152">
        <v>0</v>
      </c>
      <c r="IE152">
        <v>0</v>
      </c>
      <c r="IF152">
        <v>0</v>
      </c>
      <c r="IG152">
        <v>0</v>
      </c>
      <c r="IH152">
        <v>0</v>
      </c>
      <c r="II152">
        <v>0</v>
      </c>
      <c r="IJ152">
        <v>0</v>
      </c>
      <c r="IK152">
        <v>0</v>
      </c>
      <c r="IL152">
        <v>0</v>
      </c>
      <c r="IM152">
        <v>0</v>
      </c>
      <c r="IN152">
        <v>0</v>
      </c>
      <c r="IO152">
        <v>0</v>
      </c>
      <c r="IP152">
        <v>0</v>
      </c>
      <c r="IQ152">
        <v>0</v>
      </c>
      <c r="IR152">
        <v>0</v>
      </c>
      <c r="IS152">
        <v>0</v>
      </c>
      <c r="IT152">
        <v>0</v>
      </c>
      <c r="IU152">
        <v>0</v>
      </c>
      <c r="IV152">
        <v>0</v>
      </c>
      <c r="IW152">
        <v>0</v>
      </c>
      <c r="IX152">
        <v>0</v>
      </c>
      <c r="IY152">
        <v>0</v>
      </c>
      <c r="IZ152">
        <v>0</v>
      </c>
      <c r="JA152">
        <v>0</v>
      </c>
      <c r="JB152">
        <v>0</v>
      </c>
      <c r="JC152">
        <v>0</v>
      </c>
      <c r="JD152">
        <v>3.77</v>
      </c>
      <c r="JE152">
        <v>5.702</v>
      </c>
      <c r="JF152">
        <v>5.484</v>
      </c>
      <c r="JG152">
        <v>7.2080000000000002</v>
      </c>
      <c r="JH152">
        <v>7.1150000000000002</v>
      </c>
      <c r="JI152">
        <v>11.404999999999999</v>
      </c>
      <c r="JJ152">
        <v>8.3770000000000007</v>
      </c>
      <c r="JK152">
        <v>9.0459999999999994</v>
      </c>
      <c r="JL152">
        <v>6.0209999999999999</v>
      </c>
      <c r="JM152">
        <v>6.8810000000000002</v>
      </c>
      <c r="JN152">
        <v>9.2829999999999995</v>
      </c>
      <c r="JO152">
        <v>7.4690000000000003</v>
      </c>
      <c r="JP152">
        <v>8.0839999999999996</v>
      </c>
      <c r="JQ152">
        <v>6.8319999999999999</v>
      </c>
      <c r="JR152">
        <v>6.7030000000000003</v>
      </c>
      <c r="JS152">
        <v>11.147</v>
      </c>
      <c r="JT152">
        <v>9.7409999999999997</v>
      </c>
      <c r="JU152">
        <v>7.41</v>
      </c>
      <c r="JV152">
        <v>8.9079999999999995</v>
      </c>
      <c r="JW152">
        <v>12.308999999999999</v>
      </c>
      <c r="JX152">
        <v>7.1079999999999997</v>
      </c>
      <c r="JY152">
        <v>7.6029999999999998</v>
      </c>
      <c r="JZ152">
        <v>4.7830000000000004</v>
      </c>
      <c r="KA152">
        <v>9.52</v>
      </c>
      <c r="KB152">
        <v>11.379</v>
      </c>
      <c r="KC152">
        <v>10.234999999999999</v>
      </c>
      <c r="KD152">
        <v>11.760999999999999</v>
      </c>
      <c r="KE152">
        <v>11.544</v>
      </c>
      <c r="KF152">
        <v>10.278</v>
      </c>
      <c r="KG152">
        <v>12.917</v>
      </c>
    </row>
    <row r="153" spans="1:293" x14ac:dyDescent="0.25">
      <c r="A153" t="s">
        <v>429</v>
      </c>
      <c r="B153" t="s">
        <v>589</v>
      </c>
      <c r="C153" t="s">
        <v>595</v>
      </c>
      <c r="D153">
        <v>262</v>
      </c>
      <c r="E153" t="s">
        <v>13</v>
      </c>
      <c r="F153">
        <f t="shared" si="18"/>
        <v>3</v>
      </c>
      <c r="G153">
        <f t="shared" si="19"/>
        <v>2</v>
      </c>
      <c r="H153" t="s">
        <v>8</v>
      </c>
      <c r="I153" t="s">
        <v>7</v>
      </c>
      <c r="J153" t="s">
        <v>4</v>
      </c>
      <c r="K153" t="s">
        <v>596</v>
      </c>
      <c r="L153" t="s">
        <v>515</v>
      </c>
      <c r="M153" s="7">
        <v>0</v>
      </c>
      <c r="N153" s="7">
        <v>103.44782787694901</v>
      </c>
      <c r="O153" s="7">
        <f>M153*'Emission and cost factors'!$D$8+N153*'Emission and cost factors'!$E$8</f>
        <v>47.586000823396546</v>
      </c>
      <c r="P153" s="8">
        <f>M153*'Emission and cost factors'!$D$9+N153*'Emission and cost factors'!$E$9</f>
        <v>15.51717418154235</v>
      </c>
      <c r="Q153" s="7">
        <f t="shared" si="20"/>
        <v>21.134666666666668</v>
      </c>
      <c r="R153" s="2">
        <f t="shared" si="21"/>
        <v>0</v>
      </c>
      <c r="S153" s="2">
        <f t="shared" si="22"/>
        <v>0</v>
      </c>
      <c r="T153" s="2">
        <f t="shared" si="23"/>
        <v>0</v>
      </c>
      <c r="U153" s="7">
        <f t="shared" si="24"/>
        <v>0</v>
      </c>
      <c r="V153" s="7">
        <f t="shared" si="25"/>
        <v>0</v>
      </c>
      <c r="W153" s="7">
        <f t="shared" si="26"/>
        <v>0</v>
      </c>
      <c r="X153">
        <v>20.37</v>
      </c>
      <c r="Y153">
        <v>20.6</v>
      </c>
      <c r="Z153">
        <v>20.83</v>
      </c>
      <c r="AA153">
        <v>20.55</v>
      </c>
      <c r="AB153">
        <v>20.85</v>
      </c>
      <c r="AC153">
        <v>21.35</v>
      </c>
      <c r="AD153">
        <v>21.31</v>
      </c>
      <c r="AE153">
        <v>21.43</v>
      </c>
      <c r="AF153">
        <v>21.33</v>
      </c>
      <c r="AG153">
        <v>21.05</v>
      </c>
      <c r="AH153">
        <v>21.45</v>
      </c>
      <c r="AI153">
        <v>20.65</v>
      </c>
      <c r="AJ153">
        <v>21.23</v>
      </c>
      <c r="AK153">
        <v>20.52</v>
      </c>
      <c r="AL153">
        <v>20.59</v>
      </c>
      <c r="AM153">
        <v>21.33</v>
      </c>
      <c r="AN153">
        <v>21.42</v>
      </c>
      <c r="AO153">
        <v>21.15</v>
      </c>
      <c r="AP153">
        <v>21.09</v>
      </c>
      <c r="AQ153">
        <v>21.47</v>
      </c>
      <c r="AR153">
        <v>21.26</v>
      </c>
      <c r="AS153">
        <v>20.95</v>
      </c>
      <c r="AT153">
        <v>21.24</v>
      </c>
      <c r="AU153">
        <v>21.48</v>
      </c>
      <c r="AV153">
        <v>21.6</v>
      </c>
      <c r="AW153">
        <v>20.84</v>
      </c>
      <c r="AX153">
        <v>21.33</v>
      </c>
      <c r="AY153">
        <v>21.58</v>
      </c>
      <c r="AZ153">
        <v>21.49</v>
      </c>
      <c r="BA153">
        <v>21.7</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c r="EF153">
        <v>0</v>
      </c>
      <c r="EG153">
        <v>0</v>
      </c>
      <c r="EH153">
        <v>0</v>
      </c>
      <c r="EI153">
        <v>0</v>
      </c>
      <c r="EJ153">
        <v>0</v>
      </c>
      <c r="EK153">
        <v>0</v>
      </c>
      <c r="EL153">
        <v>0</v>
      </c>
      <c r="EM153">
        <v>0</v>
      </c>
      <c r="EN153">
        <v>19.59</v>
      </c>
      <c r="EO153">
        <v>19.739999999999998</v>
      </c>
      <c r="EP153">
        <v>19.940000000000001</v>
      </c>
      <c r="EQ153">
        <v>19.809999999999999</v>
      </c>
      <c r="ER153">
        <v>20.09</v>
      </c>
      <c r="ES153">
        <v>20.53</v>
      </c>
      <c r="ET153">
        <v>20.63</v>
      </c>
      <c r="EU153">
        <v>20.79</v>
      </c>
      <c r="EV153">
        <v>20.45</v>
      </c>
      <c r="EW153">
        <v>20.21</v>
      </c>
      <c r="EX153">
        <v>20.62</v>
      </c>
      <c r="EY153">
        <v>19.95</v>
      </c>
      <c r="EZ153">
        <v>20.309999999999999</v>
      </c>
      <c r="FA153">
        <v>19.7</v>
      </c>
      <c r="FB153">
        <v>19.89</v>
      </c>
      <c r="FC153">
        <v>20.61</v>
      </c>
      <c r="FD153">
        <v>20.71</v>
      </c>
      <c r="FE153">
        <v>20.38</v>
      </c>
      <c r="FF153">
        <v>20.34</v>
      </c>
      <c r="FG153">
        <v>20.85</v>
      </c>
      <c r="FH153">
        <v>20.43</v>
      </c>
      <c r="FI153">
        <v>20.149999999999999</v>
      </c>
      <c r="FJ153">
        <v>20.239999999999998</v>
      </c>
      <c r="FK153">
        <v>20.76</v>
      </c>
      <c r="FL153">
        <v>20.89</v>
      </c>
      <c r="FM153">
        <v>20.22</v>
      </c>
      <c r="FN153">
        <v>20.51</v>
      </c>
      <c r="FO153">
        <v>21.21</v>
      </c>
      <c r="FP153">
        <v>20.77</v>
      </c>
      <c r="FQ153">
        <v>21.29</v>
      </c>
      <c r="FR153">
        <v>0.35</v>
      </c>
      <c r="FS153">
        <v>0.23899999999999999</v>
      </c>
      <c r="FT153">
        <v>5.6000000000000001E-2</v>
      </c>
      <c r="FU153">
        <v>0.20599999999999999</v>
      </c>
      <c r="FV153">
        <v>0</v>
      </c>
      <c r="FW153">
        <v>0</v>
      </c>
      <c r="FX153">
        <v>0</v>
      </c>
      <c r="FY153">
        <v>0</v>
      </c>
      <c r="FZ153">
        <v>0</v>
      </c>
      <c r="GA153">
        <v>0</v>
      </c>
      <c r="GB153">
        <v>0</v>
      </c>
      <c r="GC153">
        <v>0.05</v>
      </c>
      <c r="GD153">
        <v>0</v>
      </c>
      <c r="GE153">
        <v>0.32800000000000001</v>
      </c>
      <c r="GF153">
        <v>0.11700000000000001</v>
      </c>
      <c r="GG153">
        <v>0</v>
      </c>
      <c r="GH153">
        <v>0</v>
      </c>
      <c r="GI153">
        <v>0</v>
      </c>
      <c r="GJ153">
        <v>0</v>
      </c>
      <c r="GK153">
        <v>0</v>
      </c>
      <c r="GL153">
        <v>0</v>
      </c>
      <c r="GM153">
        <v>0</v>
      </c>
      <c r="GN153">
        <v>0</v>
      </c>
      <c r="GO153">
        <v>0</v>
      </c>
      <c r="GP153">
        <v>0</v>
      </c>
      <c r="GQ153">
        <v>0</v>
      </c>
      <c r="GR153">
        <v>0</v>
      </c>
      <c r="GS153">
        <v>0</v>
      </c>
      <c r="GT153">
        <v>0</v>
      </c>
      <c r="GU153">
        <v>0</v>
      </c>
      <c r="GV153">
        <v>0</v>
      </c>
      <c r="GW153">
        <v>0</v>
      </c>
      <c r="GX153">
        <v>0</v>
      </c>
      <c r="GY153">
        <v>0</v>
      </c>
      <c r="GZ153">
        <v>0</v>
      </c>
      <c r="HA153">
        <v>0</v>
      </c>
      <c r="HB153">
        <v>0</v>
      </c>
      <c r="HC153">
        <v>0</v>
      </c>
      <c r="HD153">
        <v>0</v>
      </c>
      <c r="HE153">
        <v>0</v>
      </c>
      <c r="HF153">
        <v>0</v>
      </c>
      <c r="HG153">
        <v>0</v>
      </c>
      <c r="HH153">
        <v>0</v>
      </c>
      <c r="HI153">
        <v>0</v>
      </c>
      <c r="HJ153">
        <v>0</v>
      </c>
      <c r="HK153">
        <v>0</v>
      </c>
      <c r="HL153">
        <v>0</v>
      </c>
      <c r="HM153">
        <v>0</v>
      </c>
      <c r="HN153">
        <v>0</v>
      </c>
      <c r="HO153">
        <v>0</v>
      </c>
      <c r="HP153">
        <v>0</v>
      </c>
      <c r="HQ153">
        <v>0</v>
      </c>
      <c r="HR153">
        <v>0</v>
      </c>
      <c r="HS153">
        <v>0</v>
      </c>
      <c r="HT153">
        <v>0</v>
      </c>
      <c r="HU153">
        <v>0</v>
      </c>
      <c r="HV153">
        <v>0</v>
      </c>
      <c r="HW153">
        <v>0</v>
      </c>
      <c r="HX153">
        <v>0</v>
      </c>
      <c r="HY153">
        <v>0</v>
      </c>
      <c r="HZ153">
        <v>0</v>
      </c>
      <c r="IA153">
        <v>0</v>
      </c>
      <c r="IB153">
        <v>0</v>
      </c>
      <c r="IC153">
        <v>0</v>
      </c>
      <c r="ID153">
        <v>0</v>
      </c>
      <c r="IE153">
        <v>0</v>
      </c>
      <c r="IF153">
        <v>0</v>
      </c>
      <c r="IG153">
        <v>0</v>
      </c>
      <c r="IH153">
        <v>0</v>
      </c>
      <c r="II153">
        <v>0</v>
      </c>
      <c r="IJ153">
        <v>0</v>
      </c>
      <c r="IK153">
        <v>0</v>
      </c>
      <c r="IL153">
        <v>0</v>
      </c>
      <c r="IM153">
        <v>0</v>
      </c>
      <c r="IN153">
        <v>0</v>
      </c>
      <c r="IO153">
        <v>0</v>
      </c>
      <c r="IP153">
        <v>0</v>
      </c>
      <c r="IQ153">
        <v>0</v>
      </c>
      <c r="IR153">
        <v>0</v>
      </c>
      <c r="IS153">
        <v>0</v>
      </c>
      <c r="IT153">
        <v>0</v>
      </c>
      <c r="IU153">
        <v>0</v>
      </c>
      <c r="IV153">
        <v>0</v>
      </c>
      <c r="IW153">
        <v>0</v>
      </c>
      <c r="IX153">
        <v>0</v>
      </c>
      <c r="IY153">
        <v>0</v>
      </c>
      <c r="IZ153">
        <v>0</v>
      </c>
      <c r="JA153">
        <v>0</v>
      </c>
      <c r="JB153">
        <v>0</v>
      </c>
      <c r="JC153">
        <v>0</v>
      </c>
      <c r="JD153">
        <v>3.77</v>
      </c>
      <c r="JE153">
        <v>5.702</v>
      </c>
      <c r="JF153">
        <v>5.484</v>
      </c>
      <c r="JG153">
        <v>7.2080000000000002</v>
      </c>
      <c r="JH153">
        <v>7.1150000000000002</v>
      </c>
      <c r="JI153">
        <v>11.404999999999999</v>
      </c>
      <c r="JJ153">
        <v>8.3770000000000007</v>
      </c>
      <c r="JK153">
        <v>9.0459999999999994</v>
      </c>
      <c r="JL153">
        <v>6.0209999999999999</v>
      </c>
      <c r="JM153">
        <v>6.8810000000000002</v>
      </c>
      <c r="JN153">
        <v>9.2829999999999995</v>
      </c>
      <c r="JO153">
        <v>7.4690000000000003</v>
      </c>
      <c r="JP153">
        <v>8.0839999999999996</v>
      </c>
      <c r="JQ153">
        <v>6.8319999999999999</v>
      </c>
      <c r="JR153">
        <v>6.7030000000000003</v>
      </c>
      <c r="JS153">
        <v>11.147</v>
      </c>
      <c r="JT153">
        <v>9.7409999999999997</v>
      </c>
      <c r="JU153">
        <v>7.41</v>
      </c>
      <c r="JV153">
        <v>8.9079999999999995</v>
      </c>
      <c r="JW153">
        <v>12.308999999999999</v>
      </c>
      <c r="JX153">
        <v>7.1079999999999997</v>
      </c>
      <c r="JY153">
        <v>7.6029999999999998</v>
      </c>
      <c r="JZ153">
        <v>4.7830000000000004</v>
      </c>
      <c r="KA153">
        <v>9.52</v>
      </c>
      <c r="KB153">
        <v>11.379</v>
      </c>
      <c r="KC153">
        <v>10.234999999999999</v>
      </c>
      <c r="KD153">
        <v>11.760999999999999</v>
      </c>
      <c r="KE153">
        <v>11.544</v>
      </c>
      <c r="KF153">
        <v>10.278</v>
      </c>
      <c r="KG153">
        <v>12.917</v>
      </c>
    </row>
    <row r="154" spans="1:293" x14ac:dyDescent="0.25">
      <c r="A154" t="s">
        <v>430</v>
      </c>
      <c r="B154" t="s">
        <v>589</v>
      </c>
      <c r="C154" t="s">
        <v>595</v>
      </c>
      <c r="D154">
        <v>263</v>
      </c>
      <c r="E154" t="s">
        <v>13</v>
      </c>
      <c r="F154">
        <f t="shared" si="18"/>
        <v>3</v>
      </c>
      <c r="G154">
        <f t="shared" si="19"/>
        <v>2</v>
      </c>
      <c r="H154" t="s">
        <v>8</v>
      </c>
      <c r="I154" t="s">
        <v>7</v>
      </c>
      <c r="J154" t="s">
        <v>5</v>
      </c>
      <c r="K154" t="s">
        <v>596</v>
      </c>
      <c r="L154" t="s">
        <v>516</v>
      </c>
      <c r="M154" s="7">
        <v>0</v>
      </c>
      <c r="N154" s="7">
        <v>106.976370140227</v>
      </c>
      <c r="O154" s="7">
        <f>M154*'Emission and cost factors'!$D$8+N154*'Emission and cost factors'!$E$8</f>
        <v>49.209130264504424</v>
      </c>
      <c r="P154" s="8">
        <f>M154*'Emission and cost factors'!$D$9+N154*'Emission and cost factors'!$E$9</f>
        <v>16.046455521034051</v>
      </c>
      <c r="Q154" s="7">
        <f t="shared" si="20"/>
        <v>21.167333333333335</v>
      </c>
      <c r="R154" s="2">
        <f t="shared" si="21"/>
        <v>0</v>
      </c>
      <c r="S154" s="2">
        <f t="shared" si="22"/>
        <v>0</v>
      </c>
      <c r="T154" s="2">
        <f t="shared" si="23"/>
        <v>0</v>
      </c>
      <c r="U154" s="7">
        <f t="shared" si="24"/>
        <v>0</v>
      </c>
      <c r="V154" s="7">
        <f t="shared" si="25"/>
        <v>0</v>
      </c>
      <c r="W154" s="7">
        <f t="shared" si="26"/>
        <v>0</v>
      </c>
      <c r="X154">
        <v>20.440000000000001</v>
      </c>
      <c r="Y154">
        <v>20.68</v>
      </c>
      <c r="Z154">
        <v>20.91</v>
      </c>
      <c r="AA154">
        <v>20.63</v>
      </c>
      <c r="AB154">
        <v>20.91</v>
      </c>
      <c r="AC154">
        <v>21.37</v>
      </c>
      <c r="AD154">
        <v>21.33</v>
      </c>
      <c r="AE154">
        <v>21.44</v>
      </c>
      <c r="AF154">
        <v>21.33</v>
      </c>
      <c r="AG154">
        <v>21.1</v>
      </c>
      <c r="AH154">
        <v>21.46</v>
      </c>
      <c r="AI154">
        <v>20.72</v>
      </c>
      <c r="AJ154">
        <v>21.25</v>
      </c>
      <c r="AK154">
        <v>20.59</v>
      </c>
      <c r="AL154">
        <v>20.67</v>
      </c>
      <c r="AM154">
        <v>21.35</v>
      </c>
      <c r="AN154">
        <v>21.44</v>
      </c>
      <c r="AO154">
        <v>21.19</v>
      </c>
      <c r="AP154">
        <v>21.15</v>
      </c>
      <c r="AQ154">
        <v>21.47</v>
      </c>
      <c r="AR154">
        <v>21.23</v>
      </c>
      <c r="AS154">
        <v>21.01</v>
      </c>
      <c r="AT154">
        <v>21.22</v>
      </c>
      <c r="AU154">
        <v>21.48</v>
      </c>
      <c r="AV154">
        <v>21.61</v>
      </c>
      <c r="AW154">
        <v>20.9</v>
      </c>
      <c r="AX154">
        <v>21.36</v>
      </c>
      <c r="AY154">
        <v>21.58</v>
      </c>
      <c r="AZ154">
        <v>21.51</v>
      </c>
      <c r="BA154">
        <v>21.69</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19.670000000000002</v>
      </c>
      <c r="EO154">
        <v>19.84</v>
      </c>
      <c r="EP154">
        <v>20.04</v>
      </c>
      <c r="EQ154">
        <v>19.88</v>
      </c>
      <c r="ER154">
        <v>20.170000000000002</v>
      </c>
      <c r="ES154">
        <v>20.55</v>
      </c>
      <c r="ET154">
        <v>20.63</v>
      </c>
      <c r="EU154">
        <v>20.8</v>
      </c>
      <c r="EV154">
        <v>20.47</v>
      </c>
      <c r="EW154">
        <v>20.27</v>
      </c>
      <c r="EX154">
        <v>20.65</v>
      </c>
      <c r="EY154">
        <v>20.03</v>
      </c>
      <c r="EZ154">
        <v>20.329999999999998</v>
      </c>
      <c r="FA154">
        <v>19.78</v>
      </c>
      <c r="FB154">
        <v>19.97</v>
      </c>
      <c r="FC154">
        <v>20.63</v>
      </c>
      <c r="FD154">
        <v>20.73</v>
      </c>
      <c r="FE154">
        <v>20.440000000000001</v>
      </c>
      <c r="FF154">
        <v>20.399999999999999</v>
      </c>
      <c r="FG154">
        <v>20.87</v>
      </c>
      <c r="FH154">
        <v>20.440000000000001</v>
      </c>
      <c r="FI154">
        <v>20.22</v>
      </c>
      <c r="FJ154">
        <v>20.28</v>
      </c>
      <c r="FK154">
        <v>20.77</v>
      </c>
      <c r="FL154">
        <v>20.9</v>
      </c>
      <c r="FM154">
        <v>20.28</v>
      </c>
      <c r="FN154">
        <v>20.54</v>
      </c>
      <c r="FO154">
        <v>21.22</v>
      </c>
      <c r="FP154">
        <v>20.79</v>
      </c>
      <c r="FQ154">
        <v>21.29</v>
      </c>
      <c r="FR154">
        <v>0.28299999999999997</v>
      </c>
      <c r="FS154">
        <v>0.14399999999999999</v>
      </c>
      <c r="FT154">
        <v>0</v>
      </c>
      <c r="FU154">
        <v>0.122</v>
      </c>
      <c r="FV154">
        <v>0</v>
      </c>
      <c r="FW154">
        <v>0</v>
      </c>
      <c r="FX154">
        <v>0</v>
      </c>
      <c r="FY154">
        <v>0</v>
      </c>
      <c r="FZ154">
        <v>0</v>
      </c>
      <c r="GA154">
        <v>0</v>
      </c>
      <c r="GB154">
        <v>0</v>
      </c>
      <c r="GC154">
        <v>0</v>
      </c>
      <c r="GD154">
        <v>0</v>
      </c>
      <c r="GE154">
        <v>0.23899999999999999</v>
      </c>
      <c r="GF154">
        <v>3.3000000000000002E-2</v>
      </c>
      <c r="GG154">
        <v>0</v>
      </c>
      <c r="GH154">
        <v>0</v>
      </c>
      <c r="GI154">
        <v>0</v>
      </c>
      <c r="GJ154">
        <v>0</v>
      </c>
      <c r="GK154">
        <v>0</v>
      </c>
      <c r="GL154">
        <v>0</v>
      </c>
      <c r="GM154">
        <v>0</v>
      </c>
      <c r="GN154">
        <v>0</v>
      </c>
      <c r="GO154">
        <v>0</v>
      </c>
      <c r="GP154">
        <v>0</v>
      </c>
      <c r="GQ154">
        <v>0</v>
      </c>
      <c r="GR154">
        <v>0</v>
      </c>
      <c r="GS154">
        <v>0</v>
      </c>
      <c r="GT154">
        <v>0</v>
      </c>
      <c r="GU154">
        <v>0</v>
      </c>
      <c r="GV154">
        <v>0</v>
      </c>
      <c r="GW154">
        <v>0</v>
      </c>
      <c r="GX154">
        <v>0</v>
      </c>
      <c r="GY154">
        <v>0</v>
      </c>
      <c r="GZ154">
        <v>0</v>
      </c>
      <c r="HA154">
        <v>0</v>
      </c>
      <c r="HB154">
        <v>0</v>
      </c>
      <c r="HC154">
        <v>0</v>
      </c>
      <c r="HD154">
        <v>0</v>
      </c>
      <c r="HE154">
        <v>0</v>
      </c>
      <c r="HF154">
        <v>0</v>
      </c>
      <c r="HG154">
        <v>0</v>
      </c>
      <c r="HH154">
        <v>0</v>
      </c>
      <c r="HI154">
        <v>0</v>
      </c>
      <c r="HJ154">
        <v>0</v>
      </c>
      <c r="HK154">
        <v>0</v>
      </c>
      <c r="HL154">
        <v>0</v>
      </c>
      <c r="HM154">
        <v>0</v>
      </c>
      <c r="HN154">
        <v>0</v>
      </c>
      <c r="HO154">
        <v>0</v>
      </c>
      <c r="HP154">
        <v>0</v>
      </c>
      <c r="HQ154">
        <v>0</v>
      </c>
      <c r="HR154">
        <v>0</v>
      </c>
      <c r="HS154">
        <v>0</v>
      </c>
      <c r="HT154">
        <v>0</v>
      </c>
      <c r="HU154">
        <v>0</v>
      </c>
      <c r="HV154">
        <v>0</v>
      </c>
      <c r="HW154">
        <v>0</v>
      </c>
      <c r="HX154">
        <v>0</v>
      </c>
      <c r="HY154">
        <v>0</v>
      </c>
      <c r="HZ154">
        <v>0</v>
      </c>
      <c r="IA154">
        <v>0</v>
      </c>
      <c r="IB154">
        <v>0</v>
      </c>
      <c r="IC154">
        <v>0</v>
      </c>
      <c r="ID154">
        <v>0</v>
      </c>
      <c r="IE154">
        <v>0</v>
      </c>
      <c r="IF154">
        <v>0</v>
      </c>
      <c r="IG154">
        <v>0</v>
      </c>
      <c r="IH154">
        <v>0</v>
      </c>
      <c r="II154">
        <v>0</v>
      </c>
      <c r="IJ154">
        <v>0</v>
      </c>
      <c r="IK154">
        <v>0</v>
      </c>
      <c r="IL154">
        <v>0</v>
      </c>
      <c r="IM154">
        <v>0</v>
      </c>
      <c r="IN154">
        <v>0</v>
      </c>
      <c r="IO154">
        <v>0</v>
      </c>
      <c r="IP154">
        <v>0</v>
      </c>
      <c r="IQ154">
        <v>0</v>
      </c>
      <c r="IR154">
        <v>0</v>
      </c>
      <c r="IS154">
        <v>0</v>
      </c>
      <c r="IT154">
        <v>0</v>
      </c>
      <c r="IU154">
        <v>0</v>
      </c>
      <c r="IV154">
        <v>0</v>
      </c>
      <c r="IW154">
        <v>0</v>
      </c>
      <c r="IX154">
        <v>0</v>
      </c>
      <c r="IY154">
        <v>0</v>
      </c>
      <c r="IZ154">
        <v>0</v>
      </c>
      <c r="JA154">
        <v>0</v>
      </c>
      <c r="JB154">
        <v>0</v>
      </c>
      <c r="JC154">
        <v>0</v>
      </c>
      <c r="JD154">
        <v>3.77</v>
      </c>
      <c r="JE154">
        <v>5.702</v>
      </c>
      <c r="JF154">
        <v>5.484</v>
      </c>
      <c r="JG154">
        <v>7.2080000000000002</v>
      </c>
      <c r="JH154">
        <v>7.1150000000000002</v>
      </c>
      <c r="JI154">
        <v>11.404999999999999</v>
      </c>
      <c r="JJ154">
        <v>8.3770000000000007</v>
      </c>
      <c r="JK154">
        <v>9.0459999999999994</v>
      </c>
      <c r="JL154">
        <v>6.0209999999999999</v>
      </c>
      <c r="JM154">
        <v>6.8810000000000002</v>
      </c>
      <c r="JN154">
        <v>9.2829999999999995</v>
      </c>
      <c r="JO154">
        <v>7.4690000000000003</v>
      </c>
      <c r="JP154">
        <v>8.0839999999999996</v>
      </c>
      <c r="JQ154">
        <v>6.8319999999999999</v>
      </c>
      <c r="JR154">
        <v>6.7030000000000003</v>
      </c>
      <c r="JS154">
        <v>11.147</v>
      </c>
      <c r="JT154">
        <v>9.7409999999999997</v>
      </c>
      <c r="JU154">
        <v>7.41</v>
      </c>
      <c r="JV154">
        <v>8.9079999999999995</v>
      </c>
      <c r="JW154">
        <v>12.308999999999999</v>
      </c>
      <c r="JX154">
        <v>7.1079999999999997</v>
      </c>
      <c r="JY154">
        <v>7.6029999999999998</v>
      </c>
      <c r="JZ154">
        <v>4.7830000000000004</v>
      </c>
      <c r="KA154">
        <v>9.52</v>
      </c>
      <c r="KB154">
        <v>11.379</v>
      </c>
      <c r="KC154">
        <v>10.234999999999999</v>
      </c>
      <c r="KD154">
        <v>11.760999999999999</v>
      </c>
      <c r="KE154">
        <v>11.544</v>
      </c>
      <c r="KF154">
        <v>10.278</v>
      </c>
      <c r="KG154">
        <v>12.917</v>
      </c>
    </row>
    <row r="155" spans="1:293" x14ac:dyDescent="0.25">
      <c r="A155" t="s">
        <v>431</v>
      </c>
      <c r="B155" t="s">
        <v>589</v>
      </c>
      <c r="C155" t="s">
        <v>595</v>
      </c>
      <c r="D155">
        <v>264</v>
      </c>
      <c r="E155" t="s">
        <v>13</v>
      </c>
      <c r="F155">
        <f t="shared" si="18"/>
        <v>3</v>
      </c>
      <c r="G155">
        <f t="shared" si="19"/>
        <v>2</v>
      </c>
      <c r="H155" t="s">
        <v>8</v>
      </c>
      <c r="I155" t="s">
        <v>7</v>
      </c>
      <c r="J155" t="s">
        <v>5</v>
      </c>
      <c r="K155" t="s">
        <v>596</v>
      </c>
      <c r="L155" t="s">
        <v>515</v>
      </c>
      <c r="M155" s="7">
        <v>0</v>
      </c>
      <c r="N155" s="7">
        <v>103.39508976951799</v>
      </c>
      <c r="O155" s="7">
        <f>M155*'Emission and cost factors'!$D$8+N155*'Emission and cost factors'!$E$8</f>
        <v>47.56174129397828</v>
      </c>
      <c r="P155" s="8">
        <f>M155*'Emission and cost factors'!$D$9+N155*'Emission and cost factors'!$E$9</f>
        <v>15.509263465427699</v>
      </c>
      <c r="Q155" s="7">
        <f t="shared" si="20"/>
        <v>21.134666666666668</v>
      </c>
      <c r="R155" s="2">
        <f t="shared" si="21"/>
        <v>0</v>
      </c>
      <c r="S155" s="2">
        <f t="shared" si="22"/>
        <v>0</v>
      </c>
      <c r="T155" s="2">
        <f t="shared" si="23"/>
        <v>0</v>
      </c>
      <c r="U155" s="7">
        <f t="shared" si="24"/>
        <v>0</v>
      </c>
      <c r="V155" s="7">
        <f t="shared" si="25"/>
        <v>0</v>
      </c>
      <c r="W155" s="7">
        <f t="shared" si="26"/>
        <v>0</v>
      </c>
      <c r="X155">
        <v>20.37</v>
      </c>
      <c r="Y155">
        <v>20.6</v>
      </c>
      <c r="Z155">
        <v>20.83</v>
      </c>
      <c r="AA155">
        <v>20.55</v>
      </c>
      <c r="AB155">
        <v>20.85</v>
      </c>
      <c r="AC155">
        <v>21.35</v>
      </c>
      <c r="AD155">
        <v>21.31</v>
      </c>
      <c r="AE155">
        <v>21.43</v>
      </c>
      <c r="AF155">
        <v>21.33</v>
      </c>
      <c r="AG155">
        <v>21.05</v>
      </c>
      <c r="AH155">
        <v>21.45</v>
      </c>
      <c r="AI155">
        <v>20.65</v>
      </c>
      <c r="AJ155">
        <v>21.23</v>
      </c>
      <c r="AK155">
        <v>20.52</v>
      </c>
      <c r="AL155">
        <v>20.59</v>
      </c>
      <c r="AM155">
        <v>21.33</v>
      </c>
      <c r="AN155">
        <v>21.42</v>
      </c>
      <c r="AO155">
        <v>21.15</v>
      </c>
      <c r="AP155">
        <v>21.09</v>
      </c>
      <c r="AQ155">
        <v>21.47</v>
      </c>
      <c r="AR155">
        <v>21.26</v>
      </c>
      <c r="AS155">
        <v>20.95</v>
      </c>
      <c r="AT155">
        <v>21.24</v>
      </c>
      <c r="AU155">
        <v>21.48</v>
      </c>
      <c r="AV155">
        <v>21.6</v>
      </c>
      <c r="AW155">
        <v>20.84</v>
      </c>
      <c r="AX155">
        <v>21.33</v>
      </c>
      <c r="AY155">
        <v>21.58</v>
      </c>
      <c r="AZ155">
        <v>21.49</v>
      </c>
      <c r="BA155">
        <v>21.7</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0</v>
      </c>
      <c r="EL155">
        <v>0</v>
      </c>
      <c r="EM155">
        <v>0</v>
      </c>
      <c r="EN155">
        <v>19.59</v>
      </c>
      <c r="EO155">
        <v>19.739999999999998</v>
      </c>
      <c r="EP155">
        <v>19.940000000000001</v>
      </c>
      <c r="EQ155">
        <v>19.809999999999999</v>
      </c>
      <c r="ER155">
        <v>20.09</v>
      </c>
      <c r="ES155">
        <v>20.53</v>
      </c>
      <c r="ET155">
        <v>20.63</v>
      </c>
      <c r="EU155">
        <v>20.79</v>
      </c>
      <c r="EV155">
        <v>20.45</v>
      </c>
      <c r="EW155">
        <v>20.21</v>
      </c>
      <c r="EX155">
        <v>20.62</v>
      </c>
      <c r="EY155">
        <v>19.95</v>
      </c>
      <c r="EZ155">
        <v>20.309999999999999</v>
      </c>
      <c r="FA155">
        <v>19.7</v>
      </c>
      <c r="FB155">
        <v>19.89</v>
      </c>
      <c r="FC155">
        <v>20.61</v>
      </c>
      <c r="FD155">
        <v>20.71</v>
      </c>
      <c r="FE155">
        <v>20.38</v>
      </c>
      <c r="FF155">
        <v>20.34</v>
      </c>
      <c r="FG155">
        <v>20.85</v>
      </c>
      <c r="FH155">
        <v>20.43</v>
      </c>
      <c r="FI155">
        <v>20.149999999999999</v>
      </c>
      <c r="FJ155">
        <v>20.239999999999998</v>
      </c>
      <c r="FK155">
        <v>20.76</v>
      </c>
      <c r="FL155">
        <v>20.89</v>
      </c>
      <c r="FM155">
        <v>20.22</v>
      </c>
      <c r="FN155">
        <v>20.51</v>
      </c>
      <c r="FO155">
        <v>21.21</v>
      </c>
      <c r="FP155">
        <v>20.77</v>
      </c>
      <c r="FQ155">
        <v>21.29</v>
      </c>
      <c r="FR155">
        <v>0.35</v>
      </c>
      <c r="FS155">
        <v>0.23899999999999999</v>
      </c>
      <c r="FT155">
        <v>5.6000000000000001E-2</v>
      </c>
      <c r="FU155">
        <v>0.20599999999999999</v>
      </c>
      <c r="FV155">
        <v>0</v>
      </c>
      <c r="FW155">
        <v>0</v>
      </c>
      <c r="FX155">
        <v>0</v>
      </c>
      <c r="FY155">
        <v>0</v>
      </c>
      <c r="FZ155">
        <v>0</v>
      </c>
      <c r="GA155">
        <v>0</v>
      </c>
      <c r="GB155">
        <v>0</v>
      </c>
      <c r="GC155">
        <v>0.05</v>
      </c>
      <c r="GD155">
        <v>0</v>
      </c>
      <c r="GE155">
        <v>0.32800000000000001</v>
      </c>
      <c r="GF155">
        <v>0.11700000000000001</v>
      </c>
      <c r="GG155">
        <v>0</v>
      </c>
      <c r="GH155">
        <v>0</v>
      </c>
      <c r="GI155">
        <v>0</v>
      </c>
      <c r="GJ155">
        <v>0</v>
      </c>
      <c r="GK155">
        <v>0</v>
      </c>
      <c r="GL155">
        <v>0</v>
      </c>
      <c r="GM155">
        <v>0</v>
      </c>
      <c r="GN155">
        <v>0</v>
      </c>
      <c r="GO155">
        <v>0</v>
      </c>
      <c r="GP155">
        <v>0</v>
      </c>
      <c r="GQ155">
        <v>0</v>
      </c>
      <c r="GR155">
        <v>0</v>
      </c>
      <c r="GS155">
        <v>0</v>
      </c>
      <c r="GT155">
        <v>0</v>
      </c>
      <c r="GU155">
        <v>0</v>
      </c>
      <c r="GV155">
        <v>0</v>
      </c>
      <c r="GW155">
        <v>0</v>
      </c>
      <c r="GX155">
        <v>0</v>
      </c>
      <c r="GY155">
        <v>0</v>
      </c>
      <c r="GZ155">
        <v>0</v>
      </c>
      <c r="HA155">
        <v>0</v>
      </c>
      <c r="HB155">
        <v>0</v>
      </c>
      <c r="HC155">
        <v>0</v>
      </c>
      <c r="HD155">
        <v>0</v>
      </c>
      <c r="HE155">
        <v>0</v>
      </c>
      <c r="HF155">
        <v>0</v>
      </c>
      <c r="HG155">
        <v>0</v>
      </c>
      <c r="HH155">
        <v>0</v>
      </c>
      <c r="HI155">
        <v>0</v>
      </c>
      <c r="HJ155">
        <v>0</v>
      </c>
      <c r="HK155">
        <v>0</v>
      </c>
      <c r="HL155">
        <v>0</v>
      </c>
      <c r="HM155">
        <v>0</v>
      </c>
      <c r="HN155">
        <v>0</v>
      </c>
      <c r="HO155">
        <v>0</v>
      </c>
      <c r="HP155">
        <v>0</v>
      </c>
      <c r="HQ155">
        <v>0</v>
      </c>
      <c r="HR155">
        <v>0</v>
      </c>
      <c r="HS155">
        <v>0</v>
      </c>
      <c r="HT155">
        <v>0</v>
      </c>
      <c r="HU155">
        <v>0</v>
      </c>
      <c r="HV155">
        <v>0</v>
      </c>
      <c r="HW155">
        <v>0</v>
      </c>
      <c r="HX155">
        <v>0</v>
      </c>
      <c r="HY155">
        <v>0</v>
      </c>
      <c r="HZ155">
        <v>0</v>
      </c>
      <c r="IA155">
        <v>0</v>
      </c>
      <c r="IB155">
        <v>0</v>
      </c>
      <c r="IC155">
        <v>0</v>
      </c>
      <c r="ID155">
        <v>0</v>
      </c>
      <c r="IE155">
        <v>0</v>
      </c>
      <c r="IF155">
        <v>0</v>
      </c>
      <c r="IG155">
        <v>0</v>
      </c>
      <c r="IH155">
        <v>0</v>
      </c>
      <c r="II155">
        <v>0</v>
      </c>
      <c r="IJ155">
        <v>0</v>
      </c>
      <c r="IK155">
        <v>0</v>
      </c>
      <c r="IL155">
        <v>0</v>
      </c>
      <c r="IM155">
        <v>0</v>
      </c>
      <c r="IN155">
        <v>0</v>
      </c>
      <c r="IO155">
        <v>0</v>
      </c>
      <c r="IP155">
        <v>0</v>
      </c>
      <c r="IQ155">
        <v>0</v>
      </c>
      <c r="IR155">
        <v>0</v>
      </c>
      <c r="IS155">
        <v>0</v>
      </c>
      <c r="IT155">
        <v>0</v>
      </c>
      <c r="IU155">
        <v>0</v>
      </c>
      <c r="IV155">
        <v>0</v>
      </c>
      <c r="IW155">
        <v>0</v>
      </c>
      <c r="IX155">
        <v>0</v>
      </c>
      <c r="IY155">
        <v>0</v>
      </c>
      <c r="IZ155">
        <v>0</v>
      </c>
      <c r="JA155">
        <v>0</v>
      </c>
      <c r="JB155">
        <v>0</v>
      </c>
      <c r="JC155">
        <v>0</v>
      </c>
      <c r="JD155">
        <v>3.77</v>
      </c>
      <c r="JE155">
        <v>5.702</v>
      </c>
      <c r="JF155">
        <v>5.484</v>
      </c>
      <c r="JG155">
        <v>7.2080000000000002</v>
      </c>
      <c r="JH155">
        <v>7.1150000000000002</v>
      </c>
      <c r="JI155">
        <v>11.404999999999999</v>
      </c>
      <c r="JJ155">
        <v>8.3770000000000007</v>
      </c>
      <c r="JK155">
        <v>9.0459999999999994</v>
      </c>
      <c r="JL155">
        <v>6.0209999999999999</v>
      </c>
      <c r="JM155">
        <v>6.8810000000000002</v>
      </c>
      <c r="JN155">
        <v>9.2829999999999995</v>
      </c>
      <c r="JO155">
        <v>7.4690000000000003</v>
      </c>
      <c r="JP155">
        <v>8.0839999999999996</v>
      </c>
      <c r="JQ155">
        <v>6.8319999999999999</v>
      </c>
      <c r="JR155">
        <v>6.7030000000000003</v>
      </c>
      <c r="JS155">
        <v>11.147</v>
      </c>
      <c r="JT155">
        <v>9.7409999999999997</v>
      </c>
      <c r="JU155">
        <v>7.41</v>
      </c>
      <c r="JV155">
        <v>8.9079999999999995</v>
      </c>
      <c r="JW155">
        <v>12.308999999999999</v>
      </c>
      <c r="JX155">
        <v>7.1079999999999997</v>
      </c>
      <c r="JY155">
        <v>7.6029999999999998</v>
      </c>
      <c r="JZ155">
        <v>4.7830000000000004</v>
      </c>
      <c r="KA155">
        <v>9.52</v>
      </c>
      <c r="KB155">
        <v>11.379</v>
      </c>
      <c r="KC155">
        <v>10.234999999999999</v>
      </c>
      <c r="KD155">
        <v>11.760999999999999</v>
      </c>
      <c r="KE155">
        <v>11.544</v>
      </c>
      <c r="KF155">
        <v>10.278</v>
      </c>
      <c r="KG155">
        <v>12.917</v>
      </c>
    </row>
    <row r="156" spans="1:293" x14ac:dyDescent="0.25">
      <c r="A156" t="s">
        <v>432</v>
      </c>
      <c r="B156" t="s">
        <v>589</v>
      </c>
      <c r="C156" t="s">
        <v>595</v>
      </c>
      <c r="D156">
        <v>289</v>
      </c>
      <c r="E156" t="s">
        <v>13</v>
      </c>
      <c r="F156">
        <f t="shared" si="18"/>
        <v>3</v>
      </c>
      <c r="G156">
        <f t="shared" si="19"/>
        <v>2</v>
      </c>
      <c r="H156" t="s">
        <v>9</v>
      </c>
      <c r="I156" t="s">
        <v>3</v>
      </c>
      <c r="J156" t="s">
        <v>4</v>
      </c>
      <c r="K156" t="s">
        <v>596</v>
      </c>
      <c r="L156" t="s">
        <v>516</v>
      </c>
      <c r="M156" s="7">
        <v>0</v>
      </c>
      <c r="N156" s="7">
        <v>87.423976810711096</v>
      </c>
      <c r="O156" s="7">
        <f>M156*'Emission and cost factors'!$D$8+N156*'Emission and cost factors'!$E$8</f>
        <v>40.215029332927109</v>
      </c>
      <c r="P156" s="8">
        <f>M156*'Emission and cost factors'!$D$9+N156*'Emission and cost factors'!$E$9</f>
        <v>13.113596521606665</v>
      </c>
      <c r="Q156" s="7">
        <f t="shared" si="20"/>
        <v>21.026999999999997</v>
      </c>
      <c r="R156" s="2">
        <f t="shared" si="21"/>
        <v>0</v>
      </c>
      <c r="S156" s="2">
        <f t="shared" si="22"/>
        <v>0</v>
      </c>
      <c r="T156" s="2">
        <f t="shared" si="23"/>
        <v>0</v>
      </c>
      <c r="U156" s="7">
        <f t="shared" si="24"/>
        <v>0</v>
      </c>
      <c r="V156" s="7">
        <f t="shared" si="25"/>
        <v>0</v>
      </c>
      <c r="W156" s="7">
        <f t="shared" si="26"/>
        <v>0</v>
      </c>
      <c r="X156">
        <v>20.37</v>
      </c>
      <c r="Y156">
        <v>20.6</v>
      </c>
      <c r="Z156">
        <v>20.7</v>
      </c>
      <c r="AA156">
        <v>20.66</v>
      </c>
      <c r="AB156">
        <v>20.82</v>
      </c>
      <c r="AC156">
        <v>21.18</v>
      </c>
      <c r="AD156">
        <v>21.16</v>
      </c>
      <c r="AE156">
        <v>21.21</v>
      </c>
      <c r="AF156">
        <v>21.01</v>
      </c>
      <c r="AG156">
        <v>20.95</v>
      </c>
      <c r="AH156">
        <v>21.19</v>
      </c>
      <c r="AI156">
        <v>20.74</v>
      </c>
      <c r="AJ156">
        <v>20.97</v>
      </c>
      <c r="AK156">
        <v>20.58</v>
      </c>
      <c r="AL156">
        <v>20.69</v>
      </c>
      <c r="AM156">
        <v>21.21</v>
      </c>
      <c r="AN156">
        <v>21.22</v>
      </c>
      <c r="AO156">
        <v>21.07</v>
      </c>
      <c r="AP156">
        <v>21.08</v>
      </c>
      <c r="AQ156">
        <v>21.39</v>
      </c>
      <c r="AR156">
        <v>21.02</v>
      </c>
      <c r="AS156">
        <v>20.95</v>
      </c>
      <c r="AT156">
        <v>20.92</v>
      </c>
      <c r="AU156">
        <v>21.25</v>
      </c>
      <c r="AV156">
        <v>21.38</v>
      </c>
      <c r="AW156">
        <v>21.01</v>
      </c>
      <c r="AX156">
        <v>21.18</v>
      </c>
      <c r="AY156">
        <v>21.39</v>
      </c>
      <c r="AZ156">
        <v>21.34</v>
      </c>
      <c r="BA156">
        <v>21.57</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19.37</v>
      </c>
      <c r="EO156">
        <v>19.57</v>
      </c>
      <c r="EP156">
        <v>19.62</v>
      </c>
      <c r="EQ156">
        <v>19.739999999999998</v>
      </c>
      <c r="ER156">
        <v>19.829999999999998</v>
      </c>
      <c r="ES156">
        <v>20.37</v>
      </c>
      <c r="ET156">
        <v>20.43</v>
      </c>
      <c r="EU156">
        <v>20.58</v>
      </c>
      <c r="EV156">
        <v>20.260000000000002</v>
      </c>
      <c r="EW156">
        <v>19.93</v>
      </c>
      <c r="EX156">
        <v>20.52</v>
      </c>
      <c r="EY156">
        <v>19.88</v>
      </c>
      <c r="EZ156">
        <v>20.12</v>
      </c>
      <c r="FA156">
        <v>19.600000000000001</v>
      </c>
      <c r="FB156">
        <v>19.79</v>
      </c>
      <c r="FC156">
        <v>20.440000000000001</v>
      </c>
      <c r="FD156">
        <v>20.56</v>
      </c>
      <c r="FE156">
        <v>20.14</v>
      </c>
      <c r="FF156">
        <v>20.16</v>
      </c>
      <c r="FG156">
        <v>20.78</v>
      </c>
      <c r="FH156">
        <v>20.3</v>
      </c>
      <c r="FI156">
        <v>19.98</v>
      </c>
      <c r="FJ156">
        <v>20.010000000000002</v>
      </c>
      <c r="FK156">
        <v>20.57</v>
      </c>
      <c r="FL156">
        <v>20.81</v>
      </c>
      <c r="FM156">
        <v>20.239999999999998</v>
      </c>
      <c r="FN156">
        <v>20.46</v>
      </c>
      <c r="FO156">
        <v>20.82</v>
      </c>
      <c r="FP156">
        <v>20.73</v>
      </c>
      <c r="FQ156">
        <v>21.04</v>
      </c>
      <c r="FR156">
        <v>0.378</v>
      </c>
      <c r="FS156">
        <v>0.28899999999999998</v>
      </c>
      <c r="FT156">
        <v>0.26700000000000002</v>
      </c>
      <c r="FU156">
        <v>0.19400000000000001</v>
      </c>
      <c r="FV156">
        <v>0.14399999999999999</v>
      </c>
      <c r="FW156">
        <v>0</v>
      </c>
      <c r="FX156">
        <v>0</v>
      </c>
      <c r="FY156">
        <v>0</v>
      </c>
      <c r="FZ156">
        <v>0</v>
      </c>
      <c r="GA156">
        <v>0.05</v>
      </c>
      <c r="GB156">
        <v>0</v>
      </c>
      <c r="GC156">
        <v>0.1</v>
      </c>
      <c r="GD156">
        <v>0</v>
      </c>
      <c r="GE156">
        <v>0.3</v>
      </c>
      <c r="GF156">
        <v>0.156</v>
      </c>
      <c r="GG156">
        <v>0</v>
      </c>
      <c r="GH156">
        <v>0</v>
      </c>
      <c r="GI156">
        <v>0</v>
      </c>
      <c r="GJ156">
        <v>0</v>
      </c>
      <c r="GK156">
        <v>0</v>
      </c>
      <c r="GL156">
        <v>0</v>
      </c>
      <c r="GM156">
        <v>1.0999999999999999E-2</v>
      </c>
      <c r="GN156">
        <v>0</v>
      </c>
      <c r="GO156">
        <v>0</v>
      </c>
      <c r="GP156">
        <v>0</v>
      </c>
      <c r="GQ156">
        <v>0</v>
      </c>
      <c r="GR156">
        <v>0</v>
      </c>
      <c r="GS156">
        <v>0</v>
      </c>
      <c r="GT156">
        <v>0</v>
      </c>
      <c r="GU156">
        <v>0</v>
      </c>
      <c r="GV156">
        <v>0</v>
      </c>
      <c r="GW156">
        <v>0</v>
      </c>
      <c r="GX156">
        <v>0</v>
      </c>
      <c r="GY156">
        <v>0</v>
      </c>
      <c r="GZ156">
        <v>0</v>
      </c>
      <c r="HA156">
        <v>0</v>
      </c>
      <c r="HB156">
        <v>0</v>
      </c>
      <c r="HC156">
        <v>0</v>
      </c>
      <c r="HD156">
        <v>0</v>
      </c>
      <c r="HE156">
        <v>0</v>
      </c>
      <c r="HF156">
        <v>0</v>
      </c>
      <c r="HG156">
        <v>0</v>
      </c>
      <c r="HH156">
        <v>0</v>
      </c>
      <c r="HI156">
        <v>0</v>
      </c>
      <c r="HJ156">
        <v>0</v>
      </c>
      <c r="HK156">
        <v>0</v>
      </c>
      <c r="HL156">
        <v>0</v>
      </c>
      <c r="HM156">
        <v>0</v>
      </c>
      <c r="HN156">
        <v>0</v>
      </c>
      <c r="HO156">
        <v>0</v>
      </c>
      <c r="HP156">
        <v>0</v>
      </c>
      <c r="HQ156">
        <v>0</v>
      </c>
      <c r="HR156">
        <v>0</v>
      </c>
      <c r="HS156">
        <v>0</v>
      </c>
      <c r="HT156">
        <v>0</v>
      </c>
      <c r="HU156">
        <v>0</v>
      </c>
      <c r="HV156">
        <v>0</v>
      </c>
      <c r="HW156">
        <v>0</v>
      </c>
      <c r="HX156">
        <v>0</v>
      </c>
      <c r="HY156">
        <v>0</v>
      </c>
      <c r="HZ156">
        <v>0</v>
      </c>
      <c r="IA156">
        <v>0</v>
      </c>
      <c r="IB156">
        <v>0</v>
      </c>
      <c r="IC156">
        <v>0</v>
      </c>
      <c r="ID156">
        <v>0</v>
      </c>
      <c r="IE156">
        <v>0</v>
      </c>
      <c r="IF156">
        <v>0</v>
      </c>
      <c r="IG156">
        <v>0</v>
      </c>
      <c r="IH156">
        <v>0</v>
      </c>
      <c r="II156">
        <v>0</v>
      </c>
      <c r="IJ156">
        <v>0</v>
      </c>
      <c r="IK156">
        <v>0</v>
      </c>
      <c r="IL156">
        <v>0</v>
      </c>
      <c r="IM156">
        <v>0</v>
      </c>
      <c r="IN156">
        <v>0</v>
      </c>
      <c r="IO156">
        <v>0</v>
      </c>
      <c r="IP156">
        <v>0</v>
      </c>
      <c r="IQ156">
        <v>0</v>
      </c>
      <c r="IR156">
        <v>0</v>
      </c>
      <c r="IS156">
        <v>0</v>
      </c>
      <c r="IT156">
        <v>0</v>
      </c>
      <c r="IU156">
        <v>0</v>
      </c>
      <c r="IV156">
        <v>0</v>
      </c>
      <c r="IW156">
        <v>0</v>
      </c>
      <c r="IX156">
        <v>0</v>
      </c>
      <c r="IY156">
        <v>0</v>
      </c>
      <c r="IZ156">
        <v>0</v>
      </c>
      <c r="JA156">
        <v>0</v>
      </c>
      <c r="JB156">
        <v>0</v>
      </c>
      <c r="JC156">
        <v>0</v>
      </c>
      <c r="JD156">
        <v>3.77</v>
      </c>
      <c r="JE156">
        <v>5.702</v>
      </c>
      <c r="JF156">
        <v>5.484</v>
      </c>
      <c r="JG156">
        <v>7.2080000000000002</v>
      </c>
      <c r="JH156">
        <v>7.1150000000000002</v>
      </c>
      <c r="JI156">
        <v>11.404999999999999</v>
      </c>
      <c r="JJ156">
        <v>8.3770000000000007</v>
      </c>
      <c r="JK156">
        <v>9.0459999999999994</v>
      </c>
      <c r="JL156">
        <v>6.0209999999999999</v>
      </c>
      <c r="JM156">
        <v>6.8810000000000002</v>
      </c>
      <c r="JN156">
        <v>9.2829999999999995</v>
      </c>
      <c r="JO156">
        <v>7.4690000000000003</v>
      </c>
      <c r="JP156">
        <v>8.0839999999999996</v>
      </c>
      <c r="JQ156">
        <v>6.8319999999999999</v>
      </c>
      <c r="JR156">
        <v>6.7030000000000003</v>
      </c>
      <c r="JS156">
        <v>11.147</v>
      </c>
      <c r="JT156">
        <v>9.7409999999999997</v>
      </c>
      <c r="JU156">
        <v>7.41</v>
      </c>
      <c r="JV156">
        <v>8.9079999999999995</v>
      </c>
      <c r="JW156">
        <v>12.308999999999999</v>
      </c>
      <c r="JX156">
        <v>7.1079999999999997</v>
      </c>
      <c r="JY156">
        <v>7.6029999999999998</v>
      </c>
      <c r="JZ156">
        <v>4.7830000000000004</v>
      </c>
      <c r="KA156">
        <v>9.52</v>
      </c>
      <c r="KB156">
        <v>11.379</v>
      </c>
      <c r="KC156">
        <v>10.234999999999999</v>
      </c>
      <c r="KD156">
        <v>11.760999999999999</v>
      </c>
      <c r="KE156">
        <v>11.544</v>
      </c>
      <c r="KF156">
        <v>10.278</v>
      </c>
      <c r="KG156">
        <v>12.917</v>
      </c>
    </row>
    <row r="157" spans="1:293" x14ac:dyDescent="0.25">
      <c r="A157" t="s">
        <v>433</v>
      </c>
      <c r="B157" t="s">
        <v>589</v>
      </c>
      <c r="C157" t="s">
        <v>595</v>
      </c>
      <c r="D157">
        <v>290</v>
      </c>
      <c r="E157" t="s">
        <v>13</v>
      </c>
      <c r="F157">
        <f t="shared" si="18"/>
        <v>3</v>
      </c>
      <c r="G157">
        <f t="shared" si="19"/>
        <v>2</v>
      </c>
      <c r="H157" t="s">
        <v>9</v>
      </c>
      <c r="I157" t="s">
        <v>3</v>
      </c>
      <c r="J157" t="s">
        <v>4</v>
      </c>
      <c r="K157" t="s">
        <v>596</v>
      </c>
      <c r="L157" t="s">
        <v>515</v>
      </c>
      <c r="M157" s="7">
        <v>0</v>
      </c>
      <c r="N157" s="7">
        <v>83.747712359080694</v>
      </c>
      <c r="O157" s="7">
        <f>M157*'Emission and cost factors'!$D$8+N157*'Emission and cost factors'!$E$8</f>
        <v>38.52394768517712</v>
      </c>
      <c r="P157" s="8">
        <f>M157*'Emission and cost factors'!$D$9+N157*'Emission and cost factors'!$E$9</f>
        <v>12.562156853862104</v>
      </c>
      <c r="Q157" s="7">
        <f t="shared" si="20"/>
        <v>21.01</v>
      </c>
      <c r="R157" s="2">
        <f t="shared" si="21"/>
        <v>0</v>
      </c>
      <c r="S157" s="2">
        <f t="shared" si="22"/>
        <v>0</v>
      </c>
      <c r="T157" s="2">
        <f t="shared" si="23"/>
        <v>0</v>
      </c>
      <c r="U157" s="7">
        <f t="shared" si="24"/>
        <v>0</v>
      </c>
      <c r="V157" s="7">
        <f t="shared" si="25"/>
        <v>0</v>
      </c>
      <c r="W157" s="7">
        <f t="shared" si="26"/>
        <v>0</v>
      </c>
      <c r="X157">
        <v>20.28</v>
      </c>
      <c r="Y157">
        <v>20.56</v>
      </c>
      <c r="Z157">
        <v>20.7</v>
      </c>
      <c r="AA157">
        <v>20.59</v>
      </c>
      <c r="AB157">
        <v>20.81</v>
      </c>
      <c r="AC157">
        <v>21.19</v>
      </c>
      <c r="AD157">
        <v>21.15</v>
      </c>
      <c r="AE157">
        <v>21.21</v>
      </c>
      <c r="AF157">
        <v>21.02</v>
      </c>
      <c r="AG157">
        <v>20.94</v>
      </c>
      <c r="AH157">
        <v>21.19</v>
      </c>
      <c r="AI157">
        <v>20.68</v>
      </c>
      <c r="AJ157">
        <v>20.97</v>
      </c>
      <c r="AK157">
        <v>20.51</v>
      </c>
      <c r="AL157">
        <v>20.62</v>
      </c>
      <c r="AM157">
        <v>21.19</v>
      </c>
      <c r="AN157">
        <v>21.22</v>
      </c>
      <c r="AO157">
        <v>21.06</v>
      </c>
      <c r="AP157">
        <v>21.07</v>
      </c>
      <c r="AQ157">
        <v>21.39</v>
      </c>
      <c r="AR157">
        <v>21.02</v>
      </c>
      <c r="AS157">
        <v>20.92</v>
      </c>
      <c r="AT157">
        <v>20.92</v>
      </c>
      <c r="AU157">
        <v>21.25</v>
      </c>
      <c r="AV157">
        <v>21.38</v>
      </c>
      <c r="AW157">
        <v>20.96</v>
      </c>
      <c r="AX157">
        <v>21.18</v>
      </c>
      <c r="AY157">
        <v>21.39</v>
      </c>
      <c r="AZ157">
        <v>21.36</v>
      </c>
      <c r="BA157">
        <v>21.57</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c r="EF157">
        <v>0</v>
      </c>
      <c r="EG157">
        <v>0</v>
      </c>
      <c r="EH157">
        <v>0</v>
      </c>
      <c r="EI157">
        <v>0</v>
      </c>
      <c r="EJ157">
        <v>0</v>
      </c>
      <c r="EK157">
        <v>0</v>
      </c>
      <c r="EL157">
        <v>0</v>
      </c>
      <c r="EM157">
        <v>0</v>
      </c>
      <c r="EN157">
        <v>19.28</v>
      </c>
      <c r="EO157">
        <v>19.52</v>
      </c>
      <c r="EP157">
        <v>19.600000000000001</v>
      </c>
      <c r="EQ157">
        <v>19.649999999999999</v>
      </c>
      <c r="ER157">
        <v>19.82</v>
      </c>
      <c r="ES157">
        <v>20.37</v>
      </c>
      <c r="ET157">
        <v>20.420000000000002</v>
      </c>
      <c r="EU157">
        <v>20.57</v>
      </c>
      <c r="EV157">
        <v>20.25</v>
      </c>
      <c r="EW157">
        <v>19.920000000000002</v>
      </c>
      <c r="EX157">
        <v>20.51</v>
      </c>
      <c r="EY157">
        <v>19.8</v>
      </c>
      <c r="EZ157">
        <v>20.11</v>
      </c>
      <c r="FA157">
        <v>19.52</v>
      </c>
      <c r="FB157">
        <v>19.71</v>
      </c>
      <c r="FC157">
        <v>20.420000000000002</v>
      </c>
      <c r="FD157">
        <v>20.55</v>
      </c>
      <c r="FE157">
        <v>20.13</v>
      </c>
      <c r="FF157">
        <v>20.14</v>
      </c>
      <c r="FG157">
        <v>20.78</v>
      </c>
      <c r="FH157">
        <v>20.3</v>
      </c>
      <c r="FI157">
        <v>19.95</v>
      </c>
      <c r="FJ157">
        <v>20</v>
      </c>
      <c r="FK157">
        <v>20.56</v>
      </c>
      <c r="FL157">
        <v>20.81</v>
      </c>
      <c r="FM157">
        <v>20.18</v>
      </c>
      <c r="FN157">
        <v>20.440000000000001</v>
      </c>
      <c r="FO157">
        <v>20.82</v>
      </c>
      <c r="FP157">
        <v>20.72</v>
      </c>
      <c r="FQ157">
        <v>21.03</v>
      </c>
      <c r="FR157">
        <v>0.433</v>
      </c>
      <c r="FS157">
        <v>0.317</v>
      </c>
      <c r="FT157">
        <v>0.28299999999999997</v>
      </c>
      <c r="FU157">
        <v>0.26100000000000001</v>
      </c>
      <c r="FV157">
        <v>0.15</v>
      </c>
      <c r="FW157">
        <v>0</v>
      </c>
      <c r="FX157">
        <v>0</v>
      </c>
      <c r="FY157">
        <v>0</v>
      </c>
      <c r="FZ157">
        <v>0</v>
      </c>
      <c r="GA157">
        <v>6.0999999999999999E-2</v>
      </c>
      <c r="GB157">
        <v>0</v>
      </c>
      <c r="GC157">
        <v>0.161</v>
      </c>
      <c r="GD157">
        <v>0</v>
      </c>
      <c r="GE157">
        <v>0.36099999999999999</v>
      </c>
      <c r="GF157">
        <v>0.217</v>
      </c>
      <c r="GG157">
        <v>0</v>
      </c>
      <c r="GH157">
        <v>0</v>
      </c>
      <c r="GI157">
        <v>0</v>
      </c>
      <c r="GJ157">
        <v>0</v>
      </c>
      <c r="GK157">
        <v>0</v>
      </c>
      <c r="GL157">
        <v>0</v>
      </c>
      <c r="GM157">
        <v>3.9E-2</v>
      </c>
      <c r="GN157">
        <v>0</v>
      </c>
      <c r="GO157">
        <v>0</v>
      </c>
      <c r="GP157">
        <v>0</v>
      </c>
      <c r="GQ157">
        <v>0</v>
      </c>
      <c r="GR157">
        <v>0</v>
      </c>
      <c r="GS157">
        <v>0</v>
      </c>
      <c r="GT157">
        <v>0</v>
      </c>
      <c r="GU157">
        <v>0</v>
      </c>
      <c r="GV157">
        <v>0</v>
      </c>
      <c r="GW157">
        <v>0</v>
      </c>
      <c r="GX157">
        <v>0</v>
      </c>
      <c r="GY157">
        <v>0</v>
      </c>
      <c r="GZ157">
        <v>0</v>
      </c>
      <c r="HA157">
        <v>0</v>
      </c>
      <c r="HB157">
        <v>0</v>
      </c>
      <c r="HC157">
        <v>0</v>
      </c>
      <c r="HD157">
        <v>0</v>
      </c>
      <c r="HE157">
        <v>0</v>
      </c>
      <c r="HF157">
        <v>0</v>
      </c>
      <c r="HG157">
        <v>0</v>
      </c>
      <c r="HH157">
        <v>0</v>
      </c>
      <c r="HI157">
        <v>0</v>
      </c>
      <c r="HJ157">
        <v>0</v>
      </c>
      <c r="HK157">
        <v>0</v>
      </c>
      <c r="HL157">
        <v>0</v>
      </c>
      <c r="HM157">
        <v>0</v>
      </c>
      <c r="HN157">
        <v>0</v>
      </c>
      <c r="HO157">
        <v>0</v>
      </c>
      <c r="HP157">
        <v>0</v>
      </c>
      <c r="HQ157">
        <v>0</v>
      </c>
      <c r="HR157">
        <v>0</v>
      </c>
      <c r="HS157">
        <v>0</v>
      </c>
      <c r="HT157">
        <v>0</v>
      </c>
      <c r="HU157">
        <v>0</v>
      </c>
      <c r="HV157">
        <v>0</v>
      </c>
      <c r="HW157">
        <v>0</v>
      </c>
      <c r="HX157">
        <v>0</v>
      </c>
      <c r="HY157">
        <v>0</v>
      </c>
      <c r="HZ157">
        <v>0</v>
      </c>
      <c r="IA157">
        <v>0</v>
      </c>
      <c r="IB157">
        <v>0</v>
      </c>
      <c r="IC157">
        <v>0</v>
      </c>
      <c r="ID157">
        <v>0</v>
      </c>
      <c r="IE157">
        <v>0</v>
      </c>
      <c r="IF157">
        <v>0</v>
      </c>
      <c r="IG157">
        <v>0</v>
      </c>
      <c r="IH157">
        <v>0</v>
      </c>
      <c r="II157">
        <v>0</v>
      </c>
      <c r="IJ157">
        <v>0</v>
      </c>
      <c r="IK157">
        <v>0</v>
      </c>
      <c r="IL157">
        <v>0</v>
      </c>
      <c r="IM157">
        <v>0</v>
      </c>
      <c r="IN157">
        <v>0</v>
      </c>
      <c r="IO157">
        <v>0</v>
      </c>
      <c r="IP157">
        <v>0</v>
      </c>
      <c r="IQ157">
        <v>0</v>
      </c>
      <c r="IR157">
        <v>0</v>
      </c>
      <c r="IS157">
        <v>0</v>
      </c>
      <c r="IT157">
        <v>0</v>
      </c>
      <c r="IU157">
        <v>0</v>
      </c>
      <c r="IV157">
        <v>0</v>
      </c>
      <c r="IW157">
        <v>0</v>
      </c>
      <c r="IX157">
        <v>0</v>
      </c>
      <c r="IY157">
        <v>0</v>
      </c>
      <c r="IZ157">
        <v>0</v>
      </c>
      <c r="JA157">
        <v>0</v>
      </c>
      <c r="JB157">
        <v>0</v>
      </c>
      <c r="JC157">
        <v>0</v>
      </c>
      <c r="JD157">
        <v>3.77</v>
      </c>
      <c r="JE157">
        <v>5.702</v>
      </c>
      <c r="JF157">
        <v>5.484</v>
      </c>
      <c r="JG157">
        <v>7.2080000000000002</v>
      </c>
      <c r="JH157">
        <v>7.1150000000000002</v>
      </c>
      <c r="JI157">
        <v>11.404999999999999</v>
      </c>
      <c r="JJ157">
        <v>8.3770000000000007</v>
      </c>
      <c r="JK157">
        <v>9.0459999999999994</v>
      </c>
      <c r="JL157">
        <v>6.0209999999999999</v>
      </c>
      <c r="JM157">
        <v>6.8810000000000002</v>
      </c>
      <c r="JN157">
        <v>9.2829999999999995</v>
      </c>
      <c r="JO157">
        <v>7.4690000000000003</v>
      </c>
      <c r="JP157">
        <v>8.0839999999999996</v>
      </c>
      <c r="JQ157">
        <v>6.8319999999999999</v>
      </c>
      <c r="JR157">
        <v>6.7030000000000003</v>
      </c>
      <c r="JS157">
        <v>11.147</v>
      </c>
      <c r="JT157">
        <v>9.7409999999999997</v>
      </c>
      <c r="JU157">
        <v>7.41</v>
      </c>
      <c r="JV157">
        <v>8.9079999999999995</v>
      </c>
      <c r="JW157">
        <v>12.308999999999999</v>
      </c>
      <c r="JX157">
        <v>7.1079999999999997</v>
      </c>
      <c r="JY157">
        <v>7.6029999999999998</v>
      </c>
      <c r="JZ157">
        <v>4.7830000000000004</v>
      </c>
      <c r="KA157">
        <v>9.52</v>
      </c>
      <c r="KB157">
        <v>11.379</v>
      </c>
      <c r="KC157">
        <v>10.234999999999999</v>
      </c>
      <c r="KD157">
        <v>11.760999999999999</v>
      </c>
      <c r="KE157">
        <v>11.544</v>
      </c>
      <c r="KF157">
        <v>10.278</v>
      </c>
      <c r="KG157">
        <v>12.917</v>
      </c>
    </row>
    <row r="158" spans="1:293" x14ac:dyDescent="0.25">
      <c r="A158" t="s">
        <v>434</v>
      </c>
      <c r="B158" t="s">
        <v>589</v>
      </c>
      <c r="C158" t="s">
        <v>595</v>
      </c>
      <c r="D158">
        <v>291</v>
      </c>
      <c r="E158" t="s">
        <v>13</v>
      </c>
      <c r="F158">
        <f t="shared" si="18"/>
        <v>3</v>
      </c>
      <c r="G158">
        <f t="shared" si="19"/>
        <v>2</v>
      </c>
      <c r="H158" t="s">
        <v>9</v>
      </c>
      <c r="I158" t="s">
        <v>3</v>
      </c>
      <c r="J158" t="s">
        <v>5</v>
      </c>
      <c r="K158" t="s">
        <v>596</v>
      </c>
      <c r="L158" t="s">
        <v>516</v>
      </c>
      <c r="M158" s="7">
        <v>0</v>
      </c>
      <c r="N158" s="7">
        <v>87.374278634755498</v>
      </c>
      <c r="O158" s="7">
        <f>M158*'Emission and cost factors'!$D$8+N158*'Emission and cost factors'!$E$8</f>
        <v>40.192168171987532</v>
      </c>
      <c r="P158" s="8">
        <f>M158*'Emission and cost factors'!$D$9+N158*'Emission and cost factors'!$E$9</f>
        <v>13.106141795213324</v>
      </c>
      <c r="Q158" s="7">
        <f t="shared" si="20"/>
        <v>21.027333333333331</v>
      </c>
      <c r="R158" s="2">
        <f t="shared" si="21"/>
        <v>0</v>
      </c>
      <c r="S158" s="2">
        <f t="shared" si="22"/>
        <v>0</v>
      </c>
      <c r="T158" s="2">
        <f t="shared" si="23"/>
        <v>0</v>
      </c>
      <c r="U158" s="7">
        <f t="shared" si="24"/>
        <v>0</v>
      </c>
      <c r="V158" s="7">
        <f t="shared" si="25"/>
        <v>0</v>
      </c>
      <c r="W158" s="7">
        <f t="shared" si="26"/>
        <v>0</v>
      </c>
      <c r="X158">
        <v>20.37</v>
      </c>
      <c r="Y158">
        <v>20.6</v>
      </c>
      <c r="Z158">
        <v>20.7</v>
      </c>
      <c r="AA158">
        <v>20.66</v>
      </c>
      <c r="AB158">
        <v>20.82</v>
      </c>
      <c r="AC158">
        <v>21.18</v>
      </c>
      <c r="AD158">
        <v>21.16</v>
      </c>
      <c r="AE158">
        <v>21.21</v>
      </c>
      <c r="AF158">
        <v>21.01</v>
      </c>
      <c r="AG158">
        <v>20.95</v>
      </c>
      <c r="AH158">
        <v>21.19</v>
      </c>
      <c r="AI158">
        <v>20.74</v>
      </c>
      <c r="AJ158">
        <v>20.97</v>
      </c>
      <c r="AK158">
        <v>20.58</v>
      </c>
      <c r="AL158">
        <v>20.69</v>
      </c>
      <c r="AM158">
        <v>21.22</v>
      </c>
      <c r="AN158">
        <v>21.22</v>
      </c>
      <c r="AO158">
        <v>21.07</v>
      </c>
      <c r="AP158">
        <v>21.08</v>
      </c>
      <c r="AQ158">
        <v>21.39</v>
      </c>
      <c r="AR158">
        <v>21.02</v>
      </c>
      <c r="AS158">
        <v>20.95</v>
      </c>
      <c r="AT158">
        <v>20.92</v>
      </c>
      <c r="AU158">
        <v>21.25</v>
      </c>
      <c r="AV158">
        <v>21.38</v>
      </c>
      <c r="AW158">
        <v>21.01</v>
      </c>
      <c r="AX158">
        <v>21.18</v>
      </c>
      <c r="AY158">
        <v>21.39</v>
      </c>
      <c r="AZ158">
        <v>21.34</v>
      </c>
      <c r="BA158">
        <v>21.57</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0</v>
      </c>
      <c r="EI158">
        <v>0</v>
      </c>
      <c r="EJ158">
        <v>0</v>
      </c>
      <c r="EK158">
        <v>0</v>
      </c>
      <c r="EL158">
        <v>0</v>
      </c>
      <c r="EM158">
        <v>0</v>
      </c>
      <c r="EN158">
        <v>19.37</v>
      </c>
      <c r="EO158">
        <v>19.57</v>
      </c>
      <c r="EP158">
        <v>19.62</v>
      </c>
      <c r="EQ158">
        <v>19.739999999999998</v>
      </c>
      <c r="ER158">
        <v>19.829999999999998</v>
      </c>
      <c r="ES158">
        <v>20.37</v>
      </c>
      <c r="ET158">
        <v>20.43</v>
      </c>
      <c r="EU158">
        <v>20.58</v>
      </c>
      <c r="EV158">
        <v>20.260000000000002</v>
      </c>
      <c r="EW158">
        <v>19.93</v>
      </c>
      <c r="EX158">
        <v>20.52</v>
      </c>
      <c r="EY158">
        <v>19.88</v>
      </c>
      <c r="EZ158">
        <v>20.12</v>
      </c>
      <c r="FA158">
        <v>19.600000000000001</v>
      </c>
      <c r="FB158">
        <v>19.79</v>
      </c>
      <c r="FC158">
        <v>20.440000000000001</v>
      </c>
      <c r="FD158">
        <v>20.56</v>
      </c>
      <c r="FE158">
        <v>20.14</v>
      </c>
      <c r="FF158">
        <v>20.16</v>
      </c>
      <c r="FG158">
        <v>20.78</v>
      </c>
      <c r="FH158">
        <v>20.3</v>
      </c>
      <c r="FI158">
        <v>19.98</v>
      </c>
      <c r="FJ158">
        <v>20.010000000000002</v>
      </c>
      <c r="FK158">
        <v>20.57</v>
      </c>
      <c r="FL158">
        <v>20.81</v>
      </c>
      <c r="FM158">
        <v>20.239999999999998</v>
      </c>
      <c r="FN158">
        <v>20.46</v>
      </c>
      <c r="FO158">
        <v>20.82</v>
      </c>
      <c r="FP158">
        <v>20.73</v>
      </c>
      <c r="FQ158">
        <v>21.04</v>
      </c>
      <c r="FR158">
        <v>0.378</v>
      </c>
      <c r="FS158">
        <v>0.28899999999999998</v>
      </c>
      <c r="FT158">
        <v>0.26700000000000002</v>
      </c>
      <c r="FU158">
        <v>0.19400000000000001</v>
      </c>
      <c r="FV158">
        <v>0.14399999999999999</v>
      </c>
      <c r="FW158">
        <v>0</v>
      </c>
      <c r="FX158">
        <v>0</v>
      </c>
      <c r="FY158">
        <v>0</v>
      </c>
      <c r="FZ158">
        <v>0</v>
      </c>
      <c r="GA158">
        <v>0.05</v>
      </c>
      <c r="GB158">
        <v>0</v>
      </c>
      <c r="GC158">
        <v>0.1</v>
      </c>
      <c r="GD158">
        <v>0</v>
      </c>
      <c r="GE158">
        <v>0.3</v>
      </c>
      <c r="GF158">
        <v>0.156</v>
      </c>
      <c r="GG158">
        <v>0</v>
      </c>
      <c r="GH158">
        <v>0</v>
      </c>
      <c r="GI158">
        <v>0</v>
      </c>
      <c r="GJ158">
        <v>0</v>
      </c>
      <c r="GK158">
        <v>0</v>
      </c>
      <c r="GL158">
        <v>0</v>
      </c>
      <c r="GM158">
        <v>1.0999999999999999E-2</v>
      </c>
      <c r="GN158">
        <v>0</v>
      </c>
      <c r="GO158">
        <v>0</v>
      </c>
      <c r="GP158">
        <v>0</v>
      </c>
      <c r="GQ158">
        <v>0</v>
      </c>
      <c r="GR158">
        <v>0</v>
      </c>
      <c r="GS158">
        <v>0</v>
      </c>
      <c r="GT158">
        <v>0</v>
      </c>
      <c r="GU158">
        <v>0</v>
      </c>
      <c r="GV158">
        <v>0</v>
      </c>
      <c r="GW158">
        <v>0</v>
      </c>
      <c r="GX158">
        <v>0</v>
      </c>
      <c r="GY158">
        <v>0</v>
      </c>
      <c r="GZ158">
        <v>0</v>
      </c>
      <c r="HA158">
        <v>0</v>
      </c>
      <c r="HB158">
        <v>0</v>
      </c>
      <c r="HC158">
        <v>0</v>
      </c>
      <c r="HD158">
        <v>0</v>
      </c>
      <c r="HE158">
        <v>0</v>
      </c>
      <c r="HF158">
        <v>0</v>
      </c>
      <c r="HG158">
        <v>0</v>
      </c>
      <c r="HH158">
        <v>0</v>
      </c>
      <c r="HI158">
        <v>0</v>
      </c>
      <c r="HJ158">
        <v>0</v>
      </c>
      <c r="HK158">
        <v>0</v>
      </c>
      <c r="HL158">
        <v>0</v>
      </c>
      <c r="HM158">
        <v>0</v>
      </c>
      <c r="HN158">
        <v>0</v>
      </c>
      <c r="HO158">
        <v>0</v>
      </c>
      <c r="HP158">
        <v>0</v>
      </c>
      <c r="HQ158">
        <v>0</v>
      </c>
      <c r="HR158">
        <v>0</v>
      </c>
      <c r="HS158">
        <v>0</v>
      </c>
      <c r="HT158">
        <v>0</v>
      </c>
      <c r="HU158">
        <v>0</v>
      </c>
      <c r="HV158">
        <v>0</v>
      </c>
      <c r="HW158">
        <v>0</v>
      </c>
      <c r="HX158">
        <v>0</v>
      </c>
      <c r="HY158">
        <v>0</v>
      </c>
      <c r="HZ158">
        <v>0</v>
      </c>
      <c r="IA158">
        <v>0</v>
      </c>
      <c r="IB158">
        <v>0</v>
      </c>
      <c r="IC158">
        <v>0</v>
      </c>
      <c r="ID158">
        <v>0</v>
      </c>
      <c r="IE158">
        <v>0</v>
      </c>
      <c r="IF158">
        <v>0</v>
      </c>
      <c r="IG158">
        <v>0</v>
      </c>
      <c r="IH158">
        <v>0</v>
      </c>
      <c r="II158">
        <v>0</v>
      </c>
      <c r="IJ158">
        <v>0</v>
      </c>
      <c r="IK158">
        <v>0</v>
      </c>
      <c r="IL158">
        <v>0</v>
      </c>
      <c r="IM158">
        <v>0</v>
      </c>
      <c r="IN158">
        <v>0</v>
      </c>
      <c r="IO158">
        <v>0</v>
      </c>
      <c r="IP158">
        <v>0</v>
      </c>
      <c r="IQ158">
        <v>0</v>
      </c>
      <c r="IR158">
        <v>0</v>
      </c>
      <c r="IS158">
        <v>0</v>
      </c>
      <c r="IT158">
        <v>0</v>
      </c>
      <c r="IU158">
        <v>0</v>
      </c>
      <c r="IV158">
        <v>0</v>
      </c>
      <c r="IW158">
        <v>0</v>
      </c>
      <c r="IX158">
        <v>0</v>
      </c>
      <c r="IY158">
        <v>0</v>
      </c>
      <c r="IZ158">
        <v>0</v>
      </c>
      <c r="JA158">
        <v>0</v>
      </c>
      <c r="JB158">
        <v>0</v>
      </c>
      <c r="JC158">
        <v>0</v>
      </c>
      <c r="JD158">
        <v>3.77</v>
      </c>
      <c r="JE158">
        <v>5.702</v>
      </c>
      <c r="JF158">
        <v>5.484</v>
      </c>
      <c r="JG158">
        <v>7.2080000000000002</v>
      </c>
      <c r="JH158">
        <v>7.1150000000000002</v>
      </c>
      <c r="JI158">
        <v>11.404999999999999</v>
      </c>
      <c r="JJ158">
        <v>8.3770000000000007</v>
      </c>
      <c r="JK158">
        <v>9.0459999999999994</v>
      </c>
      <c r="JL158">
        <v>6.0209999999999999</v>
      </c>
      <c r="JM158">
        <v>6.8810000000000002</v>
      </c>
      <c r="JN158">
        <v>9.2829999999999995</v>
      </c>
      <c r="JO158">
        <v>7.4690000000000003</v>
      </c>
      <c r="JP158">
        <v>8.0839999999999996</v>
      </c>
      <c r="JQ158">
        <v>6.8319999999999999</v>
      </c>
      <c r="JR158">
        <v>6.7030000000000003</v>
      </c>
      <c r="JS158">
        <v>11.147</v>
      </c>
      <c r="JT158">
        <v>9.7409999999999997</v>
      </c>
      <c r="JU158">
        <v>7.41</v>
      </c>
      <c r="JV158">
        <v>8.9079999999999995</v>
      </c>
      <c r="JW158">
        <v>12.308999999999999</v>
      </c>
      <c r="JX158">
        <v>7.1079999999999997</v>
      </c>
      <c r="JY158">
        <v>7.6029999999999998</v>
      </c>
      <c r="JZ158">
        <v>4.7830000000000004</v>
      </c>
      <c r="KA158">
        <v>9.52</v>
      </c>
      <c r="KB158">
        <v>11.379</v>
      </c>
      <c r="KC158">
        <v>10.234999999999999</v>
      </c>
      <c r="KD158">
        <v>11.760999999999999</v>
      </c>
      <c r="KE158">
        <v>11.544</v>
      </c>
      <c r="KF158">
        <v>10.278</v>
      </c>
      <c r="KG158">
        <v>12.917</v>
      </c>
    </row>
    <row r="159" spans="1:293" x14ac:dyDescent="0.25">
      <c r="A159" t="s">
        <v>435</v>
      </c>
      <c r="B159" t="s">
        <v>589</v>
      </c>
      <c r="C159" t="s">
        <v>595</v>
      </c>
      <c r="D159">
        <v>292</v>
      </c>
      <c r="E159" t="s">
        <v>13</v>
      </c>
      <c r="F159">
        <f t="shared" si="18"/>
        <v>3</v>
      </c>
      <c r="G159">
        <f t="shared" si="19"/>
        <v>2</v>
      </c>
      <c r="H159" t="s">
        <v>9</v>
      </c>
      <c r="I159" t="s">
        <v>3</v>
      </c>
      <c r="J159" t="s">
        <v>5</v>
      </c>
      <c r="K159" t="s">
        <v>596</v>
      </c>
      <c r="L159" t="s">
        <v>515</v>
      </c>
      <c r="M159" s="7">
        <v>0</v>
      </c>
      <c r="N159" s="7">
        <v>84.077104821304403</v>
      </c>
      <c r="O159" s="7">
        <f>M159*'Emission and cost factors'!$D$8+N159*'Emission and cost factors'!$E$8</f>
        <v>38.675468217800024</v>
      </c>
      <c r="P159" s="8">
        <f>M159*'Emission and cost factors'!$D$9+N159*'Emission and cost factors'!$E$9</f>
        <v>12.61156572319566</v>
      </c>
      <c r="Q159" s="7">
        <f t="shared" si="20"/>
        <v>21.01</v>
      </c>
      <c r="R159" s="2">
        <f t="shared" si="21"/>
        <v>0</v>
      </c>
      <c r="S159" s="2">
        <f t="shared" si="22"/>
        <v>0</v>
      </c>
      <c r="T159" s="2">
        <f t="shared" si="23"/>
        <v>0</v>
      </c>
      <c r="U159" s="7">
        <f t="shared" si="24"/>
        <v>0</v>
      </c>
      <c r="V159" s="7">
        <f t="shared" si="25"/>
        <v>0</v>
      </c>
      <c r="W159" s="7">
        <f t="shared" si="26"/>
        <v>0</v>
      </c>
      <c r="X159">
        <v>20.28</v>
      </c>
      <c r="Y159">
        <v>20.56</v>
      </c>
      <c r="Z159">
        <v>20.7</v>
      </c>
      <c r="AA159">
        <v>20.59</v>
      </c>
      <c r="AB159">
        <v>20.81</v>
      </c>
      <c r="AC159">
        <v>21.19</v>
      </c>
      <c r="AD159">
        <v>21.15</v>
      </c>
      <c r="AE159">
        <v>21.21</v>
      </c>
      <c r="AF159">
        <v>21.02</v>
      </c>
      <c r="AG159">
        <v>20.94</v>
      </c>
      <c r="AH159">
        <v>21.19</v>
      </c>
      <c r="AI159">
        <v>20.68</v>
      </c>
      <c r="AJ159">
        <v>20.97</v>
      </c>
      <c r="AK159">
        <v>20.51</v>
      </c>
      <c r="AL159">
        <v>20.62</v>
      </c>
      <c r="AM159">
        <v>21.19</v>
      </c>
      <c r="AN159">
        <v>21.22</v>
      </c>
      <c r="AO159">
        <v>21.06</v>
      </c>
      <c r="AP159">
        <v>21.07</v>
      </c>
      <c r="AQ159">
        <v>21.39</v>
      </c>
      <c r="AR159">
        <v>21.02</v>
      </c>
      <c r="AS159">
        <v>20.92</v>
      </c>
      <c r="AT159">
        <v>20.92</v>
      </c>
      <c r="AU159">
        <v>21.25</v>
      </c>
      <c r="AV159">
        <v>21.38</v>
      </c>
      <c r="AW159">
        <v>20.96</v>
      </c>
      <c r="AX159">
        <v>21.18</v>
      </c>
      <c r="AY159">
        <v>21.39</v>
      </c>
      <c r="AZ159">
        <v>21.36</v>
      </c>
      <c r="BA159">
        <v>21.57</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19.28</v>
      </c>
      <c r="EO159">
        <v>19.52</v>
      </c>
      <c r="EP159">
        <v>19.600000000000001</v>
      </c>
      <c r="EQ159">
        <v>19.649999999999999</v>
      </c>
      <c r="ER159">
        <v>19.82</v>
      </c>
      <c r="ES159">
        <v>20.37</v>
      </c>
      <c r="ET159">
        <v>20.420000000000002</v>
      </c>
      <c r="EU159">
        <v>20.57</v>
      </c>
      <c r="EV159">
        <v>20.25</v>
      </c>
      <c r="EW159">
        <v>19.920000000000002</v>
      </c>
      <c r="EX159">
        <v>20.51</v>
      </c>
      <c r="EY159">
        <v>19.8</v>
      </c>
      <c r="EZ159">
        <v>20.11</v>
      </c>
      <c r="FA159">
        <v>19.52</v>
      </c>
      <c r="FB159">
        <v>19.71</v>
      </c>
      <c r="FC159">
        <v>20.420000000000002</v>
      </c>
      <c r="FD159">
        <v>20.55</v>
      </c>
      <c r="FE159">
        <v>20.13</v>
      </c>
      <c r="FF159">
        <v>20.14</v>
      </c>
      <c r="FG159">
        <v>20.78</v>
      </c>
      <c r="FH159">
        <v>20.3</v>
      </c>
      <c r="FI159">
        <v>19.95</v>
      </c>
      <c r="FJ159">
        <v>20</v>
      </c>
      <c r="FK159">
        <v>20.56</v>
      </c>
      <c r="FL159">
        <v>20.81</v>
      </c>
      <c r="FM159">
        <v>20.18</v>
      </c>
      <c r="FN159">
        <v>20.440000000000001</v>
      </c>
      <c r="FO159">
        <v>20.82</v>
      </c>
      <c r="FP159">
        <v>20.72</v>
      </c>
      <c r="FQ159">
        <v>21.03</v>
      </c>
      <c r="FR159">
        <v>0.433</v>
      </c>
      <c r="FS159">
        <v>0.317</v>
      </c>
      <c r="FT159">
        <v>0.28299999999999997</v>
      </c>
      <c r="FU159">
        <v>0.26100000000000001</v>
      </c>
      <c r="FV159">
        <v>0.15</v>
      </c>
      <c r="FW159">
        <v>0</v>
      </c>
      <c r="FX159">
        <v>0</v>
      </c>
      <c r="FY159">
        <v>0</v>
      </c>
      <c r="FZ159">
        <v>0</v>
      </c>
      <c r="GA159">
        <v>6.0999999999999999E-2</v>
      </c>
      <c r="GB159">
        <v>0</v>
      </c>
      <c r="GC159">
        <v>0.161</v>
      </c>
      <c r="GD159">
        <v>0</v>
      </c>
      <c r="GE159">
        <v>0.36099999999999999</v>
      </c>
      <c r="GF159">
        <v>0.217</v>
      </c>
      <c r="GG159">
        <v>0</v>
      </c>
      <c r="GH159">
        <v>0</v>
      </c>
      <c r="GI159">
        <v>0</v>
      </c>
      <c r="GJ159">
        <v>0</v>
      </c>
      <c r="GK159">
        <v>0</v>
      </c>
      <c r="GL159">
        <v>0</v>
      </c>
      <c r="GM159">
        <v>3.9E-2</v>
      </c>
      <c r="GN159">
        <v>0</v>
      </c>
      <c r="GO159">
        <v>0</v>
      </c>
      <c r="GP159">
        <v>0</v>
      </c>
      <c r="GQ159">
        <v>0</v>
      </c>
      <c r="GR159">
        <v>0</v>
      </c>
      <c r="GS159">
        <v>0</v>
      </c>
      <c r="GT159">
        <v>0</v>
      </c>
      <c r="GU159">
        <v>0</v>
      </c>
      <c r="GV159">
        <v>0</v>
      </c>
      <c r="GW159">
        <v>0</v>
      </c>
      <c r="GX159">
        <v>0</v>
      </c>
      <c r="GY159">
        <v>0</v>
      </c>
      <c r="GZ159">
        <v>0</v>
      </c>
      <c r="HA159">
        <v>0</v>
      </c>
      <c r="HB159">
        <v>0</v>
      </c>
      <c r="HC159">
        <v>0</v>
      </c>
      <c r="HD159">
        <v>0</v>
      </c>
      <c r="HE159">
        <v>0</v>
      </c>
      <c r="HF159">
        <v>0</v>
      </c>
      <c r="HG159">
        <v>0</v>
      </c>
      <c r="HH159">
        <v>0</v>
      </c>
      <c r="HI159">
        <v>0</v>
      </c>
      <c r="HJ159">
        <v>0</v>
      </c>
      <c r="HK159">
        <v>0</v>
      </c>
      <c r="HL159">
        <v>0</v>
      </c>
      <c r="HM159">
        <v>0</v>
      </c>
      <c r="HN159">
        <v>0</v>
      </c>
      <c r="HO159">
        <v>0</v>
      </c>
      <c r="HP159">
        <v>0</v>
      </c>
      <c r="HQ159">
        <v>0</v>
      </c>
      <c r="HR159">
        <v>0</v>
      </c>
      <c r="HS159">
        <v>0</v>
      </c>
      <c r="HT159">
        <v>0</v>
      </c>
      <c r="HU159">
        <v>0</v>
      </c>
      <c r="HV159">
        <v>0</v>
      </c>
      <c r="HW159">
        <v>0</v>
      </c>
      <c r="HX159">
        <v>0</v>
      </c>
      <c r="HY159">
        <v>0</v>
      </c>
      <c r="HZ159">
        <v>0</v>
      </c>
      <c r="IA159">
        <v>0</v>
      </c>
      <c r="IB159">
        <v>0</v>
      </c>
      <c r="IC159">
        <v>0</v>
      </c>
      <c r="ID159">
        <v>0</v>
      </c>
      <c r="IE159">
        <v>0</v>
      </c>
      <c r="IF159">
        <v>0</v>
      </c>
      <c r="IG159">
        <v>0</v>
      </c>
      <c r="IH159">
        <v>0</v>
      </c>
      <c r="II159">
        <v>0</v>
      </c>
      <c r="IJ159">
        <v>0</v>
      </c>
      <c r="IK159">
        <v>0</v>
      </c>
      <c r="IL159">
        <v>0</v>
      </c>
      <c r="IM159">
        <v>0</v>
      </c>
      <c r="IN159">
        <v>0</v>
      </c>
      <c r="IO159">
        <v>0</v>
      </c>
      <c r="IP159">
        <v>0</v>
      </c>
      <c r="IQ159">
        <v>0</v>
      </c>
      <c r="IR159">
        <v>0</v>
      </c>
      <c r="IS159">
        <v>0</v>
      </c>
      <c r="IT159">
        <v>0</v>
      </c>
      <c r="IU159">
        <v>0</v>
      </c>
      <c r="IV159">
        <v>0</v>
      </c>
      <c r="IW159">
        <v>0</v>
      </c>
      <c r="IX159">
        <v>0</v>
      </c>
      <c r="IY159">
        <v>0</v>
      </c>
      <c r="IZ159">
        <v>0</v>
      </c>
      <c r="JA159">
        <v>0</v>
      </c>
      <c r="JB159">
        <v>0</v>
      </c>
      <c r="JC159">
        <v>0</v>
      </c>
      <c r="JD159">
        <v>3.77</v>
      </c>
      <c r="JE159">
        <v>5.702</v>
      </c>
      <c r="JF159">
        <v>5.484</v>
      </c>
      <c r="JG159">
        <v>7.2080000000000002</v>
      </c>
      <c r="JH159">
        <v>7.1150000000000002</v>
      </c>
      <c r="JI159">
        <v>11.404999999999999</v>
      </c>
      <c r="JJ159">
        <v>8.3770000000000007</v>
      </c>
      <c r="JK159">
        <v>9.0459999999999994</v>
      </c>
      <c r="JL159">
        <v>6.0209999999999999</v>
      </c>
      <c r="JM159">
        <v>6.8810000000000002</v>
      </c>
      <c r="JN159">
        <v>9.2829999999999995</v>
      </c>
      <c r="JO159">
        <v>7.4690000000000003</v>
      </c>
      <c r="JP159">
        <v>8.0839999999999996</v>
      </c>
      <c r="JQ159">
        <v>6.8319999999999999</v>
      </c>
      <c r="JR159">
        <v>6.7030000000000003</v>
      </c>
      <c r="JS159">
        <v>11.147</v>
      </c>
      <c r="JT159">
        <v>9.7409999999999997</v>
      </c>
      <c r="JU159">
        <v>7.41</v>
      </c>
      <c r="JV159">
        <v>8.9079999999999995</v>
      </c>
      <c r="JW159">
        <v>12.308999999999999</v>
      </c>
      <c r="JX159">
        <v>7.1079999999999997</v>
      </c>
      <c r="JY159">
        <v>7.6029999999999998</v>
      </c>
      <c r="JZ159">
        <v>4.7830000000000004</v>
      </c>
      <c r="KA159">
        <v>9.52</v>
      </c>
      <c r="KB159">
        <v>11.379</v>
      </c>
      <c r="KC159">
        <v>10.234999999999999</v>
      </c>
      <c r="KD159">
        <v>11.760999999999999</v>
      </c>
      <c r="KE159">
        <v>11.544</v>
      </c>
      <c r="KF159">
        <v>10.278</v>
      </c>
      <c r="KG159">
        <v>12.917</v>
      </c>
    </row>
    <row r="160" spans="1:293" x14ac:dyDescent="0.25">
      <c r="A160" t="s">
        <v>436</v>
      </c>
      <c r="B160" t="s">
        <v>589</v>
      </c>
      <c r="C160" t="s">
        <v>595</v>
      </c>
      <c r="D160">
        <v>293</v>
      </c>
      <c r="E160" t="s">
        <v>13</v>
      </c>
      <c r="F160">
        <f t="shared" si="18"/>
        <v>3</v>
      </c>
      <c r="G160">
        <f t="shared" si="19"/>
        <v>2</v>
      </c>
      <c r="H160" t="s">
        <v>9</v>
      </c>
      <c r="I160" t="s">
        <v>6</v>
      </c>
      <c r="J160" t="s">
        <v>4</v>
      </c>
      <c r="K160" t="s">
        <v>596</v>
      </c>
      <c r="L160" t="s">
        <v>516</v>
      </c>
      <c r="M160" s="7">
        <v>0</v>
      </c>
      <c r="N160" s="7">
        <v>94.609957975521596</v>
      </c>
      <c r="O160" s="7">
        <f>M160*'Emission and cost factors'!$D$8+N160*'Emission and cost factors'!$E$8</f>
        <v>43.520580668739939</v>
      </c>
      <c r="P160" s="8">
        <f>M160*'Emission and cost factors'!$D$9+N160*'Emission and cost factors'!$E$9</f>
        <v>14.191493696328239</v>
      </c>
      <c r="Q160" s="7">
        <f t="shared" si="20"/>
        <v>21.207000000000001</v>
      </c>
      <c r="R160" s="2">
        <f t="shared" si="21"/>
        <v>0</v>
      </c>
      <c r="S160" s="2">
        <f t="shared" si="22"/>
        <v>0</v>
      </c>
      <c r="T160" s="2">
        <f t="shared" si="23"/>
        <v>0</v>
      </c>
      <c r="U160" s="7">
        <f t="shared" si="24"/>
        <v>0</v>
      </c>
      <c r="V160" s="7">
        <f t="shared" si="25"/>
        <v>0</v>
      </c>
      <c r="W160" s="7">
        <f t="shared" si="26"/>
        <v>0</v>
      </c>
      <c r="X160">
        <v>20.52</v>
      </c>
      <c r="Y160">
        <v>20.8</v>
      </c>
      <c r="Z160">
        <v>20.98</v>
      </c>
      <c r="AA160">
        <v>20.73</v>
      </c>
      <c r="AB160">
        <v>21.04</v>
      </c>
      <c r="AC160">
        <v>21.43</v>
      </c>
      <c r="AD160">
        <v>21.37</v>
      </c>
      <c r="AE160">
        <v>21.46</v>
      </c>
      <c r="AF160">
        <v>21.29</v>
      </c>
      <c r="AG160">
        <v>21.15</v>
      </c>
      <c r="AH160">
        <v>21.42</v>
      </c>
      <c r="AI160">
        <v>20.81</v>
      </c>
      <c r="AJ160">
        <v>21.15</v>
      </c>
      <c r="AK160">
        <v>20.67</v>
      </c>
      <c r="AL160">
        <v>20.78</v>
      </c>
      <c r="AM160">
        <v>21.4</v>
      </c>
      <c r="AN160">
        <v>21.44</v>
      </c>
      <c r="AO160">
        <v>21.25</v>
      </c>
      <c r="AP160">
        <v>21.23</v>
      </c>
      <c r="AQ160">
        <v>21.49</v>
      </c>
      <c r="AR160">
        <v>21.29</v>
      </c>
      <c r="AS160">
        <v>21.12</v>
      </c>
      <c r="AT160">
        <v>21.2</v>
      </c>
      <c r="AU160">
        <v>21.48</v>
      </c>
      <c r="AV160">
        <v>21.52</v>
      </c>
      <c r="AW160">
        <v>21.01</v>
      </c>
      <c r="AX160">
        <v>21.42</v>
      </c>
      <c r="AY160">
        <v>21.57</v>
      </c>
      <c r="AZ160">
        <v>21.53</v>
      </c>
      <c r="BA160">
        <v>21.66</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c r="EF160">
        <v>0</v>
      </c>
      <c r="EG160">
        <v>0</v>
      </c>
      <c r="EH160">
        <v>0</v>
      </c>
      <c r="EI160">
        <v>0</v>
      </c>
      <c r="EJ160">
        <v>0</v>
      </c>
      <c r="EK160">
        <v>0</v>
      </c>
      <c r="EL160">
        <v>0</v>
      </c>
      <c r="EM160">
        <v>0</v>
      </c>
      <c r="EN160">
        <v>19.670000000000002</v>
      </c>
      <c r="EO160">
        <v>19.91</v>
      </c>
      <c r="EP160">
        <v>20.03</v>
      </c>
      <c r="EQ160">
        <v>19.96</v>
      </c>
      <c r="ER160">
        <v>20.2</v>
      </c>
      <c r="ES160">
        <v>20.56</v>
      </c>
      <c r="ET160">
        <v>20.65</v>
      </c>
      <c r="EU160">
        <v>20.88</v>
      </c>
      <c r="EV160">
        <v>20.53</v>
      </c>
      <c r="EW160">
        <v>20.28</v>
      </c>
      <c r="EX160">
        <v>20.72</v>
      </c>
      <c r="EY160">
        <v>20.059999999999999</v>
      </c>
      <c r="EZ160">
        <v>20.38</v>
      </c>
      <c r="FA160">
        <v>19.82</v>
      </c>
      <c r="FB160">
        <v>20.010000000000002</v>
      </c>
      <c r="FC160">
        <v>20.63</v>
      </c>
      <c r="FD160">
        <v>20.77</v>
      </c>
      <c r="FE160">
        <v>20.440000000000001</v>
      </c>
      <c r="FF160">
        <v>20.420000000000002</v>
      </c>
      <c r="FG160">
        <v>20.93</v>
      </c>
      <c r="FH160">
        <v>20.47</v>
      </c>
      <c r="FI160">
        <v>20.27</v>
      </c>
      <c r="FJ160">
        <v>20.32</v>
      </c>
      <c r="FK160">
        <v>20.87</v>
      </c>
      <c r="FL160">
        <v>20.99</v>
      </c>
      <c r="FM160">
        <v>20.350000000000001</v>
      </c>
      <c r="FN160">
        <v>20.56</v>
      </c>
      <c r="FO160">
        <v>21.06</v>
      </c>
      <c r="FP160">
        <v>20.85</v>
      </c>
      <c r="FQ160">
        <v>21.21</v>
      </c>
      <c r="FR160">
        <v>0.25600000000000001</v>
      </c>
      <c r="FS160">
        <v>7.8E-2</v>
      </c>
      <c r="FT160">
        <v>0</v>
      </c>
      <c r="FU160">
        <v>3.9E-2</v>
      </c>
      <c r="FV160">
        <v>0</v>
      </c>
      <c r="FW160">
        <v>0</v>
      </c>
      <c r="FX160">
        <v>0</v>
      </c>
      <c r="FY160">
        <v>0</v>
      </c>
      <c r="FZ160">
        <v>0</v>
      </c>
      <c r="GA160">
        <v>0</v>
      </c>
      <c r="GB160">
        <v>0</v>
      </c>
      <c r="GC160">
        <v>0</v>
      </c>
      <c r="GD160">
        <v>0</v>
      </c>
      <c r="GE160">
        <v>0.17799999999999999</v>
      </c>
      <c r="GF160">
        <v>0</v>
      </c>
      <c r="GG160">
        <v>0</v>
      </c>
      <c r="GH160">
        <v>0</v>
      </c>
      <c r="GI160">
        <v>0</v>
      </c>
      <c r="GJ160">
        <v>0</v>
      </c>
      <c r="GK160">
        <v>0</v>
      </c>
      <c r="GL160">
        <v>0</v>
      </c>
      <c r="GM160">
        <v>0</v>
      </c>
      <c r="GN160">
        <v>0</v>
      </c>
      <c r="GO160">
        <v>0</v>
      </c>
      <c r="GP160">
        <v>0</v>
      </c>
      <c r="GQ160">
        <v>0</v>
      </c>
      <c r="GR160">
        <v>0</v>
      </c>
      <c r="GS160">
        <v>0</v>
      </c>
      <c r="GT160">
        <v>0</v>
      </c>
      <c r="GU160">
        <v>0</v>
      </c>
      <c r="GV160">
        <v>0</v>
      </c>
      <c r="GW160">
        <v>0</v>
      </c>
      <c r="GX160">
        <v>0</v>
      </c>
      <c r="GY160">
        <v>0</v>
      </c>
      <c r="GZ160">
        <v>0</v>
      </c>
      <c r="HA160">
        <v>0</v>
      </c>
      <c r="HB160">
        <v>0</v>
      </c>
      <c r="HC160">
        <v>0</v>
      </c>
      <c r="HD160">
        <v>0</v>
      </c>
      <c r="HE160">
        <v>0</v>
      </c>
      <c r="HF160">
        <v>0</v>
      </c>
      <c r="HG160">
        <v>0</v>
      </c>
      <c r="HH160">
        <v>0</v>
      </c>
      <c r="HI160">
        <v>0</v>
      </c>
      <c r="HJ160">
        <v>0</v>
      </c>
      <c r="HK160">
        <v>0</v>
      </c>
      <c r="HL160">
        <v>0</v>
      </c>
      <c r="HM160">
        <v>0</v>
      </c>
      <c r="HN160">
        <v>0</v>
      </c>
      <c r="HO160">
        <v>0</v>
      </c>
      <c r="HP160">
        <v>0</v>
      </c>
      <c r="HQ160">
        <v>0</v>
      </c>
      <c r="HR160">
        <v>0</v>
      </c>
      <c r="HS160">
        <v>0</v>
      </c>
      <c r="HT160">
        <v>0</v>
      </c>
      <c r="HU160">
        <v>0</v>
      </c>
      <c r="HV160">
        <v>0</v>
      </c>
      <c r="HW160">
        <v>0</v>
      </c>
      <c r="HX160">
        <v>0</v>
      </c>
      <c r="HY160">
        <v>0</v>
      </c>
      <c r="HZ160">
        <v>0</v>
      </c>
      <c r="IA160">
        <v>0</v>
      </c>
      <c r="IB160">
        <v>0</v>
      </c>
      <c r="IC160">
        <v>0</v>
      </c>
      <c r="ID160">
        <v>0</v>
      </c>
      <c r="IE160">
        <v>0</v>
      </c>
      <c r="IF160">
        <v>0</v>
      </c>
      <c r="IG160">
        <v>0</v>
      </c>
      <c r="IH160">
        <v>0</v>
      </c>
      <c r="II160">
        <v>0</v>
      </c>
      <c r="IJ160">
        <v>0</v>
      </c>
      <c r="IK160">
        <v>0</v>
      </c>
      <c r="IL160">
        <v>0</v>
      </c>
      <c r="IM160">
        <v>0</v>
      </c>
      <c r="IN160">
        <v>0</v>
      </c>
      <c r="IO160">
        <v>0</v>
      </c>
      <c r="IP160">
        <v>0</v>
      </c>
      <c r="IQ160">
        <v>0</v>
      </c>
      <c r="IR160">
        <v>0</v>
      </c>
      <c r="IS160">
        <v>0</v>
      </c>
      <c r="IT160">
        <v>0</v>
      </c>
      <c r="IU160">
        <v>0</v>
      </c>
      <c r="IV160">
        <v>0</v>
      </c>
      <c r="IW160">
        <v>0</v>
      </c>
      <c r="IX160">
        <v>0</v>
      </c>
      <c r="IY160">
        <v>0</v>
      </c>
      <c r="IZ160">
        <v>0</v>
      </c>
      <c r="JA160">
        <v>0</v>
      </c>
      <c r="JB160">
        <v>0</v>
      </c>
      <c r="JC160">
        <v>0</v>
      </c>
      <c r="JD160">
        <v>3.77</v>
      </c>
      <c r="JE160">
        <v>5.702</v>
      </c>
      <c r="JF160">
        <v>5.484</v>
      </c>
      <c r="JG160">
        <v>7.2080000000000002</v>
      </c>
      <c r="JH160">
        <v>7.1150000000000002</v>
      </c>
      <c r="JI160">
        <v>11.404999999999999</v>
      </c>
      <c r="JJ160">
        <v>8.3770000000000007</v>
      </c>
      <c r="JK160">
        <v>9.0459999999999994</v>
      </c>
      <c r="JL160">
        <v>6.0209999999999999</v>
      </c>
      <c r="JM160">
        <v>6.8810000000000002</v>
      </c>
      <c r="JN160">
        <v>9.2829999999999995</v>
      </c>
      <c r="JO160">
        <v>7.4690000000000003</v>
      </c>
      <c r="JP160">
        <v>8.0839999999999996</v>
      </c>
      <c r="JQ160">
        <v>6.8319999999999999</v>
      </c>
      <c r="JR160">
        <v>6.7030000000000003</v>
      </c>
      <c r="JS160">
        <v>11.147</v>
      </c>
      <c r="JT160">
        <v>9.7409999999999997</v>
      </c>
      <c r="JU160">
        <v>7.41</v>
      </c>
      <c r="JV160">
        <v>8.9079999999999995</v>
      </c>
      <c r="JW160">
        <v>12.308999999999999</v>
      </c>
      <c r="JX160">
        <v>7.1079999999999997</v>
      </c>
      <c r="JY160">
        <v>7.6029999999999998</v>
      </c>
      <c r="JZ160">
        <v>4.7830000000000004</v>
      </c>
      <c r="KA160">
        <v>9.52</v>
      </c>
      <c r="KB160">
        <v>11.379</v>
      </c>
      <c r="KC160">
        <v>10.234999999999999</v>
      </c>
      <c r="KD160">
        <v>11.760999999999999</v>
      </c>
      <c r="KE160">
        <v>11.544</v>
      </c>
      <c r="KF160">
        <v>10.278</v>
      </c>
      <c r="KG160">
        <v>12.917</v>
      </c>
    </row>
    <row r="161" spans="1:293" x14ac:dyDescent="0.25">
      <c r="A161" t="s">
        <v>437</v>
      </c>
      <c r="B161" t="s">
        <v>589</v>
      </c>
      <c r="C161" t="s">
        <v>595</v>
      </c>
      <c r="D161">
        <v>294</v>
      </c>
      <c r="E161" t="s">
        <v>13</v>
      </c>
      <c r="F161">
        <f t="shared" si="18"/>
        <v>3</v>
      </c>
      <c r="G161">
        <f t="shared" si="19"/>
        <v>2</v>
      </c>
      <c r="H161" t="s">
        <v>9</v>
      </c>
      <c r="I161" t="s">
        <v>6</v>
      </c>
      <c r="J161" t="s">
        <v>4</v>
      </c>
      <c r="K161" t="s">
        <v>596</v>
      </c>
      <c r="L161" t="s">
        <v>515</v>
      </c>
      <c r="M161" s="7">
        <v>0</v>
      </c>
      <c r="N161" s="7">
        <v>90.869039078677602</v>
      </c>
      <c r="O161" s="7">
        <f>M161*'Emission and cost factors'!$D$8+N161*'Emission and cost factors'!$E$8</f>
        <v>41.7997579761917</v>
      </c>
      <c r="P161" s="8">
        <f>M161*'Emission and cost factors'!$D$9+N161*'Emission and cost factors'!$E$9</f>
        <v>13.63035586180164</v>
      </c>
      <c r="Q161" s="7">
        <f t="shared" si="20"/>
        <v>21.182666666666663</v>
      </c>
      <c r="R161" s="2">
        <f t="shared" si="21"/>
        <v>0</v>
      </c>
      <c r="S161" s="2">
        <f t="shared" si="22"/>
        <v>0</v>
      </c>
      <c r="T161" s="2">
        <f t="shared" si="23"/>
        <v>0</v>
      </c>
      <c r="U161" s="7">
        <f t="shared" si="24"/>
        <v>0</v>
      </c>
      <c r="V161" s="7">
        <f t="shared" si="25"/>
        <v>0</v>
      </c>
      <c r="W161" s="7">
        <f t="shared" si="26"/>
        <v>0</v>
      </c>
      <c r="X161">
        <v>20.440000000000001</v>
      </c>
      <c r="Y161">
        <v>20.72</v>
      </c>
      <c r="Z161">
        <v>20.95</v>
      </c>
      <c r="AA161">
        <v>20.66</v>
      </c>
      <c r="AB161">
        <v>20.98</v>
      </c>
      <c r="AC161">
        <v>21.41</v>
      </c>
      <c r="AD161">
        <v>21.37</v>
      </c>
      <c r="AE161">
        <v>21.46</v>
      </c>
      <c r="AF161">
        <v>21.29</v>
      </c>
      <c r="AG161">
        <v>21.13</v>
      </c>
      <c r="AH161">
        <v>21.42</v>
      </c>
      <c r="AI161">
        <v>20.74</v>
      </c>
      <c r="AJ161">
        <v>21.17</v>
      </c>
      <c r="AK161">
        <v>20.6</v>
      </c>
      <c r="AL161">
        <v>20.7</v>
      </c>
      <c r="AM161">
        <v>21.39</v>
      </c>
      <c r="AN161">
        <v>21.45</v>
      </c>
      <c r="AO161">
        <v>21.23</v>
      </c>
      <c r="AP161">
        <v>21.21</v>
      </c>
      <c r="AQ161">
        <v>21.49</v>
      </c>
      <c r="AR161">
        <v>21.29</v>
      </c>
      <c r="AS161">
        <v>21.08</v>
      </c>
      <c r="AT161">
        <v>21.19</v>
      </c>
      <c r="AU161">
        <v>21.47</v>
      </c>
      <c r="AV161">
        <v>21.53</v>
      </c>
      <c r="AW161">
        <v>20.95</v>
      </c>
      <c r="AX161">
        <v>21.4</v>
      </c>
      <c r="AY161">
        <v>21.56</v>
      </c>
      <c r="AZ161">
        <v>21.54</v>
      </c>
      <c r="BA161">
        <v>21.66</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19.57</v>
      </c>
      <c r="EO161">
        <v>19.809999999999999</v>
      </c>
      <c r="EP161">
        <v>20</v>
      </c>
      <c r="EQ161">
        <v>19.87</v>
      </c>
      <c r="ER161">
        <v>20.14</v>
      </c>
      <c r="ES161">
        <v>20.55</v>
      </c>
      <c r="ET161">
        <v>20.65</v>
      </c>
      <c r="EU161">
        <v>20.88</v>
      </c>
      <c r="EV161">
        <v>20.53</v>
      </c>
      <c r="EW161">
        <v>20.25</v>
      </c>
      <c r="EX161">
        <v>20.71</v>
      </c>
      <c r="EY161">
        <v>19.98</v>
      </c>
      <c r="EZ161">
        <v>20.36</v>
      </c>
      <c r="FA161">
        <v>19.739999999999998</v>
      </c>
      <c r="FB161">
        <v>19.91</v>
      </c>
      <c r="FC161">
        <v>20.62</v>
      </c>
      <c r="FD161">
        <v>20.75</v>
      </c>
      <c r="FE161">
        <v>20.41</v>
      </c>
      <c r="FF161">
        <v>20.399999999999999</v>
      </c>
      <c r="FG161">
        <v>20.92</v>
      </c>
      <c r="FH161">
        <v>20.46</v>
      </c>
      <c r="FI161">
        <v>20.22</v>
      </c>
      <c r="FJ161">
        <v>20.3</v>
      </c>
      <c r="FK161">
        <v>20.86</v>
      </c>
      <c r="FL161">
        <v>20.98</v>
      </c>
      <c r="FM161">
        <v>20.28</v>
      </c>
      <c r="FN161">
        <v>20.53</v>
      </c>
      <c r="FO161">
        <v>21.06</v>
      </c>
      <c r="FP161">
        <v>20.83</v>
      </c>
      <c r="FQ161">
        <v>21.21</v>
      </c>
      <c r="FR161">
        <v>0.33900000000000002</v>
      </c>
      <c r="FS161">
        <v>0.16700000000000001</v>
      </c>
      <c r="FT161">
        <v>0</v>
      </c>
      <c r="FU161">
        <v>0.122</v>
      </c>
      <c r="FV161">
        <v>0</v>
      </c>
      <c r="FW161">
        <v>0</v>
      </c>
      <c r="FX161">
        <v>0</v>
      </c>
      <c r="FY161">
        <v>0</v>
      </c>
      <c r="FZ161">
        <v>0</v>
      </c>
      <c r="GA161">
        <v>0</v>
      </c>
      <c r="GB161">
        <v>0</v>
      </c>
      <c r="GC161">
        <v>1.7000000000000001E-2</v>
      </c>
      <c r="GD161">
        <v>0</v>
      </c>
      <c r="GE161">
        <v>0.26100000000000001</v>
      </c>
      <c r="GF161">
        <v>8.3000000000000004E-2</v>
      </c>
      <c r="GG161">
        <v>0</v>
      </c>
      <c r="GH161">
        <v>0</v>
      </c>
      <c r="GI161">
        <v>0</v>
      </c>
      <c r="GJ161">
        <v>0</v>
      </c>
      <c r="GK161">
        <v>0</v>
      </c>
      <c r="GL161">
        <v>0</v>
      </c>
      <c r="GM161">
        <v>0</v>
      </c>
      <c r="GN161">
        <v>0</v>
      </c>
      <c r="GO161">
        <v>0</v>
      </c>
      <c r="GP161">
        <v>0</v>
      </c>
      <c r="GQ161">
        <v>0</v>
      </c>
      <c r="GR161">
        <v>0</v>
      </c>
      <c r="GS161">
        <v>0</v>
      </c>
      <c r="GT161">
        <v>0</v>
      </c>
      <c r="GU161">
        <v>0</v>
      </c>
      <c r="GV161">
        <v>0</v>
      </c>
      <c r="GW161">
        <v>0</v>
      </c>
      <c r="GX161">
        <v>0</v>
      </c>
      <c r="GY161">
        <v>0</v>
      </c>
      <c r="GZ161">
        <v>0</v>
      </c>
      <c r="HA161">
        <v>0</v>
      </c>
      <c r="HB161">
        <v>0</v>
      </c>
      <c r="HC161">
        <v>0</v>
      </c>
      <c r="HD161">
        <v>0</v>
      </c>
      <c r="HE161">
        <v>0</v>
      </c>
      <c r="HF161">
        <v>0</v>
      </c>
      <c r="HG161">
        <v>0</v>
      </c>
      <c r="HH161">
        <v>0</v>
      </c>
      <c r="HI161">
        <v>0</v>
      </c>
      <c r="HJ161">
        <v>0</v>
      </c>
      <c r="HK161">
        <v>0</v>
      </c>
      <c r="HL161">
        <v>0</v>
      </c>
      <c r="HM161">
        <v>0</v>
      </c>
      <c r="HN161">
        <v>0</v>
      </c>
      <c r="HO161">
        <v>0</v>
      </c>
      <c r="HP161">
        <v>0</v>
      </c>
      <c r="HQ161">
        <v>0</v>
      </c>
      <c r="HR161">
        <v>0</v>
      </c>
      <c r="HS161">
        <v>0</v>
      </c>
      <c r="HT161">
        <v>0</v>
      </c>
      <c r="HU161">
        <v>0</v>
      </c>
      <c r="HV161">
        <v>0</v>
      </c>
      <c r="HW161">
        <v>0</v>
      </c>
      <c r="HX161">
        <v>0</v>
      </c>
      <c r="HY161">
        <v>0</v>
      </c>
      <c r="HZ161">
        <v>0</v>
      </c>
      <c r="IA161">
        <v>0</v>
      </c>
      <c r="IB161">
        <v>0</v>
      </c>
      <c r="IC161">
        <v>0</v>
      </c>
      <c r="ID161">
        <v>0</v>
      </c>
      <c r="IE161">
        <v>0</v>
      </c>
      <c r="IF161">
        <v>0</v>
      </c>
      <c r="IG161">
        <v>0</v>
      </c>
      <c r="IH161">
        <v>0</v>
      </c>
      <c r="II161">
        <v>0</v>
      </c>
      <c r="IJ161">
        <v>0</v>
      </c>
      <c r="IK161">
        <v>0</v>
      </c>
      <c r="IL161">
        <v>0</v>
      </c>
      <c r="IM161">
        <v>0</v>
      </c>
      <c r="IN161">
        <v>0</v>
      </c>
      <c r="IO161">
        <v>0</v>
      </c>
      <c r="IP161">
        <v>0</v>
      </c>
      <c r="IQ161">
        <v>0</v>
      </c>
      <c r="IR161">
        <v>0</v>
      </c>
      <c r="IS161">
        <v>0</v>
      </c>
      <c r="IT161">
        <v>0</v>
      </c>
      <c r="IU161">
        <v>0</v>
      </c>
      <c r="IV161">
        <v>0</v>
      </c>
      <c r="IW161">
        <v>0</v>
      </c>
      <c r="IX161">
        <v>0</v>
      </c>
      <c r="IY161">
        <v>0</v>
      </c>
      <c r="IZ161">
        <v>0</v>
      </c>
      <c r="JA161">
        <v>0</v>
      </c>
      <c r="JB161">
        <v>0</v>
      </c>
      <c r="JC161">
        <v>0</v>
      </c>
      <c r="JD161">
        <v>3.77</v>
      </c>
      <c r="JE161">
        <v>5.702</v>
      </c>
      <c r="JF161">
        <v>5.484</v>
      </c>
      <c r="JG161">
        <v>7.2080000000000002</v>
      </c>
      <c r="JH161">
        <v>7.1150000000000002</v>
      </c>
      <c r="JI161">
        <v>11.404999999999999</v>
      </c>
      <c r="JJ161">
        <v>8.3770000000000007</v>
      </c>
      <c r="JK161">
        <v>9.0459999999999994</v>
      </c>
      <c r="JL161">
        <v>6.0209999999999999</v>
      </c>
      <c r="JM161">
        <v>6.8810000000000002</v>
      </c>
      <c r="JN161">
        <v>9.2829999999999995</v>
      </c>
      <c r="JO161">
        <v>7.4690000000000003</v>
      </c>
      <c r="JP161">
        <v>8.0839999999999996</v>
      </c>
      <c r="JQ161">
        <v>6.8319999999999999</v>
      </c>
      <c r="JR161">
        <v>6.7030000000000003</v>
      </c>
      <c r="JS161">
        <v>11.147</v>
      </c>
      <c r="JT161">
        <v>9.7409999999999997</v>
      </c>
      <c r="JU161">
        <v>7.41</v>
      </c>
      <c r="JV161">
        <v>8.9079999999999995</v>
      </c>
      <c r="JW161">
        <v>12.308999999999999</v>
      </c>
      <c r="JX161">
        <v>7.1079999999999997</v>
      </c>
      <c r="JY161">
        <v>7.6029999999999998</v>
      </c>
      <c r="JZ161">
        <v>4.7830000000000004</v>
      </c>
      <c r="KA161">
        <v>9.52</v>
      </c>
      <c r="KB161">
        <v>11.379</v>
      </c>
      <c r="KC161">
        <v>10.234999999999999</v>
      </c>
      <c r="KD161">
        <v>11.760999999999999</v>
      </c>
      <c r="KE161">
        <v>11.544</v>
      </c>
      <c r="KF161">
        <v>10.278</v>
      </c>
      <c r="KG161">
        <v>12.917</v>
      </c>
    </row>
    <row r="162" spans="1:293" x14ac:dyDescent="0.25">
      <c r="A162" t="s">
        <v>438</v>
      </c>
      <c r="B162" t="s">
        <v>589</v>
      </c>
      <c r="C162" t="s">
        <v>595</v>
      </c>
      <c r="D162">
        <v>295</v>
      </c>
      <c r="E162" t="s">
        <v>13</v>
      </c>
      <c r="F162">
        <f t="shared" si="18"/>
        <v>3</v>
      </c>
      <c r="G162">
        <f t="shared" si="19"/>
        <v>2</v>
      </c>
      <c r="H162" t="s">
        <v>9</v>
      </c>
      <c r="I162" t="s">
        <v>6</v>
      </c>
      <c r="J162" t="s">
        <v>5</v>
      </c>
      <c r="K162" t="s">
        <v>596</v>
      </c>
      <c r="L162" t="s">
        <v>516</v>
      </c>
      <c r="M162" s="7">
        <v>0</v>
      </c>
      <c r="N162" s="7">
        <v>94.707264690721999</v>
      </c>
      <c r="O162" s="7">
        <f>M162*'Emission and cost factors'!$D$8+N162*'Emission and cost factors'!$E$8</f>
        <v>43.565341757732121</v>
      </c>
      <c r="P162" s="8">
        <f>M162*'Emission and cost factors'!$D$9+N162*'Emission and cost factors'!$E$9</f>
        <v>14.206089703608299</v>
      </c>
      <c r="Q162" s="7">
        <f t="shared" si="20"/>
        <v>21.207000000000001</v>
      </c>
      <c r="R162" s="2">
        <f t="shared" si="21"/>
        <v>0</v>
      </c>
      <c r="S162" s="2">
        <f t="shared" si="22"/>
        <v>0</v>
      </c>
      <c r="T162" s="2">
        <f t="shared" si="23"/>
        <v>0</v>
      </c>
      <c r="U162" s="7">
        <f t="shared" si="24"/>
        <v>0</v>
      </c>
      <c r="V162" s="7">
        <f t="shared" si="25"/>
        <v>0</v>
      </c>
      <c r="W162" s="7">
        <f t="shared" si="26"/>
        <v>0</v>
      </c>
      <c r="X162">
        <v>20.52</v>
      </c>
      <c r="Y162">
        <v>20.8</v>
      </c>
      <c r="Z162">
        <v>20.98</v>
      </c>
      <c r="AA162">
        <v>20.73</v>
      </c>
      <c r="AB162">
        <v>21.04</v>
      </c>
      <c r="AC162">
        <v>21.43</v>
      </c>
      <c r="AD162">
        <v>21.37</v>
      </c>
      <c r="AE162">
        <v>21.46</v>
      </c>
      <c r="AF162">
        <v>21.29</v>
      </c>
      <c r="AG162">
        <v>21.15</v>
      </c>
      <c r="AH162">
        <v>21.42</v>
      </c>
      <c r="AI162">
        <v>20.81</v>
      </c>
      <c r="AJ162">
        <v>21.15</v>
      </c>
      <c r="AK162">
        <v>20.67</v>
      </c>
      <c r="AL162">
        <v>20.78</v>
      </c>
      <c r="AM162">
        <v>21.4</v>
      </c>
      <c r="AN162">
        <v>21.44</v>
      </c>
      <c r="AO162">
        <v>21.25</v>
      </c>
      <c r="AP162">
        <v>21.23</v>
      </c>
      <c r="AQ162">
        <v>21.49</v>
      </c>
      <c r="AR162">
        <v>21.29</v>
      </c>
      <c r="AS162">
        <v>21.12</v>
      </c>
      <c r="AT162">
        <v>21.2</v>
      </c>
      <c r="AU162">
        <v>21.48</v>
      </c>
      <c r="AV162">
        <v>21.52</v>
      </c>
      <c r="AW162">
        <v>21.01</v>
      </c>
      <c r="AX162">
        <v>21.42</v>
      </c>
      <c r="AY162">
        <v>21.57</v>
      </c>
      <c r="AZ162">
        <v>21.53</v>
      </c>
      <c r="BA162">
        <v>21.66</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19.670000000000002</v>
      </c>
      <c r="EO162">
        <v>19.91</v>
      </c>
      <c r="EP162">
        <v>20.03</v>
      </c>
      <c r="EQ162">
        <v>19.96</v>
      </c>
      <c r="ER162">
        <v>20.2</v>
      </c>
      <c r="ES162">
        <v>20.56</v>
      </c>
      <c r="ET162">
        <v>20.65</v>
      </c>
      <c r="EU162">
        <v>20.88</v>
      </c>
      <c r="EV162">
        <v>20.53</v>
      </c>
      <c r="EW162">
        <v>20.28</v>
      </c>
      <c r="EX162">
        <v>20.72</v>
      </c>
      <c r="EY162">
        <v>20.059999999999999</v>
      </c>
      <c r="EZ162">
        <v>20.38</v>
      </c>
      <c r="FA162">
        <v>19.82</v>
      </c>
      <c r="FB162">
        <v>20.010000000000002</v>
      </c>
      <c r="FC162">
        <v>20.63</v>
      </c>
      <c r="FD162">
        <v>20.77</v>
      </c>
      <c r="FE162">
        <v>20.440000000000001</v>
      </c>
      <c r="FF162">
        <v>20.420000000000002</v>
      </c>
      <c r="FG162">
        <v>20.93</v>
      </c>
      <c r="FH162">
        <v>20.47</v>
      </c>
      <c r="FI162">
        <v>20.27</v>
      </c>
      <c r="FJ162">
        <v>20.32</v>
      </c>
      <c r="FK162">
        <v>20.87</v>
      </c>
      <c r="FL162">
        <v>20.99</v>
      </c>
      <c r="FM162">
        <v>20.350000000000001</v>
      </c>
      <c r="FN162">
        <v>20.56</v>
      </c>
      <c r="FO162">
        <v>21.06</v>
      </c>
      <c r="FP162">
        <v>20.85</v>
      </c>
      <c r="FQ162">
        <v>21.21</v>
      </c>
      <c r="FR162">
        <v>0.25600000000000001</v>
      </c>
      <c r="FS162">
        <v>7.8E-2</v>
      </c>
      <c r="FT162">
        <v>0</v>
      </c>
      <c r="FU162">
        <v>3.9E-2</v>
      </c>
      <c r="FV162">
        <v>0</v>
      </c>
      <c r="FW162">
        <v>0</v>
      </c>
      <c r="FX162">
        <v>0</v>
      </c>
      <c r="FY162">
        <v>0</v>
      </c>
      <c r="FZ162">
        <v>0</v>
      </c>
      <c r="GA162">
        <v>0</v>
      </c>
      <c r="GB162">
        <v>0</v>
      </c>
      <c r="GC162">
        <v>0</v>
      </c>
      <c r="GD162">
        <v>0</v>
      </c>
      <c r="GE162">
        <v>0.17799999999999999</v>
      </c>
      <c r="GF162">
        <v>0</v>
      </c>
      <c r="GG162">
        <v>0</v>
      </c>
      <c r="GH162">
        <v>0</v>
      </c>
      <c r="GI162">
        <v>0</v>
      </c>
      <c r="GJ162">
        <v>0</v>
      </c>
      <c r="GK162">
        <v>0</v>
      </c>
      <c r="GL162">
        <v>0</v>
      </c>
      <c r="GM162">
        <v>0</v>
      </c>
      <c r="GN162">
        <v>0</v>
      </c>
      <c r="GO162">
        <v>0</v>
      </c>
      <c r="GP162">
        <v>0</v>
      </c>
      <c r="GQ162">
        <v>0</v>
      </c>
      <c r="GR162">
        <v>0</v>
      </c>
      <c r="GS162">
        <v>0</v>
      </c>
      <c r="GT162">
        <v>0</v>
      </c>
      <c r="GU162">
        <v>0</v>
      </c>
      <c r="GV162">
        <v>0</v>
      </c>
      <c r="GW162">
        <v>0</v>
      </c>
      <c r="GX162">
        <v>0</v>
      </c>
      <c r="GY162">
        <v>0</v>
      </c>
      <c r="GZ162">
        <v>0</v>
      </c>
      <c r="HA162">
        <v>0</v>
      </c>
      <c r="HB162">
        <v>0</v>
      </c>
      <c r="HC162">
        <v>0</v>
      </c>
      <c r="HD162">
        <v>0</v>
      </c>
      <c r="HE162">
        <v>0</v>
      </c>
      <c r="HF162">
        <v>0</v>
      </c>
      <c r="HG162">
        <v>0</v>
      </c>
      <c r="HH162">
        <v>0</v>
      </c>
      <c r="HI162">
        <v>0</v>
      </c>
      <c r="HJ162">
        <v>0</v>
      </c>
      <c r="HK162">
        <v>0</v>
      </c>
      <c r="HL162">
        <v>0</v>
      </c>
      <c r="HM162">
        <v>0</v>
      </c>
      <c r="HN162">
        <v>0</v>
      </c>
      <c r="HO162">
        <v>0</v>
      </c>
      <c r="HP162">
        <v>0</v>
      </c>
      <c r="HQ162">
        <v>0</v>
      </c>
      <c r="HR162">
        <v>0</v>
      </c>
      <c r="HS162">
        <v>0</v>
      </c>
      <c r="HT162">
        <v>0</v>
      </c>
      <c r="HU162">
        <v>0</v>
      </c>
      <c r="HV162">
        <v>0</v>
      </c>
      <c r="HW162">
        <v>0</v>
      </c>
      <c r="HX162">
        <v>0</v>
      </c>
      <c r="HY162">
        <v>0</v>
      </c>
      <c r="HZ162">
        <v>0</v>
      </c>
      <c r="IA162">
        <v>0</v>
      </c>
      <c r="IB162">
        <v>0</v>
      </c>
      <c r="IC162">
        <v>0</v>
      </c>
      <c r="ID162">
        <v>0</v>
      </c>
      <c r="IE162">
        <v>0</v>
      </c>
      <c r="IF162">
        <v>0</v>
      </c>
      <c r="IG162">
        <v>0</v>
      </c>
      <c r="IH162">
        <v>0</v>
      </c>
      <c r="II162">
        <v>0</v>
      </c>
      <c r="IJ162">
        <v>0</v>
      </c>
      <c r="IK162">
        <v>0</v>
      </c>
      <c r="IL162">
        <v>0</v>
      </c>
      <c r="IM162">
        <v>0</v>
      </c>
      <c r="IN162">
        <v>0</v>
      </c>
      <c r="IO162">
        <v>0</v>
      </c>
      <c r="IP162">
        <v>0</v>
      </c>
      <c r="IQ162">
        <v>0</v>
      </c>
      <c r="IR162">
        <v>0</v>
      </c>
      <c r="IS162">
        <v>0</v>
      </c>
      <c r="IT162">
        <v>0</v>
      </c>
      <c r="IU162">
        <v>0</v>
      </c>
      <c r="IV162">
        <v>0</v>
      </c>
      <c r="IW162">
        <v>0</v>
      </c>
      <c r="IX162">
        <v>0</v>
      </c>
      <c r="IY162">
        <v>0</v>
      </c>
      <c r="IZ162">
        <v>0</v>
      </c>
      <c r="JA162">
        <v>0</v>
      </c>
      <c r="JB162">
        <v>0</v>
      </c>
      <c r="JC162">
        <v>0</v>
      </c>
      <c r="JD162">
        <v>3.77</v>
      </c>
      <c r="JE162">
        <v>5.702</v>
      </c>
      <c r="JF162">
        <v>5.484</v>
      </c>
      <c r="JG162">
        <v>7.2080000000000002</v>
      </c>
      <c r="JH162">
        <v>7.1150000000000002</v>
      </c>
      <c r="JI162">
        <v>11.404999999999999</v>
      </c>
      <c r="JJ162">
        <v>8.3770000000000007</v>
      </c>
      <c r="JK162">
        <v>9.0459999999999994</v>
      </c>
      <c r="JL162">
        <v>6.0209999999999999</v>
      </c>
      <c r="JM162">
        <v>6.8810000000000002</v>
      </c>
      <c r="JN162">
        <v>9.2829999999999995</v>
      </c>
      <c r="JO162">
        <v>7.4690000000000003</v>
      </c>
      <c r="JP162">
        <v>8.0839999999999996</v>
      </c>
      <c r="JQ162">
        <v>6.8319999999999999</v>
      </c>
      <c r="JR162">
        <v>6.7030000000000003</v>
      </c>
      <c r="JS162">
        <v>11.147</v>
      </c>
      <c r="JT162">
        <v>9.7409999999999997</v>
      </c>
      <c r="JU162">
        <v>7.41</v>
      </c>
      <c r="JV162">
        <v>8.9079999999999995</v>
      </c>
      <c r="JW162">
        <v>12.308999999999999</v>
      </c>
      <c r="JX162">
        <v>7.1079999999999997</v>
      </c>
      <c r="JY162">
        <v>7.6029999999999998</v>
      </c>
      <c r="JZ162">
        <v>4.7830000000000004</v>
      </c>
      <c r="KA162">
        <v>9.52</v>
      </c>
      <c r="KB162">
        <v>11.379</v>
      </c>
      <c r="KC162">
        <v>10.234999999999999</v>
      </c>
      <c r="KD162">
        <v>11.760999999999999</v>
      </c>
      <c r="KE162">
        <v>11.544</v>
      </c>
      <c r="KF162">
        <v>10.278</v>
      </c>
      <c r="KG162">
        <v>12.917</v>
      </c>
    </row>
    <row r="163" spans="1:293" x14ac:dyDescent="0.25">
      <c r="A163" t="s">
        <v>439</v>
      </c>
      <c r="B163" t="s">
        <v>589</v>
      </c>
      <c r="C163" t="s">
        <v>595</v>
      </c>
      <c r="D163">
        <v>296</v>
      </c>
      <c r="E163" t="s">
        <v>13</v>
      </c>
      <c r="F163">
        <f t="shared" si="18"/>
        <v>3</v>
      </c>
      <c r="G163">
        <f t="shared" si="19"/>
        <v>2</v>
      </c>
      <c r="H163" t="s">
        <v>9</v>
      </c>
      <c r="I163" t="s">
        <v>6</v>
      </c>
      <c r="J163" t="s">
        <v>5</v>
      </c>
      <c r="K163" t="s">
        <v>596</v>
      </c>
      <c r="L163" t="s">
        <v>515</v>
      </c>
      <c r="M163" s="7">
        <v>0</v>
      </c>
      <c r="N163" s="7">
        <v>91.128790865093407</v>
      </c>
      <c r="O163" s="7">
        <f>M163*'Emission and cost factors'!$D$8+N163*'Emission and cost factors'!$E$8</f>
        <v>41.919243797942968</v>
      </c>
      <c r="P163" s="8">
        <f>M163*'Emission and cost factors'!$D$9+N163*'Emission and cost factors'!$E$9</f>
        <v>13.66931862976401</v>
      </c>
      <c r="Q163" s="7">
        <f t="shared" si="20"/>
        <v>21.182666666666663</v>
      </c>
      <c r="R163" s="2">
        <f t="shared" si="21"/>
        <v>0</v>
      </c>
      <c r="S163" s="2">
        <f t="shared" si="22"/>
        <v>0</v>
      </c>
      <c r="T163" s="2">
        <f t="shared" si="23"/>
        <v>0</v>
      </c>
      <c r="U163" s="7">
        <f t="shared" si="24"/>
        <v>0</v>
      </c>
      <c r="V163" s="7">
        <f t="shared" si="25"/>
        <v>0</v>
      </c>
      <c r="W163" s="7">
        <f t="shared" si="26"/>
        <v>0</v>
      </c>
      <c r="X163">
        <v>20.440000000000001</v>
      </c>
      <c r="Y163">
        <v>20.72</v>
      </c>
      <c r="Z163">
        <v>20.95</v>
      </c>
      <c r="AA163">
        <v>20.66</v>
      </c>
      <c r="AB163">
        <v>20.98</v>
      </c>
      <c r="AC163">
        <v>21.41</v>
      </c>
      <c r="AD163">
        <v>21.37</v>
      </c>
      <c r="AE163">
        <v>21.46</v>
      </c>
      <c r="AF163">
        <v>21.29</v>
      </c>
      <c r="AG163">
        <v>21.13</v>
      </c>
      <c r="AH163">
        <v>21.42</v>
      </c>
      <c r="AI163">
        <v>20.74</v>
      </c>
      <c r="AJ163">
        <v>21.17</v>
      </c>
      <c r="AK163">
        <v>20.6</v>
      </c>
      <c r="AL163">
        <v>20.7</v>
      </c>
      <c r="AM163">
        <v>21.39</v>
      </c>
      <c r="AN163">
        <v>21.45</v>
      </c>
      <c r="AO163">
        <v>21.23</v>
      </c>
      <c r="AP163">
        <v>21.21</v>
      </c>
      <c r="AQ163">
        <v>21.49</v>
      </c>
      <c r="AR163">
        <v>21.29</v>
      </c>
      <c r="AS163">
        <v>21.08</v>
      </c>
      <c r="AT163">
        <v>21.19</v>
      </c>
      <c r="AU163">
        <v>21.47</v>
      </c>
      <c r="AV163">
        <v>21.53</v>
      </c>
      <c r="AW163">
        <v>20.95</v>
      </c>
      <c r="AX163">
        <v>21.4</v>
      </c>
      <c r="AY163">
        <v>21.56</v>
      </c>
      <c r="AZ163">
        <v>21.54</v>
      </c>
      <c r="BA163">
        <v>21.66</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19.57</v>
      </c>
      <c r="EO163">
        <v>19.809999999999999</v>
      </c>
      <c r="EP163">
        <v>20</v>
      </c>
      <c r="EQ163">
        <v>19.87</v>
      </c>
      <c r="ER163">
        <v>20.14</v>
      </c>
      <c r="ES163">
        <v>20.55</v>
      </c>
      <c r="ET163">
        <v>20.65</v>
      </c>
      <c r="EU163">
        <v>20.88</v>
      </c>
      <c r="EV163">
        <v>20.53</v>
      </c>
      <c r="EW163">
        <v>20.25</v>
      </c>
      <c r="EX163">
        <v>20.71</v>
      </c>
      <c r="EY163">
        <v>19.98</v>
      </c>
      <c r="EZ163">
        <v>20.36</v>
      </c>
      <c r="FA163">
        <v>19.739999999999998</v>
      </c>
      <c r="FB163">
        <v>19.91</v>
      </c>
      <c r="FC163">
        <v>20.62</v>
      </c>
      <c r="FD163">
        <v>20.75</v>
      </c>
      <c r="FE163">
        <v>20.41</v>
      </c>
      <c r="FF163">
        <v>20.399999999999999</v>
      </c>
      <c r="FG163">
        <v>20.92</v>
      </c>
      <c r="FH163">
        <v>20.46</v>
      </c>
      <c r="FI163">
        <v>20.22</v>
      </c>
      <c r="FJ163">
        <v>20.3</v>
      </c>
      <c r="FK163">
        <v>20.86</v>
      </c>
      <c r="FL163">
        <v>20.98</v>
      </c>
      <c r="FM163">
        <v>20.28</v>
      </c>
      <c r="FN163">
        <v>20.53</v>
      </c>
      <c r="FO163">
        <v>21.06</v>
      </c>
      <c r="FP163">
        <v>20.83</v>
      </c>
      <c r="FQ163">
        <v>21.21</v>
      </c>
      <c r="FR163">
        <v>0.33900000000000002</v>
      </c>
      <c r="FS163">
        <v>0.16700000000000001</v>
      </c>
      <c r="FT163">
        <v>0</v>
      </c>
      <c r="FU163">
        <v>0.122</v>
      </c>
      <c r="FV163">
        <v>0</v>
      </c>
      <c r="FW163">
        <v>0</v>
      </c>
      <c r="FX163">
        <v>0</v>
      </c>
      <c r="FY163">
        <v>0</v>
      </c>
      <c r="FZ163">
        <v>0</v>
      </c>
      <c r="GA163">
        <v>0</v>
      </c>
      <c r="GB163">
        <v>0</v>
      </c>
      <c r="GC163">
        <v>1.7000000000000001E-2</v>
      </c>
      <c r="GD163">
        <v>0</v>
      </c>
      <c r="GE163">
        <v>0.26100000000000001</v>
      </c>
      <c r="GF163">
        <v>8.3000000000000004E-2</v>
      </c>
      <c r="GG163">
        <v>0</v>
      </c>
      <c r="GH163">
        <v>0</v>
      </c>
      <c r="GI163">
        <v>0</v>
      </c>
      <c r="GJ163">
        <v>0</v>
      </c>
      <c r="GK163">
        <v>0</v>
      </c>
      <c r="GL163">
        <v>0</v>
      </c>
      <c r="GM163">
        <v>0</v>
      </c>
      <c r="GN163">
        <v>0</v>
      </c>
      <c r="GO163">
        <v>0</v>
      </c>
      <c r="GP163">
        <v>0</v>
      </c>
      <c r="GQ163">
        <v>0</v>
      </c>
      <c r="GR163">
        <v>0</v>
      </c>
      <c r="GS163">
        <v>0</v>
      </c>
      <c r="GT163">
        <v>0</v>
      </c>
      <c r="GU163">
        <v>0</v>
      </c>
      <c r="GV163">
        <v>0</v>
      </c>
      <c r="GW163">
        <v>0</v>
      </c>
      <c r="GX163">
        <v>0</v>
      </c>
      <c r="GY163">
        <v>0</v>
      </c>
      <c r="GZ163">
        <v>0</v>
      </c>
      <c r="HA163">
        <v>0</v>
      </c>
      <c r="HB163">
        <v>0</v>
      </c>
      <c r="HC163">
        <v>0</v>
      </c>
      <c r="HD163">
        <v>0</v>
      </c>
      <c r="HE163">
        <v>0</v>
      </c>
      <c r="HF163">
        <v>0</v>
      </c>
      <c r="HG163">
        <v>0</v>
      </c>
      <c r="HH163">
        <v>0</v>
      </c>
      <c r="HI163">
        <v>0</v>
      </c>
      <c r="HJ163">
        <v>0</v>
      </c>
      <c r="HK163">
        <v>0</v>
      </c>
      <c r="HL163">
        <v>0</v>
      </c>
      <c r="HM163">
        <v>0</v>
      </c>
      <c r="HN163">
        <v>0</v>
      </c>
      <c r="HO163">
        <v>0</v>
      </c>
      <c r="HP163">
        <v>0</v>
      </c>
      <c r="HQ163">
        <v>0</v>
      </c>
      <c r="HR163">
        <v>0</v>
      </c>
      <c r="HS163">
        <v>0</v>
      </c>
      <c r="HT163">
        <v>0</v>
      </c>
      <c r="HU163">
        <v>0</v>
      </c>
      <c r="HV163">
        <v>0</v>
      </c>
      <c r="HW163">
        <v>0</v>
      </c>
      <c r="HX163">
        <v>0</v>
      </c>
      <c r="HY163">
        <v>0</v>
      </c>
      <c r="HZ163">
        <v>0</v>
      </c>
      <c r="IA163">
        <v>0</v>
      </c>
      <c r="IB163">
        <v>0</v>
      </c>
      <c r="IC163">
        <v>0</v>
      </c>
      <c r="ID163">
        <v>0</v>
      </c>
      <c r="IE163">
        <v>0</v>
      </c>
      <c r="IF163">
        <v>0</v>
      </c>
      <c r="IG163">
        <v>0</v>
      </c>
      <c r="IH163">
        <v>0</v>
      </c>
      <c r="II163">
        <v>0</v>
      </c>
      <c r="IJ163">
        <v>0</v>
      </c>
      <c r="IK163">
        <v>0</v>
      </c>
      <c r="IL163">
        <v>0</v>
      </c>
      <c r="IM163">
        <v>0</v>
      </c>
      <c r="IN163">
        <v>0</v>
      </c>
      <c r="IO163">
        <v>0</v>
      </c>
      <c r="IP163">
        <v>0</v>
      </c>
      <c r="IQ163">
        <v>0</v>
      </c>
      <c r="IR163">
        <v>0</v>
      </c>
      <c r="IS163">
        <v>0</v>
      </c>
      <c r="IT163">
        <v>0</v>
      </c>
      <c r="IU163">
        <v>0</v>
      </c>
      <c r="IV163">
        <v>0</v>
      </c>
      <c r="IW163">
        <v>0</v>
      </c>
      <c r="IX163">
        <v>0</v>
      </c>
      <c r="IY163">
        <v>0</v>
      </c>
      <c r="IZ163">
        <v>0</v>
      </c>
      <c r="JA163">
        <v>0</v>
      </c>
      <c r="JB163">
        <v>0</v>
      </c>
      <c r="JC163">
        <v>0</v>
      </c>
      <c r="JD163">
        <v>3.77</v>
      </c>
      <c r="JE163">
        <v>5.702</v>
      </c>
      <c r="JF163">
        <v>5.484</v>
      </c>
      <c r="JG163">
        <v>7.2080000000000002</v>
      </c>
      <c r="JH163">
        <v>7.1150000000000002</v>
      </c>
      <c r="JI163">
        <v>11.404999999999999</v>
      </c>
      <c r="JJ163">
        <v>8.3770000000000007</v>
      </c>
      <c r="JK163">
        <v>9.0459999999999994</v>
      </c>
      <c r="JL163">
        <v>6.0209999999999999</v>
      </c>
      <c r="JM163">
        <v>6.8810000000000002</v>
      </c>
      <c r="JN163">
        <v>9.2829999999999995</v>
      </c>
      <c r="JO163">
        <v>7.4690000000000003</v>
      </c>
      <c r="JP163">
        <v>8.0839999999999996</v>
      </c>
      <c r="JQ163">
        <v>6.8319999999999999</v>
      </c>
      <c r="JR163">
        <v>6.7030000000000003</v>
      </c>
      <c r="JS163">
        <v>11.147</v>
      </c>
      <c r="JT163">
        <v>9.7409999999999997</v>
      </c>
      <c r="JU163">
        <v>7.41</v>
      </c>
      <c r="JV163">
        <v>8.9079999999999995</v>
      </c>
      <c r="JW163">
        <v>12.308999999999999</v>
      </c>
      <c r="JX163">
        <v>7.1079999999999997</v>
      </c>
      <c r="JY163">
        <v>7.6029999999999998</v>
      </c>
      <c r="JZ163">
        <v>4.7830000000000004</v>
      </c>
      <c r="KA163">
        <v>9.52</v>
      </c>
      <c r="KB163">
        <v>11.379</v>
      </c>
      <c r="KC163">
        <v>10.234999999999999</v>
      </c>
      <c r="KD163">
        <v>11.760999999999999</v>
      </c>
      <c r="KE163">
        <v>11.544</v>
      </c>
      <c r="KF163">
        <v>10.278</v>
      </c>
      <c r="KG163">
        <v>12.917</v>
      </c>
    </row>
    <row r="164" spans="1:293" x14ac:dyDescent="0.25">
      <c r="A164" t="s">
        <v>440</v>
      </c>
      <c r="B164" t="s">
        <v>589</v>
      </c>
      <c r="C164" t="s">
        <v>595</v>
      </c>
      <c r="D164">
        <v>297</v>
      </c>
      <c r="E164" t="s">
        <v>13</v>
      </c>
      <c r="F164">
        <f t="shared" si="18"/>
        <v>3</v>
      </c>
      <c r="G164">
        <f t="shared" si="19"/>
        <v>2</v>
      </c>
      <c r="H164" t="s">
        <v>9</v>
      </c>
      <c r="I164" t="s">
        <v>7</v>
      </c>
      <c r="J164" t="s">
        <v>4</v>
      </c>
      <c r="K164" t="s">
        <v>596</v>
      </c>
      <c r="L164" t="s">
        <v>516</v>
      </c>
      <c r="M164" s="7">
        <v>0</v>
      </c>
      <c r="N164" s="7">
        <v>94.930776933642704</v>
      </c>
      <c r="O164" s="7">
        <f>M164*'Emission and cost factors'!$D$8+N164*'Emission and cost factors'!$E$8</f>
        <v>43.668157389475645</v>
      </c>
      <c r="P164" s="8">
        <f>M164*'Emission and cost factors'!$D$9+N164*'Emission and cost factors'!$E$9</f>
        <v>14.239616540046406</v>
      </c>
      <c r="Q164" s="7">
        <f t="shared" si="20"/>
        <v>21.245333333333331</v>
      </c>
      <c r="R164" s="2">
        <f t="shared" si="21"/>
        <v>0</v>
      </c>
      <c r="S164" s="2">
        <f t="shared" si="22"/>
        <v>0</v>
      </c>
      <c r="T164" s="2">
        <f t="shared" si="23"/>
        <v>0</v>
      </c>
      <c r="U164" s="7">
        <f t="shared" si="24"/>
        <v>0</v>
      </c>
      <c r="V164" s="7">
        <f t="shared" si="25"/>
        <v>0</v>
      </c>
      <c r="W164" s="7">
        <f t="shared" si="26"/>
        <v>0</v>
      </c>
      <c r="X164">
        <v>20.55</v>
      </c>
      <c r="Y164">
        <v>20.82</v>
      </c>
      <c r="Z164">
        <v>21.04</v>
      </c>
      <c r="AA164">
        <v>20.74</v>
      </c>
      <c r="AB164">
        <v>21.06</v>
      </c>
      <c r="AC164">
        <v>21.45</v>
      </c>
      <c r="AD164">
        <v>21.41</v>
      </c>
      <c r="AE164">
        <v>21.52</v>
      </c>
      <c r="AF164">
        <v>21.33</v>
      </c>
      <c r="AG164">
        <v>21.2</v>
      </c>
      <c r="AH164">
        <v>21.41</v>
      </c>
      <c r="AI164">
        <v>20.79</v>
      </c>
      <c r="AJ164">
        <v>21.34</v>
      </c>
      <c r="AK164">
        <v>20.69</v>
      </c>
      <c r="AL164">
        <v>20.77</v>
      </c>
      <c r="AM164">
        <v>21.42</v>
      </c>
      <c r="AN164">
        <v>21.52</v>
      </c>
      <c r="AO164">
        <v>21.28</v>
      </c>
      <c r="AP164">
        <v>21.26</v>
      </c>
      <c r="AQ164">
        <v>21.5</v>
      </c>
      <c r="AR164">
        <v>21.33</v>
      </c>
      <c r="AS164">
        <v>21.14</v>
      </c>
      <c r="AT164">
        <v>21.26</v>
      </c>
      <c r="AU164">
        <v>21.53</v>
      </c>
      <c r="AV164">
        <v>21.66</v>
      </c>
      <c r="AW164">
        <v>20.98</v>
      </c>
      <c r="AX164">
        <v>21.42</v>
      </c>
      <c r="AY164">
        <v>21.64</v>
      </c>
      <c r="AZ164">
        <v>21.59</v>
      </c>
      <c r="BA164">
        <v>21.71</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0</v>
      </c>
      <c r="DZ164">
        <v>0</v>
      </c>
      <c r="EA164">
        <v>0</v>
      </c>
      <c r="EB164">
        <v>0</v>
      </c>
      <c r="EC164">
        <v>0</v>
      </c>
      <c r="ED164">
        <v>0</v>
      </c>
      <c r="EE164">
        <v>0</v>
      </c>
      <c r="EF164">
        <v>0</v>
      </c>
      <c r="EG164">
        <v>0</v>
      </c>
      <c r="EH164">
        <v>0</v>
      </c>
      <c r="EI164">
        <v>0</v>
      </c>
      <c r="EJ164">
        <v>0</v>
      </c>
      <c r="EK164">
        <v>0</v>
      </c>
      <c r="EL164">
        <v>0</v>
      </c>
      <c r="EM164">
        <v>0</v>
      </c>
      <c r="EN164">
        <v>19.75</v>
      </c>
      <c r="EO164">
        <v>19.96</v>
      </c>
      <c r="EP164">
        <v>20.16</v>
      </c>
      <c r="EQ164">
        <v>20</v>
      </c>
      <c r="ER164">
        <v>20.28</v>
      </c>
      <c r="ES164">
        <v>20.63</v>
      </c>
      <c r="ET164">
        <v>20.71</v>
      </c>
      <c r="EU164">
        <v>20.92</v>
      </c>
      <c r="EV164">
        <v>20.61</v>
      </c>
      <c r="EW164">
        <v>20.39</v>
      </c>
      <c r="EX164">
        <v>20.8</v>
      </c>
      <c r="EY164">
        <v>20.12</v>
      </c>
      <c r="EZ164">
        <v>20.43</v>
      </c>
      <c r="FA164">
        <v>19.899999999999999</v>
      </c>
      <c r="FB164">
        <v>20.059999999999999</v>
      </c>
      <c r="FC164">
        <v>20.7</v>
      </c>
      <c r="FD164">
        <v>20.8</v>
      </c>
      <c r="FE164">
        <v>20.53</v>
      </c>
      <c r="FF164">
        <v>20.51</v>
      </c>
      <c r="FG164">
        <v>20.97</v>
      </c>
      <c r="FH164">
        <v>20.53</v>
      </c>
      <c r="FI164">
        <v>20.350000000000001</v>
      </c>
      <c r="FJ164">
        <v>20.420000000000002</v>
      </c>
      <c r="FK164">
        <v>20.91</v>
      </c>
      <c r="FL164">
        <v>20.99</v>
      </c>
      <c r="FM164">
        <v>20.36</v>
      </c>
      <c r="FN164">
        <v>20.6</v>
      </c>
      <c r="FO164">
        <v>21.28</v>
      </c>
      <c r="FP164">
        <v>20.89</v>
      </c>
      <c r="FQ164">
        <v>21.36</v>
      </c>
      <c r="FR164">
        <v>0.222</v>
      </c>
      <c r="FS164">
        <v>3.9E-2</v>
      </c>
      <c r="FT164">
        <v>0</v>
      </c>
      <c r="FU164">
        <v>0</v>
      </c>
      <c r="FV164">
        <v>0</v>
      </c>
      <c r="FW164">
        <v>0</v>
      </c>
      <c r="FX164">
        <v>0</v>
      </c>
      <c r="FY164">
        <v>0</v>
      </c>
      <c r="FZ164">
        <v>0</v>
      </c>
      <c r="GA164">
        <v>0</v>
      </c>
      <c r="GB164">
        <v>0</v>
      </c>
      <c r="GC164">
        <v>0</v>
      </c>
      <c r="GD164">
        <v>0</v>
      </c>
      <c r="GE164">
        <v>0.106</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0</v>
      </c>
      <c r="HH164">
        <v>0</v>
      </c>
      <c r="HI164">
        <v>0</v>
      </c>
      <c r="HJ164">
        <v>0</v>
      </c>
      <c r="HK164">
        <v>0</v>
      </c>
      <c r="HL164">
        <v>0</v>
      </c>
      <c r="HM164">
        <v>0</v>
      </c>
      <c r="HN164">
        <v>0</v>
      </c>
      <c r="HO164">
        <v>0</v>
      </c>
      <c r="HP164">
        <v>0</v>
      </c>
      <c r="HQ164">
        <v>0</v>
      </c>
      <c r="HR164">
        <v>0</v>
      </c>
      <c r="HS164">
        <v>0</v>
      </c>
      <c r="HT164">
        <v>0</v>
      </c>
      <c r="HU164">
        <v>0</v>
      </c>
      <c r="HV164">
        <v>0</v>
      </c>
      <c r="HW164">
        <v>0</v>
      </c>
      <c r="HX164">
        <v>0</v>
      </c>
      <c r="HY164">
        <v>0</v>
      </c>
      <c r="HZ164">
        <v>0</v>
      </c>
      <c r="IA164">
        <v>0</v>
      </c>
      <c r="IB164">
        <v>0</v>
      </c>
      <c r="IC164">
        <v>0</v>
      </c>
      <c r="ID164">
        <v>0</v>
      </c>
      <c r="IE164">
        <v>0</v>
      </c>
      <c r="IF164">
        <v>0</v>
      </c>
      <c r="IG164">
        <v>0</v>
      </c>
      <c r="IH164">
        <v>0</v>
      </c>
      <c r="II164">
        <v>0</v>
      </c>
      <c r="IJ164">
        <v>0</v>
      </c>
      <c r="IK164">
        <v>0</v>
      </c>
      <c r="IL164">
        <v>0</v>
      </c>
      <c r="IM164">
        <v>0</v>
      </c>
      <c r="IN164">
        <v>0</v>
      </c>
      <c r="IO164">
        <v>0</v>
      </c>
      <c r="IP164">
        <v>0</v>
      </c>
      <c r="IQ164">
        <v>0</v>
      </c>
      <c r="IR164">
        <v>0</v>
      </c>
      <c r="IS164">
        <v>0</v>
      </c>
      <c r="IT164">
        <v>0</v>
      </c>
      <c r="IU164">
        <v>0</v>
      </c>
      <c r="IV164">
        <v>0</v>
      </c>
      <c r="IW164">
        <v>0</v>
      </c>
      <c r="IX164">
        <v>0</v>
      </c>
      <c r="IY164">
        <v>0</v>
      </c>
      <c r="IZ164">
        <v>0</v>
      </c>
      <c r="JA164">
        <v>0</v>
      </c>
      <c r="JB164">
        <v>0</v>
      </c>
      <c r="JC164">
        <v>0</v>
      </c>
      <c r="JD164">
        <v>3.77</v>
      </c>
      <c r="JE164">
        <v>5.702</v>
      </c>
      <c r="JF164">
        <v>5.484</v>
      </c>
      <c r="JG164">
        <v>7.2080000000000002</v>
      </c>
      <c r="JH164">
        <v>7.1150000000000002</v>
      </c>
      <c r="JI164">
        <v>11.404999999999999</v>
      </c>
      <c r="JJ164">
        <v>8.3770000000000007</v>
      </c>
      <c r="JK164">
        <v>9.0459999999999994</v>
      </c>
      <c r="JL164">
        <v>6.0209999999999999</v>
      </c>
      <c r="JM164">
        <v>6.8810000000000002</v>
      </c>
      <c r="JN164">
        <v>9.2829999999999995</v>
      </c>
      <c r="JO164">
        <v>7.4690000000000003</v>
      </c>
      <c r="JP164">
        <v>8.0839999999999996</v>
      </c>
      <c r="JQ164">
        <v>6.8319999999999999</v>
      </c>
      <c r="JR164">
        <v>6.7030000000000003</v>
      </c>
      <c r="JS164">
        <v>11.147</v>
      </c>
      <c r="JT164">
        <v>9.7409999999999997</v>
      </c>
      <c r="JU164">
        <v>7.41</v>
      </c>
      <c r="JV164">
        <v>8.9079999999999995</v>
      </c>
      <c r="JW164">
        <v>12.308999999999999</v>
      </c>
      <c r="JX164">
        <v>7.1079999999999997</v>
      </c>
      <c r="JY164">
        <v>7.6029999999999998</v>
      </c>
      <c r="JZ164">
        <v>4.7830000000000004</v>
      </c>
      <c r="KA164">
        <v>9.52</v>
      </c>
      <c r="KB164">
        <v>11.379</v>
      </c>
      <c r="KC164">
        <v>10.234999999999999</v>
      </c>
      <c r="KD164">
        <v>11.760999999999999</v>
      </c>
      <c r="KE164">
        <v>11.544</v>
      </c>
      <c r="KF164">
        <v>10.278</v>
      </c>
      <c r="KG164">
        <v>12.917</v>
      </c>
    </row>
    <row r="165" spans="1:293" x14ac:dyDescent="0.25">
      <c r="A165" t="s">
        <v>441</v>
      </c>
      <c r="B165" t="s">
        <v>589</v>
      </c>
      <c r="C165" t="s">
        <v>595</v>
      </c>
      <c r="D165">
        <v>298</v>
      </c>
      <c r="E165" t="s">
        <v>13</v>
      </c>
      <c r="F165">
        <f t="shared" si="18"/>
        <v>3</v>
      </c>
      <c r="G165">
        <f t="shared" si="19"/>
        <v>2</v>
      </c>
      <c r="H165" t="s">
        <v>9</v>
      </c>
      <c r="I165" t="s">
        <v>7</v>
      </c>
      <c r="J165" t="s">
        <v>4</v>
      </c>
      <c r="K165" t="s">
        <v>596</v>
      </c>
      <c r="L165" t="s">
        <v>515</v>
      </c>
      <c r="M165" s="7">
        <v>0</v>
      </c>
      <c r="N165" s="7">
        <v>91.619409289055795</v>
      </c>
      <c r="O165" s="7">
        <f>M165*'Emission and cost factors'!$D$8+N165*'Emission and cost factors'!$E$8</f>
        <v>42.144928272965664</v>
      </c>
      <c r="P165" s="8">
        <f>M165*'Emission and cost factors'!$D$9+N165*'Emission and cost factors'!$E$9</f>
        <v>13.742911393358369</v>
      </c>
      <c r="Q165" s="7">
        <f t="shared" si="20"/>
        <v>21.21533333333333</v>
      </c>
      <c r="R165" s="2">
        <f t="shared" si="21"/>
        <v>0</v>
      </c>
      <c r="S165" s="2">
        <f t="shared" si="22"/>
        <v>0</v>
      </c>
      <c r="T165" s="2">
        <f t="shared" si="23"/>
        <v>0</v>
      </c>
      <c r="U165" s="7">
        <f t="shared" si="24"/>
        <v>0</v>
      </c>
      <c r="V165" s="7">
        <f t="shared" si="25"/>
        <v>0</v>
      </c>
      <c r="W165" s="7">
        <f t="shared" si="26"/>
        <v>0</v>
      </c>
      <c r="X165">
        <v>20.48</v>
      </c>
      <c r="Y165">
        <v>20.75</v>
      </c>
      <c r="Z165">
        <v>20.98</v>
      </c>
      <c r="AA165">
        <v>20.67</v>
      </c>
      <c r="AB165">
        <v>20.97</v>
      </c>
      <c r="AC165">
        <v>21.42</v>
      </c>
      <c r="AD165">
        <v>21.4</v>
      </c>
      <c r="AE165">
        <v>21.51</v>
      </c>
      <c r="AF165">
        <v>21.32</v>
      </c>
      <c r="AG165">
        <v>21.17</v>
      </c>
      <c r="AH165">
        <v>21.43</v>
      </c>
      <c r="AI165">
        <v>20.73</v>
      </c>
      <c r="AJ165">
        <v>21.33</v>
      </c>
      <c r="AK165">
        <v>20.62</v>
      </c>
      <c r="AL165">
        <v>20.7</v>
      </c>
      <c r="AM165">
        <v>21.41</v>
      </c>
      <c r="AN165">
        <v>21.51</v>
      </c>
      <c r="AO165">
        <v>21.26</v>
      </c>
      <c r="AP165">
        <v>21.22</v>
      </c>
      <c r="AQ165">
        <v>21.5</v>
      </c>
      <c r="AR165">
        <v>21.32</v>
      </c>
      <c r="AS165">
        <v>21.08</v>
      </c>
      <c r="AT165">
        <v>21.25</v>
      </c>
      <c r="AU165">
        <v>21.53</v>
      </c>
      <c r="AV165">
        <v>21.66</v>
      </c>
      <c r="AW165">
        <v>20.92</v>
      </c>
      <c r="AX165">
        <v>21.4</v>
      </c>
      <c r="AY165">
        <v>21.63</v>
      </c>
      <c r="AZ165">
        <v>21.58</v>
      </c>
      <c r="BA165">
        <v>21.71</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0</v>
      </c>
      <c r="EB165">
        <v>0</v>
      </c>
      <c r="EC165">
        <v>0</v>
      </c>
      <c r="ED165">
        <v>0</v>
      </c>
      <c r="EE165">
        <v>0</v>
      </c>
      <c r="EF165">
        <v>0</v>
      </c>
      <c r="EG165">
        <v>0</v>
      </c>
      <c r="EH165">
        <v>0</v>
      </c>
      <c r="EI165">
        <v>0</v>
      </c>
      <c r="EJ165">
        <v>0</v>
      </c>
      <c r="EK165">
        <v>0</v>
      </c>
      <c r="EL165">
        <v>0</v>
      </c>
      <c r="EM165">
        <v>0</v>
      </c>
      <c r="EN165">
        <v>19.68</v>
      </c>
      <c r="EO165">
        <v>19.87</v>
      </c>
      <c r="EP165">
        <v>20.100000000000001</v>
      </c>
      <c r="EQ165">
        <v>19.920000000000002</v>
      </c>
      <c r="ER165">
        <v>20.2</v>
      </c>
      <c r="ES165">
        <v>20.61</v>
      </c>
      <c r="ET165">
        <v>20.7</v>
      </c>
      <c r="EU165">
        <v>20.91</v>
      </c>
      <c r="EV165">
        <v>20.6</v>
      </c>
      <c r="EW165">
        <v>20.36</v>
      </c>
      <c r="EX165">
        <v>20.78</v>
      </c>
      <c r="EY165">
        <v>20.05</v>
      </c>
      <c r="EZ165">
        <v>20.41</v>
      </c>
      <c r="FA165">
        <v>19.829999999999998</v>
      </c>
      <c r="FB165">
        <v>19.989999999999998</v>
      </c>
      <c r="FC165">
        <v>20.68</v>
      </c>
      <c r="FD165">
        <v>20.79</v>
      </c>
      <c r="FE165">
        <v>20.5</v>
      </c>
      <c r="FF165">
        <v>20.46</v>
      </c>
      <c r="FG165">
        <v>20.96</v>
      </c>
      <c r="FH165">
        <v>20.51</v>
      </c>
      <c r="FI165">
        <v>20.28</v>
      </c>
      <c r="FJ165">
        <v>20.39</v>
      </c>
      <c r="FK165">
        <v>20.9</v>
      </c>
      <c r="FL165">
        <v>20.97</v>
      </c>
      <c r="FM165">
        <v>20.3</v>
      </c>
      <c r="FN165">
        <v>20.58</v>
      </c>
      <c r="FO165">
        <v>21.28</v>
      </c>
      <c r="FP165">
        <v>20.87</v>
      </c>
      <c r="FQ165">
        <v>21.36</v>
      </c>
      <c r="FR165">
        <v>0.28299999999999997</v>
      </c>
      <c r="FS165">
        <v>0.122</v>
      </c>
      <c r="FT165">
        <v>0</v>
      </c>
      <c r="FU165">
        <v>8.8999999999999996E-2</v>
      </c>
      <c r="FV165">
        <v>0</v>
      </c>
      <c r="FW165">
        <v>0</v>
      </c>
      <c r="FX165">
        <v>0</v>
      </c>
      <c r="FY165">
        <v>0</v>
      </c>
      <c r="FZ165">
        <v>0</v>
      </c>
      <c r="GA165">
        <v>0</v>
      </c>
      <c r="GB165">
        <v>0</v>
      </c>
      <c r="GC165">
        <v>0</v>
      </c>
      <c r="GD165">
        <v>0</v>
      </c>
      <c r="GE165">
        <v>0.189</v>
      </c>
      <c r="GF165">
        <v>1.0999999999999999E-2</v>
      </c>
      <c r="GG165">
        <v>0</v>
      </c>
      <c r="GH165">
        <v>0</v>
      </c>
      <c r="GI165">
        <v>0</v>
      </c>
      <c r="GJ165">
        <v>0</v>
      </c>
      <c r="GK165">
        <v>0</v>
      </c>
      <c r="GL165">
        <v>0</v>
      </c>
      <c r="GM165">
        <v>0</v>
      </c>
      <c r="GN165">
        <v>0</v>
      </c>
      <c r="GO165">
        <v>0</v>
      </c>
      <c r="GP165">
        <v>0</v>
      </c>
      <c r="GQ165">
        <v>0</v>
      </c>
      <c r="GR165">
        <v>0</v>
      </c>
      <c r="GS165">
        <v>0</v>
      </c>
      <c r="GT165">
        <v>0</v>
      </c>
      <c r="GU165">
        <v>0</v>
      </c>
      <c r="GV165">
        <v>0</v>
      </c>
      <c r="GW165">
        <v>0</v>
      </c>
      <c r="GX165">
        <v>0</v>
      </c>
      <c r="GY165">
        <v>0</v>
      </c>
      <c r="GZ165">
        <v>0</v>
      </c>
      <c r="HA165">
        <v>0</v>
      </c>
      <c r="HB165">
        <v>0</v>
      </c>
      <c r="HC165">
        <v>0</v>
      </c>
      <c r="HD165">
        <v>0</v>
      </c>
      <c r="HE165">
        <v>0</v>
      </c>
      <c r="HF165">
        <v>0</v>
      </c>
      <c r="HG165">
        <v>0</v>
      </c>
      <c r="HH165">
        <v>0</v>
      </c>
      <c r="HI165">
        <v>0</v>
      </c>
      <c r="HJ165">
        <v>0</v>
      </c>
      <c r="HK165">
        <v>0</v>
      </c>
      <c r="HL165">
        <v>0</v>
      </c>
      <c r="HM165">
        <v>0</v>
      </c>
      <c r="HN165">
        <v>0</v>
      </c>
      <c r="HO165">
        <v>0</v>
      </c>
      <c r="HP165">
        <v>0</v>
      </c>
      <c r="HQ165">
        <v>0</v>
      </c>
      <c r="HR165">
        <v>0</v>
      </c>
      <c r="HS165">
        <v>0</v>
      </c>
      <c r="HT165">
        <v>0</v>
      </c>
      <c r="HU165">
        <v>0</v>
      </c>
      <c r="HV165">
        <v>0</v>
      </c>
      <c r="HW165">
        <v>0</v>
      </c>
      <c r="HX165">
        <v>0</v>
      </c>
      <c r="HY165">
        <v>0</v>
      </c>
      <c r="HZ165">
        <v>0</v>
      </c>
      <c r="IA165">
        <v>0</v>
      </c>
      <c r="IB165">
        <v>0</v>
      </c>
      <c r="IC165">
        <v>0</v>
      </c>
      <c r="ID165">
        <v>0</v>
      </c>
      <c r="IE165">
        <v>0</v>
      </c>
      <c r="IF165">
        <v>0</v>
      </c>
      <c r="IG165">
        <v>0</v>
      </c>
      <c r="IH165">
        <v>0</v>
      </c>
      <c r="II165">
        <v>0</v>
      </c>
      <c r="IJ165">
        <v>0</v>
      </c>
      <c r="IK165">
        <v>0</v>
      </c>
      <c r="IL165">
        <v>0</v>
      </c>
      <c r="IM165">
        <v>0</v>
      </c>
      <c r="IN165">
        <v>0</v>
      </c>
      <c r="IO165">
        <v>0</v>
      </c>
      <c r="IP165">
        <v>0</v>
      </c>
      <c r="IQ165">
        <v>0</v>
      </c>
      <c r="IR165">
        <v>0</v>
      </c>
      <c r="IS165">
        <v>0</v>
      </c>
      <c r="IT165">
        <v>0</v>
      </c>
      <c r="IU165">
        <v>0</v>
      </c>
      <c r="IV165">
        <v>0</v>
      </c>
      <c r="IW165">
        <v>0</v>
      </c>
      <c r="IX165">
        <v>0</v>
      </c>
      <c r="IY165">
        <v>0</v>
      </c>
      <c r="IZ165">
        <v>0</v>
      </c>
      <c r="JA165">
        <v>0</v>
      </c>
      <c r="JB165">
        <v>0</v>
      </c>
      <c r="JC165">
        <v>0</v>
      </c>
      <c r="JD165">
        <v>3.77</v>
      </c>
      <c r="JE165">
        <v>5.702</v>
      </c>
      <c r="JF165">
        <v>5.484</v>
      </c>
      <c r="JG165">
        <v>7.2080000000000002</v>
      </c>
      <c r="JH165">
        <v>7.1150000000000002</v>
      </c>
      <c r="JI165">
        <v>11.404999999999999</v>
      </c>
      <c r="JJ165">
        <v>8.3770000000000007</v>
      </c>
      <c r="JK165">
        <v>9.0459999999999994</v>
      </c>
      <c r="JL165">
        <v>6.0209999999999999</v>
      </c>
      <c r="JM165">
        <v>6.8810000000000002</v>
      </c>
      <c r="JN165">
        <v>9.2829999999999995</v>
      </c>
      <c r="JO165">
        <v>7.4690000000000003</v>
      </c>
      <c r="JP165">
        <v>8.0839999999999996</v>
      </c>
      <c r="JQ165">
        <v>6.8319999999999999</v>
      </c>
      <c r="JR165">
        <v>6.7030000000000003</v>
      </c>
      <c r="JS165">
        <v>11.147</v>
      </c>
      <c r="JT165">
        <v>9.7409999999999997</v>
      </c>
      <c r="JU165">
        <v>7.41</v>
      </c>
      <c r="JV165">
        <v>8.9079999999999995</v>
      </c>
      <c r="JW165">
        <v>12.308999999999999</v>
      </c>
      <c r="JX165">
        <v>7.1079999999999997</v>
      </c>
      <c r="JY165">
        <v>7.6029999999999998</v>
      </c>
      <c r="JZ165">
        <v>4.7830000000000004</v>
      </c>
      <c r="KA165">
        <v>9.52</v>
      </c>
      <c r="KB165">
        <v>11.379</v>
      </c>
      <c r="KC165">
        <v>10.234999999999999</v>
      </c>
      <c r="KD165">
        <v>11.760999999999999</v>
      </c>
      <c r="KE165">
        <v>11.544</v>
      </c>
      <c r="KF165">
        <v>10.278</v>
      </c>
      <c r="KG165">
        <v>12.917</v>
      </c>
    </row>
    <row r="166" spans="1:293" x14ac:dyDescent="0.25">
      <c r="A166" t="s">
        <v>442</v>
      </c>
      <c r="B166" t="s">
        <v>589</v>
      </c>
      <c r="C166" t="s">
        <v>595</v>
      </c>
      <c r="D166">
        <v>299</v>
      </c>
      <c r="E166" t="s">
        <v>13</v>
      </c>
      <c r="F166">
        <f t="shared" si="18"/>
        <v>3</v>
      </c>
      <c r="G166">
        <f t="shared" si="19"/>
        <v>2</v>
      </c>
      <c r="H166" t="s">
        <v>9</v>
      </c>
      <c r="I166" t="s">
        <v>7</v>
      </c>
      <c r="J166" t="s">
        <v>5</v>
      </c>
      <c r="K166" t="s">
        <v>596</v>
      </c>
      <c r="L166" t="s">
        <v>516</v>
      </c>
      <c r="M166" s="7">
        <v>0</v>
      </c>
      <c r="N166" s="7">
        <v>95.015660539238397</v>
      </c>
      <c r="O166" s="7">
        <f>M166*'Emission and cost factors'!$D$8+N166*'Emission and cost factors'!$E$8</f>
        <v>43.707203848049666</v>
      </c>
      <c r="P166" s="8">
        <f>M166*'Emission and cost factors'!$D$9+N166*'Emission and cost factors'!$E$9</f>
        <v>14.252349080885759</v>
      </c>
      <c r="Q166" s="7">
        <f t="shared" si="20"/>
        <v>21.245333333333331</v>
      </c>
      <c r="R166" s="2">
        <f t="shared" si="21"/>
        <v>0</v>
      </c>
      <c r="S166" s="2">
        <f t="shared" si="22"/>
        <v>0</v>
      </c>
      <c r="T166" s="2">
        <f t="shared" si="23"/>
        <v>0</v>
      </c>
      <c r="U166" s="7">
        <f t="shared" si="24"/>
        <v>0</v>
      </c>
      <c r="V166" s="7">
        <f t="shared" si="25"/>
        <v>0</v>
      </c>
      <c r="W166" s="7">
        <f t="shared" si="26"/>
        <v>0</v>
      </c>
      <c r="X166">
        <v>20.55</v>
      </c>
      <c r="Y166">
        <v>20.82</v>
      </c>
      <c r="Z166">
        <v>21.04</v>
      </c>
      <c r="AA166">
        <v>20.74</v>
      </c>
      <c r="AB166">
        <v>21.06</v>
      </c>
      <c r="AC166">
        <v>21.45</v>
      </c>
      <c r="AD166">
        <v>21.41</v>
      </c>
      <c r="AE166">
        <v>21.52</v>
      </c>
      <c r="AF166">
        <v>21.33</v>
      </c>
      <c r="AG166">
        <v>21.2</v>
      </c>
      <c r="AH166">
        <v>21.41</v>
      </c>
      <c r="AI166">
        <v>20.79</v>
      </c>
      <c r="AJ166">
        <v>21.34</v>
      </c>
      <c r="AK166">
        <v>20.69</v>
      </c>
      <c r="AL166">
        <v>20.77</v>
      </c>
      <c r="AM166">
        <v>21.42</v>
      </c>
      <c r="AN166">
        <v>21.52</v>
      </c>
      <c r="AO166">
        <v>21.28</v>
      </c>
      <c r="AP166">
        <v>21.26</v>
      </c>
      <c r="AQ166">
        <v>21.5</v>
      </c>
      <c r="AR166">
        <v>21.33</v>
      </c>
      <c r="AS166">
        <v>21.14</v>
      </c>
      <c r="AT166">
        <v>21.26</v>
      </c>
      <c r="AU166">
        <v>21.53</v>
      </c>
      <c r="AV166">
        <v>21.66</v>
      </c>
      <c r="AW166">
        <v>20.98</v>
      </c>
      <c r="AX166">
        <v>21.42</v>
      </c>
      <c r="AY166">
        <v>21.64</v>
      </c>
      <c r="AZ166">
        <v>21.59</v>
      </c>
      <c r="BA166">
        <v>21.71</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v>19.75</v>
      </c>
      <c r="EO166">
        <v>19.96</v>
      </c>
      <c r="EP166">
        <v>20.16</v>
      </c>
      <c r="EQ166">
        <v>20</v>
      </c>
      <c r="ER166">
        <v>20.28</v>
      </c>
      <c r="ES166">
        <v>20.63</v>
      </c>
      <c r="ET166">
        <v>20.71</v>
      </c>
      <c r="EU166">
        <v>20.92</v>
      </c>
      <c r="EV166">
        <v>20.61</v>
      </c>
      <c r="EW166">
        <v>20.39</v>
      </c>
      <c r="EX166">
        <v>20.8</v>
      </c>
      <c r="EY166">
        <v>20.12</v>
      </c>
      <c r="EZ166">
        <v>20.43</v>
      </c>
      <c r="FA166">
        <v>19.899999999999999</v>
      </c>
      <c r="FB166">
        <v>20.059999999999999</v>
      </c>
      <c r="FC166">
        <v>20.7</v>
      </c>
      <c r="FD166">
        <v>20.8</v>
      </c>
      <c r="FE166">
        <v>20.53</v>
      </c>
      <c r="FF166">
        <v>20.51</v>
      </c>
      <c r="FG166">
        <v>20.97</v>
      </c>
      <c r="FH166">
        <v>20.53</v>
      </c>
      <c r="FI166">
        <v>20.350000000000001</v>
      </c>
      <c r="FJ166">
        <v>20.420000000000002</v>
      </c>
      <c r="FK166">
        <v>20.91</v>
      </c>
      <c r="FL166">
        <v>20.99</v>
      </c>
      <c r="FM166">
        <v>20.36</v>
      </c>
      <c r="FN166">
        <v>20.6</v>
      </c>
      <c r="FO166">
        <v>21.28</v>
      </c>
      <c r="FP166">
        <v>20.89</v>
      </c>
      <c r="FQ166">
        <v>21.36</v>
      </c>
      <c r="FR166">
        <v>0.222</v>
      </c>
      <c r="FS166">
        <v>3.9E-2</v>
      </c>
      <c r="FT166">
        <v>0</v>
      </c>
      <c r="FU166">
        <v>0</v>
      </c>
      <c r="FV166">
        <v>0</v>
      </c>
      <c r="FW166">
        <v>0</v>
      </c>
      <c r="FX166">
        <v>0</v>
      </c>
      <c r="FY166">
        <v>0</v>
      </c>
      <c r="FZ166">
        <v>0</v>
      </c>
      <c r="GA166">
        <v>0</v>
      </c>
      <c r="GB166">
        <v>0</v>
      </c>
      <c r="GC166">
        <v>0</v>
      </c>
      <c r="GD166">
        <v>0</v>
      </c>
      <c r="GE166">
        <v>0.106</v>
      </c>
      <c r="GF166">
        <v>0</v>
      </c>
      <c r="GG166">
        <v>0</v>
      </c>
      <c r="GH166">
        <v>0</v>
      </c>
      <c r="GI166">
        <v>0</v>
      </c>
      <c r="GJ166">
        <v>0</v>
      </c>
      <c r="GK166">
        <v>0</v>
      </c>
      <c r="GL166">
        <v>0</v>
      </c>
      <c r="GM166">
        <v>0</v>
      </c>
      <c r="GN166">
        <v>0</v>
      </c>
      <c r="GO166">
        <v>0</v>
      </c>
      <c r="GP166">
        <v>0</v>
      </c>
      <c r="GQ166">
        <v>0</v>
      </c>
      <c r="GR166">
        <v>0</v>
      </c>
      <c r="GS166">
        <v>0</v>
      </c>
      <c r="GT166">
        <v>0</v>
      </c>
      <c r="GU166">
        <v>0</v>
      </c>
      <c r="GV166">
        <v>0</v>
      </c>
      <c r="GW166">
        <v>0</v>
      </c>
      <c r="GX166">
        <v>0</v>
      </c>
      <c r="GY166">
        <v>0</v>
      </c>
      <c r="GZ166">
        <v>0</v>
      </c>
      <c r="HA166">
        <v>0</v>
      </c>
      <c r="HB166">
        <v>0</v>
      </c>
      <c r="HC166">
        <v>0</v>
      </c>
      <c r="HD166">
        <v>0</v>
      </c>
      <c r="HE166">
        <v>0</v>
      </c>
      <c r="HF166">
        <v>0</v>
      </c>
      <c r="HG166">
        <v>0</v>
      </c>
      <c r="HH166">
        <v>0</v>
      </c>
      <c r="HI166">
        <v>0</v>
      </c>
      <c r="HJ166">
        <v>0</v>
      </c>
      <c r="HK166">
        <v>0</v>
      </c>
      <c r="HL166">
        <v>0</v>
      </c>
      <c r="HM166">
        <v>0</v>
      </c>
      <c r="HN166">
        <v>0</v>
      </c>
      <c r="HO166">
        <v>0</v>
      </c>
      <c r="HP166">
        <v>0</v>
      </c>
      <c r="HQ166">
        <v>0</v>
      </c>
      <c r="HR166">
        <v>0</v>
      </c>
      <c r="HS166">
        <v>0</v>
      </c>
      <c r="HT166">
        <v>0</v>
      </c>
      <c r="HU166">
        <v>0</v>
      </c>
      <c r="HV166">
        <v>0</v>
      </c>
      <c r="HW166">
        <v>0</v>
      </c>
      <c r="HX166">
        <v>0</v>
      </c>
      <c r="HY166">
        <v>0</v>
      </c>
      <c r="HZ166">
        <v>0</v>
      </c>
      <c r="IA166">
        <v>0</v>
      </c>
      <c r="IB166">
        <v>0</v>
      </c>
      <c r="IC166">
        <v>0</v>
      </c>
      <c r="ID166">
        <v>0</v>
      </c>
      <c r="IE166">
        <v>0</v>
      </c>
      <c r="IF166">
        <v>0</v>
      </c>
      <c r="IG166">
        <v>0</v>
      </c>
      <c r="IH166">
        <v>0</v>
      </c>
      <c r="II166">
        <v>0</v>
      </c>
      <c r="IJ166">
        <v>0</v>
      </c>
      <c r="IK166">
        <v>0</v>
      </c>
      <c r="IL166">
        <v>0</v>
      </c>
      <c r="IM166">
        <v>0</v>
      </c>
      <c r="IN166">
        <v>0</v>
      </c>
      <c r="IO166">
        <v>0</v>
      </c>
      <c r="IP166">
        <v>0</v>
      </c>
      <c r="IQ166">
        <v>0</v>
      </c>
      <c r="IR166">
        <v>0</v>
      </c>
      <c r="IS166">
        <v>0</v>
      </c>
      <c r="IT166">
        <v>0</v>
      </c>
      <c r="IU166">
        <v>0</v>
      </c>
      <c r="IV166">
        <v>0</v>
      </c>
      <c r="IW166">
        <v>0</v>
      </c>
      <c r="IX166">
        <v>0</v>
      </c>
      <c r="IY166">
        <v>0</v>
      </c>
      <c r="IZ166">
        <v>0</v>
      </c>
      <c r="JA166">
        <v>0</v>
      </c>
      <c r="JB166">
        <v>0</v>
      </c>
      <c r="JC166">
        <v>0</v>
      </c>
      <c r="JD166">
        <v>3.77</v>
      </c>
      <c r="JE166">
        <v>5.702</v>
      </c>
      <c r="JF166">
        <v>5.484</v>
      </c>
      <c r="JG166">
        <v>7.2080000000000002</v>
      </c>
      <c r="JH166">
        <v>7.1150000000000002</v>
      </c>
      <c r="JI166">
        <v>11.404999999999999</v>
      </c>
      <c r="JJ166">
        <v>8.3770000000000007</v>
      </c>
      <c r="JK166">
        <v>9.0459999999999994</v>
      </c>
      <c r="JL166">
        <v>6.0209999999999999</v>
      </c>
      <c r="JM166">
        <v>6.8810000000000002</v>
      </c>
      <c r="JN166">
        <v>9.2829999999999995</v>
      </c>
      <c r="JO166">
        <v>7.4690000000000003</v>
      </c>
      <c r="JP166">
        <v>8.0839999999999996</v>
      </c>
      <c r="JQ166">
        <v>6.8319999999999999</v>
      </c>
      <c r="JR166">
        <v>6.7030000000000003</v>
      </c>
      <c r="JS166">
        <v>11.147</v>
      </c>
      <c r="JT166">
        <v>9.7409999999999997</v>
      </c>
      <c r="JU166">
        <v>7.41</v>
      </c>
      <c r="JV166">
        <v>8.9079999999999995</v>
      </c>
      <c r="JW166">
        <v>12.308999999999999</v>
      </c>
      <c r="JX166">
        <v>7.1079999999999997</v>
      </c>
      <c r="JY166">
        <v>7.6029999999999998</v>
      </c>
      <c r="JZ166">
        <v>4.7830000000000004</v>
      </c>
      <c r="KA166">
        <v>9.52</v>
      </c>
      <c r="KB166">
        <v>11.379</v>
      </c>
      <c r="KC166">
        <v>10.234999999999999</v>
      </c>
      <c r="KD166">
        <v>11.760999999999999</v>
      </c>
      <c r="KE166">
        <v>11.544</v>
      </c>
      <c r="KF166">
        <v>10.278</v>
      </c>
      <c r="KG166">
        <v>12.917</v>
      </c>
    </row>
    <row r="167" spans="1:293" x14ac:dyDescent="0.25">
      <c r="A167" t="s">
        <v>443</v>
      </c>
      <c r="B167" t="s">
        <v>589</v>
      </c>
      <c r="C167" t="s">
        <v>595</v>
      </c>
      <c r="D167">
        <v>300</v>
      </c>
      <c r="E167" t="s">
        <v>13</v>
      </c>
      <c r="F167">
        <f t="shared" si="18"/>
        <v>3</v>
      </c>
      <c r="G167">
        <f t="shared" si="19"/>
        <v>2</v>
      </c>
      <c r="H167" t="s">
        <v>9</v>
      </c>
      <c r="I167" t="s">
        <v>7</v>
      </c>
      <c r="J167" t="s">
        <v>5</v>
      </c>
      <c r="K167" t="s">
        <v>596</v>
      </c>
      <c r="L167" t="s">
        <v>515</v>
      </c>
      <c r="M167" s="7">
        <v>0</v>
      </c>
      <c r="N167" s="7">
        <v>91.742607142372606</v>
      </c>
      <c r="O167" s="7">
        <f>M167*'Emission and cost factors'!$D$8+N167*'Emission and cost factors'!$E$8</f>
        <v>42.201599285491397</v>
      </c>
      <c r="P167" s="8">
        <f>M167*'Emission and cost factors'!$D$9+N167*'Emission and cost factors'!$E$9</f>
        <v>13.76139107135589</v>
      </c>
      <c r="Q167" s="7">
        <f t="shared" si="20"/>
        <v>21.214999999999996</v>
      </c>
      <c r="R167" s="2">
        <f t="shared" si="21"/>
        <v>0</v>
      </c>
      <c r="S167" s="2">
        <f t="shared" si="22"/>
        <v>0</v>
      </c>
      <c r="T167" s="2">
        <f t="shared" si="23"/>
        <v>0</v>
      </c>
      <c r="U167" s="7">
        <f t="shared" si="24"/>
        <v>0</v>
      </c>
      <c r="V167" s="7">
        <f t="shared" si="25"/>
        <v>0</v>
      </c>
      <c r="W167" s="7">
        <f t="shared" si="26"/>
        <v>0</v>
      </c>
      <c r="X167">
        <v>20.48</v>
      </c>
      <c r="Y167">
        <v>20.75</v>
      </c>
      <c r="Z167">
        <v>20.98</v>
      </c>
      <c r="AA167">
        <v>20.67</v>
      </c>
      <c r="AB167">
        <v>20.97</v>
      </c>
      <c r="AC167">
        <v>21.42</v>
      </c>
      <c r="AD167">
        <v>21.4</v>
      </c>
      <c r="AE167">
        <v>21.51</v>
      </c>
      <c r="AF167">
        <v>21.32</v>
      </c>
      <c r="AG167">
        <v>21.17</v>
      </c>
      <c r="AH167">
        <v>21.43</v>
      </c>
      <c r="AI167">
        <v>20.73</v>
      </c>
      <c r="AJ167">
        <v>21.33</v>
      </c>
      <c r="AK167">
        <v>20.62</v>
      </c>
      <c r="AL167">
        <v>20.7</v>
      </c>
      <c r="AM167">
        <v>21.41</v>
      </c>
      <c r="AN167">
        <v>21.5</v>
      </c>
      <c r="AO167">
        <v>21.26</v>
      </c>
      <c r="AP167">
        <v>21.22</v>
      </c>
      <c r="AQ167">
        <v>21.5</v>
      </c>
      <c r="AR167">
        <v>21.32</v>
      </c>
      <c r="AS167">
        <v>21.08</v>
      </c>
      <c r="AT167">
        <v>21.25</v>
      </c>
      <c r="AU167">
        <v>21.53</v>
      </c>
      <c r="AV167">
        <v>21.66</v>
      </c>
      <c r="AW167">
        <v>20.92</v>
      </c>
      <c r="AX167">
        <v>21.4</v>
      </c>
      <c r="AY167">
        <v>21.63</v>
      </c>
      <c r="AZ167">
        <v>21.58</v>
      </c>
      <c r="BA167">
        <v>21.71</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c r="EF167">
        <v>0</v>
      </c>
      <c r="EG167">
        <v>0</v>
      </c>
      <c r="EH167">
        <v>0</v>
      </c>
      <c r="EI167">
        <v>0</v>
      </c>
      <c r="EJ167">
        <v>0</v>
      </c>
      <c r="EK167">
        <v>0</v>
      </c>
      <c r="EL167">
        <v>0</v>
      </c>
      <c r="EM167">
        <v>0</v>
      </c>
      <c r="EN167">
        <v>19.68</v>
      </c>
      <c r="EO167">
        <v>19.87</v>
      </c>
      <c r="EP167">
        <v>20.100000000000001</v>
      </c>
      <c r="EQ167">
        <v>19.920000000000002</v>
      </c>
      <c r="ER167">
        <v>20.2</v>
      </c>
      <c r="ES167">
        <v>20.61</v>
      </c>
      <c r="ET167">
        <v>20.7</v>
      </c>
      <c r="EU167">
        <v>20.91</v>
      </c>
      <c r="EV167">
        <v>20.6</v>
      </c>
      <c r="EW167">
        <v>20.36</v>
      </c>
      <c r="EX167">
        <v>20.78</v>
      </c>
      <c r="EY167">
        <v>20.05</v>
      </c>
      <c r="EZ167">
        <v>20.41</v>
      </c>
      <c r="FA167">
        <v>19.829999999999998</v>
      </c>
      <c r="FB167">
        <v>19.989999999999998</v>
      </c>
      <c r="FC167">
        <v>20.68</v>
      </c>
      <c r="FD167">
        <v>20.79</v>
      </c>
      <c r="FE167">
        <v>20.5</v>
      </c>
      <c r="FF167">
        <v>20.46</v>
      </c>
      <c r="FG167">
        <v>20.96</v>
      </c>
      <c r="FH167">
        <v>20.51</v>
      </c>
      <c r="FI167">
        <v>20.28</v>
      </c>
      <c r="FJ167">
        <v>20.39</v>
      </c>
      <c r="FK167">
        <v>20.9</v>
      </c>
      <c r="FL167">
        <v>20.97</v>
      </c>
      <c r="FM167">
        <v>20.3</v>
      </c>
      <c r="FN167">
        <v>20.58</v>
      </c>
      <c r="FO167">
        <v>21.28</v>
      </c>
      <c r="FP167">
        <v>20.87</v>
      </c>
      <c r="FQ167">
        <v>21.36</v>
      </c>
      <c r="FR167">
        <v>0.28299999999999997</v>
      </c>
      <c r="FS167">
        <v>0.122</v>
      </c>
      <c r="FT167">
        <v>0</v>
      </c>
      <c r="FU167">
        <v>8.8999999999999996E-2</v>
      </c>
      <c r="FV167">
        <v>0</v>
      </c>
      <c r="FW167">
        <v>0</v>
      </c>
      <c r="FX167">
        <v>0</v>
      </c>
      <c r="FY167">
        <v>0</v>
      </c>
      <c r="FZ167">
        <v>0</v>
      </c>
      <c r="GA167">
        <v>0</v>
      </c>
      <c r="GB167">
        <v>0</v>
      </c>
      <c r="GC167">
        <v>0</v>
      </c>
      <c r="GD167">
        <v>0</v>
      </c>
      <c r="GE167">
        <v>0.189</v>
      </c>
      <c r="GF167">
        <v>1.0999999999999999E-2</v>
      </c>
      <c r="GG167">
        <v>0</v>
      </c>
      <c r="GH167">
        <v>0</v>
      </c>
      <c r="GI167">
        <v>0</v>
      </c>
      <c r="GJ167">
        <v>0</v>
      </c>
      <c r="GK167">
        <v>0</v>
      </c>
      <c r="GL167">
        <v>0</v>
      </c>
      <c r="GM167">
        <v>0</v>
      </c>
      <c r="GN167">
        <v>0</v>
      </c>
      <c r="GO167">
        <v>0</v>
      </c>
      <c r="GP167">
        <v>0</v>
      </c>
      <c r="GQ167">
        <v>0</v>
      </c>
      <c r="GR167">
        <v>0</v>
      </c>
      <c r="GS167">
        <v>0</v>
      </c>
      <c r="GT167">
        <v>0</v>
      </c>
      <c r="GU167">
        <v>0</v>
      </c>
      <c r="GV167">
        <v>0</v>
      </c>
      <c r="GW167">
        <v>0</v>
      </c>
      <c r="GX167">
        <v>0</v>
      </c>
      <c r="GY167">
        <v>0</v>
      </c>
      <c r="GZ167">
        <v>0</v>
      </c>
      <c r="HA167">
        <v>0</v>
      </c>
      <c r="HB167">
        <v>0</v>
      </c>
      <c r="HC167">
        <v>0</v>
      </c>
      <c r="HD167">
        <v>0</v>
      </c>
      <c r="HE167">
        <v>0</v>
      </c>
      <c r="HF167">
        <v>0</v>
      </c>
      <c r="HG167">
        <v>0</v>
      </c>
      <c r="HH167">
        <v>0</v>
      </c>
      <c r="HI167">
        <v>0</v>
      </c>
      <c r="HJ167">
        <v>0</v>
      </c>
      <c r="HK167">
        <v>0</v>
      </c>
      <c r="HL167">
        <v>0</v>
      </c>
      <c r="HM167">
        <v>0</v>
      </c>
      <c r="HN167">
        <v>0</v>
      </c>
      <c r="HO167">
        <v>0</v>
      </c>
      <c r="HP167">
        <v>0</v>
      </c>
      <c r="HQ167">
        <v>0</v>
      </c>
      <c r="HR167">
        <v>0</v>
      </c>
      <c r="HS167">
        <v>0</v>
      </c>
      <c r="HT167">
        <v>0</v>
      </c>
      <c r="HU167">
        <v>0</v>
      </c>
      <c r="HV167">
        <v>0</v>
      </c>
      <c r="HW167">
        <v>0</v>
      </c>
      <c r="HX167">
        <v>0</v>
      </c>
      <c r="HY167">
        <v>0</v>
      </c>
      <c r="HZ167">
        <v>0</v>
      </c>
      <c r="IA167">
        <v>0</v>
      </c>
      <c r="IB167">
        <v>0</v>
      </c>
      <c r="IC167">
        <v>0</v>
      </c>
      <c r="ID167">
        <v>0</v>
      </c>
      <c r="IE167">
        <v>0</v>
      </c>
      <c r="IF167">
        <v>0</v>
      </c>
      <c r="IG167">
        <v>0</v>
      </c>
      <c r="IH167">
        <v>0</v>
      </c>
      <c r="II167">
        <v>0</v>
      </c>
      <c r="IJ167">
        <v>0</v>
      </c>
      <c r="IK167">
        <v>0</v>
      </c>
      <c r="IL167">
        <v>0</v>
      </c>
      <c r="IM167">
        <v>0</v>
      </c>
      <c r="IN167">
        <v>0</v>
      </c>
      <c r="IO167">
        <v>0</v>
      </c>
      <c r="IP167">
        <v>0</v>
      </c>
      <c r="IQ167">
        <v>0</v>
      </c>
      <c r="IR167">
        <v>0</v>
      </c>
      <c r="IS167">
        <v>0</v>
      </c>
      <c r="IT167">
        <v>0</v>
      </c>
      <c r="IU167">
        <v>0</v>
      </c>
      <c r="IV167">
        <v>0</v>
      </c>
      <c r="IW167">
        <v>0</v>
      </c>
      <c r="IX167">
        <v>0</v>
      </c>
      <c r="IY167">
        <v>0</v>
      </c>
      <c r="IZ167">
        <v>0</v>
      </c>
      <c r="JA167">
        <v>0</v>
      </c>
      <c r="JB167">
        <v>0</v>
      </c>
      <c r="JC167">
        <v>0</v>
      </c>
      <c r="JD167">
        <v>3.77</v>
      </c>
      <c r="JE167">
        <v>5.702</v>
      </c>
      <c r="JF167">
        <v>5.484</v>
      </c>
      <c r="JG167">
        <v>7.2080000000000002</v>
      </c>
      <c r="JH167">
        <v>7.1150000000000002</v>
      </c>
      <c r="JI167">
        <v>11.404999999999999</v>
      </c>
      <c r="JJ167">
        <v>8.3770000000000007</v>
      </c>
      <c r="JK167">
        <v>9.0459999999999994</v>
      </c>
      <c r="JL167">
        <v>6.0209999999999999</v>
      </c>
      <c r="JM167">
        <v>6.8810000000000002</v>
      </c>
      <c r="JN167">
        <v>9.2829999999999995</v>
      </c>
      <c r="JO167">
        <v>7.4690000000000003</v>
      </c>
      <c r="JP167">
        <v>8.0839999999999996</v>
      </c>
      <c r="JQ167">
        <v>6.8319999999999999</v>
      </c>
      <c r="JR167">
        <v>6.7030000000000003</v>
      </c>
      <c r="JS167">
        <v>11.147</v>
      </c>
      <c r="JT167">
        <v>9.7409999999999997</v>
      </c>
      <c r="JU167">
        <v>7.41</v>
      </c>
      <c r="JV167">
        <v>8.9079999999999995</v>
      </c>
      <c r="JW167">
        <v>12.308999999999999</v>
      </c>
      <c r="JX167">
        <v>7.1079999999999997</v>
      </c>
      <c r="JY167">
        <v>7.6029999999999998</v>
      </c>
      <c r="JZ167">
        <v>4.7830000000000004</v>
      </c>
      <c r="KA167">
        <v>9.52</v>
      </c>
      <c r="KB167">
        <v>11.379</v>
      </c>
      <c r="KC167">
        <v>10.234999999999999</v>
      </c>
      <c r="KD167">
        <v>11.760999999999999</v>
      </c>
      <c r="KE167">
        <v>11.544</v>
      </c>
      <c r="KF167">
        <v>10.278</v>
      </c>
      <c r="KG167">
        <v>12.917</v>
      </c>
    </row>
    <row r="168" spans="1:293" x14ac:dyDescent="0.25">
      <c r="A168" t="s">
        <v>444</v>
      </c>
      <c r="B168" t="s">
        <v>589</v>
      </c>
      <c r="C168" t="s">
        <v>588</v>
      </c>
      <c r="D168">
        <v>1</v>
      </c>
      <c r="E168" t="s">
        <v>1</v>
      </c>
      <c r="F168">
        <f>IF(E168="HHg",1,IF(E168="HHh",2,IF(E168="Hhi",3,IF(E168="HHj",2,IF(E168="HHk",3,"NA")))))</f>
        <v>1</v>
      </c>
      <c r="G168">
        <f>IF(E168="HHg",1,IF(E168="HHh",1,IF(E168="Hhi",1,IF(E168="HHj",2,IF(E168="HHk",2,"NA")))))</f>
        <v>1</v>
      </c>
      <c r="H168" t="s">
        <v>2</v>
      </c>
      <c r="I168" t="s">
        <v>3</v>
      </c>
      <c r="J168" t="s">
        <v>609</v>
      </c>
      <c r="K168" t="s">
        <v>596</v>
      </c>
      <c r="L168" t="s">
        <v>515</v>
      </c>
      <c r="M168" s="7">
        <v>64.189758691406197</v>
      </c>
      <c r="N168" s="7">
        <v>114.89208580383099</v>
      </c>
      <c r="O168" s="7">
        <f>M168*'Emission and cost factors'!$D$8+N168*'Emission and cost factors'!$E$8</f>
        <v>66.330208794957557</v>
      </c>
      <c r="P168" s="8">
        <f>M168*'Emission and cost factors'!$D$9+N168*'Emission and cost factors'!$E$9</f>
        <v>19.801403218230895</v>
      </c>
      <c r="Q168" s="7">
        <f t="shared" si="20"/>
        <v>20.759666666666664</v>
      </c>
      <c r="R168" s="2">
        <f t="shared" si="21"/>
        <v>0</v>
      </c>
      <c r="S168" s="2">
        <f t="shared" si="22"/>
        <v>0</v>
      </c>
      <c r="T168" s="2">
        <f t="shared" si="23"/>
        <v>0</v>
      </c>
      <c r="U168" s="7">
        <f t="shared" si="24"/>
        <v>0</v>
      </c>
      <c r="V168" s="7">
        <f t="shared" si="25"/>
        <v>0</v>
      </c>
      <c r="W168" s="7">
        <f t="shared" si="26"/>
        <v>0</v>
      </c>
      <c r="X168">
        <v>20.55</v>
      </c>
      <c r="Y168">
        <v>20.47</v>
      </c>
      <c r="Z168">
        <v>20.51</v>
      </c>
      <c r="AA168">
        <v>20.76</v>
      </c>
      <c r="AB168">
        <v>20.7</v>
      </c>
      <c r="AC168">
        <v>20.79</v>
      </c>
      <c r="AD168">
        <v>20.73</v>
      </c>
      <c r="AE168">
        <v>20.9</v>
      </c>
      <c r="AF168">
        <v>20.66</v>
      </c>
      <c r="AG168">
        <v>20.53</v>
      </c>
      <c r="AH168">
        <v>20.85</v>
      </c>
      <c r="AI168">
        <v>20.82</v>
      </c>
      <c r="AJ168">
        <v>20.68</v>
      </c>
      <c r="AK168">
        <v>20.83</v>
      </c>
      <c r="AL168">
        <v>20.52</v>
      </c>
      <c r="AM168">
        <v>20.94</v>
      </c>
      <c r="AN168">
        <v>20.83</v>
      </c>
      <c r="AO168">
        <v>20.63</v>
      </c>
      <c r="AP168">
        <v>20.71</v>
      </c>
      <c r="AQ168">
        <v>20.84</v>
      </c>
      <c r="AR168">
        <v>20.86</v>
      </c>
      <c r="AS168">
        <v>20.57</v>
      </c>
      <c r="AT168">
        <v>20.62</v>
      </c>
      <c r="AU168">
        <v>20.96</v>
      </c>
      <c r="AV168">
        <v>20.91</v>
      </c>
      <c r="AW168">
        <v>20.91</v>
      </c>
      <c r="AX168">
        <v>20.94</v>
      </c>
      <c r="AY168">
        <v>20.95</v>
      </c>
      <c r="AZ168">
        <v>20.87</v>
      </c>
      <c r="BA168">
        <v>20.95</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0</v>
      </c>
      <c r="EC168">
        <v>0</v>
      </c>
      <c r="ED168">
        <v>0</v>
      </c>
      <c r="EE168">
        <v>0</v>
      </c>
      <c r="EF168">
        <v>0</v>
      </c>
      <c r="EG168">
        <v>0</v>
      </c>
      <c r="EH168">
        <v>0</v>
      </c>
      <c r="EI168">
        <v>0</v>
      </c>
      <c r="EJ168">
        <v>0</v>
      </c>
      <c r="EK168">
        <v>0</v>
      </c>
      <c r="EL168">
        <v>0</v>
      </c>
      <c r="EM168">
        <v>0</v>
      </c>
      <c r="EN168">
        <v>20.16</v>
      </c>
      <c r="EO168">
        <v>20.52</v>
      </c>
      <c r="EP168">
        <v>20.47</v>
      </c>
      <c r="EQ168">
        <v>20.16</v>
      </c>
      <c r="ER168">
        <v>20.260000000000002</v>
      </c>
      <c r="ES168">
        <v>20.61</v>
      </c>
      <c r="ET168">
        <v>20.53</v>
      </c>
      <c r="EU168">
        <v>20.46</v>
      </c>
      <c r="EV168">
        <v>20.309999999999999</v>
      </c>
      <c r="EW168">
        <v>20.65</v>
      </c>
      <c r="EX168">
        <v>20.5</v>
      </c>
      <c r="EY168">
        <v>20.22</v>
      </c>
      <c r="EZ168">
        <v>20.34</v>
      </c>
      <c r="FA168">
        <v>20.13</v>
      </c>
      <c r="FB168">
        <v>20.58</v>
      </c>
      <c r="FC168">
        <v>20.52</v>
      </c>
      <c r="FD168">
        <v>20.59</v>
      </c>
      <c r="FE168">
        <v>20.62</v>
      </c>
      <c r="FF168">
        <v>20.61</v>
      </c>
      <c r="FG168">
        <v>20.73</v>
      </c>
      <c r="FH168">
        <v>20.36</v>
      </c>
      <c r="FI168">
        <v>20.62</v>
      </c>
      <c r="FJ168">
        <v>20.309999999999999</v>
      </c>
      <c r="FK168">
        <v>20.440000000000001</v>
      </c>
      <c r="FL168">
        <v>20.62</v>
      </c>
      <c r="FM168">
        <v>20.399999999999999</v>
      </c>
      <c r="FN168">
        <v>20.5</v>
      </c>
      <c r="FO168">
        <v>20.87</v>
      </c>
      <c r="FP168">
        <v>20.54</v>
      </c>
      <c r="FQ168">
        <v>20.93</v>
      </c>
      <c r="FR168">
        <v>0</v>
      </c>
      <c r="FS168">
        <v>0</v>
      </c>
      <c r="FT168">
        <v>0</v>
      </c>
      <c r="FU168">
        <v>0</v>
      </c>
      <c r="FV168">
        <v>0</v>
      </c>
      <c r="FW168">
        <v>0</v>
      </c>
      <c r="FX168">
        <v>0</v>
      </c>
      <c r="FY168">
        <v>0</v>
      </c>
      <c r="FZ168">
        <v>0</v>
      </c>
      <c r="GA168">
        <v>0</v>
      </c>
      <c r="GB168">
        <v>0</v>
      </c>
      <c r="GC168">
        <v>0</v>
      </c>
      <c r="GD168">
        <v>0</v>
      </c>
      <c r="GE168">
        <v>0</v>
      </c>
      <c r="GF168">
        <v>0</v>
      </c>
      <c r="GG168">
        <v>0</v>
      </c>
      <c r="GH168">
        <v>0</v>
      </c>
      <c r="GI168">
        <v>0</v>
      </c>
      <c r="GJ168">
        <v>0</v>
      </c>
      <c r="GK168">
        <v>0</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0</v>
      </c>
      <c r="HE168">
        <v>0</v>
      </c>
      <c r="HF168">
        <v>0</v>
      </c>
      <c r="HG168">
        <v>0</v>
      </c>
      <c r="HH168">
        <v>0</v>
      </c>
      <c r="HI168">
        <v>0</v>
      </c>
      <c r="HJ168">
        <v>0</v>
      </c>
      <c r="HK168">
        <v>0</v>
      </c>
      <c r="HL168">
        <v>0</v>
      </c>
      <c r="HM168">
        <v>0</v>
      </c>
      <c r="HN168">
        <v>0</v>
      </c>
      <c r="HO168">
        <v>0</v>
      </c>
      <c r="HP168">
        <v>0</v>
      </c>
      <c r="HQ168">
        <v>0</v>
      </c>
      <c r="HR168">
        <v>0</v>
      </c>
      <c r="HS168">
        <v>0</v>
      </c>
      <c r="HT168">
        <v>0</v>
      </c>
      <c r="HU168">
        <v>0</v>
      </c>
      <c r="HV168">
        <v>0</v>
      </c>
      <c r="HW168">
        <v>0</v>
      </c>
      <c r="HX168">
        <v>0</v>
      </c>
      <c r="HY168">
        <v>0</v>
      </c>
      <c r="HZ168">
        <v>0</v>
      </c>
      <c r="IA168">
        <v>0</v>
      </c>
      <c r="IB168">
        <v>0</v>
      </c>
      <c r="IC168">
        <v>0</v>
      </c>
      <c r="ID168">
        <v>0</v>
      </c>
      <c r="IE168">
        <v>0</v>
      </c>
      <c r="IF168">
        <v>0</v>
      </c>
      <c r="IG168">
        <v>0</v>
      </c>
      <c r="IH168">
        <v>0</v>
      </c>
      <c r="II168">
        <v>0</v>
      </c>
      <c r="IJ168">
        <v>0</v>
      </c>
      <c r="IK168">
        <v>0</v>
      </c>
      <c r="IL168">
        <v>0</v>
      </c>
      <c r="IM168">
        <v>0</v>
      </c>
      <c r="IN168">
        <v>0</v>
      </c>
      <c r="IO168">
        <v>0</v>
      </c>
      <c r="IP168">
        <v>0</v>
      </c>
      <c r="IQ168">
        <v>0</v>
      </c>
      <c r="IR168">
        <v>0</v>
      </c>
      <c r="IS168">
        <v>0</v>
      </c>
      <c r="IT168">
        <v>0</v>
      </c>
      <c r="IU168">
        <v>0</v>
      </c>
      <c r="IV168">
        <v>0</v>
      </c>
      <c r="IW168">
        <v>0</v>
      </c>
      <c r="IX168">
        <v>0</v>
      </c>
      <c r="IY168">
        <v>0</v>
      </c>
      <c r="IZ168">
        <v>0</v>
      </c>
      <c r="JA168">
        <v>0</v>
      </c>
      <c r="JB168">
        <v>0</v>
      </c>
      <c r="JC168">
        <v>0</v>
      </c>
      <c r="JD168">
        <v>4.2030000000000003</v>
      </c>
      <c r="JE168">
        <v>6.2960000000000003</v>
      </c>
      <c r="JF168">
        <v>5.7640000000000002</v>
      </c>
      <c r="JG168">
        <v>7.5250000000000004</v>
      </c>
      <c r="JH168">
        <v>6.859</v>
      </c>
      <c r="JI168">
        <v>11.811</v>
      </c>
      <c r="JJ168">
        <v>9.1219999999999999</v>
      </c>
      <c r="JK168">
        <v>10.022</v>
      </c>
      <c r="JL168">
        <v>6.7430000000000003</v>
      </c>
      <c r="JM168">
        <v>7.351</v>
      </c>
      <c r="JN168">
        <v>9.7639999999999993</v>
      </c>
      <c r="JO168">
        <v>7.9889999999999999</v>
      </c>
      <c r="JP168">
        <v>8.4570000000000007</v>
      </c>
      <c r="JQ168">
        <v>7.0860000000000003</v>
      </c>
      <c r="JR168">
        <v>7.1029999999999998</v>
      </c>
      <c r="JS168">
        <v>12.022</v>
      </c>
      <c r="JT168">
        <v>10.708</v>
      </c>
      <c r="JU168">
        <v>8.02</v>
      </c>
      <c r="JV168">
        <v>9.4160000000000004</v>
      </c>
      <c r="JW168">
        <v>13.302</v>
      </c>
      <c r="JX168">
        <v>7.7130000000000001</v>
      </c>
      <c r="JY168">
        <v>8.3960000000000008</v>
      </c>
      <c r="JZ168">
        <v>5.3449999999999998</v>
      </c>
      <c r="KA168">
        <v>9.8629999999999995</v>
      </c>
      <c r="KB168">
        <v>11.734999999999999</v>
      </c>
      <c r="KC168">
        <v>10.413</v>
      </c>
      <c r="KD168">
        <v>12.27</v>
      </c>
      <c r="KE168">
        <v>12.221</v>
      </c>
      <c r="KF168">
        <v>10.715999999999999</v>
      </c>
      <c r="KG168">
        <v>13.443</v>
      </c>
    </row>
    <row r="169" spans="1:293" x14ac:dyDescent="0.25">
      <c r="A169" t="s">
        <v>445</v>
      </c>
      <c r="B169" t="s">
        <v>589</v>
      </c>
      <c r="C169" t="s">
        <v>588</v>
      </c>
      <c r="D169">
        <v>2</v>
      </c>
      <c r="E169" t="s">
        <v>1</v>
      </c>
      <c r="F169">
        <f t="shared" ref="F169:F232" si="27">IF(E169="HHg",1,IF(E169="HHh",2,IF(E169="Hhi",3,IF(E169="HHj",2,IF(E169="HHk",3,"NA")))))</f>
        <v>1</v>
      </c>
      <c r="G169">
        <f t="shared" ref="G169:G232" si="28">IF(E169="HHg",1,IF(E169="HHh",1,IF(E169="Hhi",1,IF(E169="HHj",2,IF(E169="HHk",2,"NA")))))</f>
        <v>1</v>
      </c>
      <c r="H169" t="s">
        <v>2</v>
      </c>
      <c r="I169" t="s">
        <v>3</v>
      </c>
      <c r="J169" t="s">
        <v>609</v>
      </c>
      <c r="K169" t="s">
        <v>596</v>
      </c>
      <c r="L169" t="s">
        <v>516</v>
      </c>
      <c r="M169" s="7">
        <v>31.8939584065755</v>
      </c>
      <c r="N169" s="7">
        <v>115.85089895083</v>
      </c>
      <c r="O169" s="7">
        <f>M169*'Emission and cost factors'!$D$8+N169*'Emission and cost factors'!$E$8</f>
        <v>59.989144782762658</v>
      </c>
      <c r="P169" s="8">
        <f>M169*'Emission and cost factors'!$D$9+N169*'Emission and cost factors'!$E$9</f>
        <v>18.653393178887519</v>
      </c>
      <c r="Q169" s="7">
        <f t="shared" si="20"/>
        <v>20.76433333333334</v>
      </c>
      <c r="R169" s="2">
        <f t="shared" si="21"/>
        <v>0</v>
      </c>
      <c r="S169" s="2">
        <f t="shared" si="22"/>
        <v>0</v>
      </c>
      <c r="T169" s="2">
        <f t="shared" si="23"/>
        <v>0</v>
      </c>
      <c r="U169" s="7">
        <f t="shared" si="24"/>
        <v>0</v>
      </c>
      <c r="V169" s="7">
        <f t="shared" si="25"/>
        <v>0</v>
      </c>
      <c r="W169" s="7">
        <f t="shared" si="26"/>
        <v>0</v>
      </c>
      <c r="X169">
        <v>20.350000000000001</v>
      </c>
      <c r="Y169">
        <v>20.5</v>
      </c>
      <c r="Z169">
        <v>20.53</v>
      </c>
      <c r="AA169">
        <v>20.68</v>
      </c>
      <c r="AB169">
        <v>20.79</v>
      </c>
      <c r="AC169">
        <v>20.77</v>
      </c>
      <c r="AD169">
        <v>20.82</v>
      </c>
      <c r="AE169">
        <v>20.91</v>
      </c>
      <c r="AF169">
        <v>20.69</v>
      </c>
      <c r="AG169">
        <v>20.53</v>
      </c>
      <c r="AH169">
        <v>20.87</v>
      </c>
      <c r="AI169">
        <v>20.71</v>
      </c>
      <c r="AJ169">
        <v>20.71</v>
      </c>
      <c r="AK169">
        <v>20.74</v>
      </c>
      <c r="AL169">
        <v>20.75</v>
      </c>
      <c r="AM169">
        <v>20.97</v>
      </c>
      <c r="AN169">
        <v>20.86</v>
      </c>
      <c r="AO169">
        <v>20.61</v>
      </c>
      <c r="AP169">
        <v>20.73</v>
      </c>
      <c r="AQ169">
        <v>20.83</v>
      </c>
      <c r="AR169">
        <v>20.85</v>
      </c>
      <c r="AS169">
        <v>20.56</v>
      </c>
      <c r="AT169">
        <v>20.66</v>
      </c>
      <c r="AU169">
        <v>20.95</v>
      </c>
      <c r="AV169">
        <v>20.92</v>
      </c>
      <c r="AW169">
        <v>20.9</v>
      </c>
      <c r="AX169">
        <v>20.94</v>
      </c>
      <c r="AY169">
        <v>20.94</v>
      </c>
      <c r="AZ169">
        <v>20.9</v>
      </c>
      <c r="BA169">
        <v>20.96</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20.25</v>
      </c>
      <c r="EO169">
        <v>20.53</v>
      </c>
      <c r="EP169">
        <v>20.53</v>
      </c>
      <c r="EQ169">
        <v>20.21</v>
      </c>
      <c r="ER169">
        <v>20.25</v>
      </c>
      <c r="ES169">
        <v>20.59</v>
      </c>
      <c r="ET169">
        <v>20.52</v>
      </c>
      <c r="EU169">
        <v>20.46</v>
      </c>
      <c r="EV169">
        <v>20.350000000000001</v>
      </c>
      <c r="EW169">
        <v>20.63</v>
      </c>
      <c r="EX169">
        <v>20.45</v>
      </c>
      <c r="EY169">
        <v>20.27</v>
      </c>
      <c r="EZ169">
        <v>20.62</v>
      </c>
      <c r="FA169">
        <v>20.2</v>
      </c>
      <c r="FB169">
        <v>20.25</v>
      </c>
      <c r="FC169">
        <v>20.5</v>
      </c>
      <c r="FD169">
        <v>20.54</v>
      </c>
      <c r="FE169">
        <v>20.6</v>
      </c>
      <c r="FF169">
        <v>20.72</v>
      </c>
      <c r="FG169">
        <v>20.75</v>
      </c>
      <c r="FH169">
        <v>20.350000000000001</v>
      </c>
      <c r="FI169">
        <v>20.440000000000001</v>
      </c>
      <c r="FJ169">
        <v>20.56</v>
      </c>
      <c r="FK169">
        <v>20.45</v>
      </c>
      <c r="FL169">
        <v>20.61</v>
      </c>
      <c r="FM169">
        <v>20.350000000000001</v>
      </c>
      <c r="FN169">
        <v>20.5</v>
      </c>
      <c r="FO169">
        <v>20.88</v>
      </c>
      <c r="FP169">
        <v>20.5</v>
      </c>
      <c r="FQ169">
        <v>20.93</v>
      </c>
      <c r="FR169">
        <v>0</v>
      </c>
      <c r="FS169">
        <v>0</v>
      </c>
      <c r="FT169">
        <v>0</v>
      </c>
      <c r="FU169">
        <v>0</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0</v>
      </c>
      <c r="GO169">
        <v>0</v>
      </c>
      <c r="GP169">
        <v>0</v>
      </c>
      <c r="GQ169">
        <v>0</v>
      </c>
      <c r="GR169">
        <v>0</v>
      </c>
      <c r="GS169">
        <v>0</v>
      </c>
      <c r="GT169">
        <v>0</v>
      </c>
      <c r="GU169">
        <v>0</v>
      </c>
      <c r="GV169">
        <v>0</v>
      </c>
      <c r="GW169">
        <v>0</v>
      </c>
      <c r="GX169">
        <v>0</v>
      </c>
      <c r="GY169">
        <v>0</v>
      </c>
      <c r="GZ169">
        <v>0</v>
      </c>
      <c r="HA169">
        <v>0</v>
      </c>
      <c r="HB169">
        <v>0</v>
      </c>
      <c r="HC169">
        <v>0</v>
      </c>
      <c r="HD169">
        <v>0</v>
      </c>
      <c r="HE169">
        <v>0</v>
      </c>
      <c r="HF169">
        <v>0</v>
      </c>
      <c r="HG169">
        <v>0</v>
      </c>
      <c r="HH169">
        <v>0</v>
      </c>
      <c r="HI169">
        <v>0</v>
      </c>
      <c r="HJ169">
        <v>0</v>
      </c>
      <c r="HK169">
        <v>0</v>
      </c>
      <c r="HL169">
        <v>0</v>
      </c>
      <c r="HM169">
        <v>0</v>
      </c>
      <c r="HN169">
        <v>0</v>
      </c>
      <c r="HO169">
        <v>0</v>
      </c>
      <c r="HP169">
        <v>0</v>
      </c>
      <c r="HQ169">
        <v>0</v>
      </c>
      <c r="HR169">
        <v>0</v>
      </c>
      <c r="HS169">
        <v>0</v>
      </c>
      <c r="HT169">
        <v>0</v>
      </c>
      <c r="HU169">
        <v>0</v>
      </c>
      <c r="HV169">
        <v>0</v>
      </c>
      <c r="HW169">
        <v>0</v>
      </c>
      <c r="HX169">
        <v>0</v>
      </c>
      <c r="HY169">
        <v>0</v>
      </c>
      <c r="HZ169">
        <v>0</v>
      </c>
      <c r="IA169">
        <v>0</v>
      </c>
      <c r="IB169">
        <v>0</v>
      </c>
      <c r="IC169">
        <v>0</v>
      </c>
      <c r="ID169">
        <v>0</v>
      </c>
      <c r="IE169">
        <v>0</v>
      </c>
      <c r="IF169">
        <v>0</v>
      </c>
      <c r="IG169">
        <v>0</v>
      </c>
      <c r="IH169">
        <v>0</v>
      </c>
      <c r="II169">
        <v>0</v>
      </c>
      <c r="IJ169">
        <v>0</v>
      </c>
      <c r="IK169">
        <v>0</v>
      </c>
      <c r="IL169">
        <v>0</v>
      </c>
      <c r="IM169">
        <v>0</v>
      </c>
      <c r="IN169">
        <v>0</v>
      </c>
      <c r="IO169">
        <v>0</v>
      </c>
      <c r="IP169">
        <v>0</v>
      </c>
      <c r="IQ169">
        <v>0</v>
      </c>
      <c r="IR169">
        <v>0</v>
      </c>
      <c r="IS169">
        <v>0</v>
      </c>
      <c r="IT169">
        <v>0</v>
      </c>
      <c r="IU169">
        <v>0</v>
      </c>
      <c r="IV169">
        <v>0</v>
      </c>
      <c r="IW169">
        <v>0</v>
      </c>
      <c r="IX169">
        <v>0</v>
      </c>
      <c r="IY169">
        <v>0</v>
      </c>
      <c r="IZ169">
        <v>0</v>
      </c>
      <c r="JA169">
        <v>0</v>
      </c>
      <c r="JB169">
        <v>0</v>
      </c>
      <c r="JC169">
        <v>0</v>
      </c>
      <c r="JD169">
        <v>4.2030000000000003</v>
      </c>
      <c r="JE169">
        <v>6.2960000000000003</v>
      </c>
      <c r="JF169">
        <v>5.7640000000000002</v>
      </c>
      <c r="JG169">
        <v>7.5250000000000004</v>
      </c>
      <c r="JH169">
        <v>6.859</v>
      </c>
      <c r="JI169">
        <v>11.811</v>
      </c>
      <c r="JJ169">
        <v>9.1219999999999999</v>
      </c>
      <c r="JK169">
        <v>10.022</v>
      </c>
      <c r="JL169">
        <v>6.7430000000000003</v>
      </c>
      <c r="JM169">
        <v>7.351</v>
      </c>
      <c r="JN169">
        <v>9.7639999999999993</v>
      </c>
      <c r="JO169">
        <v>7.9889999999999999</v>
      </c>
      <c r="JP169">
        <v>8.4570000000000007</v>
      </c>
      <c r="JQ169">
        <v>7.0860000000000003</v>
      </c>
      <c r="JR169">
        <v>7.1029999999999998</v>
      </c>
      <c r="JS169">
        <v>12.022</v>
      </c>
      <c r="JT169">
        <v>10.708</v>
      </c>
      <c r="JU169">
        <v>8.02</v>
      </c>
      <c r="JV169">
        <v>9.4160000000000004</v>
      </c>
      <c r="JW169">
        <v>13.302</v>
      </c>
      <c r="JX169">
        <v>7.7130000000000001</v>
      </c>
      <c r="JY169">
        <v>8.3960000000000008</v>
      </c>
      <c r="JZ169">
        <v>5.3449999999999998</v>
      </c>
      <c r="KA169">
        <v>9.8629999999999995</v>
      </c>
      <c r="KB169">
        <v>11.734999999999999</v>
      </c>
      <c r="KC169">
        <v>10.413</v>
      </c>
      <c r="KD169">
        <v>12.27</v>
      </c>
      <c r="KE169">
        <v>12.221</v>
      </c>
      <c r="KF169">
        <v>10.715999999999999</v>
      </c>
      <c r="KG169">
        <v>13.443</v>
      </c>
    </row>
    <row r="170" spans="1:293" x14ac:dyDescent="0.25">
      <c r="A170" t="s">
        <v>446</v>
      </c>
      <c r="B170" t="s">
        <v>589</v>
      </c>
      <c r="C170" t="s">
        <v>588</v>
      </c>
      <c r="D170">
        <v>3</v>
      </c>
      <c r="E170" t="s">
        <v>1</v>
      </c>
      <c r="F170">
        <f t="shared" si="27"/>
        <v>1</v>
      </c>
      <c r="G170">
        <f t="shared" si="28"/>
        <v>1</v>
      </c>
      <c r="H170" t="s">
        <v>2</v>
      </c>
      <c r="I170" t="s">
        <v>6</v>
      </c>
      <c r="J170" t="s">
        <v>609</v>
      </c>
      <c r="K170" t="s">
        <v>596</v>
      </c>
      <c r="L170" t="s">
        <v>515</v>
      </c>
      <c r="M170" s="7">
        <v>65.768340926106703</v>
      </c>
      <c r="N170" s="7">
        <v>121.743037103916</v>
      </c>
      <c r="O170" s="7">
        <f>M170*'Emission and cost factors'!$D$8+N170*'Emission and cost factors'!$E$8</f>
        <v>69.813148662283766</v>
      </c>
      <c r="P170" s="8">
        <f>M170*'Emission and cost factors'!$D$9+N170*'Emission and cost factors'!$E$9</f>
        <v>20.892189202631666</v>
      </c>
      <c r="Q170" s="7">
        <f t="shared" si="20"/>
        <v>20.862000000000005</v>
      </c>
      <c r="R170" s="2">
        <f t="shared" si="21"/>
        <v>0</v>
      </c>
      <c r="S170" s="2">
        <f t="shared" si="22"/>
        <v>0</v>
      </c>
      <c r="T170" s="2">
        <f t="shared" si="23"/>
        <v>0</v>
      </c>
      <c r="U170" s="7">
        <f t="shared" si="24"/>
        <v>0</v>
      </c>
      <c r="V170" s="7">
        <f t="shared" si="25"/>
        <v>0</v>
      </c>
      <c r="W170" s="7">
        <f t="shared" si="26"/>
        <v>0</v>
      </c>
      <c r="X170">
        <v>20.63</v>
      </c>
      <c r="Y170">
        <v>20.69</v>
      </c>
      <c r="Z170">
        <v>20.61</v>
      </c>
      <c r="AA170">
        <v>20.65</v>
      </c>
      <c r="AB170">
        <v>20.63</v>
      </c>
      <c r="AC170">
        <v>20.92</v>
      </c>
      <c r="AD170">
        <v>21.02</v>
      </c>
      <c r="AE170">
        <v>20.98</v>
      </c>
      <c r="AF170">
        <v>20.87</v>
      </c>
      <c r="AG170">
        <v>20.74</v>
      </c>
      <c r="AH170">
        <v>20.92</v>
      </c>
      <c r="AI170">
        <v>20.71</v>
      </c>
      <c r="AJ170">
        <v>20.97</v>
      </c>
      <c r="AK170">
        <v>20.63</v>
      </c>
      <c r="AL170">
        <v>20.69</v>
      </c>
      <c r="AM170">
        <v>20.99</v>
      </c>
      <c r="AN170">
        <v>20.93</v>
      </c>
      <c r="AO170">
        <v>20.89</v>
      </c>
      <c r="AP170">
        <v>20.93</v>
      </c>
      <c r="AQ170">
        <v>20.91</v>
      </c>
      <c r="AR170">
        <v>21.03</v>
      </c>
      <c r="AS170">
        <v>20.92</v>
      </c>
      <c r="AT170">
        <v>20.85</v>
      </c>
      <c r="AU170">
        <v>21.05</v>
      </c>
      <c r="AV170">
        <v>20.9</v>
      </c>
      <c r="AW170">
        <v>20.84</v>
      </c>
      <c r="AX170">
        <v>20.97</v>
      </c>
      <c r="AY170">
        <v>20.96</v>
      </c>
      <c r="AZ170">
        <v>20.97</v>
      </c>
      <c r="BA170">
        <v>21.06</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20.61</v>
      </c>
      <c r="EO170">
        <v>20.83</v>
      </c>
      <c r="EP170">
        <v>20.81</v>
      </c>
      <c r="EQ170">
        <v>20.83</v>
      </c>
      <c r="ER170">
        <v>20.8</v>
      </c>
      <c r="ES170">
        <v>20.93</v>
      </c>
      <c r="ET170">
        <v>20.85</v>
      </c>
      <c r="EU170">
        <v>20.92</v>
      </c>
      <c r="EV170">
        <v>20.93</v>
      </c>
      <c r="EW170">
        <v>20.91</v>
      </c>
      <c r="EX170">
        <v>20.95</v>
      </c>
      <c r="EY170">
        <v>20.89</v>
      </c>
      <c r="EZ170">
        <v>20.82</v>
      </c>
      <c r="FA170">
        <v>20.78</v>
      </c>
      <c r="FB170">
        <v>20.88</v>
      </c>
      <c r="FC170">
        <v>20.91</v>
      </c>
      <c r="FD170">
        <v>20.92</v>
      </c>
      <c r="FE170">
        <v>20.88</v>
      </c>
      <c r="FF170">
        <v>20.86</v>
      </c>
      <c r="FG170">
        <v>20.88</v>
      </c>
      <c r="FH170">
        <v>20.72</v>
      </c>
      <c r="FI170">
        <v>20.58</v>
      </c>
      <c r="FJ170">
        <v>20.9</v>
      </c>
      <c r="FK170">
        <v>20.79</v>
      </c>
      <c r="FL170">
        <v>20.85</v>
      </c>
      <c r="FM170">
        <v>20.94</v>
      </c>
      <c r="FN170">
        <v>20.88</v>
      </c>
      <c r="FO170">
        <v>20.74</v>
      </c>
      <c r="FP170">
        <v>20.87</v>
      </c>
      <c r="FQ170">
        <v>20.76</v>
      </c>
      <c r="FR170">
        <v>0</v>
      </c>
      <c r="FS170">
        <v>0</v>
      </c>
      <c r="FT170">
        <v>0</v>
      </c>
      <c r="FU170">
        <v>0</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0</v>
      </c>
      <c r="GO170">
        <v>0</v>
      </c>
      <c r="GP170">
        <v>0</v>
      </c>
      <c r="GQ170">
        <v>0</v>
      </c>
      <c r="GR170">
        <v>0</v>
      </c>
      <c r="GS170">
        <v>0</v>
      </c>
      <c r="GT170">
        <v>0</v>
      </c>
      <c r="GU170">
        <v>0</v>
      </c>
      <c r="GV170">
        <v>0</v>
      </c>
      <c r="GW170">
        <v>0</v>
      </c>
      <c r="GX170">
        <v>0</v>
      </c>
      <c r="GY170">
        <v>0</v>
      </c>
      <c r="GZ170">
        <v>0</v>
      </c>
      <c r="HA170">
        <v>0</v>
      </c>
      <c r="HB170">
        <v>0</v>
      </c>
      <c r="HC170">
        <v>0</v>
      </c>
      <c r="HD170">
        <v>0</v>
      </c>
      <c r="HE170">
        <v>0</v>
      </c>
      <c r="HF170">
        <v>0</v>
      </c>
      <c r="HG170">
        <v>0</v>
      </c>
      <c r="HH170">
        <v>0</v>
      </c>
      <c r="HI170">
        <v>0</v>
      </c>
      <c r="HJ170">
        <v>0</v>
      </c>
      <c r="HK170">
        <v>0</v>
      </c>
      <c r="HL170">
        <v>0</v>
      </c>
      <c r="HM170">
        <v>0</v>
      </c>
      <c r="HN170">
        <v>0</v>
      </c>
      <c r="HO170">
        <v>0</v>
      </c>
      <c r="HP170">
        <v>0</v>
      </c>
      <c r="HQ170">
        <v>0</v>
      </c>
      <c r="HR170">
        <v>0</v>
      </c>
      <c r="HS170">
        <v>0</v>
      </c>
      <c r="HT170">
        <v>0</v>
      </c>
      <c r="HU170">
        <v>0</v>
      </c>
      <c r="HV170">
        <v>0</v>
      </c>
      <c r="HW170">
        <v>0</v>
      </c>
      <c r="HX170">
        <v>0</v>
      </c>
      <c r="HY170">
        <v>0</v>
      </c>
      <c r="HZ170">
        <v>0</v>
      </c>
      <c r="IA170">
        <v>0</v>
      </c>
      <c r="IB170">
        <v>0</v>
      </c>
      <c r="IC170">
        <v>0</v>
      </c>
      <c r="ID170">
        <v>0</v>
      </c>
      <c r="IE170">
        <v>0</v>
      </c>
      <c r="IF170">
        <v>0</v>
      </c>
      <c r="IG170">
        <v>0</v>
      </c>
      <c r="IH170">
        <v>0</v>
      </c>
      <c r="II170">
        <v>0</v>
      </c>
      <c r="IJ170">
        <v>0</v>
      </c>
      <c r="IK170">
        <v>0</v>
      </c>
      <c r="IL170">
        <v>0</v>
      </c>
      <c r="IM170">
        <v>0</v>
      </c>
      <c r="IN170">
        <v>0</v>
      </c>
      <c r="IO170">
        <v>0</v>
      </c>
      <c r="IP170">
        <v>0</v>
      </c>
      <c r="IQ170">
        <v>0</v>
      </c>
      <c r="IR170">
        <v>0</v>
      </c>
      <c r="IS170">
        <v>0</v>
      </c>
      <c r="IT170">
        <v>0</v>
      </c>
      <c r="IU170">
        <v>0</v>
      </c>
      <c r="IV170">
        <v>0</v>
      </c>
      <c r="IW170">
        <v>0</v>
      </c>
      <c r="IX170">
        <v>0</v>
      </c>
      <c r="IY170">
        <v>0</v>
      </c>
      <c r="IZ170">
        <v>0</v>
      </c>
      <c r="JA170">
        <v>0</v>
      </c>
      <c r="JB170">
        <v>0</v>
      </c>
      <c r="JC170">
        <v>0</v>
      </c>
      <c r="JD170">
        <v>4.2030000000000003</v>
      </c>
      <c r="JE170">
        <v>6.2960000000000003</v>
      </c>
      <c r="JF170">
        <v>5.7640000000000002</v>
      </c>
      <c r="JG170">
        <v>7.5250000000000004</v>
      </c>
      <c r="JH170">
        <v>6.859</v>
      </c>
      <c r="JI170">
        <v>11.811</v>
      </c>
      <c r="JJ170">
        <v>9.1219999999999999</v>
      </c>
      <c r="JK170">
        <v>10.022</v>
      </c>
      <c r="JL170">
        <v>6.7430000000000003</v>
      </c>
      <c r="JM170">
        <v>7.351</v>
      </c>
      <c r="JN170">
        <v>9.7639999999999993</v>
      </c>
      <c r="JO170">
        <v>7.9889999999999999</v>
      </c>
      <c r="JP170">
        <v>8.4570000000000007</v>
      </c>
      <c r="JQ170">
        <v>7.0860000000000003</v>
      </c>
      <c r="JR170">
        <v>7.1029999999999998</v>
      </c>
      <c r="JS170">
        <v>12.022</v>
      </c>
      <c r="JT170">
        <v>10.708</v>
      </c>
      <c r="JU170">
        <v>8.02</v>
      </c>
      <c r="JV170">
        <v>9.4160000000000004</v>
      </c>
      <c r="JW170">
        <v>13.302</v>
      </c>
      <c r="JX170">
        <v>7.7130000000000001</v>
      </c>
      <c r="JY170">
        <v>8.3960000000000008</v>
      </c>
      <c r="JZ170">
        <v>5.3449999999999998</v>
      </c>
      <c r="KA170">
        <v>9.8629999999999995</v>
      </c>
      <c r="KB170">
        <v>11.734999999999999</v>
      </c>
      <c r="KC170">
        <v>10.413</v>
      </c>
      <c r="KD170">
        <v>12.27</v>
      </c>
      <c r="KE170">
        <v>12.221</v>
      </c>
      <c r="KF170">
        <v>10.715999999999999</v>
      </c>
      <c r="KG170">
        <v>13.443</v>
      </c>
    </row>
    <row r="171" spans="1:293" x14ac:dyDescent="0.25">
      <c r="A171" t="s">
        <v>447</v>
      </c>
      <c r="B171" t="s">
        <v>589</v>
      </c>
      <c r="C171" t="s">
        <v>588</v>
      </c>
      <c r="D171">
        <v>5</v>
      </c>
      <c r="E171" t="s">
        <v>1</v>
      </c>
      <c r="F171">
        <f t="shared" si="27"/>
        <v>1</v>
      </c>
      <c r="G171">
        <f t="shared" si="28"/>
        <v>1</v>
      </c>
      <c r="H171" t="s">
        <v>2</v>
      </c>
      <c r="I171" t="s">
        <v>7</v>
      </c>
      <c r="J171" t="s">
        <v>609</v>
      </c>
      <c r="K171" t="s">
        <v>596</v>
      </c>
      <c r="L171" t="s">
        <v>515</v>
      </c>
      <c r="M171" s="7">
        <v>66.705925073242099</v>
      </c>
      <c r="N171" s="7">
        <v>131.59050475750999</v>
      </c>
      <c r="O171" s="7">
        <f>M171*'Emission and cost factors'!$D$8+N171*'Emission and cost factors'!$E$8</f>
        <v>74.539876453835447</v>
      </c>
      <c r="P171" s="8">
        <f>M171*'Emission and cost factors'!$D$9+N171*'Emission and cost factors'!$E$9</f>
        <v>22.406812716556182</v>
      </c>
      <c r="Q171" s="7">
        <f t="shared" si="20"/>
        <v>20.902666666666669</v>
      </c>
      <c r="R171" s="2">
        <f t="shared" si="21"/>
        <v>0</v>
      </c>
      <c r="S171" s="2">
        <f t="shared" si="22"/>
        <v>0</v>
      </c>
      <c r="T171" s="2">
        <f t="shared" si="23"/>
        <v>0</v>
      </c>
      <c r="U171" s="7">
        <f t="shared" si="24"/>
        <v>0</v>
      </c>
      <c r="V171" s="7">
        <f t="shared" si="25"/>
        <v>0</v>
      </c>
      <c r="W171" s="7">
        <f t="shared" si="26"/>
        <v>0</v>
      </c>
      <c r="X171">
        <v>20.71</v>
      </c>
      <c r="Y171">
        <v>20.91</v>
      </c>
      <c r="Z171">
        <v>20.72</v>
      </c>
      <c r="AA171">
        <v>20.78</v>
      </c>
      <c r="AB171">
        <v>20.79</v>
      </c>
      <c r="AC171">
        <v>21.01</v>
      </c>
      <c r="AD171">
        <v>20.93</v>
      </c>
      <c r="AE171">
        <v>20.99</v>
      </c>
      <c r="AF171">
        <v>20.86</v>
      </c>
      <c r="AG171">
        <v>20.92</v>
      </c>
      <c r="AH171">
        <v>20.98</v>
      </c>
      <c r="AI171">
        <v>20.97</v>
      </c>
      <c r="AJ171">
        <v>20.94</v>
      </c>
      <c r="AK171">
        <v>20.78</v>
      </c>
      <c r="AL171">
        <v>20.79</v>
      </c>
      <c r="AM171">
        <v>20.96</v>
      </c>
      <c r="AN171">
        <v>20.96</v>
      </c>
      <c r="AO171">
        <v>20.91</v>
      </c>
      <c r="AP171">
        <v>20.97</v>
      </c>
      <c r="AQ171">
        <v>20.95</v>
      </c>
      <c r="AR171">
        <v>20.9</v>
      </c>
      <c r="AS171">
        <v>20.85</v>
      </c>
      <c r="AT171">
        <v>20.87</v>
      </c>
      <c r="AU171">
        <v>20.93</v>
      </c>
      <c r="AV171">
        <v>20.85</v>
      </c>
      <c r="AW171">
        <v>21.02</v>
      </c>
      <c r="AX171">
        <v>20.85</v>
      </c>
      <c r="AY171">
        <v>21.02</v>
      </c>
      <c r="AZ171">
        <v>20.88</v>
      </c>
      <c r="BA171">
        <v>21.08</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20.59</v>
      </c>
      <c r="EO171">
        <v>20.77</v>
      </c>
      <c r="EP171">
        <v>20.87</v>
      </c>
      <c r="EQ171">
        <v>20.75</v>
      </c>
      <c r="ER171">
        <v>20.85</v>
      </c>
      <c r="ES171">
        <v>20.75</v>
      </c>
      <c r="ET171">
        <v>20.79</v>
      </c>
      <c r="EU171">
        <v>20.85</v>
      </c>
      <c r="EV171">
        <v>20.92</v>
      </c>
      <c r="EW171">
        <v>20.83</v>
      </c>
      <c r="EX171">
        <v>20.88</v>
      </c>
      <c r="EY171">
        <v>20.74</v>
      </c>
      <c r="EZ171">
        <v>20.75</v>
      </c>
      <c r="FA171">
        <v>20.71</v>
      </c>
      <c r="FB171">
        <v>20.8</v>
      </c>
      <c r="FC171">
        <v>20.86</v>
      </c>
      <c r="FD171">
        <v>20.76</v>
      </c>
      <c r="FE171">
        <v>20.84</v>
      </c>
      <c r="FF171">
        <v>20.82</v>
      </c>
      <c r="FG171">
        <v>20.75</v>
      </c>
      <c r="FH171">
        <v>20.83</v>
      </c>
      <c r="FI171">
        <v>20.84</v>
      </c>
      <c r="FJ171">
        <v>20.88</v>
      </c>
      <c r="FK171">
        <v>20.89</v>
      </c>
      <c r="FL171">
        <v>20.73</v>
      </c>
      <c r="FM171">
        <v>20.77</v>
      </c>
      <c r="FN171">
        <v>20.8</v>
      </c>
      <c r="FO171">
        <v>20.72</v>
      </c>
      <c r="FP171">
        <v>20.78</v>
      </c>
      <c r="FQ171">
        <v>20.78</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0</v>
      </c>
      <c r="GY171">
        <v>0</v>
      </c>
      <c r="GZ171">
        <v>0</v>
      </c>
      <c r="HA171">
        <v>0</v>
      </c>
      <c r="HB171">
        <v>0</v>
      </c>
      <c r="HC171">
        <v>0</v>
      </c>
      <c r="HD171">
        <v>0</v>
      </c>
      <c r="HE171">
        <v>0</v>
      </c>
      <c r="HF171">
        <v>0</v>
      </c>
      <c r="HG171">
        <v>0</v>
      </c>
      <c r="HH171">
        <v>0</v>
      </c>
      <c r="HI171">
        <v>0</v>
      </c>
      <c r="HJ171">
        <v>0</v>
      </c>
      <c r="HK171">
        <v>0</v>
      </c>
      <c r="HL171">
        <v>0</v>
      </c>
      <c r="HM171">
        <v>0</v>
      </c>
      <c r="HN171">
        <v>0</v>
      </c>
      <c r="HO171">
        <v>0</v>
      </c>
      <c r="HP171">
        <v>0</v>
      </c>
      <c r="HQ171">
        <v>0</v>
      </c>
      <c r="HR171">
        <v>0</v>
      </c>
      <c r="HS171">
        <v>0</v>
      </c>
      <c r="HT171">
        <v>0</v>
      </c>
      <c r="HU171">
        <v>0</v>
      </c>
      <c r="HV171">
        <v>0</v>
      </c>
      <c r="HW171">
        <v>0</v>
      </c>
      <c r="HX171">
        <v>0</v>
      </c>
      <c r="HY171">
        <v>0</v>
      </c>
      <c r="HZ171">
        <v>0</v>
      </c>
      <c r="IA171">
        <v>0</v>
      </c>
      <c r="IB171">
        <v>0</v>
      </c>
      <c r="IC171">
        <v>0</v>
      </c>
      <c r="ID171">
        <v>0</v>
      </c>
      <c r="IE171">
        <v>0</v>
      </c>
      <c r="IF171">
        <v>0</v>
      </c>
      <c r="IG171">
        <v>0</v>
      </c>
      <c r="IH171">
        <v>0</v>
      </c>
      <c r="II171">
        <v>0</v>
      </c>
      <c r="IJ171">
        <v>0</v>
      </c>
      <c r="IK171">
        <v>0</v>
      </c>
      <c r="IL171">
        <v>0</v>
      </c>
      <c r="IM171">
        <v>0</v>
      </c>
      <c r="IN171">
        <v>0</v>
      </c>
      <c r="IO171">
        <v>0</v>
      </c>
      <c r="IP171">
        <v>0</v>
      </c>
      <c r="IQ171">
        <v>0</v>
      </c>
      <c r="IR171">
        <v>0</v>
      </c>
      <c r="IS171">
        <v>0</v>
      </c>
      <c r="IT171">
        <v>0</v>
      </c>
      <c r="IU171">
        <v>0</v>
      </c>
      <c r="IV171">
        <v>0</v>
      </c>
      <c r="IW171">
        <v>0</v>
      </c>
      <c r="IX171">
        <v>0</v>
      </c>
      <c r="IY171">
        <v>0</v>
      </c>
      <c r="IZ171">
        <v>0</v>
      </c>
      <c r="JA171">
        <v>0</v>
      </c>
      <c r="JB171">
        <v>0</v>
      </c>
      <c r="JC171">
        <v>0</v>
      </c>
      <c r="JD171">
        <v>4.2030000000000003</v>
      </c>
      <c r="JE171">
        <v>6.2960000000000003</v>
      </c>
      <c r="JF171">
        <v>5.7640000000000002</v>
      </c>
      <c r="JG171">
        <v>7.5250000000000004</v>
      </c>
      <c r="JH171">
        <v>6.859</v>
      </c>
      <c r="JI171">
        <v>11.811</v>
      </c>
      <c r="JJ171">
        <v>9.1219999999999999</v>
      </c>
      <c r="JK171">
        <v>10.022</v>
      </c>
      <c r="JL171">
        <v>6.7430000000000003</v>
      </c>
      <c r="JM171">
        <v>7.351</v>
      </c>
      <c r="JN171">
        <v>9.7639999999999993</v>
      </c>
      <c r="JO171">
        <v>7.9889999999999999</v>
      </c>
      <c r="JP171">
        <v>8.4570000000000007</v>
      </c>
      <c r="JQ171">
        <v>7.0860000000000003</v>
      </c>
      <c r="JR171">
        <v>7.1029999999999998</v>
      </c>
      <c r="JS171">
        <v>12.022</v>
      </c>
      <c r="JT171">
        <v>10.708</v>
      </c>
      <c r="JU171">
        <v>8.02</v>
      </c>
      <c r="JV171">
        <v>9.4160000000000004</v>
      </c>
      <c r="JW171">
        <v>13.302</v>
      </c>
      <c r="JX171">
        <v>7.7130000000000001</v>
      </c>
      <c r="JY171">
        <v>8.3960000000000008</v>
      </c>
      <c r="JZ171">
        <v>5.3449999999999998</v>
      </c>
      <c r="KA171">
        <v>9.8629999999999995</v>
      </c>
      <c r="KB171">
        <v>11.734999999999999</v>
      </c>
      <c r="KC171">
        <v>10.413</v>
      </c>
      <c r="KD171">
        <v>12.27</v>
      </c>
      <c r="KE171">
        <v>12.221</v>
      </c>
      <c r="KF171">
        <v>10.715999999999999</v>
      </c>
      <c r="KG171">
        <v>13.443</v>
      </c>
    </row>
    <row r="172" spans="1:293" x14ac:dyDescent="0.25">
      <c r="A172" t="s">
        <v>448</v>
      </c>
      <c r="B172" t="s">
        <v>589</v>
      </c>
      <c r="C172" t="s">
        <v>588</v>
      </c>
      <c r="D172">
        <v>6</v>
      </c>
      <c r="E172" t="s">
        <v>1</v>
      </c>
      <c r="F172">
        <f t="shared" si="27"/>
        <v>1</v>
      </c>
      <c r="G172">
        <f t="shared" si="28"/>
        <v>1</v>
      </c>
      <c r="H172" t="s">
        <v>2</v>
      </c>
      <c r="I172" t="s">
        <v>7</v>
      </c>
      <c r="J172" t="s">
        <v>609</v>
      </c>
      <c r="K172" t="s">
        <v>596</v>
      </c>
      <c r="L172" t="s">
        <v>516</v>
      </c>
      <c r="M172" s="7">
        <v>32.1442699707031</v>
      </c>
      <c r="N172" s="7">
        <v>125.57966297288699</v>
      </c>
      <c r="O172" s="7">
        <f>M172*'Emission and cost factors'!$D$8+N172*'Emission and cost factors'!$E$8</f>
        <v>64.516941661375668</v>
      </c>
      <c r="P172" s="8">
        <f>M172*'Emission and cost factors'!$D$9+N172*'Emission and cost factors'!$E$9</f>
        <v>20.122720244761172</v>
      </c>
      <c r="Q172" s="7">
        <f t="shared" si="20"/>
        <v>20.91</v>
      </c>
      <c r="R172" s="2">
        <f t="shared" si="21"/>
        <v>0</v>
      </c>
      <c r="S172" s="2">
        <f t="shared" si="22"/>
        <v>0</v>
      </c>
      <c r="T172" s="2">
        <f t="shared" si="23"/>
        <v>0</v>
      </c>
      <c r="U172" s="7">
        <f t="shared" si="24"/>
        <v>0</v>
      </c>
      <c r="V172" s="7">
        <f t="shared" si="25"/>
        <v>0</v>
      </c>
      <c r="W172" s="7">
        <f t="shared" si="26"/>
        <v>0</v>
      </c>
      <c r="X172">
        <v>20.55</v>
      </c>
      <c r="Y172">
        <v>20.89</v>
      </c>
      <c r="Z172">
        <v>20.74</v>
      </c>
      <c r="AA172">
        <v>20.96</v>
      </c>
      <c r="AB172">
        <v>20.72</v>
      </c>
      <c r="AC172">
        <v>21</v>
      </c>
      <c r="AD172">
        <v>20.91</v>
      </c>
      <c r="AE172">
        <v>20.98</v>
      </c>
      <c r="AF172">
        <v>20.96</v>
      </c>
      <c r="AG172">
        <v>20.97</v>
      </c>
      <c r="AH172">
        <v>20.99</v>
      </c>
      <c r="AI172">
        <v>20.8</v>
      </c>
      <c r="AJ172">
        <v>20.98</v>
      </c>
      <c r="AK172">
        <v>20.69</v>
      </c>
      <c r="AL172">
        <v>20.94</v>
      </c>
      <c r="AM172">
        <v>20.96</v>
      </c>
      <c r="AN172">
        <v>20.93</v>
      </c>
      <c r="AO172">
        <v>20.96</v>
      </c>
      <c r="AP172">
        <v>21.02</v>
      </c>
      <c r="AQ172">
        <v>20.97</v>
      </c>
      <c r="AR172">
        <v>20.87</v>
      </c>
      <c r="AS172">
        <v>21.01</v>
      </c>
      <c r="AT172">
        <v>20.94</v>
      </c>
      <c r="AU172">
        <v>20.89</v>
      </c>
      <c r="AV172">
        <v>20.85</v>
      </c>
      <c r="AW172">
        <v>21.05</v>
      </c>
      <c r="AX172">
        <v>20.85</v>
      </c>
      <c r="AY172">
        <v>20.95</v>
      </c>
      <c r="AZ172">
        <v>20.87</v>
      </c>
      <c r="BA172">
        <v>21.1</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c r="EF172">
        <v>0</v>
      </c>
      <c r="EG172">
        <v>0</v>
      </c>
      <c r="EH172">
        <v>0</v>
      </c>
      <c r="EI172">
        <v>0</v>
      </c>
      <c r="EJ172">
        <v>0</v>
      </c>
      <c r="EK172">
        <v>0</v>
      </c>
      <c r="EL172">
        <v>0</v>
      </c>
      <c r="EM172">
        <v>0</v>
      </c>
      <c r="EN172">
        <v>20.8</v>
      </c>
      <c r="EO172">
        <v>20.69</v>
      </c>
      <c r="EP172">
        <v>20.94</v>
      </c>
      <c r="EQ172">
        <v>20.5</v>
      </c>
      <c r="ER172">
        <v>20.92</v>
      </c>
      <c r="ES172">
        <v>20.84</v>
      </c>
      <c r="ET172">
        <v>20.84</v>
      </c>
      <c r="EU172">
        <v>20.9</v>
      </c>
      <c r="EV172">
        <v>20.94</v>
      </c>
      <c r="EW172">
        <v>20.81</v>
      </c>
      <c r="EX172">
        <v>20.87</v>
      </c>
      <c r="EY172">
        <v>20.95</v>
      </c>
      <c r="EZ172">
        <v>20.81</v>
      </c>
      <c r="FA172">
        <v>20.89</v>
      </c>
      <c r="FB172">
        <v>20.73</v>
      </c>
      <c r="FC172">
        <v>20.88</v>
      </c>
      <c r="FD172">
        <v>20.81</v>
      </c>
      <c r="FE172">
        <v>20.91</v>
      </c>
      <c r="FF172">
        <v>20.84</v>
      </c>
      <c r="FG172">
        <v>20.76</v>
      </c>
      <c r="FH172">
        <v>20.86</v>
      </c>
      <c r="FI172">
        <v>20.64</v>
      </c>
      <c r="FJ172">
        <v>20.91</v>
      </c>
      <c r="FK172">
        <v>20.89</v>
      </c>
      <c r="FL172">
        <v>20.77</v>
      </c>
      <c r="FM172">
        <v>20.76</v>
      </c>
      <c r="FN172">
        <v>20.89</v>
      </c>
      <c r="FO172">
        <v>20.72</v>
      </c>
      <c r="FP172">
        <v>20.83</v>
      </c>
      <c r="FQ172">
        <v>20.79</v>
      </c>
      <c r="FR172">
        <v>0</v>
      </c>
      <c r="FS172">
        <v>0</v>
      </c>
      <c r="FT172">
        <v>0</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0</v>
      </c>
      <c r="HA172">
        <v>0</v>
      </c>
      <c r="HB172">
        <v>0</v>
      </c>
      <c r="HC172">
        <v>0</v>
      </c>
      <c r="HD172">
        <v>0</v>
      </c>
      <c r="HE172">
        <v>0</v>
      </c>
      <c r="HF172">
        <v>0</v>
      </c>
      <c r="HG172">
        <v>0</v>
      </c>
      <c r="HH172">
        <v>0</v>
      </c>
      <c r="HI172">
        <v>0</v>
      </c>
      <c r="HJ172">
        <v>0</v>
      </c>
      <c r="HK172">
        <v>0</v>
      </c>
      <c r="HL172">
        <v>0</v>
      </c>
      <c r="HM172">
        <v>0</v>
      </c>
      <c r="HN172">
        <v>0</v>
      </c>
      <c r="HO172">
        <v>0</v>
      </c>
      <c r="HP172">
        <v>0</v>
      </c>
      <c r="HQ172">
        <v>0</v>
      </c>
      <c r="HR172">
        <v>0</v>
      </c>
      <c r="HS172">
        <v>0</v>
      </c>
      <c r="HT172">
        <v>0</v>
      </c>
      <c r="HU172">
        <v>0</v>
      </c>
      <c r="HV172">
        <v>0</v>
      </c>
      <c r="HW172">
        <v>0</v>
      </c>
      <c r="HX172">
        <v>0</v>
      </c>
      <c r="HY172">
        <v>0</v>
      </c>
      <c r="HZ172">
        <v>0</v>
      </c>
      <c r="IA172">
        <v>0</v>
      </c>
      <c r="IB172">
        <v>0</v>
      </c>
      <c r="IC172">
        <v>0</v>
      </c>
      <c r="ID172">
        <v>0</v>
      </c>
      <c r="IE172">
        <v>0</v>
      </c>
      <c r="IF172">
        <v>0</v>
      </c>
      <c r="IG172">
        <v>0</v>
      </c>
      <c r="IH172">
        <v>0</v>
      </c>
      <c r="II172">
        <v>0</v>
      </c>
      <c r="IJ172">
        <v>0</v>
      </c>
      <c r="IK172">
        <v>0</v>
      </c>
      <c r="IL172">
        <v>0</v>
      </c>
      <c r="IM172">
        <v>0</v>
      </c>
      <c r="IN172">
        <v>0</v>
      </c>
      <c r="IO172">
        <v>0</v>
      </c>
      <c r="IP172">
        <v>0</v>
      </c>
      <c r="IQ172">
        <v>0</v>
      </c>
      <c r="IR172">
        <v>0</v>
      </c>
      <c r="IS172">
        <v>0</v>
      </c>
      <c r="IT172">
        <v>0</v>
      </c>
      <c r="IU172">
        <v>0</v>
      </c>
      <c r="IV172">
        <v>0</v>
      </c>
      <c r="IW172">
        <v>0</v>
      </c>
      <c r="IX172">
        <v>0</v>
      </c>
      <c r="IY172">
        <v>0</v>
      </c>
      <c r="IZ172">
        <v>0</v>
      </c>
      <c r="JA172">
        <v>0</v>
      </c>
      <c r="JB172">
        <v>0</v>
      </c>
      <c r="JC172">
        <v>0</v>
      </c>
      <c r="JD172">
        <v>4.2030000000000003</v>
      </c>
      <c r="JE172">
        <v>6.2960000000000003</v>
      </c>
      <c r="JF172">
        <v>5.7640000000000002</v>
      </c>
      <c r="JG172">
        <v>7.5250000000000004</v>
      </c>
      <c r="JH172">
        <v>6.859</v>
      </c>
      <c r="JI172">
        <v>11.811</v>
      </c>
      <c r="JJ172">
        <v>9.1219999999999999</v>
      </c>
      <c r="JK172">
        <v>10.022</v>
      </c>
      <c r="JL172">
        <v>6.7430000000000003</v>
      </c>
      <c r="JM172">
        <v>7.351</v>
      </c>
      <c r="JN172">
        <v>9.7639999999999993</v>
      </c>
      <c r="JO172">
        <v>7.9889999999999999</v>
      </c>
      <c r="JP172">
        <v>8.4570000000000007</v>
      </c>
      <c r="JQ172">
        <v>7.0860000000000003</v>
      </c>
      <c r="JR172">
        <v>7.1029999999999998</v>
      </c>
      <c r="JS172">
        <v>12.022</v>
      </c>
      <c r="JT172">
        <v>10.708</v>
      </c>
      <c r="JU172">
        <v>8.02</v>
      </c>
      <c r="JV172">
        <v>9.4160000000000004</v>
      </c>
      <c r="JW172">
        <v>13.302</v>
      </c>
      <c r="JX172">
        <v>7.7130000000000001</v>
      </c>
      <c r="JY172">
        <v>8.3960000000000008</v>
      </c>
      <c r="JZ172">
        <v>5.3449999999999998</v>
      </c>
      <c r="KA172">
        <v>9.8629999999999995</v>
      </c>
      <c r="KB172">
        <v>11.734999999999999</v>
      </c>
      <c r="KC172">
        <v>10.413</v>
      </c>
      <c r="KD172">
        <v>12.27</v>
      </c>
      <c r="KE172">
        <v>12.221</v>
      </c>
      <c r="KF172">
        <v>10.715999999999999</v>
      </c>
      <c r="KG172">
        <v>13.443</v>
      </c>
    </row>
    <row r="173" spans="1:293" x14ac:dyDescent="0.25">
      <c r="A173" t="s">
        <v>449</v>
      </c>
      <c r="B173" t="s">
        <v>589</v>
      </c>
      <c r="C173" t="s">
        <v>588</v>
      </c>
      <c r="D173">
        <v>7</v>
      </c>
      <c r="E173" t="s">
        <v>1</v>
      </c>
      <c r="F173">
        <f t="shared" si="27"/>
        <v>1</v>
      </c>
      <c r="G173">
        <f t="shared" si="28"/>
        <v>1</v>
      </c>
      <c r="H173" t="s">
        <v>8</v>
      </c>
      <c r="I173" t="s">
        <v>3</v>
      </c>
      <c r="J173" t="s">
        <v>609</v>
      </c>
      <c r="K173" t="s">
        <v>596</v>
      </c>
      <c r="L173" t="s">
        <v>515</v>
      </c>
      <c r="M173" s="7">
        <v>41.962893139648401</v>
      </c>
      <c r="N173" s="7">
        <v>54.627098747490599</v>
      </c>
      <c r="O173" s="7">
        <f>M173*'Emission and cost factors'!$D$8+N173*'Emission and cost factors'!$E$8</f>
        <v>33.940672983171837</v>
      </c>
      <c r="P173" s="8">
        <f>M173*'Emission and cost factors'!$D$9+N173*'Emission and cost factors'!$E$9</f>
        <v>9.8725805377095242</v>
      </c>
      <c r="Q173" s="7">
        <f t="shared" si="20"/>
        <v>20.931000000000001</v>
      </c>
      <c r="R173" s="2">
        <f t="shared" si="21"/>
        <v>0</v>
      </c>
      <c r="S173" s="2">
        <f t="shared" si="22"/>
        <v>0</v>
      </c>
      <c r="T173" s="2">
        <f t="shared" si="23"/>
        <v>0</v>
      </c>
      <c r="U173" s="7">
        <f t="shared" si="24"/>
        <v>0</v>
      </c>
      <c r="V173" s="7">
        <f t="shared" si="25"/>
        <v>0</v>
      </c>
      <c r="W173" s="7">
        <f t="shared" si="26"/>
        <v>0</v>
      </c>
      <c r="X173">
        <v>20.56</v>
      </c>
      <c r="Y173">
        <v>20.81</v>
      </c>
      <c r="Z173">
        <v>20.82</v>
      </c>
      <c r="AA173">
        <v>20.82</v>
      </c>
      <c r="AB173">
        <v>20.89</v>
      </c>
      <c r="AC173">
        <v>21.01</v>
      </c>
      <c r="AD173">
        <v>20.93</v>
      </c>
      <c r="AE173">
        <v>20.95</v>
      </c>
      <c r="AF173">
        <v>20.85</v>
      </c>
      <c r="AG173">
        <v>20.9</v>
      </c>
      <c r="AH173">
        <v>21</v>
      </c>
      <c r="AI173">
        <v>20.85</v>
      </c>
      <c r="AJ173">
        <v>20.87</v>
      </c>
      <c r="AK173">
        <v>20.73</v>
      </c>
      <c r="AL173">
        <v>20.83</v>
      </c>
      <c r="AM173">
        <v>20.87</v>
      </c>
      <c r="AN173">
        <v>20.9</v>
      </c>
      <c r="AO173">
        <v>20.87</v>
      </c>
      <c r="AP173">
        <v>20.97</v>
      </c>
      <c r="AQ173">
        <v>21.2</v>
      </c>
      <c r="AR173">
        <v>20.82</v>
      </c>
      <c r="AS173">
        <v>20.9</v>
      </c>
      <c r="AT173">
        <v>20.83</v>
      </c>
      <c r="AU173">
        <v>21.01</v>
      </c>
      <c r="AV173">
        <v>20.92</v>
      </c>
      <c r="AW173">
        <v>20.97</v>
      </c>
      <c r="AX173">
        <v>20.97</v>
      </c>
      <c r="AY173">
        <v>21.59</v>
      </c>
      <c r="AZ173">
        <v>20.95</v>
      </c>
      <c r="BA173">
        <v>21.34</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20.53</v>
      </c>
      <c r="EO173">
        <v>20.72</v>
      </c>
      <c r="EP173">
        <v>20.440000000000001</v>
      </c>
      <c r="EQ173">
        <v>20.77</v>
      </c>
      <c r="ER173">
        <v>20.440000000000001</v>
      </c>
      <c r="ES173">
        <v>20.62</v>
      </c>
      <c r="ET173">
        <v>20.77</v>
      </c>
      <c r="EU173">
        <v>20.83</v>
      </c>
      <c r="EV173">
        <v>20.85</v>
      </c>
      <c r="EW173">
        <v>20.45</v>
      </c>
      <c r="EX173">
        <v>20.68</v>
      </c>
      <c r="EY173">
        <v>20.81</v>
      </c>
      <c r="EZ173">
        <v>20.61</v>
      </c>
      <c r="FA173">
        <v>20.79</v>
      </c>
      <c r="FB173">
        <v>20.74</v>
      </c>
      <c r="FC173">
        <v>20.85</v>
      </c>
      <c r="FD173">
        <v>20.85</v>
      </c>
      <c r="FE173">
        <v>20.59</v>
      </c>
      <c r="FF173">
        <v>20.62</v>
      </c>
      <c r="FG173">
        <v>20.83</v>
      </c>
      <c r="FH173">
        <v>20.65</v>
      </c>
      <c r="FI173">
        <v>20.49</v>
      </c>
      <c r="FJ173">
        <v>20.78</v>
      </c>
      <c r="FK173">
        <v>20.59</v>
      </c>
      <c r="FL173">
        <v>20.87</v>
      </c>
      <c r="FM173">
        <v>20.61</v>
      </c>
      <c r="FN173">
        <v>20.87</v>
      </c>
      <c r="FO173">
        <v>20.79</v>
      </c>
      <c r="FP173">
        <v>20.9</v>
      </c>
      <c r="FQ173">
        <v>20.93</v>
      </c>
      <c r="FR173">
        <v>0</v>
      </c>
      <c r="FS173">
        <v>0</v>
      </c>
      <c r="FT173">
        <v>0</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0</v>
      </c>
      <c r="HA173">
        <v>0</v>
      </c>
      <c r="HB173">
        <v>0</v>
      </c>
      <c r="HC173">
        <v>0</v>
      </c>
      <c r="HD173">
        <v>0</v>
      </c>
      <c r="HE173">
        <v>0</v>
      </c>
      <c r="HF173">
        <v>0</v>
      </c>
      <c r="HG173">
        <v>0</v>
      </c>
      <c r="HH173">
        <v>0</v>
      </c>
      <c r="HI173">
        <v>0</v>
      </c>
      <c r="HJ173">
        <v>0</v>
      </c>
      <c r="HK173">
        <v>0</v>
      </c>
      <c r="HL173">
        <v>0</v>
      </c>
      <c r="HM173">
        <v>0</v>
      </c>
      <c r="HN173">
        <v>0</v>
      </c>
      <c r="HO173">
        <v>0</v>
      </c>
      <c r="HP173">
        <v>0</v>
      </c>
      <c r="HQ173">
        <v>0</v>
      </c>
      <c r="HR173">
        <v>0</v>
      </c>
      <c r="HS173">
        <v>0</v>
      </c>
      <c r="HT173">
        <v>0</v>
      </c>
      <c r="HU173">
        <v>0</v>
      </c>
      <c r="HV173">
        <v>0</v>
      </c>
      <c r="HW173">
        <v>0</v>
      </c>
      <c r="HX173">
        <v>0</v>
      </c>
      <c r="HY173">
        <v>0</v>
      </c>
      <c r="HZ173">
        <v>0</v>
      </c>
      <c r="IA173">
        <v>0</v>
      </c>
      <c r="IB173">
        <v>0</v>
      </c>
      <c r="IC173">
        <v>0</v>
      </c>
      <c r="ID173">
        <v>0</v>
      </c>
      <c r="IE173">
        <v>0</v>
      </c>
      <c r="IF173">
        <v>0</v>
      </c>
      <c r="IG173">
        <v>0</v>
      </c>
      <c r="IH173">
        <v>0</v>
      </c>
      <c r="II173">
        <v>0</v>
      </c>
      <c r="IJ173">
        <v>0</v>
      </c>
      <c r="IK173">
        <v>0</v>
      </c>
      <c r="IL173">
        <v>0</v>
      </c>
      <c r="IM173">
        <v>0</v>
      </c>
      <c r="IN173">
        <v>0</v>
      </c>
      <c r="IO173">
        <v>0</v>
      </c>
      <c r="IP173">
        <v>0</v>
      </c>
      <c r="IQ173">
        <v>0</v>
      </c>
      <c r="IR173">
        <v>0</v>
      </c>
      <c r="IS173">
        <v>0</v>
      </c>
      <c r="IT173">
        <v>0</v>
      </c>
      <c r="IU173">
        <v>0</v>
      </c>
      <c r="IV173">
        <v>0</v>
      </c>
      <c r="IW173">
        <v>0</v>
      </c>
      <c r="IX173">
        <v>0</v>
      </c>
      <c r="IY173">
        <v>0</v>
      </c>
      <c r="IZ173">
        <v>0</v>
      </c>
      <c r="JA173">
        <v>0</v>
      </c>
      <c r="JB173">
        <v>0</v>
      </c>
      <c r="JC173">
        <v>0</v>
      </c>
      <c r="JD173">
        <v>4.2030000000000003</v>
      </c>
      <c r="JE173">
        <v>6.2960000000000003</v>
      </c>
      <c r="JF173">
        <v>5.7640000000000002</v>
      </c>
      <c r="JG173">
        <v>7.5250000000000004</v>
      </c>
      <c r="JH173">
        <v>6.859</v>
      </c>
      <c r="JI173">
        <v>11.811</v>
      </c>
      <c r="JJ173">
        <v>9.1219999999999999</v>
      </c>
      <c r="JK173">
        <v>10.022</v>
      </c>
      <c r="JL173">
        <v>6.7430000000000003</v>
      </c>
      <c r="JM173">
        <v>7.351</v>
      </c>
      <c r="JN173">
        <v>9.7639999999999993</v>
      </c>
      <c r="JO173">
        <v>7.9889999999999999</v>
      </c>
      <c r="JP173">
        <v>8.4570000000000007</v>
      </c>
      <c r="JQ173">
        <v>7.0860000000000003</v>
      </c>
      <c r="JR173">
        <v>7.1029999999999998</v>
      </c>
      <c r="JS173">
        <v>12.022</v>
      </c>
      <c r="JT173">
        <v>10.708</v>
      </c>
      <c r="JU173">
        <v>8.02</v>
      </c>
      <c r="JV173">
        <v>9.4160000000000004</v>
      </c>
      <c r="JW173">
        <v>13.302</v>
      </c>
      <c r="JX173">
        <v>7.7130000000000001</v>
      </c>
      <c r="JY173">
        <v>8.3960000000000008</v>
      </c>
      <c r="JZ173">
        <v>5.3449999999999998</v>
      </c>
      <c r="KA173">
        <v>9.8629999999999995</v>
      </c>
      <c r="KB173">
        <v>11.734999999999999</v>
      </c>
      <c r="KC173">
        <v>10.413</v>
      </c>
      <c r="KD173">
        <v>12.27</v>
      </c>
      <c r="KE173">
        <v>12.221</v>
      </c>
      <c r="KF173">
        <v>10.715999999999999</v>
      </c>
      <c r="KG173">
        <v>13.443</v>
      </c>
    </row>
    <row r="174" spans="1:293" x14ac:dyDescent="0.25">
      <c r="A174" t="s">
        <v>450</v>
      </c>
      <c r="B174" t="s">
        <v>589</v>
      </c>
      <c r="C174" t="s">
        <v>588</v>
      </c>
      <c r="D174">
        <v>9</v>
      </c>
      <c r="E174" t="s">
        <v>1</v>
      </c>
      <c r="F174">
        <f t="shared" si="27"/>
        <v>1</v>
      </c>
      <c r="G174">
        <f t="shared" si="28"/>
        <v>1</v>
      </c>
      <c r="H174" t="s">
        <v>8</v>
      </c>
      <c r="I174" t="s">
        <v>6</v>
      </c>
      <c r="J174" t="s">
        <v>609</v>
      </c>
      <c r="K174" t="s">
        <v>596</v>
      </c>
      <c r="L174" t="s">
        <v>515</v>
      </c>
      <c r="M174" s="7">
        <v>48.1413252848307</v>
      </c>
      <c r="N174" s="7">
        <v>61.329691607816898</v>
      </c>
      <c r="O174" s="7">
        <f>M174*'Emission and cost factors'!$D$8+N174*'Emission and cost factors'!$E$8</f>
        <v>38.321336449410218</v>
      </c>
      <c r="P174" s="8">
        <f>M174*'Emission and cost factors'!$D$9+N174*'Emission and cost factors'!$E$9</f>
        <v>11.125106752565763</v>
      </c>
      <c r="Q174" s="7">
        <f t="shared" si="20"/>
        <v>20.999999999999996</v>
      </c>
      <c r="R174" s="2">
        <f t="shared" si="21"/>
        <v>0</v>
      </c>
      <c r="S174" s="2">
        <f t="shared" si="22"/>
        <v>0</v>
      </c>
      <c r="T174" s="2">
        <f t="shared" si="23"/>
        <v>0</v>
      </c>
      <c r="U174" s="7">
        <f t="shared" si="24"/>
        <v>0</v>
      </c>
      <c r="V174" s="7">
        <f t="shared" si="25"/>
        <v>0</v>
      </c>
      <c r="W174" s="7">
        <f t="shared" si="26"/>
        <v>0</v>
      </c>
      <c r="X174">
        <v>20.77</v>
      </c>
      <c r="Y174">
        <v>21.01</v>
      </c>
      <c r="Z174">
        <v>20.96</v>
      </c>
      <c r="AA174">
        <v>21</v>
      </c>
      <c r="AB174">
        <v>20.88</v>
      </c>
      <c r="AC174">
        <v>20.97</v>
      </c>
      <c r="AD174">
        <v>20.97</v>
      </c>
      <c r="AE174">
        <v>21.02</v>
      </c>
      <c r="AF174">
        <v>20.98</v>
      </c>
      <c r="AG174">
        <v>21</v>
      </c>
      <c r="AH174">
        <v>20.87</v>
      </c>
      <c r="AI174">
        <v>20.97</v>
      </c>
      <c r="AJ174">
        <v>20.96</v>
      </c>
      <c r="AK174">
        <v>20.91</v>
      </c>
      <c r="AL174">
        <v>20.98</v>
      </c>
      <c r="AM174">
        <v>20.99</v>
      </c>
      <c r="AN174">
        <v>20.91</v>
      </c>
      <c r="AO174">
        <v>20.99</v>
      </c>
      <c r="AP174">
        <v>20.84</v>
      </c>
      <c r="AQ174">
        <v>21.13</v>
      </c>
      <c r="AR174">
        <v>20.88</v>
      </c>
      <c r="AS174">
        <v>20.98</v>
      </c>
      <c r="AT174">
        <v>20.97</v>
      </c>
      <c r="AU174">
        <v>21.08</v>
      </c>
      <c r="AV174">
        <v>20.98</v>
      </c>
      <c r="AW174">
        <v>21.05</v>
      </c>
      <c r="AX174">
        <v>21.07</v>
      </c>
      <c r="AY174">
        <v>21.55</v>
      </c>
      <c r="AZ174">
        <v>21.02</v>
      </c>
      <c r="BA174">
        <v>21.31</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v>20.79</v>
      </c>
      <c r="EO174">
        <v>20.61</v>
      </c>
      <c r="EP174">
        <v>20.81</v>
      </c>
      <c r="EQ174">
        <v>20.6</v>
      </c>
      <c r="ER174">
        <v>20.83</v>
      </c>
      <c r="ES174">
        <v>20.96</v>
      </c>
      <c r="ET174">
        <v>20.84</v>
      </c>
      <c r="EU174">
        <v>20.71</v>
      </c>
      <c r="EV174">
        <v>20.6</v>
      </c>
      <c r="EW174">
        <v>20.84</v>
      </c>
      <c r="EX174">
        <v>20.68</v>
      </c>
      <c r="EY174">
        <v>20.84</v>
      </c>
      <c r="EZ174">
        <v>20.88</v>
      </c>
      <c r="FA174">
        <v>20.92</v>
      </c>
      <c r="FB174">
        <v>20.77</v>
      </c>
      <c r="FC174">
        <v>20.78</v>
      </c>
      <c r="FD174">
        <v>20.73</v>
      </c>
      <c r="FE174">
        <v>20.91</v>
      </c>
      <c r="FF174">
        <v>20.88</v>
      </c>
      <c r="FG174">
        <v>20.78</v>
      </c>
      <c r="FH174">
        <v>20.93</v>
      </c>
      <c r="FI174">
        <v>20.89</v>
      </c>
      <c r="FJ174">
        <v>20.65</v>
      </c>
      <c r="FK174">
        <v>20.9</v>
      </c>
      <c r="FL174">
        <v>20.73</v>
      </c>
      <c r="FM174">
        <v>20.89</v>
      </c>
      <c r="FN174">
        <v>20.73</v>
      </c>
      <c r="FO174">
        <v>20.89</v>
      </c>
      <c r="FP174">
        <v>20.7</v>
      </c>
      <c r="FQ174">
        <v>20.9</v>
      </c>
      <c r="FR174">
        <v>0</v>
      </c>
      <c r="FS174">
        <v>0</v>
      </c>
      <c r="FT174">
        <v>0</v>
      </c>
      <c r="FU174">
        <v>0</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0</v>
      </c>
      <c r="GO174">
        <v>0</v>
      </c>
      <c r="GP174">
        <v>0</v>
      </c>
      <c r="GQ174">
        <v>0</v>
      </c>
      <c r="GR174">
        <v>0</v>
      </c>
      <c r="GS174">
        <v>0</v>
      </c>
      <c r="GT174">
        <v>0</v>
      </c>
      <c r="GU174">
        <v>0</v>
      </c>
      <c r="GV174">
        <v>0</v>
      </c>
      <c r="GW174">
        <v>0</v>
      </c>
      <c r="GX174">
        <v>0</v>
      </c>
      <c r="GY174">
        <v>0</v>
      </c>
      <c r="GZ174">
        <v>0</v>
      </c>
      <c r="HA174">
        <v>0</v>
      </c>
      <c r="HB174">
        <v>0</v>
      </c>
      <c r="HC174">
        <v>0</v>
      </c>
      <c r="HD174">
        <v>0</v>
      </c>
      <c r="HE174">
        <v>0</v>
      </c>
      <c r="HF174">
        <v>0</v>
      </c>
      <c r="HG174">
        <v>0</v>
      </c>
      <c r="HH174">
        <v>0</v>
      </c>
      <c r="HI174">
        <v>0</v>
      </c>
      <c r="HJ174">
        <v>0</v>
      </c>
      <c r="HK174">
        <v>0</v>
      </c>
      <c r="HL174">
        <v>0</v>
      </c>
      <c r="HM174">
        <v>0</v>
      </c>
      <c r="HN174">
        <v>0</v>
      </c>
      <c r="HO174">
        <v>0</v>
      </c>
      <c r="HP174">
        <v>0</v>
      </c>
      <c r="HQ174">
        <v>0</v>
      </c>
      <c r="HR174">
        <v>0</v>
      </c>
      <c r="HS174">
        <v>0</v>
      </c>
      <c r="HT174">
        <v>0</v>
      </c>
      <c r="HU174">
        <v>0</v>
      </c>
      <c r="HV174">
        <v>0</v>
      </c>
      <c r="HW174">
        <v>0</v>
      </c>
      <c r="HX174">
        <v>0</v>
      </c>
      <c r="HY174">
        <v>0</v>
      </c>
      <c r="HZ174">
        <v>0</v>
      </c>
      <c r="IA174">
        <v>0</v>
      </c>
      <c r="IB174">
        <v>0</v>
      </c>
      <c r="IC174">
        <v>0</v>
      </c>
      <c r="ID174">
        <v>0</v>
      </c>
      <c r="IE174">
        <v>0</v>
      </c>
      <c r="IF174">
        <v>0</v>
      </c>
      <c r="IG174">
        <v>0</v>
      </c>
      <c r="IH174">
        <v>0</v>
      </c>
      <c r="II174">
        <v>0</v>
      </c>
      <c r="IJ174">
        <v>0</v>
      </c>
      <c r="IK174">
        <v>0</v>
      </c>
      <c r="IL174">
        <v>0</v>
      </c>
      <c r="IM174">
        <v>0</v>
      </c>
      <c r="IN174">
        <v>0</v>
      </c>
      <c r="IO174">
        <v>0</v>
      </c>
      <c r="IP174">
        <v>0</v>
      </c>
      <c r="IQ174">
        <v>0</v>
      </c>
      <c r="IR174">
        <v>0</v>
      </c>
      <c r="IS174">
        <v>0</v>
      </c>
      <c r="IT174">
        <v>0</v>
      </c>
      <c r="IU174">
        <v>0</v>
      </c>
      <c r="IV174">
        <v>0</v>
      </c>
      <c r="IW174">
        <v>0</v>
      </c>
      <c r="IX174">
        <v>0</v>
      </c>
      <c r="IY174">
        <v>0</v>
      </c>
      <c r="IZ174">
        <v>0</v>
      </c>
      <c r="JA174">
        <v>0</v>
      </c>
      <c r="JB174">
        <v>0</v>
      </c>
      <c r="JC174">
        <v>0</v>
      </c>
      <c r="JD174">
        <v>4.2030000000000003</v>
      </c>
      <c r="JE174">
        <v>6.2960000000000003</v>
      </c>
      <c r="JF174">
        <v>5.7640000000000002</v>
      </c>
      <c r="JG174">
        <v>7.5250000000000004</v>
      </c>
      <c r="JH174">
        <v>6.859</v>
      </c>
      <c r="JI174">
        <v>11.811</v>
      </c>
      <c r="JJ174">
        <v>9.1219999999999999</v>
      </c>
      <c r="JK174">
        <v>10.022</v>
      </c>
      <c r="JL174">
        <v>6.7430000000000003</v>
      </c>
      <c r="JM174">
        <v>7.351</v>
      </c>
      <c r="JN174">
        <v>9.7639999999999993</v>
      </c>
      <c r="JO174">
        <v>7.9889999999999999</v>
      </c>
      <c r="JP174">
        <v>8.4570000000000007</v>
      </c>
      <c r="JQ174">
        <v>7.0860000000000003</v>
      </c>
      <c r="JR174">
        <v>7.1029999999999998</v>
      </c>
      <c r="JS174">
        <v>12.022</v>
      </c>
      <c r="JT174">
        <v>10.708</v>
      </c>
      <c r="JU174">
        <v>8.02</v>
      </c>
      <c r="JV174">
        <v>9.4160000000000004</v>
      </c>
      <c r="JW174">
        <v>13.302</v>
      </c>
      <c r="JX174">
        <v>7.7130000000000001</v>
      </c>
      <c r="JY174">
        <v>8.3960000000000008</v>
      </c>
      <c r="JZ174">
        <v>5.3449999999999998</v>
      </c>
      <c r="KA174">
        <v>9.8629999999999995</v>
      </c>
      <c r="KB174">
        <v>11.734999999999999</v>
      </c>
      <c r="KC174">
        <v>10.413</v>
      </c>
      <c r="KD174">
        <v>12.27</v>
      </c>
      <c r="KE174">
        <v>12.221</v>
      </c>
      <c r="KF174">
        <v>10.715999999999999</v>
      </c>
      <c r="KG174">
        <v>13.443</v>
      </c>
    </row>
    <row r="175" spans="1:293" x14ac:dyDescent="0.25">
      <c r="A175" t="s">
        <v>451</v>
      </c>
      <c r="B175" t="s">
        <v>589</v>
      </c>
      <c r="C175" t="s">
        <v>588</v>
      </c>
      <c r="D175">
        <v>10</v>
      </c>
      <c r="E175" t="s">
        <v>1</v>
      </c>
      <c r="F175">
        <f t="shared" si="27"/>
        <v>1</v>
      </c>
      <c r="G175">
        <f t="shared" si="28"/>
        <v>1</v>
      </c>
      <c r="H175" t="s">
        <v>8</v>
      </c>
      <c r="I175" t="s">
        <v>6</v>
      </c>
      <c r="J175" t="s">
        <v>609</v>
      </c>
      <c r="K175" t="s">
        <v>596</v>
      </c>
      <c r="L175" t="s">
        <v>516</v>
      </c>
      <c r="M175" s="7">
        <v>28.506372501627599</v>
      </c>
      <c r="N175" s="7">
        <v>64.314264310117593</v>
      </c>
      <c r="O175" s="7">
        <f>M175*'Emission and cost factors'!$D$8+N175*'Emission and cost factors'!$E$8</f>
        <v>35.570899807995886</v>
      </c>
      <c r="P175" s="8">
        <f>M175*'Emission and cost factors'!$D$9+N175*'Emission and cost factors'!$E$9</f>
        <v>10.787394546582743</v>
      </c>
      <c r="Q175" s="7">
        <f t="shared" si="20"/>
        <v>21.009666666666661</v>
      </c>
      <c r="R175" s="2">
        <f t="shared" si="21"/>
        <v>0</v>
      </c>
      <c r="S175" s="2">
        <f t="shared" si="22"/>
        <v>0</v>
      </c>
      <c r="T175" s="2">
        <f t="shared" si="23"/>
        <v>0</v>
      </c>
      <c r="U175" s="7">
        <f t="shared" si="24"/>
        <v>0</v>
      </c>
      <c r="V175" s="7">
        <f t="shared" si="25"/>
        <v>0</v>
      </c>
      <c r="W175" s="7">
        <f t="shared" si="26"/>
        <v>0</v>
      </c>
      <c r="X175">
        <v>20.85</v>
      </c>
      <c r="Y175">
        <v>21.02</v>
      </c>
      <c r="Z175">
        <v>20.99</v>
      </c>
      <c r="AA175">
        <v>21</v>
      </c>
      <c r="AB175">
        <v>20.9</v>
      </c>
      <c r="AC175">
        <v>20.94</v>
      </c>
      <c r="AD175">
        <v>20.97</v>
      </c>
      <c r="AE175">
        <v>21.04</v>
      </c>
      <c r="AF175">
        <v>21.01</v>
      </c>
      <c r="AG175">
        <v>20.96</v>
      </c>
      <c r="AH175">
        <v>20.89</v>
      </c>
      <c r="AI175">
        <v>21.01</v>
      </c>
      <c r="AJ175">
        <v>20.94</v>
      </c>
      <c r="AK175">
        <v>20.99</v>
      </c>
      <c r="AL175">
        <v>20.99</v>
      </c>
      <c r="AM175">
        <v>20.99</v>
      </c>
      <c r="AN175">
        <v>20.92</v>
      </c>
      <c r="AO175">
        <v>20.99</v>
      </c>
      <c r="AP175">
        <v>20.85</v>
      </c>
      <c r="AQ175">
        <v>21.14</v>
      </c>
      <c r="AR175">
        <v>20.88</v>
      </c>
      <c r="AS175">
        <v>20.96</v>
      </c>
      <c r="AT175">
        <v>20.96</v>
      </c>
      <c r="AU175">
        <v>21.1</v>
      </c>
      <c r="AV175">
        <v>20.97</v>
      </c>
      <c r="AW175">
        <v>21.05</v>
      </c>
      <c r="AX175">
        <v>21.09</v>
      </c>
      <c r="AY175">
        <v>21.56</v>
      </c>
      <c r="AZ175">
        <v>21.02</v>
      </c>
      <c r="BA175">
        <v>21.31</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20.67</v>
      </c>
      <c r="EO175">
        <v>20.64</v>
      </c>
      <c r="EP175">
        <v>20.78</v>
      </c>
      <c r="EQ175">
        <v>20.6</v>
      </c>
      <c r="ER175">
        <v>20.83</v>
      </c>
      <c r="ES175">
        <v>20.97</v>
      </c>
      <c r="ET175">
        <v>20.84</v>
      </c>
      <c r="EU175">
        <v>20.71</v>
      </c>
      <c r="EV175">
        <v>20.62</v>
      </c>
      <c r="EW175">
        <v>20.87</v>
      </c>
      <c r="EX175">
        <v>20.68</v>
      </c>
      <c r="EY175">
        <v>20.72</v>
      </c>
      <c r="EZ175">
        <v>20.88</v>
      </c>
      <c r="FA175">
        <v>20.73</v>
      </c>
      <c r="FB175">
        <v>20.74</v>
      </c>
      <c r="FC175">
        <v>20.75</v>
      </c>
      <c r="FD175">
        <v>20.71</v>
      </c>
      <c r="FE175">
        <v>20.92</v>
      </c>
      <c r="FF175">
        <v>20.88</v>
      </c>
      <c r="FG175">
        <v>20.8</v>
      </c>
      <c r="FH175">
        <v>20.92</v>
      </c>
      <c r="FI175">
        <v>20.9</v>
      </c>
      <c r="FJ175">
        <v>20.65</v>
      </c>
      <c r="FK175">
        <v>20.69</v>
      </c>
      <c r="FL175">
        <v>20.74</v>
      </c>
      <c r="FM175">
        <v>20.84</v>
      </c>
      <c r="FN175">
        <v>20.72</v>
      </c>
      <c r="FO175">
        <v>20.89</v>
      </c>
      <c r="FP175">
        <v>20.7</v>
      </c>
      <c r="FQ175">
        <v>20.9</v>
      </c>
      <c r="FR175">
        <v>0</v>
      </c>
      <c r="FS175">
        <v>0</v>
      </c>
      <c r="FT175">
        <v>0</v>
      </c>
      <c r="FU175">
        <v>0</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0</v>
      </c>
      <c r="GO175">
        <v>0</v>
      </c>
      <c r="GP175">
        <v>0</v>
      </c>
      <c r="GQ175">
        <v>0</v>
      </c>
      <c r="GR175">
        <v>0</v>
      </c>
      <c r="GS175">
        <v>0</v>
      </c>
      <c r="GT175">
        <v>0</v>
      </c>
      <c r="GU175">
        <v>0</v>
      </c>
      <c r="GV175">
        <v>0</v>
      </c>
      <c r="GW175">
        <v>0</v>
      </c>
      <c r="GX175">
        <v>0</v>
      </c>
      <c r="GY175">
        <v>0</v>
      </c>
      <c r="GZ175">
        <v>0</v>
      </c>
      <c r="HA175">
        <v>0</v>
      </c>
      <c r="HB175">
        <v>0</v>
      </c>
      <c r="HC175">
        <v>0</v>
      </c>
      <c r="HD175">
        <v>0</v>
      </c>
      <c r="HE175">
        <v>0</v>
      </c>
      <c r="HF175">
        <v>0</v>
      </c>
      <c r="HG175">
        <v>0</v>
      </c>
      <c r="HH175">
        <v>0</v>
      </c>
      <c r="HI175">
        <v>0</v>
      </c>
      <c r="HJ175">
        <v>0</v>
      </c>
      <c r="HK175">
        <v>0</v>
      </c>
      <c r="HL175">
        <v>0</v>
      </c>
      <c r="HM175">
        <v>0</v>
      </c>
      <c r="HN175">
        <v>0</v>
      </c>
      <c r="HO175">
        <v>0</v>
      </c>
      <c r="HP175">
        <v>0</v>
      </c>
      <c r="HQ175">
        <v>0</v>
      </c>
      <c r="HR175">
        <v>0</v>
      </c>
      <c r="HS175">
        <v>0</v>
      </c>
      <c r="HT175">
        <v>0</v>
      </c>
      <c r="HU175">
        <v>0</v>
      </c>
      <c r="HV175">
        <v>0</v>
      </c>
      <c r="HW175">
        <v>0</v>
      </c>
      <c r="HX175">
        <v>0</v>
      </c>
      <c r="HY175">
        <v>0</v>
      </c>
      <c r="HZ175">
        <v>0</v>
      </c>
      <c r="IA175">
        <v>0</v>
      </c>
      <c r="IB175">
        <v>0</v>
      </c>
      <c r="IC175">
        <v>0</v>
      </c>
      <c r="ID175">
        <v>0</v>
      </c>
      <c r="IE175">
        <v>0</v>
      </c>
      <c r="IF175">
        <v>0</v>
      </c>
      <c r="IG175">
        <v>0</v>
      </c>
      <c r="IH175">
        <v>0</v>
      </c>
      <c r="II175">
        <v>0</v>
      </c>
      <c r="IJ175">
        <v>0</v>
      </c>
      <c r="IK175">
        <v>0</v>
      </c>
      <c r="IL175">
        <v>0</v>
      </c>
      <c r="IM175">
        <v>0</v>
      </c>
      <c r="IN175">
        <v>0</v>
      </c>
      <c r="IO175">
        <v>0</v>
      </c>
      <c r="IP175">
        <v>0</v>
      </c>
      <c r="IQ175">
        <v>0</v>
      </c>
      <c r="IR175">
        <v>0</v>
      </c>
      <c r="IS175">
        <v>0</v>
      </c>
      <c r="IT175">
        <v>0</v>
      </c>
      <c r="IU175">
        <v>0</v>
      </c>
      <c r="IV175">
        <v>0</v>
      </c>
      <c r="IW175">
        <v>0</v>
      </c>
      <c r="IX175">
        <v>0</v>
      </c>
      <c r="IY175">
        <v>0</v>
      </c>
      <c r="IZ175">
        <v>0</v>
      </c>
      <c r="JA175">
        <v>0</v>
      </c>
      <c r="JB175">
        <v>0</v>
      </c>
      <c r="JC175">
        <v>0</v>
      </c>
      <c r="JD175">
        <v>4.2030000000000003</v>
      </c>
      <c r="JE175">
        <v>6.2960000000000003</v>
      </c>
      <c r="JF175">
        <v>5.7640000000000002</v>
      </c>
      <c r="JG175">
        <v>7.5250000000000004</v>
      </c>
      <c r="JH175">
        <v>6.859</v>
      </c>
      <c r="JI175">
        <v>11.811</v>
      </c>
      <c r="JJ175">
        <v>9.1219999999999999</v>
      </c>
      <c r="JK175">
        <v>10.022</v>
      </c>
      <c r="JL175">
        <v>6.7430000000000003</v>
      </c>
      <c r="JM175">
        <v>7.351</v>
      </c>
      <c r="JN175">
        <v>9.7639999999999993</v>
      </c>
      <c r="JO175">
        <v>7.9889999999999999</v>
      </c>
      <c r="JP175">
        <v>8.4570000000000007</v>
      </c>
      <c r="JQ175">
        <v>7.0860000000000003</v>
      </c>
      <c r="JR175">
        <v>7.1029999999999998</v>
      </c>
      <c r="JS175">
        <v>12.022</v>
      </c>
      <c r="JT175">
        <v>10.708</v>
      </c>
      <c r="JU175">
        <v>8.02</v>
      </c>
      <c r="JV175">
        <v>9.4160000000000004</v>
      </c>
      <c r="JW175">
        <v>13.302</v>
      </c>
      <c r="JX175">
        <v>7.7130000000000001</v>
      </c>
      <c r="JY175">
        <v>8.3960000000000008</v>
      </c>
      <c r="JZ175">
        <v>5.3449999999999998</v>
      </c>
      <c r="KA175">
        <v>9.8629999999999995</v>
      </c>
      <c r="KB175">
        <v>11.734999999999999</v>
      </c>
      <c r="KC175">
        <v>10.413</v>
      </c>
      <c r="KD175">
        <v>12.27</v>
      </c>
      <c r="KE175">
        <v>12.221</v>
      </c>
      <c r="KF175">
        <v>10.715999999999999</v>
      </c>
      <c r="KG175">
        <v>13.443</v>
      </c>
    </row>
    <row r="176" spans="1:293" x14ac:dyDescent="0.25">
      <c r="A176" t="s">
        <v>452</v>
      </c>
      <c r="B176" t="s">
        <v>589</v>
      </c>
      <c r="C176" t="s">
        <v>588</v>
      </c>
      <c r="D176">
        <v>11</v>
      </c>
      <c r="E176" t="s">
        <v>1</v>
      </c>
      <c r="F176">
        <f t="shared" si="27"/>
        <v>1</v>
      </c>
      <c r="G176">
        <f t="shared" si="28"/>
        <v>1</v>
      </c>
      <c r="H176" t="s">
        <v>8</v>
      </c>
      <c r="I176" t="s">
        <v>7</v>
      </c>
      <c r="J176" t="s">
        <v>609</v>
      </c>
      <c r="K176" t="s">
        <v>596</v>
      </c>
      <c r="L176" t="s">
        <v>515</v>
      </c>
      <c r="M176" s="7">
        <v>48.906675504557199</v>
      </c>
      <c r="N176" s="7">
        <v>62.1832172510478</v>
      </c>
      <c r="O176" s="7">
        <f>M176*'Emission and cost factors'!$D$8+N176*'Emission and cost factors'!$E$8</f>
        <v>38.874681791439002</v>
      </c>
      <c r="P176" s="8">
        <f>M176*'Emission and cost factors'!$D$9+N176*'Emission and cost factors'!$E$9</f>
        <v>11.283749607839457</v>
      </c>
      <c r="Q176" s="7">
        <f t="shared" si="20"/>
        <v>21.004000000000005</v>
      </c>
      <c r="R176" s="2">
        <f t="shared" si="21"/>
        <v>0</v>
      </c>
      <c r="S176" s="2">
        <f t="shared" si="22"/>
        <v>0</v>
      </c>
      <c r="T176" s="2">
        <f t="shared" si="23"/>
        <v>0</v>
      </c>
      <c r="U176" s="7">
        <f t="shared" si="24"/>
        <v>0</v>
      </c>
      <c r="V176" s="7">
        <f t="shared" si="25"/>
        <v>0</v>
      </c>
      <c r="W176" s="7">
        <f t="shared" si="26"/>
        <v>0</v>
      </c>
      <c r="X176">
        <v>20.82</v>
      </c>
      <c r="Y176">
        <v>21.03</v>
      </c>
      <c r="Z176">
        <v>21.01</v>
      </c>
      <c r="AA176">
        <v>21.04</v>
      </c>
      <c r="AB176">
        <v>20.93</v>
      </c>
      <c r="AC176">
        <v>20.94</v>
      </c>
      <c r="AD176">
        <v>20.93</v>
      </c>
      <c r="AE176">
        <v>21</v>
      </c>
      <c r="AF176">
        <v>21.02</v>
      </c>
      <c r="AG176">
        <v>20.87</v>
      </c>
      <c r="AH176">
        <v>20.9</v>
      </c>
      <c r="AI176">
        <v>21.05</v>
      </c>
      <c r="AJ176">
        <v>20.9</v>
      </c>
      <c r="AK176">
        <v>21.02</v>
      </c>
      <c r="AL176">
        <v>21.02</v>
      </c>
      <c r="AM176">
        <v>21.05</v>
      </c>
      <c r="AN176">
        <v>21</v>
      </c>
      <c r="AO176">
        <v>20.91</v>
      </c>
      <c r="AP176">
        <v>20.88</v>
      </c>
      <c r="AQ176">
        <v>21.1</v>
      </c>
      <c r="AR176">
        <v>20.93</v>
      </c>
      <c r="AS176">
        <v>20.88</v>
      </c>
      <c r="AT176">
        <v>20.93</v>
      </c>
      <c r="AU176">
        <v>21.02</v>
      </c>
      <c r="AV176">
        <v>21.07</v>
      </c>
      <c r="AW176">
        <v>20.9</v>
      </c>
      <c r="AX176">
        <v>21.1</v>
      </c>
      <c r="AY176">
        <v>21.52</v>
      </c>
      <c r="AZ176">
        <v>21.07</v>
      </c>
      <c r="BA176">
        <v>21.28</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20.97</v>
      </c>
      <c r="EO176">
        <v>20.87</v>
      </c>
      <c r="EP176">
        <v>20.89</v>
      </c>
      <c r="EQ176">
        <v>20.87</v>
      </c>
      <c r="ER176">
        <v>21</v>
      </c>
      <c r="ES176">
        <v>20.96</v>
      </c>
      <c r="ET176">
        <v>20.86</v>
      </c>
      <c r="EU176">
        <v>20.94</v>
      </c>
      <c r="EV176">
        <v>20.87</v>
      </c>
      <c r="EW176">
        <v>20.89</v>
      </c>
      <c r="EX176">
        <v>20.81</v>
      </c>
      <c r="EY176">
        <v>20.87</v>
      </c>
      <c r="EZ176">
        <v>20.78</v>
      </c>
      <c r="FA176">
        <v>20.91</v>
      </c>
      <c r="FB176">
        <v>20.88</v>
      </c>
      <c r="FC176">
        <v>20.74</v>
      </c>
      <c r="FD176">
        <v>20.72</v>
      </c>
      <c r="FE176">
        <v>20.8</v>
      </c>
      <c r="FF176">
        <v>20.77</v>
      </c>
      <c r="FG176">
        <v>20.83</v>
      </c>
      <c r="FH176">
        <v>20.83</v>
      </c>
      <c r="FI176">
        <v>20.8</v>
      </c>
      <c r="FJ176">
        <v>20.97</v>
      </c>
      <c r="FK176">
        <v>20.88</v>
      </c>
      <c r="FL176">
        <v>20.82</v>
      </c>
      <c r="FM176">
        <v>20.96</v>
      </c>
      <c r="FN176">
        <v>20.77</v>
      </c>
      <c r="FO176">
        <v>20.95</v>
      </c>
      <c r="FP176">
        <v>20.78</v>
      </c>
      <c r="FQ176">
        <v>20.85</v>
      </c>
      <c r="FR176">
        <v>0</v>
      </c>
      <c r="FS176">
        <v>0</v>
      </c>
      <c r="FT176">
        <v>0</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0</v>
      </c>
      <c r="GT176">
        <v>0</v>
      </c>
      <c r="GU176">
        <v>0</v>
      </c>
      <c r="GV176">
        <v>0</v>
      </c>
      <c r="GW176">
        <v>0</v>
      </c>
      <c r="GX176">
        <v>0</v>
      </c>
      <c r="GY176">
        <v>0</v>
      </c>
      <c r="GZ176">
        <v>0</v>
      </c>
      <c r="HA176">
        <v>0</v>
      </c>
      <c r="HB176">
        <v>0</v>
      </c>
      <c r="HC176">
        <v>0</v>
      </c>
      <c r="HD176">
        <v>0</v>
      </c>
      <c r="HE176">
        <v>0</v>
      </c>
      <c r="HF176">
        <v>0</v>
      </c>
      <c r="HG176">
        <v>0</v>
      </c>
      <c r="HH176">
        <v>0</v>
      </c>
      <c r="HI176">
        <v>0</v>
      </c>
      <c r="HJ176">
        <v>0</v>
      </c>
      <c r="HK176">
        <v>0</v>
      </c>
      <c r="HL176">
        <v>0</v>
      </c>
      <c r="HM176">
        <v>0</v>
      </c>
      <c r="HN176">
        <v>0</v>
      </c>
      <c r="HO176">
        <v>0</v>
      </c>
      <c r="HP176">
        <v>0</v>
      </c>
      <c r="HQ176">
        <v>0</v>
      </c>
      <c r="HR176">
        <v>0</v>
      </c>
      <c r="HS176">
        <v>0</v>
      </c>
      <c r="HT176">
        <v>0</v>
      </c>
      <c r="HU176">
        <v>0</v>
      </c>
      <c r="HV176">
        <v>0</v>
      </c>
      <c r="HW176">
        <v>0</v>
      </c>
      <c r="HX176">
        <v>0</v>
      </c>
      <c r="HY176">
        <v>0</v>
      </c>
      <c r="HZ176">
        <v>0</v>
      </c>
      <c r="IA176">
        <v>0</v>
      </c>
      <c r="IB176">
        <v>0</v>
      </c>
      <c r="IC176">
        <v>0</v>
      </c>
      <c r="ID176">
        <v>0</v>
      </c>
      <c r="IE176">
        <v>0</v>
      </c>
      <c r="IF176">
        <v>0</v>
      </c>
      <c r="IG176">
        <v>0</v>
      </c>
      <c r="IH176">
        <v>0</v>
      </c>
      <c r="II176">
        <v>0</v>
      </c>
      <c r="IJ176">
        <v>0</v>
      </c>
      <c r="IK176">
        <v>0</v>
      </c>
      <c r="IL176">
        <v>0</v>
      </c>
      <c r="IM176">
        <v>0</v>
      </c>
      <c r="IN176">
        <v>0</v>
      </c>
      <c r="IO176">
        <v>0</v>
      </c>
      <c r="IP176">
        <v>0</v>
      </c>
      <c r="IQ176">
        <v>0</v>
      </c>
      <c r="IR176">
        <v>0</v>
      </c>
      <c r="IS176">
        <v>0</v>
      </c>
      <c r="IT176">
        <v>0</v>
      </c>
      <c r="IU176">
        <v>0</v>
      </c>
      <c r="IV176">
        <v>0</v>
      </c>
      <c r="IW176">
        <v>0</v>
      </c>
      <c r="IX176">
        <v>0</v>
      </c>
      <c r="IY176">
        <v>0</v>
      </c>
      <c r="IZ176">
        <v>0</v>
      </c>
      <c r="JA176">
        <v>0</v>
      </c>
      <c r="JB176">
        <v>0</v>
      </c>
      <c r="JC176">
        <v>0</v>
      </c>
      <c r="JD176">
        <v>4.2030000000000003</v>
      </c>
      <c r="JE176">
        <v>6.2960000000000003</v>
      </c>
      <c r="JF176">
        <v>5.7640000000000002</v>
      </c>
      <c r="JG176">
        <v>7.5250000000000004</v>
      </c>
      <c r="JH176">
        <v>6.859</v>
      </c>
      <c r="JI176">
        <v>11.811</v>
      </c>
      <c r="JJ176">
        <v>9.1219999999999999</v>
      </c>
      <c r="JK176">
        <v>10.022</v>
      </c>
      <c r="JL176">
        <v>6.7430000000000003</v>
      </c>
      <c r="JM176">
        <v>7.351</v>
      </c>
      <c r="JN176">
        <v>9.7639999999999993</v>
      </c>
      <c r="JO176">
        <v>7.9889999999999999</v>
      </c>
      <c r="JP176">
        <v>8.4570000000000007</v>
      </c>
      <c r="JQ176">
        <v>7.0860000000000003</v>
      </c>
      <c r="JR176">
        <v>7.1029999999999998</v>
      </c>
      <c r="JS176">
        <v>12.022</v>
      </c>
      <c r="JT176">
        <v>10.708</v>
      </c>
      <c r="JU176">
        <v>8.02</v>
      </c>
      <c r="JV176">
        <v>9.4160000000000004</v>
      </c>
      <c r="JW176">
        <v>13.302</v>
      </c>
      <c r="JX176">
        <v>7.7130000000000001</v>
      </c>
      <c r="JY176">
        <v>8.3960000000000008</v>
      </c>
      <c r="JZ176">
        <v>5.3449999999999998</v>
      </c>
      <c r="KA176">
        <v>9.8629999999999995</v>
      </c>
      <c r="KB176">
        <v>11.734999999999999</v>
      </c>
      <c r="KC176">
        <v>10.413</v>
      </c>
      <c r="KD176">
        <v>12.27</v>
      </c>
      <c r="KE176">
        <v>12.221</v>
      </c>
      <c r="KF176">
        <v>10.715999999999999</v>
      </c>
      <c r="KG176">
        <v>13.443</v>
      </c>
    </row>
    <row r="177" spans="1:293" x14ac:dyDescent="0.25">
      <c r="A177" t="s">
        <v>453</v>
      </c>
      <c r="B177" t="s">
        <v>589</v>
      </c>
      <c r="C177" t="s">
        <v>588</v>
      </c>
      <c r="D177">
        <v>12</v>
      </c>
      <c r="E177" t="s">
        <v>1</v>
      </c>
      <c r="F177">
        <f t="shared" si="27"/>
        <v>1</v>
      </c>
      <c r="G177">
        <f t="shared" si="28"/>
        <v>1</v>
      </c>
      <c r="H177" t="s">
        <v>8</v>
      </c>
      <c r="I177" t="s">
        <v>7</v>
      </c>
      <c r="J177" t="s">
        <v>609</v>
      </c>
      <c r="K177" t="s">
        <v>596</v>
      </c>
      <c r="L177" t="s">
        <v>516</v>
      </c>
      <c r="M177" s="7">
        <v>28.6714300130208</v>
      </c>
      <c r="N177" s="7">
        <v>65.740857220474197</v>
      </c>
      <c r="O177" s="7">
        <f>M177*'Emission and cost factors'!$D$8+N177*'Emission and cost factors'!$E$8</f>
        <v>36.2617946241525</v>
      </c>
      <c r="P177" s="8">
        <f>M177*'Emission and cost factors'!$D$9+N177*'Emission and cost factors'!$E$9</f>
        <v>11.007985783591963</v>
      </c>
      <c r="Q177" s="7">
        <f t="shared" si="20"/>
        <v>21.018666666666668</v>
      </c>
      <c r="R177" s="2">
        <f t="shared" si="21"/>
        <v>0</v>
      </c>
      <c r="S177" s="2">
        <f t="shared" si="22"/>
        <v>0</v>
      </c>
      <c r="T177" s="2">
        <f t="shared" si="23"/>
        <v>0</v>
      </c>
      <c r="U177" s="7">
        <f t="shared" si="24"/>
        <v>0</v>
      </c>
      <c r="V177" s="7">
        <f t="shared" si="25"/>
        <v>0</v>
      </c>
      <c r="W177" s="7">
        <f t="shared" si="26"/>
        <v>0</v>
      </c>
      <c r="X177">
        <v>20.93</v>
      </c>
      <c r="Y177">
        <v>21.08</v>
      </c>
      <c r="Z177">
        <v>21.03</v>
      </c>
      <c r="AA177">
        <v>21.03</v>
      </c>
      <c r="AB177">
        <v>20.97</v>
      </c>
      <c r="AC177">
        <v>20.93</v>
      </c>
      <c r="AD177">
        <v>20.94</v>
      </c>
      <c r="AE177">
        <v>21</v>
      </c>
      <c r="AF177">
        <v>21.02</v>
      </c>
      <c r="AG177">
        <v>20.84</v>
      </c>
      <c r="AH177">
        <v>20.88</v>
      </c>
      <c r="AI177">
        <v>21.07</v>
      </c>
      <c r="AJ177">
        <v>20.9</v>
      </c>
      <c r="AK177">
        <v>21.07</v>
      </c>
      <c r="AL177">
        <v>21.06</v>
      </c>
      <c r="AM177">
        <v>21.07</v>
      </c>
      <c r="AN177">
        <v>21.01</v>
      </c>
      <c r="AO177">
        <v>20.88</v>
      </c>
      <c r="AP177">
        <v>20.9</v>
      </c>
      <c r="AQ177">
        <v>21.11</v>
      </c>
      <c r="AR177">
        <v>20.92</v>
      </c>
      <c r="AS177">
        <v>20.85</v>
      </c>
      <c r="AT177">
        <v>20.99</v>
      </c>
      <c r="AU177">
        <v>21.05</v>
      </c>
      <c r="AV177">
        <v>21.07</v>
      </c>
      <c r="AW177">
        <v>20.94</v>
      </c>
      <c r="AX177">
        <v>21.12</v>
      </c>
      <c r="AY177">
        <v>21.53</v>
      </c>
      <c r="AZ177">
        <v>21.08</v>
      </c>
      <c r="BA177">
        <v>21.29</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20.9</v>
      </c>
      <c r="EO177">
        <v>20.79</v>
      </c>
      <c r="EP177">
        <v>20.88</v>
      </c>
      <c r="EQ177">
        <v>20.91</v>
      </c>
      <c r="ER177">
        <v>20.98</v>
      </c>
      <c r="ES177">
        <v>20.95</v>
      </c>
      <c r="ET177">
        <v>20.85</v>
      </c>
      <c r="EU177">
        <v>20.76</v>
      </c>
      <c r="EV177">
        <v>20.82</v>
      </c>
      <c r="EW177">
        <v>20.91</v>
      </c>
      <c r="EX177">
        <v>20.97</v>
      </c>
      <c r="EY177">
        <v>20.86</v>
      </c>
      <c r="EZ177">
        <v>20.76</v>
      </c>
      <c r="FA177">
        <v>20.9</v>
      </c>
      <c r="FB177">
        <v>20.82</v>
      </c>
      <c r="FC177">
        <v>20.74</v>
      </c>
      <c r="FD177">
        <v>20.73</v>
      </c>
      <c r="FE177">
        <v>20.85</v>
      </c>
      <c r="FF177">
        <v>20.76</v>
      </c>
      <c r="FG177">
        <v>20.85</v>
      </c>
      <c r="FH177">
        <v>20.8</v>
      </c>
      <c r="FI177">
        <v>20.86</v>
      </c>
      <c r="FJ177">
        <v>20.93</v>
      </c>
      <c r="FK177">
        <v>20.91</v>
      </c>
      <c r="FL177">
        <v>20.83</v>
      </c>
      <c r="FM177">
        <v>20.95</v>
      </c>
      <c r="FN177">
        <v>20.78</v>
      </c>
      <c r="FO177">
        <v>20.96</v>
      </c>
      <c r="FP177">
        <v>20.8</v>
      </c>
      <c r="FQ177">
        <v>20.84</v>
      </c>
      <c r="FR177">
        <v>0</v>
      </c>
      <c r="FS177">
        <v>0</v>
      </c>
      <c r="FT177">
        <v>0</v>
      </c>
      <c r="FU177">
        <v>0</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0</v>
      </c>
      <c r="GO177">
        <v>0</v>
      </c>
      <c r="GP177">
        <v>0</v>
      </c>
      <c r="GQ177">
        <v>0</v>
      </c>
      <c r="GR177">
        <v>0</v>
      </c>
      <c r="GS177">
        <v>0</v>
      </c>
      <c r="GT177">
        <v>0</v>
      </c>
      <c r="GU177">
        <v>0</v>
      </c>
      <c r="GV177">
        <v>0</v>
      </c>
      <c r="GW177">
        <v>0</v>
      </c>
      <c r="GX177">
        <v>0</v>
      </c>
      <c r="GY177">
        <v>0</v>
      </c>
      <c r="GZ177">
        <v>0</v>
      </c>
      <c r="HA177">
        <v>0</v>
      </c>
      <c r="HB177">
        <v>0</v>
      </c>
      <c r="HC177">
        <v>0</v>
      </c>
      <c r="HD177">
        <v>0</v>
      </c>
      <c r="HE177">
        <v>0</v>
      </c>
      <c r="HF177">
        <v>0</v>
      </c>
      <c r="HG177">
        <v>0</v>
      </c>
      <c r="HH177">
        <v>0</v>
      </c>
      <c r="HI177">
        <v>0</v>
      </c>
      <c r="HJ177">
        <v>0</v>
      </c>
      <c r="HK177">
        <v>0</v>
      </c>
      <c r="HL177">
        <v>0</v>
      </c>
      <c r="HM177">
        <v>0</v>
      </c>
      <c r="HN177">
        <v>0</v>
      </c>
      <c r="HO177">
        <v>0</v>
      </c>
      <c r="HP177">
        <v>0</v>
      </c>
      <c r="HQ177">
        <v>0</v>
      </c>
      <c r="HR177">
        <v>0</v>
      </c>
      <c r="HS177">
        <v>0</v>
      </c>
      <c r="HT177">
        <v>0</v>
      </c>
      <c r="HU177">
        <v>0</v>
      </c>
      <c r="HV177">
        <v>0</v>
      </c>
      <c r="HW177">
        <v>0</v>
      </c>
      <c r="HX177">
        <v>0</v>
      </c>
      <c r="HY177">
        <v>0</v>
      </c>
      <c r="HZ177">
        <v>0</v>
      </c>
      <c r="IA177">
        <v>0</v>
      </c>
      <c r="IB177">
        <v>0</v>
      </c>
      <c r="IC177">
        <v>0</v>
      </c>
      <c r="ID177">
        <v>0</v>
      </c>
      <c r="IE177">
        <v>0</v>
      </c>
      <c r="IF177">
        <v>0</v>
      </c>
      <c r="IG177">
        <v>0</v>
      </c>
      <c r="IH177">
        <v>0</v>
      </c>
      <c r="II177">
        <v>0</v>
      </c>
      <c r="IJ177">
        <v>0</v>
      </c>
      <c r="IK177">
        <v>0</v>
      </c>
      <c r="IL177">
        <v>0</v>
      </c>
      <c r="IM177">
        <v>0</v>
      </c>
      <c r="IN177">
        <v>0</v>
      </c>
      <c r="IO177">
        <v>0</v>
      </c>
      <c r="IP177">
        <v>0</v>
      </c>
      <c r="IQ177">
        <v>0</v>
      </c>
      <c r="IR177">
        <v>0</v>
      </c>
      <c r="IS177">
        <v>0</v>
      </c>
      <c r="IT177">
        <v>0</v>
      </c>
      <c r="IU177">
        <v>0</v>
      </c>
      <c r="IV177">
        <v>0</v>
      </c>
      <c r="IW177">
        <v>0</v>
      </c>
      <c r="IX177">
        <v>0</v>
      </c>
      <c r="IY177">
        <v>0</v>
      </c>
      <c r="IZ177">
        <v>0</v>
      </c>
      <c r="JA177">
        <v>0</v>
      </c>
      <c r="JB177">
        <v>0</v>
      </c>
      <c r="JC177">
        <v>0</v>
      </c>
      <c r="JD177">
        <v>4.2030000000000003</v>
      </c>
      <c r="JE177">
        <v>6.2960000000000003</v>
      </c>
      <c r="JF177">
        <v>5.7640000000000002</v>
      </c>
      <c r="JG177">
        <v>7.5250000000000004</v>
      </c>
      <c r="JH177">
        <v>6.859</v>
      </c>
      <c r="JI177">
        <v>11.811</v>
      </c>
      <c r="JJ177">
        <v>9.1219999999999999</v>
      </c>
      <c r="JK177">
        <v>10.022</v>
      </c>
      <c r="JL177">
        <v>6.7430000000000003</v>
      </c>
      <c r="JM177">
        <v>7.351</v>
      </c>
      <c r="JN177">
        <v>9.7639999999999993</v>
      </c>
      <c r="JO177">
        <v>7.9889999999999999</v>
      </c>
      <c r="JP177">
        <v>8.4570000000000007</v>
      </c>
      <c r="JQ177">
        <v>7.0860000000000003</v>
      </c>
      <c r="JR177">
        <v>7.1029999999999998</v>
      </c>
      <c r="JS177">
        <v>12.022</v>
      </c>
      <c r="JT177">
        <v>10.708</v>
      </c>
      <c r="JU177">
        <v>8.02</v>
      </c>
      <c r="JV177">
        <v>9.4160000000000004</v>
      </c>
      <c r="JW177">
        <v>13.302</v>
      </c>
      <c r="JX177">
        <v>7.7130000000000001</v>
      </c>
      <c r="JY177">
        <v>8.3960000000000008</v>
      </c>
      <c r="JZ177">
        <v>5.3449999999999998</v>
      </c>
      <c r="KA177">
        <v>9.8629999999999995</v>
      </c>
      <c r="KB177">
        <v>11.734999999999999</v>
      </c>
      <c r="KC177">
        <v>10.413</v>
      </c>
      <c r="KD177">
        <v>12.27</v>
      </c>
      <c r="KE177">
        <v>12.221</v>
      </c>
      <c r="KF177">
        <v>10.715999999999999</v>
      </c>
      <c r="KG177">
        <v>13.443</v>
      </c>
    </row>
    <row r="178" spans="1:293" x14ac:dyDescent="0.25">
      <c r="A178" t="s">
        <v>454</v>
      </c>
      <c r="B178" t="s">
        <v>589</v>
      </c>
      <c r="C178" t="s">
        <v>588</v>
      </c>
      <c r="D178">
        <v>25</v>
      </c>
      <c r="E178" t="s">
        <v>1</v>
      </c>
      <c r="F178">
        <f t="shared" si="27"/>
        <v>1</v>
      </c>
      <c r="G178">
        <f t="shared" si="28"/>
        <v>1</v>
      </c>
      <c r="H178" t="s">
        <v>9</v>
      </c>
      <c r="I178" t="s">
        <v>3</v>
      </c>
      <c r="J178" t="s">
        <v>609</v>
      </c>
      <c r="K178" t="s">
        <v>596</v>
      </c>
      <c r="L178" t="s">
        <v>515</v>
      </c>
      <c r="M178" s="7">
        <v>38.632796891276001</v>
      </c>
      <c r="N178" s="7">
        <v>49.563681258826499</v>
      </c>
      <c r="O178" s="7">
        <f>M178*'Emission and cost factors'!$D$8+N178*'Emission and cost factors'!$E$8</f>
        <v>30.912180726228151</v>
      </c>
      <c r="P178" s="8">
        <f>M178*'Emission and cost factors'!$D$9+N178*'Emission and cost factors'!$E$9</f>
        <v>8.9798640644750147</v>
      </c>
      <c r="Q178" s="7">
        <f t="shared" si="20"/>
        <v>20.969999999999995</v>
      </c>
      <c r="R178" s="2">
        <f t="shared" si="21"/>
        <v>0</v>
      </c>
      <c r="S178" s="2">
        <f t="shared" si="22"/>
        <v>0</v>
      </c>
      <c r="T178" s="2">
        <f t="shared" si="23"/>
        <v>0</v>
      </c>
      <c r="U178" s="7">
        <f t="shared" si="24"/>
        <v>0</v>
      </c>
      <c r="V178" s="7">
        <f t="shared" si="25"/>
        <v>0</v>
      </c>
      <c r="W178" s="7">
        <f t="shared" si="26"/>
        <v>0</v>
      </c>
      <c r="X178">
        <v>20.59</v>
      </c>
      <c r="Y178">
        <v>20.86</v>
      </c>
      <c r="Z178">
        <v>20.82</v>
      </c>
      <c r="AA178">
        <v>20.86</v>
      </c>
      <c r="AB178">
        <v>20.81</v>
      </c>
      <c r="AC178">
        <v>20.9</v>
      </c>
      <c r="AD178">
        <v>21.02</v>
      </c>
      <c r="AE178">
        <v>21.08</v>
      </c>
      <c r="AF178">
        <v>20.88</v>
      </c>
      <c r="AG178">
        <v>20.9</v>
      </c>
      <c r="AH178">
        <v>20.88</v>
      </c>
      <c r="AI178">
        <v>20.88</v>
      </c>
      <c r="AJ178">
        <v>20.99</v>
      </c>
      <c r="AK178">
        <v>20.77</v>
      </c>
      <c r="AL178">
        <v>20.87</v>
      </c>
      <c r="AM178">
        <v>20.98</v>
      </c>
      <c r="AN178">
        <v>20.99</v>
      </c>
      <c r="AO178">
        <v>20.86</v>
      </c>
      <c r="AP178">
        <v>20.94</v>
      </c>
      <c r="AQ178">
        <v>21.29</v>
      </c>
      <c r="AR178">
        <v>20.94</v>
      </c>
      <c r="AS178">
        <v>20.9</v>
      </c>
      <c r="AT178">
        <v>20.91</v>
      </c>
      <c r="AU178">
        <v>21.14</v>
      </c>
      <c r="AV178">
        <v>20.98</v>
      </c>
      <c r="AW178">
        <v>21.01</v>
      </c>
      <c r="AX178">
        <v>21</v>
      </c>
      <c r="AY178">
        <v>21.69</v>
      </c>
      <c r="AZ178">
        <v>20.93</v>
      </c>
      <c r="BA178">
        <v>21.43</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20.71</v>
      </c>
      <c r="EO178">
        <v>20.62</v>
      </c>
      <c r="EP178">
        <v>20.399999999999999</v>
      </c>
      <c r="EQ178">
        <v>20.74</v>
      </c>
      <c r="ER178">
        <v>20.6</v>
      </c>
      <c r="ES178">
        <v>20.67</v>
      </c>
      <c r="ET178">
        <v>20.59</v>
      </c>
      <c r="EU178">
        <v>20.62</v>
      </c>
      <c r="EV178">
        <v>20.76</v>
      </c>
      <c r="EW178">
        <v>20.5</v>
      </c>
      <c r="EX178">
        <v>20.8</v>
      </c>
      <c r="EY178">
        <v>20.84</v>
      </c>
      <c r="EZ178">
        <v>20.64</v>
      </c>
      <c r="FA178">
        <v>20.71</v>
      </c>
      <c r="FB178">
        <v>20.74</v>
      </c>
      <c r="FC178">
        <v>20.9</v>
      </c>
      <c r="FD178">
        <v>20.8</v>
      </c>
      <c r="FE178">
        <v>20.66</v>
      </c>
      <c r="FF178">
        <v>20.7</v>
      </c>
      <c r="FG178">
        <v>20.92</v>
      </c>
      <c r="FH178">
        <v>20.71</v>
      </c>
      <c r="FI178">
        <v>20.57</v>
      </c>
      <c r="FJ178">
        <v>20.62</v>
      </c>
      <c r="FK178">
        <v>20.65</v>
      </c>
      <c r="FL178">
        <v>20.91</v>
      </c>
      <c r="FM178">
        <v>20.67</v>
      </c>
      <c r="FN178">
        <v>20.91</v>
      </c>
      <c r="FO178">
        <v>20.71</v>
      </c>
      <c r="FP178">
        <v>20.82</v>
      </c>
      <c r="FQ178">
        <v>20.77</v>
      </c>
      <c r="FR178">
        <v>0</v>
      </c>
      <c r="FS178">
        <v>0</v>
      </c>
      <c r="FT178">
        <v>0</v>
      </c>
      <c r="FU178">
        <v>0</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0</v>
      </c>
      <c r="GO178">
        <v>0</v>
      </c>
      <c r="GP178">
        <v>0</v>
      </c>
      <c r="GQ178">
        <v>0</v>
      </c>
      <c r="GR178">
        <v>0</v>
      </c>
      <c r="GS178">
        <v>0</v>
      </c>
      <c r="GT178">
        <v>0</v>
      </c>
      <c r="GU178">
        <v>0</v>
      </c>
      <c r="GV178">
        <v>0</v>
      </c>
      <c r="GW178">
        <v>0</v>
      </c>
      <c r="GX178">
        <v>0</v>
      </c>
      <c r="GY178">
        <v>0</v>
      </c>
      <c r="GZ178">
        <v>0</v>
      </c>
      <c r="HA178">
        <v>0</v>
      </c>
      <c r="HB178">
        <v>0</v>
      </c>
      <c r="HC178">
        <v>0</v>
      </c>
      <c r="HD178">
        <v>0</v>
      </c>
      <c r="HE178">
        <v>0</v>
      </c>
      <c r="HF178">
        <v>0</v>
      </c>
      <c r="HG178">
        <v>0</v>
      </c>
      <c r="HH178">
        <v>0</v>
      </c>
      <c r="HI178">
        <v>0</v>
      </c>
      <c r="HJ178">
        <v>0</v>
      </c>
      <c r="HK178">
        <v>0</v>
      </c>
      <c r="HL178">
        <v>0</v>
      </c>
      <c r="HM178">
        <v>0</v>
      </c>
      <c r="HN178">
        <v>0</v>
      </c>
      <c r="HO178">
        <v>0</v>
      </c>
      <c r="HP178">
        <v>0</v>
      </c>
      <c r="HQ178">
        <v>0</v>
      </c>
      <c r="HR178">
        <v>0</v>
      </c>
      <c r="HS178">
        <v>0</v>
      </c>
      <c r="HT178">
        <v>0</v>
      </c>
      <c r="HU178">
        <v>0</v>
      </c>
      <c r="HV178">
        <v>0</v>
      </c>
      <c r="HW178">
        <v>0</v>
      </c>
      <c r="HX178">
        <v>0</v>
      </c>
      <c r="HY178">
        <v>0</v>
      </c>
      <c r="HZ178">
        <v>0</v>
      </c>
      <c r="IA178">
        <v>0</v>
      </c>
      <c r="IB178">
        <v>0</v>
      </c>
      <c r="IC178">
        <v>0</v>
      </c>
      <c r="ID178">
        <v>0</v>
      </c>
      <c r="IE178">
        <v>0</v>
      </c>
      <c r="IF178">
        <v>0</v>
      </c>
      <c r="IG178">
        <v>0</v>
      </c>
      <c r="IH178">
        <v>0</v>
      </c>
      <c r="II178">
        <v>0</v>
      </c>
      <c r="IJ178">
        <v>0</v>
      </c>
      <c r="IK178">
        <v>0</v>
      </c>
      <c r="IL178">
        <v>0</v>
      </c>
      <c r="IM178">
        <v>0</v>
      </c>
      <c r="IN178">
        <v>0</v>
      </c>
      <c r="IO178">
        <v>0</v>
      </c>
      <c r="IP178">
        <v>0</v>
      </c>
      <c r="IQ178">
        <v>0</v>
      </c>
      <c r="IR178">
        <v>0</v>
      </c>
      <c r="IS178">
        <v>0</v>
      </c>
      <c r="IT178">
        <v>0</v>
      </c>
      <c r="IU178">
        <v>0</v>
      </c>
      <c r="IV178">
        <v>0</v>
      </c>
      <c r="IW178">
        <v>0</v>
      </c>
      <c r="IX178">
        <v>0</v>
      </c>
      <c r="IY178">
        <v>0</v>
      </c>
      <c r="IZ178">
        <v>0</v>
      </c>
      <c r="JA178">
        <v>0</v>
      </c>
      <c r="JB178">
        <v>0</v>
      </c>
      <c r="JC178">
        <v>0</v>
      </c>
      <c r="JD178">
        <v>4.2030000000000003</v>
      </c>
      <c r="JE178">
        <v>6.2960000000000003</v>
      </c>
      <c r="JF178">
        <v>5.7640000000000002</v>
      </c>
      <c r="JG178">
        <v>7.5250000000000004</v>
      </c>
      <c r="JH178">
        <v>6.859</v>
      </c>
      <c r="JI178">
        <v>11.811</v>
      </c>
      <c r="JJ178">
        <v>9.1219999999999999</v>
      </c>
      <c r="JK178">
        <v>10.022</v>
      </c>
      <c r="JL178">
        <v>6.7430000000000003</v>
      </c>
      <c r="JM178">
        <v>7.351</v>
      </c>
      <c r="JN178">
        <v>9.7639999999999993</v>
      </c>
      <c r="JO178">
        <v>7.9889999999999999</v>
      </c>
      <c r="JP178">
        <v>8.4570000000000007</v>
      </c>
      <c r="JQ178">
        <v>7.0860000000000003</v>
      </c>
      <c r="JR178">
        <v>7.1029999999999998</v>
      </c>
      <c r="JS178">
        <v>12.022</v>
      </c>
      <c r="JT178">
        <v>10.708</v>
      </c>
      <c r="JU178">
        <v>8.02</v>
      </c>
      <c r="JV178">
        <v>9.4160000000000004</v>
      </c>
      <c r="JW178">
        <v>13.302</v>
      </c>
      <c r="JX178">
        <v>7.7130000000000001</v>
      </c>
      <c r="JY178">
        <v>8.3960000000000008</v>
      </c>
      <c r="JZ178">
        <v>5.3449999999999998</v>
      </c>
      <c r="KA178">
        <v>9.8629999999999995</v>
      </c>
      <c r="KB178">
        <v>11.734999999999999</v>
      </c>
      <c r="KC178">
        <v>10.413</v>
      </c>
      <c r="KD178">
        <v>12.27</v>
      </c>
      <c r="KE178">
        <v>12.221</v>
      </c>
      <c r="KF178">
        <v>10.715999999999999</v>
      </c>
      <c r="KG178">
        <v>13.443</v>
      </c>
    </row>
    <row r="179" spans="1:293" x14ac:dyDescent="0.25">
      <c r="A179" t="s">
        <v>455</v>
      </c>
      <c r="B179" t="s">
        <v>589</v>
      </c>
      <c r="C179" t="s">
        <v>588</v>
      </c>
      <c r="D179">
        <v>27</v>
      </c>
      <c r="E179" t="s">
        <v>1</v>
      </c>
      <c r="F179">
        <f t="shared" si="27"/>
        <v>1</v>
      </c>
      <c r="G179">
        <f t="shared" si="28"/>
        <v>1</v>
      </c>
      <c r="H179" t="s">
        <v>9</v>
      </c>
      <c r="I179" t="s">
        <v>6</v>
      </c>
      <c r="J179" t="s">
        <v>609</v>
      </c>
      <c r="K179" t="s">
        <v>596</v>
      </c>
      <c r="L179" t="s">
        <v>515</v>
      </c>
      <c r="M179" s="7">
        <v>42.728209049479098</v>
      </c>
      <c r="N179" s="7">
        <v>54.333948417804699</v>
      </c>
      <c r="O179" s="7">
        <f>M179*'Emission and cost factors'!$D$8+N179*'Emission and cost factors'!$E$8</f>
        <v>33.966540172580771</v>
      </c>
      <c r="P179" s="8">
        <f>M179*'Emission and cost factors'!$D$9+N179*'Emission and cost factors'!$E$9</f>
        <v>9.8592206246498684</v>
      </c>
      <c r="Q179" s="7">
        <f t="shared" si="20"/>
        <v>21.017000000000003</v>
      </c>
      <c r="R179" s="2">
        <f t="shared" si="21"/>
        <v>0</v>
      </c>
      <c r="S179" s="2">
        <f t="shared" si="22"/>
        <v>0</v>
      </c>
      <c r="T179" s="2">
        <f t="shared" si="23"/>
        <v>0</v>
      </c>
      <c r="U179" s="7">
        <f t="shared" si="24"/>
        <v>0</v>
      </c>
      <c r="V179" s="7">
        <f t="shared" si="25"/>
        <v>0</v>
      </c>
      <c r="W179" s="7">
        <f t="shared" si="26"/>
        <v>0</v>
      </c>
      <c r="X179">
        <v>20.83</v>
      </c>
      <c r="Y179">
        <v>21.03</v>
      </c>
      <c r="Z179">
        <v>21.02</v>
      </c>
      <c r="AA179">
        <v>21.01</v>
      </c>
      <c r="AB179">
        <v>20.87</v>
      </c>
      <c r="AC179">
        <v>20.93</v>
      </c>
      <c r="AD179">
        <v>21.04</v>
      </c>
      <c r="AE179">
        <v>21.12</v>
      </c>
      <c r="AF179">
        <v>20.84</v>
      </c>
      <c r="AG179">
        <v>20.88</v>
      </c>
      <c r="AH179">
        <v>20.97</v>
      </c>
      <c r="AI179">
        <v>20.99</v>
      </c>
      <c r="AJ179">
        <v>20.98</v>
      </c>
      <c r="AK179">
        <v>20.97</v>
      </c>
      <c r="AL179">
        <v>20.99</v>
      </c>
      <c r="AM179">
        <v>21.01</v>
      </c>
      <c r="AN179">
        <v>20.97</v>
      </c>
      <c r="AO179">
        <v>20.97</v>
      </c>
      <c r="AP179">
        <v>20.89</v>
      </c>
      <c r="AQ179">
        <v>21.23</v>
      </c>
      <c r="AR179">
        <v>20.92</v>
      </c>
      <c r="AS179">
        <v>20.91</v>
      </c>
      <c r="AT179">
        <v>20.85</v>
      </c>
      <c r="AU179">
        <v>21.17</v>
      </c>
      <c r="AV179">
        <v>20.98</v>
      </c>
      <c r="AW179">
        <v>21.05</v>
      </c>
      <c r="AX179">
        <v>21.12</v>
      </c>
      <c r="AY179">
        <v>21.65</v>
      </c>
      <c r="AZ179">
        <v>20.94</v>
      </c>
      <c r="BA179">
        <v>21.38</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20.78</v>
      </c>
      <c r="EO179">
        <v>20.69</v>
      </c>
      <c r="EP179">
        <v>20.77</v>
      </c>
      <c r="EQ179">
        <v>20.71</v>
      </c>
      <c r="ER179">
        <v>20.84</v>
      </c>
      <c r="ES179">
        <v>20.95</v>
      </c>
      <c r="ET179">
        <v>20.76</v>
      </c>
      <c r="EU179">
        <v>20.73</v>
      </c>
      <c r="EV179">
        <v>20.86</v>
      </c>
      <c r="EW179">
        <v>20.9</v>
      </c>
      <c r="EX179">
        <v>20.83</v>
      </c>
      <c r="EY179">
        <v>20.84</v>
      </c>
      <c r="EZ179">
        <v>20.87</v>
      </c>
      <c r="FA179">
        <v>20.9</v>
      </c>
      <c r="FB179">
        <v>20.81</v>
      </c>
      <c r="FC179">
        <v>20.73</v>
      </c>
      <c r="FD179">
        <v>20.69</v>
      </c>
      <c r="FE179">
        <v>20.91</v>
      </c>
      <c r="FF179">
        <v>20.84</v>
      </c>
      <c r="FG179">
        <v>20.83</v>
      </c>
      <c r="FH179">
        <v>20.91</v>
      </c>
      <c r="FI179">
        <v>20.89</v>
      </c>
      <c r="FJ179">
        <v>20.69</v>
      </c>
      <c r="FK179">
        <v>20.73</v>
      </c>
      <c r="FL179">
        <v>20.78</v>
      </c>
      <c r="FM179">
        <v>20.89</v>
      </c>
      <c r="FN179">
        <v>20.72</v>
      </c>
      <c r="FO179">
        <v>20.86</v>
      </c>
      <c r="FP179">
        <v>20.72</v>
      </c>
      <c r="FQ179">
        <v>20.86</v>
      </c>
      <c r="FR179">
        <v>0</v>
      </c>
      <c r="FS179">
        <v>0</v>
      </c>
      <c r="FT179">
        <v>0</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0</v>
      </c>
      <c r="GP179">
        <v>0</v>
      </c>
      <c r="GQ179">
        <v>0</v>
      </c>
      <c r="GR179">
        <v>0</v>
      </c>
      <c r="GS179">
        <v>0</v>
      </c>
      <c r="GT179">
        <v>0</v>
      </c>
      <c r="GU179">
        <v>0</v>
      </c>
      <c r="GV179">
        <v>0</v>
      </c>
      <c r="GW179">
        <v>0</v>
      </c>
      <c r="GX179">
        <v>0</v>
      </c>
      <c r="GY179">
        <v>0</v>
      </c>
      <c r="GZ179">
        <v>0</v>
      </c>
      <c r="HA179">
        <v>0</v>
      </c>
      <c r="HB179">
        <v>0</v>
      </c>
      <c r="HC179">
        <v>0</v>
      </c>
      <c r="HD179">
        <v>0</v>
      </c>
      <c r="HE179">
        <v>0</v>
      </c>
      <c r="HF179">
        <v>0</v>
      </c>
      <c r="HG179">
        <v>0</v>
      </c>
      <c r="HH179">
        <v>0</v>
      </c>
      <c r="HI179">
        <v>0</v>
      </c>
      <c r="HJ179">
        <v>0</v>
      </c>
      <c r="HK179">
        <v>0</v>
      </c>
      <c r="HL179">
        <v>0</v>
      </c>
      <c r="HM179">
        <v>0</v>
      </c>
      <c r="HN179">
        <v>0</v>
      </c>
      <c r="HO179">
        <v>0</v>
      </c>
      <c r="HP179">
        <v>0</v>
      </c>
      <c r="HQ179">
        <v>0</v>
      </c>
      <c r="HR179">
        <v>0</v>
      </c>
      <c r="HS179">
        <v>0</v>
      </c>
      <c r="HT179">
        <v>0</v>
      </c>
      <c r="HU179">
        <v>0</v>
      </c>
      <c r="HV179">
        <v>0</v>
      </c>
      <c r="HW179">
        <v>0</v>
      </c>
      <c r="HX179">
        <v>0</v>
      </c>
      <c r="HY179">
        <v>0</v>
      </c>
      <c r="HZ179">
        <v>0</v>
      </c>
      <c r="IA179">
        <v>0</v>
      </c>
      <c r="IB179">
        <v>0</v>
      </c>
      <c r="IC179">
        <v>0</v>
      </c>
      <c r="ID179">
        <v>0</v>
      </c>
      <c r="IE179">
        <v>0</v>
      </c>
      <c r="IF179">
        <v>0</v>
      </c>
      <c r="IG179">
        <v>0</v>
      </c>
      <c r="IH179">
        <v>0</v>
      </c>
      <c r="II179">
        <v>0</v>
      </c>
      <c r="IJ179">
        <v>0</v>
      </c>
      <c r="IK179">
        <v>0</v>
      </c>
      <c r="IL179">
        <v>0</v>
      </c>
      <c r="IM179">
        <v>0</v>
      </c>
      <c r="IN179">
        <v>0</v>
      </c>
      <c r="IO179">
        <v>0</v>
      </c>
      <c r="IP179">
        <v>0</v>
      </c>
      <c r="IQ179">
        <v>0</v>
      </c>
      <c r="IR179">
        <v>0</v>
      </c>
      <c r="IS179">
        <v>0</v>
      </c>
      <c r="IT179">
        <v>0</v>
      </c>
      <c r="IU179">
        <v>0</v>
      </c>
      <c r="IV179">
        <v>0</v>
      </c>
      <c r="IW179">
        <v>0</v>
      </c>
      <c r="IX179">
        <v>0</v>
      </c>
      <c r="IY179">
        <v>0</v>
      </c>
      <c r="IZ179">
        <v>0</v>
      </c>
      <c r="JA179">
        <v>0</v>
      </c>
      <c r="JB179">
        <v>0</v>
      </c>
      <c r="JC179">
        <v>0</v>
      </c>
      <c r="JD179">
        <v>4.2030000000000003</v>
      </c>
      <c r="JE179">
        <v>6.2960000000000003</v>
      </c>
      <c r="JF179">
        <v>5.7640000000000002</v>
      </c>
      <c r="JG179">
        <v>7.5250000000000004</v>
      </c>
      <c r="JH179">
        <v>6.859</v>
      </c>
      <c r="JI179">
        <v>11.811</v>
      </c>
      <c r="JJ179">
        <v>9.1219999999999999</v>
      </c>
      <c r="JK179">
        <v>10.022</v>
      </c>
      <c r="JL179">
        <v>6.7430000000000003</v>
      </c>
      <c r="JM179">
        <v>7.351</v>
      </c>
      <c r="JN179">
        <v>9.7639999999999993</v>
      </c>
      <c r="JO179">
        <v>7.9889999999999999</v>
      </c>
      <c r="JP179">
        <v>8.4570000000000007</v>
      </c>
      <c r="JQ179">
        <v>7.0860000000000003</v>
      </c>
      <c r="JR179">
        <v>7.1029999999999998</v>
      </c>
      <c r="JS179">
        <v>12.022</v>
      </c>
      <c r="JT179">
        <v>10.708</v>
      </c>
      <c r="JU179">
        <v>8.02</v>
      </c>
      <c r="JV179">
        <v>9.4160000000000004</v>
      </c>
      <c r="JW179">
        <v>13.302</v>
      </c>
      <c r="JX179">
        <v>7.7130000000000001</v>
      </c>
      <c r="JY179">
        <v>8.3960000000000008</v>
      </c>
      <c r="JZ179">
        <v>5.3449999999999998</v>
      </c>
      <c r="KA179">
        <v>9.8629999999999995</v>
      </c>
      <c r="KB179">
        <v>11.734999999999999</v>
      </c>
      <c r="KC179">
        <v>10.413</v>
      </c>
      <c r="KD179">
        <v>12.27</v>
      </c>
      <c r="KE179">
        <v>12.221</v>
      </c>
      <c r="KF179">
        <v>10.715999999999999</v>
      </c>
      <c r="KG179">
        <v>13.443</v>
      </c>
    </row>
    <row r="180" spans="1:293" x14ac:dyDescent="0.25">
      <c r="A180" t="s">
        <v>456</v>
      </c>
      <c r="B180" t="s">
        <v>589</v>
      </c>
      <c r="C180" t="s">
        <v>588</v>
      </c>
      <c r="D180">
        <v>28</v>
      </c>
      <c r="E180" t="s">
        <v>1</v>
      </c>
      <c r="F180">
        <f t="shared" si="27"/>
        <v>1</v>
      </c>
      <c r="G180">
        <f t="shared" si="28"/>
        <v>1</v>
      </c>
      <c r="H180" t="s">
        <v>9</v>
      </c>
      <c r="I180" t="s">
        <v>6</v>
      </c>
      <c r="J180" t="s">
        <v>609</v>
      </c>
      <c r="K180" t="s">
        <v>596</v>
      </c>
      <c r="L180" t="s">
        <v>516</v>
      </c>
      <c r="M180" s="7">
        <v>28.260408683268199</v>
      </c>
      <c r="N180" s="7">
        <v>57.9539850790541</v>
      </c>
      <c r="O180" s="7">
        <f>M180*'Emission and cost factors'!$D$8+N180*'Emission and cost factors'!$E$8</f>
        <v>32.59351895985121</v>
      </c>
      <c r="P180" s="8">
        <f>M180*'Emission and cost factors'!$D$9+N180*'Emission and cost factors'!$E$9</f>
        <v>9.8235141091888423</v>
      </c>
      <c r="Q180" s="7">
        <f t="shared" si="20"/>
        <v>21.026000000000003</v>
      </c>
      <c r="R180" s="2">
        <f t="shared" si="21"/>
        <v>0</v>
      </c>
      <c r="S180" s="2">
        <f t="shared" si="22"/>
        <v>0</v>
      </c>
      <c r="T180" s="2">
        <f t="shared" si="23"/>
        <v>0</v>
      </c>
      <c r="U180" s="7">
        <f t="shared" si="24"/>
        <v>0</v>
      </c>
      <c r="V180" s="7">
        <f t="shared" si="25"/>
        <v>0</v>
      </c>
      <c r="W180" s="7">
        <f t="shared" si="26"/>
        <v>0</v>
      </c>
      <c r="X180">
        <v>20.89</v>
      </c>
      <c r="Y180">
        <v>21.04</v>
      </c>
      <c r="Z180">
        <v>21.05</v>
      </c>
      <c r="AA180">
        <v>21.01</v>
      </c>
      <c r="AB180">
        <v>20.89</v>
      </c>
      <c r="AC180">
        <v>20.92</v>
      </c>
      <c r="AD180">
        <v>21.03</v>
      </c>
      <c r="AE180">
        <v>21.14</v>
      </c>
      <c r="AF180">
        <v>20.86</v>
      </c>
      <c r="AG180">
        <v>20.87</v>
      </c>
      <c r="AH180">
        <v>20.99</v>
      </c>
      <c r="AI180">
        <v>21.02</v>
      </c>
      <c r="AJ180">
        <v>20.97</v>
      </c>
      <c r="AK180">
        <v>21.04</v>
      </c>
      <c r="AL180">
        <v>21.01</v>
      </c>
      <c r="AM180">
        <v>21.01</v>
      </c>
      <c r="AN180">
        <v>20.98</v>
      </c>
      <c r="AO180">
        <v>20.95</v>
      </c>
      <c r="AP180">
        <v>20.91</v>
      </c>
      <c r="AQ180">
        <v>21.24</v>
      </c>
      <c r="AR180">
        <v>20.93</v>
      </c>
      <c r="AS180">
        <v>20.87</v>
      </c>
      <c r="AT180">
        <v>20.82</v>
      </c>
      <c r="AU180">
        <v>21.19</v>
      </c>
      <c r="AV180">
        <v>20.99</v>
      </c>
      <c r="AW180">
        <v>21.04</v>
      </c>
      <c r="AX180">
        <v>21.13</v>
      </c>
      <c r="AY180">
        <v>21.66</v>
      </c>
      <c r="AZ180">
        <v>20.94</v>
      </c>
      <c r="BA180">
        <v>21.39</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20.66</v>
      </c>
      <c r="EO180">
        <v>20.68</v>
      </c>
      <c r="EP180">
        <v>20.77</v>
      </c>
      <c r="EQ180">
        <v>20.68</v>
      </c>
      <c r="ER180">
        <v>20.85</v>
      </c>
      <c r="ES180">
        <v>20.96</v>
      </c>
      <c r="ET180">
        <v>20.74</v>
      </c>
      <c r="EU180">
        <v>20.74</v>
      </c>
      <c r="EV180">
        <v>20.81</v>
      </c>
      <c r="EW180">
        <v>20.92</v>
      </c>
      <c r="EX180">
        <v>20.82</v>
      </c>
      <c r="EY180">
        <v>20.76</v>
      </c>
      <c r="EZ180">
        <v>20.86</v>
      </c>
      <c r="FA180">
        <v>20.72</v>
      </c>
      <c r="FB180">
        <v>20.8</v>
      </c>
      <c r="FC180">
        <v>20.72</v>
      </c>
      <c r="FD180">
        <v>20.69</v>
      </c>
      <c r="FE180">
        <v>20.92</v>
      </c>
      <c r="FF180">
        <v>20.83</v>
      </c>
      <c r="FG180">
        <v>20.85</v>
      </c>
      <c r="FH180">
        <v>20.89</v>
      </c>
      <c r="FI180">
        <v>20.92</v>
      </c>
      <c r="FJ180">
        <v>20.67</v>
      </c>
      <c r="FK180">
        <v>20.79</v>
      </c>
      <c r="FL180">
        <v>20.79</v>
      </c>
      <c r="FM180">
        <v>20.86</v>
      </c>
      <c r="FN180">
        <v>20.73</v>
      </c>
      <c r="FO180">
        <v>20.85</v>
      </c>
      <c r="FP180">
        <v>20.73</v>
      </c>
      <c r="FQ180">
        <v>20.85</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0</v>
      </c>
      <c r="GO180">
        <v>0</v>
      </c>
      <c r="GP180">
        <v>0</v>
      </c>
      <c r="GQ180">
        <v>0</v>
      </c>
      <c r="GR180">
        <v>0</v>
      </c>
      <c r="GS180">
        <v>0</v>
      </c>
      <c r="GT180">
        <v>0</v>
      </c>
      <c r="GU180">
        <v>0</v>
      </c>
      <c r="GV180">
        <v>0</v>
      </c>
      <c r="GW180">
        <v>0</v>
      </c>
      <c r="GX180">
        <v>0</v>
      </c>
      <c r="GY180">
        <v>0</v>
      </c>
      <c r="GZ180">
        <v>0</v>
      </c>
      <c r="HA180">
        <v>0</v>
      </c>
      <c r="HB180">
        <v>0</v>
      </c>
      <c r="HC180">
        <v>0</v>
      </c>
      <c r="HD180">
        <v>0</v>
      </c>
      <c r="HE180">
        <v>0</v>
      </c>
      <c r="HF180">
        <v>0</v>
      </c>
      <c r="HG180">
        <v>0</v>
      </c>
      <c r="HH180">
        <v>0</v>
      </c>
      <c r="HI180">
        <v>0</v>
      </c>
      <c r="HJ180">
        <v>0</v>
      </c>
      <c r="HK180">
        <v>0</v>
      </c>
      <c r="HL180">
        <v>0</v>
      </c>
      <c r="HM180">
        <v>0</v>
      </c>
      <c r="HN180">
        <v>0</v>
      </c>
      <c r="HO180">
        <v>0</v>
      </c>
      <c r="HP180">
        <v>0</v>
      </c>
      <c r="HQ180">
        <v>0</v>
      </c>
      <c r="HR180">
        <v>0</v>
      </c>
      <c r="HS180">
        <v>0</v>
      </c>
      <c r="HT180">
        <v>0</v>
      </c>
      <c r="HU180">
        <v>0</v>
      </c>
      <c r="HV180">
        <v>0</v>
      </c>
      <c r="HW180">
        <v>0</v>
      </c>
      <c r="HX180">
        <v>0</v>
      </c>
      <c r="HY180">
        <v>0</v>
      </c>
      <c r="HZ180">
        <v>0</v>
      </c>
      <c r="IA180">
        <v>0</v>
      </c>
      <c r="IB180">
        <v>0</v>
      </c>
      <c r="IC180">
        <v>0</v>
      </c>
      <c r="ID180">
        <v>0</v>
      </c>
      <c r="IE180">
        <v>0</v>
      </c>
      <c r="IF180">
        <v>0</v>
      </c>
      <c r="IG180">
        <v>0</v>
      </c>
      <c r="IH180">
        <v>0</v>
      </c>
      <c r="II180">
        <v>0</v>
      </c>
      <c r="IJ180">
        <v>0</v>
      </c>
      <c r="IK180">
        <v>0</v>
      </c>
      <c r="IL180">
        <v>0</v>
      </c>
      <c r="IM180">
        <v>0</v>
      </c>
      <c r="IN180">
        <v>0</v>
      </c>
      <c r="IO180">
        <v>0</v>
      </c>
      <c r="IP180">
        <v>0</v>
      </c>
      <c r="IQ180">
        <v>0</v>
      </c>
      <c r="IR180">
        <v>0</v>
      </c>
      <c r="IS180">
        <v>0</v>
      </c>
      <c r="IT180">
        <v>0</v>
      </c>
      <c r="IU180">
        <v>0</v>
      </c>
      <c r="IV180">
        <v>0</v>
      </c>
      <c r="IW180">
        <v>0</v>
      </c>
      <c r="IX180">
        <v>0</v>
      </c>
      <c r="IY180">
        <v>0</v>
      </c>
      <c r="IZ180">
        <v>0</v>
      </c>
      <c r="JA180">
        <v>0</v>
      </c>
      <c r="JB180">
        <v>0</v>
      </c>
      <c r="JC180">
        <v>0</v>
      </c>
      <c r="JD180">
        <v>4.2030000000000003</v>
      </c>
      <c r="JE180">
        <v>6.2960000000000003</v>
      </c>
      <c r="JF180">
        <v>5.7640000000000002</v>
      </c>
      <c r="JG180">
        <v>7.5250000000000004</v>
      </c>
      <c r="JH180">
        <v>6.859</v>
      </c>
      <c r="JI180">
        <v>11.811</v>
      </c>
      <c r="JJ180">
        <v>9.1219999999999999</v>
      </c>
      <c r="JK180">
        <v>10.022</v>
      </c>
      <c r="JL180">
        <v>6.7430000000000003</v>
      </c>
      <c r="JM180">
        <v>7.351</v>
      </c>
      <c r="JN180">
        <v>9.7639999999999993</v>
      </c>
      <c r="JO180">
        <v>7.9889999999999999</v>
      </c>
      <c r="JP180">
        <v>8.4570000000000007</v>
      </c>
      <c r="JQ180">
        <v>7.0860000000000003</v>
      </c>
      <c r="JR180">
        <v>7.1029999999999998</v>
      </c>
      <c r="JS180">
        <v>12.022</v>
      </c>
      <c r="JT180">
        <v>10.708</v>
      </c>
      <c r="JU180">
        <v>8.02</v>
      </c>
      <c r="JV180">
        <v>9.4160000000000004</v>
      </c>
      <c r="JW180">
        <v>13.302</v>
      </c>
      <c r="JX180">
        <v>7.7130000000000001</v>
      </c>
      <c r="JY180">
        <v>8.3960000000000008</v>
      </c>
      <c r="JZ180">
        <v>5.3449999999999998</v>
      </c>
      <c r="KA180">
        <v>9.8629999999999995</v>
      </c>
      <c r="KB180">
        <v>11.734999999999999</v>
      </c>
      <c r="KC180">
        <v>10.413</v>
      </c>
      <c r="KD180">
        <v>12.27</v>
      </c>
      <c r="KE180">
        <v>12.221</v>
      </c>
      <c r="KF180">
        <v>10.715999999999999</v>
      </c>
      <c r="KG180">
        <v>13.443</v>
      </c>
    </row>
    <row r="181" spans="1:293" x14ac:dyDescent="0.25">
      <c r="A181" t="s">
        <v>457</v>
      </c>
      <c r="B181" t="s">
        <v>589</v>
      </c>
      <c r="C181" t="s">
        <v>588</v>
      </c>
      <c r="D181">
        <v>29</v>
      </c>
      <c r="E181" t="s">
        <v>1</v>
      </c>
      <c r="F181">
        <f t="shared" si="27"/>
        <v>1</v>
      </c>
      <c r="G181">
        <f t="shared" si="28"/>
        <v>1</v>
      </c>
      <c r="H181" t="s">
        <v>9</v>
      </c>
      <c r="I181" t="s">
        <v>7</v>
      </c>
      <c r="J181" t="s">
        <v>609</v>
      </c>
      <c r="K181" t="s">
        <v>596</v>
      </c>
      <c r="L181" t="s">
        <v>515</v>
      </c>
      <c r="M181" s="7">
        <v>43.219367220052</v>
      </c>
      <c r="N181" s="7">
        <v>55.162076485884597</v>
      </c>
      <c r="O181" s="7">
        <f>M181*'Emission and cost factors'!$D$8+N181*'Emission and cost factors'!$E$8</f>
        <v>34.450622299717836</v>
      </c>
      <c r="P181" s="8">
        <f>M181*'Emission and cost factors'!$D$9+N181*'Emission and cost factors'!$E$9</f>
        <v>10.003086161684768</v>
      </c>
      <c r="Q181" s="7">
        <f t="shared" si="20"/>
        <v>21.013000000000009</v>
      </c>
      <c r="R181" s="2">
        <f t="shared" si="21"/>
        <v>0</v>
      </c>
      <c r="S181" s="2">
        <f t="shared" si="22"/>
        <v>0</v>
      </c>
      <c r="T181" s="2">
        <f t="shared" si="23"/>
        <v>0</v>
      </c>
      <c r="U181" s="7">
        <f t="shared" si="24"/>
        <v>0</v>
      </c>
      <c r="V181" s="7">
        <f t="shared" si="25"/>
        <v>0</v>
      </c>
      <c r="W181" s="7">
        <f t="shared" si="26"/>
        <v>0</v>
      </c>
      <c r="X181">
        <v>20.87</v>
      </c>
      <c r="Y181">
        <v>21</v>
      </c>
      <c r="Z181">
        <v>21</v>
      </c>
      <c r="AA181">
        <v>21.01</v>
      </c>
      <c r="AB181">
        <v>20.96</v>
      </c>
      <c r="AC181">
        <v>21</v>
      </c>
      <c r="AD181">
        <v>21.03</v>
      </c>
      <c r="AE181">
        <v>21.07</v>
      </c>
      <c r="AF181">
        <v>20.85</v>
      </c>
      <c r="AG181">
        <v>20.83</v>
      </c>
      <c r="AH181">
        <v>20.92</v>
      </c>
      <c r="AI181">
        <v>21.02</v>
      </c>
      <c r="AJ181">
        <v>20.89</v>
      </c>
      <c r="AK181">
        <v>21.05</v>
      </c>
      <c r="AL181">
        <v>20.98</v>
      </c>
      <c r="AM181">
        <v>21.09</v>
      </c>
      <c r="AN181">
        <v>20.98</v>
      </c>
      <c r="AO181">
        <v>20.87</v>
      </c>
      <c r="AP181">
        <v>20.93</v>
      </c>
      <c r="AQ181">
        <v>21.2</v>
      </c>
      <c r="AR181">
        <v>20.92</v>
      </c>
      <c r="AS181">
        <v>20.85</v>
      </c>
      <c r="AT181">
        <v>20.9</v>
      </c>
      <c r="AU181">
        <v>21.1</v>
      </c>
      <c r="AV181">
        <v>21</v>
      </c>
      <c r="AW181">
        <v>20.89</v>
      </c>
      <c r="AX181">
        <v>21.14</v>
      </c>
      <c r="AY181">
        <v>21.61</v>
      </c>
      <c r="AZ181">
        <v>21.07</v>
      </c>
      <c r="BA181">
        <v>21.36</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20.98</v>
      </c>
      <c r="EO181">
        <v>20.87</v>
      </c>
      <c r="EP181">
        <v>20.88</v>
      </c>
      <c r="EQ181">
        <v>20.9</v>
      </c>
      <c r="ER181">
        <v>21.01</v>
      </c>
      <c r="ES181">
        <v>20.97</v>
      </c>
      <c r="ET181">
        <v>20.84</v>
      </c>
      <c r="EU181">
        <v>20.86</v>
      </c>
      <c r="EV181">
        <v>20.86</v>
      </c>
      <c r="EW181">
        <v>20.9</v>
      </c>
      <c r="EX181">
        <v>20.81</v>
      </c>
      <c r="EY181">
        <v>20.88</v>
      </c>
      <c r="EZ181">
        <v>20.77</v>
      </c>
      <c r="FA181">
        <v>20.9</v>
      </c>
      <c r="FB181">
        <v>20.88</v>
      </c>
      <c r="FC181">
        <v>20.74</v>
      </c>
      <c r="FD181">
        <v>20.74</v>
      </c>
      <c r="FE181">
        <v>20.81</v>
      </c>
      <c r="FF181">
        <v>20.75</v>
      </c>
      <c r="FG181">
        <v>20.88</v>
      </c>
      <c r="FH181">
        <v>20.8</v>
      </c>
      <c r="FI181">
        <v>20.79</v>
      </c>
      <c r="FJ181">
        <v>20.92</v>
      </c>
      <c r="FK181">
        <v>20.97</v>
      </c>
      <c r="FL181">
        <v>20.85</v>
      </c>
      <c r="FM181">
        <v>20.99</v>
      </c>
      <c r="FN181">
        <v>20.81</v>
      </c>
      <c r="FO181">
        <v>20.91</v>
      </c>
      <c r="FP181">
        <v>20.81</v>
      </c>
      <c r="FQ181">
        <v>20.85</v>
      </c>
      <c r="FR181">
        <v>0</v>
      </c>
      <c r="FS181">
        <v>0</v>
      </c>
      <c r="FT181">
        <v>0</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0</v>
      </c>
      <c r="GP181">
        <v>0</v>
      </c>
      <c r="GQ181">
        <v>0</v>
      </c>
      <c r="GR181">
        <v>0</v>
      </c>
      <c r="GS181">
        <v>0</v>
      </c>
      <c r="GT181">
        <v>0</v>
      </c>
      <c r="GU181">
        <v>0</v>
      </c>
      <c r="GV181">
        <v>0</v>
      </c>
      <c r="GW181">
        <v>0</v>
      </c>
      <c r="GX181">
        <v>0</v>
      </c>
      <c r="GY181">
        <v>0</v>
      </c>
      <c r="GZ181">
        <v>0</v>
      </c>
      <c r="HA181">
        <v>0</v>
      </c>
      <c r="HB181">
        <v>0</v>
      </c>
      <c r="HC181">
        <v>0</v>
      </c>
      <c r="HD181">
        <v>0</v>
      </c>
      <c r="HE181">
        <v>0</v>
      </c>
      <c r="HF181">
        <v>0</v>
      </c>
      <c r="HG181">
        <v>0</v>
      </c>
      <c r="HH181">
        <v>0</v>
      </c>
      <c r="HI181">
        <v>0</v>
      </c>
      <c r="HJ181">
        <v>0</v>
      </c>
      <c r="HK181">
        <v>0</v>
      </c>
      <c r="HL181">
        <v>0</v>
      </c>
      <c r="HM181">
        <v>0</v>
      </c>
      <c r="HN181">
        <v>0</v>
      </c>
      <c r="HO181">
        <v>0</v>
      </c>
      <c r="HP181">
        <v>0</v>
      </c>
      <c r="HQ181">
        <v>0</v>
      </c>
      <c r="HR181">
        <v>0</v>
      </c>
      <c r="HS181">
        <v>0</v>
      </c>
      <c r="HT181">
        <v>0</v>
      </c>
      <c r="HU181">
        <v>0</v>
      </c>
      <c r="HV181">
        <v>0</v>
      </c>
      <c r="HW181">
        <v>0</v>
      </c>
      <c r="HX181">
        <v>0</v>
      </c>
      <c r="HY181">
        <v>0</v>
      </c>
      <c r="HZ181">
        <v>0</v>
      </c>
      <c r="IA181">
        <v>0</v>
      </c>
      <c r="IB181">
        <v>0</v>
      </c>
      <c r="IC181">
        <v>0</v>
      </c>
      <c r="ID181">
        <v>0</v>
      </c>
      <c r="IE181">
        <v>0</v>
      </c>
      <c r="IF181">
        <v>0</v>
      </c>
      <c r="IG181">
        <v>0</v>
      </c>
      <c r="IH181">
        <v>0</v>
      </c>
      <c r="II181">
        <v>0</v>
      </c>
      <c r="IJ181">
        <v>0</v>
      </c>
      <c r="IK181">
        <v>0</v>
      </c>
      <c r="IL181">
        <v>0</v>
      </c>
      <c r="IM181">
        <v>0</v>
      </c>
      <c r="IN181">
        <v>0</v>
      </c>
      <c r="IO181">
        <v>0</v>
      </c>
      <c r="IP181">
        <v>0</v>
      </c>
      <c r="IQ181">
        <v>0</v>
      </c>
      <c r="IR181">
        <v>0</v>
      </c>
      <c r="IS181">
        <v>0</v>
      </c>
      <c r="IT181">
        <v>0</v>
      </c>
      <c r="IU181">
        <v>0</v>
      </c>
      <c r="IV181">
        <v>0</v>
      </c>
      <c r="IW181">
        <v>0</v>
      </c>
      <c r="IX181">
        <v>0</v>
      </c>
      <c r="IY181">
        <v>0</v>
      </c>
      <c r="IZ181">
        <v>0</v>
      </c>
      <c r="JA181">
        <v>0</v>
      </c>
      <c r="JB181">
        <v>0</v>
      </c>
      <c r="JC181">
        <v>0</v>
      </c>
      <c r="JD181">
        <v>4.2030000000000003</v>
      </c>
      <c r="JE181">
        <v>6.2960000000000003</v>
      </c>
      <c r="JF181">
        <v>5.7640000000000002</v>
      </c>
      <c r="JG181">
        <v>7.5250000000000004</v>
      </c>
      <c r="JH181">
        <v>6.859</v>
      </c>
      <c r="JI181">
        <v>11.811</v>
      </c>
      <c r="JJ181">
        <v>9.1219999999999999</v>
      </c>
      <c r="JK181">
        <v>10.022</v>
      </c>
      <c r="JL181">
        <v>6.7430000000000003</v>
      </c>
      <c r="JM181">
        <v>7.351</v>
      </c>
      <c r="JN181">
        <v>9.7639999999999993</v>
      </c>
      <c r="JO181">
        <v>7.9889999999999999</v>
      </c>
      <c r="JP181">
        <v>8.4570000000000007</v>
      </c>
      <c r="JQ181">
        <v>7.0860000000000003</v>
      </c>
      <c r="JR181">
        <v>7.1029999999999998</v>
      </c>
      <c r="JS181">
        <v>12.022</v>
      </c>
      <c r="JT181">
        <v>10.708</v>
      </c>
      <c r="JU181">
        <v>8.02</v>
      </c>
      <c r="JV181">
        <v>9.4160000000000004</v>
      </c>
      <c r="JW181">
        <v>13.302</v>
      </c>
      <c r="JX181">
        <v>7.7130000000000001</v>
      </c>
      <c r="JY181">
        <v>8.3960000000000008</v>
      </c>
      <c r="JZ181">
        <v>5.3449999999999998</v>
      </c>
      <c r="KA181">
        <v>9.8629999999999995</v>
      </c>
      <c r="KB181">
        <v>11.734999999999999</v>
      </c>
      <c r="KC181">
        <v>10.413</v>
      </c>
      <c r="KD181">
        <v>12.27</v>
      </c>
      <c r="KE181">
        <v>12.221</v>
      </c>
      <c r="KF181">
        <v>10.715999999999999</v>
      </c>
      <c r="KG181">
        <v>13.443</v>
      </c>
    </row>
    <row r="182" spans="1:293" x14ac:dyDescent="0.25">
      <c r="A182" t="s">
        <v>458</v>
      </c>
      <c r="B182" t="s">
        <v>589</v>
      </c>
      <c r="C182" t="s">
        <v>588</v>
      </c>
      <c r="D182">
        <v>30</v>
      </c>
      <c r="E182" t="s">
        <v>1</v>
      </c>
      <c r="F182">
        <f t="shared" si="27"/>
        <v>1</v>
      </c>
      <c r="G182">
        <f t="shared" si="28"/>
        <v>1</v>
      </c>
      <c r="H182" t="s">
        <v>9</v>
      </c>
      <c r="I182" t="s">
        <v>7</v>
      </c>
      <c r="J182" t="s">
        <v>609</v>
      </c>
      <c r="K182" t="s">
        <v>596</v>
      </c>
      <c r="L182" t="s">
        <v>516</v>
      </c>
      <c r="M182" s="7">
        <v>28.307414420572901</v>
      </c>
      <c r="N182" s="7">
        <v>59.373758440791299</v>
      </c>
      <c r="O182" s="7">
        <f>M182*'Emission and cost factors'!$D$8+N182*'Emission and cost factors'!$E$8</f>
        <v>33.256485911084305</v>
      </c>
      <c r="P182" s="8">
        <f>M182*'Emission and cost factors'!$D$9+N182*'Emission and cost factors'!$E$9</f>
        <v>10.038360342941612</v>
      </c>
      <c r="Q182" s="7">
        <f t="shared" si="20"/>
        <v>21.022666666666673</v>
      </c>
      <c r="R182" s="2">
        <f t="shared" si="21"/>
        <v>0</v>
      </c>
      <c r="S182" s="2">
        <f t="shared" si="22"/>
        <v>0</v>
      </c>
      <c r="T182" s="2">
        <f t="shared" si="23"/>
        <v>0</v>
      </c>
      <c r="U182" s="7">
        <f t="shared" si="24"/>
        <v>0</v>
      </c>
      <c r="V182" s="7">
        <f t="shared" si="25"/>
        <v>0</v>
      </c>
      <c r="W182" s="7">
        <f t="shared" si="26"/>
        <v>0</v>
      </c>
      <c r="X182">
        <v>20.96</v>
      </c>
      <c r="Y182">
        <v>20.99</v>
      </c>
      <c r="Z182">
        <v>20.98</v>
      </c>
      <c r="AA182">
        <v>21.02</v>
      </c>
      <c r="AB182">
        <v>20.99</v>
      </c>
      <c r="AC182">
        <v>20.97</v>
      </c>
      <c r="AD182">
        <v>21.03</v>
      </c>
      <c r="AE182">
        <v>21.07</v>
      </c>
      <c r="AF182">
        <v>20.86</v>
      </c>
      <c r="AG182">
        <v>20.84</v>
      </c>
      <c r="AH182">
        <v>20.93</v>
      </c>
      <c r="AI182">
        <v>21.06</v>
      </c>
      <c r="AJ182">
        <v>20.88</v>
      </c>
      <c r="AK182">
        <v>21.11</v>
      </c>
      <c r="AL182">
        <v>20.99</v>
      </c>
      <c r="AM182">
        <v>21.11</v>
      </c>
      <c r="AN182">
        <v>20.98</v>
      </c>
      <c r="AO182">
        <v>20.86</v>
      </c>
      <c r="AP182">
        <v>20.95</v>
      </c>
      <c r="AQ182">
        <v>21.2</v>
      </c>
      <c r="AR182">
        <v>20.92</v>
      </c>
      <c r="AS182">
        <v>20.86</v>
      </c>
      <c r="AT182">
        <v>20.89</v>
      </c>
      <c r="AU182">
        <v>21.11</v>
      </c>
      <c r="AV182">
        <v>21</v>
      </c>
      <c r="AW182">
        <v>20.9</v>
      </c>
      <c r="AX182">
        <v>21.16</v>
      </c>
      <c r="AY182">
        <v>21.62</v>
      </c>
      <c r="AZ182">
        <v>21.07</v>
      </c>
      <c r="BA182">
        <v>21.37</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20.89</v>
      </c>
      <c r="EO182">
        <v>20.88</v>
      </c>
      <c r="EP182">
        <v>20.89</v>
      </c>
      <c r="EQ182">
        <v>20.91</v>
      </c>
      <c r="ER182">
        <v>20.98</v>
      </c>
      <c r="ES182">
        <v>20.97</v>
      </c>
      <c r="ET182">
        <v>20.85</v>
      </c>
      <c r="EU182">
        <v>20.73</v>
      </c>
      <c r="EV182">
        <v>20.77</v>
      </c>
      <c r="EW182">
        <v>20.89</v>
      </c>
      <c r="EX182">
        <v>20.98</v>
      </c>
      <c r="EY182">
        <v>20.86</v>
      </c>
      <c r="EZ182">
        <v>20.75</v>
      </c>
      <c r="FA182">
        <v>20.84</v>
      </c>
      <c r="FB182">
        <v>20.91</v>
      </c>
      <c r="FC182">
        <v>20.75</v>
      </c>
      <c r="FD182">
        <v>20.75</v>
      </c>
      <c r="FE182">
        <v>20.81</v>
      </c>
      <c r="FF182">
        <v>20.73</v>
      </c>
      <c r="FG182">
        <v>20.89</v>
      </c>
      <c r="FH182">
        <v>20.77</v>
      </c>
      <c r="FI182">
        <v>20.82</v>
      </c>
      <c r="FJ182">
        <v>20.86</v>
      </c>
      <c r="FK182">
        <v>20.84</v>
      </c>
      <c r="FL182">
        <v>20.86</v>
      </c>
      <c r="FM182">
        <v>20.98</v>
      </c>
      <c r="FN182">
        <v>20.81</v>
      </c>
      <c r="FO182">
        <v>20.89</v>
      </c>
      <c r="FP182">
        <v>20.83</v>
      </c>
      <c r="FQ182">
        <v>20.85</v>
      </c>
      <c r="FR182">
        <v>0</v>
      </c>
      <c r="FS182">
        <v>0</v>
      </c>
      <c r="FT182">
        <v>0</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0</v>
      </c>
      <c r="GP182">
        <v>0</v>
      </c>
      <c r="GQ182">
        <v>0</v>
      </c>
      <c r="GR182">
        <v>0</v>
      </c>
      <c r="GS182">
        <v>0</v>
      </c>
      <c r="GT182">
        <v>0</v>
      </c>
      <c r="GU182">
        <v>0</v>
      </c>
      <c r="GV182">
        <v>0</v>
      </c>
      <c r="GW182">
        <v>0</v>
      </c>
      <c r="GX182">
        <v>0</v>
      </c>
      <c r="GY182">
        <v>0</v>
      </c>
      <c r="GZ182">
        <v>0</v>
      </c>
      <c r="HA182">
        <v>0</v>
      </c>
      <c r="HB182">
        <v>0</v>
      </c>
      <c r="HC182">
        <v>0</v>
      </c>
      <c r="HD182">
        <v>0</v>
      </c>
      <c r="HE182">
        <v>0</v>
      </c>
      <c r="HF182">
        <v>0</v>
      </c>
      <c r="HG182">
        <v>0</v>
      </c>
      <c r="HH182">
        <v>0</v>
      </c>
      <c r="HI182">
        <v>0</v>
      </c>
      <c r="HJ182">
        <v>0</v>
      </c>
      <c r="HK182">
        <v>0</v>
      </c>
      <c r="HL182">
        <v>0</v>
      </c>
      <c r="HM182">
        <v>0</v>
      </c>
      <c r="HN182">
        <v>0</v>
      </c>
      <c r="HO182">
        <v>0</v>
      </c>
      <c r="HP182">
        <v>0</v>
      </c>
      <c r="HQ182">
        <v>0</v>
      </c>
      <c r="HR182">
        <v>0</v>
      </c>
      <c r="HS182">
        <v>0</v>
      </c>
      <c r="HT182">
        <v>0</v>
      </c>
      <c r="HU182">
        <v>0</v>
      </c>
      <c r="HV182">
        <v>0</v>
      </c>
      <c r="HW182">
        <v>0</v>
      </c>
      <c r="HX182">
        <v>0</v>
      </c>
      <c r="HY182">
        <v>0</v>
      </c>
      <c r="HZ182">
        <v>0</v>
      </c>
      <c r="IA182">
        <v>0</v>
      </c>
      <c r="IB182">
        <v>0</v>
      </c>
      <c r="IC182">
        <v>0</v>
      </c>
      <c r="ID182">
        <v>0</v>
      </c>
      <c r="IE182">
        <v>0</v>
      </c>
      <c r="IF182">
        <v>0</v>
      </c>
      <c r="IG182">
        <v>0</v>
      </c>
      <c r="IH182">
        <v>0</v>
      </c>
      <c r="II182">
        <v>0</v>
      </c>
      <c r="IJ182">
        <v>0</v>
      </c>
      <c r="IK182">
        <v>0</v>
      </c>
      <c r="IL182">
        <v>0</v>
      </c>
      <c r="IM182">
        <v>0</v>
      </c>
      <c r="IN182">
        <v>0</v>
      </c>
      <c r="IO182">
        <v>0</v>
      </c>
      <c r="IP182">
        <v>0</v>
      </c>
      <c r="IQ182">
        <v>0</v>
      </c>
      <c r="IR182">
        <v>0</v>
      </c>
      <c r="IS182">
        <v>0</v>
      </c>
      <c r="IT182">
        <v>0</v>
      </c>
      <c r="IU182">
        <v>0</v>
      </c>
      <c r="IV182">
        <v>0</v>
      </c>
      <c r="IW182">
        <v>0</v>
      </c>
      <c r="IX182">
        <v>0</v>
      </c>
      <c r="IY182">
        <v>0</v>
      </c>
      <c r="IZ182">
        <v>0</v>
      </c>
      <c r="JA182">
        <v>0</v>
      </c>
      <c r="JB182">
        <v>0</v>
      </c>
      <c r="JC182">
        <v>0</v>
      </c>
      <c r="JD182">
        <v>4.2030000000000003</v>
      </c>
      <c r="JE182">
        <v>6.2960000000000003</v>
      </c>
      <c r="JF182">
        <v>5.7640000000000002</v>
      </c>
      <c r="JG182">
        <v>7.5250000000000004</v>
      </c>
      <c r="JH182">
        <v>6.859</v>
      </c>
      <c r="JI182">
        <v>11.811</v>
      </c>
      <c r="JJ182">
        <v>9.1219999999999999</v>
      </c>
      <c r="JK182">
        <v>10.022</v>
      </c>
      <c r="JL182">
        <v>6.7430000000000003</v>
      </c>
      <c r="JM182">
        <v>7.351</v>
      </c>
      <c r="JN182">
        <v>9.7639999999999993</v>
      </c>
      <c r="JO182">
        <v>7.9889999999999999</v>
      </c>
      <c r="JP182">
        <v>8.4570000000000007</v>
      </c>
      <c r="JQ182">
        <v>7.0860000000000003</v>
      </c>
      <c r="JR182">
        <v>7.1029999999999998</v>
      </c>
      <c r="JS182">
        <v>12.022</v>
      </c>
      <c r="JT182">
        <v>10.708</v>
      </c>
      <c r="JU182">
        <v>8.02</v>
      </c>
      <c r="JV182">
        <v>9.4160000000000004</v>
      </c>
      <c r="JW182">
        <v>13.302</v>
      </c>
      <c r="JX182">
        <v>7.7130000000000001</v>
      </c>
      <c r="JY182">
        <v>8.3960000000000008</v>
      </c>
      <c r="JZ182">
        <v>5.3449999999999998</v>
      </c>
      <c r="KA182">
        <v>9.8629999999999995</v>
      </c>
      <c r="KB182">
        <v>11.734999999999999</v>
      </c>
      <c r="KC182">
        <v>10.413</v>
      </c>
      <c r="KD182">
        <v>12.27</v>
      </c>
      <c r="KE182">
        <v>12.221</v>
      </c>
      <c r="KF182">
        <v>10.715999999999999</v>
      </c>
      <c r="KG182">
        <v>13.443</v>
      </c>
    </row>
    <row r="183" spans="1:293" x14ac:dyDescent="0.25">
      <c r="A183" t="s">
        <v>459</v>
      </c>
      <c r="B183" t="s">
        <v>589</v>
      </c>
      <c r="C183" t="s">
        <v>588</v>
      </c>
      <c r="D183">
        <v>31</v>
      </c>
      <c r="E183" t="s">
        <v>10</v>
      </c>
      <c r="F183">
        <f t="shared" si="27"/>
        <v>2</v>
      </c>
      <c r="G183">
        <f t="shared" si="28"/>
        <v>1</v>
      </c>
      <c r="H183" t="s">
        <v>2</v>
      </c>
      <c r="I183" t="s">
        <v>3</v>
      </c>
      <c r="J183" t="s">
        <v>609</v>
      </c>
      <c r="K183" t="s">
        <v>596</v>
      </c>
      <c r="L183" t="s">
        <v>515</v>
      </c>
      <c r="M183" s="7">
        <v>63.911743334960903</v>
      </c>
      <c r="N183" s="7">
        <v>113.117113437032</v>
      </c>
      <c r="O183" s="7">
        <f>M183*'Emission and cost factors'!$D$8+N183*'Emission and cost factors'!$E$8</f>
        <v>65.455338281376513</v>
      </c>
      <c r="P183" s="8">
        <f>M183*'Emission and cost factors'!$D$9+N183*'Emission and cost factors'!$E$9</f>
        <v>19.524036748953236</v>
      </c>
      <c r="Q183" s="7">
        <f t="shared" si="20"/>
        <v>20.406333333333333</v>
      </c>
      <c r="R183" s="2">
        <f t="shared" si="21"/>
        <v>1</v>
      </c>
      <c r="S183" s="2">
        <f t="shared" si="22"/>
        <v>0</v>
      </c>
      <c r="T183" s="2">
        <f t="shared" si="23"/>
        <v>0</v>
      </c>
      <c r="U183" s="7">
        <f t="shared" si="24"/>
        <v>1.4E-3</v>
      </c>
      <c r="V183" s="7">
        <f t="shared" si="25"/>
        <v>0</v>
      </c>
      <c r="W183" s="7">
        <f t="shared" si="26"/>
        <v>0</v>
      </c>
      <c r="X183">
        <v>19.940000000000001</v>
      </c>
      <c r="Y183">
        <v>20.010000000000002</v>
      </c>
      <c r="Z183">
        <v>20.07</v>
      </c>
      <c r="AA183">
        <v>20.21</v>
      </c>
      <c r="AB183">
        <v>20.28</v>
      </c>
      <c r="AC183">
        <v>20.54</v>
      </c>
      <c r="AD183">
        <v>20.420000000000002</v>
      </c>
      <c r="AE183">
        <v>20.61</v>
      </c>
      <c r="AF183">
        <v>20.29</v>
      </c>
      <c r="AG183">
        <v>20.14</v>
      </c>
      <c r="AH183">
        <v>20.57</v>
      </c>
      <c r="AI183">
        <v>20.34</v>
      </c>
      <c r="AJ183">
        <v>20.29</v>
      </c>
      <c r="AK183">
        <v>20.25</v>
      </c>
      <c r="AL183">
        <v>20.09</v>
      </c>
      <c r="AM183">
        <v>20.67</v>
      </c>
      <c r="AN183">
        <v>20.56</v>
      </c>
      <c r="AO183">
        <v>20.260000000000002</v>
      </c>
      <c r="AP183">
        <v>20.38</v>
      </c>
      <c r="AQ183">
        <v>20.62</v>
      </c>
      <c r="AR183">
        <v>20.440000000000001</v>
      </c>
      <c r="AS183">
        <v>20.21</v>
      </c>
      <c r="AT183">
        <v>20.22</v>
      </c>
      <c r="AU183">
        <v>20.67</v>
      </c>
      <c r="AV183">
        <v>20.69</v>
      </c>
      <c r="AW183">
        <v>20.55</v>
      </c>
      <c r="AX183">
        <v>20.64</v>
      </c>
      <c r="AY183">
        <v>20.76</v>
      </c>
      <c r="AZ183">
        <v>20.62</v>
      </c>
      <c r="BA183">
        <v>20.85</v>
      </c>
      <c r="BB183">
        <v>4.2000000000000003E-2</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19.29</v>
      </c>
      <c r="EO183">
        <v>19.72</v>
      </c>
      <c r="EP183">
        <v>19.72</v>
      </c>
      <c r="EQ183">
        <v>19.489999999999998</v>
      </c>
      <c r="ER183">
        <v>19.62</v>
      </c>
      <c r="ES183">
        <v>20.149999999999999</v>
      </c>
      <c r="ET183">
        <v>19.989999999999998</v>
      </c>
      <c r="EU183">
        <v>20</v>
      </c>
      <c r="EV183">
        <v>19.71</v>
      </c>
      <c r="EW183">
        <v>19.77</v>
      </c>
      <c r="EX183">
        <v>20</v>
      </c>
      <c r="EY183">
        <v>19.57</v>
      </c>
      <c r="EZ183">
        <v>19.78</v>
      </c>
      <c r="FA183">
        <v>19.43</v>
      </c>
      <c r="FB183">
        <v>19.7</v>
      </c>
      <c r="FC183">
        <v>20.07</v>
      </c>
      <c r="FD183">
        <v>20.09</v>
      </c>
      <c r="FE183">
        <v>19.84</v>
      </c>
      <c r="FF183">
        <v>20.05</v>
      </c>
      <c r="FG183">
        <v>20.309999999999999</v>
      </c>
      <c r="FH183">
        <v>19.78</v>
      </c>
      <c r="FI183">
        <v>20</v>
      </c>
      <c r="FJ183">
        <v>19.760000000000002</v>
      </c>
      <c r="FK183">
        <v>19.97</v>
      </c>
      <c r="FL183">
        <v>20.2</v>
      </c>
      <c r="FM183">
        <v>19.88</v>
      </c>
      <c r="FN183">
        <v>20.079999999999998</v>
      </c>
      <c r="FO183">
        <v>20.48</v>
      </c>
      <c r="FP183">
        <v>20.07</v>
      </c>
      <c r="FQ183">
        <v>20.59</v>
      </c>
      <c r="FR183">
        <v>0.40799999999999997</v>
      </c>
      <c r="FS183">
        <v>0.183</v>
      </c>
      <c r="FT183">
        <v>0.192</v>
      </c>
      <c r="FU183">
        <v>0.38300000000000001</v>
      </c>
      <c r="FV183">
        <v>0.308</v>
      </c>
      <c r="FW183">
        <v>0</v>
      </c>
      <c r="FX183">
        <v>8.0000000000000002E-3</v>
      </c>
      <c r="FY183">
        <v>0</v>
      </c>
      <c r="FZ183">
        <v>0.23300000000000001</v>
      </c>
      <c r="GA183">
        <v>0.17499999999999999</v>
      </c>
      <c r="GB183">
        <v>0</v>
      </c>
      <c r="GC183">
        <v>0.33300000000000002</v>
      </c>
      <c r="GD183">
        <v>0.192</v>
      </c>
      <c r="GE183">
        <v>0.40799999999999997</v>
      </c>
      <c r="GF183">
        <v>0.20799999999999999</v>
      </c>
      <c r="GG183">
        <v>0</v>
      </c>
      <c r="GH183">
        <v>0</v>
      </c>
      <c r="GI183">
        <v>0.13300000000000001</v>
      </c>
      <c r="GJ183">
        <v>0</v>
      </c>
      <c r="GK183">
        <v>0</v>
      </c>
      <c r="GL183">
        <v>0.192</v>
      </c>
      <c r="GM183">
        <v>0</v>
      </c>
      <c r="GN183">
        <v>0.16700000000000001</v>
      </c>
      <c r="GO183">
        <v>2.5000000000000001E-2</v>
      </c>
      <c r="GP183">
        <v>0</v>
      </c>
      <c r="GQ183">
        <v>0.11700000000000001</v>
      </c>
      <c r="GR183">
        <v>0</v>
      </c>
      <c r="GS183">
        <v>0</v>
      </c>
      <c r="GT183">
        <v>0</v>
      </c>
      <c r="GU183">
        <v>0</v>
      </c>
      <c r="GV183">
        <v>0</v>
      </c>
      <c r="GW183">
        <v>0</v>
      </c>
      <c r="GX183">
        <v>0</v>
      </c>
      <c r="GY183">
        <v>0</v>
      </c>
      <c r="GZ183">
        <v>0</v>
      </c>
      <c r="HA183">
        <v>0</v>
      </c>
      <c r="HB183">
        <v>0</v>
      </c>
      <c r="HC183">
        <v>0</v>
      </c>
      <c r="HD183">
        <v>0</v>
      </c>
      <c r="HE183">
        <v>0</v>
      </c>
      <c r="HF183">
        <v>0</v>
      </c>
      <c r="HG183">
        <v>0</v>
      </c>
      <c r="HH183">
        <v>0</v>
      </c>
      <c r="HI183">
        <v>0</v>
      </c>
      <c r="HJ183">
        <v>0</v>
      </c>
      <c r="HK183">
        <v>0</v>
      </c>
      <c r="HL183">
        <v>0</v>
      </c>
      <c r="HM183">
        <v>0</v>
      </c>
      <c r="HN183">
        <v>0</v>
      </c>
      <c r="HO183">
        <v>0</v>
      </c>
      <c r="HP183">
        <v>0</v>
      </c>
      <c r="HQ183">
        <v>0</v>
      </c>
      <c r="HR183">
        <v>0</v>
      </c>
      <c r="HS183">
        <v>0</v>
      </c>
      <c r="HT183">
        <v>0</v>
      </c>
      <c r="HU183">
        <v>0</v>
      </c>
      <c r="HV183">
        <v>0</v>
      </c>
      <c r="HW183">
        <v>0</v>
      </c>
      <c r="HX183">
        <v>0</v>
      </c>
      <c r="HY183">
        <v>0</v>
      </c>
      <c r="HZ183">
        <v>0</v>
      </c>
      <c r="IA183">
        <v>0</v>
      </c>
      <c r="IB183">
        <v>0</v>
      </c>
      <c r="IC183">
        <v>0</v>
      </c>
      <c r="ID183">
        <v>0</v>
      </c>
      <c r="IE183">
        <v>0</v>
      </c>
      <c r="IF183">
        <v>0</v>
      </c>
      <c r="IG183">
        <v>0</v>
      </c>
      <c r="IH183">
        <v>0</v>
      </c>
      <c r="II183">
        <v>0</v>
      </c>
      <c r="IJ183">
        <v>0</v>
      </c>
      <c r="IK183">
        <v>0</v>
      </c>
      <c r="IL183">
        <v>0</v>
      </c>
      <c r="IM183">
        <v>0</v>
      </c>
      <c r="IN183">
        <v>0</v>
      </c>
      <c r="IO183">
        <v>0</v>
      </c>
      <c r="IP183">
        <v>0</v>
      </c>
      <c r="IQ183">
        <v>0</v>
      </c>
      <c r="IR183">
        <v>0</v>
      </c>
      <c r="IS183">
        <v>0</v>
      </c>
      <c r="IT183">
        <v>0</v>
      </c>
      <c r="IU183">
        <v>0</v>
      </c>
      <c r="IV183">
        <v>0</v>
      </c>
      <c r="IW183">
        <v>0</v>
      </c>
      <c r="IX183">
        <v>0</v>
      </c>
      <c r="IY183">
        <v>0</v>
      </c>
      <c r="IZ183">
        <v>0</v>
      </c>
      <c r="JA183">
        <v>0</v>
      </c>
      <c r="JB183">
        <v>0</v>
      </c>
      <c r="JC183">
        <v>0</v>
      </c>
      <c r="JD183">
        <v>3.9990000000000001</v>
      </c>
      <c r="JE183">
        <v>6</v>
      </c>
      <c r="JF183">
        <v>5.6239999999999997</v>
      </c>
      <c r="JG183">
        <v>7.3639999999999999</v>
      </c>
      <c r="JH183">
        <v>6.9779999999999998</v>
      </c>
      <c r="JI183">
        <v>11.606</v>
      </c>
      <c r="JJ183">
        <v>8.7569999999999997</v>
      </c>
      <c r="JK183">
        <v>9.5180000000000007</v>
      </c>
      <c r="JL183">
        <v>6.3739999999999997</v>
      </c>
      <c r="JM183">
        <v>7.12</v>
      </c>
      <c r="JN183">
        <v>9.5190000000000001</v>
      </c>
      <c r="JO183">
        <v>7.7060000000000004</v>
      </c>
      <c r="JP183">
        <v>8.2710000000000008</v>
      </c>
      <c r="JQ183">
        <v>6.9509999999999996</v>
      </c>
      <c r="JR183">
        <v>6.9029999999999996</v>
      </c>
      <c r="JS183">
        <v>11.567</v>
      </c>
      <c r="JT183">
        <v>10.212</v>
      </c>
      <c r="JU183">
        <v>7.7119999999999997</v>
      </c>
      <c r="JV183">
        <v>9.16</v>
      </c>
      <c r="JW183">
        <v>12.805</v>
      </c>
      <c r="JX183">
        <v>7.4089999999999998</v>
      </c>
      <c r="JY183">
        <v>8.0009999999999994</v>
      </c>
      <c r="JZ183">
        <v>5.0679999999999996</v>
      </c>
      <c r="KA183">
        <v>9.6829999999999998</v>
      </c>
      <c r="KB183">
        <v>11.563000000000001</v>
      </c>
      <c r="KC183">
        <v>10.311</v>
      </c>
      <c r="KD183">
        <v>12.034000000000001</v>
      </c>
      <c r="KE183">
        <v>11.867000000000001</v>
      </c>
      <c r="KF183">
        <v>10.465</v>
      </c>
      <c r="KG183">
        <v>13.173999999999999</v>
      </c>
    </row>
    <row r="184" spans="1:293" x14ac:dyDescent="0.25">
      <c r="A184" t="s">
        <v>460</v>
      </c>
      <c r="B184" t="s">
        <v>589</v>
      </c>
      <c r="C184" t="s">
        <v>588</v>
      </c>
      <c r="D184">
        <v>33</v>
      </c>
      <c r="E184" t="s">
        <v>10</v>
      </c>
      <c r="F184">
        <f t="shared" si="27"/>
        <v>2</v>
      </c>
      <c r="G184">
        <f t="shared" si="28"/>
        <v>1</v>
      </c>
      <c r="H184" t="s">
        <v>2</v>
      </c>
      <c r="I184" t="s">
        <v>6</v>
      </c>
      <c r="J184" t="s">
        <v>609</v>
      </c>
      <c r="K184" t="s">
        <v>596</v>
      </c>
      <c r="L184" t="s">
        <v>515</v>
      </c>
      <c r="M184" s="7">
        <v>65.619282194010395</v>
      </c>
      <c r="N184" s="7">
        <v>122.52736537635001</v>
      </c>
      <c r="O184" s="7">
        <f>M184*'Emission and cost factors'!$D$8+N184*'Emission and cost factors'!$E$8</f>
        <v>70.142637333863192</v>
      </c>
      <c r="P184" s="8">
        <f>M184*'Emission and cost factors'!$D$9+N184*'Emission and cost factors'!$E$9</f>
        <v>21.003876094212917</v>
      </c>
      <c r="Q184" s="7">
        <f t="shared" si="20"/>
        <v>20.608333333333334</v>
      </c>
      <c r="R184" s="2">
        <f t="shared" si="21"/>
        <v>0</v>
      </c>
      <c r="S184" s="2">
        <f t="shared" si="22"/>
        <v>0</v>
      </c>
      <c r="T184" s="2">
        <f t="shared" si="23"/>
        <v>0</v>
      </c>
      <c r="U184" s="7">
        <f t="shared" si="24"/>
        <v>0</v>
      </c>
      <c r="V184" s="7">
        <f t="shared" si="25"/>
        <v>0</v>
      </c>
      <c r="W184" s="7">
        <f t="shared" si="26"/>
        <v>0</v>
      </c>
      <c r="X184">
        <v>20.170000000000002</v>
      </c>
      <c r="Y184">
        <v>20.329999999999998</v>
      </c>
      <c r="Z184">
        <v>20.28</v>
      </c>
      <c r="AA184">
        <v>20.3</v>
      </c>
      <c r="AB184">
        <v>20.34</v>
      </c>
      <c r="AC184">
        <v>20.72</v>
      </c>
      <c r="AD184">
        <v>20.75</v>
      </c>
      <c r="AE184">
        <v>20.79</v>
      </c>
      <c r="AF184">
        <v>20.55</v>
      </c>
      <c r="AG184">
        <v>20.53</v>
      </c>
      <c r="AH184">
        <v>20.72</v>
      </c>
      <c r="AI184">
        <v>20.5</v>
      </c>
      <c r="AJ184">
        <v>20.65</v>
      </c>
      <c r="AK184">
        <v>20.23</v>
      </c>
      <c r="AL184">
        <v>20.47</v>
      </c>
      <c r="AM184">
        <v>20.8</v>
      </c>
      <c r="AN184">
        <v>20.72</v>
      </c>
      <c r="AO184">
        <v>20.62</v>
      </c>
      <c r="AP184">
        <v>20.67</v>
      </c>
      <c r="AQ184">
        <v>20.74</v>
      </c>
      <c r="AR184">
        <v>20.72</v>
      </c>
      <c r="AS184">
        <v>20.6</v>
      </c>
      <c r="AT184">
        <v>20.53</v>
      </c>
      <c r="AU184">
        <v>20.85</v>
      </c>
      <c r="AV184">
        <v>20.76</v>
      </c>
      <c r="AW184">
        <v>20.6</v>
      </c>
      <c r="AX184">
        <v>20.76</v>
      </c>
      <c r="AY184">
        <v>20.8</v>
      </c>
      <c r="AZ184">
        <v>20.79</v>
      </c>
      <c r="BA184">
        <v>20.96</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19.920000000000002</v>
      </c>
      <c r="EO184">
        <v>20.22</v>
      </c>
      <c r="EP184">
        <v>20.22</v>
      </c>
      <c r="EQ184">
        <v>20.260000000000002</v>
      </c>
      <c r="ER184">
        <v>20.25</v>
      </c>
      <c r="ES184">
        <v>20.55</v>
      </c>
      <c r="ET184">
        <v>20.43</v>
      </c>
      <c r="EU184">
        <v>20.52</v>
      </c>
      <c r="EV184">
        <v>20.420000000000002</v>
      </c>
      <c r="EW184">
        <v>20.32</v>
      </c>
      <c r="EX184">
        <v>20.54</v>
      </c>
      <c r="EY184">
        <v>20.309999999999999</v>
      </c>
      <c r="EZ184">
        <v>20.350000000000001</v>
      </c>
      <c r="FA184">
        <v>20.18</v>
      </c>
      <c r="FB184">
        <v>20.29</v>
      </c>
      <c r="FC184">
        <v>20.55</v>
      </c>
      <c r="FD184">
        <v>20.52</v>
      </c>
      <c r="FE184">
        <v>20.28</v>
      </c>
      <c r="FF184">
        <v>20.39</v>
      </c>
      <c r="FG184">
        <v>20.57</v>
      </c>
      <c r="FH184">
        <v>20.25</v>
      </c>
      <c r="FI184">
        <v>20.059999999999999</v>
      </c>
      <c r="FJ184">
        <v>20.329999999999998</v>
      </c>
      <c r="FK184">
        <v>20.41</v>
      </c>
      <c r="FL184">
        <v>20.53</v>
      </c>
      <c r="FM184">
        <v>20.5</v>
      </c>
      <c r="FN184">
        <v>20.53</v>
      </c>
      <c r="FO184">
        <v>20.47</v>
      </c>
      <c r="FP184">
        <v>20.5</v>
      </c>
      <c r="FQ184">
        <v>20.53</v>
      </c>
      <c r="FR184">
        <v>5.8000000000000003E-2</v>
      </c>
      <c r="FS184">
        <v>0</v>
      </c>
      <c r="FT184">
        <v>0</v>
      </c>
      <c r="FU184">
        <v>0</v>
      </c>
      <c r="FV184">
        <v>0</v>
      </c>
      <c r="FW184">
        <v>0</v>
      </c>
      <c r="FX184">
        <v>0</v>
      </c>
      <c r="FY184">
        <v>0</v>
      </c>
      <c r="FZ184">
        <v>0</v>
      </c>
      <c r="GA184">
        <v>0</v>
      </c>
      <c r="GB184">
        <v>0</v>
      </c>
      <c r="GC184">
        <v>0</v>
      </c>
      <c r="GD184">
        <v>0</v>
      </c>
      <c r="GE184">
        <v>0</v>
      </c>
      <c r="GF184">
        <v>0</v>
      </c>
      <c r="GG184">
        <v>0</v>
      </c>
      <c r="GH184">
        <v>0</v>
      </c>
      <c r="GI184">
        <v>0</v>
      </c>
      <c r="GJ184">
        <v>0</v>
      </c>
      <c r="GK184">
        <v>0</v>
      </c>
      <c r="GL184">
        <v>0</v>
      </c>
      <c r="GM184">
        <v>0</v>
      </c>
      <c r="GN184">
        <v>0</v>
      </c>
      <c r="GO184">
        <v>0</v>
      </c>
      <c r="GP184">
        <v>0</v>
      </c>
      <c r="GQ184">
        <v>0</v>
      </c>
      <c r="GR184">
        <v>0</v>
      </c>
      <c r="GS184">
        <v>0</v>
      </c>
      <c r="GT184">
        <v>0</v>
      </c>
      <c r="GU184">
        <v>0</v>
      </c>
      <c r="GV184">
        <v>0</v>
      </c>
      <c r="GW184">
        <v>0</v>
      </c>
      <c r="GX184">
        <v>0</v>
      </c>
      <c r="GY184">
        <v>0</v>
      </c>
      <c r="GZ184">
        <v>0</v>
      </c>
      <c r="HA184">
        <v>0</v>
      </c>
      <c r="HB184">
        <v>0</v>
      </c>
      <c r="HC184">
        <v>0</v>
      </c>
      <c r="HD184">
        <v>0</v>
      </c>
      <c r="HE184">
        <v>0</v>
      </c>
      <c r="HF184">
        <v>0</v>
      </c>
      <c r="HG184">
        <v>0</v>
      </c>
      <c r="HH184">
        <v>0</v>
      </c>
      <c r="HI184">
        <v>0</v>
      </c>
      <c r="HJ184">
        <v>0</v>
      </c>
      <c r="HK184">
        <v>0</v>
      </c>
      <c r="HL184">
        <v>0</v>
      </c>
      <c r="HM184">
        <v>0</v>
      </c>
      <c r="HN184">
        <v>0</v>
      </c>
      <c r="HO184">
        <v>0</v>
      </c>
      <c r="HP184">
        <v>0</v>
      </c>
      <c r="HQ184">
        <v>0</v>
      </c>
      <c r="HR184">
        <v>0</v>
      </c>
      <c r="HS184">
        <v>0</v>
      </c>
      <c r="HT184">
        <v>0</v>
      </c>
      <c r="HU184">
        <v>0</v>
      </c>
      <c r="HV184">
        <v>0</v>
      </c>
      <c r="HW184">
        <v>0</v>
      </c>
      <c r="HX184">
        <v>0</v>
      </c>
      <c r="HY184">
        <v>0</v>
      </c>
      <c r="HZ184">
        <v>0</v>
      </c>
      <c r="IA184">
        <v>0</v>
      </c>
      <c r="IB184">
        <v>0</v>
      </c>
      <c r="IC184">
        <v>0</v>
      </c>
      <c r="ID184">
        <v>0</v>
      </c>
      <c r="IE184">
        <v>0</v>
      </c>
      <c r="IF184">
        <v>0</v>
      </c>
      <c r="IG184">
        <v>0</v>
      </c>
      <c r="IH184">
        <v>0</v>
      </c>
      <c r="II184">
        <v>0</v>
      </c>
      <c r="IJ184">
        <v>0</v>
      </c>
      <c r="IK184">
        <v>0</v>
      </c>
      <c r="IL184">
        <v>0</v>
      </c>
      <c r="IM184">
        <v>0</v>
      </c>
      <c r="IN184">
        <v>0</v>
      </c>
      <c r="IO184">
        <v>0</v>
      </c>
      <c r="IP184">
        <v>0</v>
      </c>
      <c r="IQ184">
        <v>0</v>
      </c>
      <c r="IR184">
        <v>0</v>
      </c>
      <c r="IS184">
        <v>0</v>
      </c>
      <c r="IT184">
        <v>0</v>
      </c>
      <c r="IU184">
        <v>0</v>
      </c>
      <c r="IV184">
        <v>0</v>
      </c>
      <c r="IW184">
        <v>0</v>
      </c>
      <c r="IX184">
        <v>0</v>
      </c>
      <c r="IY184">
        <v>0</v>
      </c>
      <c r="IZ184">
        <v>0</v>
      </c>
      <c r="JA184">
        <v>0</v>
      </c>
      <c r="JB184">
        <v>0</v>
      </c>
      <c r="JC184">
        <v>0</v>
      </c>
      <c r="JD184">
        <v>3.9990000000000001</v>
      </c>
      <c r="JE184">
        <v>6</v>
      </c>
      <c r="JF184">
        <v>5.6239999999999997</v>
      </c>
      <c r="JG184">
        <v>7.3639999999999999</v>
      </c>
      <c r="JH184">
        <v>6.9779999999999998</v>
      </c>
      <c r="JI184">
        <v>11.606</v>
      </c>
      <c r="JJ184">
        <v>8.7569999999999997</v>
      </c>
      <c r="JK184">
        <v>9.5180000000000007</v>
      </c>
      <c r="JL184">
        <v>6.3739999999999997</v>
      </c>
      <c r="JM184">
        <v>7.12</v>
      </c>
      <c r="JN184">
        <v>9.5190000000000001</v>
      </c>
      <c r="JO184">
        <v>7.7060000000000004</v>
      </c>
      <c r="JP184">
        <v>8.2710000000000008</v>
      </c>
      <c r="JQ184">
        <v>6.9509999999999996</v>
      </c>
      <c r="JR184">
        <v>6.9029999999999996</v>
      </c>
      <c r="JS184">
        <v>11.567</v>
      </c>
      <c r="JT184">
        <v>10.212</v>
      </c>
      <c r="JU184">
        <v>7.7119999999999997</v>
      </c>
      <c r="JV184">
        <v>9.16</v>
      </c>
      <c r="JW184">
        <v>12.805</v>
      </c>
      <c r="JX184">
        <v>7.4089999999999998</v>
      </c>
      <c r="JY184">
        <v>8.0009999999999994</v>
      </c>
      <c r="JZ184">
        <v>5.0679999999999996</v>
      </c>
      <c r="KA184">
        <v>9.6829999999999998</v>
      </c>
      <c r="KB184">
        <v>11.563000000000001</v>
      </c>
      <c r="KC184">
        <v>10.311</v>
      </c>
      <c r="KD184">
        <v>12.034000000000001</v>
      </c>
      <c r="KE184">
        <v>11.867000000000001</v>
      </c>
      <c r="KF184">
        <v>10.465</v>
      </c>
      <c r="KG184">
        <v>13.173999999999999</v>
      </c>
    </row>
    <row r="185" spans="1:293" x14ac:dyDescent="0.25">
      <c r="A185" t="s">
        <v>461</v>
      </c>
      <c r="B185" t="s">
        <v>589</v>
      </c>
      <c r="C185" t="s">
        <v>588</v>
      </c>
      <c r="D185">
        <v>35</v>
      </c>
      <c r="E185" t="s">
        <v>10</v>
      </c>
      <c r="F185">
        <f t="shared" si="27"/>
        <v>2</v>
      </c>
      <c r="G185">
        <f t="shared" si="28"/>
        <v>1</v>
      </c>
      <c r="H185" t="s">
        <v>2</v>
      </c>
      <c r="I185" t="s">
        <v>7</v>
      </c>
      <c r="J185" t="s">
        <v>609</v>
      </c>
      <c r="K185" t="s">
        <v>596</v>
      </c>
      <c r="L185" t="s">
        <v>515</v>
      </c>
      <c r="M185" s="7">
        <v>66.577053409830697</v>
      </c>
      <c r="N185" s="7">
        <v>131.69839616982199</v>
      </c>
      <c r="O185" s="7">
        <f>M185*'Emission and cost factors'!$D$8+N185*'Emission and cost factors'!$E$8</f>
        <v>74.562443454182571</v>
      </c>
      <c r="P185" s="8">
        <f>M185*'Emission and cost factors'!$D$9+N185*'Emission and cost factors'!$E$9</f>
        <v>22.417841561866528</v>
      </c>
      <c r="Q185" s="7">
        <f t="shared" si="20"/>
        <v>20.668999999999997</v>
      </c>
      <c r="R185" s="2">
        <f t="shared" si="21"/>
        <v>0</v>
      </c>
      <c r="S185" s="2">
        <f t="shared" si="22"/>
        <v>0</v>
      </c>
      <c r="T185" s="2">
        <f t="shared" si="23"/>
        <v>0</v>
      </c>
      <c r="U185" s="7">
        <f t="shared" si="24"/>
        <v>0</v>
      </c>
      <c r="V185" s="7">
        <f t="shared" si="25"/>
        <v>0</v>
      </c>
      <c r="W185" s="7">
        <f t="shared" si="26"/>
        <v>0</v>
      </c>
      <c r="X185">
        <v>20.3</v>
      </c>
      <c r="Y185">
        <v>20.56</v>
      </c>
      <c r="Z185">
        <v>20.440000000000001</v>
      </c>
      <c r="AA185">
        <v>20.47</v>
      </c>
      <c r="AB185">
        <v>20.51</v>
      </c>
      <c r="AC185">
        <v>20.82</v>
      </c>
      <c r="AD185">
        <v>20.71</v>
      </c>
      <c r="AE185">
        <v>20.82</v>
      </c>
      <c r="AF185">
        <v>20.61</v>
      </c>
      <c r="AG185">
        <v>20.63</v>
      </c>
      <c r="AH185">
        <v>20.79</v>
      </c>
      <c r="AI185">
        <v>20.65</v>
      </c>
      <c r="AJ185">
        <v>20.67</v>
      </c>
      <c r="AK185">
        <v>20.420000000000002</v>
      </c>
      <c r="AL185">
        <v>20.49</v>
      </c>
      <c r="AM185">
        <v>20.81</v>
      </c>
      <c r="AN185">
        <v>20.78</v>
      </c>
      <c r="AO185">
        <v>20.63</v>
      </c>
      <c r="AP185">
        <v>20.73</v>
      </c>
      <c r="AQ185">
        <v>20.8</v>
      </c>
      <c r="AR185">
        <v>20.65</v>
      </c>
      <c r="AS185">
        <v>20.59</v>
      </c>
      <c r="AT185">
        <v>20.59</v>
      </c>
      <c r="AU185">
        <v>20.77</v>
      </c>
      <c r="AV185">
        <v>20.73</v>
      </c>
      <c r="AW185">
        <v>20.8</v>
      </c>
      <c r="AX185">
        <v>20.69</v>
      </c>
      <c r="AY185">
        <v>20.88</v>
      </c>
      <c r="AZ185">
        <v>20.73</v>
      </c>
      <c r="BA185">
        <v>21</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20</v>
      </c>
      <c r="EO185">
        <v>20.260000000000002</v>
      </c>
      <c r="EP185">
        <v>20.36</v>
      </c>
      <c r="EQ185">
        <v>20.260000000000002</v>
      </c>
      <c r="ER185">
        <v>20.39</v>
      </c>
      <c r="ES185">
        <v>20.39</v>
      </c>
      <c r="ET185">
        <v>20.43</v>
      </c>
      <c r="EU185">
        <v>20.51</v>
      </c>
      <c r="EV185">
        <v>20.47</v>
      </c>
      <c r="EW185">
        <v>20.38</v>
      </c>
      <c r="EX185">
        <v>20.53</v>
      </c>
      <c r="EY185">
        <v>20.3</v>
      </c>
      <c r="EZ185">
        <v>20.350000000000001</v>
      </c>
      <c r="FA185">
        <v>20.21</v>
      </c>
      <c r="FB185">
        <v>20.32</v>
      </c>
      <c r="FC185">
        <v>20.55</v>
      </c>
      <c r="FD185">
        <v>20.440000000000001</v>
      </c>
      <c r="FE185">
        <v>20.39</v>
      </c>
      <c r="FF185">
        <v>20.43</v>
      </c>
      <c r="FG185">
        <v>20.49</v>
      </c>
      <c r="FH185">
        <v>20.41</v>
      </c>
      <c r="FI185">
        <v>20.41</v>
      </c>
      <c r="FJ185">
        <v>20.399999999999999</v>
      </c>
      <c r="FK185">
        <v>20.56</v>
      </c>
      <c r="FL185">
        <v>20.46</v>
      </c>
      <c r="FM185">
        <v>20.39</v>
      </c>
      <c r="FN185">
        <v>20.45</v>
      </c>
      <c r="FO185">
        <v>20.47</v>
      </c>
      <c r="FP185">
        <v>20.47</v>
      </c>
      <c r="FQ185">
        <v>20.57</v>
      </c>
      <c r="FR185">
        <v>0</v>
      </c>
      <c r="FS185">
        <v>0</v>
      </c>
      <c r="FT185">
        <v>0</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0</v>
      </c>
      <c r="GP185">
        <v>0</v>
      </c>
      <c r="GQ185">
        <v>0</v>
      </c>
      <c r="GR185">
        <v>0</v>
      </c>
      <c r="GS185">
        <v>0</v>
      </c>
      <c r="GT185">
        <v>0</v>
      </c>
      <c r="GU185">
        <v>0</v>
      </c>
      <c r="GV185">
        <v>0</v>
      </c>
      <c r="GW185">
        <v>0</v>
      </c>
      <c r="GX185">
        <v>0</v>
      </c>
      <c r="GY185">
        <v>0</v>
      </c>
      <c r="GZ185">
        <v>0</v>
      </c>
      <c r="HA185">
        <v>0</v>
      </c>
      <c r="HB185">
        <v>0</v>
      </c>
      <c r="HC185">
        <v>0</v>
      </c>
      <c r="HD185">
        <v>0</v>
      </c>
      <c r="HE185">
        <v>0</v>
      </c>
      <c r="HF185">
        <v>0</v>
      </c>
      <c r="HG185">
        <v>0</v>
      </c>
      <c r="HH185">
        <v>0</v>
      </c>
      <c r="HI185">
        <v>0</v>
      </c>
      <c r="HJ185">
        <v>0</v>
      </c>
      <c r="HK185">
        <v>0</v>
      </c>
      <c r="HL185">
        <v>0</v>
      </c>
      <c r="HM185">
        <v>0</v>
      </c>
      <c r="HN185">
        <v>0</v>
      </c>
      <c r="HO185">
        <v>0</v>
      </c>
      <c r="HP185">
        <v>0</v>
      </c>
      <c r="HQ185">
        <v>0</v>
      </c>
      <c r="HR185">
        <v>0</v>
      </c>
      <c r="HS185">
        <v>0</v>
      </c>
      <c r="HT185">
        <v>0</v>
      </c>
      <c r="HU185">
        <v>0</v>
      </c>
      <c r="HV185">
        <v>0</v>
      </c>
      <c r="HW185">
        <v>0</v>
      </c>
      <c r="HX185">
        <v>0</v>
      </c>
      <c r="HY185">
        <v>0</v>
      </c>
      <c r="HZ185">
        <v>0</v>
      </c>
      <c r="IA185">
        <v>0</v>
      </c>
      <c r="IB185">
        <v>0</v>
      </c>
      <c r="IC185">
        <v>0</v>
      </c>
      <c r="ID185">
        <v>0</v>
      </c>
      <c r="IE185">
        <v>0</v>
      </c>
      <c r="IF185">
        <v>0</v>
      </c>
      <c r="IG185">
        <v>0</v>
      </c>
      <c r="IH185">
        <v>0</v>
      </c>
      <c r="II185">
        <v>0</v>
      </c>
      <c r="IJ185">
        <v>0</v>
      </c>
      <c r="IK185">
        <v>0</v>
      </c>
      <c r="IL185">
        <v>0</v>
      </c>
      <c r="IM185">
        <v>0</v>
      </c>
      <c r="IN185">
        <v>0</v>
      </c>
      <c r="IO185">
        <v>0</v>
      </c>
      <c r="IP185">
        <v>0</v>
      </c>
      <c r="IQ185">
        <v>0</v>
      </c>
      <c r="IR185">
        <v>0</v>
      </c>
      <c r="IS185">
        <v>0</v>
      </c>
      <c r="IT185">
        <v>0</v>
      </c>
      <c r="IU185">
        <v>0</v>
      </c>
      <c r="IV185">
        <v>0</v>
      </c>
      <c r="IW185">
        <v>0</v>
      </c>
      <c r="IX185">
        <v>0</v>
      </c>
      <c r="IY185">
        <v>0</v>
      </c>
      <c r="IZ185">
        <v>0</v>
      </c>
      <c r="JA185">
        <v>0</v>
      </c>
      <c r="JB185">
        <v>0</v>
      </c>
      <c r="JC185">
        <v>0</v>
      </c>
      <c r="JD185">
        <v>3.9990000000000001</v>
      </c>
      <c r="JE185">
        <v>6</v>
      </c>
      <c r="JF185">
        <v>5.6239999999999997</v>
      </c>
      <c r="JG185">
        <v>7.3639999999999999</v>
      </c>
      <c r="JH185">
        <v>6.9779999999999998</v>
      </c>
      <c r="JI185">
        <v>11.606</v>
      </c>
      <c r="JJ185">
        <v>8.7569999999999997</v>
      </c>
      <c r="JK185">
        <v>9.5180000000000007</v>
      </c>
      <c r="JL185">
        <v>6.3739999999999997</v>
      </c>
      <c r="JM185">
        <v>7.12</v>
      </c>
      <c r="JN185">
        <v>9.5190000000000001</v>
      </c>
      <c r="JO185">
        <v>7.7060000000000004</v>
      </c>
      <c r="JP185">
        <v>8.2710000000000008</v>
      </c>
      <c r="JQ185">
        <v>6.9509999999999996</v>
      </c>
      <c r="JR185">
        <v>6.9029999999999996</v>
      </c>
      <c r="JS185">
        <v>11.567</v>
      </c>
      <c r="JT185">
        <v>10.212</v>
      </c>
      <c r="JU185">
        <v>7.7119999999999997</v>
      </c>
      <c r="JV185">
        <v>9.16</v>
      </c>
      <c r="JW185">
        <v>12.805</v>
      </c>
      <c r="JX185">
        <v>7.4089999999999998</v>
      </c>
      <c r="JY185">
        <v>8.0009999999999994</v>
      </c>
      <c r="JZ185">
        <v>5.0679999999999996</v>
      </c>
      <c r="KA185">
        <v>9.6829999999999998</v>
      </c>
      <c r="KB185">
        <v>11.563000000000001</v>
      </c>
      <c r="KC185">
        <v>10.311</v>
      </c>
      <c r="KD185">
        <v>12.034000000000001</v>
      </c>
      <c r="KE185">
        <v>11.867000000000001</v>
      </c>
      <c r="KF185">
        <v>10.465</v>
      </c>
      <c r="KG185">
        <v>13.173999999999999</v>
      </c>
    </row>
    <row r="186" spans="1:293" x14ac:dyDescent="0.25">
      <c r="A186" t="s">
        <v>462</v>
      </c>
      <c r="B186" t="s">
        <v>589</v>
      </c>
      <c r="C186" t="s">
        <v>588</v>
      </c>
      <c r="D186">
        <v>36</v>
      </c>
      <c r="E186" t="s">
        <v>10</v>
      </c>
      <c r="F186">
        <f t="shared" si="27"/>
        <v>2</v>
      </c>
      <c r="G186">
        <f t="shared" si="28"/>
        <v>1</v>
      </c>
      <c r="H186" t="s">
        <v>2</v>
      </c>
      <c r="I186" t="s">
        <v>7</v>
      </c>
      <c r="J186" t="s">
        <v>609</v>
      </c>
      <c r="K186" t="s">
        <v>596</v>
      </c>
      <c r="L186" t="s">
        <v>516</v>
      </c>
      <c r="M186" s="7">
        <v>32.252117399088498</v>
      </c>
      <c r="N186" s="7">
        <v>125.869128983571</v>
      </c>
      <c r="O186" s="7">
        <f>M186*'Emission and cost factors'!$D$8+N186*'Emission and cost factors'!$E$8</f>
        <v>64.672743986251248</v>
      </c>
      <c r="P186" s="8">
        <f>M186*'Emission and cost factors'!$D$9+N186*'Emission and cost factors'!$E$9</f>
        <v>20.170454043499188</v>
      </c>
      <c r="Q186" s="7">
        <f t="shared" si="20"/>
        <v>20.670666666666666</v>
      </c>
      <c r="R186" s="2">
        <f t="shared" si="21"/>
        <v>0</v>
      </c>
      <c r="S186" s="2">
        <f t="shared" si="22"/>
        <v>0</v>
      </c>
      <c r="T186" s="2">
        <f t="shared" si="23"/>
        <v>0</v>
      </c>
      <c r="U186" s="7">
        <f t="shared" si="24"/>
        <v>0</v>
      </c>
      <c r="V186" s="7">
        <f t="shared" si="25"/>
        <v>0</v>
      </c>
      <c r="W186" s="7">
        <f t="shared" si="26"/>
        <v>0</v>
      </c>
      <c r="X186">
        <v>20.16</v>
      </c>
      <c r="Y186">
        <v>20.39</v>
      </c>
      <c r="Z186">
        <v>20.46</v>
      </c>
      <c r="AA186">
        <v>20.62</v>
      </c>
      <c r="AB186">
        <v>20.46</v>
      </c>
      <c r="AC186">
        <v>20.81</v>
      </c>
      <c r="AD186">
        <v>20.7</v>
      </c>
      <c r="AE186">
        <v>20.82</v>
      </c>
      <c r="AF186">
        <v>20.7</v>
      </c>
      <c r="AG186">
        <v>20.68</v>
      </c>
      <c r="AH186">
        <v>20.81</v>
      </c>
      <c r="AI186">
        <v>20.52</v>
      </c>
      <c r="AJ186">
        <v>20.7</v>
      </c>
      <c r="AK186">
        <v>20.34</v>
      </c>
      <c r="AL186">
        <v>20.63</v>
      </c>
      <c r="AM186">
        <v>20.81</v>
      </c>
      <c r="AN186">
        <v>20.77</v>
      </c>
      <c r="AO186">
        <v>20.71</v>
      </c>
      <c r="AP186">
        <v>20.78</v>
      </c>
      <c r="AQ186">
        <v>20.82</v>
      </c>
      <c r="AR186">
        <v>20.62</v>
      </c>
      <c r="AS186">
        <v>20.68</v>
      </c>
      <c r="AT186">
        <v>20.63</v>
      </c>
      <c r="AU186">
        <v>20.73</v>
      </c>
      <c r="AV186">
        <v>20.72</v>
      </c>
      <c r="AW186">
        <v>20.82</v>
      </c>
      <c r="AX186">
        <v>20.68</v>
      </c>
      <c r="AY186">
        <v>20.82</v>
      </c>
      <c r="AZ186">
        <v>20.72</v>
      </c>
      <c r="BA186">
        <v>21.01</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20.18</v>
      </c>
      <c r="EO186">
        <v>20.38</v>
      </c>
      <c r="EP186">
        <v>20.420000000000002</v>
      </c>
      <c r="EQ186">
        <v>20.03</v>
      </c>
      <c r="ER186">
        <v>20.440000000000001</v>
      </c>
      <c r="ES186">
        <v>20.54</v>
      </c>
      <c r="ET186">
        <v>20.48</v>
      </c>
      <c r="EU186">
        <v>20.56</v>
      </c>
      <c r="EV186">
        <v>20.49</v>
      </c>
      <c r="EW186">
        <v>20.36</v>
      </c>
      <c r="EX186">
        <v>20.53</v>
      </c>
      <c r="EY186">
        <v>20.47</v>
      </c>
      <c r="EZ186">
        <v>20.399999999999999</v>
      </c>
      <c r="FA186">
        <v>20.37</v>
      </c>
      <c r="FB186">
        <v>20.13</v>
      </c>
      <c r="FC186">
        <v>20.58</v>
      </c>
      <c r="FD186">
        <v>20.49</v>
      </c>
      <c r="FE186">
        <v>20.46</v>
      </c>
      <c r="FF186">
        <v>20.440000000000001</v>
      </c>
      <c r="FG186">
        <v>20.49</v>
      </c>
      <c r="FH186">
        <v>20.45</v>
      </c>
      <c r="FI186">
        <v>20.45</v>
      </c>
      <c r="FJ186">
        <v>20.43</v>
      </c>
      <c r="FK186">
        <v>20.55</v>
      </c>
      <c r="FL186">
        <v>20.49</v>
      </c>
      <c r="FM186">
        <v>20.38</v>
      </c>
      <c r="FN186">
        <v>20.56</v>
      </c>
      <c r="FO186">
        <v>20.47</v>
      </c>
      <c r="FP186">
        <v>20.52</v>
      </c>
      <c r="FQ186">
        <v>20.58</v>
      </c>
      <c r="FR186">
        <v>0</v>
      </c>
      <c r="FS186">
        <v>0</v>
      </c>
      <c r="FT186">
        <v>0</v>
      </c>
      <c r="FU186">
        <v>0</v>
      </c>
      <c r="FV186">
        <v>0</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0</v>
      </c>
      <c r="GP186">
        <v>0</v>
      </c>
      <c r="GQ186">
        <v>0</v>
      </c>
      <c r="GR186">
        <v>0</v>
      </c>
      <c r="GS186">
        <v>0</v>
      </c>
      <c r="GT186">
        <v>0</v>
      </c>
      <c r="GU186">
        <v>0</v>
      </c>
      <c r="GV186">
        <v>0</v>
      </c>
      <c r="GW186">
        <v>0</v>
      </c>
      <c r="GX186">
        <v>0</v>
      </c>
      <c r="GY186">
        <v>0</v>
      </c>
      <c r="GZ186">
        <v>0</v>
      </c>
      <c r="HA186">
        <v>0</v>
      </c>
      <c r="HB186">
        <v>0</v>
      </c>
      <c r="HC186">
        <v>0</v>
      </c>
      <c r="HD186">
        <v>0</v>
      </c>
      <c r="HE186">
        <v>0</v>
      </c>
      <c r="HF186">
        <v>0</v>
      </c>
      <c r="HG186">
        <v>0</v>
      </c>
      <c r="HH186">
        <v>0</v>
      </c>
      <c r="HI186">
        <v>0</v>
      </c>
      <c r="HJ186">
        <v>0</v>
      </c>
      <c r="HK186">
        <v>0</v>
      </c>
      <c r="HL186">
        <v>0</v>
      </c>
      <c r="HM186">
        <v>0</v>
      </c>
      <c r="HN186">
        <v>0</v>
      </c>
      <c r="HO186">
        <v>0</v>
      </c>
      <c r="HP186">
        <v>0</v>
      </c>
      <c r="HQ186">
        <v>0</v>
      </c>
      <c r="HR186">
        <v>0</v>
      </c>
      <c r="HS186">
        <v>0</v>
      </c>
      <c r="HT186">
        <v>0</v>
      </c>
      <c r="HU186">
        <v>0</v>
      </c>
      <c r="HV186">
        <v>0</v>
      </c>
      <c r="HW186">
        <v>0</v>
      </c>
      <c r="HX186">
        <v>0</v>
      </c>
      <c r="HY186">
        <v>0</v>
      </c>
      <c r="HZ186">
        <v>0</v>
      </c>
      <c r="IA186">
        <v>0</v>
      </c>
      <c r="IB186">
        <v>0</v>
      </c>
      <c r="IC186">
        <v>0</v>
      </c>
      <c r="ID186">
        <v>0</v>
      </c>
      <c r="IE186">
        <v>0</v>
      </c>
      <c r="IF186">
        <v>0</v>
      </c>
      <c r="IG186">
        <v>0</v>
      </c>
      <c r="IH186">
        <v>0</v>
      </c>
      <c r="II186">
        <v>0</v>
      </c>
      <c r="IJ186">
        <v>0</v>
      </c>
      <c r="IK186">
        <v>0</v>
      </c>
      <c r="IL186">
        <v>0</v>
      </c>
      <c r="IM186">
        <v>0</v>
      </c>
      <c r="IN186">
        <v>0</v>
      </c>
      <c r="IO186">
        <v>0</v>
      </c>
      <c r="IP186">
        <v>0</v>
      </c>
      <c r="IQ186">
        <v>0</v>
      </c>
      <c r="IR186">
        <v>0</v>
      </c>
      <c r="IS186">
        <v>0</v>
      </c>
      <c r="IT186">
        <v>0</v>
      </c>
      <c r="IU186">
        <v>0</v>
      </c>
      <c r="IV186">
        <v>0</v>
      </c>
      <c r="IW186">
        <v>0</v>
      </c>
      <c r="IX186">
        <v>0</v>
      </c>
      <c r="IY186">
        <v>0</v>
      </c>
      <c r="IZ186">
        <v>0</v>
      </c>
      <c r="JA186">
        <v>0</v>
      </c>
      <c r="JB186">
        <v>0</v>
      </c>
      <c r="JC186">
        <v>0</v>
      </c>
      <c r="JD186">
        <v>3.9990000000000001</v>
      </c>
      <c r="JE186">
        <v>6</v>
      </c>
      <c r="JF186">
        <v>5.6239999999999997</v>
      </c>
      <c r="JG186">
        <v>7.3639999999999999</v>
      </c>
      <c r="JH186">
        <v>6.9779999999999998</v>
      </c>
      <c r="JI186">
        <v>11.606</v>
      </c>
      <c r="JJ186">
        <v>8.7569999999999997</v>
      </c>
      <c r="JK186">
        <v>9.5180000000000007</v>
      </c>
      <c r="JL186">
        <v>6.3739999999999997</v>
      </c>
      <c r="JM186">
        <v>7.12</v>
      </c>
      <c r="JN186">
        <v>9.5190000000000001</v>
      </c>
      <c r="JO186">
        <v>7.7060000000000004</v>
      </c>
      <c r="JP186">
        <v>8.2710000000000008</v>
      </c>
      <c r="JQ186">
        <v>6.9509999999999996</v>
      </c>
      <c r="JR186">
        <v>6.9029999999999996</v>
      </c>
      <c r="JS186">
        <v>11.567</v>
      </c>
      <c r="JT186">
        <v>10.212</v>
      </c>
      <c r="JU186">
        <v>7.7119999999999997</v>
      </c>
      <c r="JV186">
        <v>9.16</v>
      </c>
      <c r="JW186">
        <v>12.805</v>
      </c>
      <c r="JX186">
        <v>7.4089999999999998</v>
      </c>
      <c r="JY186">
        <v>8.0009999999999994</v>
      </c>
      <c r="JZ186">
        <v>5.0679999999999996</v>
      </c>
      <c r="KA186">
        <v>9.6829999999999998</v>
      </c>
      <c r="KB186">
        <v>11.563000000000001</v>
      </c>
      <c r="KC186">
        <v>10.311</v>
      </c>
      <c r="KD186">
        <v>12.034000000000001</v>
      </c>
      <c r="KE186">
        <v>11.867000000000001</v>
      </c>
      <c r="KF186">
        <v>10.465</v>
      </c>
      <c r="KG186">
        <v>13.173999999999999</v>
      </c>
    </row>
    <row r="187" spans="1:293" x14ac:dyDescent="0.25">
      <c r="A187" t="s">
        <v>463</v>
      </c>
      <c r="B187" t="s">
        <v>589</v>
      </c>
      <c r="C187" t="s">
        <v>588</v>
      </c>
      <c r="D187">
        <v>37</v>
      </c>
      <c r="E187" t="s">
        <v>10</v>
      </c>
      <c r="F187">
        <f t="shared" si="27"/>
        <v>2</v>
      </c>
      <c r="G187">
        <f t="shared" si="28"/>
        <v>1</v>
      </c>
      <c r="H187" t="s">
        <v>8</v>
      </c>
      <c r="I187" t="s">
        <v>3</v>
      </c>
      <c r="J187" t="s">
        <v>609</v>
      </c>
      <c r="K187" t="s">
        <v>596</v>
      </c>
      <c r="L187" t="s">
        <v>515</v>
      </c>
      <c r="M187" s="7">
        <v>41.886543961588501</v>
      </c>
      <c r="N187" s="7">
        <v>54.197594345516201</v>
      </c>
      <c r="O187" s="7">
        <f>M187*'Emission and cost factors'!$D$8+N187*'Emission and cost factors'!$E$8</f>
        <v>33.727067630871034</v>
      </c>
      <c r="P187" s="8">
        <f>M187*'Emission and cost factors'!$D$9+N187*'Emission and cost factors'!$E$9</f>
        <v>9.8051009102909692</v>
      </c>
      <c r="Q187" s="7">
        <f t="shared" si="20"/>
        <v>20.711666666666666</v>
      </c>
      <c r="R187" s="2">
        <f t="shared" si="21"/>
        <v>0</v>
      </c>
      <c r="S187" s="2">
        <f t="shared" si="22"/>
        <v>0</v>
      </c>
      <c r="T187" s="2">
        <f t="shared" si="23"/>
        <v>0</v>
      </c>
      <c r="U187" s="7">
        <f t="shared" si="24"/>
        <v>0</v>
      </c>
      <c r="V187" s="7">
        <f t="shared" si="25"/>
        <v>0</v>
      </c>
      <c r="W187" s="7">
        <f t="shared" si="26"/>
        <v>0</v>
      </c>
      <c r="X187">
        <v>20.21</v>
      </c>
      <c r="Y187">
        <v>20.5</v>
      </c>
      <c r="Z187">
        <v>20.5</v>
      </c>
      <c r="AA187">
        <v>20.54</v>
      </c>
      <c r="AB187">
        <v>20.62</v>
      </c>
      <c r="AC187">
        <v>20.82</v>
      </c>
      <c r="AD187">
        <v>20.72</v>
      </c>
      <c r="AE187">
        <v>20.8</v>
      </c>
      <c r="AF187">
        <v>20.63</v>
      </c>
      <c r="AG187">
        <v>20.63</v>
      </c>
      <c r="AH187">
        <v>20.8</v>
      </c>
      <c r="AI187">
        <v>20.59</v>
      </c>
      <c r="AJ187">
        <v>20.61</v>
      </c>
      <c r="AK187">
        <v>20.43</v>
      </c>
      <c r="AL187">
        <v>20.55</v>
      </c>
      <c r="AM187">
        <v>20.74</v>
      </c>
      <c r="AN187">
        <v>20.75</v>
      </c>
      <c r="AO187">
        <v>20.65</v>
      </c>
      <c r="AP187">
        <v>20.75</v>
      </c>
      <c r="AQ187">
        <v>21.02</v>
      </c>
      <c r="AR187">
        <v>20.59</v>
      </c>
      <c r="AS187">
        <v>20.65</v>
      </c>
      <c r="AT187">
        <v>20.56</v>
      </c>
      <c r="AU187">
        <v>20.85</v>
      </c>
      <c r="AV187">
        <v>20.83</v>
      </c>
      <c r="AW187">
        <v>20.77</v>
      </c>
      <c r="AX187">
        <v>20.81</v>
      </c>
      <c r="AY187">
        <v>21.37</v>
      </c>
      <c r="AZ187">
        <v>20.83</v>
      </c>
      <c r="BA187">
        <v>21.23</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19.86</v>
      </c>
      <c r="EO187">
        <v>20.13</v>
      </c>
      <c r="EP187">
        <v>19.87</v>
      </c>
      <c r="EQ187">
        <v>20.22</v>
      </c>
      <c r="ER187">
        <v>19.97</v>
      </c>
      <c r="ES187">
        <v>20.29</v>
      </c>
      <c r="ET187">
        <v>20.34</v>
      </c>
      <c r="EU187">
        <v>20.41</v>
      </c>
      <c r="EV187">
        <v>20.309999999999999</v>
      </c>
      <c r="EW187">
        <v>19.98</v>
      </c>
      <c r="EX187">
        <v>20.190000000000001</v>
      </c>
      <c r="EY187">
        <v>20.28</v>
      </c>
      <c r="EZ187">
        <v>20.16</v>
      </c>
      <c r="FA187">
        <v>20.2</v>
      </c>
      <c r="FB187">
        <v>20.22</v>
      </c>
      <c r="FC187">
        <v>20.47</v>
      </c>
      <c r="FD187">
        <v>20.440000000000001</v>
      </c>
      <c r="FE187">
        <v>20.13</v>
      </c>
      <c r="FF187">
        <v>20.190000000000001</v>
      </c>
      <c r="FG187">
        <v>20.5</v>
      </c>
      <c r="FH187">
        <v>20.18</v>
      </c>
      <c r="FI187">
        <v>20.04</v>
      </c>
      <c r="FJ187">
        <v>20.190000000000001</v>
      </c>
      <c r="FK187">
        <v>20.21</v>
      </c>
      <c r="FL187">
        <v>20.53</v>
      </c>
      <c r="FM187">
        <v>20.23</v>
      </c>
      <c r="FN187">
        <v>20.5</v>
      </c>
      <c r="FO187">
        <v>20.52</v>
      </c>
      <c r="FP187">
        <v>20.51</v>
      </c>
      <c r="FQ187">
        <v>20.65</v>
      </c>
      <c r="FR187">
        <v>0.1</v>
      </c>
      <c r="FS187">
        <v>0</v>
      </c>
      <c r="FT187">
        <v>0.125</v>
      </c>
      <c r="FU187">
        <v>0</v>
      </c>
      <c r="FV187">
        <v>3.3000000000000002E-2</v>
      </c>
      <c r="FW187">
        <v>0</v>
      </c>
      <c r="FX187">
        <v>0</v>
      </c>
      <c r="FY187">
        <v>0</v>
      </c>
      <c r="FZ187">
        <v>0</v>
      </c>
      <c r="GA187">
        <v>1.7000000000000001E-2</v>
      </c>
      <c r="GB187">
        <v>0</v>
      </c>
      <c r="GC187">
        <v>0</v>
      </c>
      <c r="GD187">
        <v>0</v>
      </c>
      <c r="GE187">
        <v>0</v>
      </c>
      <c r="GF187">
        <v>0</v>
      </c>
      <c r="GG187">
        <v>0</v>
      </c>
      <c r="GH187">
        <v>0</v>
      </c>
      <c r="GI187">
        <v>0</v>
      </c>
      <c r="GJ187">
        <v>0</v>
      </c>
      <c r="GK187">
        <v>0</v>
      </c>
      <c r="GL187">
        <v>0</v>
      </c>
      <c r="GM187">
        <v>0</v>
      </c>
      <c r="GN187">
        <v>0</v>
      </c>
      <c r="GO187">
        <v>0</v>
      </c>
      <c r="GP187">
        <v>0</v>
      </c>
      <c r="GQ187">
        <v>0</v>
      </c>
      <c r="GR187">
        <v>0</v>
      </c>
      <c r="GS187">
        <v>0</v>
      </c>
      <c r="GT187">
        <v>0</v>
      </c>
      <c r="GU187">
        <v>0</v>
      </c>
      <c r="GV187">
        <v>0</v>
      </c>
      <c r="GW187">
        <v>0</v>
      </c>
      <c r="GX187">
        <v>0</v>
      </c>
      <c r="GY187">
        <v>0</v>
      </c>
      <c r="GZ187">
        <v>0</v>
      </c>
      <c r="HA187">
        <v>0</v>
      </c>
      <c r="HB187">
        <v>0</v>
      </c>
      <c r="HC187">
        <v>0</v>
      </c>
      <c r="HD187">
        <v>0</v>
      </c>
      <c r="HE187">
        <v>0</v>
      </c>
      <c r="HF187">
        <v>0</v>
      </c>
      <c r="HG187">
        <v>0</v>
      </c>
      <c r="HH187">
        <v>0</v>
      </c>
      <c r="HI187">
        <v>0</v>
      </c>
      <c r="HJ187">
        <v>0</v>
      </c>
      <c r="HK187">
        <v>0</v>
      </c>
      <c r="HL187">
        <v>0</v>
      </c>
      <c r="HM187">
        <v>0</v>
      </c>
      <c r="HN187">
        <v>0</v>
      </c>
      <c r="HO187">
        <v>0</v>
      </c>
      <c r="HP187">
        <v>0</v>
      </c>
      <c r="HQ187">
        <v>0</v>
      </c>
      <c r="HR187">
        <v>0</v>
      </c>
      <c r="HS187">
        <v>0</v>
      </c>
      <c r="HT187">
        <v>0</v>
      </c>
      <c r="HU187">
        <v>0</v>
      </c>
      <c r="HV187">
        <v>0</v>
      </c>
      <c r="HW187">
        <v>0</v>
      </c>
      <c r="HX187">
        <v>0</v>
      </c>
      <c r="HY187">
        <v>0</v>
      </c>
      <c r="HZ187">
        <v>0</v>
      </c>
      <c r="IA187">
        <v>0</v>
      </c>
      <c r="IB187">
        <v>0</v>
      </c>
      <c r="IC187">
        <v>0</v>
      </c>
      <c r="ID187">
        <v>0</v>
      </c>
      <c r="IE187">
        <v>0</v>
      </c>
      <c r="IF187">
        <v>0</v>
      </c>
      <c r="IG187">
        <v>0</v>
      </c>
      <c r="IH187">
        <v>0</v>
      </c>
      <c r="II187">
        <v>0</v>
      </c>
      <c r="IJ187">
        <v>0</v>
      </c>
      <c r="IK187">
        <v>0</v>
      </c>
      <c r="IL187">
        <v>0</v>
      </c>
      <c r="IM187">
        <v>0</v>
      </c>
      <c r="IN187">
        <v>0</v>
      </c>
      <c r="IO187">
        <v>0</v>
      </c>
      <c r="IP187">
        <v>0</v>
      </c>
      <c r="IQ187">
        <v>0</v>
      </c>
      <c r="IR187">
        <v>0</v>
      </c>
      <c r="IS187">
        <v>0</v>
      </c>
      <c r="IT187">
        <v>0</v>
      </c>
      <c r="IU187">
        <v>0</v>
      </c>
      <c r="IV187">
        <v>0</v>
      </c>
      <c r="IW187">
        <v>0</v>
      </c>
      <c r="IX187">
        <v>0</v>
      </c>
      <c r="IY187">
        <v>0</v>
      </c>
      <c r="IZ187">
        <v>0</v>
      </c>
      <c r="JA187">
        <v>0</v>
      </c>
      <c r="JB187">
        <v>0</v>
      </c>
      <c r="JC187">
        <v>0</v>
      </c>
      <c r="JD187">
        <v>3.9990000000000001</v>
      </c>
      <c r="JE187">
        <v>6</v>
      </c>
      <c r="JF187">
        <v>5.6239999999999997</v>
      </c>
      <c r="JG187">
        <v>7.3639999999999999</v>
      </c>
      <c r="JH187">
        <v>6.9779999999999998</v>
      </c>
      <c r="JI187">
        <v>11.606</v>
      </c>
      <c r="JJ187">
        <v>8.7569999999999997</v>
      </c>
      <c r="JK187">
        <v>9.5180000000000007</v>
      </c>
      <c r="JL187">
        <v>6.3739999999999997</v>
      </c>
      <c r="JM187">
        <v>7.12</v>
      </c>
      <c r="JN187">
        <v>9.5190000000000001</v>
      </c>
      <c r="JO187">
        <v>7.7060000000000004</v>
      </c>
      <c r="JP187">
        <v>8.2710000000000008</v>
      </c>
      <c r="JQ187">
        <v>6.9509999999999996</v>
      </c>
      <c r="JR187">
        <v>6.9029999999999996</v>
      </c>
      <c r="JS187">
        <v>11.567</v>
      </c>
      <c r="JT187">
        <v>10.212</v>
      </c>
      <c r="JU187">
        <v>7.7119999999999997</v>
      </c>
      <c r="JV187">
        <v>9.16</v>
      </c>
      <c r="JW187">
        <v>12.805</v>
      </c>
      <c r="JX187">
        <v>7.4089999999999998</v>
      </c>
      <c r="JY187">
        <v>8.0009999999999994</v>
      </c>
      <c r="JZ187">
        <v>5.0679999999999996</v>
      </c>
      <c r="KA187">
        <v>9.6829999999999998</v>
      </c>
      <c r="KB187">
        <v>11.563000000000001</v>
      </c>
      <c r="KC187">
        <v>10.311</v>
      </c>
      <c r="KD187">
        <v>12.034000000000001</v>
      </c>
      <c r="KE187">
        <v>11.867000000000001</v>
      </c>
      <c r="KF187">
        <v>10.465</v>
      </c>
      <c r="KG187">
        <v>13.173999999999999</v>
      </c>
    </row>
    <row r="188" spans="1:293" x14ac:dyDescent="0.25">
      <c r="A188" t="s">
        <v>464</v>
      </c>
      <c r="B188" t="s">
        <v>589</v>
      </c>
      <c r="C188" t="s">
        <v>588</v>
      </c>
      <c r="D188">
        <v>38</v>
      </c>
      <c r="E188" t="s">
        <v>10</v>
      </c>
      <c r="F188">
        <f t="shared" si="27"/>
        <v>2</v>
      </c>
      <c r="G188">
        <f t="shared" si="28"/>
        <v>1</v>
      </c>
      <c r="H188" t="s">
        <v>8</v>
      </c>
      <c r="I188" t="s">
        <v>3</v>
      </c>
      <c r="J188" t="s">
        <v>609</v>
      </c>
      <c r="K188" t="s">
        <v>596</v>
      </c>
      <c r="L188" t="s">
        <v>516</v>
      </c>
      <c r="M188" s="7">
        <v>28.177490576171799</v>
      </c>
      <c r="N188" s="7">
        <v>57.283590806167403</v>
      </c>
      <c r="O188" s="7">
        <f>M188*'Emission and cost factors'!$D$8+N188*'Emission and cost factors'!$E$8</f>
        <v>32.267724791833089</v>
      </c>
      <c r="P188" s="8">
        <f>M188*'Emission and cost factors'!$D$9+N188*'Emission and cost factors'!$E$9</f>
        <v>9.719638243971982</v>
      </c>
      <c r="Q188" s="7">
        <f t="shared" si="20"/>
        <v>20.718</v>
      </c>
      <c r="R188" s="2">
        <f t="shared" si="21"/>
        <v>0</v>
      </c>
      <c r="S188" s="2">
        <f t="shared" si="22"/>
        <v>0</v>
      </c>
      <c r="T188" s="2">
        <f t="shared" si="23"/>
        <v>0</v>
      </c>
      <c r="U188" s="7">
        <f t="shared" si="24"/>
        <v>0</v>
      </c>
      <c r="V188" s="7">
        <f t="shared" si="25"/>
        <v>0</v>
      </c>
      <c r="W188" s="7">
        <f t="shared" si="26"/>
        <v>0</v>
      </c>
      <c r="X188">
        <v>20.21</v>
      </c>
      <c r="Y188">
        <v>20.49</v>
      </c>
      <c r="Z188">
        <v>20.53</v>
      </c>
      <c r="AA188">
        <v>20.55</v>
      </c>
      <c r="AB188">
        <v>20.61</v>
      </c>
      <c r="AC188">
        <v>20.83</v>
      </c>
      <c r="AD188">
        <v>20.73</v>
      </c>
      <c r="AE188">
        <v>20.81</v>
      </c>
      <c r="AF188">
        <v>20.64</v>
      </c>
      <c r="AG188">
        <v>20.63</v>
      </c>
      <c r="AH188">
        <v>20.8</v>
      </c>
      <c r="AI188">
        <v>20.58</v>
      </c>
      <c r="AJ188">
        <v>20.61</v>
      </c>
      <c r="AK188">
        <v>20.399999999999999</v>
      </c>
      <c r="AL188">
        <v>20.56</v>
      </c>
      <c r="AM188">
        <v>20.74</v>
      </c>
      <c r="AN188">
        <v>20.76</v>
      </c>
      <c r="AO188">
        <v>20.65</v>
      </c>
      <c r="AP188">
        <v>20.77</v>
      </c>
      <c r="AQ188">
        <v>21.02</v>
      </c>
      <c r="AR188">
        <v>20.6</v>
      </c>
      <c r="AS188">
        <v>20.66</v>
      </c>
      <c r="AT188">
        <v>20.56</v>
      </c>
      <c r="AU188">
        <v>20.86</v>
      </c>
      <c r="AV188">
        <v>20.86</v>
      </c>
      <c r="AW188">
        <v>20.8</v>
      </c>
      <c r="AX188">
        <v>20.82</v>
      </c>
      <c r="AY188">
        <v>21.38</v>
      </c>
      <c r="AZ188">
        <v>20.83</v>
      </c>
      <c r="BA188">
        <v>21.25</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19.91</v>
      </c>
      <c r="EO188">
        <v>20.100000000000001</v>
      </c>
      <c r="EP188">
        <v>19.89</v>
      </c>
      <c r="EQ188">
        <v>20.239999999999998</v>
      </c>
      <c r="ER188">
        <v>20.010000000000002</v>
      </c>
      <c r="ES188">
        <v>20.3</v>
      </c>
      <c r="ET188">
        <v>20.329999999999998</v>
      </c>
      <c r="EU188">
        <v>20.420000000000002</v>
      </c>
      <c r="EV188">
        <v>20.309999999999999</v>
      </c>
      <c r="EW188">
        <v>19.989999999999998</v>
      </c>
      <c r="EX188">
        <v>20.25</v>
      </c>
      <c r="EY188">
        <v>20.190000000000001</v>
      </c>
      <c r="EZ188">
        <v>20.170000000000002</v>
      </c>
      <c r="FA188">
        <v>20.170000000000002</v>
      </c>
      <c r="FB188">
        <v>20.21</v>
      </c>
      <c r="FC188">
        <v>20.49</v>
      </c>
      <c r="FD188">
        <v>20.46</v>
      </c>
      <c r="FE188">
        <v>20.14</v>
      </c>
      <c r="FF188">
        <v>20.21</v>
      </c>
      <c r="FG188">
        <v>20.440000000000001</v>
      </c>
      <c r="FH188">
        <v>20.190000000000001</v>
      </c>
      <c r="FI188">
        <v>20.04</v>
      </c>
      <c r="FJ188">
        <v>20.13</v>
      </c>
      <c r="FK188">
        <v>20.22</v>
      </c>
      <c r="FL188">
        <v>20.52</v>
      </c>
      <c r="FM188">
        <v>20.3</v>
      </c>
      <c r="FN188">
        <v>20.52</v>
      </c>
      <c r="FO188">
        <v>20.51</v>
      </c>
      <c r="FP188">
        <v>20.5</v>
      </c>
      <c r="FQ188">
        <v>20.66</v>
      </c>
      <c r="FR188">
        <v>6.7000000000000004E-2</v>
      </c>
      <c r="FS188">
        <v>0</v>
      </c>
      <c r="FT188">
        <v>0.1</v>
      </c>
      <c r="FU188">
        <v>0</v>
      </c>
      <c r="FV188">
        <v>0</v>
      </c>
      <c r="FW188">
        <v>0</v>
      </c>
      <c r="FX188">
        <v>0</v>
      </c>
      <c r="FY188">
        <v>0</v>
      </c>
      <c r="FZ188">
        <v>0</v>
      </c>
      <c r="GA188">
        <v>8.0000000000000002E-3</v>
      </c>
      <c r="GB188">
        <v>0</v>
      </c>
      <c r="GC188">
        <v>0</v>
      </c>
      <c r="GD188">
        <v>0</v>
      </c>
      <c r="GE188">
        <v>0</v>
      </c>
      <c r="GF188">
        <v>0</v>
      </c>
      <c r="GG188">
        <v>0</v>
      </c>
      <c r="GH188">
        <v>0</v>
      </c>
      <c r="GI188">
        <v>0</v>
      </c>
      <c r="GJ188">
        <v>0</v>
      </c>
      <c r="GK188">
        <v>0</v>
      </c>
      <c r="GL188">
        <v>0</v>
      </c>
      <c r="GM188">
        <v>0</v>
      </c>
      <c r="GN188">
        <v>0</v>
      </c>
      <c r="GO188">
        <v>0</v>
      </c>
      <c r="GP188">
        <v>0</v>
      </c>
      <c r="GQ188">
        <v>0</v>
      </c>
      <c r="GR188">
        <v>0</v>
      </c>
      <c r="GS188">
        <v>0</v>
      </c>
      <c r="GT188">
        <v>0</v>
      </c>
      <c r="GU188">
        <v>0</v>
      </c>
      <c r="GV188">
        <v>0</v>
      </c>
      <c r="GW188">
        <v>0</v>
      </c>
      <c r="GX188">
        <v>0</v>
      </c>
      <c r="GY188">
        <v>0</v>
      </c>
      <c r="GZ188">
        <v>0</v>
      </c>
      <c r="HA188">
        <v>0</v>
      </c>
      <c r="HB188">
        <v>0</v>
      </c>
      <c r="HC188">
        <v>0</v>
      </c>
      <c r="HD188">
        <v>0</v>
      </c>
      <c r="HE188">
        <v>0</v>
      </c>
      <c r="HF188">
        <v>0</v>
      </c>
      <c r="HG188">
        <v>0</v>
      </c>
      <c r="HH188">
        <v>0</v>
      </c>
      <c r="HI188">
        <v>0</v>
      </c>
      <c r="HJ188">
        <v>0</v>
      </c>
      <c r="HK188">
        <v>0</v>
      </c>
      <c r="HL188">
        <v>0</v>
      </c>
      <c r="HM188">
        <v>0</v>
      </c>
      <c r="HN188">
        <v>0</v>
      </c>
      <c r="HO188">
        <v>0</v>
      </c>
      <c r="HP188">
        <v>0</v>
      </c>
      <c r="HQ188">
        <v>0</v>
      </c>
      <c r="HR188">
        <v>0</v>
      </c>
      <c r="HS188">
        <v>0</v>
      </c>
      <c r="HT188">
        <v>0</v>
      </c>
      <c r="HU188">
        <v>0</v>
      </c>
      <c r="HV188">
        <v>0</v>
      </c>
      <c r="HW188">
        <v>0</v>
      </c>
      <c r="HX188">
        <v>0</v>
      </c>
      <c r="HY188">
        <v>0</v>
      </c>
      <c r="HZ188">
        <v>0</v>
      </c>
      <c r="IA188">
        <v>0</v>
      </c>
      <c r="IB188">
        <v>0</v>
      </c>
      <c r="IC188">
        <v>0</v>
      </c>
      <c r="ID188">
        <v>0</v>
      </c>
      <c r="IE188">
        <v>0</v>
      </c>
      <c r="IF188">
        <v>0</v>
      </c>
      <c r="IG188">
        <v>0</v>
      </c>
      <c r="IH188">
        <v>0</v>
      </c>
      <c r="II188">
        <v>0</v>
      </c>
      <c r="IJ188">
        <v>0</v>
      </c>
      <c r="IK188">
        <v>0</v>
      </c>
      <c r="IL188">
        <v>0</v>
      </c>
      <c r="IM188">
        <v>0</v>
      </c>
      <c r="IN188">
        <v>0</v>
      </c>
      <c r="IO188">
        <v>0</v>
      </c>
      <c r="IP188">
        <v>0</v>
      </c>
      <c r="IQ188">
        <v>0</v>
      </c>
      <c r="IR188">
        <v>0</v>
      </c>
      <c r="IS188">
        <v>0</v>
      </c>
      <c r="IT188">
        <v>0</v>
      </c>
      <c r="IU188">
        <v>0</v>
      </c>
      <c r="IV188">
        <v>0</v>
      </c>
      <c r="IW188">
        <v>0</v>
      </c>
      <c r="IX188">
        <v>0</v>
      </c>
      <c r="IY188">
        <v>0</v>
      </c>
      <c r="IZ188">
        <v>0</v>
      </c>
      <c r="JA188">
        <v>0</v>
      </c>
      <c r="JB188">
        <v>0</v>
      </c>
      <c r="JC188">
        <v>0</v>
      </c>
      <c r="JD188">
        <v>3.9990000000000001</v>
      </c>
      <c r="JE188">
        <v>6</v>
      </c>
      <c r="JF188">
        <v>5.6239999999999997</v>
      </c>
      <c r="JG188">
        <v>7.3639999999999999</v>
      </c>
      <c r="JH188">
        <v>6.9779999999999998</v>
      </c>
      <c r="JI188">
        <v>11.606</v>
      </c>
      <c r="JJ188">
        <v>8.7569999999999997</v>
      </c>
      <c r="JK188">
        <v>9.5180000000000007</v>
      </c>
      <c r="JL188">
        <v>6.3739999999999997</v>
      </c>
      <c r="JM188">
        <v>7.12</v>
      </c>
      <c r="JN188">
        <v>9.5190000000000001</v>
      </c>
      <c r="JO188">
        <v>7.7060000000000004</v>
      </c>
      <c r="JP188">
        <v>8.2710000000000008</v>
      </c>
      <c r="JQ188">
        <v>6.9509999999999996</v>
      </c>
      <c r="JR188">
        <v>6.9029999999999996</v>
      </c>
      <c r="JS188">
        <v>11.567</v>
      </c>
      <c r="JT188">
        <v>10.212</v>
      </c>
      <c r="JU188">
        <v>7.7119999999999997</v>
      </c>
      <c r="JV188">
        <v>9.16</v>
      </c>
      <c r="JW188">
        <v>12.805</v>
      </c>
      <c r="JX188">
        <v>7.4089999999999998</v>
      </c>
      <c r="JY188">
        <v>8.0009999999999994</v>
      </c>
      <c r="JZ188">
        <v>5.0679999999999996</v>
      </c>
      <c r="KA188">
        <v>9.6829999999999998</v>
      </c>
      <c r="KB188">
        <v>11.563000000000001</v>
      </c>
      <c r="KC188">
        <v>10.311</v>
      </c>
      <c r="KD188">
        <v>12.034000000000001</v>
      </c>
      <c r="KE188">
        <v>11.867000000000001</v>
      </c>
      <c r="KF188">
        <v>10.465</v>
      </c>
      <c r="KG188">
        <v>13.173999999999999</v>
      </c>
    </row>
    <row r="189" spans="1:293" x14ac:dyDescent="0.25">
      <c r="A189" t="s">
        <v>465</v>
      </c>
      <c r="B189" t="s">
        <v>589</v>
      </c>
      <c r="C189" t="s">
        <v>588</v>
      </c>
      <c r="D189">
        <v>39</v>
      </c>
      <c r="E189" t="s">
        <v>10</v>
      </c>
      <c r="F189">
        <f t="shared" si="27"/>
        <v>2</v>
      </c>
      <c r="G189">
        <f t="shared" si="28"/>
        <v>1</v>
      </c>
      <c r="H189" t="s">
        <v>8</v>
      </c>
      <c r="I189" t="s">
        <v>6</v>
      </c>
      <c r="J189" t="s">
        <v>609</v>
      </c>
      <c r="K189" t="s">
        <v>596</v>
      </c>
      <c r="L189" t="s">
        <v>515</v>
      </c>
      <c r="M189" s="7">
        <v>48.063141813150999</v>
      </c>
      <c r="N189" s="7">
        <v>59.800507072375702</v>
      </c>
      <c r="O189" s="7">
        <f>M189*'Emission and cost factors'!$D$8+N189*'Emission and cost factors'!$E$8</f>
        <v>37.601493034054535</v>
      </c>
      <c r="P189" s="8">
        <f>M189*'Emission and cost factors'!$D$9+N189*'Emission and cost factors'!$E$9</f>
        <v>10.892601733382396</v>
      </c>
      <c r="Q189" s="7">
        <f t="shared" si="20"/>
        <v>20.838333333333328</v>
      </c>
      <c r="R189" s="2">
        <f t="shared" si="21"/>
        <v>0</v>
      </c>
      <c r="S189" s="2">
        <f t="shared" si="22"/>
        <v>0</v>
      </c>
      <c r="T189" s="2">
        <f t="shared" si="23"/>
        <v>0</v>
      </c>
      <c r="U189" s="7">
        <f t="shared" si="24"/>
        <v>0</v>
      </c>
      <c r="V189" s="7">
        <f t="shared" si="25"/>
        <v>0</v>
      </c>
      <c r="W189" s="7">
        <f t="shared" si="26"/>
        <v>0</v>
      </c>
      <c r="X189">
        <v>20.49</v>
      </c>
      <c r="Y189">
        <v>20.75</v>
      </c>
      <c r="Z189">
        <v>20.73</v>
      </c>
      <c r="AA189">
        <v>20.77</v>
      </c>
      <c r="AB189">
        <v>20.69</v>
      </c>
      <c r="AC189">
        <v>20.87</v>
      </c>
      <c r="AD189">
        <v>20.81</v>
      </c>
      <c r="AE189">
        <v>20.9</v>
      </c>
      <c r="AF189">
        <v>20.79</v>
      </c>
      <c r="AG189">
        <v>20.82</v>
      </c>
      <c r="AH189">
        <v>20.76</v>
      </c>
      <c r="AI189">
        <v>20.78</v>
      </c>
      <c r="AJ189">
        <v>20.78</v>
      </c>
      <c r="AK189">
        <v>20.67</v>
      </c>
      <c r="AL189">
        <v>20.77</v>
      </c>
      <c r="AM189">
        <v>20.88</v>
      </c>
      <c r="AN189">
        <v>20.8</v>
      </c>
      <c r="AO189">
        <v>20.83</v>
      </c>
      <c r="AP189">
        <v>20.7</v>
      </c>
      <c r="AQ189">
        <v>21</v>
      </c>
      <c r="AR189">
        <v>20.7</v>
      </c>
      <c r="AS189">
        <v>20.81</v>
      </c>
      <c r="AT189">
        <v>20.79</v>
      </c>
      <c r="AU189">
        <v>20.96</v>
      </c>
      <c r="AV189">
        <v>20.9</v>
      </c>
      <c r="AW189">
        <v>20.91</v>
      </c>
      <c r="AX189">
        <v>20.94</v>
      </c>
      <c r="AY189">
        <v>21.39</v>
      </c>
      <c r="AZ189">
        <v>20.92</v>
      </c>
      <c r="BA189">
        <v>21.24</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0</v>
      </c>
      <c r="EG189">
        <v>0</v>
      </c>
      <c r="EH189">
        <v>0</v>
      </c>
      <c r="EI189">
        <v>0</v>
      </c>
      <c r="EJ189">
        <v>0</v>
      </c>
      <c r="EK189">
        <v>0</v>
      </c>
      <c r="EL189">
        <v>0</v>
      </c>
      <c r="EM189">
        <v>0</v>
      </c>
      <c r="EN189">
        <v>20.27</v>
      </c>
      <c r="EO189">
        <v>20.190000000000001</v>
      </c>
      <c r="EP189">
        <v>20.38</v>
      </c>
      <c r="EQ189">
        <v>20.22</v>
      </c>
      <c r="ER189">
        <v>20.440000000000001</v>
      </c>
      <c r="ES189">
        <v>20.66</v>
      </c>
      <c r="ET189">
        <v>20.52</v>
      </c>
      <c r="EU189">
        <v>20.420000000000002</v>
      </c>
      <c r="EV189">
        <v>20.239999999999998</v>
      </c>
      <c r="EW189">
        <v>20.45</v>
      </c>
      <c r="EX189">
        <v>20.399999999999999</v>
      </c>
      <c r="EY189">
        <v>20.46</v>
      </c>
      <c r="EZ189">
        <v>20.52</v>
      </c>
      <c r="FA189">
        <v>20.5</v>
      </c>
      <c r="FB189">
        <v>20.34</v>
      </c>
      <c r="FC189">
        <v>20.52</v>
      </c>
      <c r="FD189">
        <v>20.45</v>
      </c>
      <c r="FE189">
        <v>20.55</v>
      </c>
      <c r="FF189">
        <v>20.54</v>
      </c>
      <c r="FG189">
        <v>20.54</v>
      </c>
      <c r="FH189">
        <v>20.56</v>
      </c>
      <c r="FI189">
        <v>20.52</v>
      </c>
      <c r="FJ189">
        <v>20.29</v>
      </c>
      <c r="FK189">
        <v>20.59</v>
      </c>
      <c r="FL189">
        <v>20.49</v>
      </c>
      <c r="FM189">
        <v>20.58</v>
      </c>
      <c r="FN189">
        <v>20.48</v>
      </c>
      <c r="FO189">
        <v>20.67</v>
      </c>
      <c r="FP189">
        <v>20.440000000000001</v>
      </c>
      <c r="FQ189">
        <v>20.72</v>
      </c>
      <c r="FR189">
        <v>0</v>
      </c>
      <c r="FS189">
        <v>0</v>
      </c>
      <c r="FT189">
        <v>0</v>
      </c>
      <c r="FU189">
        <v>0</v>
      </c>
      <c r="FV189">
        <v>0</v>
      </c>
      <c r="FW189">
        <v>0</v>
      </c>
      <c r="FX189">
        <v>0</v>
      </c>
      <c r="FY189">
        <v>0</v>
      </c>
      <c r="FZ189">
        <v>0</v>
      </c>
      <c r="GA189">
        <v>0</v>
      </c>
      <c r="GB189">
        <v>0</v>
      </c>
      <c r="GC189">
        <v>0</v>
      </c>
      <c r="GD189">
        <v>0</v>
      </c>
      <c r="GE189">
        <v>0</v>
      </c>
      <c r="GF189">
        <v>0</v>
      </c>
      <c r="GG189">
        <v>0</v>
      </c>
      <c r="GH189">
        <v>0</v>
      </c>
      <c r="GI189">
        <v>0</v>
      </c>
      <c r="GJ189">
        <v>0</v>
      </c>
      <c r="GK189">
        <v>0</v>
      </c>
      <c r="GL189">
        <v>0</v>
      </c>
      <c r="GM189">
        <v>0</v>
      </c>
      <c r="GN189">
        <v>0</v>
      </c>
      <c r="GO189">
        <v>0</v>
      </c>
      <c r="GP189">
        <v>0</v>
      </c>
      <c r="GQ189">
        <v>0</v>
      </c>
      <c r="GR189">
        <v>0</v>
      </c>
      <c r="GS189">
        <v>0</v>
      </c>
      <c r="GT189">
        <v>0</v>
      </c>
      <c r="GU189">
        <v>0</v>
      </c>
      <c r="GV189">
        <v>0</v>
      </c>
      <c r="GW189">
        <v>0</v>
      </c>
      <c r="GX189">
        <v>0</v>
      </c>
      <c r="GY189">
        <v>0</v>
      </c>
      <c r="GZ189">
        <v>0</v>
      </c>
      <c r="HA189">
        <v>0</v>
      </c>
      <c r="HB189">
        <v>0</v>
      </c>
      <c r="HC189">
        <v>0</v>
      </c>
      <c r="HD189">
        <v>0</v>
      </c>
      <c r="HE189">
        <v>0</v>
      </c>
      <c r="HF189">
        <v>0</v>
      </c>
      <c r="HG189">
        <v>0</v>
      </c>
      <c r="HH189">
        <v>0</v>
      </c>
      <c r="HI189">
        <v>0</v>
      </c>
      <c r="HJ189">
        <v>0</v>
      </c>
      <c r="HK189">
        <v>0</v>
      </c>
      <c r="HL189">
        <v>0</v>
      </c>
      <c r="HM189">
        <v>0</v>
      </c>
      <c r="HN189">
        <v>0</v>
      </c>
      <c r="HO189">
        <v>0</v>
      </c>
      <c r="HP189">
        <v>0</v>
      </c>
      <c r="HQ189">
        <v>0</v>
      </c>
      <c r="HR189">
        <v>0</v>
      </c>
      <c r="HS189">
        <v>0</v>
      </c>
      <c r="HT189">
        <v>0</v>
      </c>
      <c r="HU189">
        <v>0</v>
      </c>
      <c r="HV189">
        <v>0</v>
      </c>
      <c r="HW189">
        <v>0</v>
      </c>
      <c r="HX189">
        <v>0</v>
      </c>
      <c r="HY189">
        <v>0</v>
      </c>
      <c r="HZ189">
        <v>0</v>
      </c>
      <c r="IA189">
        <v>0</v>
      </c>
      <c r="IB189">
        <v>0</v>
      </c>
      <c r="IC189">
        <v>0</v>
      </c>
      <c r="ID189">
        <v>0</v>
      </c>
      <c r="IE189">
        <v>0</v>
      </c>
      <c r="IF189">
        <v>0</v>
      </c>
      <c r="IG189">
        <v>0</v>
      </c>
      <c r="IH189">
        <v>0</v>
      </c>
      <c r="II189">
        <v>0</v>
      </c>
      <c r="IJ189">
        <v>0</v>
      </c>
      <c r="IK189">
        <v>0</v>
      </c>
      <c r="IL189">
        <v>0</v>
      </c>
      <c r="IM189">
        <v>0</v>
      </c>
      <c r="IN189">
        <v>0</v>
      </c>
      <c r="IO189">
        <v>0</v>
      </c>
      <c r="IP189">
        <v>0</v>
      </c>
      <c r="IQ189">
        <v>0</v>
      </c>
      <c r="IR189">
        <v>0</v>
      </c>
      <c r="IS189">
        <v>0</v>
      </c>
      <c r="IT189">
        <v>0</v>
      </c>
      <c r="IU189">
        <v>0</v>
      </c>
      <c r="IV189">
        <v>0</v>
      </c>
      <c r="IW189">
        <v>0</v>
      </c>
      <c r="IX189">
        <v>0</v>
      </c>
      <c r="IY189">
        <v>0</v>
      </c>
      <c r="IZ189">
        <v>0</v>
      </c>
      <c r="JA189">
        <v>0</v>
      </c>
      <c r="JB189">
        <v>0</v>
      </c>
      <c r="JC189">
        <v>0</v>
      </c>
      <c r="JD189">
        <v>3.9990000000000001</v>
      </c>
      <c r="JE189">
        <v>6</v>
      </c>
      <c r="JF189">
        <v>5.6239999999999997</v>
      </c>
      <c r="JG189">
        <v>7.3639999999999999</v>
      </c>
      <c r="JH189">
        <v>6.9779999999999998</v>
      </c>
      <c r="JI189">
        <v>11.606</v>
      </c>
      <c r="JJ189">
        <v>8.7569999999999997</v>
      </c>
      <c r="JK189">
        <v>9.5180000000000007</v>
      </c>
      <c r="JL189">
        <v>6.3739999999999997</v>
      </c>
      <c r="JM189">
        <v>7.12</v>
      </c>
      <c r="JN189">
        <v>9.5190000000000001</v>
      </c>
      <c r="JO189">
        <v>7.7060000000000004</v>
      </c>
      <c r="JP189">
        <v>8.2710000000000008</v>
      </c>
      <c r="JQ189">
        <v>6.9509999999999996</v>
      </c>
      <c r="JR189">
        <v>6.9029999999999996</v>
      </c>
      <c r="JS189">
        <v>11.567</v>
      </c>
      <c r="JT189">
        <v>10.212</v>
      </c>
      <c r="JU189">
        <v>7.7119999999999997</v>
      </c>
      <c r="JV189">
        <v>9.16</v>
      </c>
      <c r="JW189">
        <v>12.805</v>
      </c>
      <c r="JX189">
        <v>7.4089999999999998</v>
      </c>
      <c r="JY189">
        <v>8.0009999999999994</v>
      </c>
      <c r="JZ189">
        <v>5.0679999999999996</v>
      </c>
      <c r="KA189">
        <v>9.6829999999999998</v>
      </c>
      <c r="KB189">
        <v>11.563000000000001</v>
      </c>
      <c r="KC189">
        <v>10.311</v>
      </c>
      <c r="KD189">
        <v>12.034000000000001</v>
      </c>
      <c r="KE189">
        <v>11.867000000000001</v>
      </c>
      <c r="KF189">
        <v>10.465</v>
      </c>
      <c r="KG189">
        <v>13.173999999999999</v>
      </c>
    </row>
    <row r="190" spans="1:293" x14ac:dyDescent="0.25">
      <c r="A190" t="s">
        <v>466</v>
      </c>
      <c r="B190" t="s">
        <v>589</v>
      </c>
      <c r="C190" t="s">
        <v>588</v>
      </c>
      <c r="D190">
        <v>40</v>
      </c>
      <c r="E190" t="s">
        <v>10</v>
      </c>
      <c r="F190">
        <f t="shared" si="27"/>
        <v>2</v>
      </c>
      <c r="G190">
        <f t="shared" si="28"/>
        <v>1</v>
      </c>
      <c r="H190" t="s">
        <v>8</v>
      </c>
      <c r="I190" t="s">
        <v>6</v>
      </c>
      <c r="J190" t="s">
        <v>609</v>
      </c>
      <c r="K190" t="s">
        <v>596</v>
      </c>
      <c r="L190" t="s">
        <v>516</v>
      </c>
      <c r="M190" s="7">
        <v>28.408567993163999</v>
      </c>
      <c r="N190" s="7">
        <v>63.825714464811</v>
      </c>
      <c r="O190" s="7">
        <f>M190*'Emission and cost factors'!$D$8+N190*'Emission and cost factors'!$E$8</f>
        <v>35.3256279323775</v>
      </c>
      <c r="P190" s="8">
        <f>M190*'Emission and cost factors'!$D$9+N190*'Emission and cost factors'!$E$9</f>
        <v>10.71019988944821</v>
      </c>
      <c r="Q190" s="7">
        <f t="shared" si="20"/>
        <v>20.843999999999994</v>
      </c>
      <c r="R190" s="2">
        <f t="shared" si="21"/>
        <v>0</v>
      </c>
      <c r="S190" s="2">
        <f t="shared" si="22"/>
        <v>0</v>
      </c>
      <c r="T190" s="2">
        <f t="shared" si="23"/>
        <v>0</v>
      </c>
      <c r="U190" s="7">
        <f t="shared" si="24"/>
        <v>0</v>
      </c>
      <c r="V190" s="7">
        <f t="shared" si="25"/>
        <v>0</v>
      </c>
      <c r="W190" s="7">
        <f t="shared" si="26"/>
        <v>0</v>
      </c>
      <c r="X190">
        <v>20.55</v>
      </c>
      <c r="Y190">
        <v>20.76</v>
      </c>
      <c r="Z190">
        <v>20.76</v>
      </c>
      <c r="AA190">
        <v>20.78</v>
      </c>
      <c r="AB190">
        <v>20.71</v>
      </c>
      <c r="AC190">
        <v>20.84</v>
      </c>
      <c r="AD190">
        <v>20.81</v>
      </c>
      <c r="AE190">
        <v>20.91</v>
      </c>
      <c r="AF190">
        <v>20.82</v>
      </c>
      <c r="AG190">
        <v>20.78</v>
      </c>
      <c r="AH190">
        <v>20.76</v>
      </c>
      <c r="AI190">
        <v>20.81</v>
      </c>
      <c r="AJ190">
        <v>20.75</v>
      </c>
      <c r="AK190">
        <v>20.73</v>
      </c>
      <c r="AL190">
        <v>20.78</v>
      </c>
      <c r="AM190">
        <v>20.88</v>
      </c>
      <c r="AN190">
        <v>20.81</v>
      </c>
      <c r="AO190">
        <v>20.83</v>
      </c>
      <c r="AP190">
        <v>20.71</v>
      </c>
      <c r="AQ190">
        <v>21.01</v>
      </c>
      <c r="AR190">
        <v>20.7</v>
      </c>
      <c r="AS190">
        <v>20.79</v>
      </c>
      <c r="AT190">
        <v>20.75</v>
      </c>
      <c r="AU190">
        <v>20.96</v>
      </c>
      <c r="AV190">
        <v>20.89</v>
      </c>
      <c r="AW190">
        <v>20.91</v>
      </c>
      <c r="AX190">
        <v>20.96</v>
      </c>
      <c r="AY190">
        <v>21.4</v>
      </c>
      <c r="AZ190">
        <v>20.92</v>
      </c>
      <c r="BA190">
        <v>21.25</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20.170000000000002</v>
      </c>
      <c r="EO190">
        <v>20.21</v>
      </c>
      <c r="EP190">
        <v>20.350000000000001</v>
      </c>
      <c r="EQ190">
        <v>20.22</v>
      </c>
      <c r="ER190">
        <v>20.43</v>
      </c>
      <c r="ES190">
        <v>20.69</v>
      </c>
      <c r="ET190">
        <v>20.52</v>
      </c>
      <c r="EU190">
        <v>20.420000000000002</v>
      </c>
      <c r="EV190">
        <v>20.25</v>
      </c>
      <c r="EW190">
        <v>20.47</v>
      </c>
      <c r="EX190">
        <v>20.39</v>
      </c>
      <c r="EY190">
        <v>20.34</v>
      </c>
      <c r="EZ190">
        <v>20.52</v>
      </c>
      <c r="FA190">
        <v>20.329999999999998</v>
      </c>
      <c r="FB190">
        <v>20.32</v>
      </c>
      <c r="FC190">
        <v>20.49</v>
      </c>
      <c r="FD190">
        <v>20.43</v>
      </c>
      <c r="FE190">
        <v>20.55</v>
      </c>
      <c r="FF190">
        <v>20.54</v>
      </c>
      <c r="FG190">
        <v>20.56</v>
      </c>
      <c r="FH190">
        <v>20.55</v>
      </c>
      <c r="FI190">
        <v>20.53</v>
      </c>
      <c r="FJ190">
        <v>20.239999999999998</v>
      </c>
      <c r="FK190">
        <v>20.41</v>
      </c>
      <c r="FL190">
        <v>20.5</v>
      </c>
      <c r="FM190">
        <v>20.54</v>
      </c>
      <c r="FN190">
        <v>20.48</v>
      </c>
      <c r="FO190">
        <v>20.67</v>
      </c>
      <c r="FP190">
        <v>20.440000000000001</v>
      </c>
      <c r="FQ190">
        <v>20.72</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0</v>
      </c>
      <c r="GY190">
        <v>0</v>
      </c>
      <c r="GZ190">
        <v>0</v>
      </c>
      <c r="HA190">
        <v>0</v>
      </c>
      <c r="HB190">
        <v>0</v>
      </c>
      <c r="HC190">
        <v>0</v>
      </c>
      <c r="HD190">
        <v>0</v>
      </c>
      <c r="HE190">
        <v>0</v>
      </c>
      <c r="HF190">
        <v>0</v>
      </c>
      <c r="HG190">
        <v>0</v>
      </c>
      <c r="HH190">
        <v>0</v>
      </c>
      <c r="HI190">
        <v>0</v>
      </c>
      <c r="HJ190">
        <v>0</v>
      </c>
      <c r="HK190">
        <v>0</v>
      </c>
      <c r="HL190">
        <v>0</v>
      </c>
      <c r="HM190">
        <v>0</v>
      </c>
      <c r="HN190">
        <v>0</v>
      </c>
      <c r="HO190">
        <v>0</v>
      </c>
      <c r="HP190">
        <v>0</v>
      </c>
      <c r="HQ190">
        <v>0</v>
      </c>
      <c r="HR190">
        <v>0</v>
      </c>
      <c r="HS190">
        <v>0</v>
      </c>
      <c r="HT190">
        <v>0</v>
      </c>
      <c r="HU190">
        <v>0</v>
      </c>
      <c r="HV190">
        <v>0</v>
      </c>
      <c r="HW190">
        <v>0</v>
      </c>
      <c r="HX190">
        <v>0</v>
      </c>
      <c r="HY190">
        <v>0</v>
      </c>
      <c r="HZ190">
        <v>0</v>
      </c>
      <c r="IA190">
        <v>0</v>
      </c>
      <c r="IB190">
        <v>0</v>
      </c>
      <c r="IC190">
        <v>0</v>
      </c>
      <c r="ID190">
        <v>0</v>
      </c>
      <c r="IE190">
        <v>0</v>
      </c>
      <c r="IF190">
        <v>0</v>
      </c>
      <c r="IG190">
        <v>0</v>
      </c>
      <c r="IH190">
        <v>0</v>
      </c>
      <c r="II190">
        <v>0</v>
      </c>
      <c r="IJ190">
        <v>0</v>
      </c>
      <c r="IK190">
        <v>0</v>
      </c>
      <c r="IL190">
        <v>0</v>
      </c>
      <c r="IM190">
        <v>0</v>
      </c>
      <c r="IN190">
        <v>0</v>
      </c>
      <c r="IO190">
        <v>0</v>
      </c>
      <c r="IP190">
        <v>0</v>
      </c>
      <c r="IQ190">
        <v>0</v>
      </c>
      <c r="IR190">
        <v>0</v>
      </c>
      <c r="IS190">
        <v>0</v>
      </c>
      <c r="IT190">
        <v>0</v>
      </c>
      <c r="IU190">
        <v>0</v>
      </c>
      <c r="IV190">
        <v>0</v>
      </c>
      <c r="IW190">
        <v>0</v>
      </c>
      <c r="IX190">
        <v>0</v>
      </c>
      <c r="IY190">
        <v>0</v>
      </c>
      <c r="IZ190">
        <v>0</v>
      </c>
      <c r="JA190">
        <v>0</v>
      </c>
      <c r="JB190">
        <v>0</v>
      </c>
      <c r="JC190">
        <v>0</v>
      </c>
      <c r="JD190">
        <v>3.9990000000000001</v>
      </c>
      <c r="JE190">
        <v>6</v>
      </c>
      <c r="JF190">
        <v>5.6239999999999997</v>
      </c>
      <c r="JG190">
        <v>7.3639999999999999</v>
      </c>
      <c r="JH190">
        <v>6.9779999999999998</v>
      </c>
      <c r="JI190">
        <v>11.606</v>
      </c>
      <c r="JJ190">
        <v>8.7569999999999997</v>
      </c>
      <c r="JK190">
        <v>9.5180000000000007</v>
      </c>
      <c r="JL190">
        <v>6.3739999999999997</v>
      </c>
      <c r="JM190">
        <v>7.12</v>
      </c>
      <c r="JN190">
        <v>9.5190000000000001</v>
      </c>
      <c r="JO190">
        <v>7.7060000000000004</v>
      </c>
      <c r="JP190">
        <v>8.2710000000000008</v>
      </c>
      <c r="JQ190">
        <v>6.9509999999999996</v>
      </c>
      <c r="JR190">
        <v>6.9029999999999996</v>
      </c>
      <c r="JS190">
        <v>11.567</v>
      </c>
      <c r="JT190">
        <v>10.212</v>
      </c>
      <c r="JU190">
        <v>7.7119999999999997</v>
      </c>
      <c r="JV190">
        <v>9.16</v>
      </c>
      <c r="JW190">
        <v>12.805</v>
      </c>
      <c r="JX190">
        <v>7.4089999999999998</v>
      </c>
      <c r="JY190">
        <v>8.0009999999999994</v>
      </c>
      <c r="JZ190">
        <v>5.0679999999999996</v>
      </c>
      <c r="KA190">
        <v>9.6829999999999998</v>
      </c>
      <c r="KB190">
        <v>11.563000000000001</v>
      </c>
      <c r="KC190">
        <v>10.311</v>
      </c>
      <c r="KD190">
        <v>12.034000000000001</v>
      </c>
      <c r="KE190">
        <v>11.867000000000001</v>
      </c>
      <c r="KF190">
        <v>10.465</v>
      </c>
      <c r="KG190">
        <v>13.173999999999999</v>
      </c>
    </row>
    <row r="191" spans="1:293" x14ac:dyDescent="0.25">
      <c r="A191" t="s">
        <v>467</v>
      </c>
      <c r="B191" t="s">
        <v>589</v>
      </c>
      <c r="C191" t="s">
        <v>588</v>
      </c>
      <c r="D191">
        <v>41</v>
      </c>
      <c r="E191" t="s">
        <v>10</v>
      </c>
      <c r="F191">
        <f t="shared" si="27"/>
        <v>2</v>
      </c>
      <c r="G191">
        <f t="shared" si="28"/>
        <v>1</v>
      </c>
      <c r="H191" t="s">
        <v>8</v>
      </c>
      <c r="I191" t="s">
        <v>7</v>
      </c>
      <c r="J191" t="s">
        <v>609</v>
      </c>
      <c r="K191" t="s">
        <v>596</v>
      </c>
      <c r="L191" t="s">
        <v>515</v>
      </c>
      <c r="M191" s="7">
        <v>49.6667423502604</v>
      </c>
      <c r="N191" s="7">
        <v>61.011022616383897</v>
      </c>
      <c r="O191" s="7">
        <f>M191*'Emission and cost factors'!$D$8+N191*'Emission and cost factors'!$E$8</f>
        <v>38.495086297091277</v>
      </c>
      <c r="P191" s="8">
        <f>M191*'Emission and cost factors'!$D$9+N191*'Emission and cost factors'!$E$9</f>
        <v>11.138323086468001</v>
      </c>
      <c r="Q191" s="7">
        <f t="shared" si="20"/>
        <v>20.862000000000002</v>
      </c>
      <c r="R191" s="2">
        <f t="shared" si="21"/>
        <v>0</v>
      </c>
      <c r="S191" s="2">
        <f t="shared" si="22"/>
        <v>0</v>
      </c>
      <c r="T191" s="2">
        <f t="shared" si="23"/>
        <v>0</v>
      </c>
      <c r="U191" s="7">
        <f t="shared" si="24"/>
        <v>0</v>
      </c>
      <c r="V191" s="7">
        <f t="shared" si="25"/>
        <v>0</v>
      </c>
      <c r="W191" s="7">
        <f t="shared" si="26"/>
        <v>0</v>
      </c>
      <c r="X191">
        <v>20.57</v>
      </c>
      <c r="Y191">
        <v>20.82</v>
      </c>
      <c r="Z191">
        <v>20.81</v>
      </c>
      <c r="AA191">
        <v>20.87</v>
      </c>
      <c r="AB191">
        <v>20.76</v>
      </c>
      <c r="AC191">
        <v>20.84</v>
      </c>
      <c r="AD191">
        <v>20.79</v>
      </c>
      <c r="AE191">
        <v>20.89</v>
      </c>
      <c r="AF191">
        <v>20.87</v>
      </c>
      <c r="AG191">
        <v>20.72</v>
      </c>
      <c r="AH191">
        <v>20.8</v>
      </c>
      <c r="AI191">
        <v>20.88</v>
      </c>
      <c r="AJ191">
        <v>20.74</v>
      </c>
      <c r="AK191">
        <v>20.8</v>
      </c>
      <c r="AL191">
        <v>20.83</v>
      </c>
      <c r="AM191">
        <v>20.94</v>
      </c>
      <c r="AN191">
        <v>20.9</v>
      </c>
      <c r="AO191">
        <v>20.77</v>
      </c>
      <c r="AP191">
        <v>20.75</v>
      </c>
      <c r="AQ191">
        <v>20.99</v>
      </c>
      <c r="AR191">
        <v>20.76</v>
      </c>
      <c r="AS191">
        <v>20.73</v>
      </c>
      <c r="AT191">
        <v>20.76</v>
      </c>
      <c r="AU191">
        <v>20.92</v>
      </c>
      <c r="AV191">
        <v>20.99</v>
      </c>
      <c r="AW191">
        <v>20.8</v>
      </c>
      <c r="AX191">
        <v>20.98</v>
      </c>
      <c r="AY191">
        <v>21.38</v>
      </c>
      <c r="AZ191">
        <v>20.98</v>
      </c>
      <c r="BA191">
        <v>21.22</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20.51</v>
      </c>
      <c r="EO191">
        <v>20.49</v>
      </c>
      <c r="EP191">
        <v>20.52</v>
      </c>
      <c r="EQ191">
        <v>20.47</v>
      </c>
      <c r="ER191">
        <v>20.64</v>
      </c>
      <c r="ES191">
        <v>20.72</v>
      </c>
      <c r="ET191">
        <v>20.59</v>
      </c>
      <c r="EU191">
        <v>20.61</v>
      </c>
      <c r="EV191">
        <v>20.52</v>
      </c>
      <c r="EW191">
        <v>20.55</v>
      </c>
      <c r="EX191">
        <v>20.54</v>
      </c>
      <c r="EY191">
        <v>20.53</v>
      </c>
      <c r="EZ191">
        <v>20.47</v>
      </c>
      <c r="FA191">
        <v>20.55</v>
      </c>
      <c r="FB191">
        <v>20.53</v>
      </c>
      <c r="FC191">
        <v>20.5</v>
      </c>
      <c r="FD191">
        <v>20.47</v>
      </c>
      <c r="FE191">
        <v>20.5</v>
      </c>
      <c r="FF191">
        <v>20.48</v>
      </c>
      <c r="FG191">
        <v>20.62</v>
      </c>
      <c r="FH191">
        <v>20.52</v>
      </c>
      <c r="FI191">
        <v>20.48</v>
      </c>
      <c r="FJ191">
        <v>20.6</v>
      </c>
      <c r="FK191">
        <v>20.62</v>
      </c>
      <c r="FL191">
        <v>20.6</v>
      </c>
      <c r="FM191">
        <v>20.68</v>
      </c>
      <c r="FN191">
        <v>20.55</v>
      </c>
      <c r="FO191">
        <v>20.76</v>
      </c>
      <c r="FP191">
        <v>20.55</v>
      </c>
      <c r="FQ191">
        <v>20.68</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0</v>
      </c>
      <c r="GU191">
        <v>0</v>
      </c>
      <c r="GV191">
        <v>0</v>
      </c>
      <c r="GW191">
        <v>0</v>
      </c>
      <c r="GX191">
        <v>0</v>
      </c>
      <c r="GY191">
        <v>0</v>
      </c>
      <c r="GZ191">
        <v>0</v>
      </c>
      <c r="HA191">
        <v>0</v>
      </c>
      <c r="HB191">
        <v>0</v>
      </c>
      <c r="HC191">
        <v>0</v>
      </c>
      <c r="HD191">
        <v>0</v>
      </c>
      <c r="HE191">
        <v>0</v>
      </c>
      <c r="HF191">
        <v>0</v>
      </c>
      <c r="HG191">
        <v>0</v>
      </c>
      <c r="HH191">
        <v>0</v>
      </c>
      <c r="HI191">
        <v>0</v>
      </c>
      <c r="HJ191">
        <v>0</v>
      </c>
      <c r="HK191">
        <v>0</v>
      </c>
      <c r="HL191">
        <v>0</v>
      </c>
      <c r="HM191">
        <v>0</v>
      </c>
      <c r="HN191">
        <v>0</v>
      </c>
      <c r="HO191">
        <v>0</v>
      </c>
      <c r="HP191">
        <v>0</v>
      </c>
      <c r="HQ191">
        <v>0</v>
      </c>
      <c r="HR191">
        <v>0</v>
      </c>
      <c r="HS191">
        <v>0</v>
      </c>
      <c r="HT191">
        <v>0</v>
      </c>
      <c r="HU191">
        <v>0</v>
      </c>
      <c r="HV191">
        <v>0</v>
      </c>
      <c r="HW191">
        <v>0</v>
      </c>
      <c r="HX191">
        <v>0</v>
      </c>
      <c r="HY191">
        <v>0</v>
      </c>
      <c r="HZ191">
        <v>0</v>
      </c>
      <c r="IA191">
        <v>0</v>
      </c>
      <c r="IB191">
        <v>0</v>
      </c>
      <c r="IC191">
        <v>0</v>
      </c>
      <c r="ID191">
        <v>0</v>
      </c>
      <c r="IE191">
        <v>0</v>
      </c>
      <c r="IF191">
        <v>0</v>
      </c>
      <c r="IG191">
        <v>0</v>
      </c>
      <c r="IH191">
        <v>0</v>
      </c>
      <c r="II191">
        <v>0</v>
      </c>
      <c r="IJ191">
        <v>0</v>
      </c>
      <c r="IK191">
        <v>0</v>
      </c>
      <c r="IL191">
        <v>0</v>
      </c>
      <c r="IM191">
        <v>0</v>
      </c>
      <c r="IN191">
        <v>0</v>
      </c>
      <c r="IO191">
        <v>0</v>
      </c>
      <c r="IP191">
        <v>0</v>
      </c>
      <c r="IQ191">
        <v>0</v>
      </c>
      <c r="IR191">
        <v>0</v>
      </c>
      <c r="IS191">
        <v>0</v>
      </c>
      <c r="IT191">
        <v>0</v>
      </c>
      <c r="IU191">
        <v>0</v>
      </c>
      <c r="IV191">
        <v>0</v>
      </c>
      <c r="IW191">
        <v>0</v>
      </c>
      <c r="IX191">
        <v>0</v>
      </c>
      <c r="IY191">
        <v>0</v>
      </c>
      <c r="IZ191">
        <v>0</v>
      </c>
      <c r="JA191">
        <v>0</v>
      </c>
      <c r="JB191">
        <v>0</v>
      </c>
      <c r="JC191">
        <v>0</v>
      </c>
      <c r="JD191">
        <v>3.9990000000000001</v>
      </c>
      <c r="JE191">
        <v>6</v>
      </c>
      <c r="JF191">
        <v>5.6239999999999997</v>
      </c>
      <c r="JG191">
        <v>7.3639999999999999</v>
      </c>
      <c r="JH191">
        <v>6.9779999999999998</v>
      </c>
      <c r="JI191">
        <v>11.606</v>
      </c>
      <c r="JJ191">
        <v>8.7569999999999997</v>
      </c>
      <c r="JK191">
        <v>9.5180000000000007</v>
      </c>
      <c r="JL191">
        <v>6.3739999999999997</v>
      </c>
      <c r="JM191">
        <v>7.12</v>
      </c>
      <c r="JN191">
        <v>9.5190000000000001</v>
      </c>
      <c r="JO191">
        <v>7.7060000000000004</v>
      </c>
      <c r="JP191">
        <v>8.2710000000000008</v>
      </c>
      <c r="JQ191">
        <v>6.9509999999999996</v>
      </c>
      <c r="JR191">
        <v>6.9029999999999996</v>
      </c>
      <c r="JS191">
        <v>11.567</v>
      </c>
      <c r="JT191">
        <v>10.212</v>
      </c>
      <c r="JU191">
        <v>7.7119999999999997</v>
      </c>
      <c r="JV191">
        <v>9.16</v>
      </c>
      <c r="JW191">
        <v>12.805</v>
      </c>
      <c r="JX191">
        <v>7.4089999999999998</v>
      </c>
      <c r="JY191">
        <v>8.0009999999999994</v>
      </c>
      <c r="JZ191">
        <v>5.0679999999999996</v>
      </c>
      <c r="KA191">
        <v>9.6829999999999998</v>
      </c>
      <c r="KB191">
        <v>11.563000000000001</v>
      </c>
      <c r="KC191">
        <v>10.311</v>
      </c>
      <c r="KD191">
        <v>12.034000000000001</v>
      </c>
      <c r="KE191">
        <v>11.867000000000001</v>
      </c>
      <c r="KF191">
        <v>10.465</v>
      </c>
      <c r="KG191">
        <v>13.173999999999999</v>
      </c>
    </row>
    <row r="192" spans="1:293" x14ac:dyDescent="0.25">
      <c r="A192" t="s">
        <v>468</v>
      </c>
      <c r="B192" t="s">
        <v>589</v>
      </c>
      <c r="C192" t="s">
        <v>588</v>
      </c>
      <c r="D192">
        <v>42</v>
      </c>
      <c r="E192" t="s">
        <v>10</v>
      </c>
      <c r="F192">
        <f t="shared" si="27"/>
        <v>2</v>
      </c>
      <c r="G192">
        <f t="shared" si="28"/>
        <v>1</v>
      </c>
      <c r="H192" t="s">
        <v>8</v>
      </c>
      <c r="I192" t="s">
        <v>7</v>
      </c>
      <c r="J192" t="s">
        <v>609</v>
      </c>
      <c r="K192" t="s">
        <v>596</v>
      </c>
      <c r="L192" t="s">
        <v>516</v>
      </c>
      <c r="M192" s="7">
        <v>28.771071541341101</v>
      </c>
      <c r="N192" s="7">
        <v>65.259491935833395</v>
      </c>
      <c r="O192" s="7">
        <f>M192*'Emission and cost factors'!$D$8+N192*'Emission and cost factors'!$E$8</f>
        <v>36.06129131416499</v>
      </c>
      <c r="P192" s="8">
        <f>M192*'Emission and cost factors'!$D$9+N192*'Emission and cost factors'!$E$9</f>
        <v>10.939766652028652</v>
      </c>
      <c r="Q192" s="7">
        <f t="shared" si="20"/>
        <v>20.875</v>
      </c>
      <c r="R192" s="2">
        <f t="shared" si="21"/>
        <v>0</v>
      </c>
      <c r="S192" s="2">
        <f t="shared" si="22"/>
        <v>0</v>
      </c>
      <c r="T192" s="2">
        <f t="shared" si="23"/>
        <v>0</v>
      </c>
      <c r="U192" s="7">
        <f t="shared" si="24"/>
        <v>0</v>
      </c>
      <c r="V192" s="7">
        <f t="shared" si="25"/>
        <v>0</v>
      </c>
      <c r="W192" s="7">
        <f t="shared" si="26"/>
        <v>0</v>
      </c>
      <c r="X192">
        <v>20.66</v>
      </c>
      <c r="Y192">
        <v>20.86</v>
      </c>
      <c r="Z192">
        <v>20.84</v>
      </c>
      <c r="AA192">
        <v>20.88</v>
      </c>
      <c r="AB192">
        <v>20.81</v>
      </c>
      <c r="AC192">
        <v>20.82</v>
      </c>
      <c r="AD192">
        <v>20.8</v>
      </c>
      <c r="AE192">
        <v>20.89</v>
      </c>
      <c r="AF192">
        <v>20.85</v>
      </c>
      <c r="AG192">
        <v>20.69</v>
      </c>
      <c r="AH192">
        <v>20.79</v>
      </c>
      <c r="AI192">
        <v>20.9</v>
      </c>
      <c r="AJ192">
        <v>20.73</v>
      </c>
      <c r="AK192">
        <v>20.85</v>
      </c>
      <c r="AL192">
        <v>20.87</v>
      </c>
      <c r="AM192">
        <v>20.96</v>
      </c>
      <c r="AN192">
        <v>20.9</v>
      </c>
      <c r="AO192">
        <v>20.75</v>
      </c>
      <c r="AP192">
        <v>20.77</v>
      </c>
      <c r="AQ192">
        <v>21</v>
      </c>
      <c r="AR192">
        <v>20.76</v>
      </c>
      <c r="AS192">
        <v>20.71</v>
      </c>
      <c r="AT192">
        <v>20.79</v>
      </c>
      <c r="AU192">
        <v>20.94</v>
      </c>
      <c r="AV192">
        <v>20.99</v>
      </c>
      <c r="AW192">
        <v>20.83</v>
      </c>
      <c r="AX192">
        <v>21</v>
      </c>
      <c r="AY192">
        <v>21.39</v>
      </c>
      <c r="AZ192">
        <v>20.99</v>
      </c>
      <c r="BA192">
        <v>21.23</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20.45</v>
      </c>
      <c r="EO192">
        <v>20.420000000000002</v>
      </c>
      <c r="EP192">
        <v>20.51</v>
      </c>
      <c r="EQ192">
        <v>20.45</v>
      </c>
      <c r="ER192">
        <v>20.6</v>
      </c>
      <c r="ES192">
        <v>20.72</v>
      </c>
      <c r="ET192">
        <v>20.59</v>
      </c>
      <c r="EU192">
        <v>20.47</v>
      </c>
      <c r="EV192">
        <v>20.49</v>
      </c>
      <c r="EW192">
        <v>20.58</v>
      </c>
      <c r="EX192">
        <v>20.67</v>
      </c>
      <c r="EY192">
        <v>20.52</v>
      </c>
      <c r="EZ192">
        <v>20.46</v>
      </c>
      <c r="FA192">
        <v>20.53</v>
      </c>
      <c r="FB192">
        <v>20.47</v>
      </c>
      <c r="FC192">
        <v>20.49</v>
      </c>
      <c r="FD192">
        <v>20.47</v>
      </c>
      <c r="FE192">
        <v>20.54</v>
      </c>
      <c r="FF192">
        <v>20.47</v>
      </c>
      <c r="FG192">
        <v>20.63</v>
      </c>
      <c r="FH192">
        <v>20.49</v>
      </c>
      <c r="FI192">
        <v>20.54</v>
      </c>
      <c r="FJ192">
        <v>20.58</v>
      </c>
      <c r="FK192">
        <v>20.64</v>
      </c>
      <c r="FL192">
        <v>20.61</v>
      </c>
      <c r="FM192">
        <v>20.67</v>
      </c>
      <c r="FN192">
        <v>20.56</v>
      </c>
      <c r="FO192">
        <v>20.76</v>
      </c>
      <c r="FP192">
        <v>20.56</v>
      </c>
      <c r="FQ192">
        <v>20.67</v>
      </c>
      <c r="FR192">
        <v>0</v>
      </c>
      <c r="FS192">
        <v>0</v>
      </c>
      <c r="FT192">
        <v>0</v>
      </c>
      <c r="FU192">
        <v>0</v>
      </c>
      <c r="FV192">
        <v>0</v>
      </c>
      <c r="FW192">
        <v>0</v>
      </c>
      <c r="FX192">
        <v>0</v>
      </c>
      <c r="FY192">
        <v>0</v>
      </c>
      <c r="FZ192">
        <v>0</v>
      </c>
      <c r="GA192">
        <v>0</v>
      </c>
      <c r="GB192">
        <v>0</v>
      </c>
      <c r="GC192">
        <v>0</v>
      </c>
      <c r="GD192">
        <v>0</v>
      </c>
      <c r="GE192">
        <v>0</v>
      </c>
      <c r="GF192">
        <v>0</v>
      </c>
      <c r="GG192">
        <v>0</v>
      </c>
      <c r="GH192">
        <v>0</v>
      </c>
      <c r="GI192">
        <v>0</v>
      </c>
      <c r="GJ192">
        <v>0</v>
      </c>
      <c r="GK192">
        <v>0</v>
      </c>
      <c r="GL192">
        <v>0</v>
      </c>
      <c r="GM192">
        <v>0</v>
      </c>
      <c r="GN192">
        <v>0</v>
      </c>
      <c r="GO192">
        <v>0</v>
      </c>
      <c r="GP192">
        <v>0</v>
      </c>
      <c r="GQ192">
        <v>0</v>
      </c>
      <c r="GR192">
        <v>0</v>
      </c>
      <c r="GS192">
        <v>0</v>
      </c>
      <c r="GT192">
        <v>0</v>
      </c>
      <c r="GU192">
        <v>0</v>
      </c>
      <c r="GV192">
        <v>0</v>
      </c>
      <c r="GW192">
        <v>0</v>
      </c>
      <c r="GX192">
        <v>0</v>
      </c>
      <c r="GY192">
        <v>0</v>
      </c>
      <c r="GZ192">
        <v>0</v>
      </c>
      <c r="HA192">
        <v>0</v>
      </c>
      <c r="HB192">
        <v>0</v>
      </c>
      <c r="HC192">
        <v>0</v>
      </c>
      <c r="HD192">
        <v>0</v>
      </c>
      <c r="HE192">
        <v>0</v>
      </c>
      <c r="HF192">
        <v>0</v>
      </c>
      <c r="HG192">
        <v>0</v>
      </c>
      <c r="HH192">
        <v>0</v>
      </c>
      <c r="HI192">
        <v>0</v>
      </c>
      <c r="HJ192">
        <v>0</v>
      </c>
      <c r="HK192">
        <v>0</v>
      </c>
      <c r="HL192">
        <v>0</v>
      </c>
      <c r="HM192">
        <v>0</v>
      </c>
      <c r="HN192">
        <v>0</v>
      </c>
      <c r="HO192">
        <v>0</v>
      </c>
      <c r="HP192">
        <v>0</v>
      </c>
      <c r="HQ192">
        <v>0</v>
      </c>
      <c r="HR192">
        <v>0</v>
      </c>
      <c r="HS192">
        <v>0</v>
      </c>
      <c r="HT192">
        <v>0</v>
      </c>
      <c r="HU192">
        <v>0</v>
      </c>
      <c r="HV192">
        <v>0</v>
      </c>
      <c r="HW192">
        <v>0</v>
      </c>
      <c r="HX192">
        <v>0</v>
      </c>
      <c r="HY192">
        <v>0</v>
      </c>
      <c r="HZ192">
        <v>0</v>
      </c>
      <c r="IA192">
        <v>0</v>
      </c>
      <c r="IB192">
        <v>0</v>
      </c>
      <c r="IC192">
        <v>0</v>
      </c>
      <c r="ID192">
        <v>0</v>
      </c>
      <c r="IE192">
        <v>0</v>
      </c>
      <c r="IF192">
        <v>0</v>
      </c>
      <c r="IG192">
        <v>0</v>
      </c>
      <c r="IH192">
        <v>0</v>
      </c>
      <c r="II192">
        <v>0</v>
      </c>
      <c r="IJ192">
        <v>0</v>
      </c>
      <c r="IK192">
        <v>0</v>
      </c>
      <c r="IL192">
        <v>0</v>
      </c>
      <c r="IM192">
        <v>0</v>
      </c>
      <c r="IN192">
        <v>0</v>
      </c>
      <c r="IO192">
        <v>0</v>
      </c>
      <c r="IP192">
        <v>0</v>
      </c>
      <c r="IQ192">
        <v>0</v>
      </c>
      <c r="IR192">
        <v>0</v>
      </c>
      <c r="IS192">
        <v>0</v>
      </c>
      <c r="IT192">
        <v>0</v>
      </c>
      <c r="IU192">
        <v>0</v>
      </c>
      <c r="IV192">
        <v>0</v>
      </c>
      <c r="IW192">
        <v>0</v>
      </c>
      <c r="IX192">
        <v>0</v>
      </c>
      <c r="IY192">
        <v>0</v>
      </c>
      <c r="IZ192">
        <v>0</v>
      </c>
      <c r="JA192">
        <v>0</v>
      </c>
      <c r="JB192">
        <v>0</v>
      </c>
      <c r="JC192">
        <v>0</v>
      </c>
      <c r="JD192">
        <v>3.9990000000000001</v>
      </c>
      <c r="JE192">
        <v>6</v>
      </c>
      <c r="JF192">
        <v>5.6239999999999997</v>
      </c>
      <c r="JG192">
        <v>7.3639999999999999</v>
      </c>
      <c r="JH192">
        <v>6.9779999999999998</v>
      </c>
      <c r="JI192">
        <v>11.606</v>
      </c>
      <c r="JJ192">
        <v>8.7569999999999997</v>
      </c>
      <c r="JK192">
        <v>9.5180000000000007</v>
      </c>
      <c r="JL192">
        <v>6.3739999999999997</v>
      </c>
      <c r="JM192">
        <v>7.12</v>
      </c>
      <c r="JN192">
        <v>9.5190000000000001</v>
      </c>
      <c r="JO192">
        <v>7.7060000000000004</v>
      </c>
      <c r="JP192">
        <v>8.2710000000000008</v>
      </c>
      <c r="JQ192">
        <v>6.9509999999999996</v>
      </c>
      <c r="JR192">
        <v>6.9029999999999996</v>
      </c>
      <c r="JS192">
        <v>11.567</v>
      </c>
      <c r="JT192">
        <v>10.212</v>
      </c>
      <c r="JU192">
        <v>7.7119999999999997</v>
      </c>
      <c r="JV192">
        <v>9.16</v>
      </c>
      <c r="JW192">
        <v>12.805</v>
      </c>
      <c r="JX192">
        <v>7.4089999999999998</v>
      </c>
      <c r="JY192">
        <v>8.0009999999999994</v>
      </c>
      <c r="JZ192">
        <v>5.0679999999999996</v>
      </c>
      <c r="KA192">
        <v>9.6829999999999998</v>
      </c>
      <c r="KB192">
        <v>11.563000000000001</v>
      </c>
      <c r="KC192">
        <v>10.311</v>
      </c>
      <c r="KD192">
        <v>12.034000000000001</v>
      </c>
      <c r="KE192">
        <v>11.867000000000001</v>
      </c>
      <c r="KF192">
        <v>10.465</v>
      </c>
      <c r="KG192">
        <v>13.173999999999999</v>
      </c>
    </row>
    <row r="193" spans="1:293" x14ac:dyDescent="0.25">
      <c r="A193" t="s">
        <v>469</v>
      </c>
      <c r="B193" t="s">
        <v>589</v>
      </c>
      <c r="C193" t="s">
        <v>588</v>
      </c>
      <c r="D193">
        <v>55</v>
      </c>
      <c r="E193" t="s">
        <v>10</v>
      </c>
      <c r="F193">
        <f t="shared" si="27"/>
        <v>2</v>
      </c>
      <c r="G193">
        <f t="shared" si="28"/>
        <v>1</v>
      </c>
      <c r="H193" t="s">
        <v>9</v>
      </c>
      <c r="I193" t="s">
        <v>3</v>
      </c>
      <c r="J193" t="s">
        <v>609</v>
      </c>
      <c r="K193" t="s">
        <v>596</v>
      </c>
      <c r="L193" t="s">
        <v>515</v>
      </c>
      <c r="M193" s="7">
        <v>39.256914257812497</v>
      </c>
      <c r="N193" s="7">
        <v>48.693947228063003</v>
      </c>
      <c r="O193" s="7">
        <f>M193*'Emission and cost factors'!$D$8+N193*'Emission and cost factors'!$E$8</f>
        <v>30.643167719049604</v>
      </c>
      <c r="P193" s="8">
        <f>M193*'Emission and cost factors'!$D$9+N193*'Emission and cost factors'!$E$9</f>
        <v>8.87436865452195</v>
      </c>
      <c r="Q193" s="7">
        <f t="shared" si="20"/>
        <v>20.768666666666675</v>
      </c>
      <c r="R193" s="2">
        <f t="shared" si="21"/>
        <v>0</v>
      </c>
      <c r="S193" s="2">
        <f t="shared" si="22"/>
        <v>0</v>
      </c>
      <c r="T193" s="2">
        <f t="shared" si="23"/>
        <v>0</v>
      </c>
      <c r="U193" s="7">
        <f t="shared" si="24"/>
        <v>0</v>
      </c>
      <c r="V193" s="7">
        <f t="shared" si="25"/>
        <v>0</v>
      </c>
      <c r="W193" s="7">
        <f t="shared" si="26"/>
        <v>0</v>
      </c>
      <c r="X193">
        <v>20.260000000000002</v>
      </c>
      <c r="Y193">
        <v>20.56</v>
      </c>
      <c r="Z193">
        <v>20.53</v>
      </c>
      <c r="AA193">
        <v>20.6</v>
      </c>
      <c r="AB193">
        <v>20.58</v>
      </c>
      <c r="AC193">
        <v>20.76</v>
      </c>
      <c r="AD193">
        <v>20.81</v>
      </c>
      <c r="AE193">
        <v>20.92</v>
      </c>
      <c r="AF193">
        <v>20.67</v>
      </c>
      <c r="AG193">
        <v>20.66</v>
      </c>
      <c r="AH193">
        <v>20.75</v>
      </c>
      <c r="AI193">
        <v>20.65</v>
      </c>
      <c r="AJ193">
        <v>20.74</v>
      </c>
      <c r="AK193">
        <v>20.49</v>
      </c>
      <c r="AL193">
        <v>20.61</v>
      </c>
      <c r="AM193">
        <v>20.85</v>
      </c>
      <c r="AN193">
        <v>20.84</v>
      </c>
      <c r="AO193">
        <v>20.67</v>
      </c>
      <c r="AP193">
        <v>20.75</v>
      </c>
      <c r="AQ193">
        <v>21.11</v>
      </c>
      <c r="AR193">
        <v>20.71</v>
      </c>
      <c r="AS193">
        <v>20.68</v>
      </c>
      <c r="AT193">
        <v>20.7</v>
      </c>
      <c r="AU193">
        <v>20.98</v>
      </c>
      <c r="AV193">
        <v>20.89</v>
      </c>
      <c r="AW193">
        <v>20.83</v>
      </c>
      <c r="AX193">
        <v>20.85</v>
      </c>
      <c r="AY193">
        <v>21.46</v>
      </c>
      <c r="AZ193">
        <v>20.83</v>
      </c>
      <c r="BA193">
        <v>21.32</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0</v>
      </c>
      <c r="EG193">
        <v>0</v>
      </c>
      <c r="EH193">
        <v>0</v>
      </c>
      <c r="EI193">
        <v>0</v>
      </c>
      <c r="EJ193">
        <v>0</v>
      </c>
      <c r="EK193">
        <v>0</v>
      </c>
      <c r="EL193">
        <v>0</v>
      </c>
      <c r="EM193">
        <v>0</v>
      </c>
      <c r="EN193">
        <v>20.04</v>
      </c>
      <c r="EO193">
        <v>20.07</v>
      </c>
      <c r="EP193">
        <v>19.899999999999999</v>
      </c>
      <c r="EQ193">
        <v>20.23</v>
      </c>
      <c r="ER193">
        <v>20.12</v>
      </c>
      <c r="ES193">
        <v>20.350000000000001</v>
      </c>
      <c r="ET193">
        <v>20.190000000000001</v>
      </c>
      <c r="EU193">
        <v>20.260000000000002</v>
      </c>
      <c r="EV193">
        <v>20.260000000000002</v>
      </c>
      <c r="EW193">
        <v>20.05</v>
      </c>
      <c r="EX193">
        <v>20.43</v>
      </c>
      <c r="EY193">
        <v>20.34</v>
      </c>
      <c r="EZ193">
        <v>20.21</v>
      </c>
      <c r="FA193">
        <v>20.21</v>
      </c>
      <c r="FB193">
        <v>20.21</v>
      </c>
      <c r="FC193">
        <v>20.54</v>
      </c>
      <c r="FD193">
        <v>20.41</v>
      </c>
      <c r="FE193">
        <v>20.21</v>
      </c>
      <c r="FF193">
        <v>20.28</v>
      </c>
      <c r="FG193">
        <v>20.61</v>
      </c>
      <c r="FH193">
        <v>20.260000000000002</v>
      </c>
      <c r="FI193">
        <v>20.12</v>
      </c>
      <c r="FJ193">
        <v>20.21</v>
      </c>
      <c r="FK193">
        <v>20.309999999999999</v>
      </c>
      <c r="FL193">
        <v>20.58</v>
      </c>
      <c r="FM193">
        <v>20.3</v>
      </c>
      <c r="FN193">
        <v>20.56</v>
      </c>
      <c r="FO193">
        <v>20.46</v>
      </c>
      <c r="FP193">
        <v>20.46</v>
      </c>
      <c r="FQ193">
        <v>20.54</v>
      </c>
      <c r="FR193">
        <v>0</v>
      </c>
      <c r="FS193">
        <v>0</v>
      </c>
      <c r="FT193">
        <v>0.108</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v>
      </c>
      <c r="GQ193">
        <v>0</v>
      </c>
      <c r="GR193">
        <v>0</v>
      </c>
      <c r="GS193">
        <v>0</v>
      </c>
      <c r="GT193">
        <v>0</v>
      </c>
      <c r="GU193">
        <v>0</v>
      </c>
      <c r="GV193">
        <v>0</v>
      </c>
      <c r="GW193">
        <v>0</v>
      </c>
      <c r="GX193">
        <v>0</v>
      </c>
      <c r="GY193">
        <v>0</v>
      </c>
      <c r="GZ193">
        <v>0</v>
      </c>
      <c r="HA193">
        <v>0</v>
      </c>
      <c r="HB193">
        <v>0</v>
      </c>
      <c r="HC193">
        <v>0</v>
      </c>
      <c r="HD193">
        <v>0</v>
      </c>
      <c r="HE193">
        <v>0</v>
      </c>
      <c r="HF193">
        <v>0</v>
      </c>
      <c r="HG193">
        <v>0</v>
      </c>
      <c r="HH193">
        <v>0</v>
      </c>
      <c r="HI193">
        <v>0</v>
      </c>
      <c r="HJ193">
        <v>0</v>
      </c>
      <c r="HK193">
        <v>0</v>
      </c>
      <c r="HL193">
        <v>0</v>
      </c>
      <c r="HM193">
        <v>0</v>
      </c>
      <c r="HN193">
        <v>0</v>
      </c>
      <c r="HO193">
        <v>0</v>
      </c>
      <c r="HP193">
        <v>0</v>
      </c>
      <c r="HQ193">
        <v>0</v>
      </c>
      <c r="HR193">
        <v>0</v>
      </c>
      <c r="HS193">
        <v>0</v>
      </c>
      <c r="HT193">
        <v>0</v>
      </c>
      <c r="HU193">
        <v>0</v>
      </c>
      <c r="HV193">
        <v>0</v>
      </c>
      <c r="HW193">
        <v>0</v>
      </c>
      <c r="HX193">
        <v>0</v>
      </c>
      <c r="HY193">
        <v>0</v>
      </c>
      <c r="HZ193">
        <v>0</v>
      </c>
      <c r="IA193">
        <v>0</v>
      </c>
      <c r="IB193">
        <v>0</v>
      </c>
      <c r="IC193">
        <v>0</v>
      </c>
      <c r="ID193">
        <v>0</v>
      </c>
      <c r="IE193">
        <v>0</v>
      </c>
      <c r="IF193">
        <v>0</v>
      </c>
      <c r="IG193">
        <v>0</v>
      </c>
      <c r="IH193">
        <v>0</v>
      </c>
      <c r="II193">
        <v>0</v>
      </c>
      <c r="IJ193">
        <v>0</v>
      </c>
      <c r="IK193">
        <v>0</v>
      </c>
      <c r="IL193">
        <v>0</v>
      </c>
      <c r="IM193">
        <v>0</v>
      </c>
      <c r="IN193">
        <v>0</v>
      </c>
      <c r="IO193">
        <v>0</v>
      </c>
      <c r="IP193">
        <v>0</v>
      </c>
      <c r="IQ193">
        <v>0</v>
      </c>
      <c r="IR193">
        <v>0</v>
      </c>
      <c r="IS193">
        <v>0</v>
      </c>
      <c r="IT193">
        <v>0</v>
      </c>
      <c r="IU193">
        <v>0</v>
      </c>
      <c r="IV193">
        <v>0</v>
      </c>
      <c r="IW193">
        <v>0</v>
      </c>
      <c r="IX193">
        <v>0</v>
      </c>
      <c r="IY193">
        <v>0</v>
      </c>
      <c r="IZ193">
        <v>0</v>
      </c>
      <c r="JA193">
        <v>0</v>
      </c>
      <c r="JB193">
        <v>0</v>
      </c>
      <c r="JC193">
        <v>0</v>
      </c>
      <c r="JD193">
        <v>3.9990000000000001</v>
      </c>
      <c r="JE193">
        <v>6</v>
      </c>
      <c r="JF193">
        <v>5.6239999999999997</v>
      </c>
      <c r="JG193">
        <v>7.3639999999999999</v>
      </c>
      <c r="JH193">
        <v>6.9779999999999998</v>
      </c>
      <c r="JI193">
        <v>11.606</v>
      </c>
      <c r="JJ193">
        <v>8.7569999999999997</v>
      </c>
      <c r="JK193">
        <v>9.5180000000000007</v>
      </c>
      <c r="JL193">
        <v>6.3739999999999997</v>
      </c>
      <c r="JM193">
        <v>7.12</v>
      </c>
      <c r="JN193">
        <v>9.5190000000000001</v>
      </c>
      <c r="JO193">
        <v>7.7060000000000004</v>
      </c>
      <c r="JP193">
        <v>8.2710000000000008</v>
      </c>
      <c r="JQ193">
        <v>6.9509999999999996</v>
      </c>
      <c r="JR193">
        <v>6.9029999999999996</v>
      </c>
      <c r="JS193">
        <v>11.567</v>
      </c>
      <c r="JT193">
        <v>10.212</v>
      </c>
      <c r="JU193">
        <v>7.7119999999999997</v>
      </c>
      <c r="JV193">
        <v>9.16</v>
      </c>
      <c r="JW193">
        <v>12.805</v>
      </c>
      <c r="JX193">
        <v>7.4089999999999998</v>
      </c>
      <c r="JY193">
        <v>8.0009999999999994</v>
      </c>
      <c r="JZ193">
        <v>5.0679999999999996</v>
      </c>
      <c r="KA193">
        <v>9.6829999999999998</v>
      </c>
      <c r="KB193">
        <v>11.563000000000001</v>
      </c>
      <c r="KC193">
        <v>10.311</v>
      </c>
      <c r="KD193">
        <v>12.034000000000001</v>
      </c>
      <c r="KE193">
        <v>11.867000000000001</v>
      </c>
      <c r="KF193">
        <v>10.465</v>
      </c>
      <c r="KG193">
        <v>13.173999999999999</v>
      </c>
    </row>
    <row r="194" spans="1:293" x14ac:dyDescent="0.25">
      <c r="A194" t="s">
        <v>470</v>
      </c>
      <c r="B194" t="s">
        <v>589</v>
      </c>
      <c r="C194" t="s">
        <v>588</v>
      </c>
      <c r="D194">
        <v>56</v>
      </c>
      <c r="E194" t="s">
        <v>10</v>
      </c>
      <c r="F194">
        <f t="shared" si="27"/>
        <v>2</v>
      </c>
      <c r="G194">
        <f t="shared" si="28"/>
        <v>1</v>
      </c>
      <c r="H194" t="s">
        <v>9</v>
      </c>
      <c r="I194" t="s">
        <v>3</v>
      </c>
      <c r="J194" t="s">
        <v>609</v>
      </c>
      <c r="K194" t="s">
        <v>596</v>
      </c>
      <c r="L194" t="s">
        <v>516</v>
      </c>
      <c r="M194" s="7">
        <v>27.949769726562501</v>
      </c>
      <c r="N194" s="7">
        <v>52.182162777309699</v>
      </c>
      <c r="O194" s="7">
        <f>M194*'Emission and cost factors'!$D$8+N194*'Emission and cost factors'!$E$8</f>
        <v>29.873246520140587</v>
      </c>
      <c r="P194" s="8">
        <f>M194*'Emission and cost factors'!$D$9+N194*'Emission and cost factors'!$E$9</f>
        <v>8.9453152056589538</v>
      </c>
      <c r="Q194" s="7">
        <f t="shared" si="20"/>
        <v>20.768333333333338</v>
      </c>
      <c r="R194" s="2">
        <f t="shared" si="21"/>
        <v>0</v>
      </c>
      <c r="S194" s="2">
        <f t="shared" si="22"/>
        <v>0</v>
      </c>
      <c r="T194" s="2">
        <f t="shared" si="23"/>
        <v>0</v>
      </c>
      <c r="U194" s="7">
        <f t="shared" si="24"/>
        <v>0</v>
      </c>
      <c r="V194" s="7">
        <f t="shared" si="25"/>
        <v>0</v>
      </c>
      <c r="W194" s="7">
        <f t="shared" si="26"/>
        <v>0</v>
      </c>
      <c r="X194">
        <v>20.3</v>
      </c>
      <c r="Y194">
        <v>20.55</v>
      </c>
      <c r="Z194">
        <v>20.53</v>
      </c>
      <c r="AA194">
        <v>20.61</v>
      </c>
      <c r="AB194">
        <v>20.58</v>
      </c>
      <c r="AC194">
        <v>20.76</v>
      </c>
      <c r="AD194">
        <v>20.83</v>
      </c>
      <c r="AE194">
        <v>20.93</v>
      </c>
      <c r="AF194">
        <v>20.65</v>
      </c>
      <c r="AG194">
        <v>20.66</v>
      </c>
      <c r="AH194">
        <v>20.76</v>
      </c>
      <c r="AI194">
        <v>20.65</v>
      </c>
      <c r="AJ194">
        <v>20.74</v>
      </c>
      <c r="AK194">
        <v>20.46</v>
      </c>
      <c r="AL194">
        <v>20.61</v>
      </c>
      <c r="AM194">
        <v>20.85</v>
      </c>
      <c r="AN194">
        <v>20.81</v>
      </c>
      <c r="AO194">
        <v>20.67</v>
      </c>
      <c r="AP194">
        <v>20.71</v>
      </c>
      <c r="AQ194">
        <v>21.11</v>
      </c>
      <c r="AR194">
        <v>20.72</v>
      </c>
      <c r="AS194">
        <v>20.68</v>
      </c>
      <c r="AT194">
        <v>20.68</v>
      </c>
      <c r="AU194">
        <v>20.98</v>
      </c>
      <c r="AV194">
        <v>20.9</v>
      </c>
      <c r="AW194">
        <v>20.83</v>
      </c>
      <c r="AX194">
        <v>20.86</v>
      </c>
      <c r="AY194">
        <v>21.47</v>
      </c>
      <c r="AZ194">
        <v>20.82</v>
      </c>
      <c r="BA194">
        <v>21.34</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c r="EF194">
        <v>0</v>
      </c>
      <c r="EG194">
        <v>0</v>
      </c>
      <c r="EH194">
        <v>0</v>
      </c>
      <c r="EI194">
        <v>0</v>
      </c>
      <c r="EJ194">
        <v>0</v>
      </c>
      <c r="EK194">
        <v>0</v>
      </c>
      <c r="EL194">
        <v>0</v>
      </c>
      <c r="EM194">
        <v>0</v>
      </c>
      <c r="EN194">
        <v>20.010000000000002</v>
      </c>
      <c r="EO194">
        <v>20.04</v>
      </c>
      <c r="EP194">
        <v>19.920000000000002</v>
      </c>
      <c r="EQ194">
        <v>20.239999999999998</v>
      </c>
      <c r="ER194">
        <v>20.14</v>
      </c>
      <c r="ES194">
        <v>20.36</v>
      </c>
      <c r="ET194">
        <v>20.239999999999998</v>
      </c>
      <c r="EU194">
        <v>20.27</v>
      </c>
      <c r="EV194">
        <v>20.25</v>
      </c>
      <c r="EW194">
        <v>20.07</v>
      </c>
      <c r="EX194">
        <v>20.420000000000002</v>
      </c>
      <c r="EY194">
        <v>20.34</v>
      </c>
      <c r="EZ194">
        <v>20.23</v>
      </c>
      <c r="FA194">
        <v>20.239999999999998</v>
      </c>
      <c r="FB194">
        <v>20.190000000000001</v>
      </c>
      <c r="FC194">
        <v>20.55</v>
      </c>
      <c r="FD194">
        <v>20.420000000000002</v>
      </c>
      <c r="FE194">
        <v>20.23</v>
      </c>
      <c r="FF194">
        <v>20.3</v>
      </c>
      <c r="FG194">
        <v>20.53</v>
      </c>
      <c r="FH194">
        <v>20.260000000000002</v>
      </c>
      <c r="FI194">
        <v>20.12</v>
      </c>
      <c r="FJ194">
        <v>20.170000000000002</v>
      </c>
      <c r="FK194">
        <v>20.309999999999999</v>
      </c>
      <c r="FL194">
        <v>20.58</v>
      </c>
      <c r="FM194">
        <v>20.309999999999999</v>
      </c>
      <c r="FN194">
        <v>20.57</v>
      </c>
      <c r="FO194">
        <v>20.47</v>
      </c>
      <c r="FP194">
        <v>20.45</v>
      </c>
      <c r="FQ194">
        <v>20.53</v>
      </c>
      <c r="FR194">
        <v>0</v>
      </c>
      <c r="FS194">
        <v>0</v>
      </c>
      <c r="FT194">
        <v>8.3000000000000004E-2</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0</v>
      </c>
      <c r="GO194">
        <v>0</v>
      </c>
      <c r="GP194">
        <v>0</v>
      </c>
      <c r="GQ194">
        <v>0</v>
      </c>
      <c r="GR194">
        <v>0</v>
      </c>
      <c r="GS194">
        <v>0</v>
      </c>
      <c r="GT194">
        <v>0</v>
      </c>
      <c r="GU194">
        <v>0</v>
      </c>
      <c r="GV194">
        <v>0</v>
      </c>
      <c r="GW194">
        <v>0</v>
      </c>
      <c r="GX194">
        <v>0</v>
      </c>
      <c r="GY194">
        <v>0</v>
      </c>
      <c r="GZ194">
        <v>0</v>
      </c>
      <c r="HA194">
        <v>0</v>
      </c>
      <c r="HB194">
        <v>0</v>
      </c>
      <c r="HC194">
        <v>0</v>
      </c>
      <c r="HD194">
        <v>0</v>
      </c>
      <c r="HE194">
        <v>0</v>
      </c>
      <c r="HF194">
        <v>0</v>
      </c>
      <c r="HG194">
        <v>0</v>
      </c>
      <c r="HH194">
        <v>0</v>
      </c>
      <c r="HI194">
        <v>0</v>
      </c>
      <c r="HJ194">
        <v>0</v>
      </c>
      <c r="HK194">
        <v>0</v>
      </c>
      <c r="HL194">
        <v>0</v>
      </c>
      <c r="HM194">
        <v>0</v>
      </c>
      <c r="HN194">
        <v>0</v>
      </c>
      <c r="HO194">
        <v>0</v>
      </c>
      <c r="HP194">
        <v>0</v>
      </c>
      <c r="HQ194">
        <v>0</v>
      </c>
      <c r="HR194">
        <v>0</v>
      </c>
      <c r="HS194">
        <v>0</v>
      </c>
      <c r="HT194">
        <v>0</v>
      </c>
      <c r="HU194">
        <v>0</v>
      </c>
      <c r="HV194">
        <v>0</v>
      </c>
      <c r="HW194">
        <v>0</v>
      </c>
      <c r="HX194">
        <v>0</v>
      </c>
      <c r="HY194">
        <v>0</v>
      </c>
      <c r="HZ194">
        <v>0</v>
      </c>
      <c r="IA194">
        <v>0</v>
      </c>
      <c r="IB194">
        <v>0</v>
      </c>
      <c r="IC194">
        <v>0</v>
      </c>
      <c r="ID194">
        <v>0</v>
      </c>
      <c r="IE194">
        <v>0</v>
      </c>
      <c r="IF194">
        <v>0</v>
      </c>
      <c r="IG194">
        <v>0</v>
      </c>
      <c r="IH194">
        <v>0</v>
      </c>
      <c r="II194">
        <v>0</v>
      </c>
      <c r="IJ194">
        <v>0</v>
      </c>
      <c r="IK194">
        <v>0</v>
      </c>
      <c r="IL194">
        <v>0</v>
      </c>
      <c r="IM194">
        <v>0</v>
      </c>
      <c r="IN194">
        <v>0</v>
      </c>
      <c r="IO194">
        <v>0</v>
      </c>
      <c r="IP194">
        <v>0</v>
      </c>
      <c r="IQ194">
        <v>0</v>
      </c>
      <c r="IR194">
        <v>0</v>
      </c>
      <c r="IS194">
        <v>0</v>
      </c>
      <c r="IT194">
        <v>0</v>
      </c>
      <c r="IU194">
        <v>0</v>
      </c>
      <c r="IV194">
        <v>0</v>
      </c>
      <c r="IW194">
        <v>0</v>
      </c>
      <c r="IX194">
        <v>0</v>
      </c>
      <c r="IY194">
        <v>0</v>
      </c>
      <c r="IZ194">
        <v>0</v>
      </c>
      <c r="JA194">
        <v>0</v>
      </c>
      <c r="JB194">
        <v>0</v>
      </c>
      <c r="JC194">
        <v>0</v>
      </c>
      <c r="JD194">
        <v>3.9990000000000001</v>
      </c>
      <c r="JE194">
        <v>6</v>
      </c>
      <c r="JF194">
        <v>5.6239999999999997</v>
      </c>
      <c r="JG194">
        <v>7.3639999999999999</v>
      </c>
      <c r="JH194">
        <v>6.9779999999999998</v>
      </c>
      <c r="JI194">
        <v>11.606</v>
      </c>
      <c r="JJ194">
        <v>8.7569999999999997</v>
      </c>
      <c r="JK194">
        <v>9.5180000000000007</v>
      </c>
      <c r="JL194">
        <v>6.3739999999999997</v>
      </c>
      <c r="JM194">
        <v>7.12</v>
      </c>
      <c r="JN194">
        <v>9.5190000000000001</v>
      </c>
      <c r="JO194">
        <v>7.7060000000000004</v>
      </c>
      <c r="JP194">
        <v>8.2710000000000008</v>
      </c>
      <c r="JQ194">
        <v>6.9509999999999996</v>
      </c>
      <c r="JR194">
        <v>6.9029999999999996</v>
      </c>
      <c r="JS194">
        <v>11.567</v>
      </c>
      <c r="JT194">
        <v>10.212</v>
      </c>
      <c r="JU194">
        <v>7.7119999999999997</v>
      </c>
      <c r="JV194">
        <v>9.16</v>
      </c>
      <c r="JW194">
        <v>12.805</v>
      </c>
      <c r="JX194">
        <v>7.4089999999999998</v>
      </c>
      <c r="JY194">
        <v>8.0009999999999994</v>
      </c>
      <c r="JZ194">
        <v>5.0679999999999996</v>
      </c>
      <c r="KA194">
        <v>9.6829999999999998</v>
      </c>
      <c r="KB194">
        <v>11.563000000000001</v>
      </c>
      <c r="KC194">
        <v>10.311</v>
      </c>
      <c r="KD194">
        <v>12.034000000000001</v>
      </c>
      <c r="KE194">
        <v>11.867000000000001</v>
      </c>
      <c r="KF194">
        <v>10.465</v>
      </c>
      <c r="KG194">
        <v>13.173999999999999</v>
      </c>
    </row>
    <row r="195" spans="1:293" x14ac:dyDescent="0.25">
      <c r="A195" t="s">
        <v>471</v>
      </c>
      <c r="B195" t="s">
        <v>589</v>
      </c>
      <c r="C195" t="s">
        <v>588</v>
      </c>
      <c r="D195">
        <v>57</v>
      </c>
      <c r="E195" t="s">
        <v>10</v>
      </c>
      <c r="F195">
        <f t="shared" si="27"/>
        <v>2</v>
      </c>
      <c r="G195">
        <f t="shared" si="28"/>
        <v>1</v>
      </c>
      <c r="H195" t="s">
        <v>9</v>
      </c>
      <c r="I195" t="s">
        <v>6</v>
      </c>
      <c r="J195" t="s">
        <v>609</v>
      </c>
      <c r="K195" t="s">
        <v>596</v>
      </c>
      <c r="L195" t="s">
        <v>515</v>
      </c>
      <c r="M195" s="7">
        <v>42.760020727539001</v>
      </c>
      <c r="N195" s="7">
        <v>54.458969332763601</v>
      </c>
      <c r="O195" s="7">
        <f>M195*'Emission and cost factors'!$D$8+N195*'Emission and cost factors'!$E$8</f>
        <v>34.03073024585445</v>
      </c>
      <c r="P195" s="8">
        <f>M195*'Emission and cost factors'!$D$9+N195*'Emission and cost factors'!$E$9</f>
        <v>9.8792462290161005</v>
      </c>
      <c r="Q195" s="7">
        <f t="shared" ref="Q195:Q240" si="29">AVERAGE(X195:BA195)</f>
        <v>20.868666666666666</v>
      </c>
      <c r="R195" s="2">
        <f t="shared" ref="R195:R240" si="30">COUNTIF(X195:BA195,"&lt;20")</f>
        <v>0</v>
      </c>
      <c r="S195" s="2">
        <f t="shared" ref="S195:S240" si="31">COUNTIF(X195:BA195,"&lt;19")</f>
        <v>0</v>
      </c>
      <c r="T195" s="2">
        <f t="shared" ref="T195:T240" si="32">COUNTIF(X195:BA195,"&lt;18")</f>
        <v>0</v>
      </c>
      <c r="U195" s="7">
        <f t="shared" ref="U195:U240" si="33">SUM(BB195:CE195)/30</f>
        <v>0</v>
      </c>
      <c r="V195" s="7">
        <f t="shared" ref="V195:V240" si="34">SUM(CF195:DI195)/30</f>
        <v>0</v>
      </c>
      <c r="W195" s="7">
        <f t="shared" ref="W195:W240" si="35">SUM(DJ195:EM195)/30</f>
        <v>0</v>
      </c>
      <c r="X195">
        <v>20.56</v>
      </c>
      <c r="Y195">
        <v>20.8</v>
      </c>
      <c r="Z195">
        <v>20.8</v>
      </c>
      <c r="AA195">
        <v>20.81</v>
      </c>
      <c r="AB195">
        <v>20.71</v>
      </c>
      <c r="AC195">
        <v>20.84</v>
      </c>
      <c r="AD195">
        <v>20.88</v>
      </c>
      <c r="AE195">
        <v>21</v>
      </c>
      <c r="AF195">
        <v>20.69</v>
      </c>
      <c r="AG195">
        <v>20.73</v>
      </c>
      <c r="AH195">
        <v>20.85</v>
      </c>
      <c r="AI195">
        <v>20.81</v>
      </c>
      <c r="AJ195">
        <v>20.8</v>
      </c>
      <c r="AK195">
        <v>20.74</v>
      </c>
      <c r="AL195">
        <v>20.81</v>
      </c>
      <c r="AM195">
        <v>20.91</v>
      </c>
      <c r="AN195">
        <v>20.87</v>
      </c>
      <c r="AO195">
        <v>20.83</v>
      </c>
      <c r="AP195">
        <v>20.76</v>
      </c>
      <c r="AQ195">
        <v>21.1</v>
      </c>
      <c r="AR195">
        <v>20.75</v>
      </c>
      <c r="AS195">
        <v>20.76</v>
      </c>
      <c r="AT195">
        <v>20.7</v>
      </c>
      <c r="AU195">
        <v>21.04</v>
      </c>
      <c r="AV195">
        <v>20.92</v>
      </c>
      <c r="AW195">
        <v>20.93</v>
      </c>
      <c r="AX195">
        <v>20.99</v>
      </c>
      <c r="AY195">
        <v>21.49</v>
      </c>
      <c r="AZ195">
        <v>20.87</v>
      </c>
      <c r="BA195">
        <v>21.31</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20.29</v>
      </c>
      <c r="EO195">
        <v>20.3</v>
      </c>
      <c r="EP195">
        <v>20.36</v>
      </c>
      <c r="EQ195">
        <v>20.329999999999998</v>
      </c>
      <c r="ER195">
        <v>20.46</v>
      </c>
      <c r="ES195">
        <v>20.68</v>
      </c>
      <c r="ET195">
        <v>20.45</v>
      </c>
      <c r="EU195">
        <v>20.45</v>
      </c>
      <c r="EV195">
        <v>20.43</v>
      </c>
      <c r="EW195">
        <v>20.52</v>
      </c>
      <c r="EX195">
        <v>20.49</v>
      </c>
      <c r="EY195">
        <v>20.48</v>
      </c>
      <c r="EZ195">
        <v>20.54</v>
      </c>
      <c r="FA195">
        <v>20.5</v>
      </c>
      <c r="FB195">
        <v>20.37</v>
      </c>
      <c r="FC195">
        <v>20.48</v>
      </c>
      <c r="FD195">
        <v>20.420000000000002</v>
      </c>
      <c r="FE195">
        <v>20.56</v>
      </c>
      <c r="FF195">
        <v>20.52</v>
      </c>
      <c r="FG195">
        <v>20.6</v>
      </c>
      <c r="FH195">
        <v>20.56</v>
      </c>
      <c r="FI195">
        <v>20.53</v>
      </c>
      <c r="FJ195">
        <v>20.2</v>
      </c>
      <c r="FK195">
        <v>20.420000000000002</v>
      </c>
      <c r="FL195">
        <v>20.54</v>
      </c>
      <c r="FM195">
        <v>20.58</v>
      </c>
      <c r="FN195">
        <v>20.49</v>
      </c>
      <c r="FO195">
        <v>20.64</v>
      </c>
      <c r="FP195">
        <v>20.47</v>
      </c>
      <c r="FQ195">
        <v>20.66</v>
      </c>
      <c r="FR195">
        <v>0</v>
      </c>
      <c r="FS195">
        <v>0</v>
      </c>
      <c r="FT195">
        <v>0</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0</v>
      </c>
      <c r="GO195">
        <v>0</v>
      </c>
      <c r="GP195">
        <v>0</v>
      </c>
      <c r="GQ195">
        <v>0</v>
      </c>
      <c r="GR195">
        <v>0</v>
      </c>
      <c r="GS195">
        <v>0</v>
      </c>
      <c r="GT195">
        <v>0</v>
      </c>
      <c r="GU195">
        <v>0</v>
      </c>
      <c r="GV195">
        <v>0</v>
      </c>
      <c r="GW195">
        <v>0</v>
      </c>
      <c r="GX195">
        <v>0</v>
      </c>
      <c r="GY195">
        <v>0</v>
      </c>
      <c r="GZ195">
        <v>0</v>
      </c>
      <c r="HA195">
        <v>0</v>
      </c>
      <c r="HB195">
        <v>0</v>
      </c>
      <c r="HC195">
        <v>0</v>
      </c>
      <c r="HD195">
        <v>0</v>
      </c>
      <c r="HE195">
        <v>0</v>
      </c>
      <c r="HF195">
        <v>0</v>
      </c>
      <c r="HG195">
        <v>0</v>
      </c>
      <c r="HH195">
        <v>0</v>
      </c>
      <c r="HI195">
        <v>0</v>
      </c>
      <c r="HJ195">
        <v>0</v>
      </c>
      <c r="HK195">
        <v>0</v>
      </c>
      <c r="HL195">
        <v>0</v>
      </c>
      <c r="HM195">
        <v>0</v>
      </c>
      <c r="HN195">
        <v>0</v>
      </c>
      <c r="HO195">
        <v>0</v>
      </c>
      <c r="HP195">
        <v>0</v>
      </c>
      <c r="HQ195">
        <v>0</v>
      </c>
      <c r="HR195">
        <v>0</v>
      </c>
      <c r="HS195">
        <v>0</v>
      </c>
      <c r="HT195">
        <v>0</v>
      </c>
      <c r="HU195">
        <v>0</v>
      </c>
      <c r="HV195">
        <v>0</v>
      </c>
      <c r="HW195">
        <v>0</v>
      </c>
      <c r="HX195">
        <v>0</v>
      </c>
      <c r="HY195">
        <v>0</v>
      </c>
      <c r="HZ195">
        <v>0</v>
      </c>
      <c r="IA195">
        <v>0</v>
      </c>
      <c r="IB195">
        <v>0</v>
      </c>
      <c r="IC195">
        <v>0</v>
      </c>
      <c r="ID195">
        <v>0</v>
      </c>
      <c r="IE195">
        <v>0</v>
      </c>
      <c r="IF195">
        <v>0</v>
      </c>
      <c r="IG195">
        <v>0</v>
      </c>
      <c r="IH195">
        <v>0</v>
      </c>
      <c r="II195">
        <v>0</v>
      </c>
      <c r="IJ195">
        <v>0</v>
      </c>
      <c r="IK195">
        <v>0</v>
      </c>
      <c r="IL195">
        <v>0</v>
      </c>
      <c r="IM195">
        <v>0</v>
      </c>
      <c r="IN195">
        <v>0</v>
      </c>
      <c r="IO195">
        <v>0</v>
      </c>
      <c r="IP195">
        <v>0</v>
      </c>
      <c r="IQ195">
        <v>0</v>
      </c>
      <c r="IR195">
        <v>0</v>
      </c>
      <c r="IS195">
        <v>0</v>
      </c>
      <c r="IT195">
        <v>0</v>
      </c>
      <c r="IU195">
        <v>0</v>
      </c>
      <c r="IV195">
        <v>0</v>
      </c>
      <c r="IW195">
        <v>0</v>
      </c>
      <c r="IX195">
        <v>0</v>
      </c>
      <c r="IY195">
        <v>0</v>
      </c>
      <c r="IZ195">
        <v>0</v>
      </c>
      <c r="JA195">
        <v>0</v>
      </c>
      <c r="JB195">
        <v>0</v>
      </c>
      <c r="JC195">
        <v>0</v>
      </c>
      <c r="JD195">
        <v>3.9990000000000001</v>
      </c>
      <c r="JE195">
        <v>6</v>
      </c>
      <c r="JF195">
        <v>5.6239999999999997</v>
      </c>
      <c r="JG195">
        <v>7.3639999999999999</v>
      </c>
      <c r="JH195">
        <v>6.9779999999999998</v>
      </c>
      <c r="JI195">
        <v>11.606</v>
      </c>
      <c r="JJ195">
        <v>8.7569999999999997</v>
      </c>
      <c r="JK195">
        <v>9.5180000000000007</v>
      </c>
      <c r="JL195">
        <v>6.3739999999999997</v>
      </c>
      <c r="JM195">
        <v>7.12</v>
      </c>
      <c r="JN195">
        <v>9.5190000000000001</v>
      </c>
      <c r="JO195">
        <v>7.7060000000000004</v>
      </c>
      <c r="JP195">
        <v>8.2710000000000008</v>
      </c>
      <c r="JQ195">
        <v>6.9509999999999996</v>
      </c>
      <c r="JR195">
        <v>6.9029999999999996</v>
      </c>
      <c r="JS195">
        <v>11.567</v>
      </c>
      <c r="JT195">
        <v>10.212</v>
      </c>
      <c r="JU195">
        <v>7.7119999999999997</v>
      </c>
      <c r="JV195">
        <v>9.16</v>
      </c>
      <c r="JW195">
        <v>12.805</v>
      </c>
      <c r="JX195">
        <v>7.4089999999999998</v>
      </c>
      <c r="JY195">
        <v>8.0009999999999994</v>
      </c>
      <c r="JZ195">
        <v>5.0679999999999996</v>
      </c>
      <c r="KA195">
        <v>9.6829999999999998</v>
      </c>
      <c r="KB195">
        <v>11.563000000000001</v>
      </c>
      <c r="KC195">
        <v>10.311</v>
      </c>
      <c r="KD195">
        <v>12.034000000000001</v>
      </c>
      <c r="KE195">
        <v>11.867000000000001</v>
      </c>
      <c r="KF195">
        <v>10.465</v>
      </c>
      <c r="KG195">
        <v>13.173999999999999</v>
      </c>
    </row>
    <row r="196" spans="1:293" x14ac:dyDescent="0.25">
      <c r="A196" t="s">
        <v>472</v>
      </c>
      <c r="B196" t="s">
        <v>589</v>
      </c>
      <c r="C196" t="s">
        <v>588</v>
      </c>
      <c r="D196">
        <v>58</v>
      </c>
      <c r="E196" t="s">
        <v>10</v>
      </c>
      <c r="F196">
        <f t="shared" si="27"/>
        <v>2</v>
      </c>
      <c r="G196">
        <f t="shared" si="28"/>
        <v>1</v>
      </c>
      <c r="H196" t="s">
        <v>9</v>
      </c>
      <c r="I196" t="s">
        <v>6</v>
      </c>
      <c r="J196" t="s">
        <v>609</v>
      </c>
      <c r="K196" t="s">
        <v>596</v>
      </c>
      <c r="L196" t="s">
        <v>516</v>
      </c>
      <c r="M196" s="7">
        <v>28.406718652343699</v>
      </c>
      <c r="N196" s="7">
        <v>57.929130518539303</v>
      </c>
      <c r="O196" s="7">
        <f>M196*'Emission and cost factors'!$D$8+N196*'Emission and cost factors'!$E$8</f>
        <v>32.61281095552026</v>
      </c>
      <c r="P196" s="8">
        <f>M196*'Emission and cost factors'!$D$9+N196*'Emission and cost factors'!$E$9</f>
        <v>9.8256383238746423</v>
      </c>
      <c r="Q196" s="7">
        <f t="shared" si="29"/>
        <v>20.874333333333333</v>
      </c>
      <c r="R196" s="2">
        <f t="shared" si="30"/>
        <v>0</v>
      </c>
      <c r="S196" s="2">
        <f t="shared" si="31"/>
        <v>0</v>
      </c>
      <c r="T196" s="2">
        <f t="shared" si="32"/>
        <v>0</v>
      </c>
      <c r="U196" s="7">
        <f t="shared" si="33"/>
        <v>0</v>
      </c>
      <c r="V196" s="7">
        <f t="shared" si="34"/>
        <v>0</v>
      </c>
      <c r="W196" s="7">
        <f t="shared" si="35"/>
        <v>0</v>
      </c>
      <c r="X196">
        <v>20.61</v>
      </c>
      <c r="Y196">
        <v>20.81</v>
      </c>
      <c r="Z196">
        <v>20.83</v>
      </c>
      <c r="AA196">
        <v>20.8</v>
      </c>
      <c r="AB196">
        <v>20.72</v>
      </c>
      <c r="AC196">
        <v>20.82</v>
      </c>
      <c r="AD196">
        <v>20.87</v>
      </c>
      <c r="AE196">
        <v>21.01</v>
      </c>
      <c r="AF196">
        <v>20.72</v>
      </c>
      <c r="AG196">
        <v>20.71</v>
      </c>
      <c r="AH196">
        <v>20.86</v>
      </c>
      <c r="AI196">
        <v>20.83</v>
      </c>
      <c r="AJ196">
        <v>20.8</v>
      </c>
      <c r="AK196">
        <v>20.79</v>
      </c>
      <c r="AL196">
        <v>20.82</v>
      </c>
      <c r="AM196">
        <v>20.91</v>
      </c>
      <c r="AN196">
        <v>20.87</v>
      </c>
      <c r="AO196">
        <v>20.81</v>
      </c>
      <c r="AP196">
        <v>20.77</v>
      </c>
      <c r="AQ196">
        <v>21.11</v>
      </c>
      <c r="AR196">
        <v>20.76</v>
      </c>
      <c r="AS196">
        <v>20.72</v>
      </c>
      <c r="AT196">
        <v>20.66</v>
      </c>
      <c r="AU196">
        <v>21.06</v>
      </c>
      <c r="AV196">
        <v>20.93</v>
      </c>
      <c r="AW196">
        <v>20.93</v>
      </c>
      <c r="AX196">
        <v>21.01</v>
      </c>
      <c r="AY196">
        <v>21.5</v>
      </c>
      <c r="AZ196">
        <v>20.87</v>
      </c>
      <c r="BA196">
        <v>21.32</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20.18</v>
      </c>
      <c r="EO196">
        <v>20.27</v>
      </c>
      <c r="EP196">
        <v>20.36</v>
      </c>
      <c r="EQ196">
        <v>20.3</v>
      </c>
      <c r="ER196">
        <v>20.47</v>
      </c>
      <c r="ES196">
        <v>20.69</v>
      </c>
      <c r="ET196">
        <v>20.440000000000001</v>
      </c>
      <c r="EU196">
        <v>20.46</v>
      </c>
      <c r="EV196">
        <v>20.440000000000001</v>
      </c>
      <c r="EW196">
        <v>20.54</v>
      </c>
      <c r="EX196">
        <v>20.55</v>
      </c>
      <c r="EY196">
        <v>20.399999999999999</v>
      </c>
      <c r="EZ196">
        <v>20.53</v>
      </c>
      <c r="FA196">
        <v>20.34</v>
      </c>
      <c r="FB196">
        <v>20.37</v>
      </c>
      <c r="FC196">
        <v>20.46</v>
      </c>
      <c r="FD196">
        <v>20.420000000000002</v>
      </c>
      <c r="FE196">
        <v>20.57</v>
      </c>
      <c r="FF196">
        <v>20.51</v>
      </c>
      <c r="FG196">
        <v>20.61</v>
      </c>
      <c r="FH196">
        <v>20.54</v>
      </c>
      <c r="FI196">
        <v>20.56</v>
      </c>
      <c r="FJ196">
        <v>20.28</v>
      </c>
      <c r="FK196">
        <v>20.5</v>
      </c>
      <c r="FL196">
        <v>20.55</v>
      </c>
      <c r="FM196">
        <v>20.56</v>
      </c>
      <c r="FN196">
        <v>20.49</v>
      </c>
      <c r="FO196">
        <v>20.62</v>
      </c>
      <c r="FP196">
        <v>20.48</v>
      </c>
      <c r="FQ196">
        <v>20.65</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0</v>
      </c>
      <c r="GW196">
        <v>0</v>
      </c>
      <c r="GX196">
        <v>0</v>
      </c>
      <c r="GY196">
        <v>0</v>
      </c>
      <c r="GZ196">
        <v>0</v>
      </c>
      <c r="HA196">
        <v>0</v>
      </c>
      <c r="HB196">
        <v>0</v>
      </c>
      <c r="HC196">
        <v>0</v>
      </c>
      <c r="HD196">
        <v>0</v>
      </c>
      <c r="HE196">
        <v>0</v>
      </c>
      <c r="HF196">
        <v>0</v>
      </c>
      <c r="HG196">
        <v>0</v>
      </c>
      <c r="HH196">
        <v>0</v>
      </c>
      <c r="HI196">
        <v>0</v>
      </c>
      <c r="HJ196">
        <v>0</v>
      </c>
      <c r="HK196">
        <v>0</v>
      </c>
      <c r="HL196">
        <v>0</v>
      </c>
      <c r="HM196">
        <v>0</v>
      </c>
      <c r="HN196">
        <v>0</v>
      </c>
      <c r="HO196">
        <v>0</v>
      </c>
      <c r="HP196">
        <v>0</v>
      </c>
      <c r="HQ196">
        <v>0</v>
      </c>
      <c r="HR196">
        <v>0</v>
      </c>
      <c r="HS196">
        <v>0</v>
      </c>
      <c r="HT196">
        <v>0</v>
      </c>
      <c r="HU196">
        <v>0</v>
      </c>
      <c r="HV196">
        <v>0</v>
      </c>
      <c r="HW196">
        <v>0</v>
      </c>
      <c r="HX196">
        <v>0</v>
      </c>
      <c r="HY196">
        <v>0</v>
      </c>
      <c r="HZ196">
        <v>0</v>
      </c>
      <c r="IA196">
        <v>0</v>
      </c>
      <c r="IB196">
        <v>0</v>
      </c>
      <c r="IC196">
        <v>0</v>
      </c>
      <c r="ID196">
        <v>0</v>
      </c>
      <c r="IE196">
        <v>0</v>
      </c>
      <c r="IF196">
        <v>0</v>
      </c>
      <c r="IG196">
        <v>0</v>
      </c>
      <c r="IH196">
        <v>0</v>
      </c>
      <c r="II196">
        <v>0</v>
      </c>
      <c r="IJ196">
        <v>0</v>
      </c>
      <c r="IK196">
        <v>0</v>
      </c>
      <c r="IL196">
        <v>0</v>
      </c>
      <c r="IM196">
        <v>0</v>
      </c>
      <c r="IN196">
        <v>0</v>
      </c>
      <c r="IO196">
        <v>0</v>
      </c>
      <c r="IP196">
        <v>0</v>
      </c>
      <c r="IQ196">
        <v>0</v>
      </c>
      <c r="IR196">
        <v>0</v>
      </c>
      <c r="IS196">
        <v>0</v>
      </c>
      <c r="IT196">
        <v>0</v>
      </c>
      <c r="IU196">
        <v>0</v>
      </c>
      <c r="IV196">
        <v>0</v>
      </c>
      <c r="IW196">
        <v>0</v>
      </c>
      <c r="IX196">
        <v>0</v>
      </c>
      <c r="IY196">
        <v>0</v>
      </c>
      <c r="IZ196">
        <v>0</v>
      </c>
      <c r="JA196">
        <v>0</v>
      </c>
      <c r="JB196">
        <v>0</v>
      </c>
      <c r="JC196">
        <v>0</v>
      </c>
      <c r="JD196">
        <v>3.9990000000000001</v>
      </c>
      <c r="JE196">
        <v>6</v>
      </c>
      <c r="JF196">
        <v>5.6239999999999997</v>
      </c>
      <c r="JG196">
        <v>7.3639999999999999</v>
      </c>
      <c r="JH196">
        <v>6.9779999999999998</v>
      </c>
      <c r="JI196">
        <v>11.606</v>
      </c>
      <c r="JJ196">
        <v>8.7569999999999997</v>
      </c>
      <c r="JK196">
        <v>9.5180000000000007</v>
      </c>
      <c r="JL196">
        <v>6.3739999999999997</v>
      </c>
      <c r="JM196">
        <v>7.12</v>
      </c>
      <c r="JN196">
        <v>9.5190000000000001</v>
      </c>
      <c r="JO196">
        <v>7.7060000000000004</v>
      </c>
      <c r="JP196">
        <v>8.2710000000000008</v>
      </c>
      <c r="JQ196">
        <v>6.9509999999999996</v>
      </c>
      <c r="JR196">
        <v>6.9029999999999996</v>
      </c>
      <c r="JS196">
        <v>11.567</v>
      </c>
      <c r="JT196">
        <v>10.212</v>
      </c>
      <c r="JU196">
        <v>7.7119999999999997</v>
      </c>
      <c r="JV196">
        <v>9.16</v>
      </c>
      <c r="JW196">
        <v>12.805</v>
      </c>
      <c r="JX196">
        <v>7.4089999999999998</v>
      </c>
      <c r="JY196">
        <v>8.0009999999999994</v>
      </c>
      <c r="JZ196">
        <v>5.0679999999999996</v>
      </c>
      <c r="KA196">
        <v>9.6829999999999998</v>
      </c>
      <c r="KB196">
        <v>11.563000000000001</v>
      </c>
      <c r="KC196">
        <v>10.311</v>
      </c>
      <c r="KD196">
        <v>12.034000000000001</v>
      </c>
      <c r="KE196">
        <v>11.867000000000001</v>
      </c>
      <c r="KF196">
        <v>10.465</v>
      </c>
      <c r="KG196">
        <v>13.173999999999999</v>
      </c>
    </row>
    <row r="197" spans="1:293" x14ac:dyDescent="0.25">
      <c r="A197" t="s">
        <v>473</v>
      </c>
      <c r="B197" t="s">
        <v>589</v>
      </c>
      <c r="C197" t="s">
        <v>588</v>
      </c>
      <c r="D197">
        <v>59</v>
      </c>
      <c r="E197" t="s">
        <v>10</v>
      </c>
      <c r="F197">
        <f t="shared" si="27"/>
        <v>2</v>
      </c>
      <c r="G197">
        <f t="shared" si="28"/>
        <v>1</v>
      </c>
      <c r="H197" t="s">
        <v>9</v>
      </c>
      <c r="I197" t="s">
        <v>7</v>
      </c>
      <c r="J197" t="s">
        <v>609</v>
      </c>
      <c r="K197" t="s">
        <v>596</v>
      </c>
      <c r="L197" t="s">
        <v>515</v>
      </c>
      <c r="M197" s="7">
        <v>44.647780680338499</v>
      </c>
      <c r="N197" s="7">
        <v>55.534698107844697</v>
      </c>
      <c r="O197" s="7">
        <f>M197*'Emission and cost factors'!$D$8+N197*'Emission and cost factors'!$E$8</f>
        <v>34.921995072479646</v>
      </c>
      <c r="P197" s="8">
        <f>M197*'Emission and cost factors'!$D$9+N197*'Emission and cost factors'!$E$9</f>
        <v>10.116115943390245</v>
      </c>
      <c r="Q197" s="7">
        <f t="shared" si="29"/>
        <v>20.881666666666664</v>
      </c>
      <c r="R197" s="2">
        <f t="shared" si="30"/>
        <v>0</v>
      </c>
      <c r="S197" s="2">
        <f t="shared" si="31"/>
        <v>0</v>
      </c>
      <c r="T197" s="2">
        <f t="shared" si="32"/>
        <v>0</v>
      </c>
      <c r="U197" s="7">
        <f t="shared" si="33"/>
        <v>0</v>
      </c>
      <c r="V197" s="7">
        <f t="shared" si="34"/>
        <v>0</v>
      </c>
      <c r="W197" s="7">
        <f t="shared" si="35"/>
        <v>0</v>
      </c>
      <c r="X197">
        <v>20.63</v>
      </c>
      <c r="Y197">
        <v>20.81</v>
      </c>
      <c r="Z197">
        <v>20.82</v>
      </c>
      <c r="AA197">
        <v>20.86</v>
      </c>
      <c r="AB197">
        <v>20.8</v>
      </c>
      <c r="AC197">
        <v>20.9</v>
      </c>
      <c r="AD197">
        <v>20.89</v>
      </c>
      <c r="AE197">
        <v>20.96</v>
      </c>
      <c r="AF197">
        <v>20.72</v>
      </c>
      <c r="AG197">
        <v>20.7</v>
      </c>
      <c r="AH197">
        <v>20.82</v>
      </c>
      <c r="AI197">
        <v>20.87</v>
      </c>
      <c r="AJ197">
        <v>20.74</v>
      </c>
      <c r="AK197">
        <v>20.85</v>
      </c>
      <c r="AL197">
        <v>20.81</v>
      </c>
      <c r="AM197">
        <v>20.99</v>
      </c>
      <c r="AN197">
        <v>20.89</v>
      </c>
      <c r="AO197">
        <v>20.75</v>
      </c>
      <c r="AP197">
        <v>20.8</v>
      </c>
      <c r="AQ197">
        <v>21.09</v>
      </c>
      <c r="AR197">
        <v>20.77</v>
      </c>
      <c r="AS197">
        <v>20.72</v>
      </c>
      <c r="AT197">
        <v>20.74</v>
      </c>
      <c r="AU197">
        <v>20.99</v>
      </c>
      <c r="AV197">
        <v>20.94</v>
      </c>
      <c r="AW197">
        <v>20.8</v>
      </c>
      <c r="AX197">
        <v>21.03</v>
      </c>
      <c r="AY197">
        <v>21.47</v>
      </c>
      <c r="AZ197">
        <v>20.99</v>
      </c>
      <c r="BA197">
        <v>21.3</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20.54</v>
      </c>
      <c r="EO197">
        <v>20.5</v>
      </c>
      <c r="EP197">
        <v>20.51</v>
      </c>
      <c r="EQ197">
        <v>20.55</v>
      </c>
      <c r="ER197">
        <v>20.67</v>
      </c>
      <c r="ES197">
        <v>20.74</v>
      </c>
      <c r="ET197">
        <v>20.6</v>
      </c>
      <c r="EU197">
        <v>20.54</v>
      </c>
      <c r="EV197">
        <v>20.51</v>
      </c>
      <c r="EW197">
        <v>20.57</v>
      </c>
      <c r="EX197">
        <v>20.54</v>
      </c>
      <c r="EY197">
        <v>20.56</v>
      </c>
      <c r="EZ197">
        <v>20.48</v>
      </c>
      <c r="FA197">
        <v>20.56</v>
      </c>
      <c r="FB197">
        <v>20.54</v>
      </c>
      <c r="FC197">
        <v>20.51</v>
      </c>
      <c r="FD197">
        <v>20.5</v>
      </c>
      <c r="FE197">
        <v>20.51</v>
      </c>
      <c r="FF197">
        <v>20.47</v>
      </c>
      <c r="FG197">
        <v>20.67</v>
      </c>
      <c r="FH197">
        <v>20.5</v>
      </c>
      <c r="FI197">
        <v>20.49</v>
      </c>
      <c r="FJ197">
        <v>20.56</v>
      </c>
      <c r="FK197">
        <v>20.69</v>
      </c>
      <c r="FL197">
        <v>20.64</v>
      </c>
      <c r="FM197">
        <v>20.72</v>
      </c>
      <c r="FN197">
        <v>20.59</v>
      </c>
      <c r="FO197">
        <v>20.72</v>
      </c>
      <c r="FP197">
        <v>20.59</v>
      </c>
      <c r="FQ197">
        <v>20.69</v>
      </c>
      <c r="FR197">
        <v>0</v>
      </c>
      <c r="FS197">
        <v>0</v>
      </c>
      <c r="FT197">
        <v>0</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0</v>
      </c>
      <c r="GP197">
        <v>0</v>
      </c>
      <c r="GQ197">
        <v>0</v>
      </c>
      <c r="GR197">
        <v>0</v>
      </c>
      <c r="GS197">
        <v>0</v>
      </c>
      <c r="GT197">
        <v>0</v>
      </c>
      <c r="GU197">
        <v>0</v>
      </c>
      <c r="GV197">
        <v>0</v>
      </c>
      <c r="GW197">
        <v>0</v>
      </c>
      <c r="GX197">
        <v>0</v>
      </c>
      <c r="GY197">
        <v>0</v>
      </c>
      <c r="GZ197">
        <v>0</v>
      </c>
      <c r="HA197">
        <v>0</v>
      </c>
      <c r="HB197">
        <v>0</v>
      </c>
      <c r="HC197">
        <v>0</v>
      </c>
      <c r="HD197">
        <v>0</v>
      </c>
      <c r="HE197">
        <v>0</v>
      </c>
      <c r="HF197">
        <v>0</v>
      </c>
      <c r="HG197">
        <v>0</v>
      </c>
      <c r="HH197">
        <v>0</v>
      </c>
      <c r="HI197">
        <v>0</v>
      </c>
      <c r="HJ197">
        <v>0</v>
      </c>
      <c r="HK197">
        <v>0</v>
      </c>
      <c r="HL197">
        <v>0</v>
      </c>
      <c r="HM197">
        <v>0</v>
      </c>
      <c r="HN197">
        <v>0</v>
      </c>
      <c r="HO197">
        <v>0</v>
      </c>
      <c r="HP197">
        <v>0</v>
      </c>
      <c r="HQ197">
        <v>0</v>
      </c>
      <c r="HR197">
        <v>0</v>
      </c>
      <c r="HS197">
        <v>0</v>
      </c>
      <c r="HT197">
        <v>0</v>
      </c>
      <c r="HU197">
        <v>0</v>
      </c>
      <c r="HV197">
        <v>0</v>
      </c>
      <c r="HW197">
        <v>0</v>
      </c>
      <c r="HX197">
        <v>0</v>
      </c>
      <c r="HY197">
        <v>0</v>
      </c>
      <c r="HZ197">
        <v>0</v>
      </c>
      <c r="IA197">
        <v>0</v>
      </c>
      <c r="IB197">
        <v>0</v>
      </c>
      <c r="IC197">
        <v>0</v>
      </c>
      <c r="ID197">
        <v>0</v>
      </c>
      <c r="IE197">
        <v>0</v>
      </c>
      <c r="IF197">
        <v>0</v>
      </c>
      <c r="IG197">
        <v>0</v>
      </c>
      <c r="IH197">
        <v>0</v>
      </c>
      <c r="II197">
        <v>0</v>
      </c>
      <c r="IJ197">
        <v>0</v>
      </c>
      <c r="IK197">
        <v>0</v>
      </c>
      <c r="IL197">
        <v>0</v>
      </c>
      <c r="IM197">
        <v>0</v>
      </c>
      <c r="IN197">
        <v>0</v>
      </c>
      <c r="IO197">
        <v>0</v>
      </c>
      <c r="IP197">
        <v>0</v>
      </c>
      <c r="IQ197">
        <v>0</v>
      </c>
      <c r="IR197">
        <v>0</v>
      </c>
      <c r="IS197">
        <v>0</v>
      </c>
      <c r="IT197">
        <v>0</v>
      </c>
      <c r="IU197">
        <v>0</v>
      </c>
      <c r="IV197">
        <v>0</v>
      </c>
      <c r="IW197">
        <v>0</v>
      </c>
      <c r="IX197">
        <v>0</v>
      </c>
      <c r="IY197">
        <v>0</v>
      </c>
      <c r="IZ197">
        <v>0</v>
      </c>
      <c r="JA197">
        <v>0</v>
      </c>
      <c r="JB197">
        <v>0</v>
      </c>
      <c r="JC197">
        <v>0</v>
      </c>
      <c r="JD197">
        <v>3.9990000000000001</v>
      </c>
      <c r="JE197">
        <v>6</v>
      </c>
      <c r="JF197">
        <v>5.6239999999999997</v>
      </c>
      <c r="JG197">
        <v>7.3639999999999999</v>
      </c>
      <c r="JH197">
        <v>6.9779999999999998</v>
      </c>
      <c r="JI197">
        <v>11.606</v>
      </c>
      <c r="JJ197">
        <v>8.7569999999999997</v>
      </c>
      <c r="JK197">
        <v>9.5180000000000007</v>
      </c>
      <c r="JL197">
        <v>6.3739999999999997</v>
      </c>
      <c r="JM197">
        <v>7.12</v>
      </c>
      <c r="JN197">
        <v>9.5190000000000001</v>
      </c>
      <c r="JO197">
        <v>7.7060000000000004</v>
      </c>
      <c r="JP197">
        <v>8.2710000000000008</v>
      </c>
      <c r="JQ197">
        <v>6.9509999999999996</v>
      </c>
      <c r="JR197">
        <v>6.9029999999999996</v>
      </c>
      <c r="JS197">
        <v>11.567</v>
      </c>
      <c r="JT197">
        <v>10.212</v>
      </c>
      <c r="JU197">
        <v>7.7119999999999997</v>
      </c>
      <c r="JV197">
        <v>9.16</v>
      </c>
      <c r="JW197">
        <v>12.805</v>
      </c>
      <c r="JX197">
        <v>7.4089999999999998</v>
      </c>
      <c r="JY197">
        <v>8.0009999999999994</v>
      </c>
      <c r="JZ197">
        <v>5.0679999999999996</v>
      </c>
      <c r="KA197">
        <v>9.6829999999999998</v>
      </c>
      <c r="KB197">
        <v>11.563000000000001</v>
      </c>
      <c r="KC197">
        <v>10.311</v>
      </c>
      <c r="KD197">
        <v>12.034000000000001</v>
      </c>
      <c r="KE197">
        <v>11.867000000000001</v>
      </c>
      <c r="KF197">
        <v>10.465</v>
      </c>
      <c r="KG197">
        <v>13.173999999999999</v>
      </c>
    </row>
    <row r="198" spans="1:293" x14ac:dyDescent="0.25">
      <c r="A198" t="s">
        <v>474</v>
      </c>
      <c r="B198" t="s">
        <v>589</v>
      </c>
      <c r="C198" t="s">
        <v>588</v>
      </c>
      <c r="D198">
        <v>61</v>
      </c>
      <c r="E198" t="s">
        <v>11</v>
      </c>
      <c r="F198">
        <f t="shared" si="27"/>
        <v>3</v>
      </c>
      <c r="G198">
        <f t="shared" si="28"/>
        <v>1</v>
      </c>
      <c r="H198" t="s">
        <v>2</v>
      </c>
      <c r="I198" t="s">
        <v>3</v>
      </c>
      <c r="J198" t="s">
        <v>609</v>
      </c>
      <c r="K198" t="s">
        <v>596</v>
      </c>
      <c r="L198" t="s">
        <v>515</v>
      </c>
      <c r="M198" s="7">
        <v>64.798202547200503</v>
      </c>
      <c r="N198" s="7">
        <v>120.07570876422</v>
      </c>
      <c r="O198" s="7">
        <f>M198*'Emission and cost factors'!$D$8+N198*'Emission and cost factors'!$E$8</f>
        <v>68.842448566453314</v>
      </c>
      <c r="P198" s="8">
        <f>M198*'Emission and cost factors'!$D$9+N198*'Emission and cost factors'!$E$9</f>
        <v>20.603284416521017</v>
      </c>
      <c r="Q198" s="7">
        <f t="shared" si="29"/>
        <v>20.406333333333336</v>
      </c>
      <c r="R198" s="2">
        <f t="shared" si="30"/>
        <v>1</v>
      </c>
      <c r="S198" s="2">
        <f t="shared" si="31"/>
        <v>0</v>
      </c>
      <c r="T198" s="2">
        <f t="shared" si="32"/>
        <v>0</v>
      </c>
      <c r="U198" s="7">
        <f t="shared" si="33"/>
        <v>1.4E-3</v>
      </c>
      <c r="V198" s="7">
        <f t="shared" si="34"/>
        <v>0</v>
      </c>
      <c r="W198" s="7">
        <f t="shared" si="35"/>
        <v>0</v>
      </c>
      <c r="X198">
        <v>19.940000000000001</v>
      </c>
      <c r="Y198">
        <v>20.010000000000002</v>
      </c>
      <c r="Z198">
        <v>20.059999999999999</v>
      </c>
      <c r="AA198">
        <v>20.27</v>
      </c>
      <c r="AB198">
        <v>20.27</v>
      </c>
      <c r="AC198">
        <v>20.53</v>
      </c>
      <c r="AD198">
        <v>20.43</v>
      </c>
      <c r="AE198">
        <v>20.61</v>
      </c>
      <c r="AF198">
        <v>20.29</v>
      </c>
      <c r="AG198">
        <v>20.149999999999999</v>
      </c>
      <c r="AH198">
        <v>20.56</v>
      </c>
      <c r="AI198">
        <v>20.34</v>
      </c>
      <c r="AJ198">
        <v>20.28</v>
      </c>
      <c r="AK198">
        <v>20.239999999999998</v>
      </c>
      <c r="AL198">
        <v>20.100000000000001</v>
      </c>
      <c r="AM198">
        <v>20.66</v>
      </c>
      <c r="AN198">
        <v>20.56</v>
      </c>
      <c r="AO198">
        <v>20.27</v>
      </c>
      <c r="AP198">
        <v>20.37</v>
      </c>
      <c r="AQ198">
        <v>20.63</v>
      </c>
      <c r="AR198">
        <v>20.440000000000001</v>
      </c>
      <c r="AS198">
        <v>20.2</v>
      </c>
      <c r="AT198">
        <v>20.2</v>
      </c>
      <c r="AU198">
        <v>20.67</v>
      </c>
      <c r="AV198">
        <v>20.69</v>
      </c>
      <c r="AW198">
        <v>20.55</v>
      </c>
      <c r="AX198">
        <v>20.64</v>
      </c>
      <c r="AY198">
        <v>20.76</v>
      </c>
      <c r="AZ198">
        <v>20.62</v>
      </c>
      <c r="BA198">
        <v>20.85</v>
      </c>
      <c r="BB198">
        <v>4.2000000000000003E-2</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19.29</v>
      </c>
      <c r="EO198">
        <v>19.73</v>
      </c>
      <c r="EP198">
        <v>19.73</v>
      </c>
      <c r="EQ198">
        <v>19.48</v>
      </c>
      <c r="ER198">
        <v>19.62</v>
      </c>
      <c r="ES198">
        <v>20.149999999999999</v>
      </c>
      <c r="ET198">
        <v>19.989999999999998</v>
      </c>
      <c r="EU198">
        <v>19.989999999999998</v>
      </c>
      <c r="EV198">
        <v>19.71</v>
      </c>
      <c r="EW198">
        <v>19.920000000000002</v>
      </c>
      <c r="EX198">
        <v>20</v>
      </c>
      <c r="EY198">
        <v>19.57</v>
      </c>
      <c r="EZ198">
        <v>19.77</v>
      </c>
      <c r="FA198">
        <v>19.43</v>
      </c>
      <c r="FB198">
        <v>19.84</v>
      </c>
      <c r="FC198">
        <v>20.07</v>
      </c>
      <c r="FD198">
        <v>20.09</v>
      </c>
      <c r="FE198">
        <v>19.940000000000001</v>
      </c>
      <c r="FF198">
        <v>20.02</v>
      </c>
      <c r="FG198">
        <v>20.309999999999999</v>
      </c>
      <c r="FH198">
        <v>19.78</v>
      </c>
      <c r="FI198">
        <v>19.98</v>
      </c>
      <c r="FJ198">
        <v>19.62</v>
      </c>
      <c r="FK198">
        <v>19.97</v>
      </c>
      <c r="FL198">
        <v>20.2</v>
      </c>
      <c r="FM198">
        <v>19.88</v>
      </c>
      <c r="FN198">
        <v>20.079999999999998</v>
      </c>
      <c r="FO198">
        <v>20.48</v>
      </c>
      <c r="FP198">
        <v>20.079999999999998</v>
      </c>
      <c r="FQ198">
        <v>20.59</v>
      </c>
      <c r="FR198">
        <v>0.40799999999999997</v>
      </c>
      <c r="FS198">
        <v>0.17499999999999999</v>
      </c>
      <c r="FT198">
        <v>0.183</v>
      </c>
      <c r="FU198">
        <v>0.38300000000000001</v>
      </c>
      <c r="FV198">
        <v>0.308</v>
      </c>
      <c r="FW198">
        <v>0</v>
      </c>
      <c r="FX198">
        <v>8.0000000000000002E-3</v>
      </c>
      <c r="FY198">
        <v>0</v>
      </c>
      <c r="FZ198">
        <v>0.24199999999999999</v>
      </c>
      <c r="GA198">
        <v>5.8000000000000003E-2</v>
      </c>
      <c r="GB198">
        <v>0</v>
      </c>
      <c r="GC198">
        <v>0.33300000000000002</v>
      </c>
      <c r="GD198">
        <v>0.2</v>
      </c>
      <c r="GE198">
        <v>0.40799999999999997</v>
      </c>
      <c r="GF198">
        <v>0.108</v>
      </c>
      <c r="GG198">
        <v>0</v>
      </c>
      <c r="GH198">
        <v>0</v>
      </c>
      <c r="GI198">
        <v>0.05</v>
      </c>
      <c r="GJ198">
        <v>0</v>
      </c>
      <c r="GK198">
        <v>0</v>
      </c>
      <c r="GL198">
        <v>0.192</v>
      </c>
      <c r="GM198">
        <v>1.7000000000000001E-2</v>
      </c>
      <c r="GN198">
        <v>0.27500000000000002</v>
      </c>
      <c r="GO198">
        <v>2.5000000000000001E-2</v>
      </c>
      <c r="GP198">
        <v>0</v>
      </c>
      <c r="GQ198">
        <v>0.11700000000000001</v>
      </c>
      <c r="GR198">
        <v>0</v>
      </c>
      <c r="GS198">
        <v>0</v>
      </c>
      <c r="GT198">
        <v>0</v>
      </c>
      <c r="GU198">
        <v>0</v>
      </c>
      <c r="GV198">
        <v>0</v>
      </c>
      <c r="GW198">
        <v>0</v>
      </c>
      <c r="GX198">
        <v>0</v>
      </c>
      <c r="GY198">
        <v>0</v>
      </c>
      <c r="GZ198">
        <v>0</v>
      </c>
      <c r="HA198">
        <v>0</v>
      </c>
      <c r="HB198">
        <v>0</v>
      </c>
      <c r="HC198">
        <v>0</v>
      </c>
      <c r="HD198">
        <v>0</v>
      </c>
      <c r="HE198">
        <v>0</v>
      </c>
      <c r="HF198">
        <v>0</v>
      </c>
      <c r="HG198">
        <v>0</v>
      </c>
      <c r="HH198">
        <v>0</v>
      </c>
      <c r="HI198">
        <v>0</v>
      </c>
      <c r="HJ198">
        <v>0</v>
      </c>
      <c r="HK198">
        <v>0</v>
      </c>
      <c r="HL198">
        <v>0</v>
      </c>
      <c r="HM198">
        <v>0</v>
      </c>
      <c r="HN198">
        <v>0</v>
      </c>
      <c r="HO198">
        <v>0</v>
      </c>
      <c r="HP198">
        <v>0</v>
      </c>
      <c r="HQ198">
        <v>0</v>
      </c>
      <c r="HR198">
        <v>0</v>
      </c>
      <c r="HS198">
        <v>0</v>
      </c>
      <c r="HT198">
        <v>0</v>
      </c>
      <c r="HU198">
        <v>0</v>
      </c>
      <c r="HV198">
        <v>0</v>
      </c>
      <c r="HW198">
        <v>0</v>
      </c>
      <c r="HX198">
        <v>0</v>
      </c>
      <c r="HY198">
        <v>0</v>
      </c>
      <c r="HZ198">
        <v>0</v>
      </c>
      <c r="IA198">
        <v>0</v>
      </c>
      <c r="IB198">
        <v>0</v>
      </c>
      <c r="IC198">
        <v>0</v>
      </c>
      <c r="ID198">
        <v>0</v>
      </c>
      <c r="IE198">
        <v>0</v>
      </c>
      <c r="IF198">
        <v>0</v>
      </c>
      <c r="IG198">
        <v>0</v>
      </c>
      <c r="IH198">
        <v>0</v>
      </c>
      <c r="II198">
        <v>0</v>
      </c>
      <c r="IJ198">
        <v>0</v>
      </c>
      <c r="IK198">
        <v>0</v>
      </c>
      <c r="IL198">
        <v>0</v>
      </c>
      <c r="IM198">
        <v>0</v>
      </c>
      <c r="IN198">
        <v>0</v>
      </c>
      <c r="IO198">
        <v>0</v>
      </c>
      <c r="IP198">
        <v>0</v>
      </c>
      <c r="IQ198">
        <v>0</v>
      </c>
      <c r="IR198">
        <v>0</v>
      </c>
      <c r="IS198">
        <v>0</v>
      </c>
      <c r="IT198">
        <v>0</v>
      </c>
      <c r="IU198">
        <v>0</v>
      </c>
      <c r="IV198">
        <v>0</v>
      </c>
      <c r="IW198">
        <v>0</v>
      </c>
      <c r="IX198">
        <v>0</v>
      </c>
      <c r="IY198">
        <v>0</v>
      </c>
      <c r="IZ198">
        <v>0</v>
      </c>
      <c r="JA198">
        <v>0</v>
      </c>
      <c r="JB198">
        <v>0</v>
      </c>
      <c r="JC198">
        <v>0</v>
      </c>
      <c r="JD198">
        <v>3.9990000000000001</v>
      </c>
      <c r="JE198">
        <v>6</v>
      </c>
      <c r="JF198">
        <v>5.6239999999999997</v>
      </c>
      <c r="JG198">
        <v>7.3639999999999999</v>
      </c>
      <c r="JH198">
        <v>6.9779999999999998</v>
      </c>
      <c r="JI198">
        <v>11.606</v>
      </c>
      <c r="JJ198">
        <v>8.7569999999999997</v>
      </c>
      <c r="JK198">
        <v>9.5180000000000007</v>
      </c>
      <c r="JL198">
        <v>6.3739999999999997</v>
      </c>
      <c r="JM198">
        <v>7.12</v>
      </c>
      <c r="JN198">
        <v>9.5190000000000001</v>
      </c>
      <c r="JO198">
        <v>7.7060000000000004</v>
      </c>
      <c r="JP198">
        <v>8.2710000000000008</v>
      </c>
      <c r="JQ198">
        <v>6.9509999999999996</v>
      </c>
      <c r="JR198">
        <v>6.9029999999999996</v>
      </c>
      <c r="JS198">
        <v>11.567</v>
      </c>
      <c r="JT198">
        <v>10.212</v>
      </c>
      <c r="JU198">
        <v>7.7119999999999997</v>
      </c>
      <c r="JV198">
        <v>9.16</v>
      </c>
      <c r="JW198">
        <v>12.805</v>
      </c>
      <c r="JX198">
        <v>7.4089999999999998</v>
      </c>
      <c r="JY198">
        <v>8.0009999999999994</v>
      </c>
      <c r="JZ198">
        <v>5.0679999999999996</v>
      </c>
      <c r="KA198">
        <v>9.6829999999999998</v>
      </c>
      <c r="KB198">
        <v>11.563000000000001</v>
      </c>
      <c r="KC198">
        <v>10.311</v>
      </c>
      <c r="KD198">
        <v>12.034000000000001</v>
      </c>
      <c r="KE198">
        <v>11.867000000000001</v>
      </c>
      <c r="KF198">
        <v>10.465</v>
      </c>
      <c r="KG198">
        <v>13.173999999999999</v>
      </c>
    </row>
    <row r="199" spans="1:293" x14ac:dyDescent="0.25">
      <c r="A199" t="s">
        <v>475</v>
      </c>
      <c r="B199" t="s">
        <v>589</v>
      </c>
      <c r="C199" t="s">
        <v>588</v>
      </c>
      <c r="D199">
        <v>63</v>
      </c>
      <c r="E199" t="s">
        <v>11</v>
      </c>
      <c r="F199">
        <f t="shared" si="27"/>
        <v>3</v>
      </c>
      <c r="G199">
        <f t="shared" si="28"/>
        <v>1</v>
      </c>
      <c r="H199" t="s">
        <v>2</v>
      </c>
      <c r="I199" t="s">
        <v>6</v>
      </c>
      <c r="J199" t="s">
        <v>609</v>
      </c>
      <c r="K199" t="s">
        <v>596</v>
      </c>
      <c r="L199" t="s">
        <v>515</v>
      </c>
      <c r="M199" s="7">
        <v>66.940116015624994</v>
      </c>
      <c r="N199" s="7">
        <v>121.722742225442</v>
      </c>
      <c r="O199" s="7">
        <f>M199*'Emission and cost factors'!$D$8+N199*'Emission and cost factors'!$E$8</f>
        <v>70.049885786984575</v>
      </c>
      <c r="P199" s="8">
        <f>M199*'Emission and cost factors'!$D$9+N199*'Emission and cost factors'!$E$9</f>
        <v>20.9360159744413</v>
      </c>
      <c r="Q199" s="7">
        <f t="shared" si="29"/>
        <v>20.606000000000002</v>
      </c>
      <c r="R199" s="2">
        <f t="shared" si="30"/>
        <v>0</v>
      </c>
      <c r="S199" s="2">
        <f t="shared" si="31"/>
        <v>0</v>
      </c>
      <c r="T199" s="2">
        <f t="shared" si="32"/>
        <v>0</v>
      </c>
      <c r="U199" s="7">
        <f t="shared" si="33"/>
        <v>0</v>
      </c>
      <c r="V199" s="7">
        <f t="shared" si="34"/>
        <v>0</v>
      </c>
      <c r="W199" s="7">
        <f t="shared" si="35"/>
        <v>0</v>
      </c>
      <c r="X199">
        <v>20.170000000000002</v>
      </c>
      <c r="Y199">
        <v>20.32</v>
      </c>
      <c r="Z199">
        <v>20.28</v>
      </c>
      <c r="AA199">
        <v>20.29</v>
      </c>
      <c r="AB199">
        <v>20.34</v>
      </c>
      <c r="AC199">
        <v>20.72</v>
      </c>
      <c r="AD199">
        <v>20.76</v>
      </c>
      <c r="AE199">
        <v>20.78</v>
      </c>
      <c r="AF199">
        <v>20.56</v>
      </c>
      <c r="AG199">
        <v>20.54</v>
      </c>
      <c r="AH199">
        <v>20.72</v>
      </c>
      <c r="AI199">
        <v>20.38</v>
      </c>
      <c r="AJ199">
        <v>20.65</v>
      </c>
      <c r="AK199">
        <v>20.239999999999998</v>
      </c>
      <c r="AL199">
        <v>20.49</v>
      </c>
      <c r="AM199">
        <v>20.8</v>
      </c>
      <c r="AN199">
        <v>20.73</v>
      </c>
      <c r="AO199">
        <v>20.62</v>
      </c>
      <c r="AP199">
        <v>20.67</v>
      </c>
      <c r="AQ199">
        <v>20.74</v>
      </c>
      <c r="AR199">
        <v>20.72</v>
      </c>
      <c r="AS199">
        <v>20.6</v>
      </c>
      <c r="AT199">
        <v>20.53</v>
      </c>
      <c r="AU199">
        <v>20.85</v>
      </c>
      <c r="AV199">
        <v>20.75</v>
      </c>
      <c r="AW199">
        <v>20.6</v>
      </c>
      <c r="AX199">
        <v>20.76</v>
      </c>
      <c r="AY199">
        <v>20.81</v>
      </c>
      <c r="AZ199">
        <v>20.79</v>
      </c>
      <c r="BA199">
        <v>20.97</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19.920000000000002</v>
      </c>
      <c r="EO199">
        <v>20.22</v>
      </c>
      <c r="EP199">
        <v>20.22</v>
      </c>
      <c r="EQ199">
        <v>20.27</v>
      </c>
      <c r="ER199">
        <v>20.25</v>
      </c>
      <c r="ES199">
        <v>20.56</v>
      </c>
      <c r="ET199">
        <v>20.43</v>
      </c>
      <c r="EU199">
        <v>20.52</v>
      </c>
      <c r="EV199">
        <v>20.420000000000002</v>
      </c>
      <c r="EW199">
        <v>20.3</v>
      </c>
      <c r="EX199">
        <v>20.54</v>
      </c>
      <c r="EY199">
        <v>20.329999999999998</v>
      </c>
      <c r="EZ199">
        <v>20.350000000000001</v>
      </c>
      <c r="FA199">
        <v>20.18</v>
      </c>
      <c r="FB199">
        <v>20.23</v>
      </c>
      <c r="FC199">
        <v>20.55</v>
      </c>
      <c r="FD199">
        <v>20.53</v>
      </c>
      <c r="FE199">
        <v>20.27</v>
      </c>
      <c r="FF199">
        <v>20.39</v>
      </c>
      <c r="FG199">
        <v>20.56</v>
      </c>
      <c r="FH199">
        <v>20.260000000000002</v>
      </c>
      <c r="FI199">
        <v>20.09</v>
      </c>
      <c r="FJ199">
        <v>20.34</v>
      </c>
      <c r="FK199">
        <v>20.41</v>
      </c>
      <c r="FL199">
        <v>20.53</v>
      </c>
      <c r="FM199">
        <v>20.5</v>
      </c>
      <c r="FN199">
        <v>20.53</v>
      </c>
      <c r="FO199">
        <v>20.46</v>
      </c>
      <c r="FP199">
        <v>20.5</v>
      </c>
      <c r="FQ199">
        <v>20.53</v>
      </c>
      <c r="FR199">
        <v>5.8000000000000003E-2</v>
      </c>
      <c r="FS199">
        <v>0</v>
      </c>
      <c r="FT199">
        <v>0</v>
      </c>
      <c r="FU199">
        <v>0</v>
      </c>
      <c r="FV199">
        <v>0</v>
      </c>
      <c r="FW199">
        <v>0</v>
      </c>
      <c r="FX199">
        <v>0</v>
      </c>
      <c r="FY199">
        <v>0</v>
      </c>
      <c r="FZ199">
        <v>0</v>
      </c>
      <c r="GA199">
        <v>0</v>
      </c>
      <c r="GB199">
        <v>0</v>
      </c>
      <c r="GC199">
        <v>0</v>
      </c>
      <c r="GD199">
        <v>0</v>
      </c>
      <c r="GE199">
        <v>0</v>
      </c>
      <c r="GF199">
        <v>0</v>
      </c>
      <c r="GG199">
        <v>0</v>
      </c>
      <c r="GH199">
        <v>0</v>
      </c>
      <c r="GI199">
        <v>0</v>
      </c>
      <c r="GJ199">
        <v>0</v>
      </c>
      <c r="GK199">
        <v>0</v>
      </c>
      <c r="GL199">
        <v>0</v>
      </c>
      <c r="GM199">
        <v>0</v>
      </c>
      <c r="GN199">
        <v>0</v>
      </c>
      <c r="GO199">
        <v>0</v>
      </c>
      <c r="GP199">
        <v>0</v>
      </c>
      <c r="GQ199">
        <v>0</v>
      </c>
      <c r="GR199">
        <v>0</v>
      </c>
      <c r="GS199">
        <v>0</v>
      </c>
      <c r="GT199">
        <v>0</v>
      </c>
      <c r="GU199">
        <v>0</v>
      </c>
      <c r="GV199">
        <v>0</v>
      </c>
      <c r="GW199">
        <v>0</v>
      </c>
      <c r="GX199">
        <v>0</v>
      </c>
      <c r="GY199">
        <v>0</v>
      </c>
      <c r="GZ199">
        <v>0</v>
      </c>
      <c r="HA199">
        <v>0</v>
      </c>
      <c r="HB199">
        <v>0</v>
      </c>
      <c r="HC199">
        <v>0</v>
      </c>
      <c r="HD199">
        <v>0</v>
      </c>
      <c r="HE199">
        <v>0</v>
      </c>
      <c r="HF199">
        <v>0</v>
      </c>
      <c r="HG199">
        <v>0</v>
      </c>
      <c r="HH199">
        <v>0</v>
      </c>
      <c r="HI199">
        <v>0</v>
      </c>
      <c r="HJ199">
        <v>0</v>
      </c>
      <c r="HK199">
        <v>0</v>
      </c>
      <c r="HL199">
        <v>0</v>
      </c>
      <c r="HM199">
        <v>0</v>
      </c>
      <c r="HN199">
        <v>0</v>
      </c>
      <c r="HO199">
        <v>0</v>
      </c>
      <c r="HP199">
        <v>0</v>
      </c>
      <c r="HQ199">
        <v>0</v>
      </c>
      <c r="HR199">
        <v>0</v>
      </c>
      <c r="HS199">
        <v>0</v>
      </c>
      <c r="HT199">
        <v>0</v>
      </c>
      <c r="HU199">
        <v>0</v>
      </c>
      <c r="HV199">
        <v>0</v>
      </c>
      <c r="HW199">
        <v>0</v>
      </c>
      <c r="HX199">
        <v>0</v>
      </c>
      <c r="HY199">
        <v>0</v>
      </c>
      <c r="HZ199">
        <v>0</v>
      </c>
      <c r="IA199">
        <v>0</v>
      </c>
      <c r="IB199">
        <v>0</v>
      </c>
      <c r="IC199">
        <v>0</v>
      </c>
      <c r="ID199">
        <v>0</v>
      </c>
      <c r="IE199">
        <v>0</v>
      </c>
      <c r="IF199">
        <v>0</v>
      </c>
      <c r="IG199">
        <v>0</v>
      </c>
      <c r="IH199">
        <v>0</v>
      </c>
      <c r="II199">
        <v>0</v>
      </c>
      <c r="IJ199">
        <v>0</v>
      </c>
      <c r="IK199">
        <v>0</v>
      </c>
      <c r="IL199">
        <v>0</v>
      </c>
      <c r="IM199">
        <v>0</v>
      </c>
      <c r="IN199">
        <v>0</v>
      </c>
      <c r="IO199">
        <v>0</v>
      </c>
      <c r="IP199">
        <v>0</v>
      </c>
      <c r="IQ199">
        <v>0</v>
      </c>
      <c r="IR199">
        <v>0</v>
      </c>
      <c r="IS199">
        <v>0</v>
      </c>
      <c r="IT199">
        <v>0</v>
      </c>
      <c r="IU199">
        <v>0</v>
      </c>
      <c r="IV199">
        <v>0</v>
      </c>
      <c r="IW199">
        <v>0</v>
      </c>
      <c r="IX199">
        <v>0</v>
      </c>
      <c r="IY199">
        <v>0</v>
      </c>
      <c r="IZ199">
        <v>0</v>
      </c>
      <c r="JA199">
        <v>0</v>
      </c>
      <c r="JB199">
        <v>0</v>
      </c>
      <c r="JC199">
        <v>0</v>
      </c>
      <c r="JD199">
        <v>3.9990000000000001</v>
      </c>
      <c r="JE199">
        <v>6</v>
      </c>
      <c r="JF199">
        <v>5.6239999999999997</v>
      </c>
      <c r="JG199">
        <v>7.3639999999999999</v>
      </c>
      <c r="JH199">
        <v>6.9779999999999998</v>
      </c>
      <c r="JI199">
        <v>11.606</v>
      </c>
      <c r="JJ199">
        <v>8.7569999999999997</v>
      </c>
      <c r="JK199">
        <v>9.5180000000000007</v>
      </c>
      <c r="JL199">
        <v>6.3739999999999997</v>
      </c>
      <c r="JM199">
        <v>7.12</v>
      </c>
      <c r="JN199">
        <v>9.5190000000000001</v>
      </c>
      <c r="JO199">
        <v>7.7060000000000004</v>
      </c>
      <c r="JP199">
        <v>8.2710000000000008</v>
      </c>
      <c r="JQ199">
        <v>6.9509999999999996</v>
      </c>
      <c r="JR199">
        <v>6.9029999999999996</v>
      </c>
      <c r="JS199">
        <v>11.567</v>
      </c>
      <c r="JT199">
        <v>10.212</v>
      </c>
      <c r="JU199">
        <v>7.7119999999999997</v>
      </c>
      <c r="JV199">
        <v>9.16</v>
      </c>
      <c r="JW199">
        <v>12.805</v>
      </c>
      <c r="JX199">
        <v>7.4089999999999998</v>
      </c>
      <c r="JY199">
        <v>8.0009999999999994</v>
      </c>
      <c r="JZ199">
        <v>5.0679999999999996</v>
      </c>
      <c r="KA199">
        <v>9.6829999999999998</v>
      </c>
      <c r="KB199">
        <v>11.563000000000001</v>
      </c>
      <c r="KC199">
        <v>10.311</v>
      </c>
      <c r="KD199">
        <v>12.034000000000001</v>
      </c>
      <c r="KE199">
        <v>11.867000000000001</v>
      </c>
      <c r="KF199">
        <v>10.465</v>
      </c>
      <c r="KG199">
        <v>13.173999999999999</v>
      </c>
    </row>
    <row r="200" spans="1:293" x14ac:dyDescent="0.25">
      <c r="A200" t="s">
        <v>476</v>
      </c>
      <c r="B200" t="s">
        <v>589</v>
      </c>
      <c r="C200" t="s">
        <v>588</v>
      </c>
      <c r="D200">
        <v>64</v>
      </c>
      <c r="E200" t="s">
        <v>11</v>
      </c>
      <c r="F200">
        <f t="shared" si="27"/>
        <v>3</v>
      </c>
      <c r="G200">
        <f t="shared" si="28"/>
        <v>1</v>
      </c>
      <c r="H200" t="s">
        <v>2</v>
      </c>
      <c r="I200" t="s">
        <v>6</v>
      </c>
      <c r="J200" t="s">
        <v>609</v>
      </c>
      <c r="K200" t="s">
        <v>596</v>
      </c>
      <c r="L200" t="s">
        <v>516</v>
      </c>
      <c r="M200" s="7">
        <v>32.650476359049399</v>
      </c>
      <c r="N200" s="7">
        <v>123.82829201187</v>
      </c>
      <c r="O200" s="7">
        <f>M200*'Emission and cost factors'!$D$8+N200*'Emission and cost factors'!$E$8</f>
        <v>63.817614360860581</v>
      </c>
      <c r="P200" s="8">
        <f>M200*'Emission and cost factors'!$D$9+N200*'Emission and cost factors'!$E$9</f>
        <v>19.880262856142476</v>
      </c>
      <c r="Q200" s="7">
        <f t="shared" si="29"/>
        <v>20.61866666666667</v>
      </c>
      <c r="R200" s="2">
        <f t="shared" si="30"/>
        <v>0</v>
      </c>
      <c r="S200" s="2">
        <f t="shared" si="31"/>
        <v>0</v>
      </c>
      <c r="T200" s="2">
        <f t="shared" si="32"/>
        <v>0</v>
      </c>
      <c r="U200" s="7">
        <f t="shared" si="33"/>
        <v>0</v>
      </c>
      <c r="V200" s="7">
        <f t="shared" si="34"/>
        <v>0</v>
      </c>
      <c r="W200" s="7">
        <f t="shared" si="35"/>
        <v>0</v>
      </c>
      <c r="X200">
        <v>20.09</v>
      </c>
      <c r="Y200">
        <v>20.37</v>
      </c>
      <c r="Z200">
        <v>20.36</v>
      </c>
      <c r="AA200">
        <v>20.28</v>
      </c>
      <c r="AB200">
        <v>20.399999999999999</v>
      </c>
      <c r="AC200">
        <v>20.72</v>
      </c>
      <c r="AD200">
        <v>20.77</v>
      </c>
      <c r="AE200">
        <v>20.85</v>
      </c>
      <c r="AF200">
        <v>20.61</v>
      </c>
      <c r="AG200">
        <v>20.54</v>
      </c>
      <c r="AH200">
        <v>20.79</v>
      </c>
      <c r="AI200">
        <v>20.46</v>
      </c>
      <c r="AJ200">
        <v>20.69</v>
      </c>
      <c r="AK200">
        <v>20.239999999999998</v>
      </c>
      <c r="AL200">
        <v>20.34</v>
      </c>
      <c r="AM200">
        <v>20.86</v>
      </c>
      <c r="AN200">
        <v>20.79</v>
      </c>
      <c r="AO200">
        <v>20.63</v>
      </c>
      <c r="AP200">
        <v>20.69</v>
      </c>
      <c r="AQ200">
        <v>20.76</v>
      </c>
      <c r="AR200">
        <v>20.71</v>
      </c>
      <c r="AS200">
        <v>20.54</v>
      </c>
      <c r="AT200">
        <v>20.56</v>
      </c>
      <c r="AU200">
        <v>20.82</v>
      </c>
      <c r="AV200">
        <v>20.73</v>
      </c>
      <c r="AW200">
        <v>20.57</v>
      </c>
      <c r="AX200">
        <v>20.77</v>
      </c>
      <c r="AY200">
        <v>20.83</v>
      </c>
      <c r="AZ200">
        <v>20.8</v>
      </c>
      <c r="BA200">
        <v>20.99</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19.940000000000001</v>
      </c>
      <c r="EO200">
        <v>19.84</v>
      </c>
      <c r="EP200">
        <v>20.170000000000002</v>
      </c>
      <c r="EQ200">
        <v>20.2</v>
      </c>
      <c r="ER200">
        <v>20.190000000000001</v>
      </c>
      <c r="ES200">
        <v>20.64</v>
      </c>
      <c r="ET200">
        <v>20.43</v>
      </c>
      <c r="EU200">
        <v>20.399999999999999</v>
      </c>
      <c r="EV200">
        <v>20.38</v>
      </c>
      <c r="EW200">
        <v>20.13</v>
      </c>
      <c r="EX200">
        <v>20.48</v>
      </c>
      <c r="EY200">
        <v>20.260000000000002</v>
      </c>
      <c r="EZ200">
        <v>20.28</v>
      </c>
      <c r="FA200">
        <v>20.16</v>
      </c>
      <c r="FB200">
        <v>20.23</v>
      </c>
      <c r="FC200">
        <v>20.53</v>
      </c>
      <c r="FD200">
        <v>20.52</v>
      </c>
      <c r="FE200">
        <v>20.07</v>
      </c>
      <c r="FF200">
        <v>20.170000000000002</v>
      </c>
      <c r="FG200">
        <v>20.58</v>
      </c>
      <c r="FH200">
        <v>20.260000000000002</v>
      </c>
      <c r="FI200">
        <v>20.28</v>
      </c>
      <c r="FJ200">
        <v>20.260000000000002</v>
      </c>
      <c r="FK200">
        <v>20.45</v>
      </c>
      <c r="FL200">
        <v>20.57</v>
      </c>
      <c r="FM200">
        <v>20.46</v>
      </c>
      <c r="FN200">
        <v>20.53</v>
      </c>
      <c r="FO200">
        <v>20.440000000000001</v>
      </c>
      <c r="FP200">
        <v>20.52</v>
      </c>
      <c r="FQ200">
        <v>20.52</v>
      </c>
      <c r="FR200">
        <v>4.2000000000000003E-2</v>
      </c>
      <c r="FS200">
        <v>0.15</v>
      </c>
      <c r="FT200">
        <v>0</v>
      </c>
      <c r="FU200">
        <v>0</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0</v>
      </c>
      <c r="GO200">
        <v>0</v>
      </c>
      <c r="GP200">
        <v>0</v>
      </c>
      <c r="GQ200">
        <v>0</v>
      </c>
      <c r="GR200">
        <v>0</v>
      </c>
      <c r="GS200">
        <v>0</v>
      </c>
      <c r="GT200">
        <v>0</v>
      </c>
      <c r="GU200">
        <v>0</v>
      </c>
      <c r="GV200">
        <v>0</v>
      </c>
      <c r="GW200">
        <v>0</v>
      </c>
      <c r="GX200">
        <v>0</v>
      </c>
      <c r="GY200">
        <v>0</v>
      </c>
      <c r="GZ200">
        <v>0</v>
      </c>
      <c r="HA200">
        <v>0</v>
      </c>
      <c r="HB200">
        <v>0</v>
      </c>
      <c r="HC200">
        <v>0</v>
      </c>
      <c r="HD200">
        <v>0</v>
      </c>
      <c r="HE200">
        <v>0</v>
      </c>
      <c r="HF200">
        <v>0</v>
      </c>
      <c r="HG200">
        <v>0</v>
      </c>
      <c r="HH200">
        <v>0</v>
      </c>
      <c r="HI200">
        <v>0</v>
      </c>
      <c r="HJ200">
        <v>0</v>
      </c>
      <c r="HK200">
        <v>0</v>
      </c>
      <c r="HL200">
        <v>0</v>
      </c>
      <c r="HM200">
        <v>0</v>
      </c>
      <c r="HN200">
        <v>0</v>
      </c>
      <c r="HO200">
        <v>0</v>
      </c>
      <c r="HP200">
        <v>0</v>
      </c>
      <c r="HQ200">
        <v>0</v>
      </c>
      <c r="HR200">
        <v>0</v>
      </c>
      <c r="HS200">
        <v>0</v>
      </c>
      <c r="HT200">
        <v>0</v>
      </c>
      <c r="HU200">
        <v>0</v>
      </c>
      <c r="HV200">
        <v>0</v>
      </c>
      <c r="HW200">
        <v>0</v>
      </c>
      <c r="HX200">
        <v>0</v>
      </c>
      <c r="HY200">
        <v>0</v>
      </c>
      <c r="HZ200">
        <v>0</v>
      </c>
      <c r="IA200">
        <v>0</v>
      </c>
      <c r="IB200">
        <v>0</v>
      </c>
      <c r="IC200">
        <v>0</v>
      </c>
      <c r="ID200">
        <v>0</v>
      </c>
      <c r="IE200">
        <v>0</v>
      </c>
      <c r="IF200">
        <v>0</v>
      </c>
      <c r="IG200">
        <v>0</v>
      </c>
      <c r="IH200">
        <v>0</v>
      </c>
      <c r="II200">
        <v>0</v>
      </c>
      <c r="IJ200">
        <v>0</v>
      </c>
      <c r="IK200">
        <v>0</v>
      </c>
      <c r="IL200">
        <v>0</v>
      </c>
      <c r="IM200">
        <v>0</v>
      </c>
      <c r="IN200">
        <v>0</v>
      </c>
      <c r="IO200">
        <v>0</v>
      </c>
      <c r="IP200">
        <v>0</v>
      </c>
      <c r="IQ200">
        <v>0</v>
      </c>
      <c r="IR200">
        <v>0</v>
      </c>
      <c r="IS200">
        <v>0</v>
      </c>
      <c r="IT200">
        <v>0</v>
      </c>
      <c r="IU200">
        <v>0</v>
      </c>
      <c r="IV200">
        <v>0</v>
      </c>
      <c r="IW200">
        <v>0</v>
      </c>
      <c r="IX200">
        <v>0</v>
      </c>
      <c r="IY200">
        <v>0</v>
      </c>
      <c r="IZ200">
        <v>0</v>
      </c>
      <c r="JA200">
        <v>0</v>
      </c>
      <c r="JB200">
        <v>0</v>
      </c>
      <c r="JC200">
        <v>0</v>
      </c>
      <c r="JD200">
        <v>3.9990000000000001</v>
      </c>
      <c r="JE200">
        <v>6</v>
      </c>
      <c r="JF200">
        <v>5.6239999999999997</v>
      </c>
      <c r="JG200">
        <v>7.3639999999999999</v>
      </c>
      <c r="JH200">
        <v>6.9779999999999998</v>
      </c>
      <c r="JI200">
        <v>11.606</v>
      </c>
      <c r="JJ200">
        <v>8.7569999999999997</v>
      </c>
      <c r="JK200">
        <v>9.5180000000000007</v>
      </c>
      <c r="JL200">
        <v>6.3739999999999997</v>
      </c>
      <c r="JM200">
        <v>7.12</v>
      </c>
      <c r="JN200">
        <v>9.5190000000000001</v>
      </c>
      <c r="JO200">
        <v>7.7060000000000004</v>
      </c>
      <c r="JP200">
        <v>8.2710000000000008</v>
      </c>
      <c r="JQ200">
        <v>6.9509999999999996</v>
      </c>
      <c r="JR200">
        <v>6.9029999999999996</v>
      </c>
      <c r="JS200">
        <v>11.567</v>
      </c>
      <c r="JT200">
        <v>10.212</v>
      </c>
      <c r="JU200">
        <v>7.7119999999999997</v>
      </c>
      <c r="JV200">
        <v>9.16</v>
      </c>
      <c r="JW200">
        <v>12.805</v>
      </c>
      <c r="JX200">
        <v>7.4089999999999998</v>
      </c>
      <c r="JY200">
        <v>8.0009999999999994</v>
      </c>
      <c r="JZ200">
        <v>5.0679999999999996</v>
      </c>
      <c r="KA200">
        <v>9.6829999999999998</v>
      </c>
      <c r="KB200">
        <v>11.563000000000001</v>
      </c>
      <c r="KC200">
        <v>10.311</v>
      </c>
      <c r="KD200">
        <v>12.034000000000001</v>
      </c>
      <c r="KE200">
        <v>11.867000000000001</v>
      </c>
      <c r="KF200">
        <v>10.465</v>
      </c>
      <c r="KG200">
        <v>13.173999999999999</v>
      </c>
    </row>
    <row r="201" spans="1:293" x14ac:dyDescent="0.25">
      <c r="A201" t="s">
        <v>477</v>
      </c>
      <c r="B201" t="s">
        <v>589</v>
      </c>
      <c r="C201" t="s">
        <v>588</v>
      </c>
      <c r="D201">
        <v>65</v>
      </c>
      <c r="E201" t="s">
        <v>11</v>
      </c>
      <c r="F201">
        <f t="shared" si="27"/>
        <v>3</v>
      </c>
      <c r="G201">
        <f t="shared" si="28"/>
        <v>1</v>
      </c>
      <c r="H201" t="s">
        <v>2</v>
      </c>
      <c r="I201" t="s">
        <v>7</v>
      </c>
      <c r="J201" t="s">
        <v>609</v>
      </c>
      <c r="K201" t="s">
        <v>596</v>
      </c>
      <c r="L201" t="s">
        <v>515</v>
      </c>
      <c r="M201" s="7">
        <v>65.957950480143197</v>
      </c>
      <c r="N201" s="7">
        <v>128.413347076359</v>
      </c>
      <c r="O201" s="7">
        <f>M201*'Emission and cost factors'!$D$8+N201*'Emission and cost factors'!$E$8</f>
        <v>72.921309255955222</v>
      </c>
      <c r="P201" s="8">
        <f>M201*'Emission and cost factors'!$D$9+N201*'Emission and cost factors'!$E$9</f>
        <v>21.900320080659576</v>
      </c>
      <c r="Q201" s="7">
        <f t="shared" si="29"/>
        <v>20.669</v>
      </c>
      <c r="R201" s="2">
        <f t="shared" si="30"/>
        <v>0</v>
      </c>
      <c r="S201" s="2">
        <f t="shared" si="31"/>
        <v>0</v>
      </c>
      <c r="T201" s="2">
        <f t="shared" si="32"/>
        <v>0</v>
      </c>
      <c r="U201" s="7">
        <f t="shared" si="33"/>
        <v>0</v>
      </c>
      <c r="V201" s="7">
        <f t="shared" si="34"/>
        <v>0</v>
      </c>
      <c r="W201" s="7">
        <f t="shared" si="35"/>
        <v>0</v>
      </c>
      <c r="X201">
        <v>20.3</v>
      </c>
      <c r="Y201">
        <v>20.56</v>
      </c>
      <c r="Z201">
        <v>20.440000000000001</v>
      </c>
      <c r="AA201">
        <v>20.47</v>
      </c>
      <c r="AB201">
        <v>20.51</v>
      </c>
      <c r="AC201">
        <v>20.82</v>
      </c>
      <c r="AD201">
        <v>20.71</v>
      </c>
      <c r="AE201">
        <v>20.82</v>
      </c>
      <c r="AF201">
        <v>20.61</v>
      </c>
      <c r="AG201">
        <v>20.62</v>
      </c>
      <c r="AH201">
        <v>20.79</v>
      </c>
      <c r="AI201">
        <v>20.66</v>
      </c>
      <c r="AJ201">
        <v>20.67</v>
      </c>
      <c r="AK201">
        <v>20.420000000000002</v>
      </c>
      <c r="AL201">
        <v>20.49</v>
      </c>
      <c r="AM201">
        <v>20.81</v>
      </c>
      <c r="AN201">
        <v>20.78</v>
      </c>
      <c r="AO201">
        <v>20.63</v>
      </c>
      <c r="AP201">
        <v>20.73</v>
      </c>
      <c r="AQ201">
        <v>20.8</v>
      </c>
      <c r="AR201">
        <v>20.65</v>
      </c>
      <c r="AS201">
        <v>20.59</v>
      </c>
      <c r="AT201">
        <v>20.6</v>
      </c>
      <c r="AU201">
        <v>20.77</v>
      </c>
      <c r="AV201">
        <v>20.73</v>
      </c>
      <c r="AW201">
        <v>20.8</v>
      </c>
      <c r="AX201">
        <v>20.69</v>
      </c>
      <c r="AY201">
        <v>20.87</v>
      </c>
      <c r="AZ201">
        <v>20.73</v>
      </c>
      <c r="BA201">
        <v>21</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20</v>
      </c>
      <c r="EO201">
        <v>20.260000000000002</v>
      </c>
      <c r="EP201">
        <v>20.36</v>
      </c>
      <c r="EQ201">
        <v>20.260000000000002</v>
      </c>
      <c r="ER201">
        <v>20.39</v>
      </c>
      <c r="ES201">
        <v>20.46</v>
      </c>
      <c r="ET201">
        <v>20.440000000000001</v>
      </c>
      <c r="EU201">
        <v>20.51</v>
      </c>
      <c r="EV201">
        <v>20.47</v>
      </c>
      <c r="EW201">
        <v>20.38</v>
      </c>
      <c r="EX201">
        <v>20.53</v>
      </c>
      <c r="EY201">
        <v>20.29</v>
      </c>
      <c r="EZ201">
        <v>20.350000000000001</v>
      </c>
      <c r="FA201">
        <v>20.21</v>
      </c>
      <c r="FB201">
        <v>20.309999999999999</v>
      </c>
      <c r="FC201">
        <v>20.55</v>
      </c>
      <c r="FD201">
        <v>20.45</v>
      </c>
      <c r="FE201">
        <v>20.38</v>
      </c>
      <c r="FF201">
        <v>20.43</v>
      </c>
      <c r="FG201">
        <v>20.49</v>
      </c>
      <c r="FH201">
        <v>20.420000000000002</v>
      </c>
      <c r="FI201">
        <v>20.41</v>
      </c>
      <c r="FJ201">
        <v>20.399999999999999</v>
      </c>
      <c r="FK201">
        <v>20.56</v>
      </c>
      <c r="FL201">
        <v>20.46</v>
      </c>
      <c r="FM201">
        <v>20.41</v>
      </c>
      <c r="FN201">
        <v>20.45</v>
      </c>
      <c r="FO201">
        <v>20.48</v>
      </c>
      <c r="FP201">
        <v>20.47</v>
      </c>
      <c r="FQ201">
        <v>20.58</v>
      </c>
      <c r="FR201">
        <v>0</v>
      </c>
      <c r="FS201">
        <v>0</v>
      </c>
      <c r="FT201">
        <v>0</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0</v>
      </c>
      <c r="GP201">
        <v>0</v>
      </c>
      <c r="GQ201">
        <v>0</v>
      </c>
      <c r="GR201">
        <v>0</v>
      </c>
      <c r="GS201">
        <v>0</v>
      </c>
      <c r="GT201">
        <v>0</v>
      </c>
      <c r="GU201">
        <v>0</v>
      </c>
      <c r="GV201">
        <v>0</v>
      </c>
      <c r="GW201">
        <v>0</v>
      </c>
      <c r="GX201">
        <v>0</v>
      </c>
      <c r="GY201">
        <v>0</v>
      </c>
      <c r="GZ201">
        <v>0</v>
      </c>
      <c r="HA201">
        <v>0</v>
      </c>
      <c r="HB201">
        <v>0</v>
      </c>
      <c r="HC201">
        <v>0</v>
      </c>
      <c r="HD201">
        <v>0</v>
      </c>
      <c r="HE201">
        <v>0</v>
      </c>
      <c r="HF201">
        <v>0</v>
      </c>
      <c r="HG201">
        <v>0</v>
      </c>
      <c r="HH201">
        <v>0</v>
      </c>
      <c r="HI201">
        <v>0</v>
      </c>
      <c r="HJ201">
        <v>0</v>
      </c>
      <c r="HK201">
        <v>0</v>
      </c>
      <c r="HL201">
        <v>0</v>
      </c>
      <c r="HM201">
        <v>0</v>
      </c>
      <c r="HN201">
        <v>0</v>
      </c>
      <c r="HO201">
        <v>0</v>
      </c>
      <c r="HP201">
        <v>0</v>
      </c>
      <c r="HQ201">
        <v>0</v>
      </c>
      <c r="HR201">
        <v>0</v>
      </c>
      <c r="HS201">
        <v>0</v>
      </c>
      <c r="HT201">
        <v>0</v>
      </c>
      <c r="HU201">
        <v>0</v>
      </c>
      <c r="HV201">
        <v>0</v>
      </c>
      <c r="HW201">
        <v>0</v>
      </c>
      <c r="HX201">
        <v>0</v>
      </c>
      <c r="HY201">
        <v>0</v>
      </c>
      <c r="HZ201">
        <v>0</v>
      </c>
      <c r="IA201">
        <v>0</v>
      </c>
      <c r="IB201">
        <v>0</v>
      </c>
      <c r="IC201">
        <v>0</v>
      </c>
      <c r="ID201">
        <v>0</v>
      </c>
      <c r="IE201">
        <v>0</v>
      </c>
      <c r="IF201">
        <v>0</v>
      </c>
      <c r="IG201">
        <v>0</v>
      </c>
      <c r="IH201">
        <v>0</v>
      </c>
      <c r="II201">
        <v>0</v>
      </c>
      <c r="IJ201">
        <v>0</v>
      </c>
      <c r="IK201">
        <v>0</v>
      </c>
      <c r="IL201">
        <v>0</v>
      </c>
      <c r="IM201">
        <v>0</v>
      </c>
      <c r="IN201">
        <v>0</v>
      </c>
      <c r="IO201">
        <v>0</v>
      </c>
      <c r="IP201">
        <v>0</v>
      </c>
      <c r="IQ201">
        <v>0</v>
      </c>
      <c r="IR201">
        <v>0</v>
      </c>
      <c r="IS201">
        <v>0</v>
      </c>
      <c r="IT201">
        <v>0</v>
      </c>
      <c r="IU201">
        <v>0</v>
      </c>
      <c r="IV201">
        <v>0</v>
      </c>
      <c r="IW201">
        <v>0</v>
      </c>
      <c r="IX201">
        <v>0</v>
      </c>
      <c r="IY201">
        <v>0</v>
      </c>
      <c r="IZ201">
        <v>0</v>
      </c>
      <c r="JA201">
        <v>0</v>
      </c>
      <c r="JB201">
        <v>0</v>
      </c>
      <c r="JC201">
        <v>0</v>
      </c>
      <c r="JD201">
        <v>3.9990000000000001</v>
      </c>
      <c r="JE201">
        <v>6</v>
      </c>
      <c r="JF201">
        <v>5.6239999999999997</v>
      </c>
      <c r="JG201">
        <v>7.3639999999999999</v>
      </c>
      <c r="JH201">
        <v>6.9779999999999998</v>
      </c>
      <c r="JI201">
        <v>11.606</v>
      </c>
      <c r="JJ201">
        <v>8.7569999999999997</v>
      </c>
      <c r="JK201">
        <v>9.5180000000000007</v>
      </c>
      <c r="JL201">
        <v>6.3739999999999997</v>
      </c>
      <c r="JM201">
        <v>7.12</v>
      </c>
      <c r="JN201">
        <v>9.5190000000000001</v>
      </c>
      <c r="JO201">
        <v>7.7060000000000004</v>
      </c>
      <c r="JP201">
        <v>8.2710000000000008</v>
      </c>
      <c r="JQ201">
        <v>6.9509999999999996</v>
      </c>
      <c r="JR201">
        <v>6.9029999999999996</v>
      </c>
      <c r="JS201">
        <v>11.567</v>
      </c>
      <c r="JT201">
        <v>10.212</v>
      </c>
      <c r="JU201">
        <v>7.7119999999999997</v>
      </c>
      <c r="JV201">
        <v>9.16</v>
      </c>
      <c r="JW201">
        <v>12.805</v>
      </c>
      <c r="JX201">
        <v>7.4089999999999998</v>
      </c>
      <c r="JY201">
        <v>8.0009999999999994</v>
      </c>
      <c r="JZ201">
        <v>5.0679999999999996</v>
      </c>
      <c r="KA201">
        <v>9.6829999999999998</v>
      </c>
      <c r="KB201">
        <v>11.563000000000001</v>
      </c>
      <c r="KC201">
        <v>10.311</v>
      </c>
      <c r="KD201">
        <v>12.034000000000001</v>
      </c>
      <c r="KE201">
        <v>11.867000000000001</v>
      </c>
      <c r="KF201">
        <v>10.465</v>
      </c>
      <c r="KG201">
        <v>13.173999999999999</v>
      </c>
    </row>
    <row r="202" spans="1:293" x14ac:dyDescent="0.25">
      <c r="A202" t="s">
        <v>478</v>
      </c>
      <c r="B202" t="s">
        <v>589</v>
      </c>
      <c r="C202" t="s">
        <v>588</v>
      </c>
      <c r="D202">
        <v>66</v>
      </c>
      <c r="E202" t="s">
        <v>11</v>
      </c>
      <c r="F202">
        <f t="shared" si="27"/>
        <v>3</v>
      </c>
      <c r="G202">
        <f t="shared" si="28"/>
        <v>1</v>
      </c>
      <c r="H202" t="s">
        <v>2</v>
      </c>
      <c r="I202" t="s">
        <v>7</v>
      </c>
      <c r="J202" t="s">
        <v>609</v>
      </c>
      <c r="K202" t="s">
        <v>596</v>
      </c>
      <c r="L202" t="s">
        <v>516</v>
      </c>
      <c r="M202" s="7">
        <v>32.374672029622303</v>
      </c>
      <c r="N202" s="7">
        <v>125.42668353227</v>
      </c>
      <c r="O202" s="7">
        <f>M202*'Emission and cost factors'!$D$8+N202*'Emission and cost factors'!$E$8</f>
        <v>64.494955551064891</v>
      </c>
      <c r="P202" s="8">
        <f>M202*'Emission and cost factors'!$D$9+N202*'Emission and cost factors'!$E$9</f>
        <v>20.108989411025394</v>
      </c>
      <c r="Q202" s="7">
        <f t="shared" si="29"/>
        <v>20.677000000000003</v>
      </c>
      <c r="R202" s="2">
        <f t="shared" si="30"/>
        <v>0</v>
      </c>
      <c r="S202" s="2">
        <f t="shared" si="31"/>
        <v>0</v>
      </c>
      <c r="T202" s="2">
        <f t="shared" si="32"/>
        <v>0</v>
      </c>
      <c r="U202" s="7">
        <f t="shared" si="33"/>
        <v>0</v>
      </c>
      <c r="V202" s="7">
        <f t="shared" si="34"/>
        <v>0</v>
      </c>
      <c r="W202" s="7">
        <f t="shared" si="35"/>
        <v>0</v>
      </c>
      <c r="X202">
        <v>20.16</v>
      </c>
      <c r="Y202">
        <v>20.53</v>
      </c>
      <c r="Z202">
        <v>20.47</v>
      </c>
      <c r="AA202">
        <v>20.62</v>
      </c>
      <c r="AB202">
        <v>20.45</v>
      </c>
      <c r="AC202">
        <v>20.81</v>
      </c>
      <c r="AD202">
        <v>20.69</v>
      </c>
      <c r="AE202">
        <v>20.82</v>
      </c>
      <c r="AF202">
        <v>20.7</v>
      </c>
      <c r="AG202">
        <v>20.68</v>
      </c>
      <c r="AH202">
        <v>20.81</v>
      </c>
      <c r="AI202">
        <v>20.5</v>
      </c>
      <c r="AJ202">
        <v>20.71</v>
      </c>
      <c r="AK202">
        <v>20.34</v>
      </c>
      <c r="AL202">
        <v>20.64</v>
      </c>
      <c r="AM202">
        <v>20.81</v>
      </c>
      <c r="AN202">
        <v>20.77</v>
      </c>
      <c r="AO202">
        <v>20.7</v>
      </c>
      <c r="AP202">
        <v>20.79</v>
      </c>
      <c r="AQ202">
        <v>20.82</v>
      </c>
      <c r="AR202">
        <v>20.62</v>
      </c>
      <c r="AS202">
        <v>20.72</v>
      </c>
      <c r="AT202">
        <v>20.64</v>
      </c>
      <c r="AU202">
        <v>20.73</v>
      </c>
      <c r="AV202">
        <v>20.73</v>
      </c>
      <c r="AW202">
        <v>20.82</v>
      </c>
      <c r="AX202">
        <v>20.68</v>
      </c>
      <c r="AY202">
        <v>20.82</v>
      </c>
      <c r="AZ202">
        <v>20.72</v>
      </c>
      <c r="BA202">
        <v>21.01</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20.18</v>
      </c>
      <c r="EO202">
        <v>20.34</v>
      </c>
      <c r="EP202">
        <v>20.420000000000002</v>
      </c>
      <c r="EQ202">
        <v>20.03</v>
      </c>
      <c r="ER202">
        <v>20.440000000000001</v>
      </c>
      <c r="ES202">
        <v>20.55</v>
      </c>
      <c r="ET202">
        <v>20.49</v>
      </c>
      <c r="EU202">
        <v>20.56</v>
      </c>
      <c r="EV202">
        <v>20.5</v>
      </c>
      <c r="EW202">
        <v>20.350000000000001</v>
      </c>
      <c r="EX202">
        <v>20.53</v>
      </c>
      <c r="EY202">
        <v>20.47</v>
      </c>
      <c r="EZ202">
        <v>20.41</v>
      </c>
      <c r="FA202">
        <v>20.37</v>
      </c>
      <c r="FB202">
        <v>20.07</v>
      </c>
      <c r="FC202">
        <v>20.58</v>
      </c>
      <c r="FD202">
        <v>20.5</v>
      </c>
      <c r="FE202">
        <v>20.48</v>
      </c>
      <c r="FF202">
        <v>20.43</v>
      </c>
      <c r="FG202">
        <v>20.49</v>
      </c>
      <c r="FH202">
        <v>20.45</v>
      </c>
      <c r="FI202">
        <v>20.22</v>
      </c>
      <c r="FJ202">
        <v>20.43</v>
      </c>
      <c r="FK202">
        <v>20.55</v>
      </c>
      <c r="FL202">
        <v>20.5</v>
      </c>
      <c r="FM202">
        <v>20.350000000000001</v>
      </c>
      <c r="FN202">
        <v>20.56</v>
      </c>
      <c r="FO202">
        <v>20.48</v>
      </c>
      <c r="FP202">
        <v>20.51</v>
      </c>
      <c r="FQ202">
        <v>20.59</v>
      </c>
      <c r="FR202">
        <v>0</v>
      </c>
      <c r="FS202">
        <v>0</v>
      </c>
      <c r="FT202">
        <v>0</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0</v>
      </c>
      <c r="GO202">
        <v>0</v>
      </c>
      <c r="GP202">
        <v>0</v>
      </c>
      <c r="GQ202">
        <v>0</v>
      </c>
      <c r="GR202">
        <v>0</v>
      </c>
      <c r="GS202">
        <v>0</v>
      </c>
      <c r="GT202">
        <v>0</v>
      </c>
      <c r="GU202">
        <v>0</v>
      </c>
      <c r="GV202">
        <v>0</v>
      </c>
      <c r="GW202">
        <v>0</v>
      </c>
      <c r="GX202">
        <v>0</v>
      </c>
      <c r="GY202">
        <v>0</v>
      </c>
      <c r="GZ202">
        <v>0</v>
      </c>
      <c r="HA202">
        <v>0</v>
      </c>
      <c r="HB202">
        <v>0</v>
      </c>
      <c r="HC202">
        <v>0</v>
      </c>
      <c r="HD202">
        <v>0</v>
      </c>
      <c r="HE202">
        <v>0</v>
      </c>
      <c r="HF202">
        <v>0</v>
      </c>
      <c r="HG202">
        <v>0</v>
      </c>
      <c r="HH202">
        <v>0</v>
      </c>
      <c r="HI202">
        <v>0</v>
      </c>
      <c r="HJ202">
        <v>0</v>
      </c>
      <c r="HK202">
        <v>0</v>
      </c>
      <c r="HL202">
        <v>0</v>
      </c>
      <c r="HM202">
        <v>0</v>
      </c>
      <c r="HN202">
        <v>0</v>
      </c>
      <c r="HO202">
        <v>0</v>
      </c>
      <c r="HP202">
        <v>0</v>
      </c>
      <c r="HQ202">
        <v>0</v>
      </c>
      <c r="HR202">
        <v>0</v>
      </c>
      <c r="HS202">
        <v>0</v>
      </c>
      <c r="HT202">
        <v>0</v>
      </c>
      <c r="HU202">
        <v>0</v>
      </c>
      <c r="HV202">
        <v>0</v>
      </c>
      <c r="HW202">
        <v>0</v>
      </c>
      <c r="HX202">
        <v>0</v>
      </c>
      <c r="HY202">
        <v>0</v>
      </c>
      <c r="HZ202">
        <v>0</v>
      </c>
      <c r="IA202">
        <v>0</v>
      </c>
      <c r="IB202">
        <v>0</v>
      </c>
      <c r="IC202">
        <v>0</v>
      </c>
      <c r="ID202">
        <v>0</v>
      </c>
      <c r="IE202">
        <v>0</v>
      </c>
      <c r="IF202">
        <v>0</v>
      </c>
      <c r="IG202">
        <v>0</v>
      </c>
      <c r="IH202">
        <v>0</v>
      </c>
      <c r="II202">
        <v>0</v>
      </c>
      <c r="IJ202">
        <v>0</v>
      </c>
      <c r="IK202">
        <v>0</v>
      </c>
      <c r="IL202">
        <v>0</v>
      </c>
      <c r="IM202">
        <v>0</v>
      </c>
      <c r="IN202">
        <v>0</v>
      </c>
      <c r="IO202">
        <v>0</v>
      </c>
      <c r="IP202">
        <v>0</v>
      </c>
      <c r="IQ202">
        <v>0</v>
      </c>
      <c r="IR202">
        <v>0</v>
      </c>
      <c r="IS202">
        <v>0</v>
      </c>
      <c r="IT202">
        <v>0</v>
      </c>
      <c r="IU202">
        <v>0</v>
      </c>
      <c r="IV202">
        <v>0</v>
      </c>
      <c r="IW202">
        <v>0</v>
      </c>
      <c r="IX202">
        <v>0</v>
      </c>
      <c r="IY202">
        <v>0</v>
      </c>
      <c r="IZ202">
        <v>0</v>
      </c>
      <c r="JA202">
        <v>0</v>
      </c>
      <c r="JB202">
        <v>0</v>
      </c>
      <c r="JC202">
        <v>0</v>
      </c>
      <c r="JD202">
        <v>3.9990000000000001</v>
      </c>
      <c r="JE202">
        <v>6</v>
      </c>
      <c r="JF202">
        <v>5.6239999999999997</v>
      </c>
      <c r="JG202">
        <v>7.3639999999999999</v>
      </c>
      <c r="JH202">
        <v>6.9779999999999998</v>
      </c>
      <c r="JI202">
        <v>11.606</v>
      </c>
      <c r="JJ202">
        <v>8.7569999999999997</v>
      </c>
      <c r="JK202">
        <v>9.5180000000000007</v>
      </c>
      <c r="JL202">
        <v>6.3739999999999997</v>
      </c>
      <c r="JM202">
        <v>7.12</v>
      </c>
      <c r="JN202">
        <v>9.5190000000000001</v>
      </c>
      <c r="JO202">
        <v>7.7060000000000004</v>
      </c>
      <c r="JP202">
        <v>8.2710000000000008</v>
      </c>
      <c r="JQ202">
        <v>6.9509999999999996</v>
      </c>
      <c r="JR202">
        <v>6.9029999999999996</v>
      </c>
      <c r="JS202">
        <v>11.567</v>
      </c>
      <c r="JT202">
        <v>10.212</v>
      </c>
      <c r="JU202">
        <v>7.7119999999999997</v>
      </c>
      <c r="JV202">
        <v>9.16</v>
      </c>
      <c r="JW202">
        <v>12.805</v>
      </c>
      <c r="JX202">
        <v>7.4089999999999998</v>
      </c>
      <c r="JY202">
        <v>8.0009999999999994</v>
      </c>
      <c r="JZ202">
        <v>5.0679999999999996</v>
      </c>
      <c r="KA202">
        <v>9.6829999999999998</v>
      </c>
      <c r="KB202">
        <v>11.563000000000001</v>
      </c>
      <c r="KC202">
        <v>10.311</v>
      </c>
      <c r="KD202">
        <v>12.034000000000001</v>
      </c>
      <c r="KE202">
        <v>11.867000000000001</v>
      </c>
      <c r="KF202">
        <v>10.465</v>
      </c>
      <c r="KG202">
        <v>13.173999999999999</v>
      </c>
    </row>
    <row r="203" spans="1:293" x14ac:dyDescent="0.25">
      <c r="A203" t="s">
        <v>479</v>
      </c>
      <c r="B203" t="s">
        <v>589</v>
      </c>
      <c r="C203" t="s">
        <v>588</v>
      </c>
      <c r="D203">
        <v>67</v>
      </c>
      <c r="E203" t="s">
        <v>11</v>
      </c>
      <c r="F203">
        <f t="shared" si="27"/>
        <v>3</v>
      </c>
      <c r="G203">
        <f t="shared" si="28"/>
        <v>1</v>
      </c>
      <c r="H203" t="s">
        <v>8</v>
      </c>
      <c r="I203" t="s">
        <v>3</v>
      </c>
      <c r="J203" t="s">
        <v>609</v>
      </c>
      <c r="K203" t="s">
        <v>596</v>
      </c>
      <c r="L203" t="s">
        <v>515</v>
      </c>
      <c r="M203" s="7">
        <v>40.048143977864498</v>
      </c>
      <c r="N203" s="7">
        <v>53.048384027708501</v>
      </c>
      <c r="O203" s="7">
        <f>M203*'Emission and cost factors'!$D$8+N203*'Emission and cost factors'!$E$8</f>
        <v>32.812366888097458</v>
      </c>
      <c r="P203" s="8">
        <f>M203*'Emission and cost factors'!$D$9+N203*'Emission and cost factors'!$E$9</f>
        <v>9.5591833632708543</v>
      </c>
      <c r="Q203" s="7">
        <f t="shared" si="29"/>
        <v>20.715333333333326</v>
      </c>
      <c r="R203" s="2">
        <f t="shared" si="30"/>
        <v>0</v>
      </c>
      <c r="S203" s="2">
        <f t="shared" si="31"/>
        <v>0</v>
      </c>
      <c r="T203" s="2">
        <f t="shared" si="32"/>
        <v>0</v>
      </c>
      <c r="U203" s="7">
        <f t="shared" si="33"/>
        <v>0</v>
      </c>
      <c r="V203" s="7">
        <f t="shared" si="34"/>
        <v>0</v>
      </c>
      <c r="W203" s="7">
        <f t="shared" si="35"/>
        <v>0</v>
      </c>
      <c r="X203">
        <v>20.21</v>
      </c>
      <c r="Y203">
        <v>20.49</v>
      </c>
      <c r="Z203">
        <v>20.51</v>
      </c>
      <c r="AA203">
        <v>20.54</v>
      </c>
      <c r="AB203">
        <v>20.61</v>
      </c>
      <c r="AC203">
        <v>20.82</v>
      </c>
      <c r="AD203">
        <v>20.73</v>
      </c>
      <c r="AE203">
        <v>20.81</v>
      </c>
      <c r="AF203">
        <v>20.65</v>
      </c>
      <c r="AG203">
        <v>20.64</v>
      </c>
      <c r="AH203">
        <v>20.78</v>
      </c>
      <c r="AI203">
        <v>20.6</v>
      </c>
      <c r="AJ203">
        <v>20.59</v>
      </c>
      <c r="AK203">
        <v>20.43</v>
      </c>
      <c r="AL203">
        <v>20.55</v>
      </c>
      <c r="AM203">
        <v>20.74</v>
      </c>
      <c r="AN203">
        <v>20.76</v>
      </c>
      <c r="AO203">
        <v>20.65</v>
      </c>
      <c r="AP203">
        <v>20.76</v>
      </c>
      <c r="AQ203">
        <v>21.02</v>
      </c>
      <c r="AR203">
        <v>20.59</v>
      </c>
      <c r="AS203">
        <v>20.65</v>
      </c>
      <c r="AT203">
        <v>20.56</v>
      </c>
      <c r="AU203">
        <v>20.86</v>
      </c>
      <c r="AV203">
        <v>20.86</v>
      </c>
      <c r="AW203">
        <v>20.78</v>
      </c>
      <c r="AX203">
        <v>20.81</v>
      </c>
      <c r="AY203">
        <v>21.38</v>
      </c>
      <c r="AZ203">
        <v>20.83</v>
      </c>
      <c r="BA203">
        <v>21.25</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19.86</v>
      </c>
      <c r="EO203">
        <v>20.13</v>
      </c>
      <c r="EP203">
        <v>19.88</v>
      </c>
      <c r="EQ203">
        <v>20.22</v>
      </c>
      <c r="ER203">
        <v>19.98</v>
      </c>
      <c r="ES203">
        <v>20.3</v>
      </c>
      <c r="ET203">
        <v>20.39</v>
      </c>
      <c r="EU203">
        <v>20.39</v>
      </c>
      <c r="EV203">
        <v>20.28</v>
      </c>
      <c r="EW203">
        <v>19.98</v>
      </c>
      <c r="EX203">
        <v>20.170000000000002</v>
      </c>
      <c r="EY203">
        <v>20.3</v>
      </c>
      <c r="EZ203">
        <v>20.170000000000002</v>
      </c>
      <c r="FA203">
        <v>20.190000000000001</v>
      </c>
      <c r="FB203">
        <v>20.21</v>
      </c>
      <c r="FC203">
        <v>20.48</v>
      </c>
      <c r="FD203">
        <v>20.440000000000001</v>
      </c>
      <c r="FE203">
        <v>20.14</v>
      </c>
      <c r="FF203">
        <v>20.2</v>
      </c>
      <c r="FG203">
        <v>20.48</v>
      </c>
      <c r="FH203">
        <v>20.190000000000001</v>
      </c>
      <c r="FI203">
        <v>20.04</v>
      </c>
      <c r="FJ203">
        <v>20.14</v>
      </c>
      <c r="FK203">
        <v>20.21</v>
      </c>
      <c r="FL203">
        <v>20.53</v>
      </c>
      <c r="FM203">
        <v>20.25</v>
      </c>
      <c r="FN203">
        <v>20.51</v>
      </c>
      <c r="FO203">
        <v>20.48</v>
      </c>
      <c r="FP203">
        <v>20.51</v>
      </c>
      <c r="FQ203">
        <v>20.64</v>
      </c>
      <c r="FR203">
        <v>0.1</v>
      </c>
      <c r="FS203">
        <v>0</v>
      </c>
      <c r="FT203">
        <v>0.11700000000000001</v>
      </c>
      <c r="FU203">
        <v>0</v>
      </c>
      <c r="FV203">
        <v>1.7000000000000001E-2</v>
      </c>
      <c r="FW203">
        <v>0</v>
      </c>
      <c r="FX203">
        <v>0</v>
      </c>
      <c r="FY203">
        <v>0</v>
      </c>
      <c r="FZ203">
        <v>0</v>
      </c>
      <c r="GA203">
        <v>1.7000000000000001E-2</v>
      </c>
      <c r="GB203">
        <v>0</v>
      </c>
      <c r="GC203">
        <v>0</v>
      </c>
      <c r="GD203">
        <v>0</v>
      </c>
      <c r="GE203">
        <v>0</v>
      </c>
      <c r="GF203">
        <v>0</v>
      </c>
      <c r="GG203">
        <v>0</v>
      </c>
      <c r="GH203">
        <v>0</v>
      </c>
      <c r="GI203">
        <v>0</v>
      </c>
      <c r="GJ203">
        <v>0</v>
      </c>
      <c r="GK203">
        <v>0</v>
      </c>
      <c r="GL203">
        <v>0</v>
      </c>
      <c r="GM203">
        <v>0</v>
      </c>
      <c r="GN203">
        <v>0</v>
      </c>
      <c r="GO203">
        <v>0</v>
      </c>
      <c r="GP203">
        <v>0</v>
      </c>
      <c r="GQ203">
        <v>0</v>
      </c>
      <c r="GR203">
        <v>0</v>
      </c>
      <c r="GS203">
        <v>0</v>
      </c>
      <c r="GT203">
        <v>0</v>
      </c>
      <c r="GU203">
        <v>0</v>
      </c>
      <c r="GV203">
        <v>0</v>
      </c>
      <c r="GW203">
        <v>0</v>
      </c>
      <c r="GX203">
        <v>0</v>
      </c>
      <c r="GY203">
        <v>0</v>
      </c>
      <c r="GZ203">
        <v>0</v>
      </c>
      <c r="HA203">
        <v>0</v>
      </c>
      <c r="HB203">
        <v>0</v>
      </c>
      <c r="HC203">
        <v>0</v>
      </c>
      <c r="HD203">
        <v>0</v>
      </c>
      <c r="HE203">
        <v>0</v>
      </c>
      <c r="HF203">
        <v>0</v>
      </c>
      <c r="HG203">
        <v>0</v>
      </c>
      <c r="HH203">
        <v>0</v>
      </c>
      <c r="HI203">
        <v>0</v>
      </c>
      <c r="HJ203">
        <v>0</v>
      </c>
      <c r="HK203">
        <v>0</v>
      </c>
      <c r="HL203">
        <v>0</v>
      </c>
      <c r="HM203">
        <v>0</v>
      </c>
      <c r="HN203">
        <v>0</v>
      </c>
      <c r="HO203">
        <v>0</v>
      </c>
      <c r="HP203">
        <v>0</v>
      </c>
      <c r="HQ203">
        <v>0</v>
      </c>
      <c r="HR203">
        <v>0</v>
      </c>
      <c r="HS203">
        <v>0</v>
      </c>
      <c r="HT203">
        <v>0</v>
      </c>
      <c r="HU203">
        <v>0</v>
      </c>
      <c r="HV203">
        <v>0</v>
      </c>
      <c r="HW203">
        <v>0</v>
      </c>
      <c r="HX203">
        <v>0</v>
      </c>
      <c r="HY203">
        <v>0</v>
      </c>
      <c r="HZ203">
        <v>0</v>
      </c>
      <c r="IA203">
        <v>0</v>
      </c>
      <c r="IB203">
        <v>0</v>
      </c>
      <c r="IC203">
        <v>0</v>
      </c>
      <c r="ID203">
        <v>0</v>
      </c>
      <c r="IE203">
        <v>0</v>
      </c>
      <c r="IF203">
        <v>0</v>
      </c>
      <c r="IG203">
        <v>0</v>
      </c>
      <c r="IH203">
        <v>0</v>
      </c>
      <c r="II203">
        <v>0</v>
      </c>
      <c r="IJ203">
        <v>0</v>
      </c>
      <c r="IK203">
        <v>0</v>
      </c>
      <c r="IL203">
        <v>0</v>
      </c>
      <c r="IM203">
        <v>0</v>
      </c>
      <c r="IN203">
        <v>0</v>
      </c>
      <c r="IO203">
        <v>0</v>
      </c>
      <c r="IP203">
        <v>0</v>
      </c>
      <c r="IQ203">
        <v>0</v>
      </c>
      <c r="IR203">
        <v>0</v>
      </c>
      <c r="IS203">
        <v>0</v>
      </c>
      <c r="IT203">
        <v>0</v>
      </c>
      <c r="IU203">
        <v>0</v>
      </c>
      <c r="IV203">
        <v>0</v>
      </c>
      <c r="IW203">
        <v>0</v>
      </c>
      <c r="IX203">
        <v>0</v>
      </c>
      <c r="IY203">
        <v>0</v>
      </c>
      <c r="IZ203">
        <v>0</v>
      </c>
      <c r="JA203">
        <v>0</v>
      </c>
      <c r="JB203">
        <v>0</v>
      </c>
      <c r="JC203">
        <v>0</v>
      </c>
      <c r="JD203">
        <v>3.9990000000000001</v>
      </c>
      <c r="JE203">
        <v>6</v>
      </c>
      <c r="JF203">
        <v>5.6239999999999997</v>
      </c>
      <c r="JG203">
        <v>7.3639999999999999</v>
      </c>
      <c r="JH203">
        <v>6.9779999999999998</v>
      </c>
      <c r="JI203">
        <v>11.606</v>
      </c>
      <c r="JJ203">
        <v>8.7569999999999997</v>
      </c>
      <c r="JK203">
        <v>9.5180000000000007</v>
      </c>
      <c r="JL203">
        <v>6.3739999999999997</v>
      </c>
      <c r="JM203">
        <v>7.12</v>
      </c>
      <c r="JN203">
        <v>9.5190000000000001</v>
      </c>
      <c r="JO203">
        <v>7.7060000000000004</v>
      </c>
      <c r="JP203">
        <v>8.2710000000000008</v>
      </c>
      <c r="JQ203">
        <v>6.9509999999999996</v>
      </c>
      <c r="JR203">
        <v>6.9029999999999996</v>
      </c>
      <c r="JS203">
        <v>11.567</v>
      </c>
      <c r="JT203">
        <v>10.212</v>
      </c>
      <c r="JU203">
        <v>7.7119999999999997</v>
      </c>
      <c r="JV203">
        <v>9.16</v>
      </c>
      <c r="JW203">
        <v>12.805</v>
      </c>
      <c r="JX203">
        <v>7.4089999999999998</v>
      </c>
      <c r="JY203">
        <v>8.0009999999999994</v>
      </c>
      <c r="JZ203">
        <v>5.0679999999999996</v>
      </c>
      <c r="KA203">
        <v>9.6829999999999998</v>
      </c>
      <c r="KB203">
        <v>11.563000000000001</v>
      </c>
      <c r="KC203">
        <v>10.311</v>
      </c>
      <c r="KD203">
        <v>12.034000000000001</v>
      </c>
      <c r="KE203">
        <v>11.867000000000001</v>
      </c>
      <c r="KF203">
        <v>10.465</v>
      </c>
      <c r="KG203">
        <v>13.173999999999999</v>
      </c>
    </row>
    <row r="204" spans="1:293" x14ac:dyDescent="0.25">
      <c r="A204" t="s">
        <v>480</v>
      </c>
      <c r="B204" t="s">
        <v>589</v>
      </c>
      <c r="C204" t="s">
        <v>588</v>
      </c>
      <c r="D204">
        <v>68</v>
      </c>
      <c r="E204" t="s">
        <v>11</v>
      </c>
      <c r="F204">
        <f t="shared" si="27"/>
        <v>3</v>
      </c>
      <c r="G204">
        <f t="shared" si="28"/>
        <v>1</v>
      </c>
      <c r="H204" t="s">
        <v>8</v>
      </c>
      <c r="I204" t="s">
        <v>3</v>
      </c>
      <c r="J204" t="s">
        <v>609</v>
      </c>
      <c r="K204" t="s">
        <v>596</v>
      </c>
      <c r="L204" t="s">
        <v>516</v>
      </c>
      <c r="M204" s="7">
        <v>28.305029345703101</v>
      </c>
      <c r="N204" s="7">
        <v>55.472978948649299</v>
      </c>
      <c r="O204" s="7">
        <f>M204*'Emission and cost factors'!$D$8+N204*'Emission and cost factors'!$E$8</f>
        <v>31.461626478976328</v>
      </c>
      <c r="P204" s="8">
        <f>M204*'Emission and cost factors'!$D$9+N204*'Emission and cost factors'!$E$9</f>
        <v>9.4531480161255175</v>
      </c>
      <c r="Q204" s="7">
        <f t="shared" si="29"/>
        <v>20.723666666666666</v>
      </c>
      <c r="R204" s="2">
        <f t="shared" si="30"/>
        <v>0</v>
      </c>
      <c r="S204" s="2">
        <f t="shared" si="31"/>
        <v>0</v>
      </c>
      <c r="T204" s="2">
        <f t="shared" si="32"/>
        <v>0</v>
      </c>
      <c r="U204" s="7">
        <f t="shared" si="33"/>
        <v>0</v>
      </c>
      <c r="V204" s="7">
        <f t="shared" si="34"/>
        <v>0</v>
      </c>
      <c r="W204" s="7">
        <f t="shared" si="35"/>
        <v>0</v>
      </c>
      <c r="X204">
        <v>20.21</v>
      </c>
      <c r="Y204">
        <v>20.49</v>
      </c>
      <c r="Z204">
        <v>20.53</v>
      </c>
      <c r="AA204">
        <v>20.56</v>
      </c>
      <c r="AB204">
        <v>20.61</v>
      </c>
      <c r="AC204">
        <v>20.83</v>
      </c>
      <c r="AD204">
        <v>20.75</v>
      </c>
      <c r="AE204">
        <v>20.82</v>
      </c>
      <c r="AF204">
        <v>20.71</v>
      </c>
      <c r="AG204">
        <v>20.64</v>
      </c>
      <c r="AH204">
        <v>20.77</v>
      </c>
      <c r="AI204">
        <v>20.6</v>
      </c>
      <c r="AJ204">
        <v>20.59</v>
      </c>
      <c r="AK204">
        <v>20.399999999999999</v>
      </c>
      <c r="AL204">
        <v>20.57</v>
      </c>
      <c r="AM204">
        <v>20.74</v>
      </c>
      <c r="AN204">
        <v>20.77</v>
      </c>
      <c r="AO204">
        <v>20.65</v>
      </c>
      <c r="AP204">
        <v>20.77</v>
      </c>
      <c r="AQ204">
        <v>21.03</v>
      </c>
      <c r="AR204">
        <v>20.61</v>
      </c>
      <c r="AS204">
        <v>20.66</v>
      </c>
      <c r="AT204">
        <v>20.59</v>
      </c>
      <c r="AU204">
        <v>20.87</v>
      </c>
      <c r="AV204">
        <v>20.84</v>
      </c>
      <c r="AW204">
        <v>20.8</v>
      </c>
      <c r="AX204">
        <v>20.82</v>
      </c>
      <c r="AY204">
        <v>21.39</v>
      </c>
      <c r="AZ204">
        <v>20.83</v>
      </c>
      <c r="BA204">
        <v>21.26</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19.91</v>
      </c>
      <c r="EO204">
        <v>20.11</v>
      </c>
      <c r="EP204">
        <v>19.89</v>
      </c>
      <c r="EQ204">
        <v>20.239999999999998</v>
      </c>
      <c r="ER204">
        <v>20.02</v>
      </c>
      <c r="ES204">
        <v>20.309999999999999</v>
      </c>
      <c r="ET204">
        <v>20.36</v>
      </c>
      <c r="EU204">
        <v>20.399999999999999</v>
      </c>
      <c r="EV204">
        <v>20.149999999999999</v>
      </c>
      <c r="EW204">
        <v>19.989999999999998</v>
      </c>
      <c r="EX204">
        <v>20.2</v>
      </c>
      <c r="EY204">
        <v>20.309999999999999</v>
      </c>
      <c r="EZ204">
        <v>20.18</v>
      </c>
      <c r="FA204">
        <v>20.170000000000002</v>
      </c>
      <c r="FB204">
        <v>20.21</v>
      </c>
      <c r="FC204">
        <v>20.49</v>
      </c>
      <c r="FD204">
        <v>20.47</v>
      </c>
      <c r="FE204">
        <v>20.149999999999999</v>
      </c>
      <c r="FF204">
        <v>20.23</v>
      </c>
      <c r="FG204">
        <v>20.45</v>
      </c>
      <c r="FH204">
        <v>20.2</v>
      </c>
      <c r="FI204">
        <v>20.04</v>
      </c>
      <c r="FJ204">
        <v>20.04</v>
      </c>
      <c r="FK204">
        <v>20.22</v>
      </c>
      <c r="FL204">
        <v>20.53</v>
      </c>
      <c r="FM204">
        <v>20.3</v>
      </c>
      <c r="FN204">
        <v>20.53</v>
      </c>
      <c r="FO204">
        <v>20.47</v>
      </c>
      <c r="FP204">
        <v>20.5</v>
      </c>
      <c r="FQ204">
        <v>20.64</v>
      </c>
      <c r="FR204">
        <v>6.7000000000000004E-2</v>
      </c>
      <c r="FS204">
        <v>0</v>
      </c>
      <c r="FT204">
        <v>0.108</v>
      </c>
      <c r="FU204">
        <v>0</v>
      </c>
      <c r="FV204">
        <v>0</v>
      </c>
      <c r="FW204">
        <v>0</v>
      </c>
      <c r="FX204">
        <v>0</v>
      </c>
      <c r="FY204">
        <v>0</v>
      </c>
      <c r="FZ204">
        <v>0</v>
      </c>
      <c r="GA204">
        <v>8.0000000000000002E-3</v>
      </c>
      <c r="GB204">
        <v>0</v>
      </c>
      <c r="GC204">
        <v>0</v>
      </c>
      <c r="GD204">
        <v>0</v>
      </c>
      <c r="GE204">
        <v>0</v>
      </c>
      <c r="GF204">
        <v>0</v>
      </c>
      <c r="GG204">
        <v>0</v>
      </c>
      <c r="GH204">
        <v>0</v>
      </c>
      <c r="GI204">
        <v>0</v>
      </c>
      <c r="GJ204">
        <v>0</v>
      </c>
      <c r="GK204">
        <v>0</v>
      </c>
      <c r="GL204">
        <v>0</v>
      </c>
      <c r="GM204">
        <v>0</v>
      </c>
      <c r="GN204">
        <v>0</v>
      </c>
      <c r="GO204">
        <v>0</v>
      </c>
      <c r="GP204">
        <v>0</v>
      </c>
      <c r="GQ204">
        <v>0</v>
      </c>
      <c r="GR204">
        <v>0</v>
      </c>
      <c r="GS204">
        <v>0</v>
      </c>
      <c r="GT204">
        <v>0</v>
      </c>
      <c r="GU204">
        <v>0</v>
      </c>
      <c r="GV204">
        <v>0</v>
      </c>
      <c r="GW204">
        <v>0</v>
      </c>
      <c r="GX204">
        <v>0</v>
      </c>
      <c r="GY204">
        <v>0</v>
      </c>
      <c r="GZ204">
        <v>0</v>
      </c>
      <c r="HA204">
        <v>0</v>
      </c>
      <c r="HB204">
        <v>0</v>
      </c>
      <c r="HC204">
        <v>0</v>
      </c>
      <c r="HD204">
        <v>0</v>
      </c>
      <c r="HE204">
        <v>0</v>
      </c>
      <c r="HF204">
        <v>0</v>
      </c>
      <c r="HG204">
        <v>0</v>
      </c>
      <c r="HH204">
        <v>0</v>
      </c>
      <c r="HI204">
        <v>0</v>
      </c>
      <c r="HJ204">
        <v>0</v>
      </c>
      <c r="HK204">
        <v>0</v>
      </c>
      <c r="HL204">
        <v>0</v>
      </c>
      <c r="HM204">
        <v>0</v>
      </c>
      <c r="HN204">
        <v>0</v>
      </c>
      <c r="HO204">
        <v>0</v>
      </c>
      <c r="HP204">
        <v>0</v>
      </c>
      <c r="HQ204">
        <v>0</v>
      </c>
      <c r="HR204">
        <v>0</v>
      </c>
      <c r="HS204">
        <v>0</v>
      </c>
      <c r="HT204">
        <v>0</v>
      </c>
      <c r="HU204">
        <v>0</v>
      </c>
      <c r="HV204">
        <v>0</v>
      </c>
      <c r="HW204">
        <v>0</v>
      </c>
      <c r="HX204">
        <v>0</v>
      </c>
      <c r="HY204">
        <v>0</v>
      </c>
      <c r="HZ204">
        <v>0</v>
      </c>
      <c r="IA204">
        <v>0</v>
      </c>
      <c r="IB204">
        <v>0</v>
      </c>
      <c r="IC204">
        <v>0</v>
      </c>
      <c r="ID204">
        <v>0</v>
      </c>
      <c r="IE204">
        <v>0</v>
      </c>
      <c r="IF204">
        <v>0</v>
      </c>
      <c r="IG204">
        <v>0</v>
      </c>
      <c r="IH204">
        <v>0</v>
      </c>
      <c r="II204">
        <v>0</v>
      </c>
      <c r="IJ204">
        <v>0</v>
      </c>
      <c r="IK204">
        <v>0</v>
      </c>
      <c r="IL204">
        <v>0</v>
      </c>
      <c r="IM204">
        <v>0</v>
      </c>
      <c r="IN204">
        <v>0</v>
      </c>
      <c r="IO204">
        <v>0</v>
      </c>
      <c r="IP204">
        <v>0</v>
      </c>
      <c r="IQ204">
        <v>0</v>
      </c>
      <c r="IR204">
        <v>0</v>
      </c>
      <c r="IS204">
        <v>0</v>
      </c>
      <c r="IT204">
        <v>0</v>
      </c>
      <c r="IU204">
        <v>0</v>
      </c>
      <c r="IV204">
        <v>0</v>
      </c>
      <c r="IW204">
        <v>0</v>
      </c>
      <c r="IX204">
        <v>0</v>
      </c>
      <c r="IY204">
        <v>0</v>
      </c>
      <c r="IZ204">
        <v>0</v>
      </c>
      <c r="JA204">
        <v>0</v>
      </c>
      <c r="JB204">
        <v>0</v>
      </c>
      <c r="JC204">
        <v>0</v>
      </c>
      <c r="JD204">
        <v>3.9990000000000001</v>
      </c>
      <c r="JE204">
        <v>6</v>
      </c>
      <c r="JF204">
        <v>5.6239999999999997</v>
      </c>
      <c r="JG204">
        <v>7.3639999999999999</v>
      </c>
      <c r="JH204">
        <v>6.9779999999999998</v>
      </c>
      <c r="JI204">
        <v>11.606</v>
      </c>
      <c r="JJ204">
        <v>8.7569999999999997</v>
      </c>
      <c r="JK204">
        <v>9.5180000000000007</v>
      </c>
      <c r="JL204">
        <v>6.3739999999999997</v>
      </c>
      <c r="JM204">
        <v>7.12</v>
      </c>
      <c r="JN204">
        <v>9.5190000000000001</v>
      </c>
      <c r="JO204">
        <v>7.7060000000000004</v>
      </c>
      <c r="JP204">
        <v>8.2710000000000008</v>
      </c>
      <c r="JQ204">
        <v>6.9509999999999996</v>
      </c>
      <c r="JR204">
        <v>6.9029999999999996</v>
      </c>
      <c r="JS204">
        <v>11.567</v>
      </c>
      <c r="JT204">
        <v>10.212</v>
      </c>
      <c r="JU204">
        <v>7.7119999999999997</v>
      </c>
      <c r="JV204">
        <v>9.16</v>
      </c>
      <c r="JW204">
        <v>12.805</v>
      </c>
      <c r="JX204">
        <v>7.4089999999999998</v>
      </c>
      <c r="JY204">
        <v>8.0009999999999994</v>
      </c>
      <c r="JZ204">
        <v>5.0679999999999996</v>
      </c>
      <c r="KA204">
        <v>9.6829999999999998</v>
      </c>
      <c r="KB204">
        <v>11.563000000000001</v>
      </c>
      <c r="KC204">
        <v>10.311</v>
      </c>
      <c r="KD204">
        <v>12.034000000000001</v>
      </c>
      <c r="KE204">
        <v>11.867000000000001</v>
      </c>
      <c r="KF204">
        <v>10.465</v>
      </c>
      <c r="KG204">
        <v>13.173999999999999</v>
      </c>
    </row>
    <row r="205" spans="1:293" x14ac:dyDescent="0.25">
      <c r="A205" t="s">
        <v>481</v>
      </c>
      <c r="B205" t="s">
        <v>589</v>
      </c>
      <c r="C205" t="s">
        <v>588</v>
      </c>
      <c r="D205">
        <v>69</v>
      </c>
      <c r="E205" t="s">
        <v>11</v>
      </c>
      <c r="F205">
        <f t="shared" si="27"/>
        <v>3</v>
      </c>
      <c r="G205">
        <f t="shared" si="28"/>
        <v>1</v>
      </c>
      <c r="H205" t="s">
        <v>8</v>
      </c>
      <c r="I205" t="s">
        <v>6</v>
      </c>
      <c r="J205" t="s">
        <v>609</v>
      </c>
      <c r="K205" t="s">
        <v>596</v>
      </c>
      <c r="L205" t="s">
        <v>515</v>
      </c>
      <c r="M205" s="7">
        <v>47.0775573404947</v>
      </c>
      <c r="N205" s="7">
        <v>57.350174349523897</v>
      </c>
      <c r="O205" s="7">
        <f>M205*'Emission and cost factors'!$D$8+N205*'Emission and cost factors'!$E$8</f>
        <v>36.267367242284877</v>
      </c>
      <c r="P205" s="8">
        <f>M205*'Emission and cost factors'!$D$9+N205*'Emission and cost factors'!$E$9</f>
        <v>10.485628446048374</v>
      </c>
      <c r="Q205" s="7">
        <f t="shared" si="29"/>
        <v>20.838333333333328</v>
      </c>
      <c r="R205" s="2">
        <f t="shared" si="30"/>
        <v>0</v>
      </c>
      <c r="S205" s="2">
        <f t="shared" si="31"/>
        <v>0</v>
      </c>
      <c r="T205" s="2">
        <f t="shared" si="32"/>
        <v>0</v>
      </c>
      <c r="U205" s="7">
        <f t="shared" si="33"/>
        <v>0</v>
      </c>
      <c r="V205" s="7">
        <f t="shared" si="34"/>
        <v>0</v>
      </c>
      <c r="W205" s="7">
        <f t="shared" si="35"/>
        <v>0</v>
      </c>
      <c r="X205">
        <v>20.49</v>
      </c>
      <c r="Y205">
        <v>20.75</v>
      </c>
      <c r="Z205">
        <v>20.74</v>
      </c>
      <c r="AA205">
        <v>20.77</v>
      </c>
      <c r="AB205">
        <v>20.69</v>
      </c>
      <c r="AC205">
        <v>20.84</v>
      </c>
      <c r="AD205">
        <v>20.81</v>
      </c>
      <c r="AE205">
        <v>20.91</v>
      </c>
      <c r="AF205">
        <v>20.8</v>
      </c>
      <c r="AG205">
        <v>20.81</v>
      </c>
      <c r="AH205">
        <v>20.76</v>
      </c>
      <c r="AI205">
        <v>20.79</v>
      </c>
      <c r="AJ205">
        <v>20.78</v>
      </c>
      <c r="AK205">
        <v>20.67</v>
      </c>
      <c r="AL205">
        <v>20.77</v>
      </c>
      <c r="AM205">
        <v>20.88</v>
      </c>
      <c r="AN205">
        <v>20.8</v>
      </c>
      <c r="AO205">
        <v>20.83</v>
      </c>
      <c r="AP205">
        <v>20.7</v>
      </c>
      <c r="AQ205">
        <v>21.01</v>
      </c>
      <c r="AR205">
        <v>20.7</v>
      </c>
      <c r="AS205">
        <v>20.81</v>
      </c>
      <c r="AT205">
        <v>20.77</v>
      </c>
      <c r="AU205">
        <v>20.96</v>
      </c>
      <c r="AV205">
        <v>20.89</v>
      </c>
      <c r="AW205">
        <v>20.92</v>
      </c>
      <c r="AX205">
        <v>20.94</v>
      </c>
      <c r="AY205">
        <v>21.4</v>
      </c>
      <c r="AZ205">
        <v>20.92</v>
      </c>
      <c r="BA205">
        <v>21.24</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20.27</v>
      </c>
      <c r="EO205">
        <v>20.190000000000001</v>
      </c>
      <c r="EP205">
        <v>20.38</v>
      </c>
      <c r="EQ205">
        <v>20.22</v>
      </c>
      <c r="ER205">
        <v>20.440000000000001</v>
      </c>
      <c r="ES205">
        <v>20.69</v>
      </c>
      <c r="ET205">
        <v>20.5</v>
      </c>
      <c r="EU205">
        <v>20.41</v>
      </c>
      <c r="EV205">
        <v>20.25</v>
      </c>
      <c r="EW205">
        <v>20.46</v>
      </c>
      <c r="EX205">
        <v>20.39</v>
      </c>
      <c r="EY205">
        <v>20.43</v>
      </c>
      <c r="EZ205">
        <v>20.53</v>
      </c>
      <c r="FA205">
        <v>20.5</v>
      </c>
      <c r="FB205">
        <v>20.350000000000001</v>
      </c>
      <c r="FC205">
        <v>20.51</v>
      </c>
      <c r="FD205">
        <v>20.440000000000001</v>
      </c>
      <c r="FE205">
        <v>20.55</v>
      </c>
      <c r="FF205">
        <v>20.54</v>
      </c>
      <c r="FG205">
        <v>20.56</v>
      </c>
      <c r="FH205">
        <v>20.56</v>
      </c>
      <c r="FI205">
        <v>20.52</v>
      </c>
      <c r="FJ205">
        <v>20.260000000000002</v>
      </c>
      <c r="FK205">
        <v>20.56</v>
      </c>
      <c r="FL205">
        <v>20.5</v>
      </c>
      <c r="FM205">
        <v>20.59</v>
      </c>
      <c r="FN205">
        <v>20.48</v>
      </c>
      <c r="FO205">
        <v>20.68</v>
      </c>
      <c r="FP205">
        <v>20.440000000000001</v>
      </c>
      <c r="FQ205">
        <v>20.72</v>
      </c>
      <c r="FR205">
        <v>0</v>
      </c>
      <c r="FS205">
        <v>0</v>
      </c>
      <c r="FT205">
        <v>0</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0</v>
      </c>
      <c r="GO205">
        <v>0</v>
      </c>
      <c r="GP205">
        <v>0</v>
      </c>
      <c r="GQ205">
        <v>0</v>
      </c>
      <c r="GR205">
        <v>0</v>
      </c>
      <c r="GS205">
        <v>0</v>
      </c>
      <c r="GT205">
        <v>0</v>
      </c>
      <c r="GU205">
        <v>0</v>
      </c>
      <c r="GV205">
        <v>0</v>
      </c>
      <c r="GW205">
        <v>0</v>
      </c>
      <c r="GX205">
        <v>0</v>
      </c>
      <c r="GY205">
        <v>0</v>
      </c>
      <c r="GZ205">
        <v>0</v>
      </c>
      <c r="HA205">
        <v>0</v>
      </c>
      <c r="HB205">
        <v>0</v>
      </c>
      <c r="HC205">
        <v>0</v>
      </c>
      <c r="HD205">
        <v>0</v>
      </c>
      <c r="HE205">
        <v>0</v>
      </c>
      <c r="HF205">
        <v>0</v>
      </c>
      <c r="HG205">
        <v>0</v>
      </c>
      <c r="HH205">
        <v>0</v>
      </c>
      <c r="HI205">
        <v>0</v>
      </c>
      <c r="HJ205">
        <v>0</v>
      </c>
      <c r="HK205">
        <v>0</v>
      </c>
      <c r="HL205">
        <v>0</v>
      </c>
      <c r="HM205">
        <v>0</v>
      </c>
      <c r="HN205">
        <v>0</v>
      </c>
      <c r="HO205">
        <v>0</v>
      </c>
      <c r="HP205">
        <v>0</v>
      </c>
      <c r="HQ205">
        <v>0</v>
      </c>
      <c r="HR205">
        <v>0</v>
      </c>
      <c r="HS205">
        <v>0</v>
      </c>
      <c r="HT205">
        <v>0</v>
      </c>
      <c r="HU205">
        <v>0</v>
      </c>
      <c r="HV205">
        <v>0</v>
      </c>
      <c r="HW205">
        <v>0</v>
      </c>
      <c r="HX205">
        <v>0</v>
      </c>
      <c r="HY205">
        <v>0</v>
      </c>
      <c r="HZ205">
        <v>0</v>
      </c>
      <c r="IA205">
        <v>0</v>
      </c>
      <c r="IB205">
        <v>0</v>
      </c>
      <c r="IC205">
        <v>0</v>
      </c>
      <c r="ID205">
        <v>0</v>
      </c>
      <c r="IE205">
        <v>0</v>
      </c>
      <c r="IF205">
        <v>0</v>
      </c>
      <c r="IG205">
        <v>0</v>
      </c>
      <c r="IH205">
        <v>0</v>
      </c>
      <c r="II205">
        <v>0</v>
      </c>
      <c r="IJ205">
        <v>0</v>
      </c>
      <c r="IK205">
        <v>0</v>
      </c>
      <c r="IL205">
        <v>0</v>
      </c>
      <c r="IM205">
        <v>0</v>
      </c>
      <c r="IN205">
        <v>0</v>
      </c>
      <c r="IO205">
        <v>0</v>
      </c>
      <c r="IP205">
        <v>0</v>
      </c>
      <c r="IQ205">
        <v>0</v>
      </c>
      <c r="IR205">
        <v>0</v>
      </c>
      <c r="IS205">
        <v>0</v>
      </c>
      <c r="IT205">
        <v>0</v>
      </c>
      <c r="IU205">
        <v>0</v>
      </c>
      <c r="IV205">
        <v>0</v>
      </c>
      <c r="IW205">
        <v>0</v>
      </c>
      <c r="IX205">
        <v>0</v>
      </c>
      <c r="IY205">
        <v>0</v>
      </c>
      <c r="IZ205">
        <v>0</v>
      </c>
      <c r="JA205">
        <v>0</v>
      </c>
      <c r="JB205">
        <v>0</v>
      </c>
      <c r="JC205">
        <v>0</v>
      </c>
      <c r="JD205">
        <v>3.9990000000000001</v>
      </c>
      <c r="JE205">
        <v>6</v>
      </c>
      <c r="JF205">
        <v>5.6239999999999997</v>
      </c>
      <c r="JG205">
        <v>7.3639999999999999</v>
      </c>
      <c r="JH205">
        <v>6.9779999999999998</v>
      </c>
      <c r="JI205">
        <v>11.606</v>
      </c>
      <c r="JJ205">
        <v>8.7569999999999997</v>
      </c>
      <c r="JK205">
        <v>9.5180000000000007</v>
      </c>
      <c r="JL205">
        <v>6.3739999999999997</v>
      </c>
      <c r="JM205">
        <v>7.12</v>
      </c>
      <c r="JN205">
        <v>9.5190000000000001</v>
      </c>
      <c r="JO205">
        <v>7.7060000000000004</v>
      </c>
      <c r="JP205">
        <v>8.2710000000000008</v>
      </c>
      <c r="JQ205">
        <v>6.9509999999999996</v>
      </c>
      <c r="JR205">
        <v>6.9029999999999996</v>
      </c>
      <c r="JS205">
        <v>11.567</v>
      </c>
      <c r="JT205">
        <v>10.212</v>
      </c>
      <c r="JU205">
        <v>7.7119999999999997</v>
      </c>
      <c r="JV205">
        <v>9.16</v>
      </c>
      <c r="JW205">
        <v>12.805</v>
      </c>
      <c r="JX205">
        <v>7.4089999999999998</v>
      </c>
      <c r="JY205">
        <v>8.0009999999999994</v>
      </c>
      <c r="JZ205">
        <v>5.0679999999999996</v>
      </c>
      <c r="KA205">
        <v>9.6829999999999998</v>
      </c>
      <c r="KB205">
        <v>11.563000000000001</v>
      </c>
      <c r="KC205">
        <v>10.311</v>
      </c>
      <c r="KD205">
        <v>12.034000000000001</v>
      </c>
      <c r="KE205">
        <v>11.867000000000001</v>
      </c>
      <c r="KF205">
        <v>10.465</v>
      </c>
      <c r="KG205">
        <v>13.173999999999999</v>
      </c>
    </row>
    <row r="206" spans="1:293" x14ac:dyDescent="0.25">
      <c r="A206" t="s">
        <v>482</v>
      </c>
      <c r="B206" t="s">
        <v>589</v>
      </c>
      <c r="C206" t="s">
        <v>588</v>
      </c>
      <c r="D206">
        <v>71</v>
      </c>
      <c r="E206" t="s">
        <v>11</v>
      </c>
      <c r="F206">
        <f t="shared" si="27"/>
        <v>3</v>
      </c>
      <c r="G206">
        <f t="shared" si="28"/>
        <v>1</v>
      </c>
      <c r="H206" t="s">
        <v>8</v>
      </c>
      <c r="I206" t="s">
        <v>7</v>
      </c>
      <c r="J206" t="s">
        <v>609</v>
      </c>
      <c r="K206" t="s">
        <v>596</v>
      </c>
      <c r="L206" t="s">
        <v>515</v>
      </c>
      <c r="M206" s="7">
        <v>47.368686319986899</v>
      </c>
      <c r="N206" s="7">
        <v>58.900494513655303</v>
      </c>
      <c r="O206" s="7">
        <f>M206*'Emission and cost factors'!$D$8+N206*'Emission and cost factors'!$E$8</f>
        <v>37.041651603478684</v>
      </c>
      <c r="P206" s="8">
        <f>M206*'Emission and cost factors'!$D$9+N206*'Emission and cost factors'!$E$9</f>
        <v>10.729821629847772</v>
      </c>
      <c r="Q206" s="7">
        <f t="shared" si="29"/>
        <v>20.862333333333332</v>
      </c>
      <c r="R206" s="2">
        <f t="shared" si="30"/>
        <v>0</v>
      </c>
      <c r="S206" s="2">
        <f t="shared" si="31"/>
        <v>0</v>
      </c>
      <c r="T206" s="2">
        <f t="shared" si="32"/>
        <v>0</v>
      </c>
      <c r="U206" s="7">
        <f t="shared" si="33"/>
        <v>0</v>
      </c>
      <c r="V206" s="7">
        <f t="shared" si="34"/>
        <v>0</v>
      </c>
      <c r="W206" s="7">
        <f t="shared" si="35"/>
        <v>0</v>
      </c>
      <c r="X206">
        <v>20.57</v>
      </c>
      <c r="Y206">
        <v>20.82</v>
      </c>
      <c r="Z206">
        <v>20.81</v>
      </c>
      <c r="AA206">
        <v>20.87</v>
      </c>
      <c r="AB206">
        <v>20.77</v>
      </c>
      <c r="AC206">
        <v>20.83</v>
      </c>
      <c r="AD206">
        <v>20.8</v>
      </c>
      <c r="AE206">
        <v>20.89</v>
      </c>
      <c r="AF206">
        <v>20.87</v>
      </c>
      <c r="AG206">
        <v>20.72</v>
      </c>
      <c r="AH206">
        <v>20.79</v>
      </c>
      <c r="AI206">
        <v>20.86</v>
      </c>
      <c r="AJ206">
        <v>20.73</v>
      </c>
      <c r="AK206">
        <v>20.8</v>
      </c>
      <c r="AL206">
        <v>20.83</v>
      </c>
      <c r="AM206">
        <v>20.94</v>
      </c>
      <c r="AN206">
        <v>20.9</v>
      </c>
      <c r="AO206">
        <v>20.77</v>
      </c>
      <c r="AP206">
        <v>20.75</v>
      </c>
      <c r="AQ206">
        <v>21</v>
      </c>
      <c r="AR206">
        <v>20.76</v>
      </c>
      <c r="AS206">
        <v>20.73</v>
      </c>
      <c r="AT206">
        <v>20.77</v>
      </c>
      <c r="AU206">
        <v>20.92</v>
      </c>
      <c r="AV206">
        <v>20.99</v>
      </c>
      <c r="AW206">
        <v>20.8</v>
      </c>
      <c r="AX206">
        <v>20.98</v>
      </c>
      <c r="AY206">
        <v>21.39</v>
      </c>
      <c r="AZ206">
        <v>20.98</v>
      </c>
      <c r="BA206">
        <v>21.23</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20.51</v>
      </c>
      <c r="EO206">
        <v>20.48</v>
      </c>
      <c r="EP206">
        <v>20.52</v>
      </c>
      <c r="EQ206">
        <v>20.48</v>
      </c>
      <c r="ER206">
        <v>20.65</v>
      </c>
      <c r="ES206">
        <v>20.72</v>
      </c>
      <c r="ET206">
        <v>20.61</v>
      </c>
      <c r="EU206">
        <v>20.51</v>
      </c>
      <c r="EV206">
        <v>20.49</v>
      </c>
      <c r="EW206">
        <v>20.56</v>
      </c>
      <c r="EX206">
        <v>20.6</v>
      </c>
      <c r="EY206">
        <v>20.57</v>
      </c>
      <c r="EZ206">
        <v>20.48</v>
      </c>
      <c r="FA206">
        <v>20.55</v>
      </c>
      <c r="FB206">
        <v>20.53</v>
      </c>
      <c r="FC206">
        <v>20.5</v>
      </c>
      <c r="FD206">
        <v>20.47</v>
      </c>
      <c r="FE206">
        <v>20.52</v>
      </c>
      <c r="FF206">
        <v>20.48</v>
      </c>
      <c r="FG206">
        <v>20.63</v>
      </c>
      <c r="FH206">
        <v>20.52</v>
      </c>
      <c r="FI206">
        <v>20.48</v>
      </c>
      <c r="FJ206">
        <v>20.59</v>
      </c>
      <c r="FK206">
        <v>20.63</v>
      </c>
      <c r="FL206">
        <v>20.6</v>
      </c>
      <c r="FM206">
        <v>20.69</v>
      </c>
      <c r="FN206">
        <v>20.56</v>
      </c>
      <c r="FO206">
        <v>20.76</v>
      </c>
      <c r="FP206">
        <v>20.55</v>
      </c>
      <c r="FQ206">
        <v>20.67</v>
      </c>
      <c r="FR206">
        <v>0</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0</v>
      </c>
      <c r="GP206">
        <v>0</v>
      </c>
      <c r="GQ206">
        <v>0</v>
      </c>
      <c r="GR206">
        <v>0</v>
      </c>
      <c r="GS206">
        <v>0</v>
      </c>
      <c r="GT206">
        <v>0</v>
      </c>
      <c r="GU206">
        <v>0</v>
      </c>
      <c r="GV206">
        <v>0</v>
      </c>
      <c r="GW206">
        <v>0</v>
      </c>
      <c r="GX206">
        <v>0</v>
      </c>
      <c r="GY206">
        <v>0</v>
      </c>
      <c r="GZ206">
        <v>0</v>
      </c>
      <c r="HA206">
        <v>0</v>
      </c>
      <c r="HB206">
        <v>0</v>
      </c>
      <c r="HC206">
        <v>0</v>
      </c>
      <c r="HD206">
        <v>0</v>
      </c>
      <c r="HE206">
        <v>0</v>
      </c>
      <c r="HF206">
        <v>0</v>
      </c>
      <c r="HG206">
        <v>0</v>
      </c>
      <c r="HH206">
        <v>0</v>
      </c>
      <c r="HI206">
        <v>0</v>
      </c>
      <c r="HJ206">
        <v>0</v>
      </c>
      <c r="HK206">
        <v>0</v>
      </c>
      <c r="HL206">
        <v>0</v>
      </c>
      <c r="HM206">
        <v>0</v>
      </c>
      <c r="HN206">
        <v>0</v>
      </c>
      <c r="HO206">
        <v>0</v>
      </c>
      <c r="HP206">
        <v>0</v>
      </c>
      <c r="HQ206">
        <v>0</v>
      </c>
      <c r="HR206">
        <v>0</v>
      </c>
      <c r="HS206">
        <v>0</v>
      </c>
      <c r="HT206">
        <v>0</v>
      </c>
      <c r="HU206">
        <v>0</v>
      </c>
      <c r="HV206">
        <v>0</v>
      </c>
      <c r="HW206">
        <v>0</v>
      </c>
      <c r="HX206">
        <v>0</v>
      </c>
      <c r="HY206">
        <v>0</v>
      </c>
      <c r="HZ206">
        <v>0</v>
      </c>
      <c r="IA206">
        <v>0</v>
      </c>
      <c r="IB206">
        <v>0</v>
      </c>
      <c r="IC206">
        <v>0</v>
      </c>
      <c r="ID206">
        <v>0</v>
      </c>
      <c r="IE206">
        <v>0</v>
      </c>
      <c r="IF206">
        <v>0</v>
      </c>
      <c r="IG206">
        <v>0</v>
      </c>
      <c r="IH206">
        <v>0</v>
      </c>
      <c r="II206">
        <v>0</v>
      </c>
      <c r="IJ206">
        <v>0</v>
      </c>
      <c r="IK206">
        <v>0</v>
      </c>
      <c r="IL206">
        <v>0</v>
      </c>
      <c r="IM206">
        <v>0</v>
      </c>
      <c r="IN206">
        <v>0</v>
      </c>
      <c r="IO206">
        <v>0</v>
      </c>
      <c r="IP206">
        <v>0</v>
      </c>
      <c r="IQ206">
        <v>0</v>
      </c>
      <c r="IR206">
        <v>0</v>
      </c>
      <c r="IS206">
        <v>0</v>
      </c>
      <c r="IT206">
        <v>0</v>
      </c>
      <c r="IU206">
        <v>0</v>
      </c>
      <c r="IV206">
        <v>0</v>
      </c>
      <c r="IW206">
        <v>0</v>
      </c>
      <c r="IX206">
        <v>0</v>
      </c>
      <c r="IY206">
        <v>0</v>
      </c>
      <c r="IZ206">
        <v>0</v>
      </c>
      <c r="JA206">
        <v>0</v>
      </c>
      <c r="JB206">
        <v>0</v>
      </c>
      <c r="JC206">
        <v>0</v>
      </c>
      <c r="JD206">
        <v>3.9990000000000001</v>
      </c>
      <c r="JE206">
        <v>6</v>
      </c>
      <c r="JF206">
        <v>5.6239999999999997</v>
      </c>
      <c r="JG206">
        <v>7.3639999999999999</v>
      </c>
      <c r="JH206">
        <v>6.9779999999999998</v>
      </c>
      <c r="JI206">
        <v>11.606</v>
      </c>
      <c r="JJ206">
        <v>8.7569999999999997</v>
      </c>
      <c r="JK206">
        <v>9.5180000000000007</v>
      </c>
      <c r="JL206">
        <v>6.3739999999999997</v>
      </c>
      <c r="JM206">
        <v>7.12</v>
      </c>
      <c r="JN206">
        <v>9.5190000000000001</v>
      </c>
      <c r="JO206">
        <v>7.7060000000000004</v>
      </c>
      <c r="JP206">
        <v>8.2710000000000008</v>
      </c>
      <c r="JQ206">
        <v>6.9509999999999996</v>
      </c>
      <c r="JR206">
        <v>6.9029999999999996</v>
      </c>
      <c r="JS206">
        <v>11.567</v>
      </c>
      <c r="JT206">
        <v>10.212</v>
      </c>
      <c r="JU206">
        <v>7.7119999999999997</v>
      </c>
      <c r="JV206">
        <v>9.16</v>
      </c>
      <c r="JW206">
        <v>12.805</v>
      </c>
      <c r="JX206">
        <v>7.4089999999999998</v>
      </c>
      <c r="JY206">
        <v>8.0009999999999994</v>
      </c>
      <c r="JZ206">
        <v>5.0679999999999996</v>
      </c>
      <c r="KA206">
        <v>9.6829999999999998</v>
      </c>
      <c r="KB206">
        <v>11.563000000000001</v>
      </c>
      <c r="KC206">
        <v>10.311</v>
      </c>
      <c r="KD206">
        <v>12.034000000000001</v>
      </c>
      <c r="KE206">
        <v>11.867000000000001</v>
      </c>
      <c r="KF206">
        <v>10.465</v>
      </c>
      <c r="KG206">
        <v>13.173999999999999</v>
      </c>
    </row>
    <row r="207" spans="1:293" x14ac:dyDescent="0.25">
      <c r="A207" t="s">
        <v>483</v>
      </c>
      <c r="B207" t="s">
        <v>589</v>
      </c>
      <c r="C207" t="s">
        <v>588</v>
      </c>
      <c r="D207">
        <v>72</v>
      </c>
      <c r="E207" t="s">
        <v>11</v>
      </c>
      <c r="F207">
        <f t="shared" si="27"/>
        <v>3</v>
      </c>
      <c r="G207">
        <f t="shared" si="28"/>
        <v>1</v>
      </c>
      <c r="H207" t="s">
        <v>8</v>
      </c>
      <c r="I207" t="s">
        <v>7</v>
      </c>
      <c r="J207" t="s">
        <v>609</v>
      </c>
      <c r="K207" t="s">
        <v>596</v>
      </c>
      <c r="L207" t="s">
        <v>516</v>
      </c>
      <c r="M207" s="7">
        <v>28.381627571614501</v>
      </c>
      <c r="N207" s="7">
        <v>63.8622605984554</v>
      </c>
      <c r="O207" s="7">
        <f>M207*'Emission and cost factors'!$D$8+N207*'Emission and cost factors'!$E$8</f>
        <v>35.33678166532853</v>
      </c>
      <c r="P207" s="8">
        <f>M207*'Emission and cost factors'!$D$9+N207*'Emission and cost factors'!$E$9</f>
        <v>10.714604192632889</v>
      </c>
      <c r="Q207" s="7">
        <f t="shared" si="29"/>
        <v>20.875666666666667</v>
      </c>
      <c r="R207" s="2">
        <f t="shared" si="30"/>
        <v>0</v>
      </c>
      <c r="S207" s="2">
        <f t="shared" si="31"/>
        <v>0</v>
      </c>
      <c r="T207" s="2">
        <f t="shared" si="32"/>
        <v>0</v>
      </c>
      <c r="U207" s="7">
        <f t="shared" si="33"/>
        <v>0</v>
      </c>
      <c r="V207" s="7">
        <f t="shared" si="34"/>
        <v>0</v>
      </c>
      <c r="W207" s="7">
        <f t="shared" si="35"/>
        <v>0</v>
      </c>
      <c r="X207">
        <v>20.66</v>
      </c>
      <c r="Y207">
        <v>20.86</v>
      </c>
      <c r="Z207">
        <v>20.84</v>
      </c>
      <c r="AA207">
        <v>20.87</v>
      </c>
      <c r="AB207">
        <v>20.81</v>
      </c>
      <c r="AC207">
        <v>20.82</v>
      </c>
      <c r="AD207">
        <v>20.8</v>
      </c>
      <c r="AE207">
        <v>20.9</v>
      </c>
      <c r="AF207">
        <v>20.83</v>
      </c>
      <c r="AG207">
        <v>20.69</v>
      </c>
      <c r="AH207">
        <v>20.79</v>
      </c>
      <c r="AI207">
        <v>20.9</v>
      </c>
      <c r="AJ207">
        <v>20.73</v>
      </c>
      <c r="AK207">
        <v>20.84</v>
      </c>
      <c r="AL207">
        <v>20.87</v>
      </c>
      <c r="AM207">
        <v>20.96</v>
      </c>
      <c r="AN207">
        <v>20.9</v>
      </c>
      <c r="AO207">
        <v>20.74</v>
      </c>
      <c r="AP207">
        <v>20.77</v>
      </c>
      <c r="AQ207">
        <v>21.01</v>
      </c>
      <c r="AR207">
        <v>20.75</v>
      </c>
      <c r="AS207">
        <v>20.71</v>
      </c>
      <c r="AT207">
        <v>20.83</v>
      </c>
      <c r="AU207">
        <v>20.95</v>
      </c>
      <c r="AV207">
        <v>20.99</v>
      </c>
      <c r="AW207">
        <v>20.83</v>
      </c>
      <c r="AX207">
        <v>21</v>
      </c>
      <c r="AY207">
        <v>21.4</v>
      </c>
      <c r="AZ207">
        <v>20.99</v>
      </c>
      <c r="BA207">
        <v>21.23</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20.45</v>
      </c>
      <c r="EO207">
        <v>20.41</v>
      </c>
      <c r="EP207">
        <v>20.51</v>
      </c>
      <c r="EQ207">
        <v>20.5</v>
      </c>
      <c r="ER207">
        <v>20.62</v>
      </c>
      <c r="ES207">
        <v>20.72</v>
      </c>
      <c r="ET207">
        <v>20.62</v>
      </c>
      <c r="EU207">
        <v>20.47</v>
      </c>
      <c r="EV207">
        <v>20.49</v>
      </c>
      <c r="EW207">
        <v>20.57</v>
      </c>
      <c r="EX207">
        <v>20.7</v>
      </c>
      <c r="EY207">
        <v>20.55</v>
      </c>
      <c r="EZ207">
        <v>20.47</v>
      </c>
      <c r="FA207">
        <v>20.55</v>
      </c>
      <c r="FB207">
        <v>20.48</v>
      </c>
      <c r="FC207">
        <v>20.5</v>
      </c>
      <c r="FD207">
        <v>20.48</v>
      </c>
      <c r="FE207">
        <v>20.56</v>
      </c>
      <c r="FF207">
        <v>20.47</v>
      </c>
      <c r="FG207">
        <v>20.64</v>
      </c>
      <c r="FH207">
        <v>20.49</v>
      </c>
      <c r="FI207">
        <v>20.54</v>
      </c>
      <c r="FJ207">
        <v>20.52</v>
      </c>
      <c r="FK207">
        <v>20.68</v>
      </c>
      <c r="FL207">
        <v>20.62</v>
      </c>
      <c r="FM207">
        <v>20.67</v>
      </c>
      <c r="FN207">
        <v>20.56</v>
      </c>
      <c r="FO207">
        <v>20.76</v>
      </c>
      <c r="FP207">
        <v>20.56</v>
      </c>
      <c r="FQ207">
        <v>20.67</v>
      </c>
      <c r="FR207">
        <v>0</v>
      </c>
      <c r="FS207">
        <v>0</v>
      </c>
      <c r="FT207">
        <v>0</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0</v>
      </c>
      <c r="GY207">
        <v>0</v>
      </c>
      <c r="GZ207">
        <v>0</v>
      </c>
      <c r="HA207">
        <v>0</v>
      </c>
      <c r="HB207">
        <v>0</v>
      </c>
      <c r="HC207">
        <v>0</v>
      </c>
      <c r="HD207">
        <v>0</v>
      </c>
      <c r="HE207">
        <v>0</v>
      </c>
      <c r="HF207">
        <v>0</v>
      </c>
      <c r="HG207">
        <v>0</v>
      </c>
      <c r="HH207">
        <v>0</v>
      </c>
      <c r="HI207">
        <v>0</v>
      </c>
      <c r="HJ207">
        <v>0</v>
      </c>
      <c r="HK207">
        <v>0</v>
      </c>
      <c r="HL207">
        <v>0</v>
      </c>
      <c r="HM207">
        <v>0</v>
      </c>
      <c r="HN207">
        <v>0</v>
      </c>
      <c r="HO207">
        <v>0</v>
      </c>
      <c r="HP207">
        <v>0</v>
      </c>
      <c r="HQ207">
        <v>0</v>
      </c>
      <c r="HR207">
        <v>0</v>
      </c>
      <c r="HS207">
        <v>0</v>
      </c>
      <c r="HT207">
        <v>0</v>
      </c>
      <c r="HU207">
        <v>0</v>
      </c>
      <c r="HV207">
        <v>0</v>
      </c>
      <c r="HW207">
        <v>0</v>
      </c>
      <c r="HX207">
        <v>0</v>
      </c>
      <c r="HY207">
        <v>0</v>
      </c>
      <c r="HZ207">
        <v>0</v>
      </c>
      <c r="IA207">
        <v>0</v>
      </c>
      <c r="IB207">
        <v>0</v>
      </c>
      <c r="IC207">
        <v>0</v>
      </c>
      <c r="ID207">
        <v>0</v>
      </c>
      <c r="IE207">
        <v>0</v>
      </c>
      <c r="IF207">
        <v>0</v>
      </c>
      <c r="IG207">
        <v>0</v>
      </c>
      <c r="IH207">
        <v>0</v>
      </c>
      <c r="II207">
        <v>0</v>
      </c>
      <c r="IJ207">
        <v>0</v>
      </c>
      <c r="IK207">
        <v>0</v>
      </c>
      <c r="IL207">
        <v>0</v>
      </c>
      <c r="IM207">
        <v>0</v>
      </c>
      <c r="IN207">
        <v>0</v>
      </c>
      <c r="IO207">
        <v>0</v>
      </c>
      <c r="IP207">
        <v>0</v>
      </c>
      <c r="IQ207">
        <v>0</v>
      </c>
      <c r="IR207">
        <v>0</v>
      </c>
      <c r="IS207">
        <v>0</v>
      </c>
      <c r="IT207">
        <v>0</v>
      </c>
      <c r="IU207">
        <v>0</v>
      </c>
      <c r="IV207">
        <v>0</v>
      </c>
      <c r="IW207">
        <v>0</v>
      </c>
      <c r="IX207">
        <v>0</v>
      </c>
      <c r="IY207">
        <v>0</v>
      </c>
      <c r="IZ207">
        <v>0</v>
      </c>
      <c r="JA207">
        <v>0</v>
      </c>
      <c r="JB207">
        <v>0</v>
      </c>
      <c r="JC207">
        <v>0</v>
      </c>
      <c r="JD207">
        <v>3.9990000000000001</v>
      </c>
      <c r="JE207">
        <v>6</v>
      </c>
      <c r="JF207">
        <v>5.6239999999999997</v>
      </c>
      <c r="JG207">
        <v>7.3639999999999999</v>
      </c>
      <c r="JH207">
        <v>6.9779999999999998</v>
      </c>
      <c r="JI207">
        <v>11.606</v>
      </c>
      <c r="JJ207">
        <v>8.7569999999999997</v>
      </c>
      <c r="JK207">
        <v>9.5180000000000007</v>
      </c>
      <c r="JL207">
        <v>6.3739999999999997</v>
      </c>
      <c r="JM207">
        <v>7.12</v>
      </c>
      <c r="JN207">
        <v>9.5190000000000001</v>
      </c>
      <c r="JO207">
        <v>7.7060000000000004</v>
      </c>
      <c r="JP207">
        <v>8.2710000000000008</v>
      </c>
      <c r="JQ207">
        <v>6.9509999999999996</v>
      </c>
      <c r="JR207">
        <v>6.9029999999999996</v>
      </c>
      <c r="JS207">
        <v>11.567</v>
      </c>
      <c r="JT207">
        <v>10.212</v>
      </c>
      <c r="JU207">
        <v>7.7119999999999997</v>
      </c>
      <c r="JV207">
        <v>9.16</v>
      </c>
      <c r="JW207">
        <v>12.805</v>
      </c>
      <c r="JX207">
        <v>7.4089999999999998</v>
      </c>
      <c r="JY207">
        <v>8.0009999999999994</v>
      </c>
      <c r="JZ207">
        <v>5.0679999999999996</v>
      </c>
      <c r="KA207">
        <v>9.6829999999999998</v>
      </c>
      <c r="KB207">
        <v>11.563000000000001</v>
      </c>
      <c r="KC207">
        <v>10.311</v>
      </c>
      <c r="KD207">
        <v>12.034000000000001</v>
      </c>
      <c r="KE207">
        <v>11.867000000000001</v>
      </c>
      <c r="KF207">
        <v>10.465</v>
      </c>
      <c r="KG207">
        <v>13.173999999999999</v>
      </c>
    </row>
    <row r="208" spans="1:293" x14ac:dyDescent="0.25">
      <c r="A208" t="s">
        <v>484</v>
      </c>
      <c r="B208" t="s">
        <v>589</v>
      </c>
      <c r="C208" t="s">
        <v>588</v>
      </c>
      <c r="D208">
        <v>85</v>
      </c>
      <c r="E208" t="s">
        <v>11</v>
      </c>
      <c r="F208">
        <f t="shared" si="27"/>
        <v>3</v>
      </c>
      <c r="G208">
        <f t="shared" si="28"/>
        <v>1</v>
      </c>
      <c r="H208" t="s">
        <v>9</v>
      </c>
      <c r="I208" t="s">
        <v>3</v>
      </c>
      <c r="J208" t="s">
        <v>609</v>
      </c>
      <c r="K208" t="s">
        <v>596</v>
      </c>
      <c r="L208" t="s">
        <v>515</v>
      </c>
      <c r="M208" s="7">
        <v>38.609940014648402</v>
      </c>
      <c r="N208" s="7">
        <v>47.8267281083413</v>
      </c>
      <c r="O208" s="7">
        <f>M208*'Emission and cost factors'!$D$8+N208*'Emission and cost factors'!$E$8</f>
        <v>30.108382332913166</v>
      </c>
      <c r="P208" s="8">
        <f>M208*'Emission and cost factors'!$D$9+N208*'Emission and cost factors'!$E$9</f>
        <v>8.7184068168371311</v>
      </c>
      <c r="Q208" s="7">
        <f t="shared" si="29"/>
        <v>20.772333333333336</v>
      </c>
      <c r="R208" s="2">
        <f t="shared" si="30"/>
        <v>0</v>
      </c>
      <c r="S208" s="2">
        <f t="shared" si="31"/>
        <v>0</v>
      </c>
      <c r="T208" s="2">
        <f t="shared" si="32"/>
        <v>0</v>
      </c>
      <c r="U208" s="7">
        <f t="shared" si="33"/>
        <v>0</v>
      </c>
      <c r="V208" s="7">
        <f t="shared" si="34"/>
        <v>0</v>
      </c>
      <c r="W208" s="7">
        <f t="shared" si="35"/>
        <v>0</v>
      </c>
      <c r="X208">
        <v>20.260000000000002</v>
      </c>
      <c r="Y208">
        <v>20.56</v>
      </c>
      <c r="Z208">
        <v>20.54</v>
      </c>
      <c r="AA208">
        <v>20.61</v>
      </c>
      <c r="AB208">
        <v>20.58</v>
      </c>
      <c r="AC208">
        <v>20.76</v>
      </c>
      <c r="AD208">
        <v>20.82</v>
      </c>
      <c r="AE208">
        <v>20.93</v>
      </c>
      <c r="AF208">
        <v>20.66</v>
      </c>
      <c r="AG208">
        <v>20.66</v>
      </c>
      <c r="AH208">
        <v>20.76</v>
      </c>
      <c r="AI208">
        <v>20.65</v>
      </c>
      <c r="AJ208">
        <v>20.74</v>
      </c>
      <c r="AK208">
        <v>20.5</v>
      </c>
      <c r="AL208">
        <v>20.61</v>
      </c>
      <c r="AM208">
        <v>20.84</v>
      </c>
      <c r="AN208">
        <v>20.82</v>
      </c>
      <c r="AO208">
        <v>20.67</v>
      </c>
      <c r="AP208">
        <v>20.74</v>
      </c>
      <c r="AQ208">
        <v>21.12</v>
      </c>
      <c r="AR208">
        <v>20.72</v>
      </c>
      <c r="AS208">
        <v>20.68</v>
      </c>
      <c r="AT208">
        <v>20.71</v>
      </c>
      <c r="AU208">
        <v>20.99</v>
      </c>
      <c r="AV208">
        <v>20.9</v>
      </c>
      <c r="AW208">
        <v>20.84</v>
      </c>
      <c r="AX208">
        <v>20.86</v>
      </c>
      <c r="AY208">
        <v>21.48</v>
      </c>
      <c r="AZ208">
        <v>20.82</v>
      </c>
      <c r="BA208">
        <v>21.34</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20.04</v>
      </c>
      <c r="EO208">
        <v>20.07</v>
      </c>
      <c r="EP208">
        <v>19.89</v>
      </c>
      <c r="EQ208">
        <v>20.22</v>
      </c>
      <c r="ER208">
        <v>20.14</v>
      </c>
      <c r="ES208">
        <v>20.36</v>
      </c>
      <c r="ET208">
        <v>20.21</v>
      </c>
      <c r="EU208">
        <v>20.25</v>
      </c>
      <c r="EV208">
        <v>20.25</v>
      </c>
      <c r="EW208">
        <v>20.059999999999999</v>
      </c>
      <c r="EX208">
        <v>20.440000000000001</v>
      </c>
      <c r="EY208">
        <v>20.34</v>
      </c>
      <c r="EZ208">
        <v>20.21</v>
      </c>
      <c r="FA208">
        <v>20.27</v>
      </c>
      <c r="FB208">
        <v>20.21</v>
      </c>
      <c r="FC208">
        <v>20.55</v>
      </c>
      <c r="FD208">
        <v>20.41</v>
      </c>
      <c r="FE208">
        <v>20.22</v>
      </c>
      <c r="FF208">
        <v>20.28</v>
      </c>
      <c r="FG208">
        <v>20.6</v>
      </c>
      <c r="FH208">
        <v>20.260000000000002</v>
      </c>
      <c r="FI208">
        <v>20.13</v>
      </c>
      <c r="FJ208">
        <v>20.190000000000001</v>
      </c>
      <c r="FK208">
        <v>20.32</v>
      </c>
      <c r="FL208">
        <v>20.57</v>
      </c>
      <c r="FM208">
        <v>20.3</v>
      </c>
      <c r="FN208">
        <v>20.57</v>
      </c>
      <c r="FO208">
        <v>20.49</v>
      </c>
      <c r="FP208">
        <v>20.46</v>
      </c>
      <c r="FQ208">
        <v>20.53</v>
      </c>
      <c r="FR208">
        <v>0</v>
      </c>
      <c r="FS208">
        <v>0</v>
      </c>
      <c r="FT208">
        <v>0.108</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0</v>
      </c>
      <c r="GX208">
        <v>0</v>
      </c>
      <c r="GY208">
        <v>0</v>
      </c>
      <c r="GZ208">
        <v>0</v>
      </c>
      <c r="HA208">
        <v>0</v>
      </c>
      <c r="HB208">
        <v>0</v>
      </c>
      <c r="HC208">
        <v>0</v>
      </c>
      <c r="HD208">
        <v>0</v>
      </c>
      <c r="HE208">
        <v>0</v>
      </c>
      <c r="HF208">
        <v>0</v>
      </c>
      <c r="HG208">
        <v>0</v>
      </c>
      <c r="HH208">
        <v>0</v>
      </c>
      <c r="HI208">
        <v>0</v>
      </c>
      <c r="HJ208">
        <v>0</v>
      </c>
      <c r="HK208">
        <v>0</v>
      </c>
      <c r="HL208">
        <v>0</v>
      </c>
      <c r="HM208">
        <v>0</v>
      </c>
      <c r="HN208">
        <v>0</v>
      </c>
      <c r="HO208">
        <v>0</v>
      </c>
      <c r="HP208">
        <v>0</v>
      </c>
      <c r="HQ208">
        <v>0</v>
      </c>
      <c r="HR208">
        <v>0</v>
      </c>
      <c r="HS208">
        <v>0</v>
      </c>
      <c r="HT208">
        <v>0</v>
      </c>
      <c r="HU208">
        <v>0</v>
      </c>
      <c r="HV208">
        <v>0</v>
      </c>
      <c r="HW208">
        <v>0</v>
      </c>
      <c r="HX208">
        <v>0</v>
      </c>
      <c r="HY208">
        <v>0</v>
      </c>
      <c r="HZ208">
        <v>0</v>
      </c>
      <c r="IA208">
        <v>0</v>
      </c>
      <c r="IB208">
        <v>0</v>
      </c>
      <c r="IC208">
        <v>0</v>
      </c>
      <c r="ID208">
        <v>0</v>
      </c>
      <c r="IE208">
        <v>0</v>
      </c>
      <c r="IF208">
        <v>0</v>
      </c>
      <c r="IG208">
        <v>0</v>
      </c>
      <c r="IH208">
        <v>0</v>
      </c>
      <c r="II208">
        <v>0</v>
      </c>
      <c r="IJ208">
        <v>0</v>
      </c>
      <c r="IK208">
        <v>0</v>
      </c>
      <c r="IL208">
        <v>0</v>
      </c>
      <c r="IM208">
        <v>0</v>
      </c>
      <c r="IN208">
        <v>0</v>
      </c>
      <c r="IO208">
        <v>0</v>
      </c>
      <c r="IP208">
        <v>0</v>
      </c>
      <c r="IQ208">
        <v>0</v>
      </c>
      <c r="IR208">
        <v>0</v>
      </c>
      <c r="IS208">
        <v>0</v>
      </c>
      <c r="IT208">
        <v>0</v>
      </c>
      <c r="IU208">
        <v>0</v>
      </c>
      <c r="IV208">
        <v>0</v>
      </c>
      <c r="IW208">
        <v>0</v>
      </c>
      <c r="IX208">
        <v>0</v>
      </c>
      <c r="IY208">
        <v>0</v>
      </c>
      <c r="IZ208">
        <v>0</v>
      </c>
      <c r="JA208">
        <v>0</v>
      </c>
      <c r="JB208">
        <v>0</v>
      </c>
      <c r="JC208">
        <v>0</v>
      </c>
      <c r="JD208">
        <v>3.9990000000000001</v>
      </c>
      <c r="JE208">
        <v>6</v>
      </c>
      <c r="JF208">
        <v>5.6239999999999997</v>
      </c>
      <c r="JG208">
        <v>7.3639999999999999</v>
      </c>
      <c r="JH208">
        <v>6.9779999999999998</v>
      </c>
      <c r="JI208">
        <v>11.606</v>
      </c>
      <c r="JJ208">
        <v>8.7569999999999997</v>
      </c>
      <c r="JK208">
        <v>9.5180000000000007</v>
      </c>
      <c r="JL208">
        <v>6.3739999999999997</v>
      </c>
      <c r="JM208">
        <v>7.12</v>
      </c>
      <c r="JN208">
        <v>9.5190000000000001</v>
      </c>
      <c r="JO208">
        <v>7.7060000000000004</v>
      </c>
      <c r="JP208">
        <v>8.2710000000000008</v>
      </c>
      <c r="JQ208">
        <v>6.9509999999999996</v>
      </c>
      <c r="JR208">
        <v>6.9029999999999996</v>
      </c>
      <c r="JS208">
        <v>11.567</v>
      </c>
      <c r="JT208">
        <v>10.212</v>
      </c>
      <c r="JU208">
        <v>7.7119999999999997</v>
      </c>
      <c r="JV208">
        <v>9.16</v>
      </c>
      <c r="JW208">
        <v>12.805</v>
      </c>
      <c r="JX208">
        <v>7.4089999999999998</v>
      </c>
      <c r="JY208">
        <v>8.0009999999999994</v>
      </c>
      <c r="JZ208">
        <v>5.0679999999999996</v>
      </c>
      <c r="KA208">
        <v>9.6829999999999998</v>
      </c>
      <c r="KB208">
        <v>11.563000000000001</v>
      </c>
      <c r="KC208">
        <v>10.311</v>
      </c>
      <c r="KD208">
        <v>12.034000000000001</v>
      </c>
      <c r="KE208">
        <v>11.867000000000001</v>
      </c>
      <c r="KF208">
        <v>10.465</v>
      </c>
      <c r="KG208">
        <v>13.173999999999999</v>
      </c>
    </row>
    <row r="209" spans="1:293" x14ac:dyDescent="0.25">
      <c r="A209" t="s">
        <v>485</v>
      </c>
      <c r="B209" t="s">
        <v>589</v>
      </c>
      <c r="C209" t="s">
        <v>588</v>
      </c>
      <c r="D209">
        <v>87</v>
      </c>
      <c r="E209" t="s">
        <v>11</v>
      </c>
      <c r="F209">
        <f t="shared" si="27"/>
        <v>3</v>
      </c>
      <c r="G209">
        <f t="shared" si="28"/>
        <v>1</v>
      </c>
      <c r="H209" t="s">
        <v>9</v>
      </c>
      <c r="I209" t="s">
        <v>6</v>
      </c>
      <c r="J209" t="s">
        <v>609</v>
      </c>
      <c r="K209" t="s">
        <v>596</v>
      </c>
      <c r="L209" t="s">
        <v>515</v>
      </c>
      <c r="M209" s="7">
        <v>39.518678125000001</v>
      </c>
      <c r="N209" s="7">
        <v>52.349399457302603</v>
      </c>
      <c r="O209" s="7">
        <f>M209*'Emission and cost factors'!$D$8+N209*'Emission and cost factors'!$E$8</f>
        <v>32.379646156609198</v>
      </c>
      <c r="P209" s="8">
        <f>M209*'Emission and cost factors'!$D$9+N209*'Emission and cost factors'!$E$9</f>
        <v>9.43315704359539</v>
      </c>
      <c r="Q209" s="7">
        <f t="shared" si="29"/>
        <v>20.86866666666667</v>
      </c>
      <c r="R209" s="2">
        <f t="shared" si="30"/>
        <v>0</v>
      </c>
      <c r="S209" s="2">
        <f t="shared" si="31"/>
        <v>0</v>
      </c>
      <c r="T209" s="2">
        <f t="shared" si="32"/>
        <v>0</v>
      </c>
      <c r="U209" s="7">
        <f t="shared" si="33"/>
        <v>0</v>
      </c>
      <c r="V209" s="7">
        <f t="shared" si="34"/>
        <v>0</v>
      </c>
      <c r="W209" s="7">
        <f t="shared" si="35"/>
        <v>0</v>
      </c>
      <c r="X209">
        <v>20.56</v>
      </c>
      <c r="Y209">
        <v>20.8</v>
      </c>
      <c r="Z209">
        <v>20.81</v>
      </c>
      <c r="AA209">
        <v>20.81</v>
      </c>
      <c r="AB209">
        <v>20.7</v>
      </c>
      <c r="AC209">
        <v>20.82</v>
      </c>
      <c r="AD209">
        <v>20.88</v>
      </c>
      <c r="AE209">
        <v>21.01</v>
      </c>
      <c r="AF209">
        <v>20.69</v>
      </c>
      <c r="AG209">
        <v>20.72</v>
      </c>
      <c r="AH209">
        <v>20.86</v>
      </c>
      <c r="AI209">
        <v>20.82</v>
      </c>
      <c r="AJ209">
        <v>20.8</v>
      </c>
      <c r="AK209">
        <v>20.74</v>
      </c>
      <c r="AL209">
        <v>20.8</v>
      </c>
      <c r="AM209">
        <v>20.91</v>
      </c>
      <c r="AN209">
        <v>20.87</v>
      </c>
      <c r="AO209">
        <v>20.83</v>
      </c>
      <c r="AP209">
        <v>20.76</v>
      </c>
      <c r="AQ209">
        <v>21.11</v>
      </c>
      <c r="AR209">
        <v>20.76</v>
      </c>
      <c r="AS209">
        <v>20.75</v>
      </c>
      <c r="AT209">
        <v>20.67</v>
      </c>
      <c r="AU209">
        <v>21.05</v>
      </c>
      <c r="AV209">
        <v>20.92</v>
      </c>
      <c r="AW209">
        <v>20.93</v>
      </c>
      <c r="AX209">
        <v>21</v>
      </c>
      <c r="AY209">
        <v>21.49</v>
      </c>
      <c r="AZ209">
        <v>20.87</v>
      </c>
      <c r="BA209">
        <v>21.32</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v>0</v>
      </c>
      <c r="EH209">
        <v>0</v>
      </c>
      <c r="EI209">
        <v>0</v>
      </c>
      <c r="EJ209">
        <v>0</v>
      </c>
      <c r="EK209">
        <v>0</v>
      </c>
      <c r="EL209">
        <v>0</v>
      </c>
      <c r="EM209">
        <v>0</v>
      </c>
      <c r="EN209">
        <v>20.29</v>
      </c>
      <c r="EO209">
        <v>20.29</v>
      </c>
      <c r="EP209">
        <v>20.36</v>
      </c>
      <c r="EQ209">
        <v>20.34</v>
      </c>
      <c r="ER209">
        <v>20.46</v>
      </c>
      <c r="ES209">
        <v>20.68</v>
      </c>
      <c r="ET209">
        <v>20.420000000000002</v>
      </c>
      <c r="EU209">
        <v>20.48</v>
      </c>
      <c r="EV209">
        <v>20.38</v>
      </c>
      <c r="EW209">
        <v>20.53</v>
      </c>
      <c r="EX209">
        <v>20.53</v>
      </c>
      <c r="EY209">
        <v>20.47</v>
      </c>
      <c r="EZ209">
        <v>20.53</v>
      </c>
      <c r="FA209">
        <v>20.5</v>
      </c>
      <c r="FB209">
        <v>20.399999999999999</v>
      </c>
      <c r="FC209">
        <v>20.48</v>
      </c>
      <c r="FD209">
        <v>20.43</v>
      </c>
      <c r="FE209">
        <v>20.57</v>
      </c>
      <c r="FF209">
        <v>20.52</v>
      </c>
      <c r="FG209">
        <v>20.62</v>
      </c>
      <c r="FH209">
        <v>20.56</v>
      </c>
      <c r="FI209">
        <v>20.54</v>
      </c>
      <c r="FJ209">
        <v>20.32</v>
      </c>
      <c r="FK209">
        <v>20.48</v>
      </c>
      <c r="FL209">
        <v>20.55</v>
      </c>
      <c r="FM209">
        <v>20.6</v>
      </c>
      <c r="FN209">
        <v>20.49</v>
      </c>
      <c r="FO209">
        <v>20.61</v>
      </c>
      <c r="FP209">
        <v>20.47</v>
      </c>
      <c r="FQ209">
        <v>20.65</v>
      </c>
      <c r="FR209">
        <v>0</v>
      </c>
      <c r="FS209">
        <v>0</v>
      </c>
      <c r="FT209">
        <v>0</v>
      </c>
      <c r="FU209">
        <v>0</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0</v>
      </c>
      <c r="GX209">
        <v>0</v>
      </c>
      <c r="GY209">
        <v>0</v>
      </c>
      <c r="GZ209">
        <v>0</v>
      </c>
      <c r="HA209">
        <v>0</v>
      </c>
      <c r="HB209">
        <v>0</v>
      </c>
      <c r="HC209">
        <v>0</v>
      </c>
      <c r="HD209">
        <v>0</v>
      </c>
      <c r="HE209">
        <v>0</v>
      </c>
      <c r="HF209">
        <v>0</v>
      </c>
      <c r="HG209">
        <v>0</v>
      </c>
      <c r="HH209">
        <v>0</v>
      </c>
      <c r="HI209">
        <v>0</v>
      </c>
      <c r="HJ209">
        <v>0</v>
      </c>
      <c r="HK209">
        <v>0</v>
      </c>
      <c r="HL209">
        <v>0</v>
      </c>
      <c r="HM209">
        <v>0</v>
      </c>
      <c r="HN209">
        <v>0</v>
      </c>
      <c r="HO209">
        <v>0</v>
      </c>
      <c r="HP209">
        <v>0</v>
      </c>
      <c r="HQ209">
        <v>0</v>
      </c>
      <c r="HR209">
        <v>0</v>
      </c>
      <c r="HS209">
        <v>0</v>
      </c>
      <c r="HT209">
        <v>0</v>
      </c>
      <c r="HU209">
        <v>0</v>
      </c>
      <c r="HV209">
        <v>0</v>
      </c>
      <c r="HW209">
        <v>0</v>
      </c>
      <c r="HX209">
        <v>0</v>
      </c>
      <c r="HY209">
        <v>0</v>
      </c>
      <c r="HZ209">
        <v>0</v>
      </c>
      <c r="IA209">
        <v>0</v>
      </c>
      <c r="IB209">
        <v>0</v>
      </c>
      <c r="IC209">
        <v>0</v>
      </c>
      <c r="ID209">
        <v>0</v>
      </c>
      <c r="IE209">
        <v>0</v>
      </c>
      <c r="IF209">
        <v>0</v>
      </c>
      <c r="IG209">
        <v>0</v>
      </c>
      <c r="IH209">
        <v>0</v>
      </c>
      <c r="II209">
        <v>0</v>
      </c>
      <c r="IJ209">
        <v>0</v>
      </c>
      <c r="IK209">
        <v>0</v>
      </c>
      <c r="IL209">
        <v>0</v>
      </c>
      <c r="IM209">
        <v>0</v>
      </c>
      <c r="IN209">
        <v>0</v>
      </c>
      <c r="IO209">
        <v>0</v>
      </c>
      <c r="IP209">
        <v>0</v>
      </c>
      <c r="IQ209">
        <v>0</v>
      </c>
      <c r="IR209">
        <v>0</v>
      </c>
      <c r="IS209">
        <v>0</v>
      </c>
      <c r="IT209">
        <v>0</v>
      </c>
      <c r="IU209">
        <v>0</v>
      </c>
      <c r="IV209">
        <v>0</v>
      </c>
      <c r="IW209">
        <v>0</v>
      </c>
      <c r="IX209">
        <v>0</v>
      </c>
      <c r="IY209">
        <v>0</v>
      </c>
      <c r="IZ209">
        <v>0</v>
      </c>
      <c r="JA209">
        <v>0</v>
      </c>
      <c r="JB209">
        <v>0</v>
      </c>
      <c r="JC209">
        <v>0</v>
      </c>
      <c r="JD209">
        <v>3.9990000000000001</v>
      </c>
      <c r="JE209">
        <v>6</v>
      </c>
      <c r="JF209">
        <v>5.6239999999999997</v>
      </c>
      <c r="JG209">
        <v>7.3639999999999999</v>
      </c>
      <c r="JH209">
        <v>6.9779999999999998</v>
      </c>
      <c r="JI209">
        <v>11.606</v>
      </c>
      <c r="JJ209">
        <v>8.7569999999999997</v>
      </c>
      <c r="JK209">
        <v>9.5180000000000007</v>
      </c>
      <c r="JL209">
        <v>6.3739999999999997</v>
      </c>
      <c r="JM209">
        <v>7.12</v>
      </c>
      <c r="JN209">
        <v>9.5190000000000001</v>
      </c>
      <c r="JO209">
        <v>7.7060000000000004</v>
      </c>
      <c r="JP209">
        <v>8.2710000000000008</v>
      </c>
      <c r="JQ209">
        <v>6.9509999999999996</v>
      </c>
      <c r="JR209">
        <v>6.9029999999999996</v>
      </c>
      <c r="JS209">
        <v>11.567</v>
      </c>
      <c r="JT209">
        <v>10.212</v>
      </c>
      <c r="JU209">
        <v>7.7119999999999997</v>
      </c>
      <c r="JV209">
        <v>9.16</v>
      </c>
      <c r="JW209">
        <v>12.805</v>
      </c>
      <c r="JX209">
        <v>7.4089999999999998</v>
      </c>
      <c r="JY209">
        <v>8.0009999999999994</v>
      </c>
      <c r="JZ209">
        <v>5.0679999999999996</v>
      </c>
      <c r="KA209">
        <v>9.6829999999999998</v>
      </c>
      <c r="KB209">
        <v>11.563000000000001</v>
      </c>
      <c r="KC209">
        <v>10.311</v>
      </c>
      <c r="KD209">
        <v>12.034000000000001</v>
      </c>
      <c r="KE209">
        <v>11.867000000000001</v>
      </c>
      <c r="KF209">
        <v>10.465</v>
      </c>
      <c r="KG209">
        <v>13.173999999999999</v>
      </c>
    </row>
    <row r="210" spans="1:293" x14ac:dyDescent="0.25">
      <c r="A210" t="s">
        <v>486</v>
      </c>
      <c r="B210" t="s">
        <v>589</v>
      </c>
      <c r="C210" t="s">
        <v>588</v>
      </c>
      <c r="D210">
        <v>89</v>
      </c>
      <c r="E210" t="s">
        <v>11</v>
      </c>
      <c r="F210">
        <f t="shared" si="27"/>
        <v>3</v>
      </c>
      <c r="G210">
        <f t="shared" si="28"/>
        <v>1</v>
      </c>
      <c r="H210" t="s">
        <v>9</v>
      </c>
      <c r="I210" t="s">
        <v>7</v>
      </c>
      <c r="J210" t="s">
        <v>609</v>
      </c>
      <c r="K210" t="s">
        <v>596</v>
      </c>
      <c r="L210" t="s">
        <v>515</v>
      </c>
      <c r="M210" s="7">
        <v>43.798494710286398</v>
      </c>
      <c r="N210" s="7">
        <v>53.857448733935101</v>
      </c>
      <c r="O210" s="7">
        <f>M210*'Emission and cost factors'!$D$8+N210*'Emission and cost factors'!$E$8</f>
        <v>33.97211030677029</v>
      </c>
      <c r="P210" s="8">
        <f>M210*'Emission and cost factors'!$D$9+N210*'Emission and cost factors'!$E$9</f>
        <v>9.8305570985017194</v>
      </c>
      <c r="Q210" s="7">
        <f t="shared" si="29"/>
        <v>20.880666666666666</v>
      </c>
      <c r="R210" s="2">
        <f t="shared" si="30"/>
        <v>0</v>
      </c>
      <c r="S210" s="2">
        <f t="shared" si="31"/>
        <v>0</v>
      </c>
      <c r="T210" s="2">
        <f t="shared" si="32"/>
        <v>0</v>
      </c>
      <c r="U210" s="7">
        <f t="shared" si="33"/>
        <v>0</v>
      </c>
      <c r="V210" s="7">
        <f t="shared" si="34"/>
        <v>0</v>
      </c>
      <c r="W210" s="7">
        <f t="shared" si="35"/>
        <v>0</v>
      </c>
      <c r="X210">
        <v>20.63</v>
      </c>
      <c r="Y210">
        <v>20.81</v>
      </c>
      <c r="Z210">
        <v>20.82</v>
      </c>
      <c r="AA210">
        <v>20.84</v>
      </c>
      <c r="AB210">
        <v>20.81</v>
      </c>
      <c r="AC210">
        <v>20.88</v>
      </c>
      <c r="AD210">
        <v>20.89</v>
      </c>
      <c r="AE210">
        <v>20.96</v>
      </c>
      <c r="AF210">
        <v>20.72</v>
      </c>
      <c r="AG210">
        <v>20.7</v>
      </c>
      <c r="AH210">
        <v>20.83</v>
      </c>
      <c r="AI210">
        <v>20.86</v>
      </c>
      <c r="AJ210">
        <v>20.73</v>
      </c>
      <c r="AK210">
        <v>20.84</v>
      </c>
      <c r="AL210">
        <v>20.81</v>
      </c>
      <c r="AM210">
        <v>20.99</v>
      </c>
      <c r="AN210">
        <v>20.89</v>
      </c>
      <c r="AO210">
        <v>20.74</v>
      </c>
      <c r="AP210">
        <v>20.81</v>
      </c>
      <c r="AQ210">
        <v>21.09</v>
      </c>
      <c r="AR210">
        <v>20.77</v>
      </c>
      <c r="AS210">
        <v>20.72</v>
      </c>
      <c r="AT210">
        <v>20.74</v>
      </c>
      <c r="AU210">
        <v>21</v>
      </c>
      <c r="AV210">
        <v>20.94</v>
      </c>
      <c r="AW210">
        <v>20.8</v>
      </c>
      <c r="AX210">
        <v>21.03</v>
      </c>
      <c r="AY210">
        <v>21.47</v>
      </c>
      <c r="AZ210">
        <v>21</v>
      </c>
      <c r="BA210">
        <v>21.3</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0</v>
      </c>
      <c r="EG210">
        <v>0</v>
      </c>
      <c r="EH210">
        <v>0</v>
      </c>
      <c r="EI210">
        <v>0</v>
      </c>
      <c r="EJ210">
        <v>0</v>
      </c>
      <c r="EK210">
        <v>0</v>
      </c>
      <c r="EL210">
        <v>0</v>
      </c>
      <c r="EM210">
        <v>0</v>
      </c>
      <c r="EN210">
        <v>20.54</v>
      </c>
      <c r="EO210">
        <v>20.5</v>
      </c>
      <c r="EP210">
        <v>20.52</v>
      </c>
      <c r="EQ210">
        <v>20.56</v>
      </c>
      <c r="ER210">
        <v>20.66</v>
      </c>
      <c r="ES210">
        <v>20.75</v>
      </c>
      <c r="ET210">
        <v>20.64</v>
      </c>
      <c r="EU210">
        <v>20.49</v>
      </c>
      <c r="EV210">
        <v>20.45</v>
      </c>
      <c r="EW210">
        <v>20.58</v>
      </c>
      <c r="EX210">
        <v>20.67</v>
      </c>
      <c r="EY210">
        <v>20.58</v>
      </c>
      <c r="EZ210">
        <v>20.48</v>
      </c>
      <c r="FA210">
        <v>20.56</v>
      </c>
      <c r="FB210">
        <v>20.54</v>
      </c>
      <c r="FC210">
        <v>20.52</v>
      </c>
      <c r="FD210">
        <v>20.5</v>
      </c>
      <c r="FE210">
        <v>20.51</v>
      </c>
      <c r="FF210">
        <v>20.47</v>
      </c>
      <c r="FG210">
        <v>20.68</v>
      </c>
      <c r="FH210">
        <v>20.5</v>
      </c>
      <c r="FI210">
        <v>20.49</v>
      </c>
      <c r="FJ210">
        <v>20.54</v>
      </c>
      <c r="FK210">
        <v>20.69</v>
      </c>
      <c r="FL210">
        <v>20.64</v>
      </c>
      <c r="FM210">
        <v>20.73</v>
      </c>
      <c r="FN210">
        <v>20.6</v>
      </c>
      <c r="FO210">
        <v>20.7</v>
      </c>
      <c r="FP210">
        <v>20.59</v>
      </c>
      <c r="FQ210">
        <v>20.69</v>
      </c>
      <c r="FR210">
        <v>0</v>
      </c>
      <c r="FS210">
        <v>0</v>
      </c>
      <c r="FT210">
        <v>0</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v>
      </c>
      <c r="HC210">
        <v>0</v>
      </c>
      <c r="HD210">
        <v>0</v>
      </c>
      <c r="HE210">
        <v>0</v>
      </c>
      <c r="HF210">
        <v>0</v>
      </c>
      <c r="HG210">
        <v>0</v>
      </c>
      <c r="HH210">
        <v>0</v>
      </c>
      <c r="HI210">
        <v>0</v>
      </c>
      <c r="HJ210">
        <v>0</v>
      </c>
      <c r="HK210">
        <v>0</v>
      </c>
      <c r="HL210">
        <v>0</v>
      </c>
      <c r="HM210">
        <v>0</v>
      </c>
      <c r="HN210">
        <v>0</v>
      </c>
      <c r="HO210">
        <v>0</v>
      </c>
      <c r="HP210">
        <v>0</v>
      </c>
      <c r="HQ210">
        <v>0</v>
      </c>
      <c r="HR210">
        <v>0</v>
      </c>
      <c r="HS210">
        <v>0</v>
      </c>
      <c r="HT210">
        <v>0</v>
      </c>
      <c r="HU210">
        <v>0</v>
      </c>
      <c r="HV210">
        <v>0</v>
      </c>
      <c r="HW210">
        <v>0</v>
      </c>
      <c r="HX210">
        <v>0</v>
      </c>
      <c r="HY210">
        <v>0</v>
      </c>
      <c r="HZ210">
        <v>0</v>
      </c>
      <c r="IA210">
        <v>0</v>
      </c>
      <c r="IB210">
        <v>0</v>
      </c>
      <c r="IC210">
        <v>0</v>
      </c>
      <c r="ID210">
        <v>0</v>
      </c>
      <c r="IE210">
        <v>0</v>
      </c>
      <c r="IF210">
        <v>0</v>
      </c>
      <c r="IG210">
        <v>0</v>
      </c>
      <c r="IH210">
        <v>0</v>
      </c>
      <c r="II210">
        <v>0</v>
      </c>
      <c r="IJ210">
        <v>0</v>
      </c>
      <c r="IK210">
        <v>0</v>
      </c>
      <c r="IL210">
        <v>0</v>
      </c>
      <c r="IM210">
        <v>0</v>
      </c>
      <c r="IN210">
        <v>0</v>
      </c>
      <c r="IO210">
        <v>0</v>
      </c>
      <c r="IP210">
        <v>0</v>
      </c>
      <c r="IQ210">
        <v>0</v>
      </c>
      <c r="IR210">
        <v>0</v>
      </c>
      <c r="IS210">
        <v>0</v>
      </c>
      <c r="IT210">
        <v>0</v>
      </c>
      <c r="IU210">
        <v>0</v>
      </c>
      <c r="IV210">
        <v>0</v>
      </c>
      <c r="IW210">
        <v>0</v>
      </c>
      <c r="IX210">
        <v>0</v>
      </c>
      <c r="IY210">
        <v>0</v>
      </c>
      <c r="IZ210">
        <v>0</v>
      </c>
      <c r="JA210">
        <v>0</v>
      </c>
      <c r="JB210">
        <v>0</v>
      </c>
      <c r="JC210">
        <v>0</v>
      </c>
      <c r="JD210">
        <v>3.9990000000000001</v>
      </c>
      <c r="JE210">
        <v>6</v>
      </c>
      <c r="JF210">
        <v>5.6239999999999997</v>
      </c>
      <c r="JG210">
        <v>7.3639999999999999</v>
      </c>
      <c r="JH210">
        <v>6.9779999999999998</v>
      </c>
      <c r="JI210">
        <v>11.606</v>
      </c>
      <c r="JJ210">
        <v>8.7569999999999997</v>
      </c>
      <c r="JK210">
        <v>9.5180000000000007</v>
      </c>
      <c r="JL210">
        <v>6.3739999999999997</v>
      </c>
      <c r="JM210">
        <v>7.12</v>
      </c>
      <c r="JN210">
        <v>9.5190000000000001</v>
      </c>
      <c r="JO210">
        <v>7.7060000000000004</v>
      </c>
      <c r="JP210">
        <v>8.2710000000000008</v>
      </c>
      <c r="JQ210">
        <v>6.9509999999999996</v>
      </c>
      <c r="JR210">
        <v>6.9029999999999996</v>
      </c>
      <c r="JS210">
        <v>11.567</v>
      </c>
      <c r="JT210">
        <v>10.212</v>
      </c>
      <c r="JU210">
        <v>7.7119999999999997</v>
      </c>
      <c r="JV210">
        <v>9.16</v>
      </c>
      <c r="JW210">
        <v>12.805</v>
      </c>
      <c r="JX210">
        <v>7.4089999999999998</v>
      </c>
      <c r="JY210">
        <v>8.0009999999999994</v>
      </c>
      <c r="JZ210">
        <v>5.0679999999999996</v>
      </c>
      <c r="KA210">
        <v>9.6829999999999998</v>
      </c>
      <c r="KB210">
        <v>11.563000000000001</v>
      </c>
      <c r="KC210">
        <v>10.311</v>
      </c>
      <c r="KD210">
        <v>12.034000000000001</v>
      </c>
      <c r="KE210">
        <v>11.867000000000001</v>
      </c>
      <c r="KF210">
        <v>10.465</v>
      </c>
      <c r="KG210">
        <v>13.173999999999999</v>
      </c>
    </row>
    <row r="211" spans="1:293" x14ac:dyDescent="0.25">
      <c r="A211" t="s">
        <v>487</v>
      </c>
      <c r="B211" t="s">
        <v>589</v>
      </c>
      <c r="C211" t="s">
        <v>588</v>
      </c>
      <c r="D211">
        <v>90</v>
      </c>
      <c r="E211" t="s">
        <v>11</v>
      </c>
      <c r="F211">
        <f t="shared" si="27"/>
        <v>3</v>
      </c>
      <c r="G211">
        <f t="shared" si="28"/>
        <v>1</v>
      </c>
      <c r="H211" t="s">
        <v>9</v>
      </c>
      <c r="I211" t="s">
        <v>7</v>
      </c>
      <c r="J211" t="s">
        <v>609</v>
      </c>
      <c r="K211" t="s">
        <v>596</v>
      </c>
      <c r="L211" t="s">
        <v>516</v>
      </c>
      <c r="M211" s="7">
        <v>28.190220076497301</v>
      </c>
      <c r="N211" s="7">
        <v>57.762062519713503</v>
      </c>
      <c r="O211" s="7">
        <f>M211*'Emission and cost factors'!$D$8+N211*'Emission and cost factors'!$E$8</f>
        <v>32.490494975132648</v>
      </c>
      <c r="P211" s="8">
        <f>M211*'Emission and cost factors'!$D$9+N211*'Emission and cost factors'!$E$9</f>
        <v>9.7919181810169178</v>
      </c>
      <c r="Q211" s="7">
        <f t="shared" si="29"/>
        <v>20.891666666666666</v>
      </c>
      <c r="R211" s="2">
        <f t="shared" si="30"/>
        <v>0</v>
      </c>
      <c r="S211" s="2">
        <f t="shared" si="31"/>
        <v>0</v>
      </c>
      <c r="T211" s="2">
        <f t="shared" si="32"/>
        <v>0</v>
      </c>
      <c r="U211" s="7">
        <f t="shared" si="33"/>
        <v>0</v>
      </c>
      <c r="V211" s="7">
        <f t="shared" si="34"/>
        <v>0</v>
      </c>
      <c r="W211" s="7">
        <f t="shared" si="35"/>
        <v>0</v>
      </c>
      <c r="X211">
        <v>20.71</v>
      </c>
      <c r="Y211">
        <v>20.8</v>
      </c>
      <c r="Z211">
        <v>20.81</v>
      </c>
      <c r="AA211">
        <v>20.85</v>
      </c>
      <c r="AB211">
        <v>20.85</v>
      </c>
      <c r="AC211">
        <v>20.85</v>
      </c>
      <c r="AD211">
        <v>20.9</v>
      </c>
      <c r="AE211">
        <v>20.96</v>
      </c>
      <c r="AF211">
        <v>20.73</v>
      </c>
      <c r="AG211">
        <v>20.71</v>
      </c>
      <c r="AH211">
        <v>20.84</v>
      </c>
      <c r="AI211">
        <v>20.9</v>
      </c>
      <c r="AJ211">
        <v>20.73</v>
      </c>
      <c r="AK211">
        <v>20.9</v>
      </c>
      <c r="AL211">
        <v>20.83</v>
      </c>
      <c r="AM211">
        <v>21.01</v>
      </c>
      <c r="AN211">
        <v>20.88</v>
      </c>
      <c r="AO211">
        <v>20.74</v>
      </c>
      <c r="AP211">
        <v>20.83</v>
      </c>
      <c r="AQ211">
        <v>21.1</v>
      </c>
      <c r="AR211">
        <v>20.78</v>
      </c>
      <c r="AS211">
        <v>20.73</v>
      </c>
      <c r="AT211">
        <v>20.72</v>
      </c>
      <c r="AU211">
        <v>21</v>
      </c>
      <c r="AV211">
        <v>20.94</v>
      </c>
      <c r="AW211">
        <v>20.81</v>
      </c>
      <c r="AX211">
        <v>21.05</v>
      </c>
      <c r="AY211">
        <v>21.48</v>
      </c>
      <c r="AZ211">
        <v>21</v>
      </c>
      <c r="BA211">
        <v>21.31</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20.46</v>
      </c>
      <c r="EO211">
        <v>20.51</v>
      </c>
      <c r="EP211">
        <v>20.53</v>
      </c>
      <c r="EQ211">
        <v>20.58</v>
      </c>
      <c r="ER211">
        <v>20.62</v>
      </c>
      <c r="ES211">
        <v>20.75</v>
      </c>
      <c r="ET211">
        <v>20.65</v>
      </c>
      <c r="EU211">
        <v>20.49</v>
      </c>
      <c r="EV211">
        <v>20.420000000000002</v>
      </c>
      <c r="EW211">
        <v>20.57</v>
      </c>
      <c r="EX211">
        <v>20.66</v>
      </c>
      <c r="EY211">
        <v>20.56</v>
      </c>
      <c r="EZ211">
        <v>20.46</v>
      </c>
      <c r="FA211">
        <v>20.5</v>
      </c>
      <c r="FB211">
        <v>20.57</v>
      </c>
      <c r="FC211">
        <v>20.53</v>
      </c>
      <c r="FD211">
        <v>20.52</v>
      </c>
      <c r="FE211">
        <v>20.53</v>
      </c>
      <c r="FF211">
        <v>20.45</v>
      </c>
      <c r="FG211">
        <v>20.69</v>
      </c>
      <c r="FH211">
        <v>20.47</v>
      </c>
      <c r="FI211">
        <v>20.51</v>
      </c>
      <c r="FJ211">
        <v>20.48</v>
      </c>
      <c r="FK211">
        <v>20.61</v>
      </c>
      <c r="FL211">
        <v>20.65</v>
      </c>
      <c r="FM211">
        <v>20.72</v>
      </c>
      <c r="FN211">
        <v>20.6</v>
      </c>
      <c r="FO211">
        <v>20.68</v>
      </c>
      <c r="FP211">
        <v>20.6</v>
      </c>
      <c r="FQ211">
        <v>20.68</v>
      </c>
      <c r="FR211">
        <v>0</v>
      </c>
      <c r="FS211">
        <v>0</v>
      </c>
      <c r="FT211">
        <v>0</v>
      </c>
      <c r="FU211">
        <v>0</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0</v>
      </c>
      <c r="GO211">
        <v>0</v>
      </c>
      <c r="GP211">
        <v>0</v>
      </c>
      <c r="GQ211">
        <v>0</v>
      </c>
      <c r="GR211">
        <v>0</v>
      </c>
      <c r="GS211">
        <v>0</v>
      </c>
      <c r="GT211">
        <v>0</v>
      </c>
      <c r="GU211">
        <v>0</v>
      </c>
      <c r="GV211">
        <v>0</v>
      </c>
      <c r="GW211">
        <v>0</v>
      </c>
      <c r="GX211">
        <v>0</v>
      </c>
      <c r="GY211">
        <v>0</v>
      </c>
      <c r="GZ211">
        <v>0</v>
      </c>
      <c r="HA211">
        <v>0</v>
      </c>
      <c r="HB211">
        <v>0</v>
      </c>
      <c r="HC211">
        <v>0</v>
      </c>
      <c r="HD211">
        <v>0</v>
      </c>
      <c r="HE211">
        <v>0</v>
      </c>
      <c r="HF211">
        <v>0</v>
      </c>
      <c r="HG211">
        <v>0</v>
      </c>
      <c r="HH211">
        <v>0</v>
      </c>
      <c r="HI211">
        <v>0</v>
      </c>
      <c r="HJ211">
        <v>0</v>
      </c>
      <c r="HK211">
        <v>0</v>
      </c>
      <c r="HL211">
        <v>0</v>
      </c>
      <c r="HM211">
        <v>0</v>
      </c>
      <c r="HN211">
        <v>0</v>
      </c>
      <c r="HO211">
        <v>0</v>
      </c>
      <c r="HP211">
        <v>0</v>
      </c>
      <c r="HQ211">
        <v>0</v>
      </c>
      <c r="HR211">
        <v>0</v>
      </c>
      <c r="HS211">
        <v>0</v>
      </c>
      <c r="HT211">
        <v>0</v>
      </c>
      <c r="HU211">
        <v>0</v>
      </c>
      <c r="HV211">
        <v>0</v>
      </c>
      <c r="HW211">
        <v>0</v>
      </c>
      <c r="HX211">
        <v>0</v>
      </c>
      <c r="HY211">
        <v>0</v>
      </c>
      <c r="HZ211">
        <v>0</v>
      </c>
      <c r="IA211">
        <v>0</v>
      </c>
      <c r="IB211">
        <v>0</v>
      </c>
      <c r="IC211">
        <v>0</v>
      </c>
      <c r="ID211">
        <v>0</v>
      </c>
      <c r="IE211">
        <v>0</v>
      </c>
      <c r="IF211">
        <v>0</v>
      </c>
      <c r="IG211">
        <v>0</v>
      </c>
      <c r="IH211">
        <v>0</v>
      </c>
      <c r="II211">
        <v>0</v>
      </c>
      <c r="IJ211">
        <v>0</v>
      </c>
      <c r="IK211">
        <v>0</v>
      </c>
      <c r="IL211">
        <v>0</v>
      </c>
      <c r="IM211">
        <v>0</v>
      </c>
      <c r="IN211">
        <v>0</v>
      </c>
      <c r="IO211">
        <v>0</v>
      </c>
      <c r="IP211">
        <v>0</v>
      </c>
      <c r="IQ211">
        <v>0</v>
      </c>
      <c r="IR211">
        <v>0</v>
      </c>
      <c r="IS211">
        <v>0</v>
      </c>
      <c r="IT211">
        <v>0</v>
      </c>
      <c r="IU211">
        <v>0</v>
      </c>
      <c r="IV211">
        <v>0</v>
      </c>
      <c r="IW211">
        <v>0</v>
      </c>
      <c r="IX211">
        <v>0</v>
      </c>
      <c r="IY211">
        <v>0</v>
      </c>
      <c r="IZ211">
        <v>0</v>
      </c>
      <c r="JA211">
        <v>0</v>
      </c>
      <c r="JB211">
        <v>0</v>
      </c>
      <c r="JC211">
        <v>0</v>
      </c>
      <c r="JD211">
        <v>3.9990000000000001</v>
      </c>
      <c r="JE211">
        <v>6</v>
      </c>
      <c r="JF211">
        <v>5.6239999999999997</v>
      </c>
      <c r="JG211">
        <v>7.3639999999999999</v>
      </c>
      <c r="JH211">
        <v>6.9779999999999998</v>
      </c>
      <c r="JI211">
        <v>11.606</v>
      </c>
      <c r="JJ211">
        <v>8.7569999999999997</v>
      </c>
      <c r="JK211">
        <v>9.5180000000000007</v>
      </c>
      <c r="JL211">
        <v>6.3739999999999997</v>
      </c>
      <c r="JM211">
        <v>7.12</v>
      </c>
      <c r="JN211">
        <v>9.5190000000000001</v>
      </c>
      <c r="JO211">
        <v>7.7060000000000004</v>
      </c>
      <c r="JP211">
        <v>8.2710000000000008</v>
      </c>
      <c r="JQ211">
        <v>6.9509999999999996</v>
      </c>
      <c r="JR211">
        <v>6.9029999999999996</v>
      </c>
      <c r="JS211">
        <v>11.567</v>
      </c>
      <c r="JT211">
        <v>10.212</v>
      </c>
      <c r="JU211">
        <v>7.7119999999999997</v>
      </c>
      <c r="JV211">
        <v>9.16</v>
      </c>
      <c r="JW211">
        <v>12.805</v>
      </c>
      <c r="JX211">
        <v>7.4089999999999998</v>
      </c>
      <c r="JY211">
        <v>8.0009999999999994</v>
      </c>
      <c r="JZ211">
        <v>5.0679999999999996</v>
      </c>
      <c r="KA211">
        <v>9.6829999999999998</v>
      </c>
      <c r="KB211">
        <v>11.563000000000001</v>
      </c>
      <c r="KC211">
        <v>10.311</v>
      </c>
      <c r="KD211">
        <v>12.034000000000001</v>
      </c>
      <c r="KE211">
        <v>11.867000000000001</v>
      </c>
      <c r="KF211">
        <v>10.465</v>
      </c>
      <c r="KG211">
        <v>13.173999999999999</v>
      </c>
    </row>
    <row r="212" spans="1:293" x14ac:dyDescent="0.25">
      <c r="A212" t="s">
        <v>488</v>
      </c>
      <c r="B212" t="s">
        <v>589</v>
      </c>
      <c r="C212" t="s">
        <v>588</v>
      </c>
      <c r="D212">
        <v>91</v>
      </c>
      <c r="E212" t="s">
        <v>12</v>
      </c>
      <c r="F212">
        <f t="shared" si="27"/>
        <v>2</v>
      </c>
      <c r="G212">
        <f t="shared" si="28"/>
        <v>2</v>
      </c>
      <c r="H212" t="s">
        <v>2</v>
      </c>
      <c r="I212" t="s">
        <v>3</v>
      </c>
      <c r="J212" t="s">
        <v>609</v>
      </c>
      <c r="K212" t="s">
        <v>596</v>
      </c>
      <c r="L212" t="s">
        <v>515</v>
      </c>
      <c r="M212" s="7">
        <v>63.937343375650997</v>
      </c>
      <c r="N212" s="7">
        <v>137.326458889755</v>
      </c>
      <c r="O212" s="7">
        <f>M212*'Emission and cost factors'!$D$8+N212*'Emission and cost factors'!$E$8</f>
        <v>76.597013198174011</v>
      </c>
      <c r="P212" s="8">
        <f>M212*'Emission and cost factors'!$D$9+N212*'Emission and cost factors'!$E$9</f>
        <v>23.156462568489289</v>
      </c>
      <c r="Q212" s="7">
        <f t="shared" si="29"/>
        <v>21.125</v>
      </c>
      <c r="R212" s="2">
        <f t="shared" si="30"/>
        <v>0</v>
      </c>
      <c r="S212" s="2">
        <f t="shared" si="31"/>
        <v>0</v>
      </c>
      <c r="T212" s="2">
        <f t="shared" si="32"/>
        <v>0</v>
      </c>
      <c r="U212" s="7">
        <f t="shared" si="33"/>
        <v>0</v>
      </c>
      <c r="V212" s="7">
        <f t="shared" si="34"/>
        <v>0</v>
      </c>
      <c r="W212" s="7">
        <f t="shared" si="35"/>
        <v>0</v>
      </c>
      <c r="X212">
        <v>20.67</v>
      </c>
      <c r="Y212">
        <v>20.8</v>
      </c>
      <c r="Z212">
        <v>20.78</v>
      </c>
      <c r="AA212">
        <v>20.91</v>
      </c>
      <c r="AB212">
        <v>21</v>
      </c>
      <c r="AC212">
        <v>21.33</v>
      </c>
      <c r="AD212">
        <v>21.19</v>
      </c>
      <c r="AE212">
        <v>21.28</v>
      </c>
      <c r="AF212">
        <v>21.11</v>
      </c>
      <c r="AG212">
        <v>20.9</v>
      </c>
      <c r="AH212">
        <v>21.18</v>
      </c>
      <c r="AI212">
        <v>21.04</v>
      </c>
      <c r="AJ212">
        <v>20.99</v>
      </c>
      <c r="AK212">
        <v>20.85</v>
      </c>
      <c r="AL212">
        <v>20.92</v>
      </c>
      <c r="AM212">
        <v>21.28</v>
      </c>
      <c r="AN212">
        <v>21.25</v>
      </c>
      <c r="AO212">
        <v>21</v>
      </c>
      <c r="AP212">
        <v>21.06</v>
      </c>
      <c r="AQ212">
        <v>21.4</v>
      </c>
      <c r="AR212">
        <v>21.09</v>
      </c>
      <c r="AS212">
        <v>20.95</v>
      </c>
      <c r="AT212">
        <v>21.04</v>
      </c>
      <c r="AU212">
        <v>21.24</v>
      </c>
      <c r="AV212">
        <v>21.38</v>
      </c>
      <c r="AW212">
        <v>21.22</v>
      </c>
      <c r="AX212">
        <v>21.27</v>
      </c>
      <c r="AY212">
        <v>21.69</v>
      </c>
      <c r="AZ212">
        <v>21.3</v>
      </c>
      <c r="BA212">
        <v>21.63</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19.98</v>
      </c>
      <c r="EO212">
        <v>20.48</v>
      </c>
      <c r="EP212">
        <v>20.56</v>
      </c>
      <c r="EQ212">
        <v>20.37</v>
      </c>
      <c r="ER212">
        <v>20.61</v>
      </c>
      <c r="ES212">
        <v>21.06</v>
      </c>
      <c r="ET212">
        <v>20.91</v>
      </c>
      <c r="EU212">
        <v>20.97</v>
      </c>
      <c r="EV212">
        <v>20.7</v>
      </c>
      <c r="EW212">
        <v>20.75</v>
      </c>
      <c r="EX212">
        <v>21.01</v>
      </c>
      <c r="EY212">
        <v>20.36</v>
      </c>
      <c r="EZ212">
        <v>20.85</v>
      </c>
      <c r="FA212">
        <v>20.420000000000002</v>
      </c>
      <c r="FB212">
        <v>20.51</v>
      </c>
      <c r="FC212">
        <v>21.19</v>
      </c>
      <c r="FD212">
        <v>21.1</v>
      </c>
      <c r="FE212">
        <v>20.87</v>
      </c>
      <c r="FF212">
        <v>20.96</v>
      </c>
      <c r="FG212">
        <v>21.32</v>
      </c>
      <c r="FH212">
        <v>20.82</v>
      </c>
      <c r="FI212">
        <v>20.84</v>
      </c>
      <c r="FJ212">
        <v>20.57</v>
      </c>
      <c r="FK212">
        <v>21.05</v>
      </c>
      <c r="FL212">
        <v>21.2</v>
      </c>
      <c r="FM212">
        <v>20.74</v>
      </c>
      <c r="FN212">
        <v>21.2</v>
      </c>
      <c r="FO212">
        <v>21.15</v>
      </c>
      <c r="FP212">
        <v>21.11</v>
      </c>
      <c r="FQ212">
        <v>21.37</v>
      </c>
      <c r="FR212">
        <v>8.0000000000000002E-3</v>
      </c>
      <c r="FS212">
        <v>0</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0</v>
      </c>
      <c r="GQ212">
        <v>0</v>
      </c>
      <c r="GR212">
        <v>0</v>
      </c>
      <c r="GS212">
        <v>0</v>
      </c>
      <c r="GT212">
        <v>0</v>
      </c>
      <c r="GU212">
        <v>0</v>
      </c>
      <c r="GV212">
        <v>0</v>
      </c>
      <c r="GW212">
        <v>0</v>
      </c>
      <c r="GX212">
        <v>0</v>
      </c>
      <c r="GY212">
        <v>0</v>
      </c>
      <c r="GZ212">
        <v>0</v>
      </c>
      <c r="HA212">
        <v>0</v>
      </c>
      <c r="HB212">
        <v>0</v>
      </c>
      <c r="HC212">
        <v>0</v>
      </c>
      <c r="HD212">
        <v>0</v>
      </c>
      <c r="HE212">
        <v>0</v>
      </c>
      <c r="HF212">
        <v>0</v>
      </c>
      <c r="HG212">
        <v>0</v>
      </c>
      <c r="HH212">
        <v>0</v>
      </c>
      <c r="HI212">
        <v>0</v>
      </c>
      <c r="HJ212">
        <v>0</v>
      </c>
      <c r="HK212">
        <v>0</v>
      </c>
      <c r="HL212">
        <v>0</v>
      </c>
      <c r="HM212">
        <v>0</v>
      </c>
      <c r="HN212">
        <v>0</v>
      </c>
      <c r="HO212">
        <v>0</v>
      </c>
      <c r="HP212">
        <v>0</v>
      </c>
      <c r="HQ212">
        <v>0</v>
      </c>
      <c r="HR212">
        <v>0</v>
      </c>
      <c r="HS212">
        <v>0</v>
      </c>
      <c r="HT212">
        <v>0</v>
      </c>
      <c r="HU212">
        <v>0</v>
      </c>
      <c r="HV212">
        <v>0</v>
      </c>
      <c r="HW212">
        <v>0</v>
      </c>
      <c r="HX212">
        <v>0</v>
      </c>
      <c r="HY212">
        <v>0</v>
      </c>
      <c r="HZ212">
        <v>0</v>
      </c>
      <c r="IA212">
        <v>0</v>
      </c>
      <c r="IB212">
        <v>0</v>
      </c>
      <c r="IC212">
        <v>0</v>
      </c>
      <c r="ID212">
        <v>0</v>
      </c>
      <c r="IE212">
        <v>0</v>
      </c>
      <c r="IF212">
        <v>0</v>
      </c>
      <c r="IG212">
        <v>0</v>
      </c>
      <c r="IH212">
        <v>0</v>
      </c>
      <c r="II212">
        <v>0</v>
      </c>
      <c r="IJ212">
        <v>0</v>
      </c>
      <c r="IK212">
        <v>0</v>
      </c>
      <c r="IL212">
        <v>0</v>
      </c>
      <c r="IM212">
        <v>0</v>
      </c>
      <c r="IN212">
        <v>0</v>
      </c>
      <c r="IO212">
        <v>0</v>
      </c>
      <c r="IP212">
        <v>0</v>
      </c>
      <c r="IQ212">
        <v>0</v>
      </c>
      <c r="IR212">
        <v>0</v>
      </c>
      <c r="IS212">
        <v>0</v>
      </c>
      <c r="IT212">
        <v>0</v>
      </c>
      <c r="IU212">
        <v>0</v>
      </c>
      <c r="IV212">
        <v>0</v>
      </c>
      <c r="IW212">
        <v>0</v>
      </c>
      <c r="IX212">
        <v>0</v>
      </c>
      <c r="IY212">
        <v>0</v>
      </c>
      <c r="IZ212">
        <v>0</v>
      </c>
      <c r="JA212">
        <v>0</v>
      </c>
      <c r="JB212">
        <v>0</v>
      </c>
      <c r="JC212">
        <v>0</v>
      </c>
      <c r="JD212">
        <v>3.9990000000000001</v>
      </c>
      <c r="JE212">
        <v>6</v>
      </c>
      <c r="JF212">
        <v>5.6239999999999997</v>
      </c>
      <c r="JG212">
        <v>7.3639999999999999</v>
      </c>
      <c r="JH212">
        <v>6.9779999999999998</v>
      </c>
      <c r="JI212">
        <v>11.606</v>
      </c>
      <c r="JJ212">
        <v>8.7569999999999997</v>
      </c>
      <c r="JK212">
        <v>9.5180000000000007</v>
      </c>
      <c r="JL212">
        <v>6.3739999999999997</v>
      </c>
      <c r="JM212">
        <v>7.12</v>
      </c>
      <c r="JN212">
        <v>9.5190000000000001</v>
      </c>
      <c r="JO212">
        <v>7.7060000000000004</v>
      </c>
      <c r="JP212">
        <v>8.2710000000000008</v>
      </c>
      <c r="JQ212">
        <v>6.9509999999999996</v>
      </c>
      <c r="JR212">
        <v>6.9029999999999996</v>
      </c>
      <c r="JS212">
        <v>11.567</v>
      </c>
      <c r="JT212">
        <v>10.212</v>
      </c>
      <c r="JU212">
        <v>7.7119999999999997</v>
      </c>
      <c r="JV212">
        <v>9.16</v>
      </c>
      <c r="JW212">
        <v>12.805</v>
      </c>
      <c r="JX212">
        <v>7.4089999999999998</v>
      </c>
      <c r="JY212">
        <v>8.0009999999999994</v>
      </c>
      <c r="JZ212">
        <v>5.0679999999999996</v>
      </c>
      <c r="KA212">
        <v>9.6829999999999998</v>
      </c>
      <c r="KB212">
        <v>11.563000000000001</v>
      </c>
      <c r="KC212">
        <v>10.311</v>
      </c>
      <c r="KD212">
        <v>12.034000000000001</v>
      </c>
      <c r="KE212">
        <v>11.867000000000001</v>
      </c>
      <c r="KF212">
        <v>10.465</v>
      </c>
      <c r="KG212">
        <v>13.173999999999999</v>
      </c>
    </row>
    <row r="213" spans="1:293" x14ac:dyDescent="0.25">
      <c r="A213" t="s">
        <v>489</v>
      </c>
      <c r="B213" t="s">
        <v>589</v>
      </c>
      <c r="C213" t="s">
        <v>588</v>
      </c>
      <c r="D213">
        <v>93</v>
      </c>
      <c r="E213" t="s">
        <v>12</v>
      </c>
      <c r="F213">
        <f t="shared" si="27"/>
        <v>2</v>
      </c>
      <c r="G213">
        <f t="shared" si="28"/>
        <v>2</v>
      </c>
      <c r="H213" t="s">
        <v>2</v>
      </c>
      <c r="I213" t="s">
        <v>6</v>
      </c>
      <c r="J213" t="s">
        <v>609</v>
      </c>
      <c r="K213" t="s">
        <v>596</v>
      </c>
      <c r="L213" t="s">
        <v>515</v>
      </c>
      <c r="M213" s="7">
        <v>65.193319970703101</v>
      </c>
      <c r="N213" s="7">
        <v>155.727290258517</v>
      </c>
      <c r="O213" s="7">
        <f>M213*'Emission and cost factors'!$D$8+N213*'Emission and cost factors'!$E$8</f>
        <v>85.325150712765478</v>
      </c>
      <c r="P213" s="8">
        <f>M213*'Emission and cost factors'!$D$9+N213*'Emission and cost factors'!$E$9</f>
        <v>25.966826337605674</v>
      </c>
      <c r="Q213" s="7">
        <f t="shared" si="29"/>
        <v>21.417333333333332</v>
      </c>
      <c r="R213" s="2">
        <f t="shared" si="30"/>
        <v>0</v>
      </c>
      <c r="S213" s="2">
        <f t="shared" si="31"/>
        <v>0</v>
      </c>
      <c r="T213" s="2">
        <f t="shared" si="32"/>
        <v>0</v>
      </c>
      <c r="U213" s="7">
        <f t="shared" si="33"/>
        <v>0</v>
      </c>
      <c r="V213" s="7">
        <f t="shared" si="34"/>
        <v>0</v>
      </c>
      <c r="W213" s="7">
        <f t="shared" si="35"/>
        <v>0</v>
      </c>
      <c r="X213">
        <v>21.02</v>
      </c>
      <c r="Y213">
        <v>21.11</v>
      </c>
      <c r="Z213">
        <v>21.05</v>
      </c>
      <c r="AA213">
        <v>21.21</v>
      </c>
      <c r="AB213">
        <v>21.22</v>
      </c>
      <c r="AC213">
        <v>21.55</v>
      </c>
      <c r="AD213">
        <v>21.49</v>
      </c>
      <c r="AE213">
        <v>21.61</v>
      </c>
      <c r="AF213">
        <v>21.46</v>
      </c>
      <c r="AG213">
        <v>21.21</v>
      </c>
      <c r="AH213">
        <v>21.64</v>
      </c>
      <c r="AI213">
        <v>21.19</v>
      </c>
      <c r="AJ213">
        <v>21.53</v>
      </c>
      <c r="AK213">
        <v>21.1</v>
      </c>
      <c r="AL213">
        <v>21.11</v>
      </c>
      <c r="AM213">
        <v>21.63</v>
      </c>
      <c r="AN213">
        <v>21.65</v>
      </c>
      <c r="AO213">
        <v>21.32</v>
      </c>
      <c r="AP213">
        <v>21.32</v>
      </c>
      <c r="AQ213">
        <v>21.74</v>
      </c>
      <c r="AR213">
        <v>21.45</v>
      </c>
      <c r="AS213">
        <v>21.26</v>
      </c>
      <c r="AT213">
        <v>21.37</v>
      </c>
      <c r="AU213">
        <v>21.61</v>
      </c>
      <c r="AV213">
        <v>21.71</v>
      </c>
      <c r="AW213">
        <v>21.33</v>
      </c>
      <c r="AX213">
        <v>21.6</v>
      </c>
      <c r="AY213">
        <v>21.6</v>
      </c>
      <c r="AZ213">
        <v>21.65</v>
      </c>
      <c r="BA213">
        <v>21.78</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20.43</v>
      </c>
      <c r="EO213">
        <v>20.85</v>
      </c>
      <c r="EP213">
        <v>21</v>
      </c>
      <c r="EQ213">
        <v>20.92</v>
      </c>
      <c r="ER213">
        <v>20.99</v>
      </c>
      <c r="ES213">
        <v>21.34</v>
      </c>
      <c r="ET213">
        <v>21.06</v>
      </c>
      <c r="EU213">
        <v>21.11</v>
      </c>
      <c r="EV213">
        <v>20.93</v>
      </c>
      <c r="EW213">
        <v>20.98</v>
      </c>
      <c r="EX213">
        <v>21.02</v>
      </c>
      <c r="EY213">
        <v>21.08</v>
      </c>
      <c r="EZ213">
        <v>20.87</v>
      </c>
      <c r="FA213">
        <v>20.77</v>
      </c>
      <c r="FB213">
        <v>21.02</v>
      </c>
      <c r="FC213">
        <v>21.19</v>
      </c>
      <c r="FD213">
        <v>21.05</v>
      </c>
      <c r="FE213">
        <v>20.88</v>
      </c>
      <c r="FF213">
        <v>20.97</v>
      </c>
      <c r="FG213">
        <v>21.19</v>
      </c>
      <c r="FH213">
        <v>20.99</v>
      </c>
      <c r="FI213">
        <v>20.85</v>
      </c>
      <c r="FJ213">
        <v>20.87</v>
      </c>
      <c r="FK213">
        <v>21.12</v>
      </c>
      <c r="FL213">
        <v>21.13</v>
      </c>
      <c r="FM213">
        <v>21.3</v>
      </c>
      <c r="FN213">
        <v>21.19</v>
      </c>
      <c r="FO213">
        <v>21.29</v>
      </c>
      <c r="FP213">
        <v>21.07</v>
      </c>
      <c r="FQ213">
        <v>21.33</v>
      </c>
      <c r="FR213">
        <v>0</v>
      </c>
      <c r="FS213">
        <v>0</v>
      </c>
      <c r="FT213">
        <v>0</v>
      </c>
      <c r="FU213">
        <v>0</v>
      </c>
      <c r="FV213">
        <v>0</v>
      </c>
      <c r="FW213">
        <v>0</v>
      </c>
      <c r="FX213">
        <v>0</v>
      </c>
      <c r="FY213">
        <v>0</v>
      </c>
      <c r="FZ213">
        <v>0</v>
      </c>
      <c r="GA213">
        <v>0</v>
      </c>
      <c r="GB213">
        <v>0</v>
      </c>
      <c r="GC213">
        <v>0</v>
      </c>
      <c r="GD213">
        <v>0</v>
      </c>
      <c r="GE213">
        <v>0</v>
      </c>
      <c r="GF213">
        <v>0</v>
      </c>
      <c r="GG213">
        <v>0</v>
      </c>
      <c r="GH213">
        <v>0</v>
      </c>
      <c r="GI213">
        <v>0</v>
      </c>
      <c r="GJ213">
        <v>0</v>
      </c>
      <c r="GK213">
        <v>0</v>
      </c>
      <c r="GL213">
        <v>0</v>
      </c>
      <c r="GM213">
        <v>0</v>
      </c>
      <c r="GN213">
        <v>0</v>
      </c>
      <c r="GO213">
        <v>0</v>
      </c>
      <c r="GP213">
        <v>0</v>
      </c>
      <c r="GQ213">
        <v>0</v>
      </c>
      <c r="GR213">
        <v>0</v>
      </c>
      <c r="GS213">
        <v>0</v>
      </c>
      <c r="GT213">
        <v>0</v>
      </c>
      <c r="GU213">
        <v>0</v>
      </c>
      <c r="GV213">
        <v>0</v>
      </c>
      <c r="GW213">
        <v>0</v>
      </c>
      <c r="GX213">
        <v>0</v>
      </c>
      <c r="GY213">
        <v>0</v>
      </c>
      <c r="GZ213">
        <v>0</v>
      </c>
      <c r="HA213">
        <v>0</v>
      </c>
      <c r="HB213">
        <v>0</v>
      </c>
      <c r="HC213">
        <v>0</v>
      </c>
      <c r="HD213">
        <v>0</v>
      </c>
      <c r="HE213">
        <v>0</v>
      </c>
      <c r="HF213">
        <v>0</v>
      </c>
      <c r="HG213">
        <v>0</v>
      </c>
      <c r="HH213">
        <v>0</v>
      </c>
      <c r="HI213">
        <v>0</v>
      </c>
      <c r="HJ213">
        <v>0</v>
      </c>
      <c r="HK213">
        <v>0</v>
      </c>
      <c r="HL213">
        <v>0</v>
      </c>
      <c r="HM213">
        <v>0</v>
      </c>
      <c r="HN213">
        <v>0</v>
      </c>
      <c r="HO213">
        <v>0</v>
      </c>
      <c r="HP213">
        <v>0</v>
      </c>
      <c r="HQ213">
        <v>0</v>
      </c>
      <c r="HR213">
        <v>0</v>
      </c>
      <c r="HS213">
        <v>0</v>
      </c>
      <c r="HT213">
        <v>0</v>
      </c>
      <c r="HU213">
        <v>0</v>
      </c>
      <c r="HV213">
        <v>0</v>
      </c>
      <c r="HW213">
        <v>0</v>
      </c>
      <c r="HX213">
        <v>0</v>
      </c>
      <c r="HY213">
        <v>0</v>
      </c>
      <c r="HZ213">
        <v>0</v>
      </c>
      <c r="IA213">
        <v>0</v>
      </c>
      <c r="IB213">
        <v>0</v>
      </c>
      <c r="IC213">
        <v>0</v>
      </c>
      <c r="ID213">
        <v>0</v>
      </c>
      <c r="IE213">
        <v>0</v>
      </c>
      <c r="IF213">
        <v>0</v>
      </c>
      <c r="IG213">
        <v>0</v>
      </c>
      <c r="IH213">
        <v>0</v>
      </c>
      <c r="II213">
        <v>0</v>
      </c>
      <c r="IJ213">
        <v>0</v>
      </c>
      <c r="IK213">
        <v>0</v>
      </c>
      <c r="IL213">
        <v>0</v>
      </c>
      <c r="IM213">
        <v>0</v>
      </c>
      <c r="IN213">
        <v>0</v>
      </c>
      <c r="IO213">
        <v>0</v>
      </c>
      <c r="IP213">
        <v>0</v>
      </c>
      <c r="IQ213">
        <v>0</v>
      </c>
      <c r="IR213">
        <v>0</v>
      </c>
      <c r="IS213">
        <v>0</v>
      </c>
      <c r="IT213">
        <v>0</v>
      </c>
      <c r="IU213">
        <v>0</v>
      </c>
      <c r="IV213">
        <v>0</v>
      </c>
      <c r="IW213">
        <v>0</v>
      </c>
      <c r="IX213">
        <v>0</v>
      </c>
      <c r="IY213">
        <v>0</v>
      </c>
      <c r="IZ213">
        <v>0</v>
      </c>
      <c r="JA213">
        <v>0</v>
      </c>
      <c r="JB213">
        <v>0</v>
      </c>
      <c r="JC213">
        <v>0</v>
      </c>
      <c r="JD213">
        <v>3.9990000000000001</v>
      </c>
      <c r="JE213">
        <v>6</v>
      </c>
      <c r="JF213">
        <v>5.6239999999999997</v>
      </c>
      <c r="JG213">
        <v>7.3639999999999999</v>
      </c>
      <c r="JH213">
        <v>6.9779999999999998</v>
      </c>
      <c r="JI213">
        <v>11.606</v>
      </c>
      <c r="JJ213">
        <v>8.7569999999999997</v>
      </c>
      <c r="JK213">
        <v>9.5180000000000007</v>
      </c>
      <c r="JL213">
        <v>6.3739999999999997</v>
      </c>
      <c r="JM213">
        <v>7.12</v>
      </c>
      <c r="JN213">
        <v>9.5190000000000001</v>
      </c>
      <c r="JO213">
        <v>7.7060000000000004</v>
      </c>
      <c r="JP213">
        <v>8.2710000000000008</v>
      </c>
      <c r="JQ213">
        <v>6.9509999999999996</v>
      </c>
      <c r="JR213">
        <v>6.9029999999999996</v>
      </c>
      <c r="JS213">
        <v>11.567</v>
      </c>
      <c r="JT213">
        <v>10.212</v>
      </c>
      <c r="JU213">
        <v>7.7119999999999997</v>
      </c>
      <c r="JV213">
        <v>9.16</v>
      </c>
      <c r="JW213">
        <v>12.805</v>
      </c>
      <c r="JX213">
        <v>7.4089999999999998</v>
      </c>
      <c r="JY213">
        <v>8.0009999999999994</v>
      </c>
      <c r="JZ213">
        <v>5.0679999999999996</v>
      </c>
      <c r="KA213">
        <v>9.6829999999999998</v>
      </c>
      <c r="KB213">
        <v>11.563000000000001</v>
      </c>
      <c r="KC213">
        <v>10.311</v>
      </c>
      <c r="KD213">
        <v>12.034000000000001</v>
      </c>
      <c r="KE213">
        <v>11.867000000000001</v>
      </c>
      <c r="KF213">
        <v>10.465</v>
      </c>
      <c r="KG213">
        <v>13.173999999999999</v>
      </c>
    </row>
    <row r="214" spans="1:293" x14ac:dyDescent="0.25">
      <c r="A214" t="s">
        <v>490</v>
      </c>
      <c r="B214" t="s">
        <v>589</v>
      </c>
      <c r="C214" t="s">
        <v>588</v>
      </c>
      <c r="D214">
        <v>94</v>
      </c>
      <c r="E214" t="s">
        <v>12</v>
      </c>
      <c r="F214">
        <f t="shared" si="27"/>
        <v>2</v>
      </c>
      <c r="G214">
        <f t="shared" si="28"/>
        <v>2</v>
      </c>
      <c r="H214" t="s">
        <v>2</v>
      </c>
      <c r="I214" t="s">
        <v>6</v>
      </c>
      <c r="J214" t="s">
        <v>609</v>
      </c>
      <c r="K214" t="s">
        <v>596</v>
      </c>
      <c r="L214" t="s">
        <v>516</v>
      </c>
      <c r="M214" s="7">
        <v>31.458067480468699</v>
      </c>
      <c r="N214" s="7">
        <v>147.66150503368999</v>
      </c>
      <c r="O214" s="7">
        <f>M214*'Emission and cost factors'!$D$8+N214*'Emission and cost factors'!$E$8</f>
        <v>74.53048648639583</v>
      </c>
      <c r="P214" s="8">
        <f>M214*'Emission and cost factors'!$D$9+N214*'Emission and cost factors'!$E$9</f>
        <v>23.407548454272245</v>
      </c>
      <c r="Q214" s="7">
        <f t="shared" si="29"/>
        <v>21.449333333333332</v>
      </c>
      <c r="R214" s="2">
        <f t="shared" si="30"/>
        <v>0</v>
      </c>
      <c r="S214" s="2">
        <f t="shared" si="31"/>
        <v>0</v>
      </c>
      <c r="T214" s="2">
        <f t="shared" si="32"/>
        <v>0</v>
      </c>
      <c r="U214" s="7">
        <f t="shared" si="33"/>
        <v>0</v>
      </c>
      <c r="V214" s="7">
        <f t="shared" si="34"/>
        <v>0</v>
      </c>
      <c r="W214" s="7">
        <f t="shared" si="35"/>
        <v>0</v>
      </c>
      <c r="X214">
        <v>20.96</v>
      </c>
      <c r="Y214">
        <v>21.17</v>
      </c>
      <c r="Z214">
        <v>21.25</v>
      </c>
      <c r="AA214">
        <v>21.3</v>
      </c>
      <c r="AB214">
        <v>21.42</v>
      </c>
      <c r="AC214">
        <v>21.67</v>
      </c>
      <c r="AD214">
        <v>21.46</v>
      </c>
      <c r="AE214">
        <v>21.54</v>
      </c>
      <c r="AF214">
        <v>21.35</v>
      </c>
      <c r="AG214">
        <v>21.33</v>
      </c>
      <c r="AH214">
        <v>21.54</v>
      </c>
      <c r="AI214">
        <v>21.27</v>
      </c>
      <c r="AJ214">
        <v>21.38</v>
      </c>
      <c r="AK214">
        <v>21.29</v>
      </c>
      <c r="AL214">
        <v>21.36</v>
      </c>
      <c r="AM214">
        <v>21.61</v>
      </c>
      <c r="AN214">
        <v>21.58</v>
      </c>
      <c r="AO214">
        <v>21.43</v>
      </c>
      <c r="AP214">
        <v>21.45</v>
      </c>
      <c r="AQ214">
        <v>21.7</v>
      </c>
      <c r="AR214">
        <v>21.39</v>
      </c>
      <c r="AS214">
        <v>21.38</v>
      </c>
      <c r="AT214">
        <v>21.25</v>
      </c>
      <c r="AU214">
        <v>21.58</v>
      </c>
      <c r="AV214">
        <v>21.66</v>
      </c>
      <c r="AW214">
        <v>21.53</v>
      </c>
      <c r="AX214">
        <v>21.66</v>
      </c>
      <c r="AY214">
        <v>21.57</v>
      </c>
      <c r="AZ214">
        <v>21.6</v>
      </c>
      <c r="BA214">
        <v>21.8</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20.69</v>
      </c>
      <c r="EO214">
        <v>20.8</v>
      </c>
      <c r="EP214">
        <v>20.83</v>
      </c>
      <c r="EQ214">
        <v>20.71</v>
      </c>
      <c r="ER214">
        <v>20.81</v>
      </c>
      <c r="ES214">
        <v>21.11</v>
      </c>
      <c r="ET214">
        <v>21.24</v>
      </c>
      <c r="EU214">
        <v>21.38</v>
      </c>
      <c r="EV214">
        <v>21.15</v>
      </c>
      <c r="EW214">
        <v>20.96</v>
      </c>
      <c r="EX214">
        <v>21.25</v>
      </c>
      <c r="EY214">
        <v>20.84</v>
      </c>
      <c r="EZ214">
        <v>21.06</v>
      </c>
      <c r="FA214">
        <v>20.77</v>
      </c>
      <c r="FB214">
        <v>20.72</v>
      </c>
      <c r="FC214">
        <v>21.24</v>
      </c>
      <c r="FD214">
        <v>21.21</v>
      </c>
      <c r="FE214">
        <v>21.05</v>
      </c>
      <c r="FF214">
        <v>21.08</v>
      </c>
      <c r="FG214">
        <v>21.23</v>
      </c>
      <c r="FH214">
        <v>21.21</v>
      </c>
      <c r="FI214">
        <v>20.98</v>
      </c>
      <c r="FJ214">
        <v>21.1</v>
      </c>
      <c r="FK214">
        <v>21.31</v>
      </c>
      <c r="FL214">
        <v>21.3</v>
      </c>
      <c r="FM214">
        <v>20.94</v>
      </c>
      <c r="FN214">
        <v>21.15</v>
      </c>
      <c r="FO214">
        <v>21.39</v>
      </c>
      <c r="FP214">
        <v>21.24</v>
      </c>
      <c r="FQ214">
        <v>21.39</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0</v>
      </c>
      <c r="GU214">
        <v>0</v>
      </c>
      <c r="GV214">
        <v>0</v>
      </c>
      <c r="GW214">
        <v>0</v>
      </c>
      <c r="GX214">
        <v>0</v>
      </c>
      <c r="GY214">
        <v>0</v>
      </c>
      <c r="GZ214">
        <v>0</v>
      </c>
      <c r="HA214">
        <v>0</v>
      </c>
      <c r="HB214">
        <v>0</v>
      </c>
      <c r="HC214">
        <v>0</v>
      </c>
      <c r="HD214">
        <v>0</v>
      </c>
      <c r="HE214">
        <v>0</v>
      </c>
      <c r="HF214">
        <v>0</v>
      </c>
      <c r="HG214">
        <v>0</v>
      </c>
      <c r="HH214">
        <v>0</v>
      </c>
      <c r="HI214">
        <v>0</v>
      </c>
      <c r="HJ214">
        <v>0</v>
      </c>
      <c r="HK214">
        <v>0</v>
      </c>
      <c r="HL214">
        <v>0</v>
      </c>
      <c r="HM214">
        <v>0</v>
      </c>
      <c r="HN214">
        <v>0</v>
      </c>
      <c r="HO214">
        <v>0</v>
      </c>
      <c r="HP214">
        <v>0</v>
      </c>
      <c r="HQ214">
        <v>0</v>
      </c>
      <c r="HR214">
        <v>0</v>
      </c>
      <c r="HS214">
        <v>0</v>
      </c>
      <c r="HT214">
        <v>0</v>
      </c>
      <c r="HU214">
        <v>0</v>
      </c>
      <c r="HV214">
        <v>0</v>
      </c>
      <c r="HW214">
        <v>0</v>
      </c>
      <c r="HX214">
        <v>0</v>
      </c>
      <c r="HY214">
        <v>0</v>
      </c>
      <c r="HZ214">
        <v>0</v>
      </c>
      <c r="IA214">
        <v>0</v>
      </c>
      <c r="IB214">
        <v>0</v>
      </c>
      <c r="IC214">
        <v>0</v>
      </c>
      <c r="ID214">
        <v>0</v>
      </c>
      <c r="IE214">
        <v>0</v>
      </c>
      <c r="IF214">
        <v>0</v>
      </c>
      <c r="IG214">
        <v>0</v>
      </c>
      <c r="IH214">
        <v>0</v>
      </c>
      <c r="II214">
        <v>0</v>
      </c>
      <c r="IJ214">
        <v>0</v>
      </c>
      <c r="IK214">
        <v>0</v>
      </c>
      <c r="IL214">
        <v>0</v>
      </c>
      <c r="IM214">
        <v>0</v>
      </c>
      <c r="IN214">
        <v>0</v>
      </c>
      <c r="IO214">
        <v>0</v>
      </c>
      <c r="IP214">
        <v>0</v>
      </c>
      <c r="IQ214">
        <v>0</v>
      </c>
      <c r="IR214">
        <v>0</v>
      </c>
      <c r="IS214">
        <v>0</v>
      </c>
      <c r="IT214">
        <v>0</v>
      </c>
      <c r="IU214">
        <v>0</v>
      </c>
      <c r="IV214">
        <v>0</v>
      </c>
      <c r="IW214">
        <v>0</v>
      </c>
      <c r="IX214">
        <v>0</v>
      </c>
      <c r="IY214">
        <v>0</v>
      </c>
      <c r="IZ214">
        <v>0</v>
      </c>
      <c r="JA214">
        <v>0</v>
      </c>
      <c r="JB214">
        <v>0</v>
      </c>
      <c r="JC214">
        <v>0</v>
      </c>
      <c r="JD214">
        <v>3.9990000000000001</v>
      </c>
      <c r="JE214">
        <v>6</v>
      </c>
      <c r="JF214">
        <v>5.6239999999999997</v>
      </c>
      <c r="JG214">
        <v>7.3639999999999999</v>
      </c>
      <c r="JH214">
        <v>6.9779999999999998</v>
      </c>
      <c r="JI214">
        <v>11.606</v>
      </c>
      <c r="JJ214">
        <v>8.7569999999999997</v>
      </c>
      <c r="JK214">
        <v>9.5180000000000007</v>
      </c>
      <c r="JL214">
        <v>6.3739999999999997</v>
      </c>
      <c r="JM214">
        <v>7.12</v>
      </c>
      <c r="JN214">
        <v>9.5190000000000001</v>
      </c>
      <c r="JO214">
        <v>7.7060000000000004</v>
      </c>
      <c r="JP214">
        <v>8.2710000000000008</v>
      </c>
      <c r="JQ214">
        <v>6.9509999999999996</v>
      </c>
      <c r="JR214">
        <v>6.9029999999999996</v>
      </c>
      <c r="JS214">
        <v>11.567</v>
      </c>
      <c r="JT214">
        <v>10.212</v>
      </c>
      <c r="JU214">
        <v>7.7119999999999997</v>
      </c>
      <c r="JV214">
        <v>9.16</v>
      </c>
      <c r="JW214">
        <v>12.805</v>
      </c>
      <c r="JX214">
        <v>7.4089999999999998</v>
      </c>
      <c r="JY214">
        <v>8.0009999999999994</v>
      </c>
      <c r="JZ214">
        <v>5.0679999999999996</v>
      </c>
      <c r="KA214">
        <v>9.6829999999999998</v>
      </c>
      <c r="KB214">
        <v>11.563000000000001</v>
      </c>
      <c r="KC214">
        <v>10.311</v>
      </c>
      <c r="KD214">
        <v>12.034000000000001</v>
      </c>
      <c r="KE214">
        <v>11.867000000000001</v>
      </c>
      <c r="KF214">
        <v>10.465</v>
      </c>
      <c r="KG214">
        <v>13.173999999999999</v>
      </c>
    </row>
    <row r="215" spans="1:293" x14ac:dyDescent="0.25">
      <c r="A215" t="s">
        <v>491</v>
      </c>
      <c r="B215" t="s">
        <v>589</v>
      </c>
      <c r="C215" t="s">
        <v>588</v>
      </c>
      <c r="D215">
        <v>95</v>
      </c>
      <c r="E215" t="s">
        <v>12</v>
      </c>
      <c r="F215">
        <f t="shared" si="27"/>
        <v>2</v>
      </c>
      <c r="G215">
        <f t="shared" si="28"/>
        <v>2</v>
      </c>
      <c r="H215" t="s">
        <v>2</v>
      </c>
      <c r="I215" t="s">
        <v>7</v>
      </c>
      <c r="J215" t="s">
        <v>609</v>
      </c>
      <c r="K215" t="s">
        <v>596</v>
      </c>
      <c r="L215" t="s">
        <v>515</v>
      </c>
      <c r="M215" s="7">
        <v>64.165135921223893</v>
      </c>
      <c r="N215" s="7">
        <v>163.217962634267</v>
      </c>
      <c r="O215" s="7">
        <f>M215*'Emission and cost factors'!$D$8+N215*'Emission and cost factors'!$E$8</f>
        <v>88.554941355219839</v>
      </c>
      <c r="P215" s="8">
        <f>M215*'Emission and cost factors'!$D$9+N215*'Emission and cost factors'!$E$9</f>
        <v>27.049299831989003</v>
      </c>
      <c r="Q215" s="7">
        <f t="shared" si="29"/>
        <v>21.492666666666668</v>
      </c>
      <c r="R215" s="2">
        <f t="shared" si="30"/>
        <v>0</v>
      </c>
      <c r="S215" s="2">
        <f t="shared" si="31"/>
        <v>0</v>
      </c>
      <c r="T215" s="2">
        <f t="shared" si="32"/>
        <v>0</v>
      </c>
      <c r="U215" s="7">
        <f t="shared" si="33"/>
        <v>0</v>
      </c>
      <c r="V215" s="7">
        <f t="shared" si="34"/>
        <v>0</v>
      </c>
      <c r="W215" s="7">
        <f t="shared" si="35"/>
        <v>0</v>
      </c>
      <c r="X215">
        <v>21.14</v>
      </c>
      <c r="Y215">
        <v>21.34</v>
      </c>
      <c r="Z215">
        <v>21.28</v>
      </c>
      <c r="AA215">
        <v>21.37</v>
      </c>
      <c r="AB215">
        <v>21.42</v>
      </c>
      <c r="AC215">
        <v>21.48</v>
      </c>
      <c r="AD215">
        <v>21.7</v>
      </c>
      <c r="AE215">
        <v>21.78</v>
      </c>
      <c r="AF215">
        <v>21.61</v>
      </c>
      <c r="AG215">
        <v>21.33</v>
      </c>
      <c r="AH215">
        <v>21.68</v>
      </c>
      <c r="AI215">
        <v>21.41</v>
      </c>
      <c r="AJ215">
        <v>21.41</v>
      </c>
      <c r="AK215">
        <v>21.31</v>
      </c>
      <c r="AL215">
        <v>21.35</v>
      </c>
      <c r="AM215">
        <v>21.52</v>
      </c>
      <c r="AN215">
        <v>21.52</v>
      </c>
      <c r="AO215">
        <v>21.34</v>
      </c>
      <c r="AP215">
        <v>21.41</v>
      </c>
      <c r="AQ215">
        <v>21.68</v>
      </c>
      <c r="AR215">
        <v>21.64</v>
      </c>
      <c r="AS215">
        <v>21.34</v>
      </c>
      <c r="AT215">
        <v>21.55</v>
      </c>
      <c r="AU215">
        <v>21.74</v>
      </c>
      <c r="AV215">
        <v>21.58</v>
      </c>
      <c r="AW215">
        <v>21.53</v>
      </c>
      <c r="AX215">
        <v>21.49</v>
      </c>
      <c r="AY215">
        <v>21.62</v>
      </c>
      <c r="AZ215">
        <v>21.51</v>
      </c>
      <c r="BA215">
        <v>21.7</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20.6</v>
      </c>
      <c r="EO215">
        <v>20.93</v>
      </c>
      <c r="EP215">
        <v>21.04</v>
      </c>
      <c r="EQ215">
        <v>20.93</v>
      </c>
      <c r="ER215">
        <v>20.98</v>
      </c>
      <c r="ES215">
        <v>21.49</v>
      </c>
      <c r="ET215">
        <v>21.15</v>
      </c>
      <c r="EU215">
        <v>21.23</v>
      </c>
      <c r="EV215">
        <v>21.1</v>
      </c>
      <c r="EW215">
        <v>21.23</v>
      </c>
      <c r="EX215">
        <v>21.32</v>
      </c>
      <c r="EY215">
        <v>21.09</v>
      </c>
      <c r="EZ215">
        <v>21.26</v>
      </c>
      <c r="FA215">
        <v>20.86</v>
      </c>
      <c r="FB215">
        <v>21.07</v>
      </c>
      <c r="FC215">
        <v>21.54</v>
      </c>
      <c r="FD215">
        <v>21.32</v>
      </c>
      <c r="FE215">
        <v>21.32</v>
      </c>
      <c r="FF215">
        <v>21.39</v>
      </c>
      <c r="FG215">
        <v>21.46</v>
      </c>
      <c r="FH215">
        <v>21.07</v>
      </c>
      <c r="FI215">
        <v>21.32</v>
      </c>
      <c r="FJ215">
        <v>21.07</v>
      </c>
      <c r="FK215">
        <v>21.2</v>
      </c>
      <c r="FL215">
        <v>21.38</v>
      </c>
      <c r="FM215">
        <v>21.4</v>
      </c>
      <c r="FN215">
        <v>21.51</v>
      </c>
      <c r="FO215">
        <v>21.35</v>
      </c>
      <c r="FP215">
        <v>21.33</v>
      </c>
      <c r="FQ215">
        <v>21.49</v>
      </c>
      <c r="FR215">
        <v>0</v>
      </c>
      <c r="FS215">
        <v>0</v>
      </c>
      <c r="FT215">
        <v>0</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0</v>
      </c>
      <c r="GO215">
        <v>0</v>
      </c>
      <c r="GP215">
        <v>0</v>
      </c>
      <c r="GQ215">
        <v>0</v>
      </c>
      <c r="GR215">
        <v>0</v>
      </c>
      <c r="GS215">
        <v>0</v>
      </c>
      <c r="GT215">
        <v>0</v>
      </c>
      <c r="GU215">
        <v>0</v>
      </c>
      <c r="GV215">
        <v>0</v>
      </c>
      <c r="GW215">
        <v>0</v>
      </c>
      <c r="GX215">
        <v>0</v>
      </c>
      <c r="GY215">
        <v>0</v>
      </c>
      <c r="GZ215">
        <v>0</v>
      </c>
      <c r="HA215">
        <v>0</v>
      </c>
      <c r="HB215">
        <v>0</v>
      </c>
      <c r="HC215">
        <v>0</v>
      </c>
      <c r="HD215">
        <v>0</v>
      </c>
      <c r="HE215">
        <v>0</v>
      </c>
      <c r="HF215">
        <v>0</v>
      </c>
      <c r="HG215">
        <v>0</v>
      </c>
      <c r="HH215">
        <v>0</v>
      </c>
      <c r="HI215">
        <v>0</v>
      </c>
      <c r="HJ215">
        <v>0</v>
      </c>
      <c r="HK215">
        <v>0</v>
      </c>
      <c r="HL215">
        <v>0</v>
      </c>
      <c r="HM215">
        <v>0</v>
      </c>
      <c r="HN215">
        <v>0</v>
      </c>
      <c r="HO215">
        <v>0</v>
      </c>
      <c r="HP215">
        <v>0</v>
      </c>
      <c r="HQ215">
        <v>0</v>
      </c>
      <c r="HR215">
        <v>0</v>
      </c>
      <c r="HS215">
        <v>0</v>
      </c>
      <c r="HT215">
        <v>0</v>
      </c>
      <c r="HU215">
        <v>0</v>
      </c>
      <c r="HV215">
        <v>0</v>
      </c>
      <c r="HW215">
        <v>0</v>
      </c>
      <c r="HX215">
        <v>0</v>
      </c>
      <c r="HY215">
        <v>0</v>
      </c>
      <c r="HZ215">
        <v>0</v>
      </c>
      <c r="IA215">
        <v>0</v>
      </c>
      <c r="IB215">
        <v>0</v>
      </c>
      <c r="IC215">
        <v>0</v>
      </c>
      <c r="ID215">
        <v>0</v>
      </c>
      <c r="IE215">
        <v>0</v>
      </c>
      <c r="IF215">
        <v>0</v>
      </c>
      <c r="IG215">
        <v>0</v>
      </c>
      <c r="IH215">
        <v>0</v>
      </c>
      <c r="II215">
        <v>0</v>
      </c>
      <c r="IJ215">
        <v>0</v>
      </c>
      <c r="IK215">
        <v>0</v>
      </c>
      <c r="IL215">
        <v>0</v>
      </c>
      <c r="IM215">
        <v>0</v>
      </c>
      <c r="IN215">
        <v>0</v>
      </c>
      <c r="IO215">
        <v>0</v>
      </c>
      <c r="IP215">
        <v>0</v>
      </c>
      <c r="IQ215">
        <v>0</v>
      </c>
      <c r="IR215">
        <v>0</v>
      </c>
      <c r="IS215">
        <v>0</v>
      </c>
      <c r="IT215">
        <v>0</v>
      </c>
      <c r="IU215">
        <v>0</v>
      </c>
      <c r="IV215">
        <v>0</v>
      </c>
      <c r="IW215">
        <v>0</v>
      </c>
      <c r="IX215">
        <v>0</v>
      </c>
      <c r="IY215">
        <v>0</v>
      </c>
      <c r="IZ215">
        <v>0</v>
      </c>
      <c r="JA215">
        <v>0</v>
      </c>
      <c r="JB215">
        <v>0</v>
      </c>
      <c r="JC215">
        <v>0</v>
      </c>
      <c r="JD215">
        <v>3.9990000000000001</v>
      </c>
      <c r="JE215">
        <v>6</v>
      </c>
      <c r="JF215">
        <v>5.6239999999999997</v>
      </c>
      <c r="JG215">
        <v>7.3639999999999999</v>
      </c>
      <c r="JH215">
        <v>6.9779999999999998</v>
      </c>
      <c r="JI215">
        <v>11.606</v>
      </c>
      <c r="JJ215">
        <v>8.7569999999999997</v>
      </c>
      <c r="JK215">
        <v>9.5180000000000007</v>
      </c>
      <c r="JL215">
        <v>6.3739999999999997</v>
      </c>
      <c r="JM215">
        <v>7.12</v>
      </c>
      <c r="JN215">
        <v>9.5190000000000001</v>
      </c>
      <c r="JO215">
        <v>7.7060000000000004</v>
      </c>
      <c r="JP215">
        <v>8.2710000000000008</v>
      </c>
      <c r="JQ215">
        <v>6.9509999999999996</v>
      </c>
      <c r="JR215">
        <v>6.9029999999999996</v>
      </c>
      <c r="JS215">
        <v>11.567</v>
      </c>
      <c r="JT215">
        <v>10.212</v>
      </c>
      <c r="JU215">
        <v>7.7119999999999997</v>
      </c>
      <c r="JV215">
        <v>9.16</v>
      </c>
      <c r="JW215">
        <v>12.805</v>
      </c>
      <c r="JX215">
        <v>7.4089999999999998</v>
      </c>
      <c r="JY215">
        <v>8.0009999999999994</v>
      </c>
      <c r="JZ215">
        <v>5.0679999999999996</v>
      </c>
      <c r="KA215">
        <v>9.6829999999999998</v>
      </c>
      <c r="KB215">
        <v>11.563000000000001</v>
      </c>
      <c r="KC215">
        <v>10.311</v>
      </c>
      <c r="KD215">
        <v>12.034000000000001</v>
      </c>
      <c r="KE215">
        <v>11.867000000000001</v>
      </c>
      <c r="KF215">
        <v>10.465</v>
      </c>
      <c r="KG215">
        <v>13.173999999999999</v>
      </c>
    </row>
    <row r="216" spans="1:293" x14ac:dyDescent="0.25">
      <c r="A216" t="s">
        <v>492</v>
      </c>
      <c r="B216" t="s">
        <v>589</v>
      </c>
      <c r="C216" t="s">
        <v>588</v>
      </c>
      <c r="D216">
        <v>97</v>
      </c>
      <c r="E216" t="s">
        <v>12</v>
      </c>
      <c r="F216">
        <f t="shared" si="27"/>
        <v>2</v>
      </c>
      <c r="G216">
        <f t="shared" si="28"/>
        <v>2</v>
      </c>
      <c r="H216" t="s">
        <v>8</v>
      </c>
      <c r="I216" t="s">
        <v>3</v>
      </c>
      <c r="J216" t="s">
        <v>609</v>
      </c>
      <c r="K216" t="s">
        <v>596</v>
      </c>
      <c r="L216" t="s">
        <v>515</v>
      </c>
      <c r="M216" s="7">
        <v>37.259466520182201</v>
      </c>
      <c r="N216" s="7">
        <v>67.2484485029089</v>
      </c>
      <c r="O216" s="7">
        <f>M216*'Emission and cost factors'!$D$8+N216*'Emission and cost factors'!$E$8</f>
        <v>38.758774280576354</v>
      </c>
      <c r="P216" s="8">
        <f>M216*'Emission and cost factors'!$D$9+N216*'Emission and cost factors'!$E$9</f>
        <v>11.577645936243622</v>
      </c>
      <c r="Q216" s="7">
        <f t="shared" si="29"/>
        <v>21.459999999999997</v>
      </c>
      <c r="R216" s="2">
        <f t="shared" si="30"/>
        <v>0</v>
      </c>
      <c r="S216" s="2">
        <f t="shared" si="31"/>
        <v>0</v>
      </c>
      <c r="T216" s="2">
        <f t="shared" si="32"/>
        <v>0</v>
      </c>
      <c r="U216" s="7">
        <f t="shared" si="33"/>
        <v>0</v>
      </c>
      <c r="V216" s="7">
        <f t="shared" si="34"/>
        <v>0</v>
      </c>
      <c r="W216" s="7">
        <f t="shared" si="35"/>
        <v>0</v>
      </c>
      <c r="X216">
        <v>21.21</v>
      </c>
      <c r="Y216">
        <v>21.17</v>
      </c>
      <c r="Z216">
        <v>21.36</v>
      </c>
      <c r="AA216">
        <v>21.2</v>
      </c>
      <c r="AB216">
        <v>21.5</v>
      </c>
      <c r="AC216">
        <v>21.5</v>
      </c>
      <c r="AD216">
        <v>21.54</v>
      </c>
      <c r="AE216">
        <v>21.63</v>
      </c>
      <c r="AF216">
        <v>21.45</v>
      </c>
      <c r="AG216">
        <v>21.31</v>
      </c>
      <c r="AH216">
        <v>21.6</v>
      </c>
      <c r="AI216">
        <v>21.33</v>
      </c>
      <c r="AJ216">
        <v>21.41</v>
      </c>
      <c r="AK216">
        <v>21.18</v>
      </c>
      <c r="AL216">
        <v>21.22</v>
      </c>
      <c r="AM216">
        <v>21.61</v>
      </c>
      <c r="AN216">
        <v>21.57</v>
      </c>
      <c r="AO216">
        <v>21.35</v>
      </c>
      <c r="AP216">
        <v>21.39</v>
      </c>
      <c r="AQ216">
        <v>21.58</v>
      </c>
      <c r="AR216">
        <v>21.57</v>
      </c>
      <c r="AS216">
        <v>21.32</v>
      </c>
      <c r="AT216">
        <v>21.4</v>
      </c>
      <c r="AU216">
        <v>21.66</v>
      </c>
      <c r="AV216">
        <v>21.67</v>
      </c>
      <c r="AW216">
        <v>21.49</v>
      </c>
      <c r="AX216">
        <v>21.59</v>
      </c>
      <c r="AY216">
        <v>21.63</v>
      </c>
      <c r="AZ216">
        <v>21.61</v>
      </c>
      <c r="BA216">
        <v>21.75</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v>0</v>
      </c>
      <c r="EH216">
        <v>0</v>
      </c>
      <c r="EI216">
        <v>0</v>
      </c>
      <c r="EJ216">
        <v>0</v>
      </c>
      <c r="EK216">
        <v>0</v>
      </c>
      <c r="EL216">
        <v>0</v>
      </c>
      <c r="EM216">
        <v>0</v>
      </c>
      <c r="EN216">
        <v>20.56</v>
      </c>
      <c r="EO216">
        <v>20.76</v>
      </c>
      <c r="EP216">
        <v>20.71</v>
      </c>
      <c r="EQ216">
        <v>20.97</v>
      </c>
      <c r="ER216">
        <v>20.74</v>
      </c>
      <c r="ES216">
        <v>21.23</v>
      </c>
      <c r="ET216">
        <v>21.08</v>
      </c>
      <c r="EU216">
        <v>21.09</v>
      </c>
      <c r="EV216">
        <v>20.8</v>
      </c>
      <c r="EW216">
        <v>20.89</v>
      </c>
      <c r="EX216">
        <v>21.01</v>
      </c>
      <c r="EY216">
        <v>21.05</v>
      </c>
      <c r="EZ216">
        <v>21.05</v>
      </c>
      <c r="FA216">
        <v>20.95</v>
      </c>
      <c r="FB216">
        <v>20.94</v>
      </c>
      <c r="FC216">
        <v>21.29</v>
      </c>
      <c r="FD216">
        <v>21.23</v>
      </c>
      <c r="FE216">
        <v>20.98</v>
      </c>
      <c r="FF216">
        <v>21.11</v>
      </c>
      <c r="FG216">
        <v>21.37</v>
      </c>
      <c r="FH216">
        <v>20.92</v>
      </c>
      <c r="FI216">
        <v>21.01</v>
      </c>
      <c r="FJ216">
        <v>20.75</v>
      </c>
      <c r="FK216">
        <v>21.06</v>
      </c>
      <c r="FL216">
        <v>21.32</v>
      </c>
      <c r="FM216">
        <v>21.27</v>
      </c>
      <c r="FN216">
        <v>21.41</v>
      </c>
      <c r="FO216">
        <v>21.46</v>
      </c>
      <c r="FP216">
        <v>21.3</v>
      </c>
      <c r="FQ216">
        <v>21.54</v>
      </c>
      <c r="FR216">
        <v>0</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v>
      </c>
      <c r="GQ216">
        <v>0</v>
      </c>
      <c r="GR216">
        <v>0</v>
      </c>
      <c r="GS216">
        <v>0</v>
      </c>
      <c r="GT216">
        <v>0</v>
      </c>
      <c r="GU216">
        <v>0</v>
      </c>
      <c r="GV216">
        <v>0</v>
      </c>
      <c r="GW216">
        <v>0</v>
      </c>
      <c r="GX216">
        <v>0</v>
      </c>
      <c r="GY216">
        <v>0</v>
      </c>
      <c r="GZ216">
        <v>0</v>
      </c>
      <c r="HA216">
        <v>0</v>
      </c>
      <c r="HB216">
        <v>0</v>
      </c>
      <c r="HC216">
        <v>0</v>
      </c>
      <c r="HD216">
        <v>0</v>
      </c>
      <c r="HE216">
        <v>0</v>
      </c>
      <c r="HF216">
        <v>0</v>
      </c>
      <c r="HG216">
        <v>0</v>
      </c>
      <c r="HH216">
        <v>0</v>
      </c>
      <c r="HI216">
        <v>0</v>
      </c>
      <c r="HJ216">
        <v>0</v>
      </c>
      <c r="HK216">
        <v>0</v>
      </c>
      <c r="HL216">
        <v>0</v>
      </c>
      <c r="HM216">
        <v>0</v>
      </c>
      <c r="HN216">
        <v>0</v>
      </c>
      <c r="HO216">
        <v>0</v>
      </c>
      <c r="HP216">
        <v>0</v>
      </c>
      <c r="HQ216">
        <v>0</v>
      </c>
      <c r="HR216">
        <v>0</v>
      </c>
      <c r="HS216">
        <v>0</v>
      </c>
      <c r="HT216">
        <v>0</v>
      </c>
      <c r="HU216">
        <v>0</v>
      </c>
      <c r="HV216">
        <v>0</v>
      </c>
      <c r="HW216">
        <v>0</v>
      </c>
      <c r="HX216">
        <v>0</v>
      </c>
      <c r="HY216">
        <v>0</v>
      </c>
      <c r="HZ216">
        <v>0</v>
      </c>
      <c r="IA216">
        <v>0</v>
      </c>
      <c r="IB216">
        <v>0</v>
      </c>
      <c r="IC216">
        <v>0</v>
      </c>
      <c r="ID216">
        <v>0</v>
      </c>
      <c r="IE216">
        <v>0</v>
      </c>
      <c r="IF216">
        <v>0</v>
      </c>
      <c r="IG216">
        <v>0</v>
      </c>
      <c r="IH216">
        <v>0</v>
      </c>
      <c r="II216">
        <v>0</v>
      </c>
      <c r="IJ216">
        <v>0</v>
      </c>
      <c r="IK216">
        <v>0</v>
      </c>
      <c r="IL216">
        <v>0</v>
      </c>
      <c r="IM216">
        <v>0</v>
      </c>
      <c r="IN216">
        <v>0</v>
      </c>
      <c r="IO216">
        <v>0</v>
      </c>
      <c r="IP216">
        <v>0</v>
      </c>
      <c r="IQ216">
        <v>0</v>
      </c>
      <c r="IR216">
        <v>0</v>
      </c>
      <c r="IS216">
        <v>0</v>
      </c>
      <c r="IT216">
        <v>0</v>
      </c>
      <c r="IU216">
        <v>0</v>
      </c>
      <c r="IV216">
        <v>0</v>
      </c>
      <c r="IW216">
        <v>0</v>
      </c>
      <c r="IX216">
        <v>0</v>
      </c>
      <c r="IY216">
        <v>0</v>
      </c>
      <c r="IZ216">
        <v>0</v>
      </c>
      <c r="JA216">
        <v>0</v>
      </c>
      <c r="JB216">
        <v>0</v>
      </c>
      <c r="JC216">
        <v>0</v>
      </c>
      <c r="JD216">
        <v>3.9990000000000001</v>
      </c>
      <c r="JE216">
        <v>6</v>
      </c>
      <c r="JF216">
        <v>5.6239999999999997</v>
      </c>
      <c r="JG216">
        <v>7.3639999999999999</v>
      </c>
      <c r="JH216">
        <v>6.9779999999999998</v>
      </c>
      <c r="JI216">
        <v>11.606</v>
      </c>
      <c r="JJ216">
        <v>8.7569999999999997</v>
      </c>
      <c r="JK216">
        <v>9.5180000000000007</v>
      </c>
      <c r="JL216">
        <v>6.3739999999999997</v>
      </c>
      <c r="JM216">
        <v>7.12</v>
      </c>
      <c r="JN216">
        <v>9.5190000000000001</v>
      </c>
      <c r="JO216">
        <v>7.7060000000000004</v>
      </c>
      <c r="JP216">
        <v>8.2710000000000008</v>
      </c>
      <c r="JQ216">
        <v>6.9509999999999996</v>
      </c>
      <c r="JR216">
        <v>6.9029999999999996</v>
      </c>
      <c r="JS216">
        <v>11.567</v>
      </c>
      <c r="JT216">
        <v>10.212</v>
      </c>
      <c r="JU216">
        <v>7.7119999999999997</v>
      </c>
      <c r="JV216">
        <v>9.16</v>
      </c>
      <c r="JW216">
        <v>12.805</v>
      </c>
      <c r="JX216">
        <v>7.4089999999999998</v>
      </c>
      <c r="JY216">
        <v>8.0009999999999994</v>
      </c>
      <c r="JZ216">
        <v>5.0679999999999996</v>
      </c>
      <c r="KA216">
        <v>9.6829999999999998</v>
      </c>
      <c r="KB216">
        <v>11.563000000000001</v>
      </c>
      <c r="KC216">
        <v>10.311</v>
      </c>
      <c r="KD216">
        <v>12.034000000000001</v>
      </c>
      <c r="KE216">
        <v>11.867000000000001</v>
      </c>
      <c r="KF216">
        <v>10.465</v>
      </c>
      <c r="KG216">
        <v>13.173999999999999</v>
      </c>
    </row>
    <row r="217" spans="1:293" x14ac:dyDescent="0.25">
      <c r="A217" t="s">
        <v>493</v>
      </c>
      <c r="B217" t="s">
        <v>589</v>
      </c>
      <c r="C217" t="s">
        <v>588</v>
      </c>
      <c r="D217">
        <v>98</v>
      </c>
      <c r="E217" t="s">
        <v>12</v>
      </c>
      <c r="F217">
        <f t="shared" si="27"/>
        <v>2</v>
      </c>
      <c r="G217">
        <f t="shared" si="28"/>
        <v>2</v>
      </c>
      <c r="H217" t="s">
        <v>8</v>
      </c>
      <c r="I217" t="s">
        <v>3</v>
      </c>
      <c r="J217" t="s">
        <v>609</v>
      </c>
      <c r="K217" t="s">
        <v>596</v>
      </c>
      <c r="L217" t="s">
        <v>516</v>
      </c>
      <c r="M217" s="7">
        <v>28.019247273763</v>
      </c>
      <c r="N217" s="7">
        <v>72.890531656660102</v>
      </c>
      <c r="O217" s="7">
        <f>M217*'Emission and cost factors'!$D$8+N217*'Emission and cost factors'!$E$8</f>
        <v>39.413686489553875</v>
      </c>
      <c r="P217" s="8">
        <f>M217*'Emission and cost factors'!$D$9+N217*'Emission and cost factors'!$E$9</f>
        <v>12.054349639449535</v>
      </c>
      <c r="Q217" s="7">
        <f t="shared" si="29"/>
        <v>21.470999999999997</v>
      </c>
      <c r="R217" s="2">
        <f t="shared" si="30"/>
        <v>0</v>
      </c>
      <c r="S217" s="2">
        <f t="shared" si="31"/>
        <v>0</v>
      </c>
      <c r="T217" s="2">
        <f t="shared" si="32"/>
        <v>0</v>
      </c>
      <c r="U217" s="7">
        <f t="shared" si="33"/>
        <v>0</v>
      </c>
      <c r="V217" s="7">
        <f t="shared" si="34"/>
        <v>0</v>
      </c>
      <c r="W217" s="7">
        <f t="shared" si="35"/>
        <v>0</v>
      </c>
      <c r="X217">
        <v>21.08</v>
      </c>
      <c r="Y217">
        <v>21.11</v>
      </c>
      <c r="Z217">
        <v>21.37</v>
      </c>
      <c r="AA217">
        <v>21.21</v>
      </c>
      <c r="AB217">
        <v>21.45</v>
      </c>
      <c r="AC217">
        <v>21.51</v>
      </c>
      <c r="AD217">
        <v>21.56</v>
      </c>
      <c r="AE217">
        <v>21.63</v>
      </c>
      <c r="AF217">
        <v>21.47</v>
      </c>
      <c r="AG217">
        <v>21.31</v>
      </c>
      <c r="AH217">
        <v>21.62</v>
      </c>
      <c r="AI217">
        <v>21.32</v>
      </c>
      <c r="AJ217">
        <v>21.47</v>
      </c>
      <c r="AK217">
        <v>21.3</v>
      </c>
      <c r="AL217">
        <v>21.22</v>
      </c>
      <c r="AM217">
        <v>21.65</v>
      </c>
      <c r="AN217">
        <v>21.6</v>
      </c>
      <c r="AO217">
        <v>21.39</v>
      </c>
      <c r="AP217">
        <v>21.4</v>
      </c>
      <c r="AQ217">
        <v>21.57</v>
      </c>
      <c r="AR217">
        <v>21.56</v>
      </c>
      <c r="AS217">
        <v>21.33</v>
      </c>
      <c r="AT217">
        <v>21.42</v>
      </c>
      <c r="AU217">
        <v>21.66</v>
      </c>
      <c r="AV217">
        <v>21.72</v>
      </c>
      <c r="AW217">
        <v>21.52</v>
      </c>
      <c r="AX217">
        <v>21.64</v>
      </c>
      <c r="AY217">
        <v>21.65</v>
      </c>
      <c r="AZ217">
        <v>21.63</v>
      </c>
      <c r="BA217">
        <v>21.76</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v>0</v>
      </c>
      <c r="EH217">
        <v>0</v>
      </c>
      <c r="EI217">
        <v>0</v>
      </c>
      <c r="EJ217">
        <v>0</v>
      </c>
      <c r="EK217">
        <v>0</v>
      </c>
      <c r="EL217">
        <v>0</v>
      </c>
      <c r="EM217">
        <v>0</v>
      </c>
      <c r="EN217">
        <v>20.41</v>
      </c>
      <c r="EO217">
        <v>20.61</v>
      </c>
      <c r="EP217">
        <v>20.7</v>
      </c>
      <c r="EQ217">
        <v>20.77</v>
      </c>
      <c r="ER217">
        <v>20.73</v>
      </c>
      <c r="ES217">
        <v>21.21</v>
      </c>
      <c r="ET217">
        <v>21.07</v>
      </c>
      <c r="EU217">
        <v>21.11</v>
      </c>
      <c r="EV217">
        <v>20.81</v>
      </c>
      <c r="EW217">
        <v>20.88</v>
      </c>
      <c r="EX217">
        <v>21.01</v>
      </c>
      <c r="EY217">
        <v>20.79</v>
      </c>
      <c r="EZ217">
        <v>20.93</v>
      </c>
      <c r="FA217">
        <v>20.81</v>
      </c>
      <c r="FB217">
        <v>20.76</v>
      </c>
      <c r="FC217">
        <v>21.24</v>
      </c>
      <c r="FD217">
        <v>21.2</v>
      </c>
      <c r="FE217">
        <v>20.94</v>
      </c>
      <c r="FF217">
        <v>21.08</v>
      </c>
      <c r="FG217">
        <v>21.37</v>
      </c>
      <c r="FH217">
        <v>20.93</v>
      </c>
      <c r="FI217">
        <v>20.95</v>
      </c>
      <c r="FJ217">
        <v>20.78</v>
      </c>
      <c r="FK217">
        <v>21.07</v>
      </c>
      <c r="FL217">
        <v>21.3</v>
      </c>
      <c r="FM217">
        <v>21.1</v>
      </c>
      <c r="FN217">
        <v>21.37</v>
      </c>
      <c r="FO217">
        <v>21.47</v>
      </c>
      <c r="FP217">
        <v>21.28</v>
      </c>
      <c r="FQ217">
        <v>21.55</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0</v>
      </c>
      <c r="GQ217">
        <v>0</v>
      </c>
      <c r="GR217">
        <v>0</v>
      </c>
      <c r="GS217">
        <v>0</v>
      </c>
      <c r="GT217">
        <v>0</v>
      </c>
      <c r="GU217">
        <v>0</v>
      </c>
      <c r="GV217">
        <v>0</v>
      </c>
      <c r="GW217">
        <v>0</v>
      </c>
      <c r="GX217">
        <v>0</v>
      </c>
      <c r="GY217">
        <v>0</v>
      </c>
      <c r="GZ217">
        <v>0</v>
      </c>
      <c r="HA217">
        <v>0</v>
      </c>
      <c r="HB217">
        <v>0</v>
      </c>
      <c r="HC217">
        <v>0</v>
      </c>
      <c r="HD217">
        <v>0</v>
      </c>
      <c r="HE217">
        <v>0</v>
      </c>
      <c r="HF217">
        <v>0</v>
      </c>
      <c r="HG217">
        <v>0</v>
      </c>
      <c r="HH217">
        <v>0</v>
      </c>
      <c r="HI217">
        <v>0</v>
      </c>
      <c r="HJ217">
        <v>0</v>
      </c>
      <c r="HK217">
        <v>0</v>
      </c>
      <c r="HL217">
        <v>0</v>
      </c>
      <c r="HM217">
        <v>0</v>
      </c>
      <c r="HN217">
        <v>0</v>
      </c>
      <c r="HO217">
        <v>0</v>
      </c>
      <c r="HP217">
        <v>0</v>
      </c>
      <c r="HQ217">
        <v>0</v>
      </c>
      <c r="HR217">
        <v>0</v>
      </c>
      <c r="HS217">
        <v>0</v>
      </c>
      <c r="HT217">
        <v>0</v>
      </c>
      <c r="HU217">
        <v>0</v>
      </c>
      <c r="HV217">
        <v>0</v>
      </c>
      <c r="HW217">
        <v>0</v>
      </c>
      <c r="HX217">
        <v>0</v>
      </c>
      <c r="HY217">
        <v>0</v>
      </c>
      <c r="HZ217">
        <v>0</v>
      </c>
      <c r="IA217">
        <v>0</v>
      </c>
      <c r="IB217">
        <v>0</v>
      </c>
      <c r="IC217">
        <v>0</v>
      </c>
      <c r="ID217">
        <v>0</v>
      </c>
      <c r="IE217">
        <v>0</v>
      </c>
      <c r="IF217">
        <v>0</v>
      </c>
      <c r="IG217">
        <v>0</v>
      </c>
      <c r="IH217">
        <v>0</v>
      </c>
      <c r="II217">
        <v>0</v>
      </c>
      <c r="IJ217">
        <v>0</v>
      </c>
      <c r="IK217">
        <v>0</v>
      </c>
      <c r="IL217">
        <v>0</v>
      </c>
      <c r="IM217">
        <v>0</v>
      </c>
      <c r="IN217">
        <v>0</v>
      </c>
      <c r="IO217">
        <v>0</v>
      </c>
      <c r="IP217">
        <v>0</v>
      </c>
      <c r="IQ217">
        <v>0</v>
      </c>
      <c r="IR217">
        <v>0</v>
      </c>
      <c r="IS217">
        <v>0</v>
      </c>
      <c r="IT217">
        <v>0</v>
      </c>
      <c r="IU217">
        <v>0</v>
      </c>
      <c r="IV217">
        <v>0</v>
      </c>
      <c r="IW217">
        <v>0</v>
      </c>
      <c r="IX217">
        <v>0</v>
      </c>
      <c r="IY217">
        <v>0</v>
      </c>
      <c r="IZ217">
        <v>0</v>
      </c>
      <c r="JA217">
        <v>0</v>
      </c>
      <c r="JB217">
        <v>0</v>
      </c>
      <c r="JC217">
        <v>0</v>
      </c>
      <c r="JD217">
        <v>3.9990000000000001</v>
      </c>
      <c r="JE217">
        <v>6</v>
      </c>
      <c r="JF217">
        <v>5.6239999999999997</v>
      </c>
      <c r="JG217">
        <v>7.3639999999999999</v>
      </c>
      <c r="JH217">
        <v>6.9779999999999998</v>
      </c>
      <c r="JI217">
        <v>11.606</v>
      </c>
      <c r="JJ217">
        <v>8.7569999999999997</v>
      </c>
      <c r="JK217">
        <v>9.5180000000000007</v>
      </c>
      <c r="JL217">
        <v>6.3739999999999997</v>
      </c>
      <c r="JM217">
        <v>7.12</v>
      </c>
      <c r="JN217">
        <v>9.5190000000000001</v>
      </c>
      <c r="JO217">
        <v>7.7060000000000004</v>
      </c>
      <c r="JP217">
        <v>8.2710000000000008</v>
      </c>
      <c r="JQ217">
        <v>6.9509999999999996</v>
      </c>
      <c r="JR217">
        <v>6.9029999999999996</v>
      </c>
      <c r="JS217">
        <v>11.567</v>
      </c>
      <c r="JT217">
        <v>10.212</v>
      </c>
      <c r="JU217">
        <v>7.7119999999999997</v>
      </c>
      <c r="JV217">
        <v>9.16</v>
      </c>
      <c r="JW217">
        <v>12.805</v>
      </c>
      <c r="JX217">
        <v>7.4089999999999998</v>
      </c>
      <c r="JY217">
        <v>8.0009999999999994</v>
      </c>
      <c r="JZ217">
        <v>5.0679999999999996</v>
      </c>
      <c r="KA217">
        <v>9.6829999999999998</v>
      </c>
      <c r="KB217">
        <v>11.563000000000001</v>
      </c>
      <c r="KC217">
        <v>10.311</v>
      </c>
      <c r="KD217">
        <v>12.034000000000001</v>
      </c>
      <c r="KE217">
        <v>11.867000000000001</v>
      </c>
      <c r="KF217">
        <v>10.465</v>
      </c>
      <c r="KG217">
        <v>13.173999999999999</v>
      </c>
    </row>
    <row r="218" spans="1:293" x14ac:dyDescent="0.25">
      <c r="A218" t="s">
        <v>494</v>
      </c>
      <c r="B218" t="s">
        <v>589</v>
      </c>
      <c r="C218" t="s">
        <v>588</v>
      </c>
      <c r="D218">
        <v>99</v>
      </c>
      <c r="E218" t="s">
        <v>12</v>
      </c>
      <c r="F218">
        <f t="shared" si="27"/>
        <v>2</v>
      </c>
      <c r="G218">
        <f t="shared" si="28"/>
        <v>2</v>
      </c>
      <c r="H218" t="s">
        <v>8</v>
      </c>
      <c r="I218" t="s">
        <v>6</v>
      </c>
      <c r="J218" t="s">
        <v>609</v>
      </c>
      <c r="K218" t="s">
        <v>596</v>
      </c>
      <c r="L218" t="s">
        <v>515</v>
      </c>
      <c r="M218" s="7">
        <v>39.372634879557197</v>
      </c>
      <c r="N218" s="7">
        <v>73.254718217200093</v>
      </c>
      <c r="O218" s="7">
        <f>M218*'Emission and cost factors'!$D$8+N218*'Emission and cost factors'!$E$8</f>
        <v>41.965423704619056</v>
      </c>
      <c r="P218" s="8">
        <f>M218*'Emission and cost factors'!$D$9+N218*'Emission and cost factors'!$E$9</f>
        <v>12.563113127762302</v>
      </c>
      <c r="Q218" s="7">
        <f t="shared" si="29"/>
        <v>21.661333333333335</v>
      </c>
      <c r="R218" s="2">
        <f t="shared" si="30"/>
        <v>0</v>
      </c>
      <c r="S218" s="2">
        <f t="shared" si="31"/>
        <v>0</v>
      </c>
      <c r="T218" s="2">
        <f t="shared" si="32"/>
        <v>0</v>
      </c>
      <c r="U218" s="7">
        <f t="shared" si="33"/>
        <v>0</v>
      </c>
      <c r="V218" s="7">
        <f t="shared" si="34"/>
        <v>0</v>
      </c>
      <c r="W218" s="7">
        <f t="shared" si="35"/>
        <v>0</v>
      </c>
      <c r="X218">
        <v>21.39</v>
      </c>
      <c r="Y218">
        <v>21.47</v>
      </c>
      <c r="Z218">
        <v>21.48</v>
      </c>
      <c r="AA218">
        <v>21.55</v>
      </c>
      <c r="AB218">
        <v>21.53</v>
      </c>
      <c r="AC218">
        <v>21.76</v>
      </c>
      <c r="AD218">
        <v>21.71</v>
      </c>
      <c r="AE218">
        <v>21.79</v>
      </c>
      <c r="AF218">
        <v>21.69</v>
      </c>
      <c r="AG218">
        <v>21.58</v>
      </c>
      <c r="AH218">
        <v>21.79</v>
      </c>
      <c r="AI218">
        <v>21.61</v>
      </c>
      <c r="AJ218">
        <v>21.66</v>
      </c>
      <c r="AK218">
        <v>21.63</v>
      </c>
      <c r="AL218">
        <v>21.59</v>
      </c>
      <c r="AM218">
        <v>21.77</v>
      </c>
      <c r="AN218">
        <v>21.75</v>
      </c>
      <c r="AO218">
        <v>21.63</v>
      </c>
      <c r="AP218">
        <v>21.68</v>
      </c>
      <c r="AQ218">
        <v>21.72</v>
      </c>
      <c r="AR218">
        <v>21.59</v>
      </c>
      <c r="AS218">
        <v>21.65</v>
      </c>
      <c r="AT218">
        <v>21.65</v>
      </c>
      <c r="AU218">
        <v>21.67</v>
      </c>
      <c r="AV218">
        <v>21.72</v>
      </c>
      <c r="AW218">
        <v>21.59</v>
      </c>
      <c r="AX218">
        <v>21.75</v>
      </c>
      <c r="AY218">
        <v>21.84</v>
      </c>
      <c r="AZ218">
        <v>21.74</v>
      </c>
      <c r="BA218">
        <v>21.86</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v>0</v>
      </c>
      <c r="EH218">
        <v>0</v>
      </c>
      <c r="EI218">
        <v>0</v>
      </c>
      <c r="EJ218">
        <v>0</v>
      </c>
      <c r="EK218">
        <v>0</v>
      </c>
      <c r="EL218">
        <v>0</v>
      </c>
      <c r="EM218">
        <v>0</v>
      </c>
      <c r="EN218">
        <v>20.93</v>
      </c>
      <c r="EO218">
        <v>21.19</v>
      </c>
      <c r="EP218">
        <v>21.28</v>
      </c>
      <c r="EQ218">
        <v>21.17</v>
      </c>
      <c r="ER218">
        <v>21.35</v>
      </c>
      <c r="ES218">
        <v>21.3</v>
      </c>
      <c r="ET218">
        <v>21.42</v>
      </c>
      <c r="EU218">
        <v>21.48</v>
      </c>
      <c r="EV218">
        <v>21.44</v>
      </c>
      <c r="EW218">
        <v>21.35</v>
      </c>
      <c r="EX218">
        <v>21.49</v>
      </c>
      <c r="EY218">
        <v>21.11</v>
      </c>
      <c r="EZ218">
        <v>21.29</v>
      </c>
      <c r="FA218">
        <v>20.99</v>
      </c>
      <c r="FB218">
        <v>21.15</v>
      </c>
      <c r="FC218">
        <v>21.43</v>
      </c>
      <c r="FD218">
        <v>21.41</v>
      </c>
      <c r="FE218">
        <v>21.37</v>
      </c>
      <c r="FF218">
        <v>21.26</v>
      </c>
      <c r="FG218">
        <v>21.43</v>
      </c>
      <c r="FH218">
        <v>21.39</v>
      </c>
      <c r="FI218">
        <v>21.16</v>
      </c>
      <c r="FJ218">
        <v>21.36</v>
      </c>
      <c r="FK218">
        <v>21.51</v>
      </c>
      <c r="FL218">
        <v>21.42</v>
      </c>
      <c r="FM218">
        <v>21.25</v>
      </c>
      <c r="FN218">
        <v>21.3</v>
      </c>
      <c r="FO218">
        <v>21.39</v>
      </c>
      <c r="FP218">
        <v>21.37</v>
      </c>
      <c r="FQ218">
        <v>21.47</v>
      </c>
      <c r="FR218">
        <v>0</v>
      </c>
      <c r="FS218">
        <v>0</v>
      </c>
      <c r="FT218">
        <v>0</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0</v>
      </c>
      <c r="GQ218">
        <v>0</v>
      </c>
      <c r="GR218">
        <v>0</v>
      </c>
      <c r="GS218">
        <v>0</v>
      </c>
      <c r="GT218">
        <v>0</v>
      </c>
      <c r="GU218">
        <v>0</v>
      </c>
      <c r="GV218">
        <v>0</v>
      </c>
      <c r="GW218">
        <v>0</v>
      </c>
      <c r="GX218">
        <v>0</v>
      </c>
      <c r="GY218">
        <v>0</v>
      </c>
      <c r="GZ218">
        <v>0</v>
      </c>
      <c r="HA218">
        <v>0</v>
      </c>
      <c r="HB218">
        <v>0</v>
      </c>
      <c r="HC218">
        <v>0</v>
      </c>
      <c r="HD218">
        <v>0</v>
      </c>
      <c r="HE218">
        <v>0</v>
      </c>
      <c r="HF218">
        <v>0</v>
      </c>
      <c r="HG218">
        <v>0</v>
      </c>
      <c r="HH218">
        <v>0</v>
      </c>
      <c r="HI218">
        <v>0</v>
      </c>
      <c r="HJ218">
        <v>0</v>
      </c>
      <c r="HK218">
        <v>0</v>
      </c>
      <c r="HL218">
        <v>0</v>
      </c>
      <c r="HM218">
        <v>0</v>
      </c>
      <c r="HN218">
        <v>0</v>
      </c>
      <c r="HO218">
        <v>0</v>
      </c>
      <c r="HP218">
        <v>0</v>
      </c>
      <c r="HQ218">
        <v>0</v>
      </c>
      <c r="HR218">
        <v>0</v>
      </c>
      <c r="HS218">
        <v>0</v>
      </c>
      <c r="HT218">
        <v>0</v>
      </c>
      <c r="HU218">
        <v>0</v>
      </c>
      <c r="HV218">
        <v>0</v>
      </c>
      <c r="HW218">
        <v>0</v>
      </c>
      <c r="HX218">
        <v>0</v>
      </c>
      <c r="HY218">
        <v>0</v>
      </c>
      <c r="HZ218">
        <v>0</v>
      </c>
      <c r="IA218">
        <v>0</v>
      </c>
      <c r="IB218">
        <v>0</v>
      </c>
      <c r="IC218">
        <v>0</v>
      </c>
      <c r="ID218">
        <v>0</v>
      </c>
      <c r="IE218">
        <v>0</v>
      </c>
      <c r="IF218">
        <v>0</v>
      </c>
      <c r="IG218">
        <v>0</v>
      </c>
      <c r="IH218">
        <v>0</v>
      </c>
      <c r="II218">
        <v>0</v>
      </c>
      <c r="IJ218">
        <v>0</v>
      </c>
      <c r="IK218">
        <v>0</v>
      </c>
      <c r="IL218">
        <v>0</v>
      </c>
      <c r="IM218">
        <v>0</v>
      </c>
      <c r="IN218">
        <v>0</v>
      </c>
      <c r="IO218">
        <v>0</v>
      </c>
      <c r="IP218">
        <v>0</v>
      </c>
      <c r="IQ218">
        <v>0</v>
      </c>
      <c r="IR218">
        <v>0</v>
      </c>
      <c r="IS218">
        <v>0</v>
      </c>
      <c r="IT218">
        <v>0</v>
      </c>
      <c r="IU218">
        <v>0</v>
      </c>
      <c r="IV218">
        <v>0</v>
      </c>
      <c r="IW218">
        <v>0</v>
      </c>
      <c r="IX218">
        <v>0</v>
      </c>
      <c r="IY218">
        <v>0</v>
      </c>
      <c r="IZ218">
        <v>0</v>
      </c>
      <c r="JA218">
        <v>0</v>
      </c>
      <c r="JB218">
        <v>0</v>
      </c>
      <c r="JC218">
        <v>0</v>
      </c>
      <c r="JD218">
        <v>3.9990000000000001</v>
      </c>
      <c r="JE218">
        <v>6</v>
      </c>
      <c r="JF218">
        <v>5.6239999999999997</v>
      </c>
      <c r="JG218">
        <v>7.3639999999999999</v>
      </c>
      <c r="JH218">
        <v>6.9779999999999998</v>
      </c>
      <c r="JI218">
        <v>11.606</v>
      </c>
      <c r="JJ218">
        <v>8.7569999999999997</v>
      </c>
      <c r="JK218">
        <v>9.5180000000000007</v>
      </c>
      <c r="JL218">
        <v>6.3739999999999997</v>
      </c>
      <c r="JM218">
        <v>7.12</v>
      </c>
      <c r="JN218">
        <v>9.5190000000000001</v>
      </c>
      <c r="JO218">
        <v>7.7060000000000004</v>
      </c>
      <c r="JP218">
        <v>8.2710000000000008</v>
      </c>
      <c r="JQ218">
        <v>6.9509999999999996</v>
      </c>
      <c r="JR218">
        <v>6.9029999999999996</v>
      </c>
      <c r="JS218">
        <v>11.567</v>
      </c>
      <c r="JT218">
        <v>10.212</v>
      </c>
      <c r="JU218">
        <v>7.7119999999999997</v>
      </c>
      <c r="JV218">
        <v>9.16</v>
      </c>
      <c r="JW218">
        <v>12.805</v>
      </c>
      <c r="JX218">
        <v>7.4089999999999998</v>
      </c>
      <c r="JY218">
        <v>8.0009999999999994</v>
      </c>
      <c r="JZ218">
        <v>5.0679999999999996</v>
      </c>
      <c r="KA218">
        <v>9.6829999999999998</v>
      </c>
      <c r="KB218">
        <v>11.563000000000001</v>
      </c>
      <c r="KC218">
        <v>10.311</v>
      </c>
      <c r="KD218">
        <v>12.034000000000001</v>
      </c>
      <c r="KE218">
        <v>11.867000000000001</v>
      </c>
      <c r="KF218">
        <v>10.465</v>
      </c>
      <c r="KG218">
        <v>13.173999999999999</v>
      </c>
    </row>
    <row r="219" spans="1:293" x14ac:dyDescent="0.25">
      <c r="A219" t="s">
        <v>495</v>
      </c>
      <c r="B219" t="s">
        <v>589</v>
      </c>
      <c r="C219" t="s">
        <v>588</v>
      </c>
      <c r="D219">
        <v>100</v>
      </c>
      <c r="E219" t="s">
        <v>12</v>
      </c>
      <c r="F219">
        <f t="shared" si="27"/>
        <v>2</v>
      </c>
      <c r="G219">
        <f t="shared" si="28"/>
        <v>2</v>
      </c>
      <c r="H219" t="s">
        <v>8</v>
      </c>
      <c r="I219" t="s">
        <v>6</v>
      </c>
      <c r="J219" t="s">
        <v>609</v>
      </c>
      <c r="K219" t="s">
        <v>596</v>
      </c>
      <c r="L219" t="s">
        <v>516</v>
      </c>
      <c r="M219" s="7">
        <v>27.202638435872299</v>
      </c>
      <c r="N219" s="7">
        <v>74.425733524961203</v>
      </c>
      <c r="O219" s="7">
        <f>M219*'Emission and cost factors'!$D$8+N219*'Emission and cost factors'!$E$8</f>
        <v>39.948391493015336</v>
      </c>
      <c r="P219" s="8">
        <f>M219*'Emission and cost factors'!$D$9+N219*'Emission and cost factors'!$E$9</f>
        <v>12.251965566179072</v>
      </c>
      <c r="Q219" s="7">
        <f t="shared" si="29"/>
        <v>21.650000000000009</v>
      </c>
      <c r="R219" s="2">
        <f t="shared" si="30"/>
        <v>0</v>
      </c>
      <c r="S219" s="2">
        <f t="shared" si="31"/>
        <v>0</v>
      </c>
      <c r="T219" s="2">
        <f t="shared" si="32"/>
        <v>0</v>
      </c>
      <c r="U219" s="7">
        <f t="shared" si="33"/>
        <v>0</v>
      </c>
      <c r="V219" s="7">
        <f t="shared" si="34"/>
        <v>0</v>
      </c>
      <c r="W219" s="7">
        <f t="shared" si="35"/>
        <v>0</v>
      </c>
      <c r="X219">
        <v>21.25</v>
      </c>
      <c r="Y219">
        <v>21.41</v>
      </c>
      <c r="Z219">
        <v>21.44</v>
      </c>
      <c r="AA219">
        <v>21.64</v>
      </c>
      <c r="AB219">
        <v>21.48</v>
      </c>
      <c r="AC219">
        <v>21.75</v>
      </c>
      <c r="AD219">
        <v>21.69</v>
      </c>
      <c r="AE219">
        <v>21.76</v>
      </c>
      <c r="AF219">
        <v>21.72</v>
      </c>
      <c r="AG219">
        <v>21.58</v>
      </c>
      <c r="AH219">
        <v>21.8</v>
      </c>
      <c r="AI219">
        <v>21.61</v>
      </c>
      <c r="AJ219">
        <v>21.67</v>
      </c>
      <c r="AK219">
        <v>21.51</v>
      </c>
      <c r="AL219">
        <v>21.53</v>
      </c>
      <c r="AM219">
        <v>21.77</v>
      </c>
      <c r="AN219">
        <v>21.75</v>
      </c>
      <c r="AO219">
        <v>21.63</v>
      </c>
      <c r="AP219">
        <v>21.66</v>
      </c>
      <c r="AQ219">
        <v>21.74</v>
      </c>
      <c r="AR219">
        <v>21.55</v>
      </c>
      <c r="AS219">
        <v>21.61</v>
      </c>
      <c r="AT219">
        <v>21.7</v>
      </c>
      <c r="AU219">
        <v>21.64</v>
      </c>
      <c r="AV219">
        <v>21.7</v>
      </c>
      <c r="AW219">
        <v>21.74</v>
      </c>
      <c r="AX219">
        <v>21.73</v>
      </c>
      <c r="AY219">
        <v>21.84</v>
      </c>
      <c r="AZ219">
        <v>21.73</v>
      </c>
      <c r="BA219">
        <v>21.87</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0</v>
      </c>
      <c r="EG219">
        <v>0</v>
      </c>
      <c r="EH219">
        <v>0</v>
      </c>
      <c r="EI219">
        <v>0</v>
      </c>
      <c r="EJ219">
        <v>0</v>
      </c>
      <c r="EK219">
        <v>0</v>
      </c>
      <c r="EL219">
        <v>0</v>
      </c>
      <c r="EM219">
        <v>0</v>
      </c>
      <c r="EN219">
        <v>21.22</v>
      </c>
      <c r="EO219">
        <v>21.37</v>
      </c>
      <c r="EP219">
        <v>21.39</v>
      </c>
      <c r="EQ219">
        <v>21.34</v>
      </c>
      <c r="ER219">
        <v>21.41</v>
      </c>
      <c r="ES219">
        <v>21.45</v>
      </c>
      <c r="ET219">
        <v>21.46</v>
      </c>
      <c r="EU219">
        <v>21.5</v>
      </c>
      <c r="EV219">
        <v>21.42</v>
      </c>
      <c r="EW219">
        <v>21.44</v>
      </c>
      <c r="EX219">
        <v>21.49</v>
      </c>
      <c r="EY219">
        <v>21.38</v>
      </c>
      <c r="EZ219">
        <v>21.35</v>
      </c>
      <c r="FA219">
        <v>21.3</v>
      </c>
      <c r="FB219">
        <v>21.38</v>
      </c>
      <c r="FC219">
        <v>21.48</v>
      </c>
      <c r="FD219">
        <v>21.44</v>
      </c>
      <c r="FE219">
        <v>21.49</v>
      </c>
      <c r="FF219">
        <v>21.41</v>
      </c>
      <c r="FG219">
        <v>21.45</v>
      </c>
      <c r="FH219">
        <v>21.44</v>
      </c>
      <c r="FI219">
        <v>21.37</v>
      </c>
      <c r="FJ219">
        <v>21.3</v>
      </c>
      <c r="FK219">
        <v>21.53</v>
      </c>
      <c r="FL219">
        <v>21.45</v>
      </c>
      <c r="FM219">
        <v>21.45</v>
      </c>
      <c r="FN219">
        <v>21.32</v>
      </c>
      <c r="FO219">
        <v>21.39</v>
      </c>
      <c r="FP219">
        <v>21.43</v>
      </c>
      <c r="FQ219">
        <v>21.47</v>
      </c>
      <c r="FR219">
        <v>0</v>
      </c>
      <c r="FS219">
        <v>0</v>
      </c>
      <c r="FT219">
        <v>0</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0</v>
      </c>
      <c r="GO219">
        <v>0</v>
      </c>
      <c r="GP219">
        <v>0</v>
      </c>
      <c r="GQ219">
        <v>0</v>
      </c>
      <c r="GR219">
        <v>0</v>
      </c>
      <c r="GS219">
        <v>0</v>
      </c>
      <c r="GT219">
        <v>0</v>
      </c>
      <c r="GU219">
        <v>0</v>
      </c>
      <c r="GV219">
        <v>0</v>
      </c>
      <c r="GW219">
        <v>0</v>
      </c>
      <c r="GX219">
        <v>0</v>
      </c>
      <c r="GY219">
        <v>0</v>
      </c>
      <c r="GZ219">
        <v>0</v>
      </c>
      <c r="HA219">
        <v>0</v>
      </c>
      <c r="HB219">
        <v>0</v>
      </c>
      <c r="HC219">
        <v>0</v>
      </c>
      <c r="HD219">
        <v>0</v>
      </c>
      <c r="HE219">
        <v>0</v>
      </c>
      <c r="HF219">
        <v>0</v>
      </c>
      <c r="HG219">
        <v>0</v>
      </c>
      <c r="HH219">
        <v>0</v>
      </c>
      <c r="HI219">
        <v>0</v>
      </c>
      <c r="HJ219">
        <v>0</v>
      </c>
      <c r="HK219">
        <v>0</v>
      </c>
      <c r="HL219">
        <v>0</v>
      </c>
      <c r="HM219">
        <v>0</v>
      </c>
      <c r="HN219">
        <v>0</v>
      </c>
      <c r="HO219">
        <v>0</v>
      </c>
      <c r="HP219">
        <v>0</v>
      </c>
      <c r="HQ219">
        <v>0</v>
      </c>
      <c r="HR219">
        <v>0</v>
      </c>
      <c r="HS219">
        <v>0</v>
      </c>
      <c r="HT219">
        <v>0</v>
      </c>
      <c r="HU219">
        <v>0</v>
      </c>
      <c r="HV219">
        <v>0</v>
      </c>
      <c r="HW219">
        <v>0</v>
      </c>
      <c r="HX219">
        <v>0</v>
      </c>
      <c r="HY219">
        <v>0</v>
      </c>
      <c r="HZ219">
        <v>0</v>
      </c>
      <c r="IA219">
        <v>0</v>
      </c>
      <c r="IB219">
        <v>0</v>
      </c>
      <c r="IC219">
        <v>0</v>
      </c>
      <c r="ID219">
        <v>0</v>
      </c>
      <c r="IE219">
        <v>0</v>
      </c>
      <c r="IF219">
        <v>0</v>
      </c>
      <c r="IG219">
        <v>0</v>
      </c>
      <c r="IH219">
        <v>0</v>
      </c>
      <c r="II219">
        <v>0</v>
      </c>
      <c r="IJ219">
        <v>0</v>
      </c>
      <c r="IK219">
        <v>0</v>
      </c>
      <c r="IL219">
        <v>0</v>
      </c>
      <c r="IM219">
        <v>0</v>
      </c>
      <c r="IN219">
        <v>0</v>
      </c>
      <c r="IO219">
        <v>0</v>
      </c>
      <c r="IP219">
        <v>0</v>
      </c>
      <c r="IQ219">
        <v>0</v>
      </c>
      <c r="IR219">
        <v>0</v>
      </c>
      <c r="IS219">
        <v>0</v>
      </c>
      <c r="IT219">
        <v>0</v>
      </c>
      <c r="IU219">
        <v>0</v>
      </c>
      <c r="IV219">
        <v>0</v>
      </c>
      <c r="IW219">
        <v>0</v>
      </c>
      <c r="IX219">
        <v>0</v>
      </c>
      <c r="IY219">
        <v>0</v>
      </c>
      <c r="IZ219">
        <v>0</v>
      </c>
      <c r="JA219">
        <v>0</v>
      </c>
      <c r="JB219">
        <v>0</v>
      </c>
      <c r="JC219">
        <v>0</v>
      </c>
      <c r="JD219">
        <v>3.9990000000000001</v>
      </c>
      <c r="JE219">
        <v>6</v>
      </c>
      <c r="JF219">
        <v>5.6239999999999997</v>
      </c>
      <c r="JG219">
        <v>7.3639999999999999</v>
      </c>
      <c r="JH219">
        <v>6.9779999999999998</v>
      </c>
      <c r="JI219">
        <v>11.606</v>
      </c>
      <c r="JJ219">
        <v>8.7569999999999997</v>
      </c>
      <c r="JK219">
        <v>9.5180000000000007</v>
      </c>
      <c r="JL219">
        <v>6.3739999999999997</v>
      </c>
      <c r="JM219">
        <v>7.12</v>
      </c>
      <c r="JN219">
        <v>9.5190000000000001</v>
      </c>
      <c r="JO219">
        <v>7.7060000000000004</v>
      </c>
      <c r="JP219">
        <v>8.2710000000000008</v>
      </c>
      <c r="JQ219">
        <v>6.9509999999999996</v>
      </c>
      <c r="JR219">
        <v>6.9029999999999996</v>
      </c>
      <c r="JS219">
        <v>11.567</v>
      </c>
      <c r="JT219">
        <v>10.212</v>
      </c>
      <c r="JU219">
        <v>7.7119999999999997</v>
      </c>
      <c r="JV219">
        <v>9.16</v>
      </c>
      <c r="JW219">
        <v>12.805</v>
      </c>
      <c r="JX219">
        <v>7.4089999999999998</v>
      </c>
      <c r="JY219">
        <v>8.0009999999999994</v>
      </c>
      <c r="JZ219">
        <v>5.0679999999999996</v>
      </c>
      <c r="KA219">
        <v>9.6829999999999998</v>
      </c>
      <c r="KB219">
        <v>11.563000000000001</v>
      </c>
      <c r="KC219">
        <v>10.311</v>
      </c>
      <c r="KD219">
        <v>12.034000000000001</v>
      </c>
      <c r="KE219">
        <v>11.867000000000001</v>
      </c>
      <c r="KF219">
        <v>10.465</v>
      </c>
      <c r="KG219">
        <v>13.173999999999999</v>
      </c>
    </row>
    <row r="220" spans="1:293" x14ac:dyDescent="0.25">
      <c r="A220" t="s">
        <v>496</v>
      </c>
      <c r="B220" t="s">
        <v>589</v>
      </c>
      <c r="C220" t="s">
        <v>588</v>
      </c>
      <c r="D220">
        <v>101</v>
      </c>
      <c r="E220" t="s">
        <v>12</v>
      </c>
      <c r="F220">
        <f t="shared" si="27"/>
        <v>2</v>
      </c>
      <c r="G220">
        <f t="shared" si="28"/>
        <v>2</v>
      </c>
      <c r="H220" t="s">
        <v>8</v>
      </c>
      <c r="I220" t="s">
        <v>7</v>
      </c>
      <c r="J220" t="s">
        <v>609</v>
      </c>
      <c r="K220" t="s">
        <v>596</v>
      </c>
      <c r="L220" t="s">
        <v>515</v>
      </c>
      <c r="M220" s="7">
        <v>37.708607210286402</v>
      </c>
      <c r="N220" s="7">
        <v>78.275750727267706</v>
      </c>
      <c r="O220" s="7">
        <f>M220*'Emission and cost factors'!$D$8+N220*'Emission and cost factors'!$E$8</f>
        <v>43.925652848703287</v>
      </c>
      <c r="P220" s="8">
        <f>M220*'Emission and cost factors'!$D$9+N220*'Emission and cost factors'!$E$9</f>
        <v>13.249706897501611</v>
      </c>
      <c r="Q220" s="7">
        <f t="shared" si="29"/>
        <v>21.684999999999999</v>
      </c>
      <c r="R220" s="2">
        <f t="shared" si="30"/>
        <v>0</v>
      </c>
      <c r="S220" s="2">
        <f t="shared" si="31"/>
        <v>0</v>
      </c>
      <c r="T220" s="2">
        <f t="shared" si="32"/>
        <v>0</v>
      </c>
      <c r="U220" s="7">
        <f t="shared" si="33"/>
        <v>0</v>
      </c>
      <c r="V220" s="7">
        <f t="shared" si="34"/>
        <v>0</v>
      </c>
      <c r="W220" s="7">
        <f t="shared" si="35"/>
        <v>0</v>
      </c>
      <c r="X220">
        <v>21.53</v>
      </c>
      <c r="Y220">
        <v>21.66</v>
      </c>
      <c r="Z220">
        <v>21.62</v>
      </c>
      <c r="AA220">
        <v>21.5</v>
      </c>
      <c r="AB220">
        <v>21.7</v>
      </c>
      <c r="AC220">
        <v>21.87</v>
      </c>
      <c r="AD220">
        <v>21.68</v>
      </c>
      <c r="AE220">
        <v>21.74</v>
      </c>
      <c r="AF220">
        <v>21.73</v>
      </c>
      <c r="AG220">
        <v>21.71</v>
      </c>
      <c r="AH220">
        <v>21.78</v>
      </c>
      <c r="AI220">
        <v>21.49</v>
      </c>
      <c r="AJ220">
        <v>21.7</v>
      </c>
      <c r="AK220">
        <v>21.53</v>
      </c>
      <c r="AL220">
        <v>21.53</v>
      </c>
      <c r="AM220">
        <v>21.76</v>
      </c>
      <c r="AN220">
        <v>21.73</v>
      </c>
      <c r="AO220">
        <v>21.76</v>
      </c>
      <c r="AP220">
        <v>21.68</v>
      </c>
      <c r="AQ220">
        <v>21.77</v>
      </c>
      <c r="AR220">
        <v>21.57</v>
      </c>
      <c r="AS220">
        <v>21.65</v>
      </c>
      <c r="AT220">
        <v>21.69</v>
      </c>
      <c r="AU220">
        <v>21.66</v>
      </c>
      <c r="AV220">
        <v>21.71</v>
      </c>
      <c r="AW220">
        <v>21.64</v>
      </c>
      <c r="AX220">
        <v>21.68</v>
      </c>
      <c r="AY220">
        <v>21.91</v>
      </c>
      <c r="AZ220">
        <v>21.69</v>
      </c>
      <c r="BA220">
        <v>21.88</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21</v>
      </c>
      <c r="EO220">
        <v>21.05</v>
      </c>
      <c r="EP220">
        <v>21.13</v>
      </c>
      <c r="EQ220">
        <v>21.16</v>
      </c>
      <c r="ER220">
        <v>21.14</v>
      </c>
      <c r="ES220">
        <v>21.45</v>
      </c>
      <c r="ET220">
        <v>21.36</v>
      </c>
      <c r="EU220">
        <v>21.51</v>
      </c>
      <c r="EV220">
        <v>21.46</v>
      </c>
      <c r="EW220">
        <v>21.2</v>
      </c>
      <c r="EX220">
        <v>21.44</v>
      </c>
      <c r="EY220">
        <v>21.19</v>
      </c>
      <c r="EZ220">
        <v>21.21</v>
      </c>
      <c r="FA220">
        <v>21.26</v>
      </c>
      <c r="FB220">
        <v>21.14</v>
      </c>
      <c r="FC220">
        <v>21.34</v>
      </c>
      <c r="FD220">
        <v>21.32</v>
      </c>
      <c r="FE220">
        <v>21.21</v>
      </c>
      <c r="FF220">
        <v>21.25</v>
      </c>
      <c r="FG220">
        <v>21.43</v>
      </c>
      <c r="FH220">
        <v>21.31</v>
      </c>
      <c r="FI220">
        <v>21.23</v>
      </c>
      <c r="FJ220">
        <v>21.38</v>
      </c>
      <c r="FK220">
        <v>21.5</v>
      </c>
      <c r="FL220">
        <v>21.4</v>
      </c>
      <c r="FM220">
        <v>21.37</v>
      </c>
      <c r="FN220">
        <v>21.49</v>
      </c>
      <c r="FO220">
        <v>21.48</v>
      </c>
      <c r="FP220">
        <v>21.37</v>
      </c>
      <c r="FQ220">
        <v>21.54</v>
      </c>
      <c r="FR220">
        <v>0</v>
      </c>
      <c r="FS220">
        <v>0</v>
      </c>
      <c r="FT220">
        <v>0</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v>0</v>
      </c>
      <c r="HF220">
        <v>0</v>
      </c>
      <c r="HG220">
        <v>0</v>
      </c>
      <c r="HH220">
        <v>0</v>
      </c>
      <c r="HI220">
        <v>0</v>
      </c>
      <c r="HJ220">
        <v>0</v>
      </c>
      <c r="HK220">
        <v>0</v>
      </c>
      <c r="HL220">
        <v>0</v>
      </c>
      <c r="HM220">
        <v>0</v>
      </c>
      <c r="HN220">
        <v>0</v>
      </c>
      <c r="HO220">
        <v>0</v>
      </c>
      <c r="HP220">
        <v>0</v>
      </c>
      <c r="HQ220">
        <v>0</v>
      </c>
      <c r="HR220">
        <v>0</v>
      </c>
      <c r="HS220">
        <v>0</v>
      </c>
      <c r="HT220">
        <v>0</v>
      </c>
      <c r="HU220">
        <v>0</v>
      </c>
      <c r="HV220">
        <v>0</v>
      </c>
      <c r="HW220">
        <v>0</v>
      </c>
      <c r="HX220">
        <v>0</v>
      </c>
      <c r="HY220">
        <v>0</v>
      </c>
      <c r="HZ220">
        <v>0</v>
      </c>
      <c r="IA220">
        <v>0</v>
      </c>
      <c r="IB220">
        <v>0</v>
      </c>
      <c r="IC220">
        <v>0</v>
      </c>
      <c r="ID220">
        <v>0</v>
      </c>
      <c r="IE220">
        <v>0</v>
      </c>
      <c r="IF220">
        <v>0</v>
      </c>
      <c r="IG220">
        <v>0</v>
      </c>
      <c r="IH220">
        <v>0</v>
      </c>
      <c r="II220">
        <v>0</v>
      </c>
      <c r="IJ220">
        <v>0</v>
      </c>
      <c r="IK220">
        <v>0</v>
      </c>
      <c r="IL220">
        <v>0</v>
      </c>
      <c r="IM220">
        <v>0</v>
      </c>
      <c r="IN220">
        <v>0</v>
      </c>
      <c r="IO220">
        <v>0</v>
      </c>
      <c r="IP220">
        <v>0</v>
      </c>
      <c r="IQ220">
        <v>0</v>
      </c>
      <c r="IR220">
        <v>0</v>
      </c>
      <c r="IS220">
        <v>0</v>
      </c>
      <c r="IT220">
        <v>0</v>
      </c>
      <c r="IU220">
        <v>0</v>
      </c>
      <c r="IV220">
        <v>0</v>
      </c>
      <c r="IW220">
        <v>0</v>
      </c>
      <c r="IX220">
        <v>0</v>
      </c>
      <c r="IY220">
        <v>0</v>
      </c>
      <c r="IZ220">
        <v>0</v>
      </c>
      <c r="JA220">
        <v>0</v>
      </c>
      <c r="JB220">
        <v>0</v>
      </c>
      <c r="JC220">
        <v>0</v>
      </c>
      <c r="JD220">
        <v>3.9990000000000001</v>
      </c>
      <c r="JE220">
        <v>6</v>
      </c>
      <c r="JF220">
        <v>5.6239999999999997</v>
      </c>
      <c r="JG220">
        <v>7.3639999999999999</v>
      </c>
      <c r="JH220">
        <v>6.9779999999999998</v>
      </c>
      <c r="JI220">
        <v>11.606</v>
      </c>
      <c r="JJ220">
        <v>8.7569999999999997</v>
      </c>
      <c r="JK220">
        <v>9.5180000000000007</v>
      </c>
      <c r="JL220">
        <v>6.3739999999999997</v>
      </c>
      <c r="JM220">
        <v>7.12</v>
      </c>
      <c r="JN220">
        <v>9.5190000000000001</v>
      </c>
      <c r="JO220">
        <v>7.7060000000000004</v>
      </c>
      <c r="JP220">
        <v>8.2710000000000008</v>
      </c>
      <c r="JQ220">
        <v>6.9509999999999996</v>
      </c>
      <c r="JR220">
        <v>6.9029999999999996</v>
      </c>
      <c r="JS220">
        <v>11.567</v>
      </c>
      <c r="JT220">
        <v>10.212</v>
      </c>
      <c r="JU220">
        <v>7.7119999999999997</v>
      </c>
      <c r="JV220">
        <v>9.16</v>
      </c>
      <c r="JW220">
        <v>12.805</v>
      </c>
      <c r="JX220">
        <v>7.4089999999999998</v>
      </c>
      <c r="JY220">
        <v>8.0009999999999994</v>
      </c>
      <c r="JZ220">
        <v>5.0679999999999996</v>
      </c>
      <c r="KA220">
        <v>9.6829999999999998</v>
      </c>
      <c r="KB220">
        <v>11.563000000000001</v>
      </c>
      <c r="KC220">
        <v>10.311</v>
      </c>
      <c r="KD220">
        <v>12.034000000000001</v>
      </c>
      <c r="KE220">
        <v>11.867000000000001</v>
      </c>
      <c r="KF220">
        <v>10.465</v>
      </c>
      <c r="KG220">
        <v>13.173999999999999</v>
      </c>
    </row>
    <row r="221" spans="1:293" x14ac:dyDescent="0.25">
      <c r="A221" t="s">
        <v>497</v>
      </c>
      <c r="B221" t="s">
        <v>589</v>
      </c>
      <c r="C221" t="s">
        <v>588</v>
      </c>
      <c r="D221">
        <v>115</v>
      </c>
      <c r="E221" t="s">
        <v>12</v>
      </c>
      <c r="F221">
        <f t="shared" si="27"/>
        <v>2</v>
      </c>
      <c r="G221">
        <f t="shared" si="28"/>
        <v>2</v>
      </c>
      <c r="H221" t="s">
        <v>9</v>
      </c>
      <c r="I221" t="s">
        <v>3</v>
      </c>
      <c r="J221" t="s">
        <v>609</v>
      </c>
      <c r="K221" t="s">
        <v>596</v>
      </c>
      <c r="L221" t="s">
        <v>515</v>
      </c>
      <c r="M221" s="7">
        <v>33.701654638671798</v>
      </c>
      <c r="N221" s="7">
        <v>60.338821976077803</v>
      </c>
      <c r="O221" s="7">
        <f>M221*'Emission and cost factors'!$D$8+N221*'Emission and cost factors'!$E$8</f>
        <v>34.833205583116872</v>
      </c>
      <c r="P221" s="8">
        <f>M221*'Emission and cost factors'!$D$9+N221*'Emission and cost factors'!$E$9</f>
        <v>10.398889481958541</v>
      </c>
      <c r="Q221" s="7">
        <f t="shared" si="29"/>
        <v>21.504999999999995</v>
      </c>
      <c r="R221" s="2">
        <f t="shared" si="30"/>
        <v>0</v>
      </c>
      <c r="S221" s="2">
        <f t="shared" si="31"/>
        <v>0</v>
      </c>
      <c r="T221" s="2">
        <f t="shared" si="32"/>
        <v>0</v>
      </c>
      <c r="U221" s="7">
        <f t="shared" si="33"/>
        <v>0</v>
      </c>
      <c r="V221" s="7">
        <f t="shared" si="34"/>
        <v>0</v>
      </c>
      <c r="W221" s="7">
        <f t="shared" si="35"/>
        <v>0</v>
      </c>
      <c r="X221">
        <v>21.29</v>
      </c>
      <c r="Y221">
        <v>21.24</v>
      </c>
      <c r="Z221">
        <v>21.4</v>
      </c>
      <c r="AA221">
        <v>21.25</v>
      </c>
      <c r="AB221">
        <v>21.51</v>
      </c>
      <c r="AC221">
        <v>21.53</v>
      </c>
      <c r="AD221">
        <v>21.49</v>
      </c>
      <c r="AE221">
        <v>21.59</v>
      </c>
      <c r="AF221">
        <v>21.49</v>
      </c>
      <c r="AG221">
        <v>21.34</v>
      </c>
      <c r="AH221">
        <v>21.65</v>
      </c>
      <c r="AI221">
        <v>21.31</v>
      </c>
      <c r="AJ221">
        <v>21.53</v>
      </c>
      <c r="AK221">
        <v>21.24</v>
      </c>
      <c r="AL221">
        <v>21.26</v>
      </c>
      <c r="AM221">
        <v>21.67</v>
      </c>
      <c r="AN221">
        <v>21.62</v>
      </c>
      <c r="AO221">
        <v>21.4</v>
      </c>
      <c r="AP221">
        <v>21.44</v>
      </c>
      <c r="AQ221">
        <v>21.63</v>
      </c>
      <c r="AR221">
        <v>21.6</v>
      </c>
      <c r="AS221">
        <v>21.37</v>
      </c>
      <c r="AT221">
        <v>21.47</v>
      </c>
      <c r="AU221">
        <v>21.66</v>
      </c>
      <c r="AV221">
        <v>21.78</v>
      </c>
      <c r="AW221">
        <v>21.55</v>
      </c>
      <c r="AX221">
        <v>21.67</v>
      </c>
      <c r="AY221">
        <v>21.74</v>
      </c>
      <c r="AZ221">
        <v>21.65</v>
      </c>
      <c r="BA221">
        <v>21.78</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v>0</v>
      </c>
      <c r="EH221">
        <v>0</v>
      </c>
      <c r="EI221">
        <v>0</v>
      </c>
      <c r="EJ221">
        <v>0</v>
      </c>
      <c r="EK221">
        <v>0</v>
      </c>
      <c r="EL221">
        <v>0</v>
      </c>
      <c r="EM221">
        <v>0</v>
      </c>
      <c r="EN221">
        <v>20.57</v>
      </c>
      <c r="EO221">
        <v>20.81</v>
      </c>
      <c r="EP221">
        <v>20.76</v>
      </c>
      <c r="EQ221">
        <v>20.97</v>
      </c>
      <c r="ER221">
        <v>20.77</v>
      </c>
      <c r="ES221">
        <v>21.26</v>
      </c>
      <c r="ET221">
        <v>21.14</v>
      </c>
      <c r="EU221">
        <v>21.21</v>
      </c>
      <c r="EV221">
        <v>20.87</v>
      </c>
      <c r="EW221">
        <v>20.94</v>
      </c>
      <c r="EX221">
        <v>21.04</v>
      </c>
      <c r="EY221">
        <v>21.08</v>
      </c>
      <c r="EZ221">
        <v>20.98</v>
      </c>
      <c r="FA221">
        <v>20.97</v>
      </c>
      <c r="FB221">
        <v>20.95</v>
      </c>
      <c r="FC221">
        <v>21.27</v>
      </c>
      <c r="FD221">
        <v>21.23</v>
      </c>
      <c r="FE221">
        <v>21.01</v>
      </c>
      <c r="FF221">
        <v>21.15</v>
      </c>
      <c r="FG221">
        <v>21.42</v>
      </c>
      <c r="FH221">
        <v>20.99</v>
      </c>
      <c r="FI221">
        <v>21.04</v>
      </c>
      <c r="FJ221">
        <v>20.81</v>
      </c>
      <c r="FK221">
        <v>21.17</v>
      </c>
      <c r="FL221">
        <v>21.33</v>
      </c>
      <c r="FM221">
        <v>21.28</v>
      </c>
      <c r="FN221">
        <v>21.44</v>
      </c>
      <c r="FO221">
        <v>21.47</v>
      </c>
      <c r="FP221">
        <v>21.32</v>
      </c>
      <c r="FQ221">
        <v>21.53</v>
      </c>
      <c r="FR221">
        <v>0</v>
      </c>
      <c r="FS221">
        <v>0</v>
      </c>
      <c r="FT221">
        <v>0</v>
      </c>
      <c r="FU221">
        <v>0</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0</v>
      </c>
      <c r="GO221">
        <v>0</v>
      </c>
      <c r="GP221">
        <v>0</v>
      </c>
      <c r="GQ221">
        <v>0</v>
      </c>
      <c r="GR221">
        <v>0</v>
      </c>
      <c r="GS221">
        <v>0</v>
      </c>
      <c r="GT221">
        <v>0</v>
      </c>
      <c r="GU221">
        <v>0</v>
      </c>
      <c r="GV221">
        <v>0</v>
      </c>
      <c r="GW221">
        <v>0</v>
      </c>
      <c r="GX221">
        <v>0</v>
      </c>
      <c r="GY221">
        <v>0</v>
      </c>
      <c r="GZ221">
        <v>0</v>
      </c>
      <c r="HA221">
        <v>0</v>
      </c>
      <c r="HB221">
        <v>0</v>
      </c>
      <c r="HC221">
        <v>0</v>
      </c>
      <c r="HD221">
        <v>0</v>
      </c>
      <c r="HE221">
        <v>0</v>
      </c>
      <c r="HF221">
        <v>0</v>
      </c>
      <c r="HG221">
        <v>0</v>
      </c>
      <c r="HH221">
        <v>0</v>
      </c>
      <c r="HI221">
        <v>0</v>
      </c>
      <c r="HJ221">
        <v>0</v>
      </c>
      <c r="HK221">
        <v>0</v>
      </c>
      <c r="HL221">
        <v>0</v>
      </c>
      <c r="HM221">
        <v>0</v>
      </c>
      <c r="HN221">
        <v>0</v>
      </c>
      <c r="HO221">
        <v>0</v>
      </c>
      <c r="HP221">
        <v>0</v>
      </c>
      <c r="HQ221">
        <v>0</v>
      </c>
      <c r="HR221">
        <v>0</v>
      </c>
      <c r="HS221">
        <v>0</v>
      </c>
      <c r="HT221">
        <v>0</v>
      </c>
      <c r="HU221">
        <v>0</v>
      </c>
      <c r="HV221">
        <v>0</v>
      </c>
      <c r="HW221">
        <v>0</v>
      </c>
      <c r="HX221">
        <v>0</v>
      </c>
      <c r="HY221">
        <v>0</v>
      </c>
      <c r="HZ221">
        <v>0</v>
      </c>
      <c r="IA221">
        <v>0</v>
      </c>
      <c r="IB221">
        <v>0</v>
      </c>
      <c r="IC221">
        <v>0</v>
      </c>
      <c r="ID221">
        <v>0</v>
      </c>
      <c r="IE221">
        <v>0</v>
      </c>
      <c r="IF221">
        <v>0</v>
      </c>
      <c r="IG221">
        <v>0</v>
      </c>
      <c r="IH221">
        <v>0</v>
      </c>
      <c r="II221">
        <v>0</v>
      </c>
      <c r="IJ221">
        <v>0</v>
      </c>
      <c r="IK221">
        <v>0</v>
      </c>
      <c r="IL221">
        <v>0</v>
      </c>
      <c r="IM221">
        <v>0</v>
      </c>
      <c r="IN221">
        <v>0</v>
      </c>
      <c r="IO221">
        <v>0</v>
      </c>
      <c r="IP221">
        <v>0</v>
      </c>
      <c r="IQ221">
        <v>0</v>
      </c>
      <c r="IR221">
        <v>0</v>
      </c>
      <c r="IS221">
        <v>0</v>
      </c>
      <c r="IT221">
        <v>0</v>
      </c>
      <c r="IU221">
        <v>0</v>
      </c>
      <c r="IV221">
        <v>0</v>
      </c>
      <c r="IW221">
        <v>0</v>
      </c>
      <c r="IX221">
        <v>0</v>
      </c>
      <c r="IY221">
        <v>0</v>
      </c>
      <c r="IZ221">
        <v>0</v>
      </c>
      <c r="JA221">
        <v>0</v>
      </c>
      <c r="JB221">
        <v>0</v>
      </c>
      <c r="JC221">
        <v>0</v>
      </c>
      <c r="JD221">
        <v>3.9990000000000001</v>
      </c>
      <c r="JE221">
        <v>6</v>
      </c>
      <c r="JF221">
        <v>5.6239999999999997</v>
      </c>
      <c r="JG221">
        <v>7.3639999999999999</v>
      </c>
      <c r="JH221">
        <v>6.9779999999999998</v>
      </c>
      <c r="JI221">
        <v>11.606</v>
      </c>
      <c r="JJ221">
        <v>8.7569999999999997</v>
      </c>
      <c r="JK221">
        <v>9.5180000000000007</v>
      </c>
      <c r="JL221">
        <v>6.3739999999999997</v>
      </c>
      <c r="JM221">
        <v>7.12</v>
      </c>
      <c r="JN221">
        <v>9.5190000000000001</v>
      </c>
      <c r="JO221">
        <v>7.7060000000000004</v>
      </c>
      <c r="JP221">
        <v>8.2710000000000008</v>
      </c>
      <c r="JQ221">
        <v>6.9509999999999996</v>
      </c>
      <c r="JR221">
        <v>6.9029999999999996</v>
      </c>
      <c r="JS221">
        <v>11.567</v>
      </c>
      <c r="JT221">
        <v>10.212</v>
      </c>
      <c r="JU221">
        <v>7.7119999999999997</v>
      </c>
      <c r="JV221">
        <v>9.16</v>
      </c>
      <c r="JW221">
        <v>12.805</v>
      </c>
      <c r="JX221">
        <v>7.4089999999999998</v>
      </c>
      <c r="JY221">
        <v>8.0009999999999994</v>
      </c>
      <c r="JZ221">
        <v>5.0679999999999996</v>
      </c>
      <c r="KA221">
        <v>9.6829999999999998</v>
      </c>
      <c r="KB221">
        <v>11.563000000000001</v>
      </c>
      <c r="KC221">
        <v>10.311</v>
      </c>
      <c r="KD221">
        <v>12.034000000000001</v>
      </c>
      <c r="KE221">
        <v>11.867000000000001</v>
      </c>
      <c r="KF221">
        <v>10.465</v>
      </c>
      <c r="KG221">
        <v>13.173999999999999</v>
      </c>
    </row>
    <row r="222" spans="1:293" x14ac:dyDescent="0.25">
      <c r="A222" t="s">
        <v>498</v>
      </c>
      <c r="B222" t="s">
        <v>589</v>
      </c>
      <c r="C222" t="s">
        <v>588</v>
      </c>
      <c r="D222">
        <v>116</v>
      </c>
      <c r="E222" t="s">
        <v>12</v>
      </c>
      <c r="F222">
        <f t="shared" si="27"/>
        <v>2</v>
      </c>
      <c r="G222">
        <f t="shared" si="28"/>
        <v>2</v>
      </c>
      <c r="H222" t="s">
        <v>9</v>
      </c>
      <c r="I222" t="s">
        <v>3</v>
      </c>
      <c r="J222" t="s">
        <v>609</v>
      </c>
      <c r="K222" t="s">
        <v>596</v>
      </c>
      <c r="L222" t="s">
        <v>516</v>
      </c>
      <c r="M222" s="7">
        <v>26.955892057291599</v>
      </c>
      <c r="N222" s="7">
        <v>61.687377754625103</v>
      </c>
      <c r="O222" s="7">
        <f>M222*'Emission and cost factors'!$D$8+N222*'Emission and cost factors'!$E$8</f>
        <v>34.036931099158785</v>
      </c>
      <c r="P222" s="8">
        <f>M222*'Emission and cost factors'!$D$9+N222*'Emission and cost factors'!$E$9</f>
        <v>10.33134234548543</v>
      </c>
      <c r="Q222" s="7">
        <f t="shared" si="29"/>
        <v>21.513333333333328</v>
      </c>
      <c r="R222" s="2">
        <f t="shared" si="30"/>
        <v>0</v>
      </c>
      <c r="S222" s="2">
        <f t="shared" si="31"/>
        <v>0</v>
      </c>
      <c r="T222" s="2">
        <f t="shared" si="32"/>
        <v>0</v>
      </c>
      <c r="U222" s="7">
        <f t="shared" si="33"/>
        <v>0</v>
      </c>
      <c r="V222" s="7">
        <f t="shared" si="34"/>
        <v>0</v>
      </c>
      <c r="W222" s="7">
        <f t="shared" si="35"/>
        <v>0</v>
      </c>
      <c r="X222">
        <v>21.18</v>
      </c>
      <c r="Y222">
        <v>21.17</v>
      </c>
      <c r="Z222">
        <v>21.3</v>
      </c>
      <c r="AA222">
        <v>21.27</v>
      </c>
      <c r="AB222">
        <v>21.52</v>
      </c>
      <c r="AC222">
        <v>21.55</v>
      </c>
      <c r="AD222">
        <v>21.54</v>
      </c>
      <c r="AE222">
        <v>21.61</v>
      </c>
      <c r="AF222">
        <v>21.51</v>
      </c>
      <c r="AG222">
        <v>21.33</v>
      </c>
      <c r="AH222">
        <v>21.65</v>
      </c>
      <c r="AI222">
        <v>21.34</v>
      </c>
      <c r="AJ222">
        <v>21.57</v>
      </c>
      <c r="AK222">
        <v>21.34</v>
      </c>
      <c r="AL222">
        <v>21.25</v>
      </c>
      <c r="AM222">
        <v>21.69</v>
      </c>
      <c r="AN222">
        <v>21.64</v>
      </c>
      <c r="AO222">
        <v>21.41</v>
      </c>
      <c r="AP222">
        <v>21.47</v>
      </c>
      <c r="AQ222">
        <v>21.64</v>
      </c>
      <c r="AR222">
        <v>21.6</v>
      </c>
      <c r="AS222">
        <v>21.37</v>
      </c>
      <c r="AT222">
        <v>21.48</v>
      </c>
      <c r="AU222">
        <v>21.65</v>
      </c>
      <c r="AV222">
        <v>21.8</v>
      </c>
      <c r="AW222">
        <v>21.56</v>
      </c>
      <c r="AX222">
        <v>21.74</v>
      </c>
      <c r="AY222">
        <v>21.75</v>
      </c>
      <c r="AZ222">
        <v>21.69</v>
      </c>
      <c r="BA222">
        <v>21.78</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v>0</v>
      </c>
      <c r="EH222">
        <v>0</v>
      </c>
      <c r="EI222">
        <v>0</v>
      </c>
      <c r="EJ222">
        <v>0</v>
      </c>
      <c r="EK222">
        <v>0</v>
      </c>
      <c r="EL222">
        <v>0</v>
      </c>
      <c r="EM222">
        <v>0</v>
      </c>
      <c r="EN222">
        <v>20.46</v>
      </c>
      <c r="EO222">
        <v>20.72</v>
      </c>
      <c r="EP222">
        <v>20.75</v>
      </c>
      <c r="EQ222">
        <v>20.8</v>
      </c>
      <c r="ER222">
        <v>20.77</v>
      </c>
      <c r="ES222">
        <v>21.25</v>
      </c>
      <c r="ET222">
        <v>21.14</v>
      </c>
      <c r="EU222">
        <v>21.21</v>
      </c>
      <c r="EV222">
        <v>20.84</v>
      </c>
      <c r="EW222">
        <v>20.93</v>
      </c>
      <c r="EX222">
        <v>21.05</v>
      </c>
      <c r="EY222">
        <v>20.92</v>
      </c>
      <c r="EZ222">
        <v>20.92</v>
      </c>
      <c r="FA222">
        <v>20.86</v>
      </c>
      <c r="FB222">
        <v>20.83</v>
      </c>
      <c r="FC222">
        <v>21.21</v>
      </c>
      <c r="FD222">
        <v>21.2</v>
      </c>
      <c r="FE222">
        <v>20.99</v>
      </c>
      <c r="FF222">
        <v>21.13</v>
      </c>
      <c r="FG222">
        <v>21.43</v>
      </c>
      <c r="FH222">
        <v>20.99</v>
      </c>
      <c r="FI222">
        <v>21</v>
      </c>
      <c r="FJ222">
        <v>20.8</v>
      </c>
      <c r="FK222">
        <v>21.2</v>
      </c>
      <c r="FL222">
        <v>21.34</v>
      </c>
      <c r="FM222">
        <v>21.13</v>
      </c>
      <c r="FN222">
        <v>21.34</v>
      </c>
      <c r="FO222">
        <v>21.46</v>
      </c>
      <c r="FP222">
        <v>21.29</v>
      </c>
      <c r="FQ222">
        <v>21.51</v>
      </c>
      <c r="FR222">
        <v>0</v>
      </c>
      <c r="FS222">
        <v>0</v>
      </c>
      <c r="FT222">
        <v>0</v>
      </c>
      <c r="FU222">
        <v>0</v>
      </c>
      <c r="FV222">
        <v>0</v>
      </c>
      <c r="FW222">
        <v>0</v>
      </c>
      <c r="FX222">
        <v>0</v>
      </c>
      <c r="FY222">
        <v>0</v>
      </c>
      <c r="FZ222">
        <v>0</v>
      </c>
      <c r="GA222">
        <v>0</v>
      </c>
      <c r="GB222">
        <v>0</v>
      </c>
      <c r="GC222">
        <v>0</v>
      </c>
      <c r="GD222">
        <v>0</v>
      </c>
      <c r="GE222">
        <v>0</v>
      </c>
      <c r="GF222">
        <v>0</v>
      </c>
      <c r="GG222">
        <v>0</v>
      </c>
      <c r="GH222">
        <v>0</v>
      </c>
      <c r="GI222">
        <v>0</v>
      </c>
      <c r="GJ222">
        <v>0</v>
      </c>
      <c r="GK222">
        <v>0</v>
      </c>
      <c r="GL222">
        <v>0</v>
      </c>
      <c r="GM222">
        <v>0</v>
      </c>
      <c r="GN222">
        <v>0</v>
      </c>
      <c r="GO222">
        <v>0</v>
      </c>
      <c r="GP222">
        <v>0</v>
      </c>
      <c r="GQ222">
        <v>0</v>
      </c>
      <c r="GR222">
        <v>0</v>
      </c>
      <c r="GS222">
        <v>0</v>
      </c>
      <c r="GT222">
        <v>0</v>
      </c>
      <c r="GU222">
        <v>0</v>
      </c>
      <c r="GV222">
        <v>0</v>
      </c>
      <c r="GW222">
        <v>0</v>
      </c>
      <c r="GX222">
        <v>0</v>
      </c>
      <c r="GY222">
        <v>0</v>
      </c>
      <c r="GZ222">
        <v>0</v>
      </c>
      <c r="HA222">
        <v>0</v>
      </c>
      <c r="HB222">
        <v>0</v>
      </c>
      <c r="HC222">
        <v>0</v>
      </c>
      <c r="HD222">
        <v>0</v>
      </c>
      <c r="HE222">
        <v>0</v>
      </c>
      <c r="HF222">
        <v>0</v>
      </c>
      <c r="HG222">
        <v>0</v>
      </c>
      <c r="HH222">
        <v>0</v>
      </c>
      <c r="HI222">
        <v>0</v>
      </c>
      <c r="HJ222">
        <v>0</v>
      </c>
      <c r="HK222">
        <v>0</v>
      </c>
      <c r="HL222">
        <v>0</v>
      </c>
      <c r="HM222">
        <v>0</v>
      </c>
      <c r="HN222">
        <v>0</v>
      </c>
      <c r="HO222">
        <v>0</v>
      </c>
      <c r="HP222">
        <v>0</v>
      </c>
      <c r="HQ222">
        <v>0</v>
      </c>
      <c r="HR222">
        <v>0</v>
      </c>
      <c r="HS222">
        <v>0</v>
      </c>
      <c r="HT222">
        <v>0</v>
      </c>
      <c r="HU222">
        <v>0</v>
      </c>
      <c r="HV222">
        <v>0</v>
      </c>
      <c r="HW222">
        <v>0</v>
      </c>
      <c r="HX222">
        <v>0</v>
      </c>
      <c r="HY222">
        <v>0</v>
      </c>
      <c r="HZ222">
        <v>0</v>
      </c>
      <c r="IA222">
        <v>0</v>
      </c>
      <c r="IB222">
        <v>0</v>
      </c>
      <c r="IC222">
        <v>0</v>
      </c>
      <c r="ID222">
        <v>0</v>
      </c>
      <c r="IE222">
        <v>0</v>
      </c>
      <c r="IF222">
        <v>0</v>
      </c>
      <c r="IG222">
        <v>0</v>
      </c>
      <c r="IH222">
        <v>0</v>
      </c>
      <c r="II222">
        <v>0</v>
      </c>
      <c r="IJ222">
        <v>0</v>
      </c>
      <c r="IK222">
        <v>0</v>
      </c>
      <c r="IL222">
        <v>0</v>
      </c>
      <c r="IM222">
        <v>0</v>
      </c>
      <c r="IN222">
        <v>0</v>
      </c>
      <c r="IO222">
        <v>0</v>
      </c>
      <c r="IP222">
        <v>0</v>
      </c>
      <c r="IQ222">
        <v>0</v>
      </c>
      <c r="IR222">
        <v>0</v>
      </c>
      <c r="IS222">
        <v>0</v>
      </c>
      <c r="IT222">
        <v>0</v>
      </c>
      <c r="IU222">
        <v>0</v>
      </c>
      <c r="IV222">
        <v>0</v>
      </c>
      <c r="IW222">
        <v>0</v>
      </c>
      <c r="IX222">
        <v>0</v>
      </c>
      <c r="IY222">
        <v>0</v>
      </c>
      <c r="IZ222">
        <v>0</v>
      </c>
      <c r="JA222">
        <v>0</v>
      </c>
      <c r="JB222">
        <v>0</v>
      </c>
      <c r="JC222">
        <v>0</v>
      </c>
      <c r="JD222">
        <v>3.9990000000000001</v>
      </c>
      <c r="JE222">
        <v>6</v>
      </c>
      <c r="JF222">
        <v>5.6239999999999997</v>
      </c>
      <c r="JG222">
        <v>7.3639999999999999</v>
      </c>
      <c r="JH222">
        <v>6.9779999999999998</v>
      </c>
      <c r="JI222">
        <v>11.606</v>
      </c>
      <c r="JJ222">
        <v>8.7569999999999997</v>
      </c>
      <c r="JK222">
        <v>9.5180000000000007</v>
      </c>
      <c r="JL222">
        <v>6.3739999999999997</v>
      </c>
      <c r="JM222">
        <v>7.12</v>
      </c>
      <c r="JN222">
        <v>9.5190000000000001</v>
      </c>
      <c r="JO222">
        <v>7.7060000000000004</v>
      </c>
      <c r="JP222">
        <v>8.2710000000000008</v>
      </c>
      <c r="JQ222">
        <v>6.9509999999999996</v>
      </c>
      <c r="JR222">
        <v>6.9029999999999996</v>
      </c>
      <c r="JS222">
        <v>11.567</v>
      </c>
      <c r="JT222">
        <v>10.212</v>
      </c>
      <c r="JU222">
        <v>7.7119999999999997</v>
      </c>
      <c r="JV222">
        <v>9.16</v>
      </c>
      <c r="JW222">
        <v>12.805</v>
      </c>
      <c r="JX222">
        <v>7.4089999999999998</v>
      </c>
      <c r="JY222">
        <v>8.0009999999999994</v>
      </c>
      <c r="JZ222">
        <v>5.0679999999999996</v>
      </c>
      <c r="KA222">
        <v>9.6829999999999998</v>
      </c>
      <c r="KB222">
        <v>11.563000000000001</v>
      </c>
      <c r="KC222">
        <v>10.311</v>
      </c>
      <c r="KD222">
        <v>12.034000000000001</v>
      </c>
      <c r="KE222">
        <v>11.867000000000001</v>
      </c>
      <c r="KF222">
        <v>10.465</v>
      </c>
      <c r="KG222">
        <v>13.173999999999999</v>
      </c>
    </row>
    <row r="223" spans="1:293" x14ac:dyDescent="0.25">
      <c r="A223" t="s">
        <v>499</v>
      </c>
      <c r="B223" t="s">
        <v>589</v>
      </c>
      <c r="C223" t="s">
        <v>588</v>
      </c>
      <c r="D223">
        <v>117</v>
      </c>
      <c r="E223" t="s">
        <v>12</v>
      </c>
      <c r="F223">
        <f t="shared" si="27"/>
        <v>2</v>
      </c>
      <c r="G223">
        <f t="shared" si="28"/>
        <v>2</v>
      </c>
      <c r="H223" t="s">
        <v>9</v>
      </c>
      <c r="I223" t="s">
        <v>6</v>
      </c>
      <c r="J223" t="s">
        <v>609</v>
      </c>
      <c r="K223" t="s">
        <v>596</v>
      </c>
      <c r="L223" t="s">
        <v>515</v>
      </c>
      <c r="M223" s="7">
        <v>34.902172517903601</v>
      </c>
      <c r="N223" s="7">
        <v>63.315899863730102</v>
      </c>
      <c r="O223" s="7">
        <f>M223*'Emission and cost factors'!$D$8+N223*'Emission and cost factors'!$E$8</f>
        <v>36.454770166075605</v>
      </c>
      <c r="P223" s="8">
        <f>M223*'Emission and cost factors'!$D$9+N223*'Emission and cost factors'!$E$9</f>
        <v>10.893471880275658</v>
      </c>
      <c r="Q223" s="7">
        <f t="shared" si="29"/>
        <v>21.674000000000003</v>
      </c>
      <c r="R223" s="2">
        <f t="shared" si="30"/>
        <v>0</v>
      </c>
      <c r="S223" s="2">
        <f t="shared" si="31"/>
        <v>0</v>
      </c>
      <c r="T223" s="2">
        <f t="shared" si="32"/>
        <v>0</v>
      </c>
      <c r="U223" s="7">
        <f t="shared" si="33"/>
        <v>0</v>
      </c>
      <c r="V223" s="7">
        <f t="shared" si="34"/>
        <v>0</v>
      </c>
      <c r="W223" s="7">
        <f t="shared" si="35"/>
        <v>0</v>
      </c>
      <c r="X223">
        <v>21.39</v>
      </c>
      <c r="Y223">
        <v>21.5</v>
      </c>
      <c r="Z223">
        <v>21.51</v>
      </c>
      <c r="AA223">
        <v>21.62</v>
      </c>
      <c r="AB223">
        <v>21.55</v>
      </c>
      <c r="AC223">
        <v>21.78</v>
      </c>
      <c r="AD223">
        <v>21.67</v>
      </c>
      <c r="AE223">
        <v>21.73</v>
      </c>
      <c r="AF223">
        <v>21.75</v>
      </c>
      <c r="AG223">
        <v>21.62</v>
      </c>
      <c r="AH223">
        <v>21.79</v>
      </c>
      <c r="AI223">
        <v>21.64</v>
      </c>
      <c r="AJ223">
        <v>21.66</v>
      </c>
      <c r="AK223">
        <v>21.65</v>
      </c>
      <c r="AL223">
        <v>21.61</v>
      </c>
      <c r="AM223">
        <v>21.76</v>
      </c>
      <c r="AN223">
        <v>21.75</v>
      </c>
      <c r="AO223">
        <v>21.66</v>
      </c>
      <c r="AP223">
        <v>21.71</v>
      </c>
      <c r="AQ223">
        <v>21.78</v>
      </c>
      <c r="AR223">
        <v>21.55</v>
      </c>
      <c r="AS223">
        <v>21.66</v>
      </c>
      <c r="AT223">
        <v>21.73</v>
      </c>
      <c r="AU223">
        <v>21.64</v>
      </c>
      <c r="AV223">
        <v>21.71</v>
      </c>
      <c r="AW223">
        <v>21.62</v>
      </c>
      <c r="AX223">
        <v>21.72</v>
      </c>
      <c r="AY223">
        <v>21.84</v>
      </c>
      <c r="AZ223">
        <v>21.72</v>
      </c>
      <c r="BA223">
        <v>21.9</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0</v>
      </c>
      <c r="EG223">
        <v>0</v>
      </c>
      <c r="EH223">
        <v>0</v>
      </c>
      <c r="EI223">
        <v>0</v>
      </c>
      <c r="EJ223">
        <v>0</v>
      </c>
      <c r="EK223">
        <v>0</v>
      </c>
      <c r="EL223">
        <v>0</v>
      </c>
      <c r="EM223">
        <v>0</v>
      </c>
      <c r="EN223">
        <v>21.05</v>
      </c>
      <c r="EO223">
        <v>21.25</v>
      </c>
      <c r="EP223">
        <v>21.36</v>
      </c>
      <c r="EQ223">
        <v>21.17</v>
      </c>
      <c r="ER223">
        <v>21.42</v>
      </c>
      <c r="ES223">
        <v>21.37</v>
      </c>
      <c r="ET223">
        <v>21.46</v>
      </c>
      <c r="EU223">
        <v>21.52</v>
      </c>
      <c r="EV223">
        <v>21.41</v>
      </c>
      <c r="EW223">
        <v>21.4</v>
      </c>
      <c r="EX223">
        <v>21.49</v>
      </c>
      <c r="EY223">
        <v>21.17</v>
      </c>
      <c r="EZ223">
        <v>21.33</v>
      </c>
      <c r="FA223">
        <v>21.04</v>
      </c>
      <c r="FB223">
        <v>21.19</v>
      </c>
      <c r="FC223">
        <v>21.45</v>
      </c>
      <c r="FD223">
        <v>21.4</v>
      </c>
      <c r="FE223">
        <v>21.41</v>
      </c>
      <c r="FF223">
        <v>21.3</v>
      </c>
      <c r="FG223">
        <v>21.42</v>
      </c>
      <c r="FH223">
        <v>21.45</v>
      </c>
      <c r="FI223">
        <v>21.23</v>
      </c>
      <c r="FJ223">
        <v>21.31</v>
      </c>
      <c r="FK223">
        <v>21.55</v>
      </c>
      <c r="FL223">
        <v>21.44</v>
      </c>
      <c r="FM223">
        <v>21.3</v>
      </c>
      <c r="FN223">
        <v>21.32</v>
      </c>
      <c r="FO223">
        <v>21.41</v>
      </c>
      <c r="FP223">
        <v>21.41</v>
      </c>
      <c r="FQ223">
        <v>21.48</v>
      </c>
      <c r="FR223">
        <v>0</v>
      </c>
      <c r="FS223">
        <v>0</v>
      </c>
      <c r="FT223">
        <v>0</v>
      </c>
      <c r="FU223">
        <v>0</v>
      </c>
      <c r="FV223">
        <v>0</v>
      </c>
      <c r="FW223">
        <v>0</v>
      </c>
      <c r="FX223">
        <v>0</v>
      </c>
      <c r="FY223">
        <v>0</v>
      </c>
      <c r="FZ223">
        <v>0</v>
      </c>
      <c r="GA223">
        <v>0</v>
      </c>
      <c r="GB223">
        <v>0</v>
      </c>
      <c r="GC223">
        <v>0</v>
      </c>
      <c r="GD223">
        <v>0</v>
      </c>
      <c r="GE223">
        <v>0</v>
      </c>
      <c r="GF223">
        <v>0</v>
      </c>
      <c r="GG223">
        <v>0</v>
      </c>
      <c r="GH223">
        <v>0</v>
      </c>
      <c r="GI223">
        <v>0</v>
      </c>
      <c r="GJ223">
        <v>0</v>
      </c>
      <c r="GK223">
        <v>0</v>
      </c>
      <c r="GL223">
        <v>0</v>
      </c>
      <c r="GM223">
        <v>0</v>
      </c>
      <c r="GN223">
        <v>0</v>
      </c>
      <c r="GO223">
        <v>0</v>
      </c>
      <c r="GP223">
        <v>0</v>
      </c>
      <c r="GQ223">
        <v>0</v>
      </c>
      <c r="GR223">
        <v>0</v>
      </c>
      <c r="GS223">
        <v>0</v>
      </c>
      <c r="GT223">
        <v>0</v>
      </c>
      <c r="GU223">
        <v>0</v>
      </c>
      <c r="GV223">
        <v>0</v>
      </c>
      <c r="GW223">
        <v>0</v>
      </c>
      <c r="GX223">
        <v>0</v>
      </c>
      <c r="GY223">
        <v>0</v>
      </c>
      <c r="GZ223">
        <v>0</v>
      </c>
      <c r="HA223">
        <v>0</v>
      </c>
      <c r="HB223">
        <v>0</v>
      </c>
      <c r="HC223">
        <v>0</v>
      </c>
      <c r="HD223">
        <v>0</v>
      </c>
      <c r="HE223">
        <v>0</v>
      </c>
      <c r="HF223">
        <v>0</v>
      </c>
      <c r="HG223">
        <v>0</v>
      </c>
      <c r="HH223">
        <v>0</v>
      </c>
      <c r="HI223">
        <v>0</v>
      </c>
      <c r="HJ223">
        <v>0</v>
      </c>
      <c r="HK223">
        <v>0</v>
      </c>
      <c r="HL223">
        <v>0</v>
      </c>
      <c r="HM223">
        <v>0</v>
      </c>
      <c r="HN223">
        <v>0</v>
      </c>
      <c r="HO223">
        <v>0</v>
      </c>
      <c r="HP223">
        <v>0</v>
      </c>
      <c r="HQ223">
        <v>0</v>
      </c>
      <c r="HR223">
        <v>0</v>
      </c>
      <c r="HS223">
        <v>0</v>
      </c>
      <c r="HT223">
        <v>0</v>
      </c>
      <c r="HU223">
        <v>0</v>
      </c>
      <c r="HV223">
        <v>0</v>
      </c>
      <c r="HW223">
        <v>0</v>
      </c>
      <c r="HX223">
        <v>0</v>
      </c>
      <c r="HY223">
        <v>0</v>
      </c>
      <c r="HZ223">
        <v>0</v>
      </c>
      <c r="IA223">
        <v>0</v>
      </c>
      <c r="IB223">
        <v>0</v>
      </c>
      <c r="IC223">
        <v>0</v>
      </c>
      <c r="ID223">
        <v>0</v>
      </c>
      <c r="IE223">
        <v>0</v>
      </c>
      <c r="IF223">
        <v>0</v>
      </c>
      <c r="IG223">
        <v>0</v>
      </c>
      <c r="IH223">
        <v>0</v>
      </c>
      <c r="II223">
        <v>0</v>
      </c>
      <c r="IJ223">
        <v>0</v>
      </c>
      <c r="IK223">
        <v>0</v>
      </c>
      <c r="IL223">
        <v>0</v>
      </c>
      <c r="IM223">
        <v>0</v>
      </c>
      <c r="IN223">
        <v>0</v>
      </c>
      <c r="IO223">
        <v>0</v>
      </c>
      <c r="IP223">
        <v>0</v>
      </c>
      <c r="IQ223">
        <v>0</v>
      </c>
      <c r="IR223">
        <v>0</v>
      </c>
      <c r="IS223">
        <v>0</v>
      </c>
      <c r="IT223">
        <v>0</v>
      </c>
      <c r="IU223">
        <v>0</v>
      </c>
      <c r="IV223">
        <v>0</v>
      </c>
      <c r="IW223">
        <v>0</v>
      </c>
      <c r="IX223">
        <v>0</v>
      </c>
      <c r="IY223">
        <v>0</v>
      </c>
      <c r="IZ223">
        <v>0</v>
      </c>
      <c r="JA223">
        <v>0</v>
      </c>
      <c r="JB223">
        <v>0</v>
      </c>
      <c r="JC223">
        <v>0</v>
      </c>
      <c r="JD223">
        <v>3.9990000000000001</v>
      </c>
      <c r="JE223">
        <v>6</v>
      </c>
      <c r="JF223">
        <v>5.6239999999999997</v>
      </c>
      <c r="JG223">
        <v>7.3639999999999999</v>
      </c>
      <c r="JH223">
        <v>6.9779999999999998</v>
      </c>
      <c r="JI223">
        <v>11.606</v>
      </c>
      <c r="JJ223">
        <v>8.7569999999999997</v>
      </c>
      <c r="JK223">
        <v>9.5180000000000007</v>
      </c>
      <c r="JL223">
        <v>6.3739999999999997</v>
      </c>
      <c r="JM223">
        <v>7.12</v>
      </c>
      <c r="JN223">
        <v>9.5190000000000001</v>
      </c>
      <c r="JO223">
        <v>7.7060000000000004</v>
      </c>
      <c r="JP223">
        <v>8.2710000000000008</v>
      </c>
      <c r="JQ223">
        <v>6.9509999999999996</v>
      </c>
      <c r="JR223">
        <v>6.9029999999999996</v>
      </c>
      <c r="JS223">
        <v>11.567</v>
      </c>
      <c r="JT223">
        <v>10.212</v>
      </c>
      <c r="JU223">
        <v>7.7119999999999997</v>
      </c>
      <c r="JV223">
        <v>9.16</v>
      </c>
      <c r="JW223">
        <v>12.805</v>
      </c>
      <c r="JX223">
        <v>7.4089999999999998</v>
      </c>
      <c r="JY223">
        <v>8.0009999999999994</v>
      </c>
      <c r="JZ223">
        <v>5.0679999999999996</v>
      </c>
      <c r="KA223">
        <v>9.6829999999999998</v>
      </c>
      <c r="KB223">
        <v>11.563000000000001</v>
      </c>
      <c r="KC223">
        <v>10.311</v>
      </c>
      <c r="KD223">
        <v>12.034000000000001</v>
      </c>
      <c r="KE223">
        <v>11.867000000000001</v>
      </c>
      <c r="KF223">
        <v>10.465</v>
      </c>
      <c r="KG223">
        <v>13.173999999999999</v>
      </c>
    </row>
    <row r="224" spans="1:293" x14ac:dyDescent="0.25">
      <c r="A224" t="s">
        <v>500</v>
      </c>
      <c r="B224" t="s">
        <v>589</v>
      </c>
      <c r="C224" t="s">
        <v>588</v>
      </c>
      <c r="D224">
        <v>118</v>
      </c>
      <c r="E224" t="s">
        <v>12</v>
      </c>
      <c r="F224">
        <f t="shared" si="27"/>
        <v>2</v>
      </c>
      <c r="G224">
        <f t="shared" si="28"/>
        <v>2</v>
      </c>
      <c r="H224" t="s">
        <v>9</v>
      </c>
      <c r="I224" t="s">
        <v>6</v>
      </c>
      <c r="J224" t="s">
        <v>609</v>
      </c>
      <c r="K224" t="s">
        <v>596</v>
      </c>
      <c r="L224" t="s">
        <v>516</v>
      </c>
      <c r="M224" s="7">
        <v>27.0705784423828</v>
      </c>
      <c r="N224" s="7">
        <v>65.128507802418298</v>
      </c>
      <c r="O224" s="7">
        <f>M224*'Emission and cost factors'!$D$8+N224*'Emission and cost factors'!$E$8</f>
        <v>35.643935062012808</v>
      </c>
      <c r="P224" s="8">
        <f>M224*'Emission and cost factors'!$D$9+N224*'Emission and cost factors'!$E$9</f>
        <v>10.852099308058056</v>
      </c>
      <c r="Q224" s="7">
        <f t="shared" si="29"/>
        <v>21.659666666666674</v>
      </c>
      <c r="R224" s="2">
        <f t="shared" si="30"/>
        <v>0</v>
      </c>
      <c r="S224" s="2">
        <f t="shared" si="31"/>
        <v>0</v>
      </c>
      <c r="T224" s="2">
        <f t="shared" si="32"/>
        <v>0</v>
      </c>
      <c r="U224" s="7">
        <f t="shared" si="33"/>
        <v>0</v>
      </c>
      <c r="V224" s="7">
        <f t="shared" si="34"/>
        <v>0</v>
      </c>
      <c r="W224" s="7">
        <f t="shared" si="35"/>
        <v>0</v>
      </c>
      <c r="X224">
        <v>21.28</v>
      </c>
      <c r="Y224">
        <v>21.45</v>
      </c>
      <c r="Z224">
        <v>21.48</v>
      </c>
      <c r="AA224">
        <v>21.56</v>
      </c>
      <c r="AB224">
        <v>21.51</v>
      </c>
      <c r="AC224">
        <v>21.78</v>
      </c>
      <c r="AD224">
        <v>21.64</v>
      </c>
      <c r="AE224">
        <v>21.7</v>
      </c>
      <c r="AF224">
        <v>21.78</v>
      </c>
      <c r="AG224">
        <v>21.61</v>
      </c>
      <c r="AH224">
        <v>21.78</v>
      </c>
      <c r="AI224">
        <v>21.64</v>
      </c>
      <c r="AJ224">
        <v>21.64</v>
      </c>
      <c r="AK224">
        <v>21.54</v>
      </c>
      <c r="AL224">
        <v>21.56</v>
      </c>
      <c r="AM224">
        <v>21.75</v>
      </c>
      <c r="AN224">
        <v>21.73</v>
      </c>
      <c r="AO224">
        <v>21.66</v>
      </c>
      <c r="AP224">
        <v>21.71</v>
      </c>
      <c r="AQ224">
        <v>21.8</v>
      </c>
      <c r="AR224">
        <v>21.54</v>
      </c>
      <c r="AS224">
        <v>21.64</v>
      </c>
      <c r="AT224">
        <v>21.77</v>
      </c>
      <c r="AU224">
        <v>21.64</v>
      </c>
      <c r="AV224">
        <v>21.71</v>
      </c>
      <c r="AW224">
        <v>21.76</v>
      </c>
      <c r="AX224">
        <v>21.69</v>
      </c>
      <c r="AY224">
        <v>21.83</v>
      </c>
      <c r="AZ224">
        <v>21.7</v>
      </c>
      <c r="BA224">
        <v>21.91</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21.29</v>
      </c>
      <c r="EO224">
        <v>21.42</v>
      </c>
      <c r="EP224">
        <v>21.42</v>
      </c>
      <c r="EQ224">
        <v>21.43</v>
      </c>
      <c r="ER224">
        <v>21.42</v>
      </c>
      <c r="ES224">
        <v>21.51</v>
      </c>
      <c r="ET224">
        <v>21.5</v>
      </c>
      <c r="EU224">
        <v>21.54</v>
      </c>
      <c r="EV224">
        <v>21.38</v>
      </c>
      <c r="EW224">
        <v>21.48</v>
      </c>
      <c r="EX224">
        <v>21.5</v>
      </c>
      <c r="EY224">
        <v>21.42</v>
      </c>
      <c r="EZ224">
        <v>21.39</v>
      </c>
      <c r="FA224">
        <v>21.39</v>
      </c>
      <c r="FB224">
        <v>21.41</v>
      </c>
      <c r="FC224">
        <v>21.51</v>
      </c>
      <c r="FD224">
        <v>21.44</v>
      </c>
      <c r="FE224">
        <v>21.51</v>
      </c>
      <c r="FF224">
        <v>21.41</v>
      </c>
      <c r="FG224">
        <v>21.43</v>
      </c>
      <c r="FH224">
        <v>21.49</v>
      </c>
      <c r="FI224">
        <v>21.4</v>
      </c>
      <c r="FJ224">
        <v>21.27</v>
      </c>
      <c r="FK224">
        <v>21.57</v>
      </c>
      <c r="FL224">
        <v>21.46</v>
      </c>
      <c r="FM224">
        <v>21.48</v>
      </c>
      <c r="FN224">
        <v>21.36</v>
      </c>
      <c r="FO224">
        <v>21.41</v>
      </c>
      <c r="FP224">
        <v>21.45</v>
      </c>
      <c r="FQ224">
        <v>21.49</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c r="GW224">
        <v>0</v>
      </c>
      <c r="GX224">
        <v>0</v>
      </c>
      <c r="GY224">
        <v>0</v>
      </c>
      <c r="GZ224">
        <v>0</v>
      </c>
      <c r="HA224">
        <v>0</v>
      </c>
      <c r="HB224">
        <v>0</v>
      </c>
      <c r="HC224">
        <v>0</v>
      </c>
      <c r="HD224">
        <v>0</v>
      </c>
      <c r="HE224">
        <v>0</v>
      </c>
      <c r="HF224">
        <v>0</v>
      </c>
      <c r="HG224">
        <v>0</v>
      </c>
      <c r="HH224">
        <v>0</v>
      </c>
      <c r="HI224">
        <v>0</v>
      </c>
      <c r="HJ224">
        <v>0</v>
      </c>
      <c r="HK224">
        <v>0</v>
      </c>
      <c r="HL224">
        <v>0</v>
      </c>
      <c r="HM224">
        <v>0</v>
      </c>
      <c r="HN224">
        <v>0</v>
      </c>
      <c r="HO224">
        <v>0</v>
      </c>
      <c r="HP224">
        <v>0</v>
      </c>
      <c r="HQ224">
        <v>0</v>
      </c>
      <c r="HR224">
        <v>0</v>
      </c>
      <c r="HS224">
        <v>0</v>
      </c>
      <c r="HT224">
        <v>0</v>
      </c>
      <c r="HU224">
        <v>0</v>
      </c>
      <c r="HV224">
        <v>0</v>
      </c>
      <c r="HW224">
        <v>0</v>
      </c>
      <c r="HX224">
        <v>0</v>
      </c>
      <c r="HY224">
        <v>0</v>
      </c>
      <c r="HZ224">
        <v>0</v>
      </c>
      <c r="IA224">
        <v>0</v>
      </c>
      <c r="IB224">
        <v>0</v>
      </c>
      <c r="IC224">
        <v>0</v>
      </c>
      <c r="ID224">
        <v>0</v>
      </c>
      <c r="IE224">
        <v>0</v>
      </c>
      <c r="IF224">
        <v>0</v>
      </c>
      <c r="IG224">
        <v>0</v>
      </c>
      <c r="IH224">
        <v>0</v>
      </c>
      <c r="II224">
        <v>0</v>
      </c>
      <c r="IJ224">
        <v>0</v>
      </c>
      <c r="IK224">
        <v>0</v>
      </c>
      <c r="IL224">
        <v>0</v>
      </c>
      <c r="IM224">
        <v>0</v>
      </c>
      <c r="IN224">
        <v>0</v>
      </c>
      <c r="IO224">
        <v>0</v>
      </c>
      <c r="IP224">
        <v>0</v>
      </c>
      <c r="IQ224">
        <v>0</v>
      </c>
      <c r="IR224">
        <v>0</v>
      </c>
      <c r="IS224">
        <v>0</v>
      </c>
      <c r="IT224">
        <v>0</v>
      </c>
      <c r="IU224">
        <v>0</v>
      </c>
      <c r="IV224">
        <v>0</v>
      </c>
      <c r="IW224">
        <v>0</v>
      </c>
      <c r="IX224">
        <v>0</v>
      </c>
      <c r="IY224">
        <v>0</v>
      </c>
      <c r="IZ224">
        <v>0</v>
      </c>
      <c r="JA224">
        <v>0</v>
      </c>
      <c r="JB224">
        <v>0</v>
      </c>
      <c r="JC224">
        <v>0</v>
      </c>
      <c r="JD224">
        <v>3.9990000000000001</v>
      </c>
      <c r="JE224">
        <v>6</v>
      </c>
      <c r="JF224">
        <v>5.6239999999999997</v>
      </c>
      <c r="JG224">
        <v>7.3639999999999999</v>
      </c>
      <c r="JH224">
        <v>6.9779999999999998</v>
      </c>
      <c r="JI224">
        <v>11.606</v>
      </c>
      <c r="JJ224">
        <v>8.7569999999999997</v>
      </c>
      <c r="JK224">
        <v>9.5180000000000007</v>
      </c>
      <c r="JL224">
        <v>6.3739999999999997</v>
      </c>
      <c r="JM224">
        <v>7.12</v>
      </c>
      <c r="JN224">
        <v>9.5190000000000001</v>
      </c>
      <c r="JO224">
        <v>7.7060000000000004</v>
      </c>
      <c r="JP224">
        <v>8.2710000000000008</v>
      </c>
      <c r="JQ224">
        <v>6.9509999999999996</v>
      </c>
      <c r="JR224">
        <v>6.9029999999999996</v>
      </c>
      <c r="JS224">
        <v>11.567</v>
      </c>
      <c r="JT224">
        <v>10.212</v>
      </c>
      <c r="JU224">
        <v>7.7119999999999997</v>
      </c>
      <c r="JV224">
        <v>9.16</v>
      </c>
      <c r="JW224">
        <v>12.805</v>
      </c>
      <c r="JX224">
        <v>7.4089999999999998</v>
      </c>
      <c r="JY224">
        <v>8.0009999999999994</v>
      </c>
      <c r="JZ224">
        <v>5.0679999999999996</v>
      </c>
      <c r="KA224">
        <v>9.6829999999999998</v>
      </c>
      <c r="KB224">
        <v>11.563000000000001</v>
      </c>
      <c r="KC224">
        <v>10.311</v>
      </c>
      <c r="KD224">
        <v>12.034000000000001</v>
      </c>
      <c r="KE224">
        <v>11.867000000000001</v>
      </c>
      <c r="KF224">
        <v>10.465</v>
      </c>
      <c r="KG224">
        <v>13.173999999999999</v>
      </c>
    </row>
    <row r="225" spans="1:293" x14ac:dyDescent="0.25">
      <c r="A225" t="s">
        <v>501</v>
      </c>
      <c r="B225" t="s">
        <v>589</v>
      </c>
      <c r="C225" t="s">
        <v>588</v>
      </c>
      <c r="D225">
        <v>119</v>
      </c>
      <c r="E225" t="s">
        <v>12</v>
      </c>
      <c r="F225">
        <f t="shared" si="27"/>
        <v>2</v>
      </c>
      <c r="G225">
        <f t="shared" si="28"/>
        <v>2</v>
      </c>
      <c r="H225" t="s">
        <v>9</v>
      </c>
      <c r="I225" t="s">
        <v>7</v>
      </c>
      <c r="J225" t="s">
        <v>609</v>
      </c>
      <c r="K225" t="s">
        <v>596</v>
      </c>
      <c r="L225" t="s">
        <v>515</v>
      </c>
      <c r="M225" s="7">
        <v>37.353195768229099</v>
      </c>
      <c r="N225" s="7">
        <v>67.7036411462893</v>
      </c>
      <c r="O225" s="7">
        <f>M225*'Emission and cost factors'!$D$8+N225*'Emission and cost factors'!$E$8</f>
        <v>38.987846038621193</v>
      </c>
      <c r="P225" s="8">
        <f>M225*'Emission and cost factors'!$D$9+N225*'Emission and cost factors'!$E$9</f>
        <v>11.649674002672558</v>
      </c>
      <c r="Q225" s="7">
        <f t="shared" si="29"/>
        <v>21.702000000000002</v>
      </c>
      <c r="R225" s="2">
        <f t="shared" si="30"/>
        <v>0</v>
      </c>
      <c r="S225" s="2">
        <f t="shared" si="31"/>
        <v>0</v>
      </c>
      <c r="T225" s="2">
        <f t="shared" si="32"/>
        <v>0</v>
      </c>
      <c r="U225" s="7">
        <f t="shared" si="33"/>
        <v>0</v>
      </c>
      <c r="V225" s="7">
        <f t="shared" si="34"/>
        <v>0</v>
      </c>
      <c r="W225" s="7">
        <f t="shared" si="35"/>
        <v>0</v>
      </c>
      <c r="X225">
        <v>21.6</v>
      </c>
      <c r="Y225">
        <v>21.66</v>
      </c>
      <c r="Z225">
        <v>21.64</v>
      </c>
      <c r="AA225">
        <v>21.57</v>
      </c>
      <c r="AB225">
        <v>21.7</v>
      </c>
      <c r="AC225">
        <v>21.88</v>
      </c>
      <c r="AD225">
        <v>21.65</v>
      </c>
      <c r="AE225">
        <v>21.7</v>
      </c>
      <c r="AF225">
        <v>21.76</v>
      </c>
      <c r="AG225">
        <v>21.73</v>
      </c>
      <c r="AH225">
        <v>21.75</v>
      </c>
      <c r="AI225">
        <v>21.52</v>
      </c>
      <c r="AJ225">
        <v>21.66</v>
      </c>
      <c r="AK225">
        <v>21.57</v>
      </c>
      <c r="AL225">
        <v>21.6</v>
      </c>
      <c r="AM225">
        <v>21.74</v>
      </c>
      <c r="AN225">
        <v>21.71</v>
      </c>
      <c r="AO225">
        <v>21.78</v>
      </c>
      <c r="AP225">
        <v>21.7</v>
      </c>
      <c r="AQ225">
        <v>21.83</v>
      </c>
      <c r="AR225">
        <v>21.58</v>
      </c>
      <c r="AS225">
        <v>21.69</v>
      </c>
      <c r="AT225">
        <v>21.72</v>
      </c>
      <c r="AU225">
        <v>21.67</v>
      </c>
      <c r="AV225">
        <v>21.74</v>
      </c>
      <c r="AW225">
        <v>21.66</v>
      </c>
      <c r="AX225">
        <v>21.69</v>
      </c>
      <c r="AY225">
        <v>21.95</v>
      </c>
      <c r="AZ225">
        <v>21.7</v>
      </c>
      <c r="BA225">
        <v>21.91</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20.97</v>
      </c>
      <c r="EO225">
        <v>21.08</v>
      </c>
      <c r="EP225">
        <v>21.24</v>
      </c>
      <c r="EQ225">
        <v>21.2</v>
      </c>
      <c r="ER225">
        <v>21.18</v>
      </c>
      <c r="ES225">
        <v>21.43</v>
      </c>
      <c r="ET225">
        <v>21.4</v>
      </c>
      <c r="EU225">
        <v>21.55</v>
      </c>
      <c r="EV225">
        <v>21.46</v>
      </c>
      <c r="EW225">
        <v>21.25</v>
      </c>
      <c r="EX225">
        <v>21.46</v>
      </c>
      <c r="EY225">
        <v>21.21</v>
      </c>
      <c r="EZ225">
        <v>21.24</v>
      </c>
      <c r="FA225">
        <v>21.28</v>
      </c>
      <c r="FB225">
        <v>21.18</v>
      </c>
      <c r="FC225">
        <v>21.36</v>
      </c>
      <c r="FD225">
        <v>21.35</v>
      </c>
      <c r="FE225">
        <v>21.24</v>
      </c>
      <c r="FF225">
        <v>21.27</v>
      </c>
      <c r="FG225">
        <v>21.45</v>
      </c>
      <c r="FH225">
        <v>21.35</v>
      </c>
      <c r="FI225">
        <v>21.24</v>
      </c>
      <c r="FJ225">
        <v>21.38</v>
      </c>
      <c r="FK225">
        <v>21.53</v>
      </c>
      <c r="FL225">
        <v>21.43</v>
      </c>
      <c r="FM225">
        <v>21.42</v>
      </c>
      <c r="FN225">
        <v>21.5</v>
      </c>
      <c r="FO225">
        <v>21.51</v>
      </c>
      <c r="FP225">
        <v>21.39</v>
      </c>
      <c r="FQ225">
        <v>21.57</v>
      </c>
      <c r="FR225">
        <v>0</v>
      </c>
      <c r="FS225">
        <v>0</v>
      </c>
      <c r="FT225">
        <v>0</v>
      </c>
      <c r="FU225">
        <v>0</v>
      </c>
      <c r="FV225">
        <v>0</v>
      </c>
      <c r="FW225">
        <v>0</v>
      </c>
      <c r="FX225">
        <v>0</v>
      </c>
      <c r="FY225">
        <v>0</v>
      </c>
      <c r="FZ225">
        <v>0</v>
      </c>
      <c r="GA225">
        <v>0</v>
      </c>
      <c r="GB225">
        <v>0</v>
      </c>
      <c r="GC225">
        <v>0</v>
      </c>
      <c r="GD225">
        <v>0</v>
      </c>
      <c r="GE225">
        <v>0</v>
      </c>
      <c r="GF225">
        <v>0</v>
      </c>
      <c r="GG225">
        <v>0</v>
      </c>
      <c r="GH225">
        <v>0</v>
      </c>
      <c r="GI225">
        <v>0</v>
      </c>
      <c r="GJ225">
        <v>0</v>
      </c>
      <c r="GK225">
        <v>0</v>
      </c>
      <c r="GL225">
        <v>0</v>
      </c>
      <c r="GM225">
        <v>0</v>
      </c>
      <c r="GN225">
        <v>0</v>
      </c>
      <c r="GO225">
        <v>0</v>
      </c>
      <c r="GP225">
        <v>0</v>
      </c>
      <c r="GQ225">
        <v>0</v>
      </c>
      <c r="GR225">
        <v>0</v>
      </c>
      <c r="GS225">
        <v>0</v>
      </c>
      <c r="GT225">
        <v>0</v>
      </c>
      <c r="GU225">
        <v>0</v>
      </c>
      <c r="GV225">
        <v>0</v>
      </c>
      <c r="GW225">
        <v>0</v>
      </c>
      <c r="GX225">
        <v>0</v>
      </c>
      <c r="GY225">
        <v>0</v>
      </c>
      <c r="GZ225">
        <v>0</v>
      </c>
      <c r="HA225">
        <v>0</v>
      </c>
      <c r="HB225">
        <v>0</v>
      </c>
      <c r="HC225">
        <v>0</v>
      </c>
      <c r="HD225">
        <v>0</v>
      </c>
      <c r="HE225">
        <v>0</v>
      </c>
      <c r="HF225">
        <v>0</v>
      </c>
      <c r="HG225">
        <v>0</v>
      </c>
      <c r="HH225">
        <v>0</v>
      </c>
      <c r="HI225">
        <v>0</v>
      </c>
      <c r="HJ225">
        <v>0</v>
      </c>
      <c r="HK225">
        <v>0</v>
      </c>
      <c r="HL225">
        <v>0</v>
      </c>
      <c r="HM225">
        <v>0</v>
      </c>
      <c r="HN225">
        <v>0</v>
      </c>
      <c r="HO225">
        <v>0</v>
      </c>
      <c r="HP225">
        <v>0</v>
      </c>
      <c r="HQ225">
        <v>0</v>
      </c>
      <c r="HR225">
        <v>0</v>
      </c>
      <c r="HS225">
        <v>0</v>
      </c>
      <c r="HT225">
        <v>0</v>
      </c>
      <c r="HU225">
        <v>0</v>
      </c>
      <c r="HV225">
        <v>0</v>
      </c>
      <c r="HW225">
        <v>0</v>
      </c>
      <c r="HX225">
        <v>0</v>
      </c>
      <c r="HY225">
        <v>0</v>
      </c>
      <c r="HZ225">
        <v>0</v>
      </c>
      <c r="IA225">
        <v>0</v>
      </c>
      <c r="IB225">
        <v>0</v>
      </c>
      <c r="IC225">
        <v>0</v>
      </c>
      <c r="ID225">
        <v>0</v>
      </c>
      <c r="IE225">
        <v>0</v>
      </c>
      <c r="IF225">
        <v>0</v>
      </c>
      <c r="IG225">
        <v>0</v>
      </c>
      <c r="IH225">
        <v>0</v>
      </c>
      <c r="II225">
        <v>0</v>
      </c>
      <c r="IJ225">
        <v>0</v>
      </c>
      <c r="IK225">
        <v>0</v>
      </c>
      <c r="IL225">
        <v>0</v>
      </c>
      <c r="IM225">
        <v>0</v>
      </c>
      <c r="IN225">
        <v>0</v>
      </c>
      <c r="IO225">
        <v>0</v>
      </c>
      <c r="IP225">
        <v>0</v>
      </c>
      <c r="IQ225">
        <v>0</v>
      </c>
      <c r="IR225">
        <v>0</v>
      </c>
      <c r="IS225">
        <v>0</v>
      </c>
      <c r="IT225">
        <v>0</v>
      </c>
      <c r="IU225">
        <v>0</v>
      </c>
      <c r="IV225">
        <v>0</v>
      </c>
      <c r="IW225">
        <v>0</v>
      </c>
      <c r="IX225">
        <v>0</v>
      </c>
      <c r="IY225">
        <v>0</v>
      </c>
      <c r="IZ225">
        <v>0</v>
      </c>
      <c r="JA225">
        <v>0</v>
      </c>
      <c r="JB225">
        <v>0</v>
      </c>
      <c r="JC225">
        <v>0</v>
      </c>
      <c r="JD225">
        <v>3.9990000000000001</v>
      </c>
      <c r="JE225">
        <v>6</v>
      </c>
      <c r="JF225">
        <v>5.6239999999999997</v>
      </c>
      <c r="JG225">
        <v>7.3639999999999999</v>
      </c>
      <c r="JH225">
        <v>6.9779999999999998</v>
      </c>
      <c r="JI225">
        <v>11.606</v>
      </c>
      <c r="JJ225">
        <v>8.7569999999999997</v>
      </c>
      <c r="JK225">
        <v>9.5180000000000007</v>
      </c>
      <c r="JL225">
        <v>6.3739999999999997</v>
      </c>
      <c r="JM225">
        <v>7.12</v>
      </c>
      <c r="JN225">
        <v>9.5190000000000001</v>
      </c>
      <c r="JO225">
        <v>7.7060000000000004</v>
      </c>
      <c r="JP225">
        <v>8.2710000000000008</v>
      </c>
      <c r="JQ225">
        <v>6.9509999999999996</v>
      </c>
      <c r="JR225">
        <v>6.9029999999999996</v>
      </c>
      <c r="JS225">
        <v>11.567</v>
      </c>
      <c r="JT225">
        <v>10.212</v>
      </c>
      <c r="JU225">
        <v>7.7119999999999997</v>
      </c>
      <c r="JV225">
        <v>9.16</v>
      </c>
      <c r="JW225">
        <v>12.805</v>
      </c>
      <c r="JX225">
        <v>7.4089999999999998</v>
      </c>
      <c r="JY225">
        <v>8.0009999999999994</v>
      </c>
      <c r="JZ225">
        <v>5.0679999999999996</v>
      </c>
      <c r="KA225">
        <v>9.6829999999999998</v>
      </c>
      <c r="KB225">
        <v>11.563000000000001</v>
      </c>
      <c r="KC225">
        <v>10.311</v>
      </c>
      <c r="KD225">
        <v>12.034000000000001</v>
      </c>
      <c r="KE225">
        <v>11.867000000000001</v>
      </c>
      <c r="KF225">
        <v>10.465</v>
      </c>
      <c r="KG225">
        <v>13.173999999999999</v>
      </c>
    </row>
    <row r="226" spans="1:293" x14ac:dyDescent="0.25">
      <c r="A226" t="s">
        <v>502</v>
      </c>
      <c r="B226" t="s">
        <v>589</v>
      </c>
      <c r="C226" t="s">
        <v>588</v>
      </c>
      <c r="D226">
        <v>121</v>
      </c>
      <c r="E226" t="s">
        <v>13</v>
      </c>
      <c r="F226">
        <f t="shared" si="27"/>
        <v>3</v>
      </c>
      <c r="G226">
        <f t="shared" si="28"/>
        <v>2</v>
      </c>
      <c r="H226" t="s">
        <v>2</v>
      </c>
      <c r="I226" t="s">
        <v>3</v>
      </c>
      <c r="J226" t="s">
        <v>609</v>
      </c>
      <c r="K226" t="s">
        <v>596</v>
      </c>
      <c r="L226" t="s">
        <v>515</v>
      </c>
      <c r="M226" s="7">
        <v>63.107711507161397</v>
      </c>
      <c r="N226" s="7">
        <v>138.75557085384199</v>
      </c>
      <c r="O226" s="7">
        <f>M226*'Emission and cost factors'!$D$8+N226*'Emission and cost factors'!$E$8</f>
        <v>77.080182009271212</v>
      </c>
      <c r="P226" s="8">
        <f>M226*'Emission and cost factors'!$D$9+N226*'Emission and cost factors'!$E$9</f>
        <v>23.337644088362755</v>
      </c>
      <c r="Q226" s="7">
        <f t="shared" si="29"/>
        <v>20.702000000000002</v>
      </c>
      <c r="R226" s="2">
        <f t="shared" si="30"/>
        <v>0</v>
      </c>
      <c r="S226" s="2">
        <f t="shared" si="31"/>
        <v>0</v>
      </c>
      <c r="T226" s="2">
        <f t="shared" si="32"/>
        <v>0</v>
      </c>
      <c r="U226" s="7">
        <f t="shared" si="33"/>
        <v>0</v>
      </c>
      <c r="V226" s="7">
        <f t="shared" si="34"/>
        <v>0</v>
      </c>
      <c r="W226" s="7">
        <f t="shared" si="35"/>
        <v>0</v>
      </c>
      <c r="X226">
        <v>20</v>
      </c>
      <c r="Y226">
        <v>20.25</v>
      </c>
      <c r="Z226">
        <v>20.29</v>
      </c>
      <c r="AA226">
        <v>20.36</v>
      </c>
      <c r="AB226">
        <v>20.52</v>
      </c>
      <c r="AC226">
        <v>20.98</v>
      </c>
      <c r="AD226">
        <v>20.79</v>
      </c>
      <c r="AE226">
        <v>20.92</v>
      </c>
      <c r="AF226">
        <v>20.64</v>
      </c>
      <c r="AG226">
        <v>20.43</v>
      </c>
      <c r="AH226">
        <v>20.84</v>
      </c>
      <c r="AI226">
        <v>20.52</v>
      </c>
      <c r="AJ226">
        <v>20.55</v>
      </c>
      <c r="AK226">
        <v>20.28</v>
      </c>
      <c r="AL226">
        <v>20.41</v>
      </c>
      <c r="AM226">
        <v>20.95</v>
      </c>
      <c r="AN226">
        <v>20.89</v>
      </c>
      <c r="AO226">
        <v>20.56</v>
      </c>
      <c r="AP226">
        <v>20.66</v>
      </c>
      <c r="AQ226">
        <v>21.08</v>
      </c>
      <c r="AR226">
        <v>20.64</v>
      </c>
      <c r="AS226">
        <v>20.5</v>
      </c>
      <c r="AT226">
        <v>20.53</v>
      </c>
      <c r="AU226">
        <v>20.91</v>
      </c>
      <c r="AV226">
        <v>21.08</v>
      </c>
      <c r="AW226">
        <v>20.81</v>
      </c>
      <c r="AX226">
        <v>20.94</v>
      </c>
      <c r="AY226">
        <v>21.36</v>
      </c>
      <c r="AZ226">
        <v>20.97</v>
      </c>
      <c r="BA226">
        <v>21.4</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19.170000000000002</v>
      </c>
      <c r="EO226">
        <v>19.73</v>
      </c>
      <c r="EP226">
        <v>19.809999999999999</v>
      </c>
      <c r="EQ226">
        <v>19.73</v>
      </c>
      <c r="ER226">
        <v>19.96</v>
      </c>
      <c r="ES226">
        <v>20.56</v>
      </c>
      <c r="ET226">
        <v>20.329999999999998</v>
      </c>
      <c r="EU226">
        <v>20.43</v>
      </c>
      <c r="EV226">
        <v>20.05</v>
      </c>
      <c r="EW226">
        <v>20.079999999999998</v>
      </c>
      <c r="EX226">
        <v>20.46</v>
      </c>
      <c r="EY226">
        <v>19.73</v>
      </c>
      <c r="EZ226">
        <v>20.21</v>
      </c>
      <c r="FA226">
        <v>19.7</v>
      </c>
      <c r="FB226">
        <v>19.809999999999999</v>
      </c>
      <c r="FC226">
        <v>20.65</v>
      </c>
      <c r="FD226">
        <v>20.54</v>
      </c>
      <c r="FE226">
        <v>20.2</v>
      </c>
      <c r="FF226">
        <v>20.329999999999998</v>
      </c>
      <c r="FG226">
        <v>20.82</v>
      </c>
      <c r="FH226">
        <v>20.190000000000001</v>
      </c>
      <c r="FI226">
        <v>20.149999999999999</v>
      </c>
      <c r="FJ226">
        <v>19.86</v>
      </c>
      <c r="FK226">
        <v>20.51</v>
      </c>
      <c r="FL226">
        <v>20.72</v>
      </c>
      <c r="FM226">
        <v>20.22</v>
      </c>
      <c r="FN226">
        <v>20.68</v>
      </c>
      <c r="FO226">
        <v>20.75</v>
      </c>
      <c r="FP226">
        <v>20.59</v>
      </c>
      <c r="FQ226">
        <v>20.99</v>
      </c>
      <c r="FR226">
        <v>0.33900000000000002</v>
      </c>
      <c r="FS226">
        <v>0.122</v>
      </c>
      <c r="FT226">
        <v>9.4E-2</v>
      </c>
      <c r="FU226">
        <v>0.13900000000000001</v>
      </c>
      <c r="FV226">
        <v>2.1999999999999999E-2</v>
      </c>
      <c r="FW226">
        <v>0</v>
      </c>
      <c r="FX226">
        <v>0</v>
      </c>
      <c r="FY226">
        <v>0</v>
      </c>
      <c r="FZ226">
        <v>0</v>
      </c>
      <c r="GA226">
        <v>0</v>
      </c>
      <c r="GB226">
        <v>0</v>
      </c>
      <c r="GC226">
        <v>0.14399999999999999</v>
      </c>
      <c r="GD226">
        <v>0</v>
      </c>
      <c r="GE226">
        <v>0.14399999999999999</v>
      </c>
      <c r="GF226">
        <v>9.4E-2</v>
      </c>
      <c r="GG226">
        <v>0</v>
      </c>
      <c r="GH226">
        <v>0</v>
      </c>
      <c r="GI226">
        <v>0</v>
      </c>
      <c r="GJ226">
        <v>0</v>
      </c>
      <c r="GK226">
        <v>0</v>
      </c>
      <c r="GL226">
        <v>0</v>
      </c>
      <c r="GM226">
        <v>0</v>
      </c>
      <c r="GN226">
        <v>6.7000000000000004E-2</v>
      </c>
      <c r="GO226">
        <v>0</v>
      </c>
      <c r="GP226">
        <v>0</v>
      </c>
      <c r="GQ226">
        <v>0</v>
      </c>
      <c r="GR226">
        <v>0</v>
      </c>
      <c r="GS226">
        <v>0</v>
      </c>
      <c r="GT226">
        <v>0</v>
      </c>
      <c r="GU226">
        <v>0</v>
      </c>
      <c r="GV226">
        <v>0</v>
      </c>
      <c r="GW226">
        <v>0</v>
      </c>
      <c r="GX226">
        <v>0</v>
      </c>
      <c r="GY226">
        <v>0</v>
      </c>
      <c r="GZ226">
        <v>0</v>
      </c>
      <c r="HA226">
        <v>0</v>
      </c>
      <c r="HB226">
        <v>0</v>
      </c>
      <c r="HC226">
        <v>0</v>
      </c>
      <c r="HD226">
        <v>0</v>
      </c>
      <c r="HE226">
        <v>0</v>
      </c>
      <c r="HF226">
        <v>0</v>
      </c>
      <c r="HG226">
        <v>0</v>
      </c>
      <c r="HH226">
        <v>0</v>
      </c>
      <c r="HI226">
        <v>0</v>
      </c>
      <c r="HJ226">
        <v>0</v>
      </c>
      <c r="HK226">
        <v>0</v>
      </c>
      <c r="HL226">
        <v>0</v>
      </c>
      <c r="HM226">
        <v>0</v>
      </c>
      <c r="HN226">
        <v>0</v>
      </c>
      <c r="HO226">
        <v>0</v>
      </c>
      <c r="HP226">
        <v>0</v>
      </c>
      <c r="HQ226">
        <v>0</v>
      </c>
      <c r="HR226">
        <v>0</v>
      </c>
      <c r="HS226">
        <v>0</v>
      </c>
      <c r="HT226">
        <v>0</v>
      </c>
      <c r="HU226">
        <v>0</v>
      </c>
      <c r="HV226">
        <v>0</v>
      </c>
      <c r="HW226">
        <v>0</v>
      </c>
      <c r="HX226">
        <v>0</v>
      </c>
      <c r="HY226">
        <v>0</v>
      </c>
      <c r="HZ226">
        <v>0</v>
      </c>
      <c r="IA226">
        <v>0</v>
      </c>
      <c r="IB226">
        <v>0</v>
      </c>
      <c r="IC226">
        <v>0</v>
      </c>
      <c r="ID226">
        <v>0</v>
      </c>
      <c r="IE226">
        <v>0</v>
      </c>
      <c r="IF226">
        <v>0</v>
      </c>
      <c r="IG226">
        <v>0</v>
      </c>
      <c r="IH226">
        <v>0</v>
      </c>
      <c r="II226">
        <v>0</v>
      </c>
      <c r="IJ226">
        <v>0</v>
      </c>
      <c r="IK226">
        <v>0</v>
      </c>
      <c r="IL226">
        <v>0</v>
      </c>
      <c r="IM226">
        <v>0</v>
      </c>
      <c r="IN226">
        <v>0</v>
      </c>
      <c r="IO226">
        <v>0</v>
      </c>
      <c r="IP226">
        <v>0</v>
      </c>
      <c r="IQ226">
        <v>0</v>
      </c>
      <c r="IR226">
        <v>0</v>
      </c>
      <c r="IS226">
        <v>0</v>
      </c>
      <c r="IT226">
        <v>0</v>
      </c>
      <c r="IU226">
        <v>0</v>
      </c>
      <c r="IV226">
        <v>0</v>
      </c>
      <c r="IW226">
        <v>0</v>
      </c>
      <c r="IX226">
        <v>0</v>
      </c>
      <c r="IY226">
        <v>0</v>
      </c>
      <c r="IZ226">
        <v>0</v>
      </c>
      <c r="JA226">
        <v>0</v>
      </c>
      <c r="JB226">
        <v>0</v>
      </c>
      <c r="JC226">
        <v>0</v>
      </c>
      <c r="JD226">
        <v>3.77</v>
      </c>
      <c r="JE226">
        <v>5.702</v>
      </c>
      <c r="JF226">
        <v>5.484</v>
      </c>
      <c r="JG226">
        <v>7.2080000000000002</v>
      </c>
      <c r="JH226">
        <v>7.1150000000000002</v>
      </c>
      <c r="JI226">
        <v>11.404999999999999</v>
      </c>
      <c r="JJ226">
        <v>8.3770000000000007</v>
      </c>
      <c r="JK226">
        <v>9.0459999999999994</v>
      </c>
      <c r="JL226">
        <v>6.0209999999999999</v>
      </c>
      <c r="JM226">
        <v>6.8810000000000002</v>
      </c>
      <c r="JN226">
        <v>9.2829999999999995</v>
      </c>
      <c r="JO226">
        <v>7.4690000000000003</v>
      </c>
      <c r="JP226">
        <v>8.0839999999999996</v>
      </c>
      <c r="JQ226">
        <v>6.8319999999999999</v>
      </c>
      <c r="JR226">
        <v>6.7030000000000003</v>
      </c>
      <c r="JS226">
        <v>11.147</v>
      </c>
      <c r="JT226">
        <v>9.7409999999999997</v>
      </c>
      <c r="JU226">
        <v>7.41</v>
      </c>
      <c r="JV226">
        <v>8.9079999999999995</v>
      </c>
      <c r="JW226">
        <v>12.308999999999999</v>
      </c>
      <c r="JX226">
        <v>7.1079999999999997</v>
      </c>
      <c r="JY226">
        <v>7.6029999999999998</v>
      </c>
      <c r="JZ226">
        <v>4.7830000000000004</v>
      </c>
      <c r="KA226">
        <v>9.52</v>
      </c>
      <c r="KB226">
        <v>11.379</v>
      </c>
      <c r="KC226">
        <v>10.234999999999999</v>
      </c>
      <c r="KD226">
        <v>11.760999999999999</v>
      </c>
      <c r="KE226">
        <v>11.544</v>
      </c>
      <c r="KF226">
        <v>10.278</v>
      </c>
      <c r="KG226">
        <v>12.917</v>
      </c>
    </row>
    <row r="227" spans="1:293" x14ac:dyDescent="0.25">
      <c r="A227" t="s">
        <v>503</v>
      </c>
      <c r="B227" t="s">
        <v>589</v>
      </c>
      <c r="C227" t="s">
        <v>588</v>
      </c>
      <c r="D227">
        <v>123</v>
      </c>
      <c r="E227" t="s">
        <v>13</v>
      </c>
      <c r="F227">
        <f t="shared" si="27"/>
        <v>3</v>
      </c>
      <c r="G227">
        <f t="shared" si="28"/>
        <v>2</v>
      </c>
      <c r="H227" t="s">
        <v>2</v>
      </c>
      <c r="I227" t="s">
        <v>6</v>
      </c>
      <c r="J227" t="s">
        <v>609</v>
      </c>
      <c r="K227" t="s">
        <v>596</v>
      </c>
      <c r="L227" t="s">
        <v>515</v>
      </c>
      <c r="M227" s="7">
        <v>65.671553076171804</v>
      </c>
      <c r="N227" s="7">
        <v>154.05529110714701</v>
      </c>
      <c r="O227" s="7">
        <f>M227*'Emission and cost factors'!$D$8+N227*'Emission and cost factors'!$E$8</f>
        <v>84.656460055283702</v>
      </c>
      <c r="P227" s="8">
        <f>M227*'Emission and cost factors'!$D$9+N227*'Emission and cost factors'!$E$9</f>
        <v>25.735155789118924</v>
      </c>
      <c r="Q227" s="7">
        <f t="shared" si="29"/>
        <v>21.062000000000001</v>
      </c>
      <c r="R227" s="2">
        <f t="shared" si="30"/>
        <v>0</v>
      </c>
      <c r="S227" s="2">
        <f t="shared" si="31"/>
        <v>0</v>
      </c>
      <c r="T227" s="2">
        <f t="shared" si="32"/>
        <v>0</v>
      </c>
      <c r="U227" s="7">
        <f t="shared" si="33"/>
        <v>0</v>
      </c>
      <c r="V227" s="7">
        <f t="shared" si="34"/>
        <v>0</v>
      </c>
      <c r="W227" s="7">
        <f t="shared" si="35"/>
        <v>0</v>
      </c>
      <c r="X227">
        <v>20.48</v>
      </c>
      <c r="Y227">
        <v>20.67</v>
      </c>
      <c r="Z227">
        <v>20.64</v>
      </c>
      <c r="AA227">
        <v>20.78</v>
      </c>
      <c r="AB227">
        <v>20.84</v>
      </c>
      <c r="AC227">
        <v>21.26</v>
      </c>
      <c r="AD227">
        <v>21.15</v>
      </c>
      <c r="AE227">
        <v>21.3</v>
      </c>
      <c r="AF227">
        <v>21.06</v>
      </c>
      <c r="AG227">
        <v>20.83</v>
      </c>
      <c r="AH227">
        <v>21.31</v>
      </c>
      <c r="AI227">
        <v>20.8</v>
      </c>
      <c r="AJ227">
        <v>21.13</v>
      </c>
      <c r="AK227">
        <v>20.64</v>
      </c>
      <c r="AL227">
        <v>20.7</v>
      </c>
      <c r="AM227">
        <v>21.33</v>
      </c>
      <c r="AN227">
        <v>21.32</v>
      </c>
      <c r="AO227">
        <v>20.94</v>
      </c>
      <c r="AP227">
        <v>20.98</v>
      </c>
      <c r="AQ227">
        <v>21.45</v>
      </c>
      <c r="AR227">
        <v>21.06</v>
      </c>
      <c r="AS227">
        <v>20.87</v>
      </c>
      <c r="AT227">
        <v>20.95</v>
      </c>
      <c r="AU227">
        <v>21.31</v>
      </c>
      <c r="AV227">
        <v>21.44</v>
      </c>
      <c r="AW227">
        <v>21.02</v>
      </c>
      <c r="AX227">
        <v>21.3</v>
      </c>
      <c r="AY227">
        <v>21.37</v>
      </c>
      <c r="AZ227">
        <v>21.35</v>
      </c>
      <c r="BA227">
        <v>21.58</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19.78</v>
      </c>
      <c r="EO227">
        <v>20.25</v>
      </c>
      <c r="EP227">
        <v>20.38</v>
      </c>
      <c r="EQ227">
        <v>20.309999999999999</v>
      </c>
      <c r="ER227">
        <v>20.440000000000001</v>
      </c>
      <c r="ES227">
        <v>20.94</v>
      </c>
      <c r="ET227">
        <v>20.62</v>
      </c>
      <c r="EU227">
        <v>20.7</v>
      </c>
      <c r="EV227">
        <v>20.43</v>
      </c>
      <c r="EW227">
        <v>20.440000000000001</v>
      </c>
      <c r="EX227">
        <v>20.61</v>
      </c>
      <c r="EY227">
        <v>20.52</v>
      </c>
      <c r="EZ227">
        <v>20.399999999999999</v>
      </c>
      <c r="FA227">
        <v>20.2</v>
      </c>
      <c r="FB227">
        <v>20.48</v>
      </c>
      <c r="FC227">
        <v>20.8</v>
      </c>
      <c r="FD227">
        <v>20.65</v>
      </c>
      <c r="FE227">
        <v>20.37</v>
      </c>
      <c r="FF227">
        <v>20.52</v>
      </c>
      <c r="FG227">
        <v>20.85</v>
      </c>
      <c r="FH227">
        <v>20.51</v>
      </c>
      <c r="FI227">
        <v>20.329999999999998</v>
      </c>
      <c r="FJ227">
        <v>20.32</v>
      </c>
      <c r="FK227">
        <v>20.73</v>
      </c>
      <c r="FL227">
        <v>20.79</v>
      </c>
      <c r="FM227">
        <v>20.83</v>
      </c>
      <c r="FN227">
        <v>20.81</v>
      </c>
      <c r="FO227">
        <v>20.97</v>
      </c>
      <c r="FP227">
        <v>20.7</v>
      </c>
      <c r="FQ227">
        <v>21.06</v>
      </c>
      <c r="FR227">
        <v>0.11700000000000001</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0</v>
      </c>
      <c r="GX227">
        <v>0</v>
      </c>
      <c r="GY227">
        <v>0</v>
      </c>
      <c r="GZ227">
        <v>0</v>
      </c>
      <c r="HA227">
        <v>0</v>
      </c>
      <c r="HB227">
        <v>0</v>
      </c>
      <c r="HC227">
        <v>0</v>
      </c>
      <c r="HD227">
        <v>0</v>
      </c>
      <c r="HE227">
        <v>0</v>
      </c>
      <c r="HF227">
        <v>0</v>
      </c>
      <c r="HG227">
        <v>0</v>
      </c>
      <c r="HH227">
        <v>0</v>
      </c>
      <c r="HI227">
        <v>0</v>
      </c>
      <c r="HJ227">
        <v>0</v>
      </c>
      <c r="HK227">
        <v>0</v>
      </c>
      <c r="HL227">
        <v>0</v>
      </c>
      <c r="HM227">
        <v>0</v>
      </c>
      <c r="HN227">
        <v>0</v>
      </c>
      <c r="HO227">
        <v>0</v>
      </c>
      <c r="HP227">
        <v>0</v>
      </c>
      <c r="HQ227">
        <v>0</v>
      </c>
      <c r="HR227">
        <v>0</v>
      </c>
      <c r="HS227">
        <v>0</v>
      </c>
      <c r="HT227">
        <v>0</v>
      </c>
      <c r="HU227">
        <v>0</v>
      </c>
      <c r="HV227">
        <v>0</v>
      </c>
      <c r="HW227">
        <v>0</v>
      </c>
      <c r="HX227">
        <v>0</v>
      </c>
      <c r="HY227">
        <v>0</v>
      </c>
      <c r="HZ227">
        <v>0</v>
      </c>
      <c r="IA227">
        <v>0</v>
      </c>
      <c r="IB227">
        <v>0</v>
      </c>
      <c r="IC227">
        <v>0</v>
      </c>
      <c r="ID227">
        <v>0</v>
      </c>
      <c r="IE227">
        <v>0</v>
      </c>
      <c r="IF227">
        <v>0</v>
      </c>
      <c r="IG227">
        <v>0</v>
      </c>
      <c r="IH227">
        <v>0</v>
      </c>
      <c r="II227">
        <v>0</v>
      </c>
      <c r="IJ227">
        <v>0</v>
      </c>
      <c r="IK227">
        <v>0</v>
      </c>
      <c r="IL227">
        <v>0</v>
      </c>
      <c r="IM227">
        <v>0</v>
      </c>
      <c r="IN227">
        <v>0</v>
      </c>
      <c r="IO227">
        <v>0</v>
      </c>
      <c r="IP227">
        <v>0</v>
      </c>
      <c r="IQ227">
        <v>0</v>
      </c>
      <c r="IR227">
        <v>0</v>
      </c>
      <c r="IS227">
        <v>0</v>
      </c>
      <c r="IT227">
        <v>0</v>
      </c>
      <c r="IU227">
        <v>0</v>
      </c>
      <c r="IV227">
        <v>0</v>
      </c>
      <c r="IW227">
        <v>0</v>
      </c>
      <c r="IX227">
        <v>0</v>
      </c>
      <c r="IY227">
        <v>0</v>
      </c>
      <c r="IZ227">
        <v>0</v>
      </c>
      <c r="JA227">
        <v>0</v>
      </c>
      <c r="JB227">
        <v>0</v>
      </c>
      <c r="JC227">
        <v>0</v>
      </c>
      <c r="JD227">
        <v>3.77</v>
      </c>
      <c r="JE227">
        <v>5.702</v>
      </c>
      <c r="JF227">
        <v>5.484</v>
      </c>
      <c r="JG227">
        <v>7.2080000000000002</v>
      </c>
      <c r="JH227">
        <v>7.1150000000000002</v>
      </c>
      <c r="JI227">
        <v>11.404999999999999</v>
      </c>
      <c r="JJ227">
        <v>8.3770000000000007</v>
      </c>
      <c r="JK227">
        <v>9.0459999999999994</v>
      </c>
      <c r="JL227">
        <v>6.0209999999999999</v>
      </c>
      <c r="JM227">
        <v>6.8810000000000002</v>
      </c>
      <c r="JN227">
        <v>9.2829999999999995</v>
      </c>
      <c r="JO227">
        <v>7.4690000000000003</v>
      </c>
      <c r="JP227">
        <v>8.0839999999999996</v>
      </c>
      <c r="JQ227">
        <v>6.8319999999999999</v>
      </c>
      <c r="JR227">
        <v>6.7030000000000003</v>
      </c>
      <c r="JS227">
        <v>11.147</v>
      </c>
      <c r="JT227">
        <v>9.7409999999999997</v>
      </c>
      <c r="JU227">
        <v>7.41</v>
      </c>
      <c r="JV227">
        <v>8.9079999999999995</v>
      </c>
      <c r="JW227">
        <v>12.308999999999999</v>
      </c>
      <c r="JX227">
        <v>7.1079999999999997</v>
      </c>
      <c r="JY227">
        <v>7.6029999999999998</v>
      </c>
      <c r="JZ227">
        <v>4.7830000000000004</v>
      </c>
      <c r="KA227">
        <v>9.52</v>
      </c>
      <c r="KB227">
        <v>11.379</v>
      </c>
      <c r="KC227">
        <v>10.234999999999999</v>
      </c>
      <c r="KD227">
        <v>11.760999999999999</v>
      </c>
      <c r="KE227">
        <v>11.544</v>
      </c>
      <c r="KF227">
        <v>10.278</v>
      </c>
      <c r="KG227">
        <v>12.917</v>
      </c>
    </row>
    <row r="228" spans="1:293" x14ac:dyDescent="0.25">
      <c r="A228" t="s">
        <v>504</v>
      </c>
      <c r="B228" t="s">
        <v>589</v>
      </c>
      <c r="C228" t="s">
        <v>588</v>
      </c>
      <c r="D228">
        <v>124</v>
      </c>
      <c r="E228" t="s">
        <v>13</v>
      </c>
      <c r="F228">
        <f t="shared" si="27"/>
        <v>3</v>
      </c>
      <c r="G228">
        <f t="shared" si="28"/>
        <v>2</v>
      </c>
      <c r="H228" t="s">
        <v>2</v>
      </c>
      <c r="I228" t="s">
        <v>6</v>
      </c>
      <c r="J228" t="s">
        <v>609</v>
      </c>
      <c r="K228" t="s">
        <v>596</v>
      </c>
      <c r="L228" t="s">
        <v>516</v>
      </c>
      <c r="M228" s="7">
        <v>31.881001114908798</v>
      </c>
      <c r="N228" s="7">
        <v>146.98585296626899</v>
      </c>
      <c r="O228" s="7">
        <f>M228*'Emission and cost factors'!$D$8+N228*'Emission and cost factors'!$E$8</f>
        <v>74.308502598614581</v>
      </c>
      <c r="P228" s="8">
        <f>M228*'Emission and cost factors'!$D$9+N228*'Emission and cost factors'!$E$9</f>
        <v>23.323117989536701</v>
      </c>
      <c r="Q228" s="7">
        <f t="shared" si="29"/>
        <v>21.091000000000005</v>
      </c>
      <c r="R228" s="2">
        <f t="shared" si="30"/>
        <v>0</v>
      </c>
      <c r="S228" s="2">
        <f t="shared" si="31"/>
        <v>0</v>
      </c>
      <c r="T228" s="2">
        <f t="shared" si="32"/>
        <v>0</v>
      </c>
      <c r="U228" s="7">
        <f t="shared" si="33"/>
        <v>0</v>
      </c>
      <c r="V228" s="7">
        <f t="shared" si="34"/>
        <v>0</v>
      </c>
      <c r="W228" s="7">
        <f t="shared" si="35"/>
        <v>0</v>
      </c>
      <c r="X228">
        <v>20.440000000000001</v>
      </c>
      <c r="Y228">
        <v>20.71</v>
      </c>
      <c r="Z228">
        <v>20.83</v>
      </c>
      <c r="AA228">
        <v>20.84</v>
      </c>
      <c r="AB228">
        <v>21.02</v>
      </c>
      <c r="AC228">
        <v>21.36</v>
      </c>
      <c r="AD228">
        <v>21.12</v>
      </c>
      <c r="AE228">
        <v>21.24</v>
      </c>
      <c r="AF228">
        <v>20.97</v>
      </c>
      <c r="AG228">
        <v>20.93</v>
      </c>
      <c r="AH228">
        <v>21.23</v>
      </c>
      <c r="AI228">
        <v>20.85</v>
      </c>
      <c r="AJ228">
        <v>21.01</v>
      </c>
      <c r="AK228">
        <v>20.81</v>
      </c>
      <c r="AL228">
        <v>20.85</v>
      </c>
      <c r="AM228">
        <v>21.32</v>
      </c>
      <c r="AN228">
        <v>21.27</v>
      </c>
      <c r="AO228">
        <v>21.04</v>
      </c>
      <c r="AP228">
        <v>21.09</v>
      </c>
      <c r="AQ228">
        <v>21.43</v>
      </c>
      <c r="AR228">
        <v>21.02</v>
      </c>
      <c r="AS228">
        <v>20.98</v>
      </c>
      <c r="AT228">
        <v>20.85</v>
      </c>
      <c r="AU228">
        <v>21.3</v>
      </c>
      <c r="AV228">
        <v>21.4</v>
      </c>
      <c r="AW228">
        <v>21.18</v>
      </c>
      <c r="AX228">
        <v>21.35</v>
      </c>
      <c r="AY228">
        <v>21.36</v>
      </c>
      <c r="AZ228">
        <v>21.32</v>
      </c>
      <c r="BA228">
        <v>21.61</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0</v>
      </c>
      <c r="EL228">
        <v>0</v>
      </c>
      <c r="EM228">
        <v>0</v>
      </c>
      <c r="EN228">
        <v>20.010000000000002</v>
      </c>
      <c r="EO228">
        <v>20.21</v>
      </c>
      <c r="EP228">
        <v>20.239999999999998</v>
      </c>
      <c r="EQ228">
        <v>20.149999999999999</v>
      </c>
      <c r="ER228">
        <v>20.3</v>
      </c>
      <c r="ES228">
        <v>20.75</v>
      </c>
      <c r="ET228">
        <v>20.77</v>
      </c>
      <c r="EU228">
        <v>20.94</v>
      </c>
      <c r="EV228">
        <v>20.62</v>
      </c>
      <c r="EW228">
        <v>20.440000000000001</v>
      </c>
      <c r="EX228">
        <v>20.83</v>
      </c>
      <c r="EY228">
        <v>20.329999999999998</v>
      </c>
      <c r="EZ228">
        <v>20.57</v>
      </c>
      <c r="FA228">
        <v>20.2</v>
      </c>
      <c r="FB228">
        <v>20.28</v>
      </c>
      <c r="FC228">
        <v>20.8</v>
      </c>
      <c r="FD228">
        <v>20.79</v>
      </c>
      <c r="FE228">
        <v>20.55</v>
      </c>
      <c r="FF228">
        <v>20.62</v>
      </c>
      <c r="FG228">
        <v>20.88</v>
      </c>
      <c r="FH228">
        <v>20.7</v>
      </c>
      <c r="FI228">
        <v>20.47</v>
      </c>
      <c r="FJ228">
        <v>20.53</v>
      </c>
      <c r="FK228">
        <v>20.89</v>
      </c>
      <c r="FL228">
        <v>20.94</v>
      </c>
      <c r="FM228">
        <v>20.53</v>
      </c>
      <c r="FN228">
        <v>20.78</v>
      </c>
      <c r="FO228">
        <v>21.06</v>
      </c>
      <c r="FP228">
        <v>20.85</v>
      </c>
      <c r="FQ228">
        <v>21.1</v>
      </c>
      <c r="FR228">
        <v>0</v>
      </c>
      <c r="FS228">
        <v>0</v>
      </c>
      <c r="FT228">
        <v>0</v>
      </c>
      <c r="FU228">
        <v>0</v>
      </c>
      <c r="FV228">
        <v>0</v>
      </c>
      <c r="FW228">
        <v>0</v>
      </c>
      <c r="FX228">
        <v>0</v>
      </c>
      <c r="FY228">
        <v>0</v>
      </c>
      <c r="FZ228">
        <v>0</v>
      </c>
      <c r="GA228">
        <v>0</v>
      </c>
      <c r="GB228">
        <v>0</v>
      </c>
      <c r="GC228">
        <v>0</v>
      </c>
      <c r="GD228">
        <v>0</v>
      </c>
      <c r="GE228">
        <v>0</v>
      </c>
      <c r="GF228">
        <v>0</v>
      </c>
      <c r="GG228">
        <v>0</v>
      </c>
      <c r="GH228">
        <v>0</v>
      </c>
      <c r="GI228">
        <v>0</v>
      </c>
      <c r="GJ228">
        <v>0</v>
      </c>
      <c r="GK228">
        <v>0</v>
      </c>
      <c r="GL228">
        <v>0</v>
      </c>
      <c r="GM228">
        <v>0</v>
      </c>
      <c r="GN228">
        <v>0</v>
      </c>
      <c r="GO228">
        <v>0</v>
      </c>
      <c r="GP228">
        <v>0</v>
      </c>
      <c r="GQ228">
        <v>0</v>
      </c>
      <c r="GR228">
        <v>0</v>
      </c>
      <c r="GS228">
        <v>0</v>
      </c>
      <c r="GT228">
        <v>0</v>
      </c>
      <c r="GU228">
        <v>0</v>
      </c>
      <c r="GV228">
        <v>0</v>
      </c>
      <c r="GW228">
        <v>0</v>
      </c>
      <c r="GX228">
        <v>0</v>
      </c>
      <c r="GY228">
        <v>0</v>
      </c>
      <c r="GZ228">
        <v>0</v>
      </c>
      <c r="HA228">
        <v>0</v>
      </c>
      <c r="HB228">
        <v>0</v>
      </c>
      <c r="HC228">
        <v>0</v>
      </c>
      <c r="HD228">
        <v>0</v>
      </c>
      <c r="HE228">
        <v>0</v>
      </c>
      <c r="HF228">
        <v>0</v>
      </c>
      <c r="HG228">
        <v>0</v>
      </c>
      <c r="HH228">
        <v>0</v>
      </c>
      <c r="HI228">
        <v>0</v>
      </c>
      <c r="HJ228">
        <v>0</v>
      </c>
      <c r="HK228">
        <v>0</v>
      </c>
      <c r="HL228">
        <v>0</v>
      </c>
      <c r="HM228">
        <v>0</v>
      </c>
      <c r="HN228">
        <v>0</v>
      </c>
      <c r="HO228">
        <v>0</v>
      </c>
      <c r="HP228">
        <v>0</v>
      </c>
      <c r="HQ228">
        <v>0</v>
      </c>
      <c r="HR228">
        <v>0</v>
      </c>
      <c r="HS228">
        <v>0</v>
      </c>
      <c r="HT228">
        <v>0</v>
      </c>
      <c r="HU228">
        <v>0</v>
      </c>
      <c r="HV228">
        <v>0</v>
      </c>
      <c r="HW228">
        <v>0</v>
      </c>
      <c r="HX228">
        <v>0</v>
      </c>
      <c r="HY228">
        <v>0</v>
      </c>
      <c r="HZ228">
        <v>0</v>
      </c>
      <c r="IA228">
        <v>0</v>
      </c>
      <c r="IB228">
        <v>0</v>
      </c>
      <c r="IC228">
        <v>0</v>
      </c>
      <c r="ID228">
        <v>0</v>
      </c>
      <c r="IE228">
        <v>0</v>
      </c>
      <c r="IF228">
        <v>0</v>
      </c>
      <c r="IG228">
        <v>0</v>
      </c>
      <c r="IH228">
        <v>0</v>
      </c>
      <c r="II228">
        <v>0</v>
      </c>
      <c r="IJ228">
        <v>0</v>
      </c>
      <c r="IK228">
        <v>0</v>
      </c>
      <c r="IL228">
        <v>0</v>
      </c>
      <c r="IM228">
        <v>0</v>
      </c>
      <c r="IN228">
        <v>0</v>
      </c>
      <c r="IO228">
        <v>0</v>
      </c>
      <c r="IP228">
        <v>0</v>
      </c>
      <c r="IQ228">
        <v>0</v>
      </c>
      <c r="IR228">
        <v>0</v>
      </c>
      <c r="IS228">
        <v>0</v>
      </c>
      <c r="IT228">
        <v>0</v>
      </c>
      <c r="IU228">
        <v>0</v>
      </c>
      <c r="IV228">
        <v>0</v>
      </c>
      <c r="IW228">
        <v>0</v>
      </c>
      <c r="IX228">
        <v>0</v>
      </c>
      <c r="IY228">
        <v>0</v>
      </c>
      <c r="IZ228">
        <v>0</v>
      </c>
      <c r="JA228">
        <v>0</v>
      </c>
      <c r="JB228">
        <v>0</v>
      </c>
      <c r="JC228">
        <v>0</v>
      </c>
      <c r="JD228">
        <v>3.77</v>
      </c>
      <c r="JE228">
        <v>5.702</v>
      </c>
      <c r="JF228">
        <v>5.484</v>
      </c>
      <c r="JG228">
        <v>7.2080000000000002</v>
      </c>
      <c r="JH228">
        <v>7.1150000000000002</v>
      </c>
      <c r="JI228">
        <v>11.404999999999999</v>
      </c>
      <c r="JJ228">
        <v>8.3770000000000007</v>
      </c>
      <c r="JK228">
        <v>9.0459999999999994</v>
      </c>
      <c r="JL228">
        <v>6.0209999999999999</v>
      </c>
      <c r="JM228">
        <v>6.8810000000000002</v>
      </c>
      <c r="JN228">
        <v>9.2829999999999995</v>
      </c>
      <c r="JO228">
        <v>7.4690000000000003</v>
      </c>
      <c r="JP228">
        <v>8.0839999999999996</v>
      </c>
      <c r="JQ228">
        <v>6.8319999999999999</v>
      </c>
      <c r="JR228">
        <v>6.7030000000000003</v>
      </c>
      <c r="JS228">
        <v>11.147</v>
      </c>
      <c r="JT228">
        <v>9.7409999999999997</v>
      </c>
      <c r="JU228">
        <v>7.41</v>
      </c>
      <c r="JV228">
        <v>8.9079999999999995</v>
      </c>
      <c r="JW228">
        <v>12.308999999999999</v>
      </c>
      <c r="JX228">
        <v>7.1079999999999997</v>
      </c>
      <c r="JY228">
        <v>7.6029999999999998</v>
      </c>
      <c r="JZ228">
        <v>4.7830000000000004</v>
      </c>
      <c r="KA228">
        <v>9.52</v>
      </c>
      <c r="KB228">
        <v>11.379</v>
      </c>
      <c r="KC228">
        <v>10.234999999999999</v>
      </c>
      <c r="KD228">
        <v>11.760999999999999</v>
      </c>
      <c r="KE228">
        <v>11.544</v>
      </c>
      <c r="KF228">
        <v>10.278</v>
      </c>
      <c r="KG228">
        <v>12.917</v>
      </c>
    </row>
    <row r="229" spans="1:293" x14ac:dyDescent="0.25">
      <c r="A229" t="s">
        <v>505</v>
      </c>
      <c r="B229" t="s">
        <v>589</v>
      </c>
      <c r="C229" t="s">
        <v>588</v>
      </c>
      <c r="D229">
        <v>125</v>
      </c>
      <c r="E229" t="s">
        <v>13</v>
      </c>
      <c r="F229">
        <f t="shared" si="27"/>
        <v>3</v>
      </c>
      <c r="G229">
        <f t="shared" si="28"/>
        <v>2</v>
      </c>
      <c r="H229" t="s">
        <v>2</v>
      </c>
      <c r="I229" t="s">
        <v>7</v>
      </c>
      <c r="J229" t="s">
        <v>609</v>
      </c>
      <c r="K229" t="s">
        <v>596</v>
      </c>
      <c r="L229" t="s">
        <v>515</v>
      </c>
      <c r="M229" s="7">
        <v>64.553625431315098</v>
      </c>
      <c r="N229" s="7">
        <v>162.62970473718499</v>
      </c>
      <c r="O229" s="7">
        <f>M229*'Emission and cost factors'!$D$8+N229*'Emission and cost factors'!$E$8</f>
        <v>88.365925519681269</v>
      </c>
      <c r="P229" s="8">
        <f>M229*'Emission and cost factors'!$D$9+N229*'Emission and cost factors'!$E$9</f>
        <v>26.976600727830352</v>
      </c>
      <c r="Q229" s="7">
        <f t="shared" si="29"/>
        <v>21.176999999999996</v>
      </c>
      <c r="R229" s="2">
        <f t="shared" si="30"/>
        <v>0</v>
      </c>
      <c r="S229" s="2">
        <f t="shared" si="31"/>
        <v>0</v>
      </c>
      <c r="T229" s="2">
        <f t="shared" si="32"/>
        <v>0</v>
      </c>
      <c r="U229" s="7">
        <f t="shared" si="33"/>
        <v>0</v>
      </c>
      <c r="V229" s="7">
        <f t="shared" si="34"/>
        <v>0</v>
      </c>
      <c r="W229" s="7">
        <f t="shared" si="35"/>
        <v>0</v>
      </c>
      <c r="X229">
        <v>20.65</v>
      </c>
      <c r="Y229">
        <v>20.92</v>
      </c>
      <c r="Z229">
        <v>20.9</v>
      </c>
      <c r="AA229">
        <v>20.97</v>
      </c>
      <c r="AB229">
        <v>21.06</v>
      </c>
      <c r="AC229">
        <v>21.24</v>
      </c>
      <c r="AD229">
        <v>21.37</v>
      </c>
      <c r="AE229">
        <v>21.49</v>
      </c>
      <c r="AF229">
        <v>21.26</v>
      </c>
      <c r="AG229">
        <v>20.99</v>
      </c>
      <c r="AH229">
        <v>21.41</v>
      </c>
      <c r="AI229">
        <v>21.04</v>
      </c>
      <c r="AJ229">
        <v>21.09</v>
      </c>
      <c r="AK229">
        <v>20.88</v>
      </c>
      <c r="AL229">
        <v>20.96</v>
      </c>
      <c r="AM229">
        <v>21.27</v>
      </c>
      <c r="AN229">
        <v>21.26</v>
      </c>
      <c r="AO229">
        <v>21.02</v>
      </c>
      <c r="AP229">
        <v>21.11</v>
      </c>
      <c r="AQ229">
        <v>21.44</v>
      </c>
      <c r="AR229">
        <v>21.28</v>
      </c>
      <c r="AS229">
        <v>21</v>
      </c>
      <c r="AT229">
        <v>21.16</v>
      </c>
      <c r="AU229">
        <v>21.47</v>
      </c>
      <c r="AV229">
        <v>21.36</v>
      </c>
      <c r="AW229">
        <v>21.24</v>
      </c>
      <c r="AX229">
        <v>21.24</v>
      </c>
      <c r="AY229">
        <v>21.42</v>
      </c>
      <c r="AZ229">
        <v>21.27</v>
      </c>
      <c r="BA229">
        <v>21.54</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c r="DT229">
        <v>0</v>
      </c>
      <c r="DU229">
        <v>0</v>
      </c>
      <c r="DV229">
        <v>0</v>
      </c>
      <c r="DW229">
        <v>0</v>
      </c>
      <c r="DX229">
        <v>0</v>
      </c>
      <c r="DY229">
        <v>0</v>
      </c>
      <c r="DZ229">
        <v>0</v>
      </c>
      <c r="EA229">
        <v>0</v>
      </c>
      <c r="EB229">
        <v>0</v>
      </c>
      <c r="EC229">
        <v>0</v>
      </c>
      <c r="ED229">
        <v>0</v>
      </c>
      <c r="EE229">
        <v>0</v>
      </c>
      <c r="EF229">
        <v>0</v>
      </c>
      <c r="EG229">
        <v>0</v>
      </c>
      <c r="EH229">
        <v>0</v>
      </c>
      <c r="EI229">
        <v>0</v>
      </c>
      <c r="EJ229">
        <v>0</v>
      </c>
      <c r="EK229">
        <v>0</v>
      </c>
      <c r="EL229">
        <v>0</v>
      </c>
      <c r="EM229">
        <v>0</v>
      </c>
      <c r="EN229">
        <v>20.02</v>
      </c>
      <c r="EO229">
        <v>20.399999999999999</v>
      </c>
      <c r="EP229">
        <v>20.51</v>
      </c>
      <c r="EQ229">
        <v>20.43</v>
      </c>
      <c r="ER229">
        <v>20.52</v>
      </c>
      <c r="ES229">
        <v>21.12</v>
      </c>
      <c r="ET229">
        <v>20.76</v>
      </c>
      <c r="EU229">
        <v>20.86</v>
      </c>
      <c r="EV229">
        <v>20.63</v>
      </c>
      <c r="EW229">
        <v>20.74</v>
      </c>
      <c r="EX229">
        <v>20.93</v>
      </c>
      <c r="EY229">
        <v>20.61</v>
      </c>
      <c r="EZ229">
        <v>20.81</v>
      </c>
      <c r="FA229">
        <v>20.36</v>
      </c>
      <c r="FB229">
        <v>20.57</v>
      </c>
      <c r="FC229">
        <v>21.16</v>
      </c>
      <c r="FD229">
        <v>20.94</v>
      </c>
      <c r="FE229">
        <v>20.86</v>
      </c>
      <c r="FF229">
        <v>20.94</v>
      </c>
      <c r="FG229">
        <v>21.13</v>
      </c>
      <c r="FH229">
        <v>20.64</v>
      </c>
      <c r="FI229">
        <v>20.83</v>
      </c>
      <c r="FJ229">
        <v>20.56</v>
      </c>
      <c r="FK229">
        <v>20.85</v>
      </c>
      <c r="FL229">
        <v>21.04</v>
      </c>
      <c r="FM229">
        <v>20.98</v>
      </c>
      <c r="FN229">
        <v>21.14</v>
      </c>
      <c r="FO229">
        <v>21.06</v>
      </c>
      <c r="FP229">
        <v>20.97</v>
      </c>
      <c r="FQ229">
        <v>21.23</v>
      </c>
      <c r="FR229">
        <v>0</v>
      </c>
      <c r="FS229">
        <v>0</v>
      </c>
      <c r="FT229">
        <v>0</v>
      </c>
      <c r="FU229">
        <v>0</v>
      </c>
      <c r="FV229">
        <v>0</v>
      </c>
      <c r="FW229">
        <v>0</v>
      </c>
      <c r="FX229">
        <v>0</v>
      </c>
      <c r="FY229">
        <v>0</v>
      </c>
      <c r="FZ229">
        <v>0</v>
      </c>
      <c r="GA229">
        <v>0</v>
      </c>
      <c r="GB229">
        <v>0</v>
      </c>
      <c r="GC229">
        <v>0</v>
      </c>
      <c r="GD229">
        <v>0</v>
      </c>
      <c r="GE229">
        <v>0</v>
      </c>
      <c r="GF229">
        <v>0</v>
      </c>
      <c r="GG229">
        <v>0</v>
      </c>
      <c r="GH229">
        <v>0</v>
      </c>
      <c r="GI229">
        <v>0</v>
      </c>
      <c r="GJ229">
        <v>0</v>
      </c>
      <c r="GK229">
        <v>0</v>
      </c>
      <c r="GL229">
        <v>0</v>
      </c>
      <c r="GM229">
        <v>0</v>
      </c>
      <c r="GN229">
        <v>0</v>
      </c>
      <c r="GO229">
        <v>0</v>
      </c>
      <c r="GP229">
        <v>0</v>
      </c>
      <c r="GQ229">
        <v>0</v>
      </c>
      <c r="GR229">
        <v>0</v>
      </c>
      <c r="GS229">
        <v>0</v>
      </c>
      <c r="GT229">
        <v>0</v>
      </c>
      <c r="GU229">
        <v>0</v>
      </c>
      <c r="GV229">
        <v>0</v>
      </c>
      <c r="GW229">
        <v>0</v>
      </c>
      <c r="GX229">
        <v>0</v>
      </c>
      <c r="GY229">
        <v>0</v>
      </c>
      <c r="GZ229">
        <v>0</v>
      </c>
      <c r="HA229">
        <v>0</v>
      </c>
      <c r="HB229">
        <v>0</v>
      </c>
      <c r="HC229">
        <v>0</v>
      </c>
      <c r="HD229">
        <v>0</v>
      </c>
      <c r="HE229">
        <v>0</v>
      </c>
      <c r="HF229">
        <v>0</v>
      </c>
      <c r="HG229">
        <v>0</v>
      </c>
      <c r="HH229">
        <v>0</v>
      </c>
      <c r="HI229">
        <v>0</v>
      </c>
      <c r="HJ229">
        <v>0</v>
      </c>
      <c r="HK229">
        <v>0</v>
      </c>
      <c r="HL229">
        <v>0</v>
      </c>
      <c r="HM229">
        <v>0</v>
      </c>
      <c r="HN229">
        <v>0</v>
      </c>
      <c r="HO229">
        <v>0</v>
      </c>
      <c r="HP229">
        <v>0</v>
      </c>
      <c r="HQ229">
        <v>0</v>
      </c>
      <c r="HR229">
        <v>0</v>
      </c>
      <c r="HS229">
        <v>0</v>
      </c>
      <c r="HT229">
        <v>0</v>
      </c>
      <c r="HU229">
        <v>0</v>
      </c>
      <c r="HV229">
        <v>0</v>
      </c>
      <c r="HW229">
        <v>0</v>
      </c>
      <c r="HX229">
        <v>0</v>
      </c>
      <c r="HY229">
        <v>0</v>
      </c>
      <c r="HZ229">
        <v>0</v>
      </c>
      <c r="IA229">
        <v>0</v>
      </c>
      <c r="IB229">
        <v>0</v>
      </c>
      <c r="IC229">
        <v>0</v>
      </c>
      <c r="ID229">
        <v>0</v>
      </c>
      <c r="IE229">
        <v>0</v>
      </c>
      <c r="IF229">
        <v>0</v>
      </c>
      <c r="IG229">
        <v>0</v>
      </c>
      <c r="IH229">
        <v>0</v>
      </c>
      <c r="II229">
        <v>0</v>
      </c>
      <c r="IJ229">
        <v>0</v>
      </c>
      <c r="IK229">
        <v>0</v>
      </c>
      <c r="IL229">
        <v>0</v>
      </c>
      <c r="IM229">
        <v>0</v>
      </c>
      <c r="IN229">
        <v>0</v>
      </c>
      <c r="IO229">
        <v>0</v>
      </c>
      <c r="IP229">
        <v>0</v>
      </c>
      <c r="IQ229">
        <v>0</v>
      </c>
      <c r="IR229">
        <v>0</v>
      </c>
      <c r="IS229">
        <v>0</v>
      </c>
      <c r="IT229">
        <v>0</v>
      </c>
      <c r="IU229">
        <v>0</v>
      </c>
      <c r="IV229">
        <v>0</v>
      </c>
      <c r="IW229">
        <v>0</v>
      </c>
      <c r="IX229">
        <v>0</v>
      </c>
      <c r="IY229">
        <v>0</v>
      </c>
      <c r="IZ229">
        <v>0</v>
      </c>
      <c r="JA229">
        <v>0</v>
      </c>
      <c r="JB229">
        <v>0</v>
      </c>
      <c r="JC229">
        <v>0</v>
      </c>
      <c r="JD229">
        <v>3.77</v>
      </c>
      <c r="JE229">
        <v>5.702</v>
      </c>
      <c r="JF229">
        <v>5.484</v>
      </c>
      <c r="JG229">
        <v>7.2080000000000002</v>
      </c>
      <c r="JH229">
        <v>7.1150000000000002</v>
      </c>
      <c r="JI229">
        <v>11.404999999999999</v>
      </c>
      <c r="JJ229">
        <v>8.3770000000000007</v>
      </c>
      <c r="JK229">
        <v>9.0459999999999994</v>
      </c>
      <c r="JL229">
        <v>6.0209999999999999</v>
      </c>
      <c r="JM229">
        <v>6.8810000000000002</v>
      </c>
      <c r="JN229">
        <v>9.2829999999999995</v>
      </c>
      <c r="JO229">
        <v>7.4690000000000003</v>
      </c>
      <c r="JP229">
        <v>8.0839999999999996</v>
      </c>
      <c r="JQ229">
        <v>6.8319999999999999</v>
      </c>
      <c r="JR229">
        <v>6.7030000000000003</v>
      </c>
      <c r="JS229">
        <v>11.147</v>
      </c>
      <c r="JT229">
        <v>9.7409999999999997</v>
      </c>
      <c r="JU229">
        <v>7.41</v>
      </c>
      <c r="JV229">
        <v>8.9079999999999995</v>
      </c>
      <c r="JW229">
        <v>12.308999999999999</v>
      </c>
      <c r="JX229">
        <v>7.1079999999999997</v>
      </c>
      <c r="JY229">
        <v>7.6029999999999998</v>
      </c>
      <c r="JZ229">
        <v>4.7830000000000004</v>
      </c>
      <c r="KA229">
        <v>9.52</v>
      </c>
      <c r="KB229">
        <v>11.379</v>
      </c>
      <c r="KC229">
        <v>10.234999999999999</v>
      </c>
      <c r="KD229">
        <v>11.760999999999999</v>
      </c>
      <c r="KE229">
        <v>11.544</v>
      </c>
      <c r="KF229">
        <v>10.278</v>
      </c>
      <c r="KG229">
        <v>12.917</v>
      </c>
    </row>
    <row r="230" spans="1:293" x14ac:dyDescent="0.25">
      <c r="A230" t="s">
        <v>506</v>
      </c>
      <c r="B230" t="s">
        <v>589</v>
      </c>
      <c r="C230" t="s">
        <v>588</v>
      </c>
      <c r="D230">
        <v>126</v>
      </c>
      <c r="E230" t="s">
        <v>13</v>
      </c>
      <c r="F230">
        <f t="shared" si="27"/>
        <v>3</v>
      </c>
      <c r="G230">
        <f t="shared" si="28"/>
        <v>2</v>
      </c>
      <c r="H230" t="s">
        <v>2</v>
      </c>
      <c r="I230" t="s">
        <v>7</v>
      </c>
      <c r="J230" t="s">
        <v>609</v>
      </c>
      <c r="K230" t="s">
        <v>596</v>
      </c>
      <c r="L230" t="s">
        <v>516</v>
      </c>
      <c r="M230" s="7">
        <v>32.331616349283799</v>
      </c>
      <c r="N230" s="7">
        <v>153.485048481859</v>
      </c>
      <c r="O230" s="7">
        <f>M230*'Emission and cost factors'!$D$8+N230*'Emission and cost factors'!$E$8</f>
        <v>77.39276173500474</v>
      </c>
      <c r="P230" s="8">
        <f>M230*'Emission and cost factors'!$D$9+N230*'Emission and cost factors'!$E$9</f>
        <v>24.316021926250201</v>
      </c>
      <c r="Q230" s="7">
        <f t="shared" si="29"/>
        <v>21.181666666666665</v>
      </c>
      <c r="R230" s="2">
        <f t="shared" si="30"/>
        <v>0</v>
      </c>
      <c r="S230" s="2">
        <f t="shared" si="31"/>
        <v>0</v>
      </c>
      <c r="T230" s="2">
        <f t="shared" si="32"/>
        <v>0</v>
      </c>
      <c r="U230" s="7">
        <f t="shared" si="33"/>
        <v>0</v>
      </c>
      <c r="V230" s="7">
        <f t="shared" si="34"/>
        <v>0</v>
      </c>
      <c r="W230" s="7">
        <f t="shared" si="35"/>
        <v>0</v>
      </c>
      <c r="X230">
        <v>20.64</v>
      </c>
      <c r="Y230">
        <v>20.84</v>
      </c>
      <c r="Z230">
        <v>21.02</v>
      </c>
      <c r="AA230">
        <v>20.8</v>
      </c>
      <c r="AB230">
        <v>20.95</v>
      </c>
      <c r="AC230">
        <v>21.42</v>
      </c>
      <c r="AD230">
        <v>21.32</v>
      </c>
      <c r="AE230">
        <v>21.39</v>
      </c>
      <c r="AF230">
        <v>21.18</v>
      </c>
      <c r="AG230">
        <v>21.08</v>
      </c>
      <c r="AH230">
        <v>21.41</v>
      </c>
      <c r="AI230">
        <v>20.91</v>
      </c>
      <c r="AJ230">
        <v>21.25</v>
      </c>
      <c r="AK230">
        <v>20.77</v>
      </c>
      <c r="AL230">
        <v>20.87</v>
      </c>
      <c r="AM230">
        <v>21.42</v>
      </c>
      <c r="AN230">
        <v>21.4</v>
      </c>
      <c r="AO230">
        <v>21.13</v>
      </c>
      <c r="AP230">
        <v>21.13</v>
      </c>
      <c r="AQ230">
        <v>21.46</v>
      </c>
      <c r="AR230">
        <v>21.23</v>
      </c>
      <c r="AS230">
        <v>21.03</v>
      </c>
      <c r="AT230">
        <v>21.09</v>
      </c>
      <c r="AU230">
        <v>21.43</v>
      </c>
      <c r="AV230">
        <v>21.47</v>
      </c>
      <c r="AW230">
        <v>21.09</v>
      </c>
      <c r="AX230">
        <v>21.34</v>
      </c>
      <c r="AY230">
        <v>21.42</v>
      </c>
      <c r="AZ230">
        <v>21.41</v>
      </c>
      <c r="BA230">
        <v>21.55</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c r="EF230">
        <v>0</v>
      </c>
      <c r="EG230">
        <v>0</v>
      </c>
      <c r="EH230">
        <v>0</v>
      </c>
      <c r="EI230">
        <v>0</v>
      </c>
      <c r="EJ230">
        <v>0</v>
      </c>
      <c r="EK230">
        <v>0</v>
      </c>
      <c r="EL230">
        <v>0</v>
      </c>
      <c r="EM230">
        <v>0</v>
      </c>
      <c r="EN230">
        <v>20.190000000000001</v>
      </c>
      <c r="EO230">
        <v>20.45</v>
      </c>
      <c r="EP230">
        <v>20.41</v>
      </c>
      <c r="EQ230">
        <v>20.399999999999999</v>
      </c>
      <c r="ER230">
        <v>20.74</v>
      </c>
      <c r="ES230">
        <v>21.06</v>
      </c>
      <c r="ET230">
        <v>20.75</v>
      </c>
      <c r="EU230">
        <v>20.88</v>
      </c>
      <c r="EV230">
        <v>20.6</v>
      </c>
      <c r="EW230">
        <v>20.46</v>
      </c>
      <c r="EX230">
        <v>20.77</v>
      </c>
      <c r="EY230">
        <v>20.66</v>
      </c>
      <c r="EZ230">
        <v>20.59</v>
      </c>
      <c r="FA230">
        <v>20.58</v>
      </c>
      <c r="FB230">
        <v>20.37</v>
      </c>
      <c r="FC230">
        <v>20.93</v>
      </c>
      <c r="FD230">
        <v>20.81</v>
      </c>
      <c r="FE230">
        <v>20.53</v>
      </c>
      <c r="FF230">
        <v>20.63</v>
      </c>
      <c r="FG230">
        <v>21.01</v>
      </c>
      <c r="FH230">
        <v>20.66</v>
      </c>
      <c r="FI230">
        <v>20.53</v>
      </c>
      <c r="FJ230">
        <v>20.48</v>
      </c>
      <c r="FK230">
        <v>20.8</v>
      </c>
      <c r="FL230">
        <v>20.94</v>
      </c>
      <c r="FM230">
        <v>20.7</v>
      </c>
      <c r="FN230">
        <v>20.96</v>
      </c>
      <c r="FO230">
        <v>21.04</v>
      </c>
      <c r="FP230">
        <v>20.85</v>
      </c>
      <c r="FQ230">
        <v>21.18</v>
      </c>
      <c r="FR230">
        <v>0</v>
      </c>
      <c r="FS230">
        <v>0</v>
      </c>
      <c r="FT230">
        <v>0</v>
      </c>
      <c r="FU230">
        <v>0</v>
      </c>
      <c r="FV230">
        <v>0</v>
      </c>
      <c r="FW230">
        <v>0</v>
      </c>
      <c r="FX230">
        <v>0</v>
      </c>
      <c r="FY230">
        <v>0</v>
      </c>
      <c r="FZ230">
        <v>0</v>
      </c>
      <c r="GA230">
        <v>0</v>
      </c>
      <c r="GB230">
        <v>0</v>
      </c>
      <c r="GC230">
        <v>0</v>
      </c>
      <c r="GD230">
        <v>0</v>
      </c>
      <c r="GE230">
        <v>0</v>
      </c>
      <c r="GF230">
        <v>0</v>
      </c>
      <c r="GG230">
        <v>0</v>
      </c>
      <c r="GH230">
        <v>0</v>
      </c>
      <c r="GI230">
        <v>0</v>
      </c>
      <c r="GJ230">
        <v>0</v>
      </c>
      <c r="GK230">
        <v>0</v>
      </c>
      <c r="GL230">
        <v>0</v>
      </c>
      <c r="GM230">
        <v>0</v>
      </c>
      <c r="GN230">
        <v>0</v>
      </c>
      <c r="GO230">
        <v>0</v>
      </c>
      <c r="GP230">
        <v>0</v>
      </c>
      <c r="GQ230">
        <v>0</v>
      </c>
      <c r="GR230">
        <v>0</v>
      </c>
      <c r="GS230">
        <v>0</v>
      </c>
      <c r="GT230">
        <v>0</v>
      </c>
      <c r="GU230">
        <v>0</v>
      </c>
      <c r="GV230">
        <v>0</v>
      </c>
      <c r="GW230">
        <v>0</v>
      </c>
      <c r="GX230">
        <v>0</v>
      </c>
      <c r="GY230">
        <v>0</v>
      </c>
      <c r="GZ230">
        <v>0</v>
      </c>
      <c r="HA230">
        <v>0</v>
      </c>
      <c r="HB230">
        <v>0</v>
      </c>
      <c r="HC230">
        <v>0</v>
      </c>
      <c r="HD230">
        <v>0</v>
      </c>
      <c r="HE230">
        <v>0</v>
      </c>
      <c r="HF230">
        <v>0</v>
      </c>
      <c r="HG230">
        <v>0</v>
      </c>
      <c r="HH230">
        <v>0</v>
      </c>
      <c r="HI230">
        <v>0</v>
      </c>
      <c r="HJ230">
        <v>0</v>
      </c>
      <c r="HK230">
        <v>0</v>
      </c>
      <c r="HL230">
        <v>0</v>
      </c>
      <c r="HM230">
        <v>0</v>
      </c>
      <c r="HN230">
        <v>0</v>
      </c>
      <c r="HO230">
        <v>0</v>
      </c>
      <c r="HP230">
        <v>0</v>
      </c>
      <c r="HQ230">
        <v>0</v>
      </c>
      <c r="HR230">
        <v>0</v>
      </c>
      <c r="HS230">
        <v>0</v>
      </c>
      <c r="HT230">
        <v>0</v>
      </c>
      <c r="HU230">
        <v>0</v>
      </c>
      <c r="HV230">
        <v>0</v>
      </c>
      <c r="HW230">
        <v>0</v>
      </c>
      <c r="HX230">
        <v>0</v>
      </c>
      <c r="HY230">
        <v>0</v>
      </c>
      <c r="HZ230">
        <v>0</v>
      </c>
      <c r="IA230">
        <v>0</v>
      </c>
      <c r="IB230">
        <v>0</v>
      </c>
      <c r="IC230">
        <v>0</v>
      </c>
      <c r="ID230">
        <v>0</v>
      </c>
      <c r="IE230">
        <v>0</v>
      </c>
      <c r="IF230">
        <v>0</v>
      </c>
      <c r="IG230">
        <v>0</v>
      </c>
      <c r="IH230">
        <v>0</v>
      </c>
      <c r="II230">
        <v>0</v>
      </c>
      <c r="IJ230">
        <v>0</v>
      </c>
      <c r="IK230">
        <v>0</v>
      </c>
      <c r="IL230">
        <v>0</v>
      </c>
      <c r="IM230">
        <v>0</v>
      </c>
      <c r="IN230">
        <v>0</v>
      </c>
      <c r="IO230">
        <v>0</v>
      </c>
      <c r="IP230">
        <v>0</v>
      </c>
      <c r="IQ230">
        <v>0</v>
      </c>
      <c r="IR230">
        <v>0</v>
      </c>
      <c r="IS230">
        <v>0</v>
      </c>
      <c r="IT230">
        <v>0</v>
      </c>
      <c r="IU230">
        <v>0</v>
      </c>
      <c r="IV230">
        <v>0</v>
      </c>
      <c r="IW230">
        <v>0</v>
      </c>
      <c r="IX230">
        <v>0</v>
      </c>
      <c r="IY230">
        <v>0</v>
      </c>
      <c r="IZ230">
        <v>0</v>
      </c>
      <c r="JA230">
        <v>0</v>
      </c>
      <c r="JB230">
        <v>0</v>
      </c>
      <c r="JC230">
        <v>0</v>
      </c>
      <c r="JD230">
        <v>3.77</v>
      </c>
      <c r="JE230">
        <v>5.702</v>
      </c>
      <c r="JF230">
        <v>5.484</v>
      </c>
      <c r="JG230">
        <v>7.2080000000000002</v>
      </c>
      <c r="JH230">
        <v>7.1150000000000002</v>
      </c>
      <c r="JI230">
        <v>11.404999999999999</v>
      </c>
      <c r="JJ230">
        <v>8.3770000000000007</v>
      </c>
      <c r="JK230">
        <v>9.0459999999999994</v>
      </c>
      <c r="JL230">
        <v>6.0209999999999999</v>
      </c>
      <c r="JM230">
        <v>6.8810000000000002</v>
      </c>
      <c r="JN230">
        <v>9.2829999999999995</v>
      </c>
      <c r="JO230">
        <v>7.4690000000000003</v>
      </c>
      <c r="JP230">
        <v>8.0839999999999996</v>
      </c>
      <c r="JQ230">
        <v>6.8319999999999999</v>
      </c>
      <c r="JR230">
        <v>6.7030000000000003</v>
      </c>
      <c r="JS230">
        <v>11.147</v>
      </c>
      <c r="JT230">
        <v>9.7409999999999997</v>
      </c>
      <c r="JU230">
        <v>7.41</v>
      </c>
      <c r="JV230">
        <v>8.9079999999999995</v>
      </c>
      <c r="JW230">
        <v>12.308999999999999</v>
      </c>
      <c r="JX230">
        <v>7.1079999999999997</v>
      </c>
      <c r="JY230">
        <v>7.6029999999999998</v>
      </c>
      <c r="JZ230">
        <v>4.7830000000000004</v>
      </c>
      <c r="KA230">
        <v>9.52</v>
      </c>
      <c r="KB230">
        <v>11.379</v>
      </c>
      <c r="KC230">
        <v>10.234999999999999</v>
      </c>
      <c r="KD230">
        <v>11.760999999999999</v>
      </c>
      <c r="KE230">
        <v>11.544</v>
      </c>
      <c r="KF230">
        <v>10.278</v>
      </c>
      <c r="KG230">
        <v>12.917</v>
      </c>
    </row>
    <row r="231" spans="1:293" x14ac:dyDescent="0.25">
      <c r="A231" t="s">
        <v>507</v>
      </c>
      <c r="B231" t="s">
        <v>589</v>
      </c>
      <c r="C231" t="s">
        <v>588</v>
      </c>
      <c r="D231">
        <v>127</v>
      </c>
      <c r="E231" t="s">
        <v>13</v>
      </c>
      <c r="F231">
        <f t="shared" si="27"/>
        <v>3</v>
      </c>
      <c r="G231">
        <f t="shared" si="28"/>
        <v>2</v>
      </c>
      <c r="H231" t="s">
        <v>8</v>
      </c>
      <c r="I231" t="s">
        <v>3</v>
      </c>
      <c r="J231" t="s">
        <v>609</v>
      </c>
      <c r="K231" t="s">
        <v>596</v>
      </c>
      <c r="L231" t="s">
        <v>515</v>
      </c>
      <c r="M231" s="7">
        <v>37.007913704426997</v>
      </c>
      <c r="N231" s="7">
        <v>66.730064312602096</v>
      </c>
      <c r="O231" s="7">
        <f>M231*'Emission and cost factors'!$D$8+N231*'Emission and cost factors'!$E$8</f>
        <v>38.467491461726631</v>
      </c>
      <c r="P231" s="8">
        <f>M231*'Emission and cost factors'!$D$9+N231*'Emission and cost factors'!$E$9</f>
        <v>11.489826195067394</v>
      </c>
      <c r="Q231" s="7">
        <f t="shared" si="29"/>
        <v>21.156000000000002</v>
      </c>
      <c r="R231" s="2">
        <f t="shared" si="30"/>
        <v>0</v>
      </c>
      <c r="S231" s="2">
        <f t="shared" si="31"/>
        <v>0</v>
      </c>
      <c r="T231" s="2">
        <f t="shared" si="32"/>
        <v>0</v>
      </c>
      <c r="U231" s="7">
        <f t="shared" si="33"/>
        <v>0</v>
      </c>
      <c r="V231" s="7">
        <f t="shared" si="34"/>
        <v>0</v>
      </c>
      <c r="W231" s="7">
        <f t="shared" si="35"/>
        <v>0</v>
      </c>
      <c r="X231">
        <v>20.72</v>
      </c>
      <c r="Y231">
        <v>20.78</v>
      </c>
      <c r="Z231">
        <v>20.96</v>
      </c>
      <c r="AA231">
        <v>20.87</v>
      </c>
      <c r="AB231">
        <v>21.13</v>
      </c>
      <c r="AC231">
        <v>21.27</v>
      </c>
      <c r="AD231">
        <v>21.23</v>
      </c>
      <c r="AE231">
        <v>21.34</v>
      </c>
      <c r="AF231">
        <v>21.11</v>
      </c>
      <c r="AG231">
        <v>20.98</v>
      </c>
      <c r="AH231">
        <v>21.32</v>
      </c>
      <c r="AI231">
        <v>21.01</v>
      </c>
      <c r="AJ231">
        <v>21.09</v>
      </c>
      <c r="AK231">
        <v>20.83</v>
      </c>
      <c r="AL231">
        <v>20.87</v>
      </c>
      <c r="AM231">
        <v>21.35</v>
      </c>
      <c r="AN231">
        <v>21.3</v>
      </c>
      <c r="AO231">
        <v>21.05</v>
      </c>
      <c r="AP231">
        <v>21.1</v>
      </c>
      <c r="AQ231">
        <v>21.35</v>
      </c>
      <c r="AR231">
        <v>21.21</v>
      </c>
      <c r="AS231">
        <v>21</v>
      </c>
      <c r="AT231">
        <v>21.03</v>
      </c>
      <c r="AU231">
        <v>21.38</v>
      </c>
      <c r="AV231">
        <v>21.45</v>
      </c>
      <c r="AW231">
        <v>21.23</v>
      </c>
      <c r="AX231">
        <v>21.34</v>
      </c>
      <c r="AY231">
        <v>21.43</v>
      </c>
      <c r="AZ231">
        <v>21.37</v>
      </c>
      <c r="BA231">
        <v>21.58</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19.940000000000001</v>
      </c>
      <c r="EO231">
        <v>20.2</v>
      </c>
      <c r="EP231">
        <v>20.18</v>
      </c>
      <c r="EQ231">
        <v>20.43</v>
      </c>
      <c r="ER231">
        <v>20.29</v>
      </c>
      <c r="ES231">
        <v>20.86</v>
      </c>
      <c r="ET231">
        <v>20.65</v>
      </c>
      <c r="EU231">
        <v>20.68</v>
      </c>
      <c r="EV231">
        <v>20.329999999999998</v>
      </c>
      <c r="EW231">
        <v>20.399999999999999</v>
      </c>
      <c r="EX231">
        <v>20.62</v>
      </c>
      <c r="EY231">
        <v>20.52</v>
      </c>
      <c r="EZ231">
        <v>20.57</v>
      </c>
      <c r="FA231">
        <v>20.41</v>
      </c>
      <c r="FB231">
        <v>20.399999999999999</v>
      </c>
      <c r="FC231">
        <v>20.88</v>
      </c>
      <c r="FD231">
        <v>20.8</v>
      </c>
      <c r="FE231">
        <v>20.51</v>
      </c>
      <c r="FF231">
        <v>20.65</v>
      </c>
      <c r="FG231">
        <v>20.99</v>
      </c>
      <c r="FH231">
        <v>20.47</v>
      </c>
      <c r="FI231">
        <v>20.5</v>
      </c>
      <c r="FJ231">
        <v>20.25</v>
      </c>
      <c r="FK231">
        <v>20.67</v>
      </c>
      <c r="FL231">
        <v>20.96</v>
      </c>
      <c r="FM231">
        <v>20.84</v>
      </c>
      <c r="FN231">
        <v>21.01</v>
      </c>
      <c r="FO231">
        <v>21.1</v>
      </c>
      <c r="FP231">
        <v>20.9</v>
      </c>
      <c r="FQ231">
        <v>21.22</v>
      </c>
      <c r="FR231">
        <v>3.3000000000000002E-2</v>
      </c>
      <c r="FS231">
        <v>0</v>
      </c>
      <c r="FT231">
        <v>0</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v>0</v>
      </c>
      <c r="HD231">
        <v>0</v>
      </c>
      <c r="HE231">
        <v>0</v>
      </c>
      <c r="HF231">
        <v>0</v>
      </c>
      <c r="HG231">
        <v>0</v>
      </c>
      <c r="HH231">
        <v>0</v>
      </c>
      <c r="HI231">
        <v>0</v>
      </c>
      <c r="HJ231">
        <v>0</v>
      </c>
      <c r="HK231">
        <v>0</v>
      </c>
      <c r="HL231">
        <v>0</v>
      </c>
      <c r="HM231">
        <v>0</v>
      </c>
      <c r="HN231">
        <v>0</v>
      </c>
      <c r="HO231">
        <v>0</v>
      </c>
      <c r="HP231">
        <v>0</v>
      </c>
      <c r="HQ231">
        <v>0</v>
      </c>
      <c r="HR231">
        <v>0</v>
      </c>
      <c r="HS231">
        <v>0</v>
      </c>
      <c r="HT231">
        <v>0</v>
      </c>
      <c r="HU231">
        <v>0</v>
      </c>
      <c r="HV231">
        <v>0</v>
      </c>
      <c r="HW231">
        <v>0</v>
      </c>
      <c r="HX231">
        <v>0</v>
      </c>
      <c r="HY231">
        <v>0</v>
      </c>
      <c r="HZ231">
        <v>0</v>
      </c>
      <c r="IA231">
        <v>0</v>
      </c>
      <c r="IB231">
        <v>0</v>
      </c>
      <c r="IC231">
        <v>0</v>
      </c>
      <c r="ID231">
        <v>0</v>
      </c>
      <c r="IE231">
        <v>0</v>
      </c>
      <c r="IF231">
        <v>0</v>
      </c>
      <c r="IG231">
        <v>0</v>
      </c>
      <c r="IH231">
        <v>0</v>
      </c>
      <c r="II231">
        <v>0</v>
      </c>
      <c r="IJ231">
        <v>0</v>
      </c>
      <c r="IK231">
        <v>0</v>
      </c>
      <c r="IL231">
        <v>0</v>
      </c>
      <c r="IM231">
        <v>0</v>
      </c>
      <c r="IN231">
        <v>0</v>
      </c>
      <c r="IO231">
        <v>0</v>
      </c>
      <c r="IP231">
        <v>0</v>
      </c>
      <c r="IQ231">
        <v>0</v>
      </c>
      <c r="IR231">
        <v>0</v>
      </c>
      <c r="IS231">
        <v>0</v>
      </c>
      <c r="IT231">
        <v>0</v>
      </c>
      <c r="IU231">
        <v>0</v>
      </c>
      <c r="IV231">
        <v>0</v>
      </c>
      <c r="IW231">
        <v>0</v>
      </c>
      <c r="IX231">
        <v>0</v>
      </c>
      <c r="IY231">
        <v>0</v>
      </c>
      <c r="IZ231">
        <v>0</v>
      </c>
      <c r="JA231">
        <v>0</v>
      </c>
      <c r="JB231">
        <v>0</v>
      </c>
      <c r="JC231">
        <v>0</v>
      </c>
      <c r="JD231">
        <v>3.77</v>
      </c>
      <c r="JE231">
        <v>5.702</v>
      </c>
      <c r="JF231">
        <v>5.484</v>
      </c>
      <c r="JG231">
        <v>7.2080000000000002</v>
      </c>
      <c r="JH231">
        <v>7.1150000000000002</v>
      </c>
      <c r="JI231">
        <v>11.404999999999999</v>
      </c>
      <c r="JJ231">
        <v>8.3770000000000007</v>
      </c>
      <c r="JK231">
        <v>9.0459999999999994</v>
      </c>
      <c r="JL231">
        <v>6.0209999999999999</v>
      </c>
      <c r="JM231">
        <v>6.8810000000000002</v>
      </c>
      <c r="JN231">
        <v>9.2829999999999995</v>
      </c>
      <c r="JO231">
        <v>7.4690000000000003</v>
      </c>
      <c r="JP231">
        <v>8.0839999999999996</v>
      </c>
      <c r="JQ231">
        <v>6.8319999999999999</v>
      </c>
      <c r="JR231">
        <v>6.7030000000000003</v>
      </c>
      <c r="JS231">
        <v>11.147</v>
      </c>
      <c r="JT231">
        <v>9.7409999999999997</v>
      </c>
      <c r="JU231">
        <v>7.41</v>
      </c>
      <c r="JV231">
        <v>8.9079999999999995</v>
      </c>
      <c r="JW231">
        <v>12.308999999999999</v>
      </c>
      <c r="JX231">
        <v>7.1079999999999997</v>
      </c>
      <c r="JY231">
        <v>7.6029999999999998</v>
      </c>
      <c r="JZ231">
        <v>4.7830000000000004</v>
      </c>
      <c r="KA231">
        <v>9.52</v>
      </c>
      <c r="KB231">
        <v>11.379</v>
      </c>
      <c r="KC231">
        <v>10.234999999999999</v>
      </c>
      <c r="KD231">
        <v>11.760999999999999</v>
      </c>
      <c r="KE231">
        <v>11.544</v>
      </c>
      <c r="KF231">
        <v>10.278</v>
      </c>
      <c r="KG231">
        <v>12.917</v>
      </c>
    </row>
    <row r="232" spans="1:293" x14ac:dyDescent="0.25">
      <c r="A232" t="s">
        <v>508</v>
      </c>
      <c r="B232" t="s">
        <v>589</v>
      </c>
      <c r="C232" t="s">
        <v>588</v>
      </c>
      <c r="D232">
        <v>128</v>
      </c>
      <c r="E232" t="s">
        <v>13</v>
      </c>
      <c r="F232">
        <f t="shared" si="27"/>
        <v>3</v>
      </c>
      <c r="G232">
        <f t="shared" si="28"/>
        <v>2</v>
      </c>
      <c r="H232" t="s">
        <v>8</v>
      </c>
      <c r="I232" t="s">
        <v>3</v>
      </c>
      <c r="J232" t="s">
        <v>609</v>
      </c>
      <c r="K232" t="s">
        <v>596</v>
      </c>
      <c r="L232" t="s">
        <v>516</v>
      </c>
      <c r="M232" s="7">
        <v>27.093968277994701</v>
      </c>
      <c r="N232" s="7">
        <v>71.062256791158703</v>
      </c>
      <c r="O232" s="7">
        <f>M232*'Emission and cost factors'!$D$8+N232*'Emission and cost factors'!$E$8</f>
        <v>38.37837146231189</v>
      </c>
      <c r="P232" s="8">
        <f>M232*'Emission and cost factors'!$D$9+N232*'Emission and cost factors'!$E$9</f>
        <v>11.743097249793593</v>
      </c>
      <c r="Q232" s="7">
        <f t="shared" si="29"/>
        <v>21.162333333333336</v>
      </c>
      <c r="R232" s="2">
        <f t="shared" si="30"/>
        <v>0</v>
      </c>
      <c r="S232" s="2">
        <f t="shared" si="31"/>
        <v>0</v>
      </c>
      <c r="T232" s="2">
        <f t="shared" si="32"/>
        <v>0</v>
      </c>
      <c r="U232" s="7">
        <f t="shared" si="33"/>
        <v>0</v>
      </c>
      <c r="V232" s="7">
        <f t="shared" si="34"/>
        <v>0</v>
      </c>
      <c r="W232" s="7">
        <f t="shared" si="35"/>
        <v>0</v>
      </c>
      <c r="X232">
        <v>20.6</v>
      </c>
      <c r="Y232">
        <v>20.73</v>
      </c>
      <c r="Z232">
        <v>20.97</v>
      </c>
      <c r="AA232">
        <v>20.87</v>
      </c>
      <c r="AB232">
        <v>21.09</v>
      </c>
      <c r="AC232">
        <v>21.28</v>
      </c>
      <c r="AD232">
        <v>21.24</v>
      </c>
      <c r="AE232">
        <v>21.34</v>
      </c>
      <c r="AF232">
        <v>21.12</v>
      </c>
      <c r="AG232">
        <v>20.98</v>
      </c>
      <c r="AH232">
        <v>21.33</v>
      </c>
      <c r="AI232">
        <v>20.98</v>
      </c>
      <c r="AJ232">
        <v>21.13</v>
      </c>
      <c r="AK232">
        <v>20.93</v>
      </c>
      <c r="AL232">
        <v>20.87</v>
      </c>
      <c r="AM232">
        <v>21.37</v>
      </c>
      <c r="AN232">
        <v>21.32</v>
      </c>
      <c r="AO232">
        <v>21.08</v>
      </c>
      <c r="AP232">
        <v>21.11</v>
      </c>
      <c r="AQ232">
        <v>21.35</v>
      </c>
      <c r="AR232">
        <v>21.2</v>
      </c>
      <c r="AS232">
        <v>21</v>
      </c>
      <c r="AT232">
        <v>21.05</v>
      </c>
      <c r="AU232">
        <v>21.38</v>
      </c>
      <c r="AV232">
        <v>21.49</v>
      </c>
      <c r="AW232">
        <v>21.25</v>
      </c>
      <c r="AX232">
        <v>21.39</v>
      </c>
      <c r="AY232">
        <v>21.44</v>
      </c>
      <c r="AZ232">
        <v>21.39</v>
      </c>
      <c r="BA232">
        <v>21.59</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v>0</v>
      </c>
      <c r="EH232">
        <v>0</v>
      </c>
      <c r="EI232">
        <v>0</v>
      </c>
      <c r="EJ232">
        <v>0</v>
      </c>
      <c r="EK232">
        <v>0</v>
      </c>
      <c r="EL232">
        <v>0</v>
      </c>
      <c r="EM232">
        <v>0</v>
      </c>
      <c r="EN232">
        <v>19.809999999999999</v>
      </c>
      <c r="EO232">
        <v>20.079999999999998</v>
      </c>
      <c r="EP232">
        <v>20.170000000000002</v>
      </c>
      <c r="EQ232">
        <v>20.27</v>
      </c>
      <c r="ER232">
        <v>20.28</v>
      </c>
      <c r="ES232">
        <v>20.84</v>
      </c>
      <c r="ET232">
        <v>20.64</v>
      </c>
      <c r="EU232">
        <v>20.69</v>
      </c>
      <c r="EV232">
        <v>20.34</v>
      </c>
      <c r="EW232">
        <v>20.38</v>
      </c>
      <c r="EX232">
        <v>20.62</v>
      </c>
      <c r="EY232">
        <v>20.34</v>
      </c>
      <c r="EZ232">
        <v>20.47</v>
      </c>
      <c r="FA232">
        <v>20.309999999999999</v>
      </c>
      <c r="FB232">
        <v>20.260000000000002</v>
      </c>
      <c r="FC232">
        <v>20.83</v>
      </c>
      <c r="FD232">
        <v>20.78</v>
      </c>
      <c r="FE232">
        <v>20.48</v>
      </c>
      <c r="FF232">
        <v>20.62</v>
      </c>
      <c r="FG232">
        <v>20.99</v>
      </c>
      <c r="FH232">
        <v>20.47</v>
      </c>
      <c r="FI232">
        <v>20.45</v>
      </c>
      <c r="FJ232">
        <v>20.27</v>
      </c>
      <c r="FK232">
        <v>20.69</v>
      </c>
      <c r="FL232">
        <v>20.94</v>
      </c>
      <c r="FM232">
        <v>20.7</v>
      </c>
      <c r="FN232">
        <v>20.97</v>
      </c>
      <c r="FO232">
        <v>21.1</v>
      </c>
      <c r="FP232">
        <v>20.89</v>
      </c>
      <c r="FQ232">
        <v>21.22</v>
      </c>
      <c r="FR232">
        <v>0.111</v>
      </c>
      <c r="FS232">
        <v>0</v>
      </c>
      <c r="FT232">
        <v>0</v>
      </c>
      <c r="FU232">
        <v>0</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v>0</v>
      </c>
      <c r="HF232">
        <v>0</v>
      </c>
      <c r="HG232">
        <v>0</v>
      </c>
      <c r="HH232">
        <v>0</v>
      </c>
      <c r="HI232">
        <v>0</v>
      </c>
      <c r="HJ232">
        <v>0</v>
      </c>
      <c r="HK232">
        <v>0</v>
      </c>
      <c r="HL232">
        <v>0</v>
      </c>
      <c r="HM232">
        <v>0</v>
      </c>
      <c r="HN232">
        <v>0</v>
      </c>
      <c r="HO232">
        <v>0</v>
      </c>
      <c r="HP232">
        <v>0</v>
      </c>
      <c r="HQ232">
        <v>0</v>
      </c>
      <c r="HR232">
        <v>0</v>
      </c>
      <c r="HS232">
        <v>0</v>
      </c>
      <c r="HT232">
        <v>0</v>
      </c>
      <c r="HU232">
        <v>0</v>
      </c>
      <c r="HV232">
        <v>0</v>
      </c>
      <c r="HW232">
        <v>0</v>
      </c>
      <c r="HX232">
        <v>0</v>
      </c>
      <c r="HY232">
        <v>0</v>
      </c>
      <c r="HZ232">
        <v>0</v>
      </c>
      <c r="IA232">
        <v>0</v>
      </c>
      <c r="IB232">
        <v>0</v>
      </c>
      <c r="IC232">
        <v>0</v>
      </c>
      <c r="ID232">
        <v>0</v>
      </c>
      <c r="IE232">
        <v>0</v>
      </c>
      <c r="IF232">
        <v>0</v>
      </c>
      <c r="IG232">
        <v>0</v>
      </c>
      <c r="IH232">
        <v>0</v>
      </c>
      <c r="II232">
        <v>0</v>
      </c>
      <c r="IJ232">
        <v>0</v>
      </c>
      <c r="IK232">
        <v>0</v>
      </c>
      <c r="IL232">
        <v>0</v>
      </c>
      <c r="IM232">
        <v>0</v>
      </c>
      <c r="IN232">
        <v>0</v>
      </c>
      <c r="IO232">
        <v>0</v>
      </c>
      <c r="IP232">
        <v>0</v>
      </c>
      <c r="IQ232">
        <v>0</v>
      </c>
      <c r="IR232">
        <v>0</v>
      </c>
      <c r="IS232">
        <v>0</v>
      </c>
      <c r="IT232">
        <v>0</v>
      </c>
      <c r="IU232">
        <v>0</v>
      </c>
      <c r="IV232">
        <v>0</v>
      </c>
      <c r="IW232">
        <v>0</v>
      </c>
      <c r="IX232">
        <v>0</v>
      </c>
      <c r="IY232">
        <v>0</v>
      </c>
      <c r="IZ232">
        <v>0</v>
      </c>
      <c r="JA232">
        <v>0</v>
      </c>
      <c r="JB232">
        <v>0</v>
      </c>
      <c r="JC232">
        <v>0</v>
      </c>
      <c r="JD232">
        <v>3.77</v>
      </c>
      <c r="JE232">
        <v>5.702</v>
      </c>
      <c r="JF232">
        <v>5.484</v>
      </c>
      <c r="JG232">
        <v>7.2080000000000002</v>
      </c>
      <c r="JH232">
        <v>7.1150000000000002</v>
      </c>
      <c r="JI232">
        <v>11.404999999999999</v>
      </c>
      <c r="JJ232">
        <v>8.3770000000000007</v>
      </c>
      <c r="JK232">
        <v>9.0459999999999994</v>
      </c>
      <c r="JL232">
        <v>6.0209999999999999</v>
      </c>
      <c r="JM232">
        <v>6.8810000000000002</v>
      </c>
      <c r="JN232">
        <v>9.2829999999999995</v>
      </c>
      <c r="JO232">
        <v>7.4690000000000003</v>
      </c>
      <c r="JP232">
        <v>8.0839999999999996</v>
      </c>
      <c r="JQ232">
        <v>6.8319999999999999</v>
      </c>
      <c r="JR232">
        <v>6.7030000000000003</v>
      </c>
      <c r="JS232">
        <v>11.147</v>
      </c>
      <c r="JT232">
        <v>9.7409999999999997</v>
      </c>
      <c r="JU232">
        <v>7.41</v>
      </c>
      <c r="JV232">
        <v>8.9079999999999995</v>
      </c>
      <c r="JW232">
        <v>12.308999999999999</v>
      </c>
      <c r="JX232">
        <v>7.1079999999999997</v>
      </c>
      <c r="JY232">
        <v>7.6029999999999998</v>
      </c>
      <c r="JZ232">
        <v>4.7830000000000004</v>
      </c>
      <c r="KA232">
        <v>9.52</v>
      </c>
      <c r="KB232">
        <v>11.379</v>
      </c>
      <c r="KC232">
        <v>10.234999999999999</v>
      </c>
      <c r="KD232">
        <v>11.760999999999999</v>
      </c>
      <c r="KE232">
        <v>11.544</v>
      </c>
      <c r="KF232">
        <v>10.278</v>
      </c>
      <c r="KG232">
        <v>12.917</v>
      </c>
    </row>
    <row r="233" spans="1:293" x14ac:dyDescent="0.25">
      <c r="A233" t="s">
        <v>509</v>
      </c>
      <c r="B233" t="s">
        <v>589</v>
      </c>
      <c r="C233" t="s">
        <v>588</v>
      </c>
      <c r="D233">
        <v>129</v>
      </c>
      <c r="E233" t="s">
        <v>13</v>
      </c>
      <c r="F233">
        <f t="shared" ref="F233:F240" si="36">IF(E233="HHg",1,IF(E233="HHh",2,IF(E233="Hhi",3,IF(E233="HHj",2,IF(E233="HHk",3,"NA")))))</f>
        <v>3</v>
      </c>
      <c r="G233">
        <f t="shared" ref="G233:G240" si="37">IF(E233="HHg",1,IF(E233="HHh",1,IF(E233="Hhi",1,IF(E233="HHj",2,IF(E233="HHk",2,"NA")))))</f>
        <v>2</v>
      </c>
      <c r="H233" t="s">
        <v>8</v>
      </c>
      <c r="I233" t="s">
        <v>6</v>
      </c>
      <c r="J233" t="s">
        <v>609</v>
      </c>
      <c r="K233" t="s">
        <v>596</v>
      </c>
      <c r="L233" t="s">
        <v>515</v>
      </c>
      <c r="M233" s="7">
        <v>39.374636962890598</v>
      </c>
      <c r="N233" s="7">
        <v>73.313135534997102</v>
      </c>
      <c r="O233" s="7">
        <f>M233*'Emission and cost factors'!$D$8+N233*'Emission and cost factors'!$E$8</f>
        <v>41.9927161083057</v>
      </c>
      <c r="P233" s="8">
        <f>M233*'Emission and cost factors'!$D$9+N233*'Emission and cost factors'!$E$9</f>
        <v>12.571955808765189</v>
      </c>
      <c r="Q233" s="7">
        <f t="shared" si="29"/>
        <v>21.409333333333333</v>
      </c>
      <c r="R233" s="2">
        <f t="shared" si="30"/>
        <v>0</v>
      </c>
      <c r="S233" s="2">
        <f t="shared" si="31"/>
        <v>0</v>
      </c>
      <c r="T233" s="2">
        <f t="shared" si="32"/>
        <v>0</v>
      </c>
      <c r="U233" s="7">
        <f t="shared" si="33"/>
        <v>0</v>
      </c>
      <c r="V233" s="7">
        <f t="shared" si="34"/>
        <v>0</v>
      </c>
      <c r="W233" s="7">
        <f t="shared" si="35"/>
        <v>0</v>
      </c>
      <c r="X233">
        <v>21</v>
      </c>
      <c r="Y233">
        <v>21.14</v>
      </c>
      <c r="Z233">
        <v>21.18</v>
      </c>
      <c r="AA233">
        <v>21.25</v>
      </c>
      <c r="AB233">
        <v>21.27</v>
      </c>
      <c r="AC233">
        <v>21.55</v>
      </c>
      <c r="AD233">
        <v>21.46</v>
      </c>
      <c r="AE233">
        <v>21.56</v>
      </c>
      <c r="AF233">
        <v>21.42</v>
      </c>
      <c r="AG233">
        <v>21.31</v>
      </c>
      <c r="AH233">
        <v>21.56</v>
      </c>
      <c r="AI233">
        <v>21.32</v>
      </c>
      <c r="AJ233">
        <v>21.39</v>
      </c>
      <c r="AK233">
        <v>21.29</v>
      </c>
      <c r="AL233">
        <v>21.28</v>
      </c>
      <c r="AM233">
        <v>21.55</v>
      </c>
      <c r="AN233">
        <v>21.53</v>
      </c>
      <c r="AO233">
        <v>21.37</v>
      </c>
      <c r="AP233">
        <v>21.43</v>
      </c>
      <c r="AQ233">
        <v>21.53</v>
      </c>
      <c r="AR233">
        <v>21.33</v>
      </c>
      <c r="AS233">
        <v>21.36</v>
      </c>
      <c r="AT233">
        <v>21.35</v>
      </c>
      <c r="AU233">
        <v>21.47</v>
      </c>
      <c r="AV233">
        <v>21.55</v>
      </c>
      <c r="AW233">
        <v>21.37</v>
      </c>
      <c r="AX233">
        <v>21.54</v>
      </c>
      <c r="AY233">
        <v>21.65</v>
      </c>
      <c r="AZ233">
        <v>21.55</v>
      </c>
      <c r="BA233">
        <v>21.72</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0</v>
      </c>
      <c r="EG233">
        <v>0</v>
      </c>
      <c r="EH233">
        <v>0</v>
      </c>
      <c r="EI233">
        <v>0</v>
      </c>
      <c r="EJ233">
        <v>0</v>
      </c>
      <c r="EK233">
        <v>0</v>
      </c>
      <c r="EL233">
        <v>0</v>
      </c>
      <c r="EM233">
        <v>0</v>
      </c>
      <c r="EN233">
        <v>20.420000000000002</v>
      </c>
      <c r="EO233">
        <v>20.73</v>
      </c>
      <c r="EP233">
        <v>20.82</v>
      </c>
      <c r="EQ233">
        <v>20.76</v>
      </c>
      <c r="ER233">
        <v>20.95</v>
      </c>
      <c r="ES233">
        <v>21.02</v>
      </c>
      <c r="ET233">
        <v>21.06</v>
      </c>
      <c r="EU233">
        <v>21.13</v>
      </c>
      <c r="EV233">
        <v>21.01</v>
      </c>
      <c r="EW233">
        <v>20.94</v>
      </c>
      <c r="EX233">
        <v>21.14</v>
      </c>
      <c r="EY233">
        <v>20.73</v>
      </c>
      <c r="EZ233">
        <v>20.92</v>
      </c>
      <c r="FA233">
        <v>20.6</v>
      </c>
      <c r="FB233">
        <v>20.74</v>
      </c>
      <c r="FC233">
        <v>21.11</v>
      </c>
      <c r="FD233">
        <v>21.08</v>
      </c>
      <c r="FE233">
        <v>20.98</v>
      </c>
      <c r="FF233">
        <v>20.91</v>
      </c>
      <c r="FG233">
        <v>21.14</v>
      </c>
      <c r="FH233">
        <v>20.99</v>
      </c>
      <c r="FI233">
        <v>20.78</v>
      </c>
      <c r="FJ233">
        <v>20.91</v>
      </c>
      <c r="FK233">
        <v>21.17</v>
      </c>
      <c r="FL233">
        <v>21.14</v>
      </c>
      <c r="FM233">
        <v>20.95</v>
      </c>
      <c r="FN233">
        <v>21.02</v>
      </c>
      <c r="FO233">
        <v>21.13</v>
      </c>
      <c r="FP233">
        <v>21.07</v>
      </c>
      <c r="FQ233">
        <v>21.24</v>
      </c>
      <c r="FR233">
        <v>0</v>
      </c>
      <c r="FS233">
        <v>0</v>
      </c>
      <c r="FT233">
        <v>0</v>
      </c>
      <c r="FU233">
        <v>0</v>
      </c>
      <c r="FV233">
        <v>0</v>
      </c>
      <c r="FW233">
        <v>0</v>
      </c>
      <c r="FX233">
        <v>0</v>
      </c>
      <c r="FY233">
        <v>0</v>
      </c>
      <c r="FZ233">
        <v>0</v>
      </c>
      <c r="GA233">
        <v>0</v>
      </c>
      <c r="GB233">
        <v>0</v>
      </c>
      <c r="GC233">
        <v>0</v>
      </c>
      <c r="GD233">
        <v>0</v>
      </c>
      <c r="GE233">
        <v>0</v>
      </c>
      <c r="GF233">
        <v>0</v>
      </c>
      <c r="GG233">
        <v>0</v>
      </c>
      <c r="GH233">
        <v>0</v>
      </c>
      <c r="GI233">
        <v>0</v>
      </c>
      <c r="GJ233">
        <v>0</v>
      </c>
      <c r="GK233">
        <v>0</v>
      </c>
      <c r="GL233">
        <v>0</v>
      </c>
      <c r="GM233">
        <v>0</v>
      </c>
      <c r="GN233">
        <v>0</v>
      </c>
      <c r="GO233">
        <v>0</v>
      </c>
      <c r="GP233">
        <v>0</v>
      </c>
      <c r="GQ233">
        <v>0</v>
      </c>
      <c r="GR233">
        <v>0</v>
      </c>
      <c r="GS233">
        <v>0</v>
      </c>
      <c r="GT233">
        <v>0</v>
      </c>
      <c r="GU233">
        <v>0</v>
      </c>
      <c r="GV233">
        <v>0</v>
      </c>
      <c r="GW233">
        <v>0</v>
      </c>
      <c r="GX233">
        <v>0</v>
      </c>
      <c r="GY233">
        <v>0</v>
      </c>
      <c r="GZ233">
        <v>0</v>
      </c>
      <c r="HA233">
        <v>0</v>
      </c>
      <c r="HB233">
        <v>0</v>
      </c>
      <c r="HC233">
        <v>0</v>
      </c>
      <c r="HD233">
        <v>0</v>
      </c>
      <c r="HE233">
        <v>0</v>
      </c>
      <c r="HF233">
        <v>0</v>
      </c>
      <c r="HG233">
        <v>0</v>
      </c>
      <c r="HH233">
        <v>0</v>
      </c>
      <c r="HI233">
        <v>0</v>
      </c>
      <c r="HJ233">
        <v>0</v>
      </c>
      <c r="HK233">
        <v>0</v>
      </c>
      <c r="HL233">
        <v>0</v>
      </c>
      <c r="HM233">
        <v>0</v>
      </c>
      <c r="HN233">
        <v>0</v>
      </c>
      <c r="HO233">
        <v>0</v>
      </c>
      <c r="HP233">
        <v>0</v>
      </c>
      <c r="HQ233">
        <v>0</v>
      </c>
      <c r="HR233">
        <v>0</v>
      </c>
      <c r="HS233">
        <v>0</v>
      </c>
      <c r="HT233">
        <v>0</v>
      </c>
      <c r="HU233">
        <v>0</v>
      </c>
      <c r="HV233">
        <v>0</v>
      </c>
      <c r="HW233">
        <v>0</v>
      </c>
      <c r="HX233">
        <v>0</v>
      </c>
      <c r="HY233">
        <v>0</v>
      </c>
      <c r="HZ233">
        <v>0</v>
      </c>
      <c r="IA233">
        <v>0</v>
      </c>
      <c r="IB233">
        <v>0</v>
      </c>
      <c r="IC233">
        <v>0</v>
      </c>
      <c r="ID233">
        <v>0</v>
      </c>
      <c r="IE233">
        <v>0</v>
      </c>
      <c r="IF233">
        <v>0</v>
      </c>
      <c r="IG233">
        <v>0</v>
      </c>
      <c r="IH233">
        <v>0</v>
      </c>
      <c r="II233">
        <v>0</v>
      </c>
      <c r="IJ233">
        <v>0</v>
      </c>
      <c r="IK233">
        <v>0</v>
      </c>
      <c r="IL233">
        <v>0</v>
      </c>
      <c r="IM233">
        <v>0</v>
      </c>
      <c r="IN233">
        <v>0</v>
      </c>
      <c r="IO233">
        <v>0</v>
      </c>
      <c r="IP233">
        <v>0</v>
      </c>
      <c r="IQ233">
        <v>0</v>
      </c>
      <c r="IR233">
        <v>0</v>
      </c>
      <c r="IS233">
        <v>0</v>
      </c>
      <c r="IT233">
        <v>0</v>
      </c>
      <c r="IU233">
        <v>0</v>
      </c>
      <c r="IV233">
        <v>0</v>
      </c>
      <c r="IW233">
        <v>0</v>
      </c>
      <c r="IX233">
        <v>0</v>
      </c>
      <c r="IY233">
        <v>0</v>
      </c>
      <c r="IZ233">
        <v>0</v>
      </c>
      <c r="JA233">
        <v>0</v>
      </c>
      <c r="JB233">
        <v>0</v>
      </c>
      <c r="JC233">
        <v>0</v>
      </c>
      <c r="JD233">
        <v>3.77</v>
      </c>
      <c r="JE233">
        <v>5.702</v>
      </c>
      <c r="JF233">
        <v>5.484</v>
      </c>
      <c r="JG233">
        <v>7.2080000000000002</v>
      </c>
      <c r="JH233">
        <v>7.1150000000000002</v>
      </c>
      <c r="JI233">
        <v>11.404999999999999</v>
      </c>
      <c r="JJ233">
        <v>8.3770000000000007</v>
      </c>
      <c r="JK233">
        <v>9.0459999999999994</v>
      </c>
      <c r="JL233">
        <v>6.0209999999999999</v>
      </c>
      <c r="JM233">
        <v>6.8810000000000002</v>
      </c>
      <c r="JN233">
        <v>9.2829999999999995</v>
      </c>
      <c r="JO233">
        <v>7.4690000000000003</v>
      </c>
      <c r="JP233">
        <v>8.0839999999999996</v>
      </c>
      <c r="JQ233">
        <v>6.8319999999999999</v>
      </c>
      <c r="JR233">
        <v>6.7030000000000003</v>
      </c>
      <c r="JS233">
        <v>11.147</v>
      </c>
      <c r="JT233">
        <v>9.7409999999999997</v>
      </c>
      <c r="JU233">
        <v>7.41</v>
      </c>
      <c r="JV233">
        <v>8.9079999999999995</v>
      </c>
      <c r="JW233">
        <v>12.308999999999999</v>
      </c>
      <c r="JX233">
        <v>7.1079999999999997</v>
      </c>
      <c r="JY233">
        <v>7.6029999999999998</v>
      </c>
      <c r="JZ233">
        <v>4.7830000000000004</v>
      </c>
      <c r="KA233">
        <v>9.52</v>
      </c>
      <c r="KB233">
        <v>11.379</v>
      </c>
      <c r="KC233">
        <v>10.234999999999999</v>
      </c>
      <c r="KD233">
        <v>11.760999999999999</v>
      </c>
      <c r="KE233">
        <v>11.544</v>
      </c>
      <c r="KF233">
        <v>10.278</v>
      </c>
      <c r="KG233">
        <v>12.917</v>
      </c>
    </row>
    <row r="234" spans="1:293" x14ac:dyDescent="0.25">
      <c r="A234" t="s">
        <v>510</v>
      </c>
      <c r="B234" t="s">
        <v>589</v>
      </c>
      <c r="C234" t="s">
        <v>588</v>
      </c>
      <c r="D234">
        <v>130</v>
      </c>
      <c r="E234" t="s">
        <v>13</v>
      </c>
      <c r="F234">
        <f t="shared" si="36"/>
        <v>3</v>
      </c>
      <c r="G234">
        <f t="shared" si="37"/>
        <v>2</v>
      </c>
      <c r="H234" t="s">
        <v>8</v>
      </c>
      <c r="I234" t="s">
        <v>6</v>
      </c>
      <c r="J234" t="s">
        <v>609</v>
      </c>
      <c r="K234" t="s">
        <v>596</v>
      </c>
      <c r="L234" t="s">
        <v>516</v>
      </c>
      <c r="M234" s="7">
        <v>27.154339331054601</v>
      </c>
      <c r="N234" s="7">
        <v>74.095478874681305</v>
      </c>
      <c r="O234" s="7">
        <f>M234*'Emission and cost factors'!$D$8+N234*'Emission and cost factors'!$E$8</f>
        <v>39.786331541874873</v>
      </c>
      <c r="P234" s="8">
        <f>M234*'Emission and cost factors'!$D$9+N234*'Emission and cost factors'!$E$9</f>
        <v>12.200495404444379</v>
      </c>
      <c r="Q234" s="7">
        <f t="shared" si="29"/>
        <v>21.40433333333333</v>
      </c>
      <c r="R234" s="2">
        <f t="shared" si="30"/>
        <v>0</v>
      </c>
      <c r="S234" s="2">
        <f t="shared" si="31"/>
        <v>0</v>
      </c>
      <c r="T234" s="2">
        <f t="shared" si="32"/>
        <v>0</v>
      </c>
      <c r="U234" s="7">
        <f t="shared" si="33"/>
        <v>0</v>
      </c>
      <c r="V234" s="7">
        <f t="shared" si="34"/>
        <v>0</v>
      </c>
      <c r="W234" s="7">
        <f t="shared" si="35"/>
        <v>0</v>
      </c>
      <c r="X234">
        <v>20.89</v>
      </c>
      <c r="Y234">
        <v>21.1</v>
      </c>
      <c r="Z234">
        <v>21.15</v>
      </c>
      <c r="AA234">
        <v>21.33</v>
      </c>
      <c r="AB234">
        <v>21.23</v>
      </c>
      <c r="AC234">
        <v>21.54</v>
      </c>
      <c r="AD234">
        <v>21.45</v>
      </c>
      <c r="AE234">
        <v>21.54</v>
      </c>
      <c r="AF234">
        <v>21.44</v>
      </c>
      <c r="AG234">
        <v>21.31</v>
      </c>
      <c r="AH234">
        <v>21.58</v>
      </c>
      <c r="AI234">
        <v>21.33</v>
      </c>
      <c r="AJ234">
        <v>21.4</v>
      </c>
      <c r="AK234">
        <v>21.2</v>
      </c>
      <c r="AL234">
        <v>21.24</v>
      </c>
      <c r="AM234">
        <v>21.56</v>
      </c>
      <c r="AN234">
        <v>21.53</v>
      </c>
      <c r="AO234">
        <v>21.37</v>
      </c>
      <c r="AP234">
        <v>21.42</v>
      </c>
      <c r="AQ234">
        <v>21.55</v>
      </c>
      <c r="AR234">
        <v>21.3</v>
      </c>
      <c r="AS234">
        <v>21.34</v>
      </c>
      <c r="AT234">
        <v>21.39</v>
      </c>
      <c r="AU234">
        <v>21.45</v>
      </c>
      <c r="AV234">
        <v>21.53</v>
      </c>
      <c r="AW234">
        <v>21.51</v>
      </c>
      <c r="AX234">
        <v>21.52</v>
      </c>
      <c r="AY234">
        <v>21.66</v>
      </c>
      <c r="AZ234">
        <v>21.54</v>
      </c>
      <c r="BA234">
        <v>21.73</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v>0</v>
      </c>
      <c r="EH234">
        <v>0</v>
      </c>
      <c r="EI234">
        <v>0</v>
      </c>
      <c r="EJ234">
        <v>0</v>
      </c>
      <c r="EK234">
        <v>0</v>
      </c>
      <c r="EL234">
        <v>0</v>
      </c>
      <c r="EM234">
        <v>0</v>
      </c>
      <c r="EN234">
        <v>20.67</v>
      </c>
      <c r="EO234">
        <v>20.88</v>
      </c>
      <c r="EP234">
        <v>20.92</v>
      </c>
      <c r="EQ234">
        <v>20.91</v>
      </c>
      <c r="ER234">
        <v>20.99</v>
      </c>
      <c r="ES234">
        <v>21.16</v>
      </c>
      <c r="ET234">
        <v>21.1</v>
      </c>
      <c r="EU234">
        <v>21.15</v>
      </c>
      <c r="EV234">
        <v>21</v>
      </c>
      <c r="EW234">
        <v>21.01</v>
      </c>
      <c r="EX234">
        <v>21.14</v>
      </c>
      <c r="EY234">
        <v>20.97</v>
      </c>
      <c r="EZ234">
        <v>20.97</v>
      </c>
      <c r="FA234">
        <v>20.87</v>
      </c>
      <c r="FB234">
        <v>20.94</v>
      </c>
      <c r="FC234">
        <v>21.16</v>
      </c>
      <c r="FD234">
        <v>21.11</v>
      </c>
      <c r="FE234">
        <v>21.08</v>
      </c>
      <c r="FF234">
        <v>21.04</v>
      </c>
      <c r="FG234">
        <v>21.16</v>
      </c>
      <c r="FH234">
        <v>21.04</v>
      </c>
      <c r="FI234">
        <v>20.96</v>
      </c>
      <c r="FJ234">
        <v>20.86</v>
      </c>
      <c r="FK234">
        <v>21.19</v>
      </c>
      <c r="FL234">
        <v>21.17</v>
      </c>
      <c r="FM234">
        <v>21.12</v>
      </c>
      <c r="FN234">
        <v>21.04</v>
      </c>
      <c r="FO234">
        <v>21.13</v>
      </c>
      <c r="FP234">
        <v>21.13</v>
      </c>
      <c r="FQ234">
        <v>21.24</v>
      </c>
      <c r="FR234">
        <v>0</v>
      </c>
      <c r="FS234">
        <v>0</v>
      </c>
      <c r="FT234">
        <v>0</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0</v>
      </c>
      <c r="GO234">
        <v>0</v>
      </c>
      <c r="GP234">
        <v>0</v>
      </c>
      <c r="GQ234">
        <v>0</v>
      </c>
      <c r="GR234">
        <v>0</v>
      </c>
      <c r="GS234">
        <v>0</v>
      </c>
      <c r="GT234">
        <v>0</v>
      </c>
      <c r="GU234">
        <v>0</v>
      </c>
      <c r="GV234">
        <v>0</v>
      </c>
      <c r="GW234">
        <v>0</v>
      </c>
      <c r="GX234">
        <v>0</v>
      </c>
      <c r="GY234">
        <v>0</v>
      </c>
      <c r="GZ234">
        <v>0</v>
      </c>
      <c r="HA234">
        <v>0</v>
      </c>
      <c r="HB234">
        <v>0</v>
      </c>
      <c r="HC234">
        <v>0</v>
      </c>
      <c r="HD234">
        <v>0</v>
      </c>
      <c r="HE234">
        <v>0</v>
      </c>
      <c r="HF234">
        <v>0</v>
      </c>
      <c r="HG234">
        <v>0</v>
      </c>
      <c r="HH234">
        <v>0</v>
      </c>
      <c r="HI234">
        <v>0</v>
      </c>
      <c r="HJ234">
        <v>0</v>
      </c>
      <c r="HK234">
        <v>0</v>
      </c>
      <c r="HL234">
        <v>0</v>
      </c>
      <c r="HM234">
        <v>0</v>
      </c>
      <c r="HN234">
        <v>0</v>
      </c>
      <c r="HO234">
        <v>0</v>
      </c>
      <c r="HP234">
        <v>0</v>
      </c>
      <c r="HQ234">
        <v>0</v>
      </c>
      <c r="HR234">
        <v>0</v>
      </c>
      <c r="HS234">
        <v>0</v>
      </c>
      <c r="HT234">
        <v>0</v>
      </c>
      <c r="HU234">
        <v>0</v>
      </c>
      <c r="HV234">
        <v>0</v>
      </c>
      <c r="HW234">
        <v>0</v>
      </c>
      <c r="HX234">
        <v>0</v>
      </c>
      <c r="HY234">
        <v>0</v>
      </c>
      <c r="HZ234">
        <v>0</v>
      </c>
      <c r="IA234">
        <v>0</v>
      </c>
      <c r="IB234">
        <v>0</v>
      </c>
      <c r="IC234">
        <v>0</v>
      </c>
      <c r="ID234">
        <v>0</v>
      </c>
      <c r="IE234">
        <v>0</v>
      </c>
      <c r="IF234">
        <v>0</v>
      </c>
      <c r="IG234">
        <v>0</v>
      </c>
      <c r="IH234">
        <v>0</v>
      </c>
      <c r="II234">
        <v>0</v>
      </c>
      <c r="IJ234">
        <v>0</v>
      </c>
      <c r="IK234">
        <v>0</v>
      </c>
      <c r="IL234">
        <v>0</v>
      </c>
      <c r="IM234">
        <v>0</v>
      </c>
      <c r="IN234">
        <v>0</v>
      </c>
      <c r="IO234">
        <v>0</v>
      </c>
      <c r="IP234">
        <v>0</v>
      </c>
      <c r="IQ234">
        <v>0</v>
      </c>
      <c r="IR234">
        <v>0</v>
      </c>
      <c r="IS234">
        <v>0</v>
      </c>
      <c r="IT234">
        <v>0</v>
      </c>
      <c r="IU234">
        <v>0</v>
      </c>
      <c r="IV234">
        <v>0</v>
      </c>
      <c r="IW234">
        <v>0</v>
      </c>
      <c r="IX234">
        <v>0</v>
      </c>
      <c r="IY234">
        <v>0</v>
      </c>
      <c r="IZ234">
        <v>0</v>
      </c>
      <c r="JA234">
        <v>0</v>
      </c>
      <c r="JB234">
        <v>0</v>
      </c>
      <c r="JC234">
        <v>0</v>
      </c>
      <c r="JD234">
        <v>3.77</v>
      </c>
      <c r="JE234">
        <v>5.702</v>
      </c>
      <c r="JF234">
        <v>5.484</v>
      </c>
      <c r="JG234">
        <v>7.2080000000000002</v>
      </c>
      <c r="JH234">
        <v>7.1150000000000002</v>
      </c>
      <c r="JI234">
        <v>11.404999999999999</v>
      </c>
      <c r="JJ234">
        <v>8.3770000000000007</v>
      </c>
      <c r="JK234">
        <v>9.0459999999999994</v>
      </c>
      <c r="JL234">
        <v>6.0209999999999999</v>
      </c>
      <c r="JM234">
        <v>6.8810000000000002</v>
      </c>
      <c r="JN234">
        <v>9.2829999999999995</v>
      </c>
      <c r="JO234">
        <v>7.4690000000000003</v>
      </c>
      <c r="JP234">
        <v>8.0839999999999996</v>
      </c>
      <c r="JQ234">
        <v>6.8319999999999999</v>
      </c>
      <c r="JR234">
        <v>6.7030000000000003</v>
      </c>
      <c r="JS234">
        <v>11.147</v>
      </c>
      <c r="JT234">
        <v>9.7409999999999997</v>
      </c>
      <c r="JU234">
        <v>7.41</v>
      </c>
      <c r="JV234">
        <v>8.9079999999999995</v>
      </c>
      <c r="JW234">
        <v>12.308999999999999</v>
      </c>
      <c r="JX234">
        <v>7.1079999999999997</v>
      </c>
      <c r="JY234">
        <v>7.6029999999999998</v>
      </c>
      <c r="JZ234">
        <v>4.7830000000000004</v>
      </c>
      <c r="KA234">
        <v>9.52</v>
      </c>
      <c r="KB234">
        <v>11.379</v>
      </c>
      <c r="KC234">
        <v>10.234999999999999</v>
      </c>
      <c r="KD234">
        <v>11.760999999999999</v>
      </c>
      <c r="KE234">
        <v>11.544</v>
      </c>
      <c r="KF234">
        <v>10.278</v>
      </c>
      <c r="KG234">
        <v>12.917</v>
      </c>
    </row>
    <row r="235" spans="1:293" x14ac:dyDescent="0.25">
      <c r="A235" t="s">
        <v>511</v>
      </c>
      <c r="B235" t="s">
        <v>589</v>
      </c>
      <c r="C235" t="s">
        <v>588</v>
      </c>
      <c r="D235">
        <v>131</v>
      </c>
      <c r="E235" t="s">
        <v>13</v>
      </c>
      <c r="F235">
        <f t="shared" si="36"/>
        <v>3</v>
      </c>
      <c r="G235">
        <f t="shared" si="37"/>
        <v>2</v>
      </c>
      <c r="H235" t="s">
        <v>8</v>
      </c>
      <c r="I235" t="s">
        <v>7</v>
      </c>
      <c r="J235" t="s">
        <v>609</v>
      </c>
      <c r="K235" t="s">
        <v>596</v>
      </c>
      <c r="L235" t="s">
        <v>515</v>
      </c>
      <c r="M235" s="7">
        <v>37.204282576497398</v>
      </c>
      <c r="N235" s="7">
        <v>77.9113079474714</v>
      </c>
      <c r="O235" s="7">
        <f>M235*'Emission and cost factors'!$D$8+N235*'Emission and cost factors'!$E$8</f>
        <v>43.652100996901297</v>
      </c>
      <c r="P235" s="8">
        <f>M235*'Emission and cost factors'!$D$9+N235*'Emission and cost factors'!$E$9</f>
        <v>13.174867495180607</v>
      </c>
      <c r="Q235" s="7">
        <f t="shared" si="29"/>
        <v>21.460333333333331</v>
      </c>
      <c r="R235" s="2">
        <f t="shared" si="30"/>
        <v>0</v>
      </c>
      <c r="S235" s="2">
        <f t="shared" si="31"/>
        <v>0</v>
      </c>
      <c r="T235" s="2">
        <f t="shared" si="32"/>
        <v>0</v>
      </c>
      <c r="U235" s="7">
        <f t="shared" si="33"/>
        <v>0</v>
      </c>
      <c r="V235" s="7">
        <f t="shared" si="34"/>
        <v>0</v>
      </c>
      <c r="W235" s="7">
        <f t="shared" si="35"/>
        <v>0</v>
      </c>
      <c r="X235">
        <v>21.17</v>
      </c>
      <c r="Y235">
        <v>21.35</v>
      </c>
      <c r="Z235">
        <v>21.34</v>
      </c>
      <c r="AA235">
        <v>21.25</v>
      </c>
      <c r="AB235">
        <v>21.44</v>
      </c>
      <c r="AC235">
        <v>21.67</v>
      </c>
      <c r="AD235">
        <v>21.47</v>
      </c>
      <c r="AE235">
        <v>21.55</v>
      </c>
      <c r="AF235">
        <v>21.48</v>
      </c>
      <c r="AG235">
        <v>21.45</v>
      </c>
      <c r="AH235">
        <v>21.58</v>
      </c>
      <c r="AI235">
        <v>21.25</v>
      </c>
      <c r="AJ235">
        <v>21.45</v>
      </c>
      <c r="AK235">
        <v>21.25</v>
      </c>
      <c r="AL235">
        <v>21.27</v>
      </c>
      <c r="AM235">
        <v>21.57</v>
      </c>
      <c r="AN235">
        <v>21.54</v>
      </c>
      <c r="AO235">
        <v>21.51</v>
      </c>
      <c r="AP235">
        <v>21.46</v>
      </c>
      <c r="AQ235">
        <v>21.6</v>
      </c>
      <c r="AR235">
        <v>21.34</v>
      </c>
      <c r="AS235">
        <v>21.4</v>
      </c>
      <c r="AT235">
        <v>21.42</v>
      </c>
      <c r="AU235">
        <v>21.48</v>
      </c>
      <c r="AV235">
        <v>21.56</v>
      </c>
      <c r="AW235">
        <v>21.45</v>
      </c>
      <c r="AX235">
        <v>21.5</v>
      </c>
      <c r="AY235">
        <v>21.74</v>
      </c>
      <c r="AZ235">
        <v>21.52</v>
      </c>
      <c r="BA235">
        <v>21.75</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v>0</v>
      </c>
      <c r="EH235">
        <v>0</v>
      </c>
      <c r="EI235">
        <v>0</v>
      </c>
      <c r="EJ235">
        <v>0</v>
      </c>
      <c r="EK235">
        <v>0</v>
      </c>
      <c r="EL235">
        <v>0</v>
      </c>
      <c r="EM235">
        <v>0</v>
      </c>
      <c r="EN235">
        <v>20.55</v>
      </c>
      <c r="EO235">
        <v>20.66</v>
      </c>
      <c r="EP235">
        <v>20.76</v>
      </c>
      <c r="EQ235">
        <v>20.8</v>
      </c>
      <c r="ER235">
        <v>20.81</v>
      </c>
      <c r="ES235">
        <v>21.18</v>
      </c>
      <c r="ET235">
        <v>21.05</v>
      </c>
      <c r="EU235">
        <v>21.2</v>
      </c>
      <c r="EV235">
        <v>21.08</v>
      </c>
      <c r="EW235">
        <v>20.85</v>
      </c>
      <c r="EX235">
        <v>21.14</v>
      </c>
      <c r="EY235">
        <v>20.84</v>
      </c>
      <c r="EZ235">
        <v>20.89</v>
      </c>
      <c r="FA235">
        <v>20.89</v>
      </c>
      <c r="FB235">
        <v>20.78</v>
      </c>
      <c r="FC235">
        <v>21.06</v>
      </c>
      <c r="FD235">
        <v>21.03</v>
      </c>
      <c r="FE235">
        <v>20.88</v>
      </c>
      <c r="FF235">
        <v>20.94</v>
      </c>
      <c r="FG235">
        <v>21.17</v>
      </c>
      <c r="FH235">
        <v>20.97</v>
      </c>
      <c r="FI235">
        <v>20.88</v>
      </c>
      <c r="FJ235">
        <v>20.98</v>
      </c>
      <c r="FK235">
        <v>21.19</v>
      </c>
      <c r="FL235">
        <v>21.16</v>
      </c>
      <c r="FM235">
        <v>21.09</v>
      </c>
      <c r="FN235">
        <v>21.22</v>
      </c>
      <c r="FO235">
        <v>21.24</v>
      </c>
      <c r="FP235">
        <v>21.1</v>
      </c>
      <c r="FQ235">
        <v>21.33</v>
      </c>
      <c r="FR235">
        <v>0</v>
      </c>
      <c r="FS235">
        <v>0</v>
      </c>
      <c r="FT235">
        <v>0</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0</v>
      </c>
      <c r="GU235">
        <v>0</v>
      </c>
      <c r="GV235">
        <v>0</v>
      </c>
      <c r="GW235">
        <v>0</v>
      </c>
      <c r="GX235">
        <v>0</v>
      </c>
      <c r="GY235">
        <v>0</v>
      </c>
      <c r="GZ235">
        <v>0</v>
      </c>
      <c r="HA235">
        <v>0</v>
      </c>
      <c r="HB235">
        <v>0</v>
      </c>
      <c r="HC235">
        <v>0</v>
      </c>
      <c r="HD235">
        <v>0</v>
      </c>
      <c r="HE235">
        <v>0</v>
      </c>
      <c r="HF235">
        <v>0</v>
      </c>
      <c r="HG235">
        <v>0</v>
      </c>
      <c r="HH235">
        <v>0</v>
      </c>
      <c r="HI235">
        <v>0</v>
      </c>
      <c r="HJ235">
        <v>0</v>
      </c>
      <c r="HK235">
        <v>0</v>
      </c>
      <c r="HL235">
        <v>0</v>
      </c>
      <c r="HM235">
        <v>0</v>
      </c>
      <c r="HN235">
        <v>0</v>
      </c>
      <c r="HO235">
        <v>0</v>
      </c>
      <c r="HP235">
        <v>0</v>
      </c>
      <c r="HQ235">
        <v>0</v>
      </c>
      <c r="HR235">
        <v>0</v>
      </c>
      <c r="HS235">
        <v>0</v>
      </c>
      <c r="HT235">
        <v>0</v>
      </c>
      <c r="HU235">
        <v>0</v>
      </c>
      <c r="HV235">
        <v>0</v>
      </c>
      <c r="HW235">
        <v>0</v>
      </c>
      <c r="HX235">
        <v>0</v>
      </c>
      <c r="HY235">
        <v>0</v>
      </c>
      <c r="HZ235">
        <v>0</v>
      </c>
      <c r="IA235">
        <v>0</v>
      </c>
      <c r="IB235">
        <v>0</v>
      </c>
      <c r="IC235">
        <v>0</v>
      </c>
      <c r="ID235">
        <v>0</v>
      </c>
      <c r="IE235">
        <v>0</v>
      </c>
      <c r="IF235">
        <v>0</v>
      </c>
      <c r="IG235">
        <v>0</v>
      </c>
      <c r="IH235">
        <v>0</v>
      </c>
      <c r="II235">
        <v>0</v>
      </c>
      <c r="IJ235">
        <v>0</v>
      </c>
      <c r="IK235">
        <v>0</v>
      </c>
      <c r="IL235">
        <v>0</v>
      </c>
      <c r="IM235">
        <v>0</v>
      </c>
      <c r="IN235">
        <v>0</v>
      </c>
      <c r="IO235">
        <v>0</v>
      </c>
      <c r="IP235">
        <v>0</v>
      </c>
      <c r="IQ235">
        <v>0</v>
      </c>
      <c r="IR235">
        <v>0</v>
      </c>
      <c r="IS235">
        <v>0</v>
      </c>
      <c r="IT235">
        <v>0</v>
      </c>
      <c r="IU235">
        <v>0</v>
      </c>
      <c r="IV235">
        <v>0</v>
      </c>
      <c r="IW235">
        <v>0</v>
      </c>
      <c r="IX235">
        <v>0</v>
      </c>
      <c r="IY235">
        <v>0</v>
      </c>
      <c r="IZ235">
        <v>0</v>
      </c>
      <c r="JA235">
        <v>0</v>
      </c>
      <c r="JB235">
        <v>0</v>
      </c>
      <c r="JC235">
        <v>0</v>
      </c>
      <c r="JD235">
        <v>3.77</v>
      </c>
      <c r="JE235">
        <v>5.702</v>
      </c>
      <c r="JF235">
        <v>5.484</v>
      </c>
      <c r="JG235">
        <v>7.2080000000000002</v>
      </c>
      <c r="JH235">
        <v>7.1150000000000002</v>
      </c>
      <c r="JI235">
        <v>11.404999999999999</v>
      </c>
      <c r="JJ235">
        <v>8.3770000000000007</v>
      </c>
      <c r="JK235">
        <v>9.0459999999999994</v>
      </c>
      <c r="JL235">
        <v>6.0209999999999999</v>
      </c>
      <c r="JM235">
        <v>6.8810000000000002</v>
      </c>
      <c r="JN235">
        <v>9.2829999999999995</v>
      </c>
      <c r="JO235">
        <v>7.4690000000000003</v>
      </c>
      <c r="JP235">
        <v>8.0839999999999996</v>
      </c>
      <c r="JQ235">
        <v>6.8319999999999999</v>
      </c>
      <c r="JR235">
        <v>6.7030000000000003</v>
      </c>
      <c r="JS235">
        <v>11.147</v>
      </c>
      <c r="JT235">
        <v>9.7409999999999997</v>
      </c>
      <c r="JU235">
        <v>7.41</v>
      </c>
      <c r="JV235">
        <v>8.9079999999999995</v>
      </c>
      <c r="JW235">
        <v>12.308999999999999</v>
      </c>
      <c r="JX235">
        <v>7.1079999999999997</v>
      </c>
      <c r="JY235">
        <v>7.6029999999999998</v>
      </c>
      <c r="JZ235">
        <v>4.7830000000000004</v>
      </c>
      <c r="KA235">
        <v>9.52</v>
      </c>
      <c r="KB235">
        <v>11.379</v>
      </c>
      <c r="KC235">
        <v>10.234999999999999</v>
      </c>
      <c r="KD235">
        <v>11.760999999999999</v>
      </c>
      <c r="KE235">
        <v>11.544</v>
      </c>
      <c r="KF235">
        <v>10.278</v>
      </c>
      <c r="KG235">
        <v>12.917</v>
      </c>
    </row>
    <row r="236" spans="1:293" x14ac:dyDescent="0.25">
      <c r="A236" t="s">
        <v>512</v>
      </c>
      <c r="B236" t="s">
        <v>589</v>
      </c>
      <c r="C236" t="s">
        <v>588</v>
      </c>
      <c r="D236">
        <v>145</v>
      </c>
      <c r="E236" t="s">
        <v>13</v>
      </c>
      <c r="F236">
        <f t="shared" si="36"/>
        <v>3</v>
      </c>
      <c r="G236">
        <f t="shared" si="37"/>
        <v>2</v>
      </c>
      <c r="H236" t="s">
        <v>9</v>
      </c>
      <c r="I236" t="s">
        <v>3</v>
      </c>
      <c r="J236" t="s">
        <v>609</v>
      </c>
      <c r="K236" t="s">
        <v>596</v>
      </c>
      <c r="L236" t="s">
        <v>515</v>
      </c>
      <c r="M236" s="7">
        <v>34.273386425781197</v>
      </c>
      <c r="N236" s="7">
        <v>58.398730941583302</v>
      </c>
      <c r="O236" s="7">
        <f>M236*'Emission and cost factors'!$D$8+N236*'Emission and cost factors'!$E$8</f>
        <v>34.060827382542371</v>
      </c>
      <c r="P236" s="8">
        <f>M236*'Emission and cost factors'!$D$9+N236*'Emission and cost factors'!$E$9</f>
        <v>10.130745098268743</v>
      </c>
      <c r="Q236" s="7">
        <f t="shared" si="29"/>
        <v>21.214666666666663</v>
      </c>
      <c r="R236" s="2">
        <f t="shared" si="30"/>
        <v>0</v>
      </c>
      <c r="S236" s="2">
        <f t="shared" si="31"/>
        <v>0</v>
      </c>
      <c r="T236" s="2">
        <f t="shared" si="32"/>
        <v>0</v>
      </c>
      <c r="U236" s="7">
        <f t="shared" si="33"/>
        <v>0</v>
      </c>
      <c r="V236" s="7">
        <f t="shared" si="34"/>
        <v>0</v>
      </c>
      <c r="W236" s="7">
        <f t="shared" si="35"/>
        <v>0</v>
      </c>
      <c r="X236">
        <v>20.81</v>
      </c>
      <c r="Y236">
        <v>20.87</v>
      </c>
      <c r="Z236">
        <v>21.02</v>
      </c>
      <c r="AA236">
        <v>20.93</v>
      </c>
      <c r="AB236">
        <v>21.17</v>
      </c>
      <c r="AC236">
        <v>21.31</v>
      </c>
      <c r="AD236">
        <v>21.21</v>
      </c>
      <c r="AE236">
        <v>21.33</v>
      </c>
      <c r="AF236">
        <v>21.16</v>
      </c>
      <c r="AG236">
        <v>21.03</v>
      </c>
      <c r="AH236">
        <v>21.37</v>
      </c>
      <c r="AI236">
        <v>21.01</v>
      </c>
      <c r="AJ236">
        <v>21.21</v>
      </c>
      <c r="AK236">
        <v>20.92</v>
      </c>
      <c r="AL236">
        <v>20.93</v>
      </c>
      <c r="AM236">
        <v>21.41</v>
      </c>
      <c r="AN236">
        <v>21.35</v>
      </c>
      <c r="AO236">
        <v>21.11</v>
      </c>
      <c r="AP236">
        <v>21.17</v>
      </c>
      <c r="AQ236">
        <v>21.41</v>
      </c>
      <c r="AR236">
        <v>21.26</v>
      </c>
      <c r="AS236">
        <v>21.07</v>
      </c>
      <c r="AT236">
        <v>21.11</v>
      </c>
      <c r="AU236">
        <v>21.4</v>
      </c>
      <c r="AV236">
        <v>21.56</v>
      </c>
      <c r="AW236">
        <v>21.3</v>
      </c>
      <c r="AX236">
        <v>21.43</v>
      </c>
      <c r="AY236">
        <v>21.53</v>
      </c>
      <c r="AZ236">
        <v>21.43</v>
      </c>
      <c r="BA236">
        <v>21.62</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v>0</v>
      </c>
      <c r="EH236">
        <v>0</v>
      </c>
      <c r="EI236">
        <v>0</v>
      </c>
      <c r="EJ236">
        <v>0</v>
      </c>
      <c r="EK236">
        <v>0</v>
      </c>
      <c r="EL236">
        <v>0</v>
      </c>
      <c r="EM236">
        <v>0</v>
      </c>
      <c r="EN236">
        <v>19.98</v>
      </c>
      <c r="EO236">
        <v>20.260000000000002</v>
      </c>
      <c r="EP236">
        <v>20.25</v>
      </c>
      <c r="EQ236">
        <v>20.46</v>
      </c>
      <c r="ER236">
        <v>20.350000000000001</v>
      </c>
      <c r="ES236">
        <v>20.9</v>
      </c>
      <c r="ET236">
        <v>20.71</v>
      </c>
      <c r="EU236">
        <v>20.79</v>
      </c>
      <c r="EV236">
        <v>20.420000000000002</v>
      </c>
      <c r="EW236">
        <v>20.46</v>
      </c>
      <c r="EX236">
        <v>20.66</v>
      </c>
      <c r="EY236">
        <v>20.58</v>
      </c>
      <c r="EZ236">
        <v>20.53</v>
      </c>
      <c r="FA236">
        <v>20.45</v>
      </c>
      <c r="FB236">
        <v>20.440000000000001</v>
      </c>
      <c r="FC236">
        <v>20.87</v>
      </c>
      <c r="FD236">
        <v>20.82</v>
      </c>
      <c r="FE236">
        <v>20.56</v>
      </c>
      <c r="FF236">
        <v>20.7</v>
      </c>
      <c r="FG236">
        <v>21.05</v>
      </c>
      <c r="FH236">
        <v>20.54</v>
      </c>
      <c r="FI236">
        <v>20.55</v>
      </c>
      <c r="FJ236">
        <v>20.32</v>
      </c>
      <c r="FK236">
        <v>20.8</v>
      </c>
      <c r="FL236">
        <v>20.99</v>
      </c>
      <c r="FM236">
        <v>20.87</v>
      </c>
      <c r="FN236">
        <v>21.05</v>
      </c>
      <c r="FO236">
        <v>21.12</v>
      </c>
      <c r="FP236">
        <v>20.94</v>
      </c>
      <c r="FQ236">
        <v>21.21</v>
      </c>
      <c r="FR236">
        <v>1.0999999999999999E-2</v>
      </c>
      <c r="FS236">
        <v>0</v>
      </c>
      <c r="FT236">
        <v>0</v>
      </c>
      <c r="FU236">
        <v>0</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0</v>
      </c>
      <c r="GO236">
        <v>0</v>
      </c>
      <c r="GP236">
        <v>0</v>
      </c>
      <c r="GQ236">
        <v>0</v>
      </c>
      <c r="GR236">
        <v>0</v>
      </c>
      <c r="GS236">
        <v>0</v>
      </c>
      <c r="GT236">
        <v>0</v>
      </c>
      <c r="GU236">
        <v>0</v>
      </c>
      <c r="GV236">
        <v>0</v>
      </c>
      <c r="GW236">
        <v>0</v>
      </c>
      <c r="GX236">
        <v>0</v>
      </c>
      <c r="GY236">
        <v>0</v>
      </c>
      <c r="GZ236">
        <v>0</v>
      </c>
      <c r="HA236">
        <v>0</v>
      </c>
      <c r="HB236">
        <v>0</v>
      </c>
      <c r="HC236">
        <v>0</v>
      </c>
      <c r="HD236">
        <v>0</v>
      </c>
      <c r="HE236">
        <v>0</v>
      </c>
      <c r="HF236">
        <v>0</v>
      </c>
      <c r="HG236">
        <v>0</v>
      </c>
      <c r="HH236">
        <v>0</v>
      </c>
      <c r="HI236">
        <v>0</v>
      </c>
      <c r="HJ236">
        <v>0</v>
      </c>
      <c r="HK236">
        <v>0</v>
      </c>
      <c r="HL236">
        <v>0</v>
      </c>
      <c r="HM236">
        <v>0</v>
      </c>
      <c r="HN236">
        <v>0</v>
      </c>
      <c r="HO236">
        <v>0</v>
      </c>
      <c r="HP236">
        <v>0</v>
      </c>
      <c r="HQ236">
        <v>0</v>
      </c>
      <c r="HR236">
        <v>0</v>
      </c>
      <c r="HS236">
        <v>0</v>
      </c>
      <c r="HT236">
        <v>0</v>
      </c>
      <c r="HU236">
        <v>0</v>
      </c>
      <c r="HV236">
        <v>0</v>
      </c>
      <c r="HW236">
        <v>0</v>
      </c>
      <c r="HX236">
        <v>0</v>
      </c>
      <c r="HY236">
        <v>0</v>
      </c>
      <c r="HZ236">
        <v>0</v>
      </c>
      <c r="IA236">
        <v>0</v>
      </c>
      <c r="IB236">
        <v>0</v>
      </c>
      <c r="IC236">
        <v>0</v>
      </c>
      <c r="ID236">
        <v>0</v>
      </c>
      <c r="IE236">
        <v>0</v>
      </c>
      <c r="IF236">
        <v>0</v>
      </c>
      <c r="IG236">
        <v>0</v>
      </c>
      <c r="IH236">
        <v>0</v>
      </c>
      <c r="II236">
        <v>0</v>
      </c>
      <c r="IJ236">
        <v>0</v>
      </c>
      <c r="IK236">
        <v>0</v>
      </c>
      <c r="IL236">
        <v>0</v>
      </c>
      <c r="IM236">
        <v>0</v>
      </c>
      <c r="IN236">
        <v>0</v>
      </c>
      <c r="IO236">
        <v>0</v>
      </c>
      <c r="IP236">
        <v>0</v>
      </c>
      <c r="IQ236">
        <v>0</v>
      </c>
      <c r="IR236">
        <v>0</v>
      </c>
      <c r="IS236">
        <v>0</v>
      </c>
      <c r="IT236">
        <v>0</v>
      </c>
      <c r="IU236">
        <v>0</v>
      </c>
      <c r="IV236">
        <v>0</v>
      </c>
      <c r="IW236">
        <v>0</v>
      </c>
      <c r="IX236">
        <v>0</v>
      </c>
      <c r="IY236">
        <v>0</v>
      </c>
      <c r="IZ236">
        <v>0</v>
      </c>
      <c r="JA236">
        <v>0</v>
      </c>
      <c r="JB236">
        <v>0</v>
      </c>
      <c r="JC236">
        <v>0</v>
      </c>
      <c r="JD236">
        <v>3.77</v>
      </c>
      <c r="JE236">
        <v>5.702</v>
      </c>
      <c r="JF236">
        <v>5.484</v>
      </c>
      <c r="JG236">
        <v>7.2080000000000002</v>
      </c>
      <c r="JH236">
        <v>7.1150000000000002</v>
      </c>
      <c r="JI236">
        <v>11.404999999999999</v>
      </c>
      <c r="JJ236">
        <v>8.3770000000000007</v>
      </c>
      <c r="JK236">
        <v>9.0459999999999994</v>
      </c>
      <c r="JL236">
        <v>6.0209999999999999</v>
      </c>
      <c r="JM236">
        <v>6.8810000000000002</v>
      </c>
      <c r="JN236">
        <v>9.2829999999999995</v>
      </c>
      <c r="JO236">
        <v>7.4690000000000003</v>
      </c>
      <c r="JP236">
        <v>8.0839999999999996</v>
      </c>
      <c r="JQ236">
        <v>6.8319999999999999</v>
      </c>
      <c r="JR236">
        <v>6.7030000000000003</v>
      </c>
      <c r="JS236">
        <v>11.147</v>
      </c>
      <c r="JT236">
        <v>9.7409999999999997</v>
      </c>
      <c r="JU236">
        <v>7.41</v>
      </c>
      <c r="JV236">
        <v>8.9079999999999995</v>
      </c>
      <c r="JW236">
        <v>12.308999999999999</v>
      </c>
      <c r="JX236">
        <v>7.1079999999999997</v>
      </c>
      <c r="JY236">
        <v>7.6029999999999998</v>
      </c>
      <c r="JZ236">
        <v>4.7830000000000004</v>
      </c>
      <c r="KA236">
        <v>9.52</v>
      </c>
      <c r="KB236">
        <v>11.379</v>
      </c>
      <c r="KC236">
        <v>10.234999999999999</v>
      </c>
      <c r="KD236">
        <v>11.760999999999999</v>
      </c>
      <c r="KE236">
        <v>11.544</v>
      </c>
      <c r="KF236">
        <v>10.278</v>
      </c>
      <c r="KG236">
        <v>12.917</v>
      </c>
    </row>
    <row r="237" spans="1:293" x14ac:dyDescent="0.25">
      <c r="A237" t="s">
        <v>513</v>
      </c>
      <c r="B237" t="s">
        <v>589</v>
      </c>
      <c r="C237" t="s">
        <v>588</v>
      </c>
      <c r="D237">
        <v>147</v>
      </c>
      <c r="E237" t="s">
        <v>13</v>
      </c>
      <c r="F237">
        <f t="shared" si="36"/>
        <v>3</v>
      </c>
      <c r="G237">
        <f t="shared" si="37"/>
        <v>2</v>
      </c>
      <c r="H237" t="s">
        <v>9</v>
      </c>
      <c r="I237" t="s">
        <v>6</v>
      </c>
      <c r="J237" t="s">
        <v>609</v>
      </c>
      <c r="K237" t="s">
        <v>596</v>
      </c>
      <c r="L237" t="s">
        <v>515</v>
      </c>
      <c r="M237" s="7">
        <v>35.083651725260403</v>
      </c>
      <c r="N237" s="7">
        <v>63.169215510860603</v>
      </c>
      <c r="O237" s="7">
        <f>M237*'Emission and cost factors'!$D$8+N237*'Emission and cost factors'!$E$8</f>
        <v>36.425405997300558</v>
      </c>
      <c r="P237" s="8">
        <f>M237*'Emission and cost factors'!$D$9+N237*'Emission and cost factors'!$E$9</f>
        <v>10.878728395639506</v>
      </c>
      <c r="Q237" s="7">
        <f t="shared" si="29"/>
        <v>21.435999999999993</v>
      </c>
      <c r="R237" s="2">
        <f t="shared" si="30"/>
        <v>0</v>
      </c>
      <c r="S237" s="2">
        <f t="shared" si="31"/>
        <v>0</v>
      </c>
      <c r="T237" s="2">
        <f t="shared" si="32"/>
        <v>0</v>
      </c>
      <c r="U237" s="7">
        <f t="shared" si="33"/>
        <v>0</v>
      </c>
      <c r="V237" s="7">
        <f t="shared" si="34"/>
        <v>0</v>
      </c>
      <c r="W237" s="7">
        <f t="shared" si="35"/>
        <v>0</v>
      </c>
      <c r="X237">
        <v>21.03</v>
      </c>
      <c r="Y237">
        <v>21.19</v>
      </c>
      <c r="Z237">
        <v>21.22</v>
      </c>
      <c r="AA237">
        <v>21.33</v>
      </c>
      <c r="AB237">
        <v>21.31</v>
      </c>
      <c r="AC237">
        <v>21.58</v>
      </c>
      <c r="AD237">
        <v>21.44</v>
      </c>
      <c r="AE237">
        <v>21.52</v>
      </c>
      <c r="AF237">
        <v>21.48</v>
      </c>
      <c r="AG237">
        <v>21.36</v>
      </c>
      <c r="AH237">
        <v>21.58</v>
      </c>
      <c r="AI237">
        <v>21.37</v>
      </c>
      <c r="AJ237">
        <v>21.41</v>
      </c>
      <c r="AK237">
        <v>21.33</v>
      </c>
      <c r="AL237">
        <v>21.32</v>
      </c>
      <c r="AM237">
        <v>21.56</v>
      </c>
      <c r="AN237">
        <v>21.54</v>
      </c>
      <c r="AO237">
        <v>21.41</v>
      </c>
      <c r="AP237">
        <v>21.47</v>
      </c>
      <c r="AQ237">
        <v>21.59</v>
      </c>
      <c r="AR237">
        <v>21.31</v>
      </c>
      <c r="AS237">
        <v>21.39</v>
      </c>
      <c r="AT237">
        <v>21.43</v>
      </c>
      <c r="AU237">
        <v>21.46</v>
      </c>
      <c r="AV237">
        <v>21.55</v>
      </c>
      <c r="AW237">
        <v>21.42</v>
      </c>
      <c r="AX237">
        <v>21.53</v>
      </c>
      <c r="AY237">
        <v>21.66</v>
      </c>
      <c r="AZ237">
        <v>21.54</v>
      </c>
      <c r="BA237">
        <v>21.75</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20.55</v>
      </c>
      <c r="EO237">
        <v>20.79</v>
      </c>
      <c r="EP237">
        <v>20.91</v>
      </c>
      <c r="EQ237">
        <v>20.78</v>
      </c>
      <c r="ER237">
        <v>21.03</v>
      </c>
      <c r="ES237">
        <v>21.1</v>
      </c>
      <c r="ET237">
        <v>21.11</v>
      </c>
      <c r="EU237">
        <v>21.17</v>
      </c>
      <c r="EV237">
        <v>21.01</v>
      </c>
      <c r="EW237">
        <v>21</v>
      </c>
      <c r="EX237">
        <v>21.15</v>
      </c>
      <c r="EY237">
        <v>20.8</v>
      </c>
      <c r="EZ237">
        <v>20.96</v>
      </c>
      <c r="FA237">
        <v>20.66</v>
      </c>
      <c r="FB237">
        <v>20.79</v>
      </c>
      <c r="FC237">
        <v>21.14</v>
      </c>
      <c r="FD237">
        <v>21.08</v>
      </c>
      <c r="FE237">
        <v>21.03</v>
      </c>
      <c r="FF237">
        <v>20.96</v>
      </c>
      <c r="FG237">
        <v>21.14</v>
      </c>
      <c r="FH237">
        <v>21.06</v>
      </c>
      <c r="FI237">
        <v>20.85</v>
      </c>
      <c r="FJ237">
        <v>20.88</v>
      </c>
      <c r="FK237">
        <v>21.22</v>
      </c>
      <c r="FL237">
        <v>21.17</v>
      </c>
      <c r="FM237">
        <v>20.98</v>
      </c>
      <c r="FN237">
        <v>21.05</v>
      </c>
      <c r="FO237">
        <v>21.15</v>
      </c>
      <c r="FP237">
        <v>21.11</v>
      </c>
      <c r="FQ237">
        <v>21.26</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c r="GW237">
        <v>0</v>
      </c>
      <c r="GX237">
        <v>0</v>
      </c>
      <c r="GY237">
        <v>0</v>
      </c>
      <c r="GZ237">
        <v>0</v>
      </c>
      <c r="HA237">
        <v>0</v>
      </c>
      <c r="HB237">
        <v>0</v>
      </c>
      <c r="HC237">
        <v>0</v>
      </c>
      <c r="HD237">
        <v>0</v>
      </c>
      <c r="HE237">
        <v>0</v>
      </c>
      <c r="HF237">
        <v>0</v>
      </c>
      <c r="HG237">
        <v>0</v>
      </c>
      <c r="HH237">
        <v>0</v>
      </c>
      <c r="HI237">
        <v>0</v>
      </c>
      <c r="HJ237">
        <v>0</v>
      </c>
      <c r="HK237">
        <v>0</v>
      </c>
      <c r="HL237">
        <v>0</v>
      </c>
      <c r="HM237">
        <v>0</v>
      </c>
      <c r="HN237">
        <v>0</v>
      </c>
      <c r="HO237">
        <v>0</v>
      </c>
      <c r="HP237">
        <v>0</v>
      </c>
      <c r="HQ237">
        <v>0</v>
      </c>
      <c r="HR237">
        <v>0</v>
      </c>
      <c r="HS237">
        <v>0</v>
      </c>
      <c r="HT237">
        <v>0</v>
      </c>
      <c r="HU237">
        <v>0</v>
      </c>
      <c r="HV237">
        <v>0</v>
      </c>
      <c r="HW237">
        <v>0</v>
      </c>
      <c r="HX237">
        <v>0</v>
      </c>
      <c r="HY237">
        <v>0</v>
      </c>
      <c r="HZ237">
        <v>0</v>
      </c>
      <c r="IA237">
        <v>0</v>
      </c>
      <c r="IB237">
        <v>0</v>
      </c>
      <c r="IC237">
        <v>0</v>
      </c>
      <c r="ID237">
        <v>0</v>
      </c>
      <c r="IE237">
        <v>0</v>
      </c>
      <c r="IF237">
        <v>0</v>
      </c>
      <c r="IG237">
        <v>0</v>
      </c>
      <c r="IH237">
        <v>0</v>
      </c>
      <c r="II237">
        <v>0</v>
      </c>
      <c r="IJ237">
        <v>0</v>
      </c>
      <c r="IK237">
        <v>0</v>
      </c>
      <c r="IL237">
        <v>0</v>
      </c>
      <c r="IM237">
        <v>0</v>
      </c>
      <c r="IN237">
        <v>0</v>
      </c>
      <c r="IO237">
        <v>0</v>
      </c>
      <c r="IP237">
        <v>0</v>
      </c>
      <c r="IQ237">
        <v>0</v>
      </c>
      <c r="IR237">
        <v>0</v>
      </c>
      <c r="IS237">
        <v>0</v>
      </c>
      <c r="IT237">
        <v>0</v>
      </c>
      <c r="IU237">
        <v>0</v>
      </c>
      <c r="IV237">
        <v>0</v>
      </c>
      <c r="IW237">
        <v>0</v>
      </c>
      <c r="IX237">
        <v>0</v>
      </c>
      <c r="IY237">
        <v>0</v>
      </c>
      <c r="IZ237">
        <v>0</v>
      </c>
      <c r="JA237">
        <v>0</v>
      </c>
      <c r="JB237">
        <v>0</v>
      </c>
      <c r="JC237">
        <v>0</v>
      </c>
      <c r="JD237">
        <v>3.77</v>
      </c>
      <c r="JE237">
        <v>5.702</v>
      </c>
      <c r="JF237">
        <v>5.484</v>
      </c>
      <c r="JG237">
        <v>7.2080000000000002</v>
      </c>
      <c r="JH237">
        <v>7.1150000000000002</v>
      </c>
      <c r="JI237">
        <v>11.404999999999999</v>
      </c>
      <c r="JJ237">
        <v>8.3770000000000007</v>
      </c>
      <c r="JK237">
        <v>9.0459999999999994</v>
      </c>
      <c r="JL237">
        <v>6.0209999999999999</v>
      </c>
      <c r="JM237">
        <v>6.8810000000000002</v>
      </c>
      <c r="JN237">
        <v>9.2829999999999995</v>
      </c>
      <c r="JO237">
        <v>7.4690000000000003</v>
      </c>
      <c r="JP237">
        <v>8.0839999999999996</v>
      </c>
      <c r="JQ237">
        <v>6.8319999999999999</v>
      </c>
      <c r="JR237">
        <v>6.7030000000000003</v>
      </c>
      <c r="JS237">
        <v>11.147</v>
      </c>
      <c r="JT237">
        <v>9.7409999999999997</v>
      </c>
      <c r="JU237">
        <v>7.41</v>
      </c>
      <c r="JV237">
        <v>8.9079999999999995</v>
      </c>
      <c r="JW237">
        <v>12.308999999999999</v>
      </c>
      <c r="JX237">
        <v>7.1079999999999997</v>
      </c>
      <c r="JY237">
        <v>7.6029999999999998</v>
      </c>
      <c r="JZ237">
        <v>4.7830000000000004</v>
      </c>
      <c r="KA237">
        <v>9.52</v>
      </c>
      <c r="KB237">
        <v>11.379</v>
      </c>
      <c r="KC237">
        <v>10.234999999999999</v>
      </c>
      <c r="KD237">
        <v>11.760999999999999</v>
      </c>
      <c r="KE237">
        <v>11.544</v>
      </c>
      <c r="KF237">
        <v>10.278</v>
      </c>
      <c r="KG237">
        <v>12.917</v>
      </c>
    </row>
    <row r="238" spans="1:293" x14ac:dyDescent="0.25">
      <c r="A238" t="s">
        <v>514</v>
      </c>
      <c r="B238" t="s">
        <v>589</v>
      </c>
      <c r="C238" t="s">
        <v>588</v>
      </c>
      <c r="D238">
        <v>148</v>
      </c>
      <c r="E238" t="s">
        <v>13</v>
      </c>
      <c r="F238">
        <f t="shared" si="36"/>
        <v>3</v>
      </c>
      <c r="G238">
        <f t="shared" si="37"/>
        <v>2</v>
      </c>
      <c r="H238" t="s">
        <v>9</v>
      </c>
      <c r="I238" t="s">
        <v>6</v>
      </c>
      <c r="J238" t="s">
        <v>609</v>
      </c>
      <c r="K238" t="s">
        <v>596</v>
      </c>
      <c r="L238" t="s">
        <v>516</v>
      </c>
      <c r="M238" s="7">
        <v>27.123446346028601</v>
      </c>
      <c r="N238" s="7">
        <v>64.810020042181407</v>
      </c>
      <c r="O238" s="7">
        <f>M238*'Emission and cost factors'!$D$8+N238*'Emission and cost factors'!$E$8</f>
        <v>35.508532952069451</v>
      </c>
      <c r="P238" s="8">
        <f>M238*'Emission and cost factors'!$D$9+N238*'Emission and cost factors'!$E$9</f>
        <v>10.806440860168355</v>
      </c>
      <c r="Q238" s="7">
        <f t="shared" si="29"/>
        <v>21.428333333333331</v>
      </c>
      <c r="R238" s="2">
        <f t="shared" si="30"/>
        <v>0</v>
      </c>
      <c r="S238" s="2">
        <f t="shared" si="31"/>
        <v>0</v>
      </c>
      <c r="T238" s="2">
        <f t="shared" si="32"/>
        <v>0</v>
      </c>
      <c r="U238" s="7">
        <f t="shared" si="33"/>
        <v>0</v>
      </c>
      <c r="V238" s="7">
        <f t="shared" si="34"/>
        <v>0</v>
      </c>
      <c r="W238" s="7">
        <f t="shared" si="35"/>
        <v>0</v>
      </c>
      <c r="X238">
        <v>20.94</v>
      </c>
      <c r="Y238">
        <v>21.16</v>
      </c>
      <c r="Z238">
        <v>21.21</v>
      </c>
      <c r="AA238">
        <v>21.29</v>
      </c>
      <c r="AB238">
        <v>21.27</v>
      </c>
      <c r="AC238">
        <v>21.58</v>
      </c>
      <c r="AD238">
        <v>21.42</v>
      </c>
      <c r="AE238">
        <v>21.5</v>
      </c>
      <c r="AF238">
        <v>21.51</v>
      </c>
      <c r="AG238">
        <v>21.36</v>
      </c>
      <c r="AH238">
        <v>21.56</v>
      </c>
      <c r="AI238">
        <v>21.38</v>
      </c>
      <c r="AJ238">
        <v>21.39</v>
      </c>
      <c r="AK238">
        <v>21.25</v>
      </c>
      <c r="AL238">
        <v>21.29</v>
      </c>
      <c r="AM238">
        <v>21.55</v>
      </c>
      <c r="AN238">
        <v>21.52</v>
      </c>
      <c r="AO238">
        <v>21.42</v>
      </c>
      <c r="AP238">
        <v>21.47</v>
      </c>
      <c r="AQ238">
        <v>21.61</v>
      </c>
      <c r="AR238">
        <v>21.31</v>
      </c>
      <c r="AS238">
        <v>21.38</v>
      </c>
      <c r="AT238">
        <v>21.46</v>
      </c>
      <c r="AU238">
        <v>21.46</v>
      </c>
      <c r="AV238">
        <v>21.55</v>
      </c>
      <c r="AW238">
        <v>21.55</v>
      </c>
      <c r="AX238">
        <v>21.5</v>
      </c>
      <c r="AY238">
        <v>21.66</v>
      </c>
      <c r="AZ238">
        <v>21.53</v>
      </c>
      <c r="BA238">
        <v>21.77</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20.76</v>
      </c>
      <c r="EO238">
        <v>20.94</v>
      </c>
      <c r="EP238">
        <v>20.97</v>
      </c>
      <c r="EQ238">
        <v>21.01</v>
      </c>
      <c r="ER238">
        <v>21.02</v>
      </c>
      <c r="ES238">
        <v>21.22</v>
      </c>
      <c r="ET238">
        <v>21.14</v>
      </c>
      <c r="EU238">
        <v>21.19</v>
      </c>
      <c r="EV238">
        <v>20.98</v>
      </c>
      <c r="EW238">
        <v>21.07</v>
      </c>
      <c r="EX238">
        <v>21.17</v>
      </c>
      <c r="EY238">
        <v>21.02</v>
      </c>
      <c r="EZ238">
        <v>21.02</v>
      </c>
      <c r="FA238">
        <v>20.97</v>
      </c>
      <c r="FB238">
        <v>20.99</v>
      </c>
      <c r="FC238">
        <v>21.19</v>
      </c>
      <c r="FD238">
        <v>21.11</v>
      </c>
      <c r="FE238">
        <v>21.11</v>
      </c>
      <c r="FF238">
        <v>21.06</v>
      </c>
      <c r="FG238">
        <v>21.15</v>
      </c>
      <c r="FH238">
        <v>21.09</v>
      </c>
      <c r="FI238">
        <v>21.01</v>
      </c>
      <c r="FJ238">
        <v>20.85</v>
      </c>
      <c r="FK238">
        <v>21.23</v>
      </c>
      <c r="FL238">
        <v>21.19</v>
      </c>
      <c r="FM238">
        <v>21.15</v>
      </c>
      <c r="FN238">
        <v>21.09</v>
      </c>
      <c r="FO238">
        <v>21.16</v>
      </c>
      <c r="FP238">
        <v>21.16</v>
      </c>
      <c r="FQ238">
        <v>21.27</v>
      </c>
      <c r="FR238">
        <v>0</v>
      </c>
      <c r="FS238">
        <v>0</v>
      </c>
      <c r="FT238">
        <v>0</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v>0</v>
      </c>
      <c r="HD238">
        <v>0</v>
      </c>
      <c r="HE238">
        <v>0</v>
      </c>
      <c r="HF238">
        <v>0</v>
      </c>
      <c r="HG238">
        <v>0</v>
      </c>
      <c r="HH238">
        <v>0</v>
      </c>
      <c r="HI238">
        <v>0</v>
      </c>
      <c r="HJ238">
        <v>0</v>
      </c>
      <c r="HK238">
        <v>0</v>
      </c>
      <c r="HL238">
        <v>0</v>
      </c>
      <c r="HM238">
        <v>0</v>
      </c>
      <c r="HN238">
        <v>0</v>
      </c>
      <c r="HO238">
        <v>0</v>
      </c>
      <c r="HP238">
        <v>0</v>
      </c>
      <c r="HQ238">
        <v>0</v>
      </c>
      <c r="HR238">
        <v>0</v>
      </c>
      <c r="HS238">
        <v>0</v>
      </c>
      <c r="HT238">
        <v>0</v>
      </c>
      <c r="HU238">
        <v>0</v>
      </c>
      <c r="HV238">
        <v>0</v>
      </c>
      <c r="HW238">
        <v>0</v>
      </c>
      <c r="HX238">
        <v>0</v>
      </c>
      <c r="HY238">
        <v>0</v>
      </c>
      <c r="HZ238">
        <v>0</v>
      </c>
      <c r="IA238">
        <v>0</v>
      </c>
      <c r="IB238">
        <v>0</v>
      </c>
      <c r="IC238">
        <v>0</v>
      </c>
      <c r="ID238">
        <v>0</v>
      </c>
      <c r="IE238">
        <v>0</v>
      </c>
      <c r="IF238">
        <v>0</v>
      </c>
      <c r="IG238">
        <v>0</v>
      </c>
      <c r="IH238">
        <v>0</v>
      </c>
      <c r="II238">
        <v>0</v>
      </c>
      <c r="IJ238">
        <v>0</v>
      </c>
      <c r="IK238">
        <v>0</v>
      </c>
      <c r="IL238">
        <v>0</v>
      </c>
      <c r="IM238">
        <v>0</v>
      </c>
      <c r="IN238">
        <v>0</v>
      </c>
      <c r="IO238">
        <v>0</v>
      </c>
      <c r="IP238">
        <v>0</v>
      </c>
      <c r="IQ238">
        <v>0</v>
      </c>
      <c r="IR238">
        <v>0</v>
      </c>
      <c r="IS238">
        <v>0</v>
      </c>
      <c r="IT238">
        <v>0</v>
      </c>
      <c r="IU238">
        <v>0</v>
      </c>
      <c r="IV238">
        <v>0</v>
      </c>
      <c r="IW238">
        <v>0</v>
      </c>
      <c r="IX238">
        <v>0</v>
      </c>
      <c r="IY238">
        <v>0</v>
      </c>
      <c r="IZ238">
        <v>0</v>
      </c>
      <c r="JA238">
        <v>0</v>
      </c>
      <c r="JB238">
        <v>0</v>
      </c>
      <c r="JC238">
        <v>0</v>
      </c>
      <c r="JD238">
        <v>3.77</v>
      </c>
      <c r="JE238">
        <v>5.702</v>
      </c>
      <c r="JF238">
        <v>5.484</v>
      </c>
      <c r="JG238">
        <v>7.2080000000000002</v>
      </c>
      <c r="JH238">
        <v>7.1150000000000002</v>
      </c>
      <c r="JI238">
        <v>11.404999999999999</v>
      </c>
      <c r="JJ238">
        <v>8.3770000000000007</v>
      </c>
      <c r="JK238">
        <v>9.0459999999999994</v>
      </c>
      <c r="JL238">
        <v>6.0209999999999999</v>
      </c>
      <c r="JM238">
        <v>6.8810000000000002</v>
      </c>
      <c r="JN238">
        <v>9.2829999999999995</v>
      </c>
      <c r="JO238">
        <v>7.4690000000000003</v>
      </c>
      <c r="JP238">
        <v>8.0839999999999996</v>
      </c>
      <c r="JQ238">
        <v>6.8319999999999999</v>
      </c>
      <c r="JR238">
        <v>6.7030000000000003</v>
      </c>
      <c r="JS238">
        <v>11.147</v>
      </c>
      <c r="JT238">
        <v>9.7409999999999997</v>
      </c>
      <c r="JU238">
        <v>7.41</v>
      </c>
      <c r="JV238">
        <v>8.9079999999999995</v>
      </c>
      <c r="JW238">
        <v>12.308999999999999</v>
      </c>
      <c r="JX238">
        <v>7.1079999999999997</v>
      </c>
      <c r="JY238">
        <v>7.6029999999999998</v>
      </c>
      <c r="JZ238">
        <v>4.7830000000000004</v>
      </c>
      <c r="KA238">
        <v>9.52</v>
      </c>
      <c r="KB238">
        <v>11.379</v>
      </c>
      <c r="KC238">
        <v>10.234999999999999</v>
      </c>
      <c r="KD238">
        <v>11.760999999999999</v>
      </c>
      <c r="KE238">
        <v>11.544</v>
      </c>
      <c r="KF238">
        <v>10.278</v>
      </c>
      <c r="KG238">
        <v>12.917</v>
      </c>
    </row>
    <row r="239" spans="1:293" x14ac:dyDescent="0.25">
      <c r="A239" t="s">
        <v>607</v>
      </c>
      <c r="B239" t="s">
        <v>589</v>
      </c>
      <c r="C239" t="s">
        <v>588</v>
      </c>
      <c r="D239">
        <v>149</v>
      </c>
      <c r="E239" t="s">
        <v>13</v>
      </c>
      <c r="F239">
        <f t="shared" si="36"/>
        <v>3</v>
      </c>
      <c r="G239">
        <f t="shared" si="37"/>
        <v>2</v>
      </c>
      <c r="H239" t="s">
        <v>9</v>
      </c>
      <c r="I239" t="s">
        <v>7</v>
      </c>
      <c r="J239" t="s">
        <v>609</v>
      </c>
      <c r="K239" t="s">
        <v>596</v>
      </c>
      <c r="L239" t="s">
        <v>515</v>
      </c>
      <c r="M239" s="7">
        <v>37.055649251302</v>
      </c>
      <c r="N239" s="7">
        <v>67.2451017605419</v>
      </c>
      <c r="O239" s="7">
        <f>M239*'Emission and cost factors'!$D$8+N239*'Emission and cost factors'!$E$8</f>
        <v>38.714433152622696</v>
      </c>
      <c r="P239" s="8">
        <f>M239*'Emission and cost factors'!$D$9+N239*'Emission and cost factors'!$E$9</f>
        <v>11.568991234133364</v>
      </c>
      <c r="Q239" s="7">
        <f t="shared" si="29"/>
        <v>21.488999999999997</v>
      </c>
      <c r="R239" s="2">
        <f t="shared" si="30"/>
        <v>0</v>
      </c>
      <c r="S239" s="2">
        <f t="shared" si="31"/>
        <v>0</v>
      </c>
      <c r="T239" s="2">
        <f t="shared" si="32"/>
        <v>0</v>
      </c>
      <c r="U239" s="7">
        <f t="shared" si="33"/>
        <v>0</v>
      </c>
      <c r="V239" s="7">
        <f t="shared" si="34"/>
        <v>0</v>
      </c>
      <c r="W239" s="7">
        <f t="shared" si="35"/>
        <v>0</v>
      </c>
      <c r="X239">
        <v>21.25</v>
      </c>
      <c r="Y239">
        <v>21.37</v>
      </c>
      <c r="Z239">
        <v>21.38</v>
      </c>
      <c r="AA239">
        <v>21.32</v>
      </c>
      <c r="AB239">
        <v>21.46</v>
      </c>
      <c r="AC239">
        <v>21.69</v>
      </c>
      <c r="AD239">
        <v>21.45</v>
      </c>
      <c r="AE239">
        <v>21.52</v>
      </c>
      <c r="AF239">
        <v>21.52</v>
      </c>
      <c r="AG239">
        <v>21.48</v>
      </c>
      <c r="AH239">
        <v>21.57</v>
      </c>
      <c r="AI239">
        <v>21.29</v>
      </c>
      <c r="AJ239">
        <v>21.43</v>
      </c>
      <c r="AK239">
        <v>21.31</v>
      </c>
      <c r="AL239">
        <v>21.35</v>
      </c>
      <c r="AM239">
        <v>21.56</v>
      </c>
      <c r="AN239">
        <v>21.53</v>
      </c>
      <c r="AO239">
        <v>21.54</v>
      </c>
      <c r="AP239">
        <v>21.49</v>
      </c>
      <c r="AQ239">
        <v>21.66</v>
      </c>
      <c r="AR239">
        <v>21.36</v>
      </c>
      <c r="AS239">
        <v>21.46</v>
      </c>
      <c r="AT239">
        <v>21.46</v>
      </c>
      <c r="AU239">
        <v>21.51</v>
      </c>
      <c r="AV239">
        <v>21.6</v>
      </c>
      <c r="AW239">
        <v>21.48</v>
      </c>
      <c r="AX239">
        <v>21.52</v>
      </c>
      <c r="AY239">
        <v>21.78</v>
      </c>
      <c r="AZ239">
        <v>21.55</v>
      </c>
      <c r="BA239">
        <v>21.78</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0</v>
      </c>
      <c r="EG239">
        <v>0</v>
      </c>
      <c r="EH239">
        <v>0</v>
      </c>
      <c r="EI239">
        <v>0</v>
      </c>
      <c r="EJ239">
        <v>0</v>
      </c>
      <c r="EK239">
        <v>0</v>
      </c>
      <c r="EL239">
        <v>0</v>
      </c>
      <c r="EM239">
        <v>0</v>
      </c>
      <c r="EN239">
        <v>20.54</v>
      </c>
      <c r="EO239">
        <v>20.71</v>
      </c>
      <c r="EP239">
        <v>20.88</v>
      </c>
      <c r="EQ239">
        <v>20.85</v>
      </c>
      <c r="ER239">
        <v>20.87</v>
      </c>
      <c r="ES239">
        <v>21.18</v>
      </c>
      <c r="ET239">
        <v>21.1</v>
      </c>
      <c r="EU239">
        <v>21.24</v>
      </c>
      <c r="EV239">
        <v>21.1</v>
      </c>
      <c r="EW239">
        <v>20.91</v>
      </c>
      <c r="EX239">
        <v>21.17</v>
      </c>
      <c r="EY239">
        <v>20.87</v>
      </c>
      <c r="EZ239">
        <v>20.93</v>
      </c>
      <c r="FA239">
        <v>20.92</v>
      </c>
      <c r="FB239">
        <v>20.83</v>
      </c>
      <c r="FC239">
        <v>21.09</v>
      </c>
      <c r="FD239">
        <v>21.07</v>
      </c>
      <c r="FE239">
        <v>20.92</v>
      </c>
      <c r="FF239">
        <v>20.96</v>
      </c>
      <c r="FG239">
        <v>21.21</v>
      </c>
      <c r="FH239">
        <v>21.02</v>
      </c>
      <c r="FI239">
        <v>20.91</v>
      </c>
      <c r="FJ239">
        <v>21</v>
      </c>
      <c r="FK239">
        <v>21.24</v>
      </c>
      <c r="FL239">
        <v>21.19</v>
      </c>
      <c r="FM239">
        <v>21.14</v>
      </c>
      <c r="FN239">
        <v>21.24</v>
      </c>
      <c r="FO239">
        <v>21.28</v>
      </c>
      <c r="FP239">
        <v>21.13</v>
      </c>
      <c r="FQ239">
        <v>21.36</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0</v>
      </c>
      <c r="GP239">
        <v>0</v>
      </c>
      <c r="GQ239">
        <v>0</v>
      </c>
      <c r="GR239">
        <v>0</v>
      </c>
      <c r="GS239">
        <v>0</v>
      </c>
      <c r="GT239">
        <v>0</v>
      </c>
      <c r="GU239">
        <v>0</v>
      </c>
      <c r="GV239">
        <v>0</v>
      </c>
      <c r="GW239">
        <v>0</v>
      </c>
      <c r="GX239">
        <v>0</v>
      </c>
      <c r="GY239">
        <v>0</v>
      </c>
      <c r="GZ239">
        <v>0</v>
      </c>
      <c r="HA239">
        <v>0</v>
      </c>
      <c r="HB239">
        <v>0</v>
      </c>
      <c r="HC239">
        <v>0</v>
      </c>
      <c r="HD239">
        <v>0</v>
      </c>
      <c r="HE239">
        <v>0</v>
      </c>
      <c r="HF239">
        <v>0</v>
      </c>
      <c r="HG239">
        <v>0</v>
      </c>
      <c r="HH239">
        <v>0</v>
      </c>
      <c r="HI239">
        <v>0</v>
      </c>
      <c r="HJ239">
        <v>0</v>
      </c>
      <c r="HK239">
        <v>0</v>
      </c>
      <c r="HL239">
        <v>0</v>
      </c>
      <c r="HM239">
        <v>0</v>
      </c>
      <c r="HN239">
        <v>0</v>
      </c>
      <c r="HO239">
        <v>0</v>
      </c>
      <c r="HP239">
        <v>0</v>
      </c>
      <c r="HQ239">
        <v>0</v>
      </c>
      <c r="HR239">
        <v>0</v>
      </c>
      <c r="HS239">
        <v>0</v>
      </c>
      <c r="HT239">
        <v>0</v>
      </c>
      <c r="HU239">
        <v>0</v>
      </c>
      <c r="HV239">
        <v>0</v>
      </c>
      <c r="HW239">
        <v>0</v>
      </c>
      <c r="HX239">
        <v>0</v>
      </c>
      <c r="HY239">
        <v>0</v>
      </c>
      <c r="HZ239">
        <v>0</v>
      </c>
      <c r="IA239">
        <v>0</v>
      </c>
      <c r="IB239">
        <v>0</v>
      </c>
      <c r="IC239">
        <v>0</v>
      </c>
      <c r="ID239">
        <v>0</v>
      </c>
      <c r="IE239">
        <v>0</v>
      </c>
      <c r="IF239">
        <v>0</v>
      </c>
      <c r="IG239">
        <v>0</v>
      </c>
      <c r="IH239">
        <v>0</v>
      </c>
      <c r="II239">
        <v>0</v>
      </c>
      <c r="IJ239">
        <v>0</v>
      </c>
      <c r="IK239">
        <v>0</v>
      </c>
      <c r="IL239">
        <v>0</v>
      </c>
      <c r="IM239">
        <v>0</v>
      </c>
      <c r="IN239">
        <v>0</v>
      </c>
      <c r="IO239">
        <v>0</v>
      </c>
      <c r="IP239">
        <v>0</v>
      </c>
      <c r="IQ239">
        <v>0</v>
      </c>
      <c r="IR239">
        <v>0</v>
      </c>
      <c r="IS239">
        <v>0</v>
      </c>
      <c r="IT239">
        <v>0</v>
      </c>
      <c r="IU239">
        <v>0</v>
      </c>
      <c r="IV239">
        <v>0</v>
      </c>
      <c r="IW239">
        <v>0</v>
      </c>
      <c r="IX239">
        <v>0</v>
      </c>
      <c r="IY239">
        <v>0</v>
      </c>
      <c r="IZ239">
        <v>0</v>
      </c>
      <c r="JA239">
        <v>0</v>
      </c>
      <c r="JB239">
        <v>0</v>
      </c>
      <c r="JC239">
        <v>0</v>
      </c>
      <c r="JD239">
        <v>3.77</v>
      </c>
      <c r="JE239">
        <v>5.702</v>
      </c>
      <c r="JF239">
        <v>5.484</v>
      </c>
      <c r="JG239">
        <v>7.2080000000000002</v>
      </c>
      <c r="JH239">
        <v>7.1150000000000002</v>
      </c>
      <c r="JI239">
        <v>11.404999999999999</v>
      </c>
      <c r="JJ239">
        <v>8.3770000000000007</v>
      </c>
      <c r="JK239">
        <v>9.0459999999999994</v>
      </c>
      <c r="JL239">
        <v>6.0209999999999999</v>
      </c>
      <c r="JM239">
        <v>6.8810000000000002</v>
      </c>
      <c r="JN239">
        <v>9.2829999999999995</v>
      </c>
      <c r="JO239">
        <v>7.4690000000000003</v>
      </c>
      <c r="JP239">
        <v>8.0839999999999996</v>
      </c>
      <c r="JQ239">
        <v>6.8319999999999999</v>
      </c>
      <c r="JR239">
        <v>6.7030000000000003</v>
      </c>
      <c r="JS239">
        <v>11.147</v>
      </c>
      <c r="JT239">
        <v>9.7409999999999997</v>
      </c>
      <c r="JU239">
        <v>7.41</v>
      </c>
      <c r="JV239">
        <v>8.9079999999999995</v>
      </c>
      <c r="JW239">
        <v>12.308999999999999</v>
      </c>
      <c r="JX239">
        <v>7.1079999999999997</v>
      </c>
      <c r="JY239">
        <v>7.6029999999999998</v>
      </c>
      <c r="JZ239">
        <v>4.7830000000000004</v>
      </c>
      <c r="KA239">
        <v>9.52</v>
      </c>
      <c r="KB239">
        <v>11.379</v>
      </c>
      <c r="KC239">
        <v>10.234999999999999</v>
      </c>
      <c r="KD239">
        <v>11.760999999999999</v>
      </c>
      <c r="KE239">
        <v>11.544</v>
      </c>
      <c r="KF239">
        <v>10.278</v>
      </c>
      <c r="KG239">
        <v>12.917</v>
      </c>
    </row>
    <row r="240" spans="1:293" x14ac:dyDescent="0.25">
      <c r="A240" t="s">
        <v>608</v>
      </c>
      <c r="B240" t="s">
        <v>589</v>
      </c>
      <c r="C240" t="s">
        <v>588</v>
      </c>
      <c r="D240">
        <v>150</v>
      </c>
      <c r="E240" t="s">
        <v>13</v>
      </c>
      <c r="F240">
        <f t="shared" si="36"/>
        <v>3</v>
      </c>
      <c r="G240">
        <f t="shared" si="37"/>
        <v>2</v>
      </c>
      <c r="H240" t="s">
        <v>9</v>
      </c>
      <c r="I240" t="s">
        <v>7</v>
      </c>
      <c r="J240" t="s">
        <v>609</v>
      </c>
      <c r="K240" t="s">
        <v>596</v>
      </c>
      <c r="L240" t="s">
        <v>516</v>
      </c>
      <c r="M240" s="7">
        <v>26.565856640625</v>
      </c>
      <c r="N240" s="7">
        <v>67.469922111173105</v>
      </c>
      <c r="O240" s="7">
        <f>M240*'Emission and cost factors'!$D$8+N240*'Emission and cost factors'!$E$8</f>
        <v>36.614994065670878</v>
      </c>
      <c r="P240" s="8">
        <f>M240*'Emission and cost factors'!$D$9+N240*'Emission and cost factors'!$E$9</f>
        <v>11.183122582300966</v>
      </c>
      <c r="Q240" s="7">
        <f t="shared" si="29"/>
        <v>21.498333333333328</v>
      </c>
      <c r="R240" s="2">
        <f t="shared" si="30"/>
        <v>0</v>
      </c>
      <c r="S240" s="2">
        <f t="shared" si="31"/>
        <v>0</v>
      </c>
      <c r="T240" s="2">
        <f t="shared" si="32"/>
        <v>0</v>
      </c>
      <c r="U240" s="7">
        <f t="shared" si="33"/>
        <v>0</v>
      </c>
      <c r="V240" s="7">
        <f t="shared" si="34"/>
        <v>0</v>
      </c>
      <c r="W240" s="7">
        <f t="shared" si="35"/>
        <v>0</v>
      </c>
      <c r="X240">
        <v>21.16</v>
      </c>
      <c r="Y240">
        <v>21.34</v>
      </c>
      <c r="Z240">
        <v>21.37</v>
      </c>
      <c r="AA240">
        <v>21.43</v>
      </c>
      <c r="AB240">
        <v>21.44</v>
      </c>
      <c r="AC240">
        <v>21.69</v>
      </c>
      <c r="AD240">
        <v>21.43</v>
      </c>
      <c r="AE240">
        <v>21.5</v>
      </c>
      <c r="AF240">
        <v>21.53</v>
      </c>
      <c r="AG240">
        <v>21.47</v>
      </c>
      <c r="AH240">
        <v>21.54</v>
      </c>
      <c r="AI240">
        <v>21.39</v>
      </c>
      <c r="AJ240">
        <v>21.39</v>
      </c>
      <c r="AK240">
        <v>21.43</v>
      </c>
      <c r="AL240">
        <v>21.44</v>
      </c>
      <c r="AM240">
        <v>21.54</v>
      </c>
      <c r="AN240">
        <v>21.51</v>
      </c>
      <c r="AO240">
        <v>21.53</v>
      </c>
      <c r="AP240">
        <v>21.51</v>
      </c>
      <c r="AQ240">
        <v>21.68</v>
      </c>
      <c r="AR240">
        <v>21.38</v>
      </c>
      <c r="AS240">
        <v>21.51</v>
      </c>
      <c r="AT240">
        <v>21.47</v>
      </c>
      <c r="AU240">
        <v>21.53</v>
      </c>
      <c r="AV240">
        <v>21.6</v>
      </c>
      <c r="AW240">
        <v>21.48</v>
      </c>
      <c r="AX240">
        <v>21.52</v>
      </c>
      <c r="AY240">
        <v>21.79</v>
      </c>
      <c r="AZ240">
        <v>21.55</v>
      </c>
      <c r="BA240">
        <v>21.8</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v>0</v>
      </c>
      <c r="EH240">
        <v>0</v>
      </c>
      <c r="EI240">
        <v>0</v>
      </c>
      <c r="EJ240">
        <v>0</v>
      </c>
      <c r="EK240">
        <v>0</v>
      </c>
      <c r="EL240">
        <v>0</v>
      </c>
      <c r="EM240">
        <v>0</v>
      </c>
      <c r="EN240">
        <v>20.77</v>
      </c>
      <c r="EO240">
        <v>20.9</v>
      </c>
      <c r="EP240">
        <v>21.03</v>
      </c>
      <c r="EQ240">
        <v>20.88</v>
      </c>
      <c r="ER240">
        <v>21.11</v>
      </c>
      <c r="ES240">
        <v>21.15</v>
      </c>
      <c r="ET240">
        <v>21.13</v>
      </c>
      <c r="EU240">
        <v>21.26</v>
      </c>
      <c r="EV240">
        <v>21.12</v>
      </c>
      <c r="EW240">
        <v>21.04</v>
      </c>
      <c r="EX240">
        <v>21.22</v>
      </c>
      <c r="EY240">
        <v>21.04</v>
      </c>
      <c r="EZ240">
        <v>21.01</v>
      </c>
      <c r="FA240">
        <v>20.82</v>
      </c>
      <c r="FB240">
        <v>20.87</v>
      </c>
      <c r="FC240">
        <v>21.13</v>
      </c>
      <c r="FD240">
        <v>21.1</v>
      </c>
      <c r="FE240">
        <v>21</v>
      </c>
      <c r="FF240">
        <v>20.99</v>
      </c>
      <c r="FG240">
        <v>21.21</v>
      </c>
      <c r="FH240">
        <v>21.07</v>
      </c>
      <c r="FI240">
        <v>20.91</v>
      </c>
      <c r="FJ240">
        <v>21.03</v>
      </c>
      <c r="FK240">
        <v>21.24</v>
      </c>
      <c r="FL240">
        <v>21.2</v>
      </c>
      <c r="FM240">
        <v>21.06</v>
      </c>
      <c r="FN240">
        <v>21.19</v>
      </c>
      <c r="FO240">
        <v>21.29</v>
      </c>
      <c r="FP240">
        <v>21.13</v>
      </c>
      <c r="FQ240">
        <v>21.37</v>
      </c>
      <c r="FR240">
        <v>0</v>
      </c>
      <c r="FS240">
        <v>0</v>
      </c>
      <c r="FT240">
        <v>0</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0</v>
      </c>
      <c r="HC240">
        <v>0</v>
      </c>
      <c r="HD240">
        <v>0</v>
      </c>
      <c r="HE240">
        <v>0</v>
      </c>
      <c r="HF240">
        <v>0</v>
      </c>
      <c r="HG240">
        <v>0</v>
      </c>
      <c r="HH240">
        <v>0</v>
      </c>
      <c r="HI240">
        <v>0</v>
      </c>
      <c r="HJ240">
        <v>0</v>
      </c>
      <c r="HK240">
        <v>0</v>
      </c>
      <c r="HL240">
        <v>0</v>
      </c>
      <c r="HM240">
        <v>0</v>
      </c>
      <c r="HN240">
        <v>0</v>
      </c>
      <c r="HO240">
        <v>0</v>
      </c>
      <c r="HP240">
        <v>0</v>
      </c>
      <c r="HQ240">
        <v>0</v>
      </c>
      <c r="HR240">
        <v>0</v>
      </c>
      <c r="HS240">
        <v>0</v>
      </c>
      <c r="HT240">
        <v>0</v>
      </c>
      <c r="HU240">
        <v>0</v>
      </c>
      <c r="HV240">
        <v>0</v>
      </c>
      <c r="HW240">
        <v>0</v>
      </c>
      <c r="HX240">
        <v>0</v>
      </c>
      <c r="HY240">
        <v>0</v>
      </c>
      <c r="HZ240">
        <v>0</v>
      </c>
      <c r="IA240">
        <v>0</v>
      </c>
      <c r="IB240">
        <v>0</v>
      </c>
      <c r="IC240">
        <v>0</v>
      </c>
      <c r="ID240">
        <v>0</v>
      </c>
      <c r="IE240">
        <v>0</v>
      </c>
      <c r="IF240">
        <v>0</v>
      </c>
      <c r="IG240">
        <v>0</v>
      </c>
      <c r="IH240">
        <v>0</v>
      </c>
      <c r="II240">
        <v>0</v>
      </c>
      <c r="IJ240">
        <v>0</v>
      </c>
      <c r="IK240">
        <v>0</v>
      </c>
      <c r="IL240">
        <v>0</v>
      </c>
      <c r="IM240">
        <v>0</v>
      </c>
      <c r="IN240">
        <v>0</v>
      </c>
      <c r="IO240">
        <v>0</v>
      </c>
      <c r="IP240">
        <v>0</v>
      </c>
      <c r="IQ240">
        <v>0</v>
      </c>
      <c r="IR240">
        <v>0</v>
      </c>
      <c r="IS240">
        <v>0</v>
      </c>
      <c r="IT240">
        <v>0</v>
      </c>
      <c r="IU240">
        <v>0</v>
      </c>
      <c r="IV240">
        <v>0</v>
      </c>
      <c r="IW240">
        <v>0</v>
      </c>
      <c r="IX240">
        <v>0</v>
      </c>
      <c r="IY240">
        <v>0</v>
      </c>
      <c r="IZ240">
        <v>0</v>
      </c>
      <c r="JA240">
        <v>0</v>
      </c>
      <c r="JB240">
        <v>0</v>
      </c>
      <c r="JC240">
        <v>0</v>
      </c>
      <c r="JD240">
        <v>3.77</v>
      </c>
      <c r="JE240">
        <v>5.702</v>
      </c>
      <c r="JF240">
        <v>5.484</v>
      </c>
      <c r="JG240">
        <v>7.2080000000000002</v>
      </c>
      <c r="JH240">
        <v>7.1150000000000002</v>
      </c>
      <c r="JI240">
        <v>11.404999999999999</v>
      </c>
      <c r="JJ240">
        <v>8.3770000000000007</v>
      </c>
      <c r="JK240">
        <v>9.0459999999999994</v>
      </c>
      <c r="JL240">
        <v>6.0209999999999999</v>
      </c>
      <c r="JM240">
        <v>6.8810000000000002</v>
      </c>
      <c r="JN240">
        <v>9.2829999999999995</v>
      </c>
      <c r="JO240">
        <v>7.4690000000000003</v>
      </c>
      <c r="JP240">
        <v>8.0839999999999996</v>
      </c>
      <c r="JQ240">
        <v>6.8319999999999999</v>
      </c>
      <c r="JR240">
        <v>6.7030000000000003</v>
      </c>
      <c r="JS240">
        <v>11.147</v>
      </c>
      <c r="JT240">
        <v>9.7409999999999997</v>
      </c>
      <c r="JU240">
        <v>7.41</v>
      </c>
      <c r="JV240">
        <v>8.9079999999999995</v>
      </c>
      <c r="JW240">
        <v>12.308999999999999</v>
      </c>
      <c r="JX240">
        <v>7.1079999999999997</v>
      </c>
      <c r="JY240">
        <v>7.6029999999999998</v>
      </c>
      <c r="JZ240">
        <v>4.7830000000000004</v>
      </c>
      <c r="KA240">
        <v>9.52</v>
      </c>
      <c r="KB240">
        <v>11.379</v>
      </c>
      <c r="KC240">
        <v>10.234999999999999</v>
      </c>
      <c r="KD240">
        <v>11.760999999999999</v>
      </c>
      <c r="KE240">
        <v>11.544</v>
      </c>
      <c r="KF240">
        <v>10.278</v>
      </c>
      <c r="KG240">
        <v>12.917</v>
      </c>
    </row>
  </sheetData>
  <autoFilter ref="B1:L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244"/>
  <sheetViews>
    <sheetView workbookViewId="0">
      <selection activeCell="A2" sqref="A2:XFD244"/>
    </sheetView>
    <sheetView workbookViewId="1"/>
  </sheetViews>
  <sheetFormatPr defaultRowHeight="15" x14ac:dyDescent="0.25"/>
  <cols>
    <col min="15" max="15" width="9.5703125" style="17" bestFit="1" customWidth="1"/>
    <col min="16" max="16" width="9.140625" style="17"/>
    <col min="17" max="23" width="9.140625" style="2"/>
  </cols>
  <sheetData>
    <row r="1" spans="1:151" s="3" customFormat="1" ht="120" x14ac:dyDescent="0.25">
      <c r="A1" s="4" t="s">
        <v>594</v>
      </c>
      <c r="B1" s="4" t="s">
        <v>593</v>
      </c>
      <c r="C1" s="4" t="s">
        <v>592</v>
      </c>
      <c r="D1" s="4" t="s">
        <v>597</v>
      </c>
      <c r="E1" s="4" t="s">
        <v>603</v>
      </c>
      <c r="F1" s="4" t="s">
        <v>604</v>
      </c>
      <c r="G1" s="4" t="s">
        <v>605</v>
      </c>
      <c r="H1" s="4" t="s">
        <v>598</v>
      </c>
      <c r="I1" s="4" t="s">
        <v>599</v>
      </c>
      <c r="J1" s="4" t="s">
        <v>600</v>
      </c>
      <c r="K1" s="4" t="s">
        <v>601</v>
      </c>
      <c r="L1" s="4" t="s">
        <v>602</v>
      </c>
      <c r="M1" s="5" t="s">
        <v>590</v>
      </c>
      <c r="N1" s="5" t="s">
        <v>591</v>
      </c>
      <c r="O1" s="5" t="s">
        <v>1631</v>
      </c>
      <c r="P1" s="5" t="s">
        <v>1629</v>
      </c>
      <c r="Q1" s="5" t="s">
        <v>1323</v>
      </c>
      <c r="R1" s="5" t="s">
        <v>1324</v>
      </c>
      <c r="S1" s="5" t="s">
        <v>1325</v>
      </c>
      <c r="T1" s="5" t="s">
        <v>1329</v>
      </c>
      <c r="U1" s="5" t="s">
        <v>1326</v>
      </c>
      <c r="V1" s="5" t="s">
        <v>1327</v>
      </c>
      <c r="W1" s="5" t="s">
        <v>1328</v>
      </c>
      <c r="X1" s="14" t="s">
        <v>16</v>
      </c>
      <c r="Y1" s="14" t="s">
        <v>17</v>
      </c>
      <c r="Z1" s="14" t="s">
        <v>18</v>
      </c>
      <c r="AA1" s="14" t="s">
        <v>19</v>
      </c>
      <c r="AB1" s="14" t="s">
        <v>20</v>
      </c>
      <c r="AC1" s="14" t="s">
        <v>21</v>
      </c>
      <c r="AD1" s="14" t="s">
        <v>22</v>
      </c>
      <c r="AE1" s="14" t="s">
        <v>23</v>
      </c>
      <c r="AF1" s="14" t="s">
        <v>24</v>
      </c>
      <c r="AG1" s="14" t="s">
        <v>25</v>
      </c>
      <c r="AH1" s="14" t="s">
        <v>26</v>
      </c>
      <c r="AI1" s="14" t="s">
        <v>27</v>
      </c>
      <c r="AJ1" s="14" t="s">
        <v>28</v>
      </c>
      <c r="AK1" s="14" t="s">
        <v>29</v>
      </c>
      <c r="AL1" s="14" t="s">
        <v>1330</v>
      </c>
      <c r="AM1" s="14" t="s">
        <v>1331</v>
      </c>
      <c r="AN1" s="14" t="s">
        <v>1332</v>
      </c>
      <c r="AO1" s="14" t="s">
        <v>1333</v>
      </c>
      <c r="AP1" s="14" t="s">
        <v>1334</v>
      </c>
      <c r="AQ1" s="14" t="s">
        <v>1335</v>
      </c>
      <c r="AR1" s="14" t="s">
        <v>1336</v>
      </c>
      <c r="AS1" s="14" t="s">
        <v>1337</v>
      </c>
      <c r="AT1" s="14" t="s">
        <v>1338</v>
      </c>
      <c r="AU1" s="14" t="s">
        <v>1339</v>
      </c>
      <c r="AV1" s="14" t="s">
        <v>1340</v>
      </c>
      <c r="AW1" s="14" t="s">
        <v>1341</v>
      </c>
      <c r="AX1" s="14" t="s">
        <v>1342</v>
      </c>
      <c r="AY1" s="14" t="s">
        <v>1343</v>
      </c>
      <c r="AZ1" s="14" t="s">
        <v>1360</v>
      </c>
      <c r="BA1" s="14" t="s">
        <v>1361</v>
      </c>
      <c r="BB1" s="14" t="s">
        <v>1362</v>
      </c>
      <c r="BC1" s="14" t="s">
        <v>1363</v>
      </c>
      <c r="BD1" s="14" t="s">
        <v>1364</v>
      </c>
      <c r="BE1" s="14" t="s">
        <v>1365</v>
      </c>
      <c r="BF1" s="14" t="s">
        <v>1366</v>
      </c>
      <c r="BG1" s="14" t="s">
        <v>1367</v>
      </c>
      <c r="BH1" s="14" t="s">
        <v>1368</v>
      </c>
      <c r="BI1" s="14" t="s">
        <v>1369</v>
      </c>
      <c r="BJ1" s="14" t="s">
        <v>1370</v>
      </c>
      <c r="BK1" s="14" t="s">
        <v>1371</v>
      </c>
      <c r="BL1" s="14" t="s">
        <v>1372</v>
      </c>
      <c r="BM1" s="14" t="s">
        <v>1373</v>
      </c>
      <c r="BN1" s="14" t="s">
        <v>1390</v>
      </c>
      <c r="BO1" s="14" t="s">
        <v>1391</v>
      </c>
      <c r="BP1" s="14" t="s">
        <v>1392</v>
      </c>
      <c r="BQ1" s="14" t="s">
        <v>1393</v>
      </c>
      <c r="BR1" s="14" t="s">
        <v>1394</v>
      </c>
      <c r="BS1" s="14" t="s">
        <v>1395</v>
      </c>
      <c r="BT1" s="14" t="s">
        <v>1396</v>
      </c>
      <c r="BU1" s="14" t="s">
        <v>1397</v>
      </c>
      <c r="BV1" s="14" t="s">
        <v>1398</v>
      </c>
      <c r="BW1" s="14" t="s">
        <v>1399</v>
      </c>
      <c r="BX1" s="14" t="s">
        <v>1400</v>
      </c>
      <c r="BY1" s="14" t="s">
        <v>1401</v>
      </c>
      <c r="BZ1" s="14" t="s">
        <v>1402</v>
      </c>
      <c r="CA1" s="14" t="s">
        <v>1403</v>
      </c>
      <c r="CB1" s="14" t="s">
        <v>30</v>
      </c>
      <c r="CC1" s="14" t="s">
        <v>31</v>
      </c>
      <c r="CD1" s="14" t="s">
        <v>32</v>
      </c>
      <c r="CE1" s="14" t="s">
        <v>33</v>
      </c>
      <c r="CF1" s="14" t="s">
        <v>34</v>
      </c>
      <c r="CG1" s="14" t="s">
        <v>35</v>
      </c>
      <c r="CH1" s="14" t="s">
        <v>36</v>
      </c>
      <c r="CI1" s="14" t="s">
        <v>37</v>
      </c>
      <c r="CJ1" s="14" t="s">
        <v>38</v>
      </c>
      <c r="CK1" s="14" t="s">
        <v>39</v>
      </c>
      <c r="CL1" s="14" t="s">
        <v>40</v>
      </c>
      <c r="CM1" s="14" t="s">
        <v>41</v>
      </c>
      <c r="CN1" s="14" t="s">
        <v>42</v>
      </c>
      <c r="CO1" s="14" t="s">
        <v>43</v>
      </c>
      <c r="CP1" s="14" t="s">
        <v>1420</v>
      </c>
      <c r="CQ1" s="14" t="s">
        <v>1421</v>
      </c>
      <c r="CR1" s="14" t="s">
        <v>1422</v>
      </c>
      <c r="CS1" s="14" t="s">
        <v>1423</v>
      </c>
      <c r="CT1" s="14" t="s">
        <v>1424</v>
      </c>
      <c r="CU1" s="14" t="s">
        <v>1425</v>
      </c>
      <c r="CV1" s="14" t="s">
        <v>1426</v>
      </c>
      <c r="CW1" s="14" t="s">
        <v>1427</v>
      </c>
      <c r="CX1" s="14" t="s">
        <v>1428</v>
      </c>
      <c r="CY1" s="14" t="s">
        <v>1429</v>
      </c>
      <c r="CZ1" s="14" t="s">
        <v>1430</v>
      </c>
      <c r="DA1" s="14" t="s">
        <v>1431</v>
      </c>
      <c r="DB1" s="14" t="s">
        <v>1432</v>
      </c>
      <c r="DC1" s="14" t="s">
        <v>1433</v>
      </c>
      <c r="DD1" s="14" t="s">
        <v>1450</v>
      </c>
      <c r="DE1" s="14" t="s">
        <v>1451</v>
      </c>
      <c r="DF1" s="14" t="s">
        <v>1452</v>
      </c>
      <c r="DG1" s="14" t="s">
        <v>1453</v>
      </c>
      <c r="DH1" s="14" t="s">
        <v>1454</v>
      </c>
      <c r="DI1" s="14" t="s">
        <v>1455</v>
      </c>
      <c r="DJ1" s="14" t="s">
        <v>1456</v>
      </c>
      <c r="DK1" s="14" t="s">
        <v>1457</v>
      </c>
      <c r="DL1" s="14" t="s">
        <v>1458</v>
      </c>
      <c r="DM1" s="14" t="s">
        <v>1459</v>
      </c>
      <c r="DN1" s="14" t="s">
        <v>1460</v>
      </c>
      <c r="DO1" s="14" t="s">
        <v>1461</v>
      </c>
      <c r="DP1" s="14" t="s">
        <v>1462</v>
      </c>
      <c r="DQ1" s="14" t="s">
        <v>1463</v>
      </c>
      <c r="DR1" s="14" t="s">
        <v>1480</v>
      </c>
      <c r="DS1" s="14" t="s">
        <v>1481</v>
      </c>
      <c r="DT1" s="14" t="s">
        <v>1482</v>
      </c>
      <c r="DU1" s="14" t="s">
        <v>1483</v>
      </c>
      <c r="DV1" s="14" t="s">
        <v>1484</v>
      </c>
      <c r="DW1" s="14" t="s">
        <v>1485</v>
      </c>
      <c r="DX1" s="14" t="s">
        <v>1486</v>
      </c>
      <c r="DY1" s="14" t="s">
        <v>1487</v>
      </c>
      <c r="DZ1" s="14" t="s">
        <v>1488</v>
      </c>
      <c r="EA1" s="14" t="s">
        <v>1489</v>
      </c>
      <c r="EB1" s="14" t="s">
        <v>1490</v>
      </c>
      <c r="EC1" s="14" t="s">
        <v>1491</v>
      </c>
      <c r="ED1" s="14" t="s">
        <v>1492</v>
      </c>
      <c r="EE1" s="14" t="s">
        <v>1493</v>
      </c>
      <c r="EF1" s="14" t="s">
        <v>44</v>
      </c>
      <c r="EG1" s="14" t="s">
        <v>45</v>
      </c>
      <c r="EH1" s="14" t="s">
        <v>46</v>
      </c>
      <c r="EI1" s="14" t="s">
        <v>47</v>
      </c>
      <c r="EJ1" s="14" t="s">
        <v>48</v>
      </c>
      <c r="EK1" s="14" t="s">
        <v>49</v>
      </c>
      <c r="EL1" s="14" t="s">
        <v>50</v>
      </c>
      <c r="EM1" s="14" t="s">
        <v>51</v>
      </c>
      <c r="EN1" s="14" t="s">
        <v>52</v>
      </c>
      <c r="EO1" s="14" t="s">
        <v>53</v>
      </c>
      <c r="EP1" s="14" t="s">
        <v>54</v>
      </c>
      <c r="EQ1" s="14" t="s">
        <v>55</v>
      </c>
      <c r="ER1" s="14" t="s">
        <v>56</v>
      </c>
      <c r="ES1" s="14" t="s">
        <v>57</v>
      </c>
      <c r="ET1" s="6" t="s">
        <v>14</v>
      </c>
      <c r="EU1" s="6" t="s">
        <v>15</v>
      </c>
    </row>
    <row r="2" spans="1:151" x14ac:dyDescent="0.25">
      <c r="A2" t="s">
        <v>58</v>
      </c>
      <c r="B2" t="s">
        <v>589</v>
      </c>
      <c r="C2" t="s">
        <v>595</v>
      </c>
      <c r="D2">
        <v>1</v>
      </c>
      <c r="E2" t="s">
        <v>1</v>
      </c>
      <c r="F2">
        <f>IF(E2="HHg",1,IF(E2="HHh",2,IF(E2="Hhi",3,IF(E2="HHj",2,IF(E2="HHk",3,"NA")))))</f>
        <v>1</v>
      </c>
      <c r="G2">
        <f>IF(E2="HHg",1,IF(E2="HHh",1,IF(E2="Hhi",1,IF(E2="HHj",2,IF(E2="HHk",2,"NA")))))</f>
        <v>1</v>
      </c>
      <c r="H2" t="s">
        <v>2</v>
      </c>
      <c r="I2" t="s">
        <v>3</v>
      </c>
      <c r="J2" t="s">
        <v>4</v>
      </c>
      <c r="K2" t="s">
        <v>606</v>
      </c>
      <c r="L2" t="s">
        <v>516</v>
      </c>
      <c r="M2" s="7">
        <f>ET2*30/14</f>
        <v>0</v>
      </c>
      <c r="N2" s="7">
        <f>EU2*30/14</f>
        <v>498.25339186603924</v>
      </c>
      <c r="O2" s="7">
        <f>M2*'Emission and cost factors'!$D$8+N2*'Emission and cost factors'!$E$8</f>
        <v>229.19656025837807</v>
      </c>
      <c r="P2" s="8">
        <f>M2*'Emission and cost factors'!$D$9+N2*'Emission and cost factors'!$E$9</f>
        <v>74.738008779905883</v>
      </c>
      <c r="Q2" s="7">
        <f>AVERAGE(X2:AK2)</f>
        <v>18.837142857142858</v>
      </c>
      <c r="R2" s="2">
        <f>COUNTIF(X2:AK2,"&lt;20")</f>
        <v>14</v>
      </c>
      <c r="S2" s="2">
        <f>COUNTIF(X2:AK2,"&lt;19")</f>
        <v>8</v>
      </c>
      <c r="T2" s="2">
        <f>COUNTIF(X2:AK2,"&lt;18")</f>
        <v>2</v>
      </c>
      <c r="U2" s="7">
        <f>SUM(AL2:AY2)/14</f>
        <v>0.93692857142857144</v>
      </c>
      <c r="V2" s="7">
        <f>SUM(AZ2:BM2)/14</f>
        <v>0.36192857142857143</v>
      </c>
      <c r="W2" s="7">
        <f>SUM(BN2:CA2)/14</f>
        <v>2.2642857142857142E-2</v>
      </c>
      <c r="X2">
        <v>19.690000000000001</v>
      </c>
      <c r="Y2">
        <v>19.27</v>
      </c>
      <c r="Z2">
        <v>19.66</v>
      </c>
      <c r="AA2">
        <v>19.399999999999999</v>
      </c>
      <c r="AB2">
        <v>18.82</v>
      </c>
      <c r="AC2">
        <v>18.829999999999998</v>
      </c>
      <c r="AD2">
        <v>19.02</v>
      </c>
      <c r="AE2">
        <v>18.29</v>
      </c>
      <c r="AF2">
        <v>17.809999999999999</v>
      </c>
      <c r="AG2">
        <v>18.34</v>
      </c>
      <c r="AH2">
        <v>18.399999999999999</v>
      </c>
      <c r="AI2">
        <v>17.96</v>
      </c>
      <c r="AJ2">
        <v>18.899999999999999</v>
      </c>
      <c r="AK2">
        <v>19.329999999999998</v>
      </c>
      <c r="AL2">
        <v>0.51700000000000002</v>
      </c>
      <c r="AM2">
        <v>1</v>
      </c>
      <c r="AN2">
        <v>0.6</v>
      </c>
      <c r="AO2">
        <v>1</v>
      </c>
      <c r="AP2">
        <v>1</v>
      </c>
      <c r="AQ2">
        <v>1</v>
      </c>
      <c r="AR2">
        <v>1</v>
      </c>
      <c r="AS2">
        <v>1</v>
      </c>
      <c r="AT2">
        <v>1</v>
      </c>
      <c r="AU2">
        <v>1</v>
      </c>
      <c r="AV2">
        <v>1</v>
      </c>
      <c r="AW2">
        <v>1</v>
      </c>
      <c r="AX2">
        <v>1</v>
      </c>
      <c r="AY2">
        <v>1</v>
      </c>
      <c r="AZ2">
        <v>0</v>
      </c>
      <c r="BA2">
        <v>0</v>
      </c>
      <c r="BB2">
        <v>0</v>
      </c>
      <c r="BC2">
        <v>0</v>
      </c>
      <c r="BD2">
        <v>0.26700000000000002</v>
      </c>
      <c r="BE2">
        <v>0.217</v>
      </c>
      <c r="BF2">
        <v>0</v>
      </c>
      <c r="BG2">
        <v>0.81699999999999995</v>
      </c>
      <c r="BH2">
        <v>1</v>
      </c>
      <c r="BI2">
        <v>1</v>
      </c>
      <c r="BJ2">
        <v>0.63300000000000001</v>
      </c>
      <c r="BK2">
        <v>1</v>
      </c>
      <c r="BL2">
        <v>0.13300000000000001</v>
      </c>
      <c r="BM2">
        <v>0</v>
      </c>
      <c r="BN2">
        <v>0</v>
      </c>
      <c r="BO2">
        <v>0</v>
      </c>
      <c r="BP2">
        <v>0</v>
      </c>
      <c r="BQ2">
        <v>0</v>
      </c>
      <c r="BR2">
        <v>0</v>
      </c>
      <c r="BS2">
        <v>0</v>
      </c>
      <c r="BT2">
        <v>0</v>
      </c>
      <c r="BU2">
        <v>0</v>
      </c>
      <c r="BV2">
        <v>0.26700000000000002</v>
      </c>
      <c r="BW2">
        <v>0</v>
      </c>
      <c r="BX2">
        <v>0</v>
      </c>
      <c r="BY2">
        <v>0.05</v>
      </c>
      <c r="BZ2">
        <v>0</v>
      </c>
      <c r="CA2">
        <v>0</v>
      </c>
      <c r="CB2">
        <v>18.72</v>
      </c>
      <c r="CC2">
        <v>18.12</v>
      </c>
      <c r="CD2">
        <v>18.57</v>
      </c>
      <c r="CE2">
        <v>18.22</v>
      </c>
      <c r="CF2">
        <v>17.55</v>
      </c>
      <c r="CG2">
        <v>17.36</v>
      </c>
      <c r="CH2">
        <v>17.57</v>
      </c>
      <c r="CI2">
        <v>16.87</v>
      </c>
      <c r="CJ2">
        <v>16.41</v>
      </c>
      <c r="CK2">
        <v>17.010000000000002</v>
      </c>
      <c r="CL2">
        <v>16.940000000000001</v>
      </c>
      <c r="CM2">
        <v>16.62</v>
      </c>
      <c r="CN2">
        <v>17.43</v>
      </c>
      <c r="CO2">
        <v>17.93</v>
      </c>
      <c r="CP2">
        <v>1</v>
      </c>
      <c r="CQ2">
        <v>1</v>
      </c>
      <c r="CR2">
        <v>1</v>
      </c>
      <c r="CS2">
        <v>1</v>
      </c>
      <c r="CT2">
        <v>1</v>
      </c>
      <c r="CU2">
        <v>1</v>
      </c>
      <c r="CV2">
        <v>1</v>
      </c>
      <c r="CW2">
        <v>1</v>
      </c>
      <c r="CX2">
        <v>1</v>
      </c>
      <c r="CY2">
        <v>1</v>
      </c>
      <c r="CZ2">
        <v>1</v>
      </c>
      <c r="DA2">
        <v>1</v>
      </c>
      <c r="DB2">
        <v>1</v>
      </c>
      <c r="DC2">
        <v>1</v>
      </c>
      <c r="DD2">
        <v>0.35</v>
      </c>
      <c r="DE2">
        <v>1</v>
      </c>
      <c r="DF2">
        <v>0.55000000000000004</v>
      </c>
      <c r="DG2">
        <v>1</v>
      </c>
      <c r="DH2">
        <v>1</v>
      </c>
      <c r="DI2">
        <v>1</v>
      </c>
      <c r="DJ2">
        <v>1</v>
      </c>
      <c r="DK2">
        <v>1</v>
      </c>
      <c r="DL2">
        <v>1</v>
      </c>
      <c r="DM2">
        <v>1</v>
      </c>
      <c r="DN2">
        <v>1</v>
      </c>
      <c r="DO2">
        <v>1</v>
      </c>
      <c r="DP2">
        <v>1</v>
      </c>
      <c r="DQ2">
        <v>1</v>
      </c>
      <c r="DR2">
        <v>0</v>
      </c>
      <c r="DS2">
        <v>0</v>
      </c>
      <c r="DT2">
        <v>0</v>
      </c>
      <c r="DU2">
        <v>0</v>
      </c>
      <c r="DV2">
        <v>0.5</v>
      </c>
      <c r="DW2">
        <v>0.75</v>
      </c>
      <c r="DX2">
        <v>0.5</v>
      </c>
      <c r="DY2">
        <v>1</v>
      </c>
      <c r="DZ2">
        <v>1</v>
      </c>
      <c r="EA2">
        <v>1</v>
      </c>
      <c r="EB2">
        <v>1</v>
      </c>
      <c r="EC2">
        <v>1</v>
      </c>
      <c r="ED2">
        <v>0.65</v>
      </c>
      <c r="EE2">
        <v>8.3000000000000004E-2</v>
      </c>
      <c r="EF2">
        <v>5.4109999999999996</v>
      </c>
      <c r="EG2">
        <v>4.2919999999999998</v>
      </c>
      <c r="EH2">
        <v>5.8029999999999999</v>
      </c>
      <c r="EI2">
        <v>3.4119999999999999</v>
      </c>
      <c r="EJ2">
        <v>3.101</v>
      </c>
      <c r="EK2">
        <v>2.823</v>
      </c>
      <c r="EL2">
        <v>3.3029999999999999</v>
      </c>
      <c r="EM2">
        <v>-3.2959999999999998</v>
      </c>
      <c r="EN2">
        <v>1.401</v>
      </c>
      <c r="EO2">
        <v>0.10299999999999999</v>
      </c>
      <c r="EP2">
        <v>-3.7</v>
      </c>
      <c r="EQ2">
        <v>3.589</v>
      </c>
      <c r="ER2">
        <v>3.0110000000000001</v>
      </c>
      <c r="ES2">
        <v>5.99</v>
      </c>
      <c r="ET2">
        <v>0</v>
      </c>
      <c r="EU2">
        <v>232.51824953748499</v>
      </c>
    </row>
    <row r="3" spans="1:151" x14ac:dyDescent="0.25">
      <c r="A3" t="s">
        <v>59</v>
      </c>
      <c r="B3" t="s">
        <v>589</v>
      </c>
      <c r="C3" t="s">
        <v>595</v>
      </c>
      <c r="D3">
        <v>2</v>
      </c>
      <c r="E3" t="s">
        <v>1</v>
      </c>
      <c r="F3">
        <f t="shared" ref="F3:F66" si="0">IF(E3="HHg",1,IF(E3="HHh",2,IF(E3="Hhi",3,IF(E3="HHj",2,IF(E3="HHk",3,"NA")))))</f>
        <v>1</v>
      </c>
      <c r="G3">
        <f t="shared" ref="G3:G66" si="1">IF(E3="HHg",1,IF(E3="HHh",1,IF(E3="Hhi",1,IF(E3="HHj",2,IF(E3="HHk",2,"NA")))))</f>
        <v>1</v>
      </c>
      <c r="H3" t="s">
        <v>2</v>
      </c>
      <c r="I3" t="s">
        <v>3</v>
      </c>
      <c r="J3" t="s">
        <v>4</v>
      </c>
      <c r="K3" t="s">
        <v>606</v>
      </c>
      <c r="L3" t="s">
        <v>515</v>
      </c>
      <c r="M3" s="7">
        <f t="shared" ref="M3:N66" si="2">ET3*30/14</f>
        <v>0</v>
      </c>
      <c r="N3" s="7">
        <f t="shared" si="2"/>
        <v>482.11455560555356</v>
      </c>
      <c r="O3" s="7">
        <f>M3*'Emission and cost factors'!$D$8+N3*'Emission and cost factors'!$E$8</f>
        <v>221.77269557855465</v>
      </c>
      <c r="P3" s="8">
        <f>M3*'Emission and cost factors'!$D$9+N3*'Emission and cost factors'!$E$9</f>
        <v>72.317183340833026</v>
      </c>
      <c r="Q3" s="7">
        <f t="shared" ref="Q3:Q66" si="3">AVERAGE(X3:AK3)</f>
        <v>18.561428571428571</v>
      </c>
      <c r="R3" s="17">
        <f t="shared" ref="R3:R66" si="4">COUNTIF(X3:AK3,"&lt;20")</f>
        <v>14</v>
      </c>
      <c r="S3" s="17">
        <f t="shared" ref="S3:S66" si="5">COUNTIF(X3:AK3,"&lt;19")</f>
        <v>9</v>
      </c>
      <c r="T3" s="17">
        <f t="shared" ref="T3:T66" si="6">COUNTIF(X3:AK3,"&lt;18")</f>
        <v>3</v>
      </c>
      <c r="U3" s="7">
        <f t="shared" ref="U3:U66" si="7">SUM(AL3:AY3)/14</f>
        <v>0.99407142857142861</v>
      </c>
      <c r="V3" s="7">
        <f t="shared" ref="V3:V66" si="8">SUM(AZ3:BM3)/14</f>
        <v>0.52735714285714286</v>
      </c>
      <c r="W3" s="7">
        <f t="shared" ref="W3:W66" si="9">SUM(BN3:CA3)/14</f>
        <v>0.10121428571428571</v>
      </c>
      <c r="X3">
        <v>19.55</v>
      </c>
      <c r="Y3">
        <v>19.02</v>
      </c>
      <c r="Z3">
        <v>19.48</v>
      </c>
      <c r="AA3">
        <v>19.190000000000001</v>
      </c>
      <c r="AB3">
        <v>18.54</v>
      </c>
      <c r="AC3">
        <v>18.53</v>
      </c>
      <c r="AD3">
        <v>18.72</v>
      </c>
      <c r="AE3">
        <v>17.940000000000001</v>
      </c>
      <c r="AF3">
        <v>17.489999999999998</v>
      </c>
      <c r="AG3">
        <v>18.03</v>
      </c>
      <c r="AH3">
        <v>18.059999999999999</v>
      </c>
      <c r="AI3">
        <v>17.66</v>
      </c>
      <c r="AJ3">
        <v>18.61</v>
      </c>
      <c r="AK3">
        <v>19.04</v>
      </c>
      <c r="AL3">
        <v>0.91700000000000004</v>
      </c>
      <c r="AM3">
        <v>1</v>
      </c>
      <c r="AN3">
        <v>1</v>
      </c>
      <c r="AO3">
        <v>1</v>
      </c>
      <c r="AP3">
        <v>1</v>
      </c>
      <c r="AQ3">
        <v>1</v>
      </c>
      <c r="AR3">
        <v>1</v>
      </c>
      <c r="AS3">
        <v>1</v>
      </c>
      <c r="AT3">
        <v>1</v>
      </c>
      <c r="AU3">
        <v>1</v>
      </c>
      <c r="AV3">
        <v>1</v>
      </c>
      <c r="AW3">
        <v>1</v>
      </c>
      <c r="AX3">
        <v>1</v>
      </c>
      <c r="AY3">
        <v>1</v>
      </c>
      <c r="AZ3">
        <v>0</v>
      </c>
      <c r="BA3">
        <v>0</v>
      </c>
      <c r="BB3">
        <v>0</v>
      </c>
      <c r="BC3">
        <v>0</v>
      </c>
      <c r="BD3">
        <v>0.75</v>
      </c>
      <c r="BE3">
        <v>0.68300000000000005</v>
      </c>
      <c r="BF3">
        <v>0.4</v>
      </c>
      <c r="BG3">
        <v>1</v>
      </c>
      <c r="BH3">
        <v>1</v>
      </c>
      <c r="BI3">
        <v>1</v>
      </c>
      <c r="BJ3">
        <v>1</v>
      </c>
      <c r="BK3">
        <v>1</v>
      </c>
      <c r="BL3">
        <v>0.55000000000000004</v>
      </c>
      <c r="BM3">
        <v>0</v>
      </c>
      <c r="BN3">
        <v>0</v>
      </c>
      <c r="BO3">
        <v>0</v>
      </c>
      <c r="BP3">
        <v>0</v>
      </c>
      <c r="BQ3">
        <v>0</v>
      </c>
      <c r="BR3">
        <v>0</v>
      </c>
      <c r="BS3">
        <v>0</v>
      </c>
      <c r="BT3">
        <v>0</v>
      </c>
      <c r="BU3">
        <v>0.05</v>
      </c>
      <c r="BV3">
        <v>0.8</v>
      </c>
      <c r="BW3">
        <v>0</v>
      </c>
      <c r="BX3">
        <v>0</v>
      </c>
      <c r="BY3">
        <v>0.56699999999999995</v>
      </c>
      <c r="BZ3">
        <v>0</v>
      </c>
      <c r="CA3">
        <v>0</v>
      </c>
      <c r="CB3">
        <v>18.559999999999999</v>
      </c>
      <c r="CC3">
        <v>17.84</v>
      </c>
      <c r="CD3">
        <v>18.38</v>
      </c>
      <c r="CE3">
        <v>17.989999999999998</v>
      </c>
      <c r="CF3">
        <v>17.239999999999998</v>
      </c>
      <c r="CG3">
        <v>17.02</v>
      </c>
      <c r="CH3">
        <v>17.23</v>
      </c>
      <c r="CI3">
        <v>16.46</v>
      </c>
      <c r="CJ3">
        <v>16.04</v>
      </c>
      <c r="CK3">
        <v>16.649999999999999</v>
      </c>
      <c r="CL3">
        <v>16.54</v>
      </c>
      <c r="CM3">
        <v>16.27</v>
      </c>
      <c r="CN3">
        <v>17.100000000000001</v>
      </c>
      <c r="CO3">
        <v>17.59</v>
      </c>
      <c r="CP3">
        <v>1</v>
      </c>
      <c r="CQ3">
        <v>1</v>
      </c>
      <c r="CR3">
        <v>1</v>
      </c>
      <c r="CS3">
        <v>1</v>
      </c>
      <c r="CT3">
        <v>1</v>
      </c>
      <c r="CU3">
        <v>1</v>
      </c>
      <c r="CV3">
        <v>1</v>
      </c>
      <c r="CW3">
        <v>1</v>
      </c>
      <c r="CX3">
        <v>1</v>
      </c>
      <c r="CY3">
        <v>1</v>
      </c>
      <c r="CZ3">
        <v>1</v>
      </c>
      <c r="DA3">
        <v>1</v>
      </c>
      <c r="DB3">
        <v>1</v>
      </c>
      <c r="DC3">
        <v>1</v>
      </c>
      <c r="DD3">
        <v>0.58299999999999996</v>
      </c>
      <c r="DE3">
        <v>1</v>
      </c>
      <c r="DF3">
        <v>0.93300000000000005</v>
      </c>
      <c r="DG3">
        <v>1</v>
      </c>
      <c r="DH3">
        <v>1</v>
      </c>
      <c r="DI3">
        <v>1</v>
      </c>
      <c r="DJ3">
        <v>1</v>
      </c>
      <c r="DK3">
        <v>1</v>
      </c>
      <c r="DL3">
        <v>1</v>
      </c>
      <c r="DM3">
        <v>1</v>
      </c>
      <c r="DN3">
        <v>1</v>
      </c>
      <c r="DO3">
        <v>1</v>
      </c>
      <c r="DP3">
        <v>1</v>
      </c>
      <c r="DQ3">
        <v>1</v>
      </c>
      <c r="DR3">
        <v>0</v>
      </c>
      <c r="DS3">
        <v>0.2</v>
      </c>
      <c r="DT3">
        <v>0</v>
      </c>
      <c r="DU3">
        <v>0</v>
      </c>
      <c r="DV3">
        <v>1</v>
      </c>
      <c r="DW3">
        <v>1</v>
      </c>
      <c r="DX3">
        <v>1</v>
      </c>
      <c r="DY3">
        <v>1</v>
      </c>
      <c r="DZ3">
        <v>1</v>
      </c>
      <c r="EA3">
        <v>1</v>
      </c>
      <c r="EB3">
        <v>1</v>
      </c>
      <c r="EC3">
        <v>1</v>
      </c>
      <c r="ED3">
        <v>1</v>
      </c>
      <c r="EE3">
        <v>0.53300000000000003</v>
      </c>
      <c r="EF3">
        <v>5.4109999999999996</v>
      </c>
      <c r="EG3">
        <v>4.2919999999999998</v>
      </c>
      <c r="EH3">
        <v>5.8029999999999999</v>
      </c>
      <c r="EI3">
        <v>3.4119999999999999</v>
      </c>
      <c r="EJ3">
        <v>3.101</v>
      </c>
      <c r="EK3">
        <v>2.823</v>
      </c>
      <c r="EL3">
        <v>3.3029999999999999</v>
      </c>
      <c r="EM3">
        <v>-3.2959999999999998</v>
      </c>
      <c r="EN3">
        <v>1.401</v>
      </c>
      <c r="EO3">
        <v>0.10299999999999999</v>
      </c>
      <c r="EP3">
        <v>-3.7</v>
      </c>
      <c r="EQ3">
        <v>3.589</v>
      </c>
      <c r="ER3">
        <v>3.0110000000000001</v>
      </c>
      <c r="ES3">
        <v>5.99</v>
      </c>
      <c r="ET3">
        <v>0</v>
      </c>
      <c r="EU3">
        <v>224.986792615925</v>
      </c>
    </row>
    <row r="4" spans="1:151" x14ac:dyDescent="0.25">
      <c r="A4" t="s">
        <v>60</v>
      </c>
      <c r="B4" t="s">
        <v>589</v>
      </c>
      <c r="C4" t="s">
        <v>595</v>
      </c>
      <c r="D4">
        <v>3</v>
      </c>
      <c r="E4" t="s">
        <v>1</v>
      </c>
      <c r="F4">
        <f t="shared" si="0"/>
        <v>1</v>
      </c>
      <c r="G4">
        <f t="shared" si="1"/>
        <v>1</v>
      </c>
      <c r="H4" t="s">
        <v>2</v>
      </c>
      <c r="I4" t="s">
        <v>3</v>
      </c>
      <c r="J4" t="s">
        <v>5</v>
      </c>
      <c r="K4" t="s">
        <v>606</v>
      </c>
      <c r="L4" t="s">
        <v>516</v>
      </c>
      <c r="M4" s="7">
        <f t="shared" si="2"/>
        <v>0</v>
      </c>
      <c r="N4" s="7">
        <f t="shared" si="2"/>
        <v>498.25392763742354</v>
      </c>
      <c r="O4" s="7">
        <f>M4*'Emission and cost factors'!$D$8+N4*'Emission and cost factors'!$E$8</f>
        <v>229.19680671321484</v>
      </c>
      <c r="P4" s="8">
        <f>M4*'Emission and cost factors'!$D$9+N4*'Emission and cost factors'!$E$9</f>
        <v>74.738089145613529</v>
      </c>
      <c r="Q4" s="7">
        <f t="shared" si="3"/>
        <v>18.836428571428574</v>
      </c>
      <c r="R4" s="17">
        <f t="shared" si="4"/>
        <v>14</v>
      </c>
      <c r="S4" s="17">
        <f t="shared" si="5"/>
        <v>8</v>
      </c>
      <c r="T4" s="17">
        <f t="shared" si="6"/>
        <v>2</v>
      </c>
      <c r="U4" s="7">
        <f t="shared" si="7"/>
        <v>0.93692857142857144</v>
      </c>
      <c r="V4" s="7">
        <f t="shared" si="8"/>
        <v>0.36192857142857143</v>
      </c>
      <c r="W4" s="7">
        <f t="shared" si="9"/>
        <v>2.2642857142857142E-2</v>
      </c>
      <c r="X4">
        <v>19.690000000000001</v>
      </c>
      <c r="Y4">
        <v>19.27</v>
      </c>
      <c r="Z4">
        <v>19.66</v>
      </c>
      <c r="AA4">
        <v>19.399999999999999</v>
      </c>
      <c r="AB4">
        <v>18.809999999999999</v>
      </c>
      <c r="AC4">
        <v>18.829999999999998</v>
      </c>
      <c r="AD4">
        <v>19.02</v>
      </c>
      <c r="AE4">
        <v>18.29</v>
      </c>
      <c r="AF4">
        <v>17.809999999999999</v>
      </c>
      <c r="AG4">
        <v>18.34</v>
      </c>
      <c r="AH4">
        <v>18.399999999999999</v>
      </c>
      <c r="AI4">
        <v>17.96</v>
      </c>
      <c r="AJ4">
        <v>18.899999999999999</v>
      </c>
      <c r="AK4">
        <v>19.329999999999998</v>
      </c>
      <c r="AL4">
        <v>0.51700000000000002</v>
      </c>
      <c r="AM4">
        <v>1</v>
      </c>
      <c r="AN4">
        <v>0.6</v>
      </c>
      <c r="AO4">
        <v>1</v>
      </c>
      <c r="AP4">
        <v>1</v>
      </c>
      <c r="AQ4">
        <v>1</v>
      </c>
      <c r="AR4">
        <v>1</v>
      </c>
      <c r="AS4">
        <v>1</v>
      </c>
      <c r="AT4">
        <v>1</v>
      </c>
      <c r="AU4">
        <v>1</v>
      </c>
      <c r="AV4">
        <v>1</v>
      </c>
      <c r="AW4">
        <v>1</v>
      </c>
      <c r="AX4">
        <v>1</v>
      </c>
      <c r="AY4">
        <v>1</v>
      </c>
      <c r="AZ4">
        <v>0</v>
      </c>
      <c r="BA4">
        <v>0</v>
      </c>
      <c r="BB4">
        <v>0</v>
      </c>
      <c r="BC4">
        <v>0</v>
      </c>
      <c r="BD4">
        <v>0.26700000000000002</v>
      </c>
      <c r="BE4">
        <v>0.217</v>
      </c>
      <c r="BF4">
        <v>0</v>
      </c>
      <c r="BG4">
        <v>0.81699999999999995</v>
      </c>
      <c r="BH4">
        <v>1</v>
      </c>
      <c r="BI4">
        <v>1</v>
      </c>
      <c r="BJ4">
        <v>0.63300000000000001</v>
      </c>
      <c r="BK4">
        <v>1</v>
      </c>
      <c r="BL4">
        <v>0.13300000000000001</v>
      </c>
      <c r="BM4">
        <v>0</v>
      </c>
      <c r="BN4">
        <v>0</v>
      </c>
      <c r="BO4">
        <v>0</v>
      </c>
      <c r="BP4">
        <v>0</v>
      </c>
      <c r="BQ4">
        <v>0</v>
      </c>
      <c r="BR4">
        <v>0</v>
      </c>
      <c r="BS4">
        <v>0</v>
      </c>
      <c r="BT4">
        <v>0</v>
      </c>
      <c r="BU4">
        <v>0</v>
      </c>
      <c r="BV4">
        <v>0.26700000000000002</v>
      </c>
      <c r="BW4">
        <v>0</v>
      </c>
      <c r="BX4">
        <v>0</v>
      </c>
      <c r="BY4">
        <v>0.05</v>
      </c>
      <c r="BZ4">
        <v>0</v>
      </c>
      <c r="CA4">
        <v>0</v>
      </c>
      <c r="CB4">
        <v>18.72</v>
      </c>
      <c r="CC4">
        <v>18.12</v>
      </c>
      <c r="CD4">
        <v>18.57</v>
      </c>
      <c r="CE4">
        <v>18.22</v>
      </c>
      <c r="CF4">
        <v>17.55</v>
      </c>
      <c r="CG4">
        <v>17.36</v>
      </c>
      <c r="CH4">
        <v>17.57</v>
      </c>
      <c r="CI4">
        <v>16.87</v>
      </c>
      <c r="CJ4">
        <v>16.41</v>
      </c>
      <c r="CK4">
        <v>17.010000000000002</v>
      </c>
      <c r="CL4">
        <v>16.940000000000001</v>
      </c>
      <c r="CM4">
        <v>16.62</v>
      </c>
      <c r="CN4">
        <v>17.43</v>
      </c>
      <c r="CO4">
        <v>17.93</v>
      </c>
      <c r="CP4">
        <v>1</v>
      </c>
      <c r="CQ4">
        <v>1</v>
      </c>
      <c r="CR4">
        <v>1</v>
      </c>
      <c r="CS4">
        <v>1</v>
      </c>
      <c r="CT4">
        <v>1</v>
      </c>
      <c r="CU4">
        <v>1</v>
      </c>
      <c r="CV4">
        <v>1</v>
      </c>
      <c r="CW4">
        <v>1</v>
      </c>
      <c r="CX4">
        <v>1</v>
      </c>
      <c r="CY4">
        <v>1</v>
      </c>
      <c r="CZ4">
        <v>1</v>
      </c>
      <c r="DA4">
        <v>1</v>
      </c>
      <c r="DB4">
        <v>1</v>
      </c>
      <c r="DC4">
        <v>1</v>
      </c>
      <c r="DD4">
        <v>0.35</v>
      </c>
      <c r="DE4">
        <v>1</v>
      </c>
      <c r="DF4">
        <v>0.55000000000000004</v>
      </c>
      <c r="DG4">
        <v>1</v>
      </c>
      <c r="DH4">
        <v>1</v>
      </c>
      <c r="DI4">
        <v>1</v>
      </c>
      <c r="DJ4">
        <v>1</v>
      </c>
      <c r="DK4">
        <v>1</v>
      </c>
      <c r="DL4">
        <v>1</v>
      </c>
      <c r="DM4">
        <v>1</v>
      </c>
      <c r="DN4">
        <v>1</v>
      </c>
      <c r="DO4">
        <v>1</v>
      </c>
      <c r="DP4">
        <v>1</v>
      </c>
      <c r="DQ4">
        <v>1</v>
      </c>
      <c r="DR4">
        <v>0</v>
      </c>
      <c r="DS4">
        <v>0</v>
      </c>
      <c r="DT4">
        <v>0</v>
      </c>
      <c r="DU4">
        <v>0</v>
      </c>
      <c r="DV4">
        <v>0.5</v>
      </c>
      <c r="DW4">
        <v>0.75</v>
      </c>
      <c r="DX4">
        <v>0.5</v>
      </c>
      <c r="DY4">
        <v>1</v>
      </c>
      <c r="DZ4">
        <v>1</v>
      </c>
      <c r="EA4">
        <v>1</v>
      </c>
      <c r="EB4">
        <v>1</v>
      </c>
      <c r="EC4">
        <v>1</v>
      </c>
      <c r="ED4">
        <v>0.65</v>
      </c>
      <c r="EE4">
        <v>8.3000000000000004E-2</v>
      </c>
      <c r="EF4">
        <v>5.4109999999999996</v>
      </c>
      <c r="EG4">
        <v>4.2919999999999998</v>
      </c>
      <c r="EH4">
        <v>5.8029999999999999</v>
      </c>
      <c r="EI4">
        <v>3.4119999999999999</v>
      </c>
      <c r="EJ4">
        <v>3.101</v>
      </c>
      <c r="EK4">
        <v>2.823</v>
      </c>
      <c r="EL4">
        <v>3.3029999999999999</v>
      </c>
      <c r="EM4">
        <v>-3.2959999999999998</v>
      </c>
      <c r="EN4">
        <v>1.401</v>
      </c>
      <c r="EO4">
        <v>0.10299999999999999</v>
      </c>
      <c r="EP4">
        <v>-3.7</v>
      </c>
      <c r="EQ4">
        <v>3.589</v>
      </c>
      <c r="ER4">
        <v>3.0110000000000001</v>
      </c>
      <c r="ES4">
        <v>5.99</v>
      </c>
      <c r="ET4">
        <v>0</v>
      </c>
      <c r="EU4">
        <v>232.51849956413099</v>
      </c>
    </row>
    <row r="5" spans="1:151" x14ac:dyDescent="0.25">
      <c r="A5" t="s">
        <v>61</v>
      </c>
      <c r="B5" t="s">
        <v>589</v>
      </c>
      <c r="C5" t="s">
        <v>595</v>
      </c>
      <c r="D5">
        <v>4</v>
      </c>
      <c r="E5" t="s">
        <v>1</v>
      </c>
      <c r="F5">
        <f t="shared" si="0"/>
        <v>1</v>
      </c>
      <c r="G5">
        <f t="shared" si="1"/>
        <v>1</v>
      </c>
      <c r="H5" t="s">
        <v>2</v>
      </c>
      <c r="I5" t="s">
        <v>3</v>
      </c>
      <c r="J5" t="s">
        <v>5</v>
      </c>
      <c r="K5" t="s">
        <v>606</v>
      </c>
      <c r="L5" t="s">
        <v>515</v>
      </c>
      <c r="M5" s="7">
        <f t="shared" si="2"/>
        <v>0</v>
      </c>
      <c r="N5" s="7">
        <f t="shared" si="2"/>
        <v>482.11365753638358</v>
      </c>
      <c r="O5" s="7">
        <f>M5*'Emission and cost factors'!$D$8+N5*'Emission and cost factors'!$E$8</f>
        <v>221.77228246673647</v>
      </c>
      <c r="P5" s="8">
        <f>M5*'Emission and cost factors'!$D$9+N5*'Emission and cost factors'!$E$9</f>
        <v>72.317048630457535</v>
      </c>
      <c r="Q5" s="7">
        <f t="shared" si="3"/>
        <v>18.561428571428571</v>
      </c>
      <c r="R5" s="17">
        <f t="shared" si="4"/>
        <v>14</v>
      </c>
      <c r="S5" s="17">
        <f t="shared" si="5"/>
        <v>9</v>
      </c>
      <c r="T5" s="17">
        <f t="shared" si="6"/>
        <v>3</v>
      </c>
      <c r="U5" s="7">
        <f t="shared" si="7"/>
        <v>0.99407142857142861</v>
      </c>
      <c r="V5" s="7">
        <f t="shared" si="8"/>
        <v>0.52735714285714286</v>
      </c>
      <c r="W5" s="7">
        <f t="shared" si="9"/>
        <v>0.10121428571428571</v>
      </c>
      <c r="X5">
        <v>19.55</v>
      </c>
      <c r="Y5">
        <v>19.02</v>
      </c>
      <c r="Z5">
        <v>19.48</v>
      </c>
      <c r="AA5">
        <v>19.190000000000001</v>
      </c>
      <c r="AB5">
        <v>18.54</v>
      </c>
      <c r="AC5">
        <v>18.53</v>
      </c>
      <c r="AD5">
        <v>18.72</v>
      </c>
      <c r="AE5">
        <v>17.940000000000001</v>
      </c>
      <c r="AF5">
        <v>17.489999999999998</v>
      </c>
      <c r="AG5">
        <v>18.03</v>
      </c>
      <c r="AH5">
        <v>18.059999999999999</v>
      </c>
      <c r="AI5">
        <v>17.66</v>
      </c>
      <c r="AJ5">
        <v>18.61</v>
      </c>
      <c r="AK5">
        <v>19.04</v>
      </c>
      <c r="AL5">
        <v>0.91700000000000004</v>
      </c>
      <c r="AM5">
        <v>1</v>
      </c>
      <c r="AN5">
        <v>1</v>
      </c>
      <c r="AO5">
        <v>1</v>
      </c>
      <c r="AP5">
        <v>1</v>
      </c>
      <c r="AQ5">
        <v>1</v>
      </c>
      <c r="AR5">
        <v>1</v>
      </c>
      <c r="AS5">
        <v>1</v>
      </c>
      <c r="AT5">
        <v>1</v>
      </c>
      <c r="AU5">
        <v>1</v>
      </c>
      <c r="AV5">
        <v>1</v>
      </c>
      <c r="AW5">
        <v>1</v>
      </c>
      <c r="AX5">
        <v>1</v>
      </c>
      <c r="AY5">
        <v>1</v>
      </c>
      <c r="AZ5">
        <v>0</v>
      </c>
      <c r="BA5">
        <v>0</v>
      </c>
      <c r="BB5">
        <v>0</v>
      </c>
      <c r="BC5">
        <v>0</v>
      </c>
      <c r="BD5">
        <v>0.75</v>
      </c>
      <c r="BE5">
        <v>0.68300000000000005</v>
      </c>
      <c r="BF5">
        <v>0.4</v>
      </c>
      <c r="BG5">
        <v>1</v>
      </c>
      <c r="BH5">
        <v>1</v>
      </c>
      <c r="BI5">
        <v>1</v>
      </c>
      <c r="BJ5">
        <v>1</v>
      </c>
      <c r="BK5">
        <v>1</v>
      </c>
      <c r="BL5">
        <v>0.55000000000000004</v>
      </c>
      <c r="BM5">
        <v>0</v>
      </c>
      <c r="BN5">
        <v>0</v>
      </c>
      <c r="BO5">
        <v>0</v>
      </c>
      <c r="BP5">
        <v>0</v>
      </c>
      <c r="BQ5">
        <v>0</v>
      </c>
      <c r="BR5">
        <v>0</v>
      </c>
      <c r="BS5">
        <v>0</v>
      </c>
      <c r="BT5">
        <v>0</v>
      </c>
      <c r="BU5">
        <v>0.05</v>
      </c>
      <c r="BV5">
        <v>0.8</v>
      </c>
      <c r="BW5">
        <v>0</v>
      </c>
      <c r="BX5">
        <v>0</v>
      </c>
      <c r="BY5">
        <v>0.56699999999999995</v>
      </c>
      <c r="BZ5">
        <v>0</v>
      </c>
      <c r="CA5">
        <v>0</v>
      </c>
      <c r="CB5">
        <v>18.559999999999999</v>
      </c>
      <c r="CC5">
        <v>17.84</v>
      </c>
      <c r="CD5">
        <v>18.38</v>
      </c>
      <c r="CE5">
        <v>17.989999999999998</v>
      </c>
      <c r="CF5">
        <v>17.239999999999998</v>
      </c>
      <c r="CG5">
        <v>17.02</v>
      </c>
      <c r="CH5">
        <v>17.23</v>
      </c>
      <c r="CI5">
        <v>16.46</v>
      </c>
      <c r="CJ5">
        <v>16.04</v>
      </c>
      <c r="CK5">
        <v>16.649999999999999</v>
      </c>
      <c r="CL5">
        <v>16.54</v>
      </c>
      <c r="CM5">
        <v>16.27</v>
      </c>
      <c r="CN5">
        <v>17.100000000000001</v>
      </c>
      <c r="CO5">
        <v>17.59</v>
      </c>
      <c r="CP5">
        <v>1</v>
      </c>
      <c r="CQ5">
        <v>1</v>
      </c>
      <c r="CR5">
        <v>1</v>
      </c>
      <c r="CS5">
        <v>1</v>
      </c>
      <c r="CT5">
        <v>1</v>
      </c>
      <c r="CU5">
        <v>1</v>
      </c>
      <c r="CV5">
        <v>1</v>
      </c>
      <c r="CW5">
        <v>1</v>
      </c>
      <c r="CX5">
        <v>1</v>
      </c>
      <c r="CY5">
        <v>1</v>
      </c>
      <c r="CZ5">
        <v>1</v>
      </c>
      <c r="DA5">
        <v>1</v>
      </c>
      <c r="DB5">
        <v>1</v>
      </c>
      <c r="DC5">
        <v>1</v>
      </c>
      <c r="DD5">
        <v>0.58299999999999996</v>
      </c>
      <c r="DE5">
        <v>1</v>
      </c>
      <c r="DF5">
        <v>0.93300000000000005</v>
      </c>
      <c r="DG5">
        <v>1</v>
      </c>
      <c r="DH5">
        <v>1</v>
      </c>
      <c r="DI5">
        <v>1</v>
      </c>
      <c r="DJ5">
        <v>1</v>
      </c>
      <c r="DK5">
        <v>1</v>
      </c>
      <c r="DL5">
        <v>1</v>
      </c>
      <c r="DM5">
        <v>1</v>
      </c>
      <c r="DN5">
        <v>1</v>
      </c>
      <c r="DO5">
        <v>1</v>
      </c>
      <c r="DP5">
        <v>1</v>
      </c>
      <c r="DQ5">
        <v>1</v>
      </c>
      <c r="DR5">
        <v>0</v>
      </c>
      <c r="DS5">
        <v>0.2</v>
      </c>
      <c r="DT5">
        <v>0</v>
      </c>
      <c r="DU5">
        <v>0</v>
      </c>
      <c r="DV5">
        <v>1</v>
      </c>
      <c r="DW5">
        <v>1</v>
      </c>
      <c r="DX5">
        <v>1</v>
      </c>
      <c r="DY5">
        <v>1</v>
      </c>
      <c r="DZ5">
        <v>1</v>
      </c>
      <c r="EA5">
        <v>1</v>
      </c>
      <c r="EB5">
        <v>1</v>
      </c>
      <c r="EC5">
        <v>1</v>
      </c>
      <c r="ED5">
        <v>1</v>
      </c>
      <c r="EE5">
        <v>0.53300000000000003</v>
      </c>
      <c r="EF5">
        <v>5.4109999999999996</v>
      </c>
      <c r="EG5">
        <v>4.2919999999999998</v>
      </c>
      <c r="EH5">
        <v>5.8029999999999999</v>
      </c>
      <c r="EI5">
        <v>3.4119999999999999</v>
      </c>
      <c r="EJ5">
        <v>3.101</v>
      </c>
      <c r="EK5">
        <v>2.823</v>
      </c>
      <c r="EL5">
        <v>3.3029999999999999</v>
      </c>
      <c r="EM5">
        <v>-3.2959999999999998</v>
      </c>
      <c r="EN5">
        <v>1.401</v>
      </c>
      <c r="EO5">
        <v>0.10299999999999999</v>
      </c>
      <c r="EP5">
        <v>-3.7</v>
      </c>
      <c r="EQ5">
        <v>3.589</v>
      </c>
      <c r="ER5">
        <v>3.0110000000000001</v>
      </c>
      <c r="ES5">
        <v>5.99</v>
      </c>
      <c r="ET5">
        <v>0</v>
      </c>
      <c r="EU5">
        <v>224.986373516979</v>
      </c>
    </row>
    <row r="6" spans="1:151" x14ac:dyDescent="0.25">
      <c r="A6" t="s">
        <v>62</v>
      </c>
      <c r="B6" t="s">
        <v>589</v>
      </c>
      <c r="C6" t="s">
        <v>595</v>
      </c>
      <c r="D6">
        <v>5</v>
      </c>
      <c r="E6" t="s">
        <v>1</v>
      </c>
      <c r="F6">
        <f t="shared" si="0"/>
        <v>1</v>
      </c>
      <c r="G6">
        <f t="shared" si="1"/>
        <v>1</v>
      </c>
      <c r="H6" t="s">
        <v>2</v>
      </c>
      <c r="I6" t="s">
        <v>6</v>
      </c>
      <c r="J6" t="s">
        <v>4</v>
      </c>
      <c r="K6" t="s">
        <v>606</v>
      </c>
      <c r="L6" t="s">
        <v>516</v>
      </c>
      <c r="M6" s="7">
        <f t="shared" si="2"/>
        <v>0</v>
      </c>
      <c r="N6" s="7">
        <f t="shared" si="2"/>
        <v>507.90573446093356</v>
      </c>
      <c r="O6" s="7">
        <f>M6*'Emission and cost factors'!$D$8+N6*'Emission and cost factors'!$E$8</f>
        <v>233.63663785202945</v>
      </c>
      <c r="P6" s="8">
        <f>M6*'Emission and cost factors'!$D$9+N6*'Emission and cost factors'!$E$9</f>
        <v>76.185860169140028</v>
      </c>
      <c r="Q6" s="7">
        <f t="shared" si="3"/>
        <v>18.821428571428573</v>
      </c>
      <c r="R6" s="17">
        <f t="shared" si="4"/>
        <v>14</v>
      </c>
      <c r="S6" s="17">
        <f t="shared" si="5"/>
        <v>9</v>
      </c>
      <c r="T6" s="17">
        <f t="shared" si="6"/>
        <v>2</v>
      </c>
      <c r="U6" s="7">
        <f t="shared" si="7"/>
        <v>0.96785714285714286</v>
      </c>
      <c r="V6" s="7">
        <f t="shared" si="8"/>
        <v>0.43928571428571422</v>
      </c>
      <c r="W6" s="7">
        <f t="shared" si="9"/>
        <v>5.2428571428571429E-2</v>
      </c>
      <c r="X6">
        <v>19.78</v>
      </c>
      <c r="Y6">
        <v>19.3</v>
      </c>
      <c r="Z6">
        <v>19.690000000000001</v>
      </c>
      <c r="AA6">
        <v>19.46</v>
      </c>
      <c r="AB6">
        <v>18.86</v>
      </c>
      <c r="AC6">
        <v>18.809999999999999</v>
      </c>
      <c r="AD6">
        <v>18.95</v>
      </c>
      <c r="AE6">
        <v>18.32</v>
      </c>
      <c r="AF6">
        <v>17.77</v>
      </c>
      <c r="AG6">
        <v>18.29</v>
      </c>
      <c r="AH6">
        <v>18.41</v>
      </c>
      <c r="AI6">
        <v>17.88</v>
      </c>
      <c r="AJ6">
        <v>18.79</v>
      </c>
      <c r="AK6">
        <v>19.190000000000001</v>
      </c>
      <c r="AL6">
        <v>0.55000000000000004</v>
      </c>
      <c r="AM6">
        <v>1</v>
      </c>
      <c r="AN6">
        <v>1</v>
      </c>
      <c r="AO6">
        <v>1</v>
      </c>
      <c r="AP6">
        <v>1</v>
      </c>
      <c r="AQ6">
        <v>1</v>
      </c>
      <c r="AR6">
        <v>1</v>
      </c>
      <c r="AS6">
        <v>1</v>
      </c>
      <c r="AT6">
        <v>1</v>
      </c>
      <c r="AU6">
        <v>1</v>
      </c>
      <c r="AV6">
        <v>1</v>
      </c>
      <c r="AW6">
        <v>1</v>
      </c>
      <c r="AX6">
        <v>1</v>
      </c>
      <c r="AY6">
        <v>1</v>
      </c>
      <c r="AZ6">
        <v>0</v>
      </c>
      <c r="BA6">
        <v>0</v>
      </c>
      <c r="BB6">
        <v>0</v>
      </c>
      <c r="BC6">
        <v>0</v>
      </c>
      <c r="BD6">
        <v>0.3</v>
      </c>
      <c r="BE6">
        <v>0.36699999999999999</v>
      </c>
      <c r="BF6">
        <v>0.1</v>
      </c>
      <c r="BG6">
        <v>1</v>
      </c>
      <c r="BH6">
        <v>1</v>
      </c>
      <c r="BI6">
        <v>1</v>
      </c>
      <c r="BJ6">
        <v>1</v>
      </c>
      <c r="BK6">
        <v>1</v>
      </c>
      <c r="BL6">
        <v>0.38300000000000001</v>
      </c>
      <c r="BM6">
        <v>0</v>
      </c>
      <c r="BN6">
        <v>0</v>
      </c>
      <c r="BO6">
        <v>0</v>
      </c>
      <c r="BP6">
        <v>0</v>
      </c>
      <c r="BQ6">
        <v>0</v>
      </c>
      <c r="BR6">
        <v>0</v>
      </c>
      <c r="BS6">
        <v>0</v>
      </c>
      <c r="BT6">
        <v>0</v>
      </c>
      <c r="BU6">
        <v>0</v>
      </c>
      <c r="BV6">
        <v>0.46700000000000003</v>
      </c>
      <c r="BW6">
        <v>0</v>
      </c>
      <c r="BX6">
        <v>0</v>
      </c>
      <c r="BY6">
        <v>0.26700000000000002</v>
      </c>
      <c r="BZ6">
        <v>0</v>
      </c>
      <c r="CA6">
        <v>0</v>
      </c>
      <c r="CB6">
        <v>18.920000000000002</v>
      </c>
      <c r="CC6">
        <v>18.21</v>
      </c>
      <c r="CD6">
        <v>18.62</v>
      </c>
      <c r="CE6">
        <v>18.3</v>
      </c>
      <c r="CF6">
        <v>17.62</v>
      </c>
      <c r="CG6">
        <v>17.38</v>
      </c>
      <c r="CH6">
        <v>17.54</v>
      </c>
      <c r="CI6">
        <v>16.989999999999998</v>
      </c>
      <c r="CJ6">
        <v>16.48</v>
      </c>
      <c r="CK6">
        <v>17.07</v>
      </c>
      <c r="CL6">
        <v>17.07</v>
      </c>
      <c r="CM6">
        <v>16.64</v>
      </c>
      <c r="CN6">
        <v>17.399999999999999</v>
      </c>
      <c r="CO6">
        <v>17.829999999999998</v>
      </c>
      <c r="CP6">
        <v>1</v>
      </c>
      <c r="CQ6">
        <v>1</v>
      </c>
      <c r="CR6">
        <v>1</v>
      </c>
      <c r="CS6">
        <v>1</v>
      </c>
      <c r="CT6">
        <v>1</v>
      </c>
      <c r="CU6">
        <v>1</v>
      </c>
      <c r="CV6">
        <v>1</v>
      </c>
      <c r="CW6">
        <v>1</v>
      </c>
      <c r="CX6">
        <v>1</v>
      </c>
      <c r="CY6">
        <v>1</v>
      </c>
      <c r="CZ6">
        <v>1</v>
      </c>
      <c r="DA6">
        <v>1</v>
      </c>
      <c r="DB6">
        <v>1</v>
      </c>
      <c r="DC6">
        <v>1</v>
      </c>
      <c r="DD6">
        <v>0.15</v>
      </c>
      <c r="DE6">
        <v>1</v>
      </c>
      <c r="DF6">
        <v>0.75</v>
      </c>
      <c r="DG6">
        <v>1</v>
      </c>
      <c r="DH6">
        <v>1</v>
      </c>
      <c r="DI6">
        <v>1</v>
      </c>
      <c r="DJ6">
        <v>1</v>
      </c>
      <c r="DK6">
        <v>1</v>
      </c>
      <c r="DL6">
        <v>1</v>
      </c>
      <c r="DM6">
        <v>1</v>
      </c>
      <c r="DN6">
        <v>1</v>
      </c>
      <c r="DO6">
        <v>1</v>
      </c>
      <c r="DP6">
        <v>1</v>
      </c>
      <c r="DQ6">
        <v>1</v>
      </c>
      <c r="DR6">
        <v>0</v>
      </c>
      <c r="DS6">
        <v>0</v>
      </c>
      <c r="DT6">
        <v>0</v>
      </c>
      <c r="DU6">
        <v>0</v>
      </c>
      <c r="DV6">
        <v>0.61699999999999999</v>
      </c>
      <c r="DW6">
        <v>1</v>
      </c>
      <c r="DX6">
        <v>0.85</v>
      </c>
      <c r="DY6">
        <v>1</v>
      </c>
      <c r="DZ6">
        <v>1</v>
      </c>
      <c r="EA6">
        <v>1</v>
      </c>
      <c r="EB6">
        <v>1</v>
      </c>
      <c r="EC6">
        <v>1</v>
      </c>
      <c r="ED6">
        <v>1</v>
      </c>
      <c r="EE6">
        <v>0.317</v>
      </c>
      <c r="EF6">
        <v>5.4109999999999996</v>
      </c>
      <c r="EG6">
        <v>4.2919999999999998</v>
      </c>
      <c r="EH6">
        <v>5.8029999999999999</v>
      </c>
      <c r="EI6">
        <v>3.4119999999999999</v>
      </c>
      <c r="EJ6">
        <v>3.101</v>
      </c>
      <c r="EK6">
        <v>2.823</v>
      </c>
      <c r="EL6">
        <v>3.3029999999999999</v>
      </c>
      <c r="EM6">
        <v>-3.2959999999999998</v>
      </c>
      <c r="EN6">
        <v>1.401</v>
      </c>
      <c r="EO6">
        <v>0.10299999999999999</v>
      </c>
      <c r="EP6">
        <v>-3.7</v>
      </c>
      <c r="EQ6">
        <v>3.589</v>
      </c>
      <c r="ER6">
        <v>3.0110000000000001</v>
      </c>
      <c r="ES6">
        <v>5.99</v>
      </c>
      <c r="ET6">
        <v>0</v>
      </c>
      <c r="EU6">
        <v>237.02267608176899</v>
      </c>
    </row>
    <row r="7" spans="1:151" x14ac:dyDescent="0.25">
      <c r="A7" t="s">
        <v>63</v>
      </c>
      <c r="B7" t="s">
        <v>589</v>
      </c>
      <c r="C7" t="s">
        <v>595</v>
      </c>
      <c r="D7">
        <v>6</v>
      </c>
      <c r="E7" t="s">
        <v>1</v>
      </c>
      <c r="F7">
        <f t="shared" si="0"/>
        <v>1</v>
      </c>
      <c r="G7">
        <f t="shared" si="1"/>
        <v>1</v>
      </c>
      <c r="H7" t="s">
        <v>2</v>
      </c>
      <c r="I7" t="s">
        <v>6</v>
      </c>
      <c r="J7" t="s">
        <v>4</v>
      </c>
      <c r="K7" t="s">
        <v>606</v>
      </c>
      <c r="L7" t="s">
        <v>515</v>
      </c>
      <c r="M7" s="7">
        <f t="shared" si="2"/>
        <v>0</v>
      </c>
      <c r="N7" s="7">
        <f t="shared" si="2"/>
        <v>486.08168785287216</v>
      </c>
      <c r="O7" s="7">
        <f>M7*'Emission and cost factors'!$D$8+N7*'Emission and cost factors'!$E$8</f>
        <v>223.59757641232122</v>
      </c>
      <c r="P7" s="8">
        <f>M7*'Emission and cost factors'!$D$9+N7*'Emission and cost factors'!$E$9</f>
        <v>72.912253177930822</v>
      </c>
      <c r="Q7" s="7">
        <f t="shared" si="3"/>
        <v>18.54</v>
      </c>
      <c r="R7" s="17">
        <f t="shared" si="4"/>
        <v>14</v>
      </c>
      <c r="S7" s="17">
        <f t="shared" si="5"/>
        <v>10</v>
      </c>
      <c r="T7" s="17">
        <f t="shared" si="6"/>
        <v>3</v>
      </c>
      <c r="U7" s="7">
        <f t="shared" si="7"/>
        <v>1</v>
      </c>
      <c r="V7" s="7">
        <f t="shared" si="8"/>
        <v>0.6607142857142857</v>
      </c>
      <c r="W7" s="7">
        <f t="shared" si="9"/>
        <v>0.14407142857142857</v>
      </c>
      <c r="X7">
        <v>19.64</v>
      </c>
      <c r="Y7">
        <v>19.07</v>
      </c>
      <c r="Z7">
        <v>19.43</v>
      </c>
      <c r="AA7">
        <v>19.2</v>
      </c>
      <c r="AB7">
        <v>18.559999999999999</v>
      </c>
      <c r="AC7">
        <v>18.489999999999998</v>
      </c>
      <c r="AD7">
        <v>18.63</v>
      </c>
      <c r="AE7">
        <v>17.98</v>
      </c>
      <c r="AF7">
        <v>17.47</v>
      </c>
      <c r="AG7">
        <v>18</v>
      </c>
      <c r="AH7">
        <v>18.09</v>
      </c>
      <c r="AI7">
        <v>17.600000000000001</v>
      </c>
      <c r="AJ7">
        <v>18.510000000000002</v>
      </c>
      <c r="AK7">
        <v>18.89</v>
      </c>
      <c r="AL7">
        <v>1</v>
      </c>
      <c r="AM7">
        <v>1</v>
      </c>
      <c r="AN7">
        <v>1</v>
      </c>
      <c r="AO7">
        <v>1</v>
      </c>
      <c r="AP7">
        <v>1</v>
      </c>
      <c r="AQ7">
        <v>1</v>
      </c>
      <c r="AR7">
        <v>1</v>
      </c>
      <c r="AS7">
        <v>1</v>
      </c>
      <c r="AT7">
        <v>1</v>
      </c>
      <c r="AU7">
        <v>1</v>
      </c>
      <c r="AV7">
        <v>1</v>
      </c>
      <c r="AW7">
        <v>1</v>
      </c>
      <c r="AX7">
        <v>1</v>
      </c>
      <c r="AY7">
        <v>1</v>
      </c>
      <c r="AZ7">
        <v>0</v>
      </c>
      <c r="BA7">
        <v>0</v>
      </c>
      <c r="BB7">
        <v>0</v>
      </c>
      <c r="BC7">
        <v>0</v>
      </c>
      <c r="BD7">
        <v>1</v>
      </c>
      <c r="BE7">
        <v>1</v>
      </c>
      <c r="BF7">
        <v>1</v>
      </c>
      <c r="BG7">
        <v>1</v>
      </c>
      <c r="BH7">
        <v>1</v>
      </c>
      <c r="BI7">
        <v>1</v>
      </c>
      <c r="BJ7">
        <v>1</v>
      </c>
      <c r="BK7">
        <v>1</v>
      </c>
      <c r="BL7">
        <v>1</v>
      </c>
      <c r="BM7">
        <v>0.25</v>
      </c>
      <c r="BN7">
        <v>0</v>
      </c>
      <c r="BO7">
        <v>0</v>
      </c>
      <c r="BP7">
        <v>0</v>
      </c>
      <c r="BQ7">
        <v>0</v>
      </c>
      <c r="BR7">
        <v>0</v>
      </c>
      <c r="BS7">
        <v>0</v>
      </c>
      <c r="BT7">
        <v>0</v>
      </c>
      <c r="BU7">
        <v>1.7000000000000001E-2</v>
      </c>
      <c r="BV7">
        <v>1</v>
      </c>
      <c r="BW7">
        <v>0</v>
      </c>
      <c r="BX7">
        <v>0</v>
      </c>
      <c r="BY7">
        <v>1</v>
      </c>
      <c r="BZ7">
        <v>0</v>
      </c>
      <c r="CA7">
        <v>0</v>
      </c>
      <c r="CB7">
        <v>18.75</v>
      </c>
      <c r="CC7">
        <v>17.95</v>
      </c>
      <c r="CD7">
        <v>18.350000000000001</v>
      </c>
      <c r="CE7">
        <v>18.010000000000002</v>
      </c>
      <c r="CF7">
        <v>17.29</v>
      </c>
      <c r="CG7">
        <v>17.03</v>
      </c>
      <c r="CH7">
        <v>17.21</v>
      </c>
      <c r="CI7">
        <v>16.61</v>
      </c>
      <c r="CJ7">
        <v>16.14</v>
      </c>
      <c r="CK7">
        <v>16.739999999999998</v>
      </c>
      <c r="CL7">
        <v>16.7</v>
      </c>
      <c r="CM7">
        <v>16.32</v>
      </c>
      <c r="CN7">
        <v>17.100000000000001</v>
      </c>
      <c r="CO7">
        <v>17.510000000000002</v>
      </c>
      <c r="CP7">
        <v>1</v>
      </c>
      <c r="CQ7">
        <v>1</v>
      </c>
      <c r="CR7">
        <v>1</v>
      </c>
      <c r="CS7">
        <v>1</v>
      </c>
      <c r="CT7">
        <v>1</v>
      </c>
      <c r="CU7">
        <v>1</v>
      </c>
      <c r="CV7">
        <v>1</v>
      </c>
      <c r="CW7">
        <v>1</v>
      </c>
      <c r="CX7">
        <v>1</v>
      </c>
      <c r="CY7">
        <v>1</v>
      </c>
      <c r="CZ7">
        <v>1</v>
      </c>
      <c r="DA7">
        <v>1</v>
      </c>
      <c r="DB7">
        <v>1</v>
      </c>
      <c r="DC7">
        <v>1</v>
      </c>
      <c r="DD7">
        <v>0.45</v>
      </c>
      <c r="DE7">
        <v>1</v>
      </c>
      <c r="DF7">
        <v>1</v>
      </c>
      <c r="DG7">
        <v>1</v>
      </c>
      <c r="DH7">
        <v>1</v>
      </c>
      <c r="DI7">
        <v>1</v>
      </c>
      <c r="DJ7">
        <v>1</v>
      </c>
      <c r="DK7">
        <v>1</v>
      </c>
      <c r="DL7">
        <v>1</v>
      </c>
      <c r="DM7">
        <v>1</v>
      </c>
      <c r="DN7">
        <v>1</v>
      </c>
      <c r="DO7">
        <v>1</v>
      </c>
      <c r="DP7">
        <v>1</v>
      </c>
      <c r="DQ7">
        <v>1</v>
      </c>
      <c r="DR7">
        <v>0</v>
      </c>
      <c r="DS7">
        <v>8.3000000000000004E-2</v>
      </c>
      <c r="DT7">
        <v>0</v>
      </c>
      <c r="DU7">
        <v>0</v>
      </c>
      <c r="DV7">
        <v>1</v>
      </c>
      <c r="DW7">
        <v>1</v>
      </c>
      <c r="DX7">
        <v>1</v>
      </c>
      <c r="DY7">
        <v>1</v>
      </c>
      <c r="DZ7">
        <v>1</v>
      </c>
      <c r="EA7">
        <v>1</v>
      </c>
      <c r="EB7">
        <v>1</v>
      </c>
      <c r="EC7">
        <v>1</v>
      </c>
      <c r="ED7">
        <v>1</v>
      </c>
      <c r="EE7">
        <v>1</v>
      </c>
      <c r="EF7">
        <v>5.4109999999999996</v>
      </c>
      <c r="EG7">
        <v>4.2919999999999998</v>
      </c>
      <c r="EH7">
        <v>5.8029999999999999</v>
      </c>
      <c r="EI7">
        <v>3.4119999999999999</v>
      </c>
      <c r="EJ7">
        <v>3.101</v>
      </c>
      <c r="EK7">
        <v>2.823</v>
      </c>
      <c r="EL7">
        <v>3.3029999999999999</v>
      </c>
      <c r="EM7">
        <v>-3.2959999999999998</v>
      </c>
      <c r="EN7">
        <v>1.401</v>
      </c>
      <c r="EO7">
        <v>0.10299999999999999</v>
      </c>
      <c r="EP7">
        <v>-3.7</v>
      </c>
      <c r="EQ7">
        <v>3.589</v>
      </c>
      <c r="ER7">
        <v>3.0110000000000001</v>
      </c>
      <c r="ES7">
        <v>5.99</v>
      </c>
      <c r="ET7">
        <v>0</v>
      </c>
      <c r="EU7">
        <v>226.83812099800701</v>
      </c>
    </row>
    <row r="8" spans="1:151" x14ac:dyDescent="0.25">
      <c r="A8" t="s">
        <v>64</v>
      </c>
      <c r="B8" t="s">
        <v>589</v>
      </c>
      <c r="C8" t="s">
        <v>595</v>
      </c>
      <c r="D8">
        <v>7</v>
      </c>
      <c r="E8" t="s">
        <v>1</v>
      </c>
      <c r="F8">
        <f t="shared" si="0"/>
        <v>1</v>
      </c>
      <c r="G8">
        <f t="shared" si="1"/>
        <v>1</v>
      </c>
      <c r="H8" t="s">
        <v>2</v>
      </c>
      <c r="I8" t="s">
        <v>6</v>
      </c>
      <c r="J8" t="s">
        <v>5</v>
      </c>
      <c r="K8" t="s">
        <v>606</v>
      </c>
      <c r="L8" t="s">
        <v>516</v>
      </c>
      <c r="M8" s="7">
        <f t="shared" si="2"/>
        <v>0</v>
      </c>
      <c r="N8" s="7">
        <f t="shared" si="2"/>
        <v>507.90383891561572</v>
      </c>
      <c r="O8" s="7">
        <f>M8*'Emission and cost factors'!$D$8+N8*'Emission and cost factors'!$E$8</f>
        <v>233.63576590118325</v>
      </c>
      <c r="P8" s="8">
        <f>M8*'Emission and cost factors'!$D$9+N8*'Emission and cost factors'!$E$9</f>
        <v>76.185575837342355</v>
      </c>
      <c r="Q8" s="7">
        <f t="shared" si="3"/>
        <v>18.821428571428573</v>
      </c>
      <c r="R8" s="17">
        <f t="shared" si="4"/>
        <v>14</v>
      </c>
      <c r="S8" s="17">
        <f t="shared" si="5"/>
        <v>9</v>
      </c>
      <c r="T8" s="17">
        <f t="shared" si="6"/>
        <v>2</v>
      </c>
      <c r="U8" s="7">
        <f t="shared" si="7"/>
        <v>0.96785714285714286</v>
      </c>
      <c r="V8" s="7">
        <f t="shared" si="8"/>
        <v>0.43928571428571422</v>
      </c>
      <c r="W8" s="7">
        <f t="shared" si="9"/>
        <v>5.2428571428571429E-2</v>
      </c>
      <c r="X8">
        <v>19.78</v>
      </c>
      <c r="Y8">
        <v>19.3</v>
      </c>
      <c r="Z8">
        <v>19.690000000000001</v>
      </c>
      <c r="AA8">
        <v>19.46</v>
      </c>
      <c r="AB8">
        <v>18.86</v>
      </c>
      <c r="AC8">
        <v>18.809999999999999</v>
      </c>
      <c r="AD8">
        <v>18.95</v>
      </c>
      <c r="AE8">
        <v>18.32</v>
      </c>
      <c r="AF8">
        <v>17.77</v>
      </c>
      <c r="AG8">
        <v>18.29</v>
      </c>
      <c r="AH8">
        <v>18.41</v>
      </c>
      <c r="AI8">
        <v>17.88</v>
      </c>
      <c r="AJ8">
        <v>18.79</v>
      </c>
      <c r="AK8">
        <v>19.190000000000001</v>
      </c>
      <c r="AL8">
        <v>0.55000000000000004</v>
      </c>
      <c r="AM8">
        <v>1</v>
      </c>
      <c r="AN8">
        <v>1</v>
      </c>
      <c r="AO8">
        <v>1</v>
      </c>
      <c r="AP8">
        <v>1</v>
      </c>
      <c r="AQ8">
        <v>1</v>
      </c>
      <c r="AR8">
        <v>1</v>
      </c>
      <c r="AS8">
        <v>1</v>
      </c>
      <c r="AT8">
        <v>1</v>
      </c>
      <c r="AU8">
        <v>1</v>
      </c>
      <c r="AV8">
        <v>1</v>
      </c>
      <c r="AW8">
        <v>1</v>
      </c>
      <c r="AX8">
        <v>1</v>
      </c>
      <c r="AY8">
        <v>1</v>
      </c>
      <c r="AZ8">
        <v>0</v>
      </c>
      <c r="BA8">
        <v>0</v>
      </c>
      <c r="BB8">
        <v>0</v>
      </c>
      <c r="BC8">
        <v>0</v>
      </c>
      <c r="BD8">
        <v>0.3</v>
      </c>
      <c r="BE8">
        <v>0.36699999999999999</v>
      </c>
      <c r="BF8">
        <v>0.1</v>
      </c>
      <c r="BG8">
        <v>1</v>
      </c>
      <c r="BH8">
        <v>1</v>
      </c>
      <c r="BI8">
        <v>1</v>
      </c>
      <c r="BJ8">
        <v>1</v>
      </c>
      <c r="BK8">
        <v>1</v>
      </c>
      <c r="BL8">
        <v>0.38300000000000001</v>
      </c>
      <c r="BM8">
        <v>0</v>
      </c>
      <c r="BN8">
        <v>0</v>
      </c>
      <c r="BO8">
        <v>0</v>
      </c>
      <c r="BP8">
        <v>0</v>
      </c>
      <c r="BQ8">
        <v>0</v>
      </c>
      <c r="BR8">
        <v>0</v>
      </c>
      <c r="BS8">
        <v>0</v>
      </c>
      <c r="BT8">
        <v>0</v>
      </c>
      <c r="BU8">
        <v>0</v>
      </c>
      <c r="BV8">
        <v>0.46700000000000003</v>
      </c>
      <c r="BW8">
        <v>0</v>
      </c>
      <c r="BX8">
        <v>0</v>
      </c>
      <c r="BY8">
        <v>0.26700000000000002</v>
      </c>
      <c r="BZ8">
        <v>0</v>
      </c>
      <c r="CA8">
        <v>0</v>
      </c>
      <c r="CB8">
        <v>18.920000000000002</v>
      </c>
      <c r="CC8">
        <v>18.21</v>
      </c>
      <c r="CD8">
        <v>18.62</v>
      </c>
      <c r="CE8">
        <v>18.3</v>
      </c>
      <c r="CF8">
        <v>17.62</v>
      </c>
      <c r="CG8">
        <v>17.38</v>
      </c>
      <c r="CH8">
        <v>17.54</v>
      </c>
      <c r="CI8">
        <v>16.989999999999998</v>
      </c>
      <c r="CJ8">
        <v>16.48</v>
      </c>
      <c r="CK8">
        <v>17.07</v>
      </c>
      <c r="CL8">
        <v>17.07</v>
      </c>
      <c r="CM8">
        <v>16.64</v>
      </c>
      <c r="CN8">
        <v>17.399999999999999</v>
      </c>
      <c r="CO8">
        <v>17.829999999999998</v>
      </c>
      <c r="CP8">
        <v>1</v>
      </c>
      <c r="CQ8">
        <v>1</v>
      </c>
      <c r="CR8">
        <v>1</v>
      </c>
      <c r="CS8">
        <v>1</v>
      </c>
      <c r="CT8">
        <v>1</v>
      </c>
      <c r="CU8">
        <v>1</v>
      </c>
      <c r="CV8">
        <v>1</v>
      </c>
      <c r="CW8">
        <v>1</v>
      </c>
      <c r="CX8">
        <v>1</v>
      </c>
      <c r="CY8">
        <v>1</v>
      </c>
      <c r="CZ8">
        <v>1</v>
      </c>
      <c r="DA8">
        <v>1</v>
      </c>
      <c r="DB8">
        <v>1</v>
      </c>
      <c r="DC8">
        <v>1</v>
      </c>
      <c r="DD8">
        <v>0.15</v>
      </c>
      <c r="DE8">
        <v>1</v>
      </c>
      <c r="DF8">
        <v>0.75</v>
      </c>
      <c r="DG8">
        <v>1</v>
      </c>
      <c r="DH8">
        <v>1</v>
      </c>
      <c r="DI8">
        <v>1</v>
      </c>
      <c r="DJ8">
        <v>1</v>
      </c>
      <c r="DK8">
        <v>1</v>
      </c>
      <c r="DL8">
        <v>1</v>
      </c>
      <c r="DM8">
        <v>1</v>
      </c>
      <c r="DN8">
        <v>1</v>
      </c>
      <c r="DO8">
        <v>1</v>
      </c>
      <c r="DP8">
        <v>1</v>
      </c>
      <c r="DQ8">
        <v>1</v>
      </c>
      <c r="DR8">
        <v>0</v>
      </c>
      <c r="DS8">
        <v>0</v>
      </c>
      <c r="DT8">
        <v>0</v>
      </c>
      <c r="DU8">
        <v>0</v>
      </c>
      <c r="DV8">
        <v>0.61699999999999999</v>
      </c>
      <c r="DW8">
        <v>1</v>
      </c>
      <c r="DX8">
        <v>0.85</v>
      </c>
      <c r="DY8">
        <v>1</v>
      </c>
      <c r="DZ8">
        <v>1</v>
      </c>
      <c r="EA8">
        <v>1</v>
      </c>
      <c r="EB8">
        <v>1</v>
      </c>
      <c r="EC8">
        <v>1</v>
      </c>
      <c r="ED8">
        <v>1</v>
      </c>
      <c r="EE8">
        <v>0.317</v>
      </c>
      <c r="EF8">
        <v>5.4109999999999996</v>
      </c>
      <c r="EG8">
        <v>4.2919999999999998</v>
      </c>
      <c r="EH8">
        <v>5.8029999999999999</v>
      </c>
      <c r="EI8">
        <v>3.4119999999999999</v>
      </c>
      <c r="EJ8">
        <v>3.101</v>
      </c>
      <c r="EK8">
        <v>2.823</v>
      </c>
      <c r="EL8">
        <v>3.3029999999999999</v>
      </c>
      <c r="EM8">
        <v>-3.2959999999999998</v>
      </c>
      <c r="EN8">
        <v>1.401</v>
      </c>
      <c r="EO8">
        <v>0.10299999999999999</v>
      </c>
      <c r="EP8">
        <v>-3.7</v>
      </c>
      <c r="EQ8">
        <v>3.589</v>
      </c>
      <c r="ER8">
        <v>3.0110000000000001</v>
      </c>
      <c r="ES8">
        <v>5.99</v>
      </c>
      <c r="ET8">
        <v>0</v>
      </c>
      <c r="EU8">
        <v>237.021791493954</v>
      </c>
    </row>
    <row r="9" spans="1:151" x14ac:dyDescent="0.25">
      <c r="A9" t="s">
        <v>65</v>
      </c>
      <c r="B9" t="s">
        <v>589</v>
      </c>
      <c r="C9" t="s">
        <v>595</v>
      </c>
      <c r="D9">
        <v>8</v>
      </c>
      <c r="E9" t="s">
        <v>1</v>
      </c>
      <c r="F9">
        <f t="shared" si="0"/>
        <v>1</v>
      </c>
      <c r="G9">
        <f t="shared" si="1"/>
        <v>1</v>
      </c>
      <c r="H9" t="s">
        <v>2</v>
      </c>
      <c r="I9" t="s">
        <v>6</v>
      </c>
      <c r="J9" t="s">
        <v>5</v>
      </c>
      <c r="K9" t="s">
        <v>606</v>
      </c>
      <c r="L9" t="s">
        <v>515</v>
      </c>
      <c r="M9" s="7">
        <f t="shared" si="2"/>
        <v>0</v>
      </c>
      <c r="N9" s="7">
        <f t="shared" si="2"/>
        <v>486.08129329087927</v>
      </c>
      <c r="O9" s="7">
        <f>M9*'Emission and cost factors'!$D$8+N9*'Emission and cost factors'!$E$8</f>
        <v>223.59739491380446</v>
      </c>
      <c r="P9" s="8">
        <f>M9*'Emission and cost factors'!$D$9+N9*'Emission and cost factors'!$E$9</f>
        <v>72.912193993631888</v>
      </c>
      <c r="Q9" s="7">
        <f t="shared" si="3"/>
        <v>18.54</v>
      </c>
      <c r="R9" s="17">
        <f t="shared" si="4"/>
        <v>14</v>
      </c>
      <c r="S9" s="17">
        <f t="shared" si="5"/>
        <v>10</v>
      </c>
      <c r="T9" s="17">
        <f t="shared" si="6"/>
        <v>3</v>
      </c>
      <c r="U9" s="7">
        <f t="shared" si="7"/>
        <v>1</v>
      </c>
      <c r="V9" s="7">
        <f t="shared" si="8"/>
        <v>0.6607142857142857</v>
      </c>
      <c r="W9" s="7">
        <f t="shared" si="9"/>
        <v>0.14407142857142857</v>
      </c>
      <c r="X9">
        <v>19.64</v>
      </c>
      <c r="Y9">
        <v>19.07</v>
      </c>
      <c r="Z9">
        <v>19.43</v>
      </c>
      <c r="AA9">
        <v>19.2</v>
      </c>
      <c r="AB9">
        <v>18.559999999999999</v>
      </c>
      <c r="AC9">
        <v>18.489999999999998</v>
      </c>
      <c r="AD9">
        <v>18.63</v>
      </c>
      <c r="AE9">
        <v>17.98</v>
      </c>
      <c r="AF9">
        <v>17.47</v>
      </c>
      <c r="AG9">
        <v>18</v>
      </c>
      <c r="AH9">
        <v>18.09</v>
      </c>
      <c r="AI9">
        <v>17.600000000000001</v>
      </c>
      <c r="AJ9">
        <v>18.510000000000002</v>
      </c>
      <c r="AK9">
        <v>18.89</v>
      </c>
      <c r="AL9">
        <v>1</v>
      </c>
      <c r="AM9">
        <v>1</v>
      </c>
      <c r="AN9">
        <v>1</v>
      </c>
      <c r="AO9">
        <v>1</v>
      </c>
      <c r="AP9">
        <v>1</v>
      </c>
      <c r="AQ9">
        <v>1</v>
      </c>
      <c r="AR9">
        <v>1</v>
      </c>
      <c r="AS9">
        <v>1</v>
      </c>
      <c r="AT9">
        <v>1</v>
      </c>
      <c r="AU9">
        <v>1</v>
      </c>
      <c r="AV9">
        <v>1</v>
      </c>
      <c r="AW9">
        <v>1</v>
      </c>
      <c r="AX9">
        <v>1</v>
      </c>
      <c r="AY9">
        <v>1</v>
      </c>
      <c r="AZ9">
        <v>0</v>
      </c>
      <c r="BA9">
        <v>0</v>
      </c>
      <c r="BB9">
        <v>0</v>
      </c>
      <c r="BC9">
        <v>0</v>
      </c>
      <c r="BD9">
        <v>1</v>
      </c>
      <c r="BE9">
        <v>1</v>
      </c>
      <c r="BF9">
        <v>1</v>
      </c>
      <c r="BG9">
        <v>1</v>
      </c>
      <c r="BH9">
        <v>1</v>
      </c>
      <c r="BI9">
        <v>1</v>
      </c>
      <c r="BJ9">
        <v>1</v>
      </c>
      <c r="BK9">
        <v>1</v>
      </c>
      <c r="BL9">
        <v>1</v>
      </c>
      <c r="BM9">
        <v>0.25</v>
      </c>
      <c r="BN9">
        <v>0</v>
      </c>
      <c r="BO9">
        <v>0</v>
      </c>
      <c r="BP9">
        <v>0</v>
      </c>
      <c r="BQ9">
        <v>0</v>
      </c>
      <c r="BR9">
        <v>0</v>
      </c>
      <c r="BS9">
        <v>0</v>
      </c>
      <c r="BT9">
        <v>0</v>
      </c>
      <c r="BU9">
        <v>1.7000000000000001E-2</v>
      </c>
      <c r="BV9">
        <v>1</v>
      </c>
      <c r="BW9">
        <v>0</v>
      </c>
      <c r="BX9">
        <v>0</v>
      </c>
      <c r="BY9">
        <v>1</v>
      </c>
      <c r="BZ9">
        <v>0</v>
      </c>
      <c r="CA9">
        <v>0</v>
      </c>
      <c r="CB9">
        <v>18.75</v>
      </c>
      <c r="CC9">
        <v>17.95</v>
      </c>
      <c r="CD9">
        <v>18.350000000000001</v>
      </c>
      <c r="CE9">
        <v>18.010000000000002</v>
      </c>
      <c r="CF9">
        <v>17.29</v>
      </c>
      <c r="CG9">
        <v>17.03</v>
      </c>
      <c r="CH9">
        <v>17.2</v>
      </c>
      <c r="CI9">
        <v>16.61</v>
      </c>
      <c r="CJ9">
        <v>16.14</v>
      </c>
      <c r="CK9">
        <v>16.739999999999998</v>
      </c>
      <c r="CL9">
        <v>16.7</v>
      </c>
      <c r="CM9">
        <v>16.32</v>
      </c>
      <c r="CN9">
        <v>17.100000000000001</v>
      </c>
      <c r="CO9">
        <v>17.510000000000002</v>
      </c>
      <c r="CP9">
        <v>1</v>
      </c>
      <c r="CQ9">
        <v>1</v>
      </c>
      <c r="CR9">
        <v>1</v>
      </c>
      <c r="CS9">
        <v>1</v>
      </c>
      <c r="CT9">
        <v>1</v>
      </c>
      <c r="CU9">
        <v>1</v>
      </c>
      <c r="CV9">
        <v>1</v>
      </c>
      <c r="CW9">
        <v>1</v>
      </c>
      <c r="CX9">
        <v>1</v>
      </c>
      <c r="CY9">
        <v>1</v>
      </c>
      <c r="CZ9">
        <v>1</v>
      </c>
      <c r="DA9">
        <v>1</v>
      </c>
      <c r="DB9">
        <v>1</v>
      </c>
      <c r="DC9">
        <v>1</v>
      </c>
      <c r="DD9">
        <v>0.45</v>
      </c>
      <c r="DE9">
        <v>1</v>
      </c>
      <c r="DF9">
        <v>1</v>
      </c>
      <c r="DG9">
        <v>1</v>
      </c>
      <c r="DH9">
        <v>1</v>
      </c>
      <c r="DI9">
        <v>1</v>
      </c>
      <c r="DJ9">
        <v>1</v>
      </c>
      <c r="DK9">
        <v>1</v>
      </c>
      <c r="DL9">
        <v>1</v>
      </c>
      <c r="DM9">
        <v>1</v>
      </c>
      <c r="DN9">
        <v>1</v>
      </c>
      <c r="DO9">
        <v>1</v>
      </c>
      <c r="DP9">
        <v>1</v>
      </c>
      <c r="DQ9">
        <v>1</v>
      </c>
      <c r="DR9">
        <v>0</v>
      </c>
      <c r="DS9">
        <v>8.3000000000000004E-2</v>
      </c>
      <c r="DT9">
        <v>0</v>
      </c>
      <c r="DU9">
        <v>0</v>
      </c>
      <c r="DV9">
        <v>1</v>
      </c>
      <c r="DW9">
        <v>1</v>
      </c>
      <c r="DX9">
        <v>1</v>
      </c>
      <c r="DY9">
        <v>1</v>
      </c>
      <c r="DZ9">
        <v>1</v>
      </c>
      <c r="EA9">
        <v>1</v>
      </c>
      <c r="EB9">
        <v>1</v>
      </c>
      <c r="EC9">
        <v>1</v>
      </c>
      <c r="ED9">
        <v>1</v>
      </c>
      <c r="EE9">
        <v>1</v>
      </c>
      <c r="EF9">
        <v>5.4109999999999996</v>
      </c>
      <c r="EG9">
        <v>4.2919999999999998</v>
      </c>
      <c r="EH9">
        <v>5.8029999999999999</v>
      </c>
      <c r="EI9">
        <v>3.4119999999999999</v>
      </c>
      <c r="EJ9">
        <v>3.101</v>
      </c>
      <c r="EK9">
        <v>2.823</v>
      </c>
      <c r="EL9">
        <v>3.3029999999999999</v>
      </c>
      <c r="EM9">
        <v>-3.2959999999999998</v>
      </c>
      <c r="EN9">
        <v>1.401</v>
      </c>
      <c r="EO9">
        <v>0.10299999999999999</v>
      </c>
      <c r="EP9">
        <v>-3.7</v>
      </c>
      <c r="EQ9">
        <v>3.589</v>
      </c>
      <c r="ER9">
        <v>3.0110000000000001</v>
      </c>
      <c r="ES9">
        <v>5.99</v>
      </c>
      <c r="ET9">
        <v>0</v>
      </c>
      <c r="EU9">
        <v>226.837936869077</v>
      </c>
    </row>
    <row r="10" spans="1:151" x14ac:dyDescent="0.25">
      <c r="A10" t="s">
        <v>66</v>
      </c>
      <c r="B10" t="s">
        <v>589</v>
      </c>
      <c r="C10" t="s">
        <v>595</v>
      </c>
      <c r="D10">
        <v>9</v>
      </c>
      <c r="E10" t="s">
        <v>1</v>
      </c>
      <c r="F10">
        <f t="shared" si="0"/>
        <v>1</v>
      </c>
      <c r="G10">
        <f t="shared" si="1"/>
        <v>1</v>
      </c>
      <c r="H10" t="s">
        <v>2</v>
      </c>
      <c r="I10" t="s">
        <v>7</v>
      </c>
      <c r="J10" t="s">
        <v>4</v>
      </c>
      <c r="K10" t="s">
        <v>606</v>
      </c>
      <c r="L10" t="s">
        <v>516</v>
      </c>
      <c r="M10" s="7">
        <f t="shared" si="2"/>
        <v>0</v>
      </c>
      <c r="N10" s="7">
        <f t="shared" si="2"/>
        <v>509.42535550572859</v>
      </c>
      <c r="O10" s="7">
        <f>M10*'Emission and cost factors'!$D$8+N10*'Emission and cost factors'!$E$8</f>
        <v>234.33566353263515</v>
      </c>
      <c r="P10" s="8">
        <f>M10*'Emission and cost factors'!$D$9+N10*'Emission and cost factors'!$E$9</f>
        <v>76.413803325859291</v>
      </c>
      <c r="Q10" s="7">
        <f t="shared" si="3"/>
        <v>18.786428571428569</v>
      </c>
      <c r="R10" s="17">
        <f t="shared" si="4"/>
        <v>14</v>
      </c>
      <c r="S10" s="17">
        <f t="shared" si="5"/>
        <v>9</v>
      </c>
      <c r="T10" s="17">
        <f t="shared" si="6"/>
        <v>2</v>
      </c>
      <c r="U10" s="7">
        <f t="shared" si="7"/>
        <v>0.9702142857142857</v>
      </c>
      <c r="V10" s="7">
        <f t="shared" si="8"/>
        <v>0.49414285714285716</v>
      </c>
      <c r="W10" s="7">
        <f t="shared" si="9"/>
        <v>8.2142857142857142E-2</v>
      </c>
      <c r="X10">
        <v>19.8</v>
      </c>
      <c r="Y10">
        <v>19.309999999999999</v>
      </c>
      <c r="Z10">
        <v>19.649999999999999</v>
      </c>
      <c r="AA10">
        <v>19.45</v>
      </c>
      <c r="AB10">
        <v>18.850000000000001</v>
      </c>
      <c r="AC10">
        <v>18.78</v>
      </c>
      <c r="AD10">
        <v>18.899999999999999</v>
      </c>
      <c r="AE10">
        <v>18.329999999999998</v>
      </c>
      <c r="AF10">
        <v>17.73</v>
      </c>
      <c r="AG10">
        <v>18.22</v>
      </c>
      <c r="AH10">
        <v>18.38</v>
      </c>
      <c r="AI10">
        <v>17.82</v>
      </c>
      <c r="AJ10">
        <v>18.690000000000001</v>
      </c>
      <c r="AK10">
        <v>19.100000000000001</v>
      </c>
      <c r="AL10">
        <v>0.58299999999999996</v>
      </c>
      <c r="AM10">
        <v>1</v>
      </c>
      <c r="AN10">
        <v>1</v>
      </c>
      <c r="AO10">
        <v>1</v>
      </c>
      <c r="AP10">
        <v>1</v>
      </c>
      <c r="AQ10">
        <v>1</v>
      </c>
      <c r="AR10">
        <v>1</v>
      </c>
      <c r="AS10">
        <v>1</v>
      </c>
      <c r="AT10">
        <v>1</v>
      </c>
      <c r="AU10">
        <v>1</v>
      </c>
      <c r="AV10">
        <v>1</v>
      </c>
      <c r="AW10">
        <v>1</v>
      </c>
      <c r="AX10">
        <v>1</v>
      </c>
      <c r="AY10">
        <v>1</v>
      </c>
      <c r="AZ10">
        <v>0</v>
      </c>
      <c r="BA10">
        <v>0</v>
      </c>
      <c r="BB10">
        <v>0</v>
      </c>
      <c r="BC10">
        <v>0</v>
      </c>
      <c r="BD10">
        <v>0.36699999999999999</v>
      </c>
      <c r="BE10">
        <v>0.51700000000000002</v>
      </c>
      <c r="BF10">
        <v>0.217</v>
      </c>
      <c r="BG10">
        <v>1</v>
      </c>
      <c r="BH10">
        <v>1</v>
      </c>
      <c r="BI10">
        <v>1</v>
      </c>
      <c r="BJ10">
        <v>1</v>
      </c>
      <c r="BK10">
        <v>1</v>
      </c>
      <c r="BL10">
        <v>0.81699999999999995</v>
      </c>
      <c r="BM10">
        <v>0</v>
      </c>
      <c r="BN10">
        <v>0</v>
      </c>
      <c r="BO10">
        <v>0</v>
      </c>
      <c r="BP10">
        <v>0</v>
      </c>
      <c r="BQ10">
        <v>0</v>
      </c>
      <c r="BR10">
        <v>0</v>
      </c>
      <c r="BS10">
        <v>0</v>
      </c>
      <c r="BT10">
        <v>0</v>
      </c>
      <c r="BU10">
        <v>0</v>
      </c>
      <c r="BV10">
        <v>0.66700000000000004</v>
      </c>
      <c r="BW10">
        <v>0</v>
      </c>
      <c r="BX10">
        <v>0</v>
      </c>
      <c r="BY10">
        <v>0.48299999999999998</v>
      </c>
      <c r="BZ10">
        <v>0</v>
      </c>
      <c r="CA10">
        <v>0</v>
      </c>
      <c r="CB10">
        <v>18.98</v>
      </c>
      <c r="CC10">
        <v>18.25</v>
      </c>
      <c r="CD10">
        <v>18.579999999999998</v>
      </c>
      <c r="CE10">
        <v>18.309999999999999</v>
      </c>
      <c r="CF10">
        <v>17.600000000000001</v>
      </c>
      <c r="CG10">
        <v>17.329999999999998</v>
      </c>
      <c r="CH10">
        <v>17.489999999999998</v>
      </c>
      <c r="CI10">
        <v>17.02</v>
      </c>
      <c r="CJ10">
        <v>16.48</v>
      </c>
      <c r="CK10">
        <v>17.05</v>
      </c>
      <c r="CL10">
        <v>17.059999999999999</v>
      </c>
      <c r="CM10">
        <v>16.62</v>
      </c>
      <c r="CN10">
        <v>17.329999999999998</v>
      </c>
      <c r="CO10">
        <v>17.75</v>
      </c>
      <c r="CP10">
        <v>1</v>
      </c>
      <c r="CQ10">
        <v>1</v>
      </c>
      <c r="CR10">
        <v>1</v>
      </c>
      <c r="CS10">
        <v>1</v>
      </c>
      <c r="CT10">
        <v>1</v>
      </c>
      <c r="CU10">
        <v>1</v>
      </c>
      <c r="CV10">
        <v>1</v>
      </c>
      <c r="CW10">
        <v>1</v>
      </c>
      <c r="CX10">
        <v>1</v>
      </c>
      <c r="CY10">
        <v>1</v>
      </c>
      <c r="CZ10">
        <v>1</v>
      </c>
      <c r="DA10">
        <v>1</v>
      </c>
      <c r="DB10">
        <v>1</v>
      </c>
      <c r="DC10">
        <v>1</v>
      </c>
      <c r="DD10">
        <v>1.7000000000000001E-2</v>
      </c>
      <c r="DE10">
        <v>1</v>
      </c>
      <c r="DF10">
        <v>1</v>
      </c>
      <c r="DG10">
        <v>1</v>
      </c>
      <c r="DH10">
        <v>1</v>
      </c>
      <c r="DI10">
        <v>1</v>
      </c>
      <c r="DJ10">
        <v>1</v>
      </c>
      <c r="DK10">
        <v>1</v>
      </c>
      <c r="DL10">
        <v>1</v>
      </c>
      <c r="DM10">
        <v>1</v>
      </c>
      <c r="DN10">
        <v>1</v>
      </c>
      <c r="DO10">
        <v>1</v>
      </c>
      <c r="DP10">
        <v>1</v>
      </c>
      <c r="DQ10">
        <v>1</v>
      </c>
      <c r="DR10">
        <v>0</v>
      </c>
      <c r="DS10">
        <v>0</v>
      </c>
      <c r="DT10">
        <v>0</v>
      </c>
      <c r="DU10">
        <v>0</v>
      </c>
      <c r="DV10">
        <v>0.85</v>
      </c>
      <c r="DW10">
        <v>1</v>
      </c>
      <c r="DX10">
        <v>1</v>
      </c>
      <c r="DY10">
        <v>1</v>
      </c>
      <c r="DZ10">
        <v>1</v>
      </c>
      <c r="EA10">
        <v>1</v>
      </c>
      <c r="EB10">
        <v>1</v>
      </c>
      <c r="EC10">
        <v>1</v>
      </c>
      <c r="ED10">
        <v>1</v>
      </c>
      <c r="EE10">
        <v>0.55000000000000004</v>
      </c>
      <c r="EF10">
        <v>5.4109999999999996</v>
      </c>
      <c r="EG10">
        <v>4.2919999999999998</v>
      </c>
      <c r="EH10">
        <v>5.8029999999999999</v>
      </c>
      <c r="EI10">
        <v>3.4119999999999999</v>
      </c>
      <c r="EJ10">
        <v>3.101</v>
      </c>
      <c r="EK10">
        <v>2.823</v>
      </c>
      <c r="EL10">
        <v>3.3029999999999999</v>
      </c>
      <c r="EM10">
        <v>-3.2959999999999998</v>
      </c>
      <c r="EN10">
        <v>1.401</v>
      </c>
      <c r="EO10">
        <v>0.10299999999999999</v>
      </c>
      <c r="EP10">
        <v>-3.7</v>
      </c>
      <c r="EQ10">
        <v>3.589</v>
      </c>
      <c r="ER10">
        <v>3.0110000000000001</v>
      </c>
      <c r="ES10">
        <v>5.99</v>
      </c>
      <c r="ET10">
        <v>0</v>
      </c>
      <c r="EU10">
        <v>237.73183256934001</v>
      </c>
    </row>
    <row r="11" spans="1:151" x14ac:dyDescent="0.25">
      <c r="A11" t="s">
        <v>67</v>
      </c>
      <c r="B11" t="s">
        <v>589</v>
      </c>
      <c r="C11" t="s">
        <v>595</v>
      </c>
      <c r="D11">
        <v>10</v>
      </c>
      <c r="E11" t="s">
        <v>1</v>
      </c>
      <c r="F11">
        <f t="shared" si="0"/>
        <v>1</v>
      </c>
      <c r="G11">
        <f t="shared" si="1"/>
        <v>1</v>
      </c>
      <c r="H11" t="s">
        <v>2</v>
      </c>
      <c r="I11" t="s">
        <v>7</v>
      </c>
      <c r="J11" t="s">
        <v>4</v>
      </c>
      <c r="K11" t="s">
        <v>606</v>
      </c>
      <c r="L11" t="s">
        <v>515</v>
      </c>
      <c r="M11" s="7">
        <f t="shared" si="2"/>
        <v>0</v>
      </c>
      <c r="N11" s="7">
        <f t="shared" si="2"/>
        <v>487.32153840589075</v>
      </c>
      <c r="O11" s="7">
        <f>M11*'Emission and cost factors'!$D$8+N11*'Emission and cost factors'!$E$8</f>
        <v>224.16790766670977</v>
      </c>
      <c r="P11" s="8">
        <f>M11*'Emission and cost factors'!$D$9+N11*'Emission and cost factors'!$E$9</f>
        <v>73.098230760883609</v>
      </c>
      <c r="Q11" s="7">
        <f t="shared" si="3"/>
        <v>18.505714285714287</v>
      </c>
      <c r="R11" s="17">
        <f t="shared" si="4"/>
        <v>14</v>
      </c>
      <c r="S11" s="17">
        <f t="shared" si="5"/>
        <v>10</v>
      </c>
      <c r="T11" s="17">
        <f t="shared" si="6"/>
        <v>4</v>
      </c>
      <c r="U11" s="7">
        <f t="shared" si="7"/>
        <v>1</v>
      </c>
      <c r="V11" s="7">
        <f t="shared" si="8"/>
        <v>0.68214285714285716</v>
      </c>
      <c r="W11" s="7">
        <f t="shared" si="9"/>
        <v>0.15592857142857142</v>
      </c>
      <c r="X11">
        <v>19.64</v>
      </c>
      <c r="Y11">
        <v>19.09</v>
      </c>
      <c r="Z11">
        <v>19.38</v>
      </c>
      <c r="AA11">
        <v>19.2</v>
      </c>
      <c r="AB11">
        <v>18.559999999999999</v>
      </c>
      <c r="AC11">
        <v>18.47</v>
      </c>
      <c r="AD11">
        <v>18.59</v>
      </c>
      <c r="AE11">
        <v>17.97</v>
      </c>
      <c r="AF11">
        <v>17.43</v>
      </c>
      <c r="AG11">
        <v>17.940000000000001</v>
      </c>
      <c r="AH11">
        <v>18.05</v>
      </c>
      <c r="AI11">
        <v>17.53</v>
      </c>
      <c r="AJ11">
        <v>18.420000000000002</v>
      </c>
      <c r="AK11">
        <v>18.809999999999999</v>
      </c>
      <c r="AL11">
        <v>1</v>
      </c>
      <c r="AM11">
        <v>1</v>
      </c>
      <c r="AN11">
        <v>1</v>
      </c>
      <c r="AO11">
        <v>1</v>
      </c>
      <c r="AP11">
        <v>1</v>
      </c>
      <c r="AQ11">
        <v>1</v>
      </c>
      <c r="AR11">
        <v>1</v>
      </c>
      <c r="AS11">
        <v>1</v>
      </c>
      <c r="AT11">
        <v>1</v>
      </c>
      <c r="AU11">
        <v>1</v>
      </c>
      <c r="AV11">
        <v>1</v>
      </c>
      <c r="AW11">
        <v>1</v>
      </c>
      <c r="AX11">
        <v>1</v>
      </c>
      <c r="AY11">
        <v>1</v>
      </c>
      <c r="AZ11">
        <v>0</v>
      </c>
      <c r="BA11">
        <v>0</v>
      </c>
      <c r="BB11">
        <v>0</v>
      </c>
      <c r="BC11">
        <v>0</v>
      </c>
      <c r="BD11">
        <v>1</v>
      </c>
      <c r="BE11">
        <v>1</v>
      </c>
      <c r="BF11">
        <v>1</v>
      </c>
      <c r="BG11">
        <v>1</v>
      </c>
      <c r="BH11">
        <v>1</v>
      </c>
      <c r="BI11">
        <v>1</v>
      </c>
      <c r="BJ11">
        <v>1</v>
      </c>
      <c r="BK11">
        <v>1</v>
      </c>
      <c r="BL11">
        <v>1</v>
      </c>
      <c r="BM11">
        <v>0.55000000000000004</v>
      </c>
      <c r="BN11">
        <v>0</v>
      </c>
      <c r="BO11">
        <v>0</v>
      </c>
      <c r="BP11">
        <v>0</v>
      </c>
      <c r="BQ11">
        <v>0</v>
      </c>
      <c r="BR11">
        <v>0</v>
      </c>
      <c r="BS11">
        <v>0</v>
      </c>
      <c r="BT11">
        <v>0</v>
      </c>
      <c r="BU11">
        <v>0.05</v>
      </c>
      <c r="BV11">
        <v>1</v>
      </c>
      <c r="BW11">
        <v>0.13300000000000001</v>
      </c>
      <c r="BX11">
        <v>0</v>
      </c>
      <c r="BY11">
        <v>1</v>
      </c>
      <c r="BZ11">
        <v>0</v>
      </c>
      <c r="CA11">
        <v>0</v>
      </c>
      <c r="CB11">
        <v>18.809999999999999</v>
      </c>
      <c r="CC11">
        <v>18</v>
      </c>
      <c r="CD11">
        <v>18.28</v>
      </c>
      <c r="CE11">
        <v>18.010000000000002</v>
      </c>
      <c r="CF11">
        <v>17.309999999999999</v>
      </c>
      <c r="CG11">
        <v>17.04</v>
      </c>
      <c r="CH11">
        <v>17.190000000000001</v>
      </c>
      <c r="CI11">
        <v>16.66</v>
      </c>
      <c r="CJ11">
        <v>16.16</v>
      </c>
      <c r="CK11">
        <v>16.739999999999998</v>
      </c>
      <c r="CL11">
        <v>16.71</v>
      </c>
      <c r="CM11">
        <v>16.309999999999999</v>
      </c>
      <c r="CN11">
        <v>17.05</v>
      </c>
      <c r="CO11">
        <v>17.45</v>
      </c>
      <c r="CP11">
        <v>1</v>
      </c>
      <c r="CQ11">
        <v>1</v>
      </c>
      <c r="CR11">
        <v>1</v>
      </c>
      <c r="CS11">
        <v>1</v>
      </c>
      <c r="CT11">
        <v>1</v>
      </c>
      <c r="CU11">
        <v>1</v>
      </c>
      <c r="CV11">
        <v>1</v>
      </c>
      <c r="CW11">
        <v>1</v>
      </c>
      <c r="CX11">
        <v>1</v>
      </c>
      <c r="CY11">
        <v>1</v>
      </c>
      <c r="CZ11">
        <v>1</v>
      </c>
      <c r="DA11">
        <v>1</v>
      </c>
      <c r="DB11">
        <v>1</v>
      </c>
      <c r="DC11">
        <v>1</v>
      </c>
      <c r="DD11">
        <v>0.4</v>
      </c>
      <c r="DE11">
        <v>1</v>
      </c>
      <c r="DF11">
        <v>1</v>
      </c>
      <c r="DG11">
        <v>1</v>
      </c>
      <c r="DH11">
        <v>1</v>
      </c>
      <c r="DI11">
        <v>1</v>
      </c>
      <c r="DJ11">
        <v>1</v>
      </c>
      <c r="DK11">
        <v>1</v>
      </c>
      <c r="DL11">
        <v>1</v>
      </c>
      <c r="DM11">
        <v>1</v>
      </c>
      <c r="DN11">
        <v>1</v>
      </c>
      <c r="DO11">
        <v>1</v>
      </c>
      <c r="DP11">
        <v>1</v>
      </c>
      <c r="DQ11">
        <v>1</v>
      </c>
      <c r="DR11">
        <v>0</v>
      </c>
      <c r="DS11">
        <v>0</v>
      </c>
      <c r="DT11">
        <v>0</v>
      </c>
      <c r="DU11">
        <v>0</v>
      </c>
      <c r="DV11">
        <v>1</v>
      </c>
      <c r="DW11">
        <v>1</v>
      </c>
      <c r="DX11">
        <v>1</v>
      </c>
      <c r="DY11">
        <v>1</v>
      </c>
      <c r="DZ11">
        <v>1</v>
      </c>
      <c r="EA11">
        <v>1</v>
      </c>
      <c r="EB11">
        <v>1</v>
      </c>
      <c r="EC11">
        <v>1</v>
      </c>
      <c r="ED11">
        <v>1</v>
      </c>
      <c r="EE11">
        <v>1</v>
      </c>
      <c r="EF11">
        <v>5.4109999999999996</v>
      </c>
      <c r="EG11">
        <v>4.2919999999999998</v>
      </c>
      <c r="EH11">
        <v>5.8029999999999999</v>
      </c>
      <c r="EI11">
        <v>3.4119999999999999</v>
      </c>
      <c r="EJ11">
        <v>3.101</v>
      </c>
      <c r="EK11">
        <v>2.823</v>
      </c>
      <c r="EL11">
        <v>3.3029999999999999</v>
      </c>
      <c r="EM11">
        <v>-3.2959999999999998</v>
      </c>
      <c r="EN11">
        <v>1.401</v>
      </c>
      <c r="EO11">
        <v>0.10299999999999999</v>
      </c>
      <c r="EP11">
        <v>-3.7</v>
      </c>
      <c r="EQ11">
        <v>3.589</v>
      </c>
      <c r="ER11">
        <v>3.0110000000000001</v>
      </c>
      <c r="ES11">
        <v>5.99</v>
      </c>
      <c r="ET11">
        <v>0</v>
      </c>
      <c r="EU11">
        <v>227.416717922749</v>
      </c>
    </row>
    <row r="12" spans="1:151" x14ac:dyDescent="0.25">
      <c r="A12" t="s">
        <v>68</v>
      </c>
      <c r="B12" t="s">
        <v>589</v>
      </c>
      <c r="C12" t="s">
        <v>595</v>
      </c>
      <c r="D12">
        <v>11</v>
      </c>
      <c r="E12" t="s">
        <v>1</v>
      </c>
      <c r="F12">
        <f t="shared" si="0"/>
        <v>1</v>
      </c>
      <c r="G12">
        <f t="shared" si="1"/>
        <v>1</v>
      </c>
      <c r="H12" t="s">
        <v>2</v>
      </c>
      <c r="I12" t="s">
        <v>7</v>
      </c>
      <c r="J12" t="s">
        <v>5</v>
      </c>
      <c r="K12" t="s">
        <v>606</v>
      </c>
      <c r="L12" t="s">
        <v>516</v>
      </c>
      <c r="M12" s="7">
        <f t="shared" si="2"/>
        <v>0</v>
      </c>
      <c r="N12" s="7">
        <f t="shared" si="2"/>
        <v>509.42505786966859</v>
      </c>
      <c r="O12" s="7">
        <f>M12*'Emission and cost factors'!$D$8+N12*'Emission and cost factors'!$E$8</f>
        <v>234.33552662004757</v>
      </c>
      <c r="P12" s="8">
        <f>M12*'Emission and cost factors'!$D$9+N12*'Emission and cost factors'!$E$9</f>
        <v>76.413758680450286</v>
      </c>
      <c r="Q12" s="7">
        <f t="shared" si="3"/>
        <v>18.787857142857142</v>
      </c>
      <c r="R12" s="17">
        <f t="shared" si="4"/>
        <v>14</v>
      </c>
      <c r="S12" s="17">
        <f t="shared" si="5"/>
        <v>9</v>
      </c>
      <c r="T12" s="17">
        <f t="shared" si="6"/>
        <v>2</v>
      </c>
      <c r="U12" s="7">
        <f t="shared" si="7"/>
        <v>0.9702142857142857</v>
      </c>
      <c r="V12" s="7">
        <f t="shared" si="8"/>
        <v>0.49414285714285716</v>
      </c>
      <c r="W12" s="7">
        <f t="shared" si="9"/>
        <v>8.2142857142857142E-2</v>
      </c>
      <c r="X12">
        <v>19.8</v>
      </c>
      <c r="Y12">
        <v>19.309999999999999</v>
      </c>
      <c r="Z12">
        <v>19.649999999999999</v>
      </c>
      <c r="AA12">
        <v>19.46</v>
      </c>
      <c r="AB12">
        <v>18.850000000000001</v>
      </c>
      <c r="AC12">
        <v>18.78</v>
      </c>
      <c r="AD12">
        <v>18.899999999999999</v>
      </c>
      <c r="AE12">
        <v>18.329999999999998</v>
      </c>
      <c r="AF12">
        <v>17.73</v>
      </c>
      <c r="AG12">
        <v>18.23</v>
      </c>
      <c r="AH12">
        <v>18.38</v>
      </c>
      <c r="AI12">
        <v>17.82</v>
      </c>
      <c r="AJ12">
        <v>18.690000000000001</v>
      </c>
      <c r="AK12">
        <v>19.100000000000001</v>
      </c>
      <c r="AL12">
        <v>0.58299999999999996</v>
      </c>
      <c r="AM12">
        <v>1</v>
      </c>
      <c r="AN12">
        <v>1</v>
      </c>
      <c r="AO12">
        <v>1</v>
      </c>
      <c r="AP12">
        <v>1</v>
      </c>
      <c r="AQ12">
        <v>1</v>
      </c>
      <c r="AR12">
        <v>1</v>
      </c>
      <c r="AS12">
        <v>1</v>
      </c>
      <c r="AT12">
        <v>1</v>
      </c>
      <c r="AU12">
        <v>1</v>
      </c>
      <c r="AV12">
        <v>1</v>
      </c>
      <c r="AW12">
        <v>1</v>
      </c>
      <c r="AX12">
        <v>1</v>
      </c>
      <c r="AY12">
        <v>1</v>
      </c>
      <c r="AZ12">
        <v>0</v>
      </c>
      <c r="BA12">
        <v>0</v>
      </c>
      <c r="BB12">
        <v>0</v>
      </c>
      <c r="BC12">
        <v>0</v>
      </c>
      <c r="BD12">
        <v>0.36699999999999999</v>
      </c>
      <c r="BE12">
        <v>0.51700000000000002</v>
      </c>
      <c r="BF12">
        <v>0.217</v>
      </c>
      <c r="BG12">
        <v>1</v>
      </c>
      <c r="BH12">
        <v>1</v>
      </c>
      <c r="BI12">
        <v>1</v>
      </c>
      <c r="BJ12">
        <v>1</v>
      </c>
      <c r="BK12">
        <v>1</v>
      </c>
      <c r="BL12">
        <v>0.81699999999999995</v>
      </c>
      <c r="BM12">
        <v>0</v>
      </c>
      <c r="BN12">
        <v>0</v>
      </c>
      <c r="BO12">
        <v>0</v>
      </c>
      <c r="BP12">
        <v>0</v>
      </c>
      <c r="BQ12">
        <v>0</v>
      </c>
      <c r="BR12">
        <v>0</v>
      </c>
      <c r="BS12">
        <v>0</v>
      </c>
      <c r="BT12">
        <v>0</v>
      </c>
      <c r="BU12">
        <v>0</v>
      </c>
      <c r="BV12">
        <v>0.66700000000000004</v>
      </c>
      <c r="BW12">
        <v>0</v>
      </c>
      <c r="BX12">
        <v>0</v>
      </c>
      <c r="BY12">
        <v>0.48299999999999998</v>
      </c>
      <c r="BZ12">
        <v>0</v>
      </c>
      <c r="CA12">
        <v>0</v>
      </c>
      <c r="CB12">
        <v>18.989999999999998</v>
      </c>
      <c r="CC12">
        <v>18.25</v>
      </c>
      <c r="CD12">
        <v>18.579999999999998</v>
      </c>
      <c r="CE12">
        <v>18.309999999999999</v>
      </c>
      <c r="CF12">
        <v>17.600000000000001</v>
      </c>
      <c r="CG12">
        <v>17.329999999999998</v>
      </c>
      <c r="CH12">
        <v>17.489999999999998</v>
      </c>
      <c r="CI12">
        <v>17.02</v>
      </c>
      <c r="CJ12">
        <v>16.48</v>
      </c>
      <c r="CK12">
        <v>17.05</v>
      </c>
      <c r="CL12">
        <v>17.059999999999999</v>
      </c>
      <c r="CM12">
        <v>16.62</v>
      </c>
      <c r="CN12">
        <v>17.329999999999998</v>
      </c>
      <c r="CO12">
        <v>17.75</v>
      </c>
      <c r="CP12">
        <v>1</v>
      </c>
      <c r="CQ12">
        <v>1</v>
      </c>
      <c r="CR12">
        <v>1</v>
      </c>
      <c r="CS12">
        <v>1</v>
      </c>
      <c r="CT12">
        <v>1</v>
      </c>
      <c r="CU12">
        <v>1</v>
      </c>
      <c r="CV12">
        <v>1</v>
      </c>
      <c r="CW12">
        <v>1</v>
      </c>
      <c r="CX12">
        <v>1</v>
      </c>
      <c r="CY12">
        <v>1</v>
      </c>
      <c r="CZ12">
        <v>1</v>
      </c>
      <c r="DA12">
        <v>1</v>
      </c>
      <c r="DB12">
        <v>1</v>
      </c>
      <c r="DC12">
        <v>1</v>
      </c>
      <c r="DD12">
        <v>1.7000000000000001E-2</v>
      </c>
      <c r="DE12">
        <v>1</v>
      </c>
      <c r="DF12">
        <v>1</v>
      </c>
      <c r="DG12">
        <v>1</v>
      </c>
      <c r="DH12">
        <v>1</v>
      </c>
      <c r="DI12">
        <v>1</v>
      </c>
      <c r="DJ12">
        <v>1</v>
      </c>
      <c r="DK12">
        <v>1</v>
      </c>
      <c r="DL12">
        <v>1</v>
      </c>
      <c r="DM12">
        <v>1</v>
      </c>
      <c r="DN12">
        <v>1</v>
      </c>
      <c r="DO12">
        <v>1</v>
      </c>
      <c r="DP12">
        <v>1</v>
      </c>
      <c r="DQ12">
        <v>1</v>
      </c>
      <c r="DR12">
        <v>0</v>
      </c>
      <c r="DS12">
        <v>0</v>
      </c>
      <c r="DT12">
        <v>0</v>
      </c>
      <c r="DU12">
        <v>0</v>
      </c>
      <c r="DV12">
        <v>0.85</v>
      </c>
      <c r="DW12">
        <v>1</v>
      </c>
      <c r="DX12">
        <v>1</v>
      </c>
      <c r="DY12">
        <v>1</v>
      </c>
      <c r="DZ12">
        <v>1</v>
      </c>
      <c r="EA12">
        <v>1</v>
      </c>
      <c r="EB12">
        <v>1</v>
      </c>
      <c r="EC12">
        <v>1</v>
      </c>
      <c r="ED12">
        <v>1</v>
      </c>
      <c r="EE12">
        <v>0.55000000000000004</v>
      </c>
      <c r="EF12">
        <v>5.4109999999999996</v>
      </c>
      <c r="EG12">
        <v>4.2919999999999998</v>
      </c>
      <c r="EH12">
        <v>5.8029999999999999</v>
      </c>
      <c r="EI12">
        <v>3.4119999999999999</v>
      </c>
      <c r="EJ12">
        <v>3.101</v>
      </c>
      <c r="EK12">
        <v>2.823</v>
      </c>
      <c r="EL12">
        <v>3.3029999999999999</v>
      </c>
      <c r="EM12">
        <v>-3.2959999999999998</v>
      </c>
      <c r="EN12">
        <v>1.401</v>
      </c>
      <c r="EO12">
        <v>0.10299999999999999</v>
      </c>
      <c r="EP12">
        <v>-3.7</v>
      </c>
      <c r="EQ12">
        <v>3.589</v>
      </c>
      <c r="ER12">
        <v>3.0110000000000001</v>
      </c>
      <c r="ES12">
        <v>5.99</v>
      </c>
      <c r="ET12">
        <v>0</v>
      </c>
      <c r="EU12">
        <v>237.73169367251199</v>
      </c>
    </row>
    <row r="13" spans="1:151" x14ac:dyDescent="0.25">
      <c r="A13" t="s">
        <v>69</v>
      </c>
      <c r="B13" t="s">
        <v>589</v>
      </c>
      <c r="C13" t="s">
        <v>595</v>
      </c>
      <c r="D13">
        <v>12</v>
      </c>
      <c r="E13" t="s">
        <v>1</v>
      </c>
      <c r="F13">
        <f t="shared" si="0"/>
        <v>1</v>
      </c>
      <c r="G13">
        <f t="shared" si="1"/>
        <v>1</v>
      </c>
      <c r="H13" t="s">
        <v>2</v>
      </c>
      <c r="I13" t="s">
        <v>7</v>
      </c>
      <c r="J13" t="s">
        <v>5</v>
      </c>
      <c r="K13" t="s">
        <v>606</v>
      </c>
      <c r="L13" t="s">
        <v>515</v>
      </c>
      <c r="M13" s="7">
        <f t="shared" si="2"/>
        <v>0</v>
      </c>
      <c r="N13" s="7">
        <f t="shared" si="2"/>
        <v>487.32092152456067</v>
      </c>
      <c r="O13" s="7">
        <f>M13*'Emission and cost factors'!$D$8+N13*'Emission and cost factors'!$E$8</f>
        <v>224.16762390129793</v>
      </c>
      <c r="P13" s="8">
        <f>M13*'Emission and cost factors'!$D$9+N13*'Emission and cost factors'!$E$9</f>
        <v>73.098138228684093</v>
      </c>
      <c r="Q13" s="7">
        <f t="shared" si="3"/>
        <v>18.505714285714287</v>
      </c>
      <c r="R13" s="17">
        <f t="shared" si="4"/>
        <v>14</v>
      </c>
      <c r="S13" s="17">
        <f t="shared" si="5"/>
        <v>10</v>
      </c>
      <c r="T13" s="17">
        <f t="shared" si="6"/>
        <v>4</v>
      </c>
      <c r="U13" s="7">
        <f t="shared" si="7"/>
        <v>1</v>
      </c>
      <c r="V13" s="7">
        <f t="shared" si="8"/>
        <v>0.68214285714285716</v>
      </c>
      <c r="W13" s="7">
        <f t="shared" si="9"/>
        <v>0.15592857142857142</v>
      </c>
      <c r="X13">
        <v>19.64</v>
      </c>
      <c r="Y13">
        <v>19.09</v>
      </c>
      <c r="Z13">
        <v>19.38</v>
      </c>
      <c r="AA13">
        <v>19.2</v>
      </c>
      <c r="AB13">
        <v>18.559999999999999</v>
      </c>
      <c r="AC13">
        <v>18.47</v>
      </c>
      <c r="AD13">
        <v>18.59</v>
      </c>
      <c r="AE13">
        <v>17.97</v>
      </c>
      <c r="AF13">
        <v>17.43</v>
      </c>
      <c r="AG13">
        <v>17.940000000000001</v>
      </c>
      <c r="AH13">
        <v>18.05</v>
      </c>
      <c r="AI13">
        <v>17.53</v>
      </c>
      <c r="AJ13">
        <v>18.420000000000002</v>
      </c>
      <c r="AK13">
        <v>18.809999999999999</v>
      </c>
      <c r="AL13">
        <v>1</v>
      </c>
      <c r="AM13">
        <v>1</v>
      </c>
      <c r="AN13">
        <v>1</v>
      </c>
      <c r="AO13">
        <v>1</v>
      </c>
      <c r="AP13">
        <v>1</v>
      </c>
      <c r="AQ13">
        <v>1</v>
      </c>
      <c r="AR13">
        <v>1</v>
      </c>
      <c r="AS13">
        <v>1</v>
      </c>
      <c r="AT13">
        <v>1</v>
      </c>
      <c r="AU13">
        <v>1</v>
      </c>
      <c r="AV13">
        <v>1</v>
      </c>
      <c r="AW13">
        <v>1</v>
      </c>
      <c r="AX13">
        <v>1</v>
      </c>
      <c r="AY13">
        <v>1</v>
      </c>
      <c r="AZ13">
        <v>0</v>
      </c>
      <c r="BA13">
        <v>0</v>
      </c>
      <c r="BB13">
        <v>0</v>
      </c>
      <c r="BC13">
        <v>0</v>
      </c>
      <c r="BD13">
        <v>1</v>
      </c>
      <c r="BE13">
        <v>1</v>
      </c>
      <c r="BF13">
        <v>1</v>
      </c>
      <c r="BG13">
        <v>1</v>
      </c>
      <c r="BH13">
        <v>1</v>
      </c>
      <c r="BI13">
        <v>1</v>
      </c>
      <c r="BJ13">
        <v>1</v>
      </c>
      <c r="BK13">
        <v>1</v>
      </c>
      <c r="BL13">
        <v>1</v>
      </c>
      <c r="BM13">
        <v>0.55000000000000004</v>
      </c>
      <c r="BN13">
        <v>0</v>
      </c>
      <c r="BO13">
        <v>0</v>
      </c>
      <c r="BP13">
        <v>0</v>
      </c>
      <c r="BQ13">
        <v>0</v>
      </c>
      <c r="BR13">
        <v>0</v>
      </c>
      <c r="BS13">
        <v>0</v>
      </c>
      <c r="BT13">
        <v>0</v>
      </c>
      <c r="BU13">
        <v>0.05</v>
      </c>
      <c r="BV13">
        <v>1</v>
      </c>
      <c r="BW13">
        <v>0.13300000000000001</v>
      </c>
      <c r="BX13">
        <v>0</v>
      </c>
      <c r="BY13">
        <v>1</v>
      </c>
      <c r="BZ13">
        <v>0</v>
      </c>
      <c r="CA13">
        <v>0</v>
      </c>
      <c r="CB13">
        <v>18.809999999999999</v>
      </c>
      <c r="CC13">
        <v>18</v>
      </c>
      <c r="CD13">
        <v>18.28</v>
      </c>
      <c r="CE13">
        <v>18.010000000000002</v>
      </c>
      <c r="CF13">
        <v>17.309999999999999</v>
      </c>
      <c r="CG13">
        <v>17.04</v>
      </c>
      <c r="CH13">
        <v>17.190000000000001</v>
      </c>
      <c r="CI13">
        <v>16.66</v>
      </c>
      <c r="CJ13">
        <v>16.16</v>
      </c>
      <c r="CK13">
        <v>16.739999999999998</v>
      </c>
      <c r="CL13">
        <v>16.71</v>
      </c>
      <c r="CM13">
        <v>16.309999999999999</v>
      </c>
      <c r="CN13">
        <v>17.05</v>
      </c>
      <c r="CO13">
        <v>17.45</v>
      </c>
      <c r="CP13">
        <v>1</v>
      </c>
      <c r="CQ13">
        <v>1</v>
      </c>
      <c r="CR13">
        <v>1</v>
      </c>
      <c r="CS13">
        <v>1</v>
      </c>
      <c r="CT13">
        <v>1</v>
      </c>
      <c r="CU13">
        <v>1</v>
      </c>
      <c r="CV13">
        <v>1</v>
      </c>
      <c r="CW13">
        <v>1</v>
      </c>
      <c r="CX13">
        <v>1</v>
      </c>
      <c r="CY13">
        <v>1</v>
      </c>
      <c r="CZ13">
        <v>1</v>
      </c>
      <c r="DA13">
        <v>1</v>
      </c>
      <c r="DB13">
        <v>1</v>
      </c>
      <c r="DC13">
        <v>1</v>
      </c>
      <c r="DD13">
        <v>0.4</v>
      </c>
      <c r="DE13">
        <v>1</v>
      </c>
      <c r="DF13">
        <v>1</v>
      </c>
      <c r="DG13">
        <v>1</v>
      </c>
      <c r="DH13">
        <v>1</v>
      </c>
      <c r="DI13">
        <v>1</v>
      </c>
      <c r="DJ13">
        <v>1</v>
      </c>
      <c r="DK13">
        <v>1</v>
      </c>
      <c r="DL13">
        <v>1</v>
      </c>
      <c r="DM13">
        <v>1</v>
      </c>
      <c r="DN13">
        <v>1</v>
      </c>
      <c r="DO13">
        <v>1</v>
      </c>
      <c r="DP13">
        <v>1</v>
      </c>
      <c r="DQ13">
        <v>1</v>
      </c>
      <c r="DR13">
        <v>0</v>
      </c>
      <c r="DS13">
        <v>0</v>
      </c>
      <c r="DT13">
        <v>0</v>
      </c>
      <c r="DU13">
        <v>0</v>
      </c>
      <c r="DV13">
        <v>1</v>
      </c>
      <c r="DW13">
        <v>1</v>
      </c>
      <c r="DX13">
        <v>1</v>
      </c>
      <c r="DY13">
        <v>1</v>
      </c>
      <c r="DZ13">
        <v>1</v>
      </c>
      <c r="EA13">
        <v>1</v>
      </c>
      <c r="EB13">
        <v>1</v>
      </c>
      <c r="EC13">
        <v>1</v>
      </c>
      <c r="ED13">
        <v>1</v>
      </c>
      <c r="EE13">
        <v>1</v>
      </c>
      <c r="EF13">
        <v>5.4109999999999996</v>
      </c>
      <c r="EG13">
        <v>4.2919999999999998</v>
      </c>
      <c r="EH13">
        <v>5.8029999999999999</v>
      </c>
      <c r="EI13">
        <v>3.4119999999999999</v>
      </c>
      <c r="EJ13">
        <v>3.101</v>
      </c>
      <c r="EK13">
        <v>2.823</v>
      </c>
      <c r="EL13">
        <v>3.3029999999999999</v>
      </c>
      <c r="EM13">
        <v>-3.2959999999999998</v>
      </c>
      <c r="EN13">
        <v>1.401</v>
      </c>
      <c r="EO13">
        <v>0.10299999999999999</v>
      </c>
      <c r="EP13">
        <v>-3.7</v>
      </c>
      <c r="EQ13">
        <v>3.589</v>
      </c>
      <c r="ER13">
        <v>3.0110000000000001</v>
      </c>
      <c r="ES13">
        <v>5.99</v>
      </c>
      <c r="ET13">
        <v>0</v>
      </c>
      <c r="EU13">
        <v>227.41643004479499</v>
      </c>
    </row>
    <row r="14" spans="1:151" x14ac:dyDescent="0.25">
      <c r="A14" t="s">
        <v>70</v>
      </c>
      <c r="B14" t="s">
        <v>589</v>
      </c>
      <c r="C14" t="s">
        <v>595</v>
      </c>
      <c r="D14">
        <v>13</v>
      </c>
      <c r="E14" t="s">
        <v>1</v>
      </c>
      <c r="F14">
        <f t="shared" si="0"/>
        <v>1</v>
      </c>
      <c r="G14">
        <f t="shared" si="1"/>
        <v>1</v>
      </c>
      <c r="H14" t="s">
        <v>8</v>
      </c>
      <c r="I14" t="s">
        <v>3</v>
      </c>
      <c r="J14" t="s">
        <v>4</v>
      </c>
      <c r="K14" t="s">
        <v>606</v>
      </c>
      <c r="L14" t="s">
        <v>516</v>
      </c>
      <c r="M14" s="7">
        <f t="shared" si="2"/>
        <v>0</v>
      </c>
      <c r="N14" s="7">
        <f t="shared" si="2"/>
        <v>255.41389091365929</v>
      </c>
      <c r="O14" s="7">
        <f>M14*'Emission and cost factors'!$D$8+N14*'Emission and cost factors'!$E$8</f>
        <v>117.49038982028328</v>
      </c>
      <c r="P14" s="8">
        <f>M14*'Emission and cost factors'!$D$9+N14*'Emission and cost factors'!$E$9</f>
        <v>38.312083637048893</v>
      </c>
      <c r="Q14" s="7">
        <f t="shared" si="3"/>
        <v>20.442142857142859</v>
      </c>
      <c r="R14" s="17">
        <f t="shared" si="4"/>
        <v>0</v>
      </c>
      <c r="S14" s="17">
        <f t="shared" si="5"/>
        <v>0</v>
      </c>
      <c r="T14" s="17">
        <f t="shared" si="6"/>
        <v>0</v>
      </c>
      <c r="U14" s="7">
        <f t="shared" si="7"/>
        <v>0</v>
      </c>
      <c r="V14" s="7">
        <f t="shared" si="8"/>
        <v>0</v>
      </c>
      <c r="W14" s="7">
        <f t="shared" si="9"/>
        <v>0</v>
      </c>
      <c r="X14">
        <v>20.64</v>
      </c>
      <c r="Y14">
        <v>20.56</v>
      </c>
      <c r="Z14">
        <v>20.66</v>
      </c>
      <c r="AA14">
        <v>20.55</v>
      </c>
      <c r="AB14">
        <v>20.48</v>
      </c>
      <c r="AC14">
        <v>20.48</v>
      </c>
      <c r="AD14">
        <v>20.52</v>
      </c>
      <c r="AE14">
        <v>20.27</v>
      </c>
      <c r="AF14">
        <v>20.16</v>
      </c>
      <c r="AG14">
        <v>20.309999999999999</v>
      </c>
      <c r="AH14">
        <v>20.23</v>
      </c>
      <c r="AI14">
        <v>20.23</v>
      </c>
      <c r="AJ14">
        <v>20.47</v>
      </c>
      <c r="AK14">
        <v>20.63</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19.940000000000001</v>
      </c>
      <c r="CC14">
        <v>19.79</v>
      </c>
      <c r="CD14">
        <v>19.920000000000002</v>
      </c>
      <c r="CE14">
        <v>19.78</v>
      </c>
      <c r="CF14">
        <v>19.63</v>
      </c>
      <c r="CG14">
        <v>19.37</v>
      </c>
      <c r="CH14">
        <v>19.47</v>
      </c>
      <c r="CI14">
        <v>19.239999999999998</v>
      </c>
      <c r="CJ14">
        <v>18.940000000000001</v>
      </c>
      <c r="CK14">
        <v>19.22</v>
      </c>
      <c r="CL14">
        <v>19.16</v>
      </c>
      <c r="CM14">
        <v>19.02</v>
      </c>
      <c r="CN14">
        <v>19.3</v>
      </c>
      <c r="CO14">
        <v>19.600000000000001</v>
      </c>
      <c r="CP14">
        <v>8.3000000000000004E-2</v>
      </c>
      <c r="CQ14">
        <v>0.317</v>
      </c>
      <c r="CR14">
        <v>0.13300000000000001</v>
      </c>
      <c r="CS14">
        <v>0.317</v>
      </c>
      <c r="CT14">
        <v>0.5</v>
      </c>
      <c r="CU14">
        <v>1</v>
      </c>
      <c r="CV14">
        <v>0.8</v>
      </c>
      <c r="CW14">
        <v>0.83299999999999996</v>
      </c>
      <c r="CX14">
        <v>1</v>
      </c>
      <c r="CY14">
        <v>1</v>
      </c>
      <c r="CZ14">
        <v>1</v>
      </c>
      <c r="DA14">
        <v>1</v>
      </c>
      <c r="DB14">
        <v>1</v>
      </c>
      <c r="DC14">
        <v>0.65</v>
      </c>
      <c r="DD14">
        <v>0</v>
      </c>
      <c r="DE14">
        <v>0</v>
      </c>
      <c r="DF14">
        <v>0</v>
      </c>
      <c r="DG14">
        <v>0</v>
      </c>
      <c r="DH14">
        <v>0</v>
      </c>
      <c r="DI14">
        <v>0</v>
      </c>
      <c r="DJ14">
        <v>0</v>
      </c>
      <c r="DK14">
        <v>0</v>
      </c>
      <c r="DL14">
        <v>6.7000000000000004E-2</v>
      </c>
      <c r="DM14">
        <v>0</v>
      </c>
      <c r="DN14">
        <v>0</v>
      </c>
      <c r="DO14">
        <v>0</v>
      </c>
      <c r="DP14">
        <v>0</v>
      </c>
      <c r="DQ14">
        <v>0</v>
      </c>
      <c r="DR14">
        <v>0</v>
      </c>
      <c r="DS14">
        <v>0</v>
      </c>
      <c r="DT14">
        <v>0</v>
      </c>
      <c r="DU14">
        <v>0</v>
      </c>
      <c r="DV14">
        <v>0</v>
      </c>
      <c r="DW14">
        <v>0</v>
      </c>
      <c r="DX14">
        <v>0</v>
      </c>
      <c r="DY14">
        <v>0</v>
      </c>
      <c r="DZ14">
        <v>0</v>
      </c>
      <c r="EA14">
        <v>0</v>
      </c>
      <c r="EB14">
        <v>0</v>
      </c>
      <c r="EC14">
        <v>0</v>
      </c>
      <c r="ED14">
        <v>0</v>
      </c>
      <c r="EE14">
        <v>0</v>
      </c>
      <c r="EF14">
        <v>5.4109999999999996</v>
      </c>
      <c r="EG14">
        <v>4.2919999999999998</v>
      </c>
      <c r="EH14">
        <v>5.8029999999999999</v>
      </c>
      <c r="EI14">
        <v>3.4119999999999999</v>
      </c>
      <c r="EJ14">
        <v>3.101</v>
      </c>
      <c r="EK14">
        <v>2.823</v>
      </c>
      <c r="EL14">
        <v>3.3029999999999999</v>
      </c>
      <c r="EM14">
        <v>-3.2959999999999998</v>
      </c>
      <c r="EN14">
        <v>1.401</v>
      </c>
      <c r="EO14">
        <v>0.10299999999999999</v>
      </c>
      <c r="EP14">
        <v>-3.7</v>
      </c>
      <c r="EQ14">
        <v>3.589</v>
      </c>
      <c r="ER14">
        <v>3.0110000000000001</v>
      </c>
      <c r="ES14">
        <v>5.99</v>
      </c>
      <c r="ET14">
        <v>0</v>
      </c>
      <c r="EU14">
        <v>119.193149093041</v>
      </c>
    </row>
    <row r="15" spans="1:151" x14ac:dyDescent="0.25">
      <c r="A15" t="s">
        <v>71</v>
      </c>
      <c r="B15" t="s">
        <v>589</v>
      </c>
      <c r="C15" t="s">
        <v>595</v>
      </c>
      <c r="D15">
        <v>14</v>
      </c>
      <c r="E15" t="s">
        <v>1</v>
      </c>
      <c r="F15">
        <f t="shared" si="0"/>
        <v>1</v>
      </c>
      <c r="G15">
        <f t="shared" si="1"/>
        <v>1</v>
      </c>
      <c r="H15" t="s">
        <v>8</v>
      </c>
      <c r="I15" t="s">
        <v>3</v>
      </c>
      <c r="J15" t="s">
        <v>4</v>
      </c>
      <c r="K15" t="s">
        <v>606</v>
      </c>
      <c r="L15" t="s">
        <v>515</v>
      </c>
      <c r="M15" s="7">
        <f t="shared" si="2"/>
        <v>0</v>
      </c>
      <c r="N15" s="7">
        <f t="shared" si="2"/>
        <v>261.2029441669564</v>
      </c>
      <c r="O15" s="7">
        <f>M15*'Emission and cost factors'!$D$8+N15*'Emission and cost factors'!$E$8</f>
        <v>120.15335431679995</v>
      </c>
      <c r="P15" s="8">
        <f>M15*'Emission and cost factors'!$D$9+N15*'Emission and cost factors'!$E$9</f>
        <v>39.180441625043457</v>
      </c>
      <c r="Q15" s="7">
        <f t="shared" si="3"/>
        <v>20.380714285714284</v>
      </c>
      <c r="R15" s="17">
        <f t="shared" si="4"/>
        <v>0</v>
      </c>
      <c r="S15" s="17">
        <f t="shared" si="5"/>
        <v>0</v>
      </c>
      <c r="T15" s="17">
        <f t="shared" si="6"/>
        <v>0</v>
      </c>
      <c r="U15" s="7">
        <f t="shared" si="7"/>
        <v>0</v>
      </c>
      <c r="V15" s="7">
        <f t="shared" si="8"/>
        <v>0</v>
      </c>
      <c r="W15" s="7">
        <f t="shared" si="9"/>
        <v>0</v>
      </c>
      <c r="X15">
        <v>20.61</v>
      </c>
      <c r="Y15">
        <v>20.53</v>
      </c>
      <c r="Z15">
        <v>20.64</v>
      </c>
      <c r="AA15">
        <v>20.52</v>
      </c>
      <c r="AB15">
        <v>20.45</v>
      </c>
      <c r="AC15">
        <v>20.46</v>
      </c>
      <c r="AD15">
        <v>20.5</v>
      </c>
      <c r="AE15">
        <v>20.190000000000001</v>
      </c>
      <c r="AF15">
        <v>20</v>
      </c>
      <c r="AG15">
        <v>20.170000000000002</v>
      </c>
      <c r="AH15">
        <v>20.12</v>
      </c>
      <c r="AI15">
        <v>20.07</v>
      </c>
      <c r="AJ15">
        <v>20.45</v>
      </c>
      <c r="AK15">
        <v>20.62</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19.91</v>
      </c>
      <c r="CC15">
        <v>19.75</v>
      </c>
      <c r="CD15">
        <v>19.88</v>
      </c>
      <c r="CE15">
        <v>19.739999999999998</v>
      </c>
      <c r="CF15">
        <v>19.61</v>
      </c>
      <c r="CG15">
        <v>19.329999999999998</v>
      </c>
      <c r="CH15">
        <v>19.41</v>
      </c>
      <c r="CI15">
        <v>19.11</v>
      </c>
      <c r="CJ15">
        <v>18.75</v>
      </c>
      <c r="CK15">
        <v>19.02</v>
      </c>
      <c r="CL15">
        <v>19.010000000000002</v>
      </c>
      <c r="CM15">
        <v>18.84</v>
      </c>
      <c r="CN15">
        <v>19.23</v>
      </c>
      <c r="CO15">
        <v>19.59</v>
      </c>
      <c r="CP15">
        <v>0.13300000000000001</v>
      </c>
      <c r="CQ15">
        <v>0.36699999999999999</v>
      </c>
      <c r="CR15">
        <v>0.183</v>
      </c>
      <c r="CS15">
        <v>0.36699999999999999</v>
      </c>
      <c r="CT15">
        <v>0.53300000000000003</v>
      </c>
      <c r="CU15">
        <v>1</v>
      </c>
      <c r="CV15">
        <v>1</v>
      </c>
      <c r="CW15">
        <v>1</v>
      </c>
      <c r="CX15">
        <v>1</v>
      </c>
      <c r="CY15">
        <v>1</v>
      </c>
      <c r="CZ15">
        <v>1</v>
      </c>
      <c r="DA15">
        <v>1</v>
      </c>
      <c r="DB15">
        <v>1</v>
      </c>
      <c r="DC15">
        <v>0.66700000000000004</v>
      </c>
      <c r="DD15">
        <v>0</v>
      </c>
      <c r="DE15">
        <v>0</v>
      </c>
      <c r="DF15">
        <v>0</v>
      </c>
      <c r="DG15">
        <v>0</v>
      </c>
      <c r="DH15">
        <v>0</v>
      </c>
      <c r="DI15">
        <v>0</v>
      </c>
      <c r="DJ15">
        <v>0</v>
      </c>
      <c r="DK15">
        <v>0</v>
      </c>
      <c r="DL15">
        <v>0.317</v>
      </c>
      <c r="DM15">
        <v>0</v>
      </c>
      <c r="DN15">
        <v>0</v>
      </c>
      <c r="DO15">
        <v>0.217</v>
      </c>
      <c r="DP15">
        <v>0</v>
      </c>
      <c r="DQ15">
        <v>0</v>
      </c>
      <c r="DR15">
        <v>0</v>
      </c>
      <c r="DS15">
        <v>0</v>
      </c>
      <c r="DT15">
        <v>0</v>
      </c>
      <c r="DU15">
        <v>0</v>
      </c>
      <c r="DV15">
        <v>0</v>
      </c>
      <c r="DW15">
        <v>0</v>
      </c>
      <c r="DX15">
        <v>0</v>
      </c>
      <c r="DY15">
        <v>0</v>
      </c>
      <c r="DZ15">
        <v>0</v>
      </c>
      <c r="EA15">
        <v>0</v>
      </c>
      <c r="EB15">
        <v>0</v>
      </c>
      <c r="EC15">
        <v>0</v>
      </c>
      <c r="ED15">
        <v>0</v>
      </c>
      <c r="EE15">
        <v>0</v>
      </c>
      <c r="EF15">
        <v>5.4109999999999996</v>
      </c>
      <c r="EG15">
        <v>4.2919999999999998</v>
      </c>
      <c r="EH15">
        <v>5.8029999999999999</v>
      </c>
      <c r="EI15">
        <v>3.4119999999999999</v>
      </c>
      <c r="EJ15">
        <v>3.101</v>
      </c>
      <c r="EK15">
        <v>2.823</v>
      </c>
      <c r="EL15">
        <v>3.3029999999999999</v>
      </c>
      <c r="EM15">
        <v>-3.2959999999999998</v>
      </c>
      <c r="EN15">
        <v>1.401</v>
      </c>
      <c r="EO15">
        <v>0.10299999999999999</v>
      </c>
      <c r="EP15">
        <v>-3.7</v>
      </c>
      <c r="EQ15">
        <v>3.589</v>
      </c>
      <c r="ER15">
        <v>3.0110000000000001</v>
      </c>
      <c r="ES15">
        <v>5.99</v>
      </c>
      <c r="ET15">
        <v>0</v>
      </c>
      <c r="EU15">
        <v>121.894707277913</v>
      </c>
    </row>
    <row r="16" spans="1:151" x14ac:dyDescent="0.25">
      <c r="A16" t="s">
        <v>72</v>
      </c>
      <c r="B16" t="s">
        <v>589</v>
      </c>
      <c r="C16" t="s">
        <v>595</v>
      </c>
      <c r="D16">
        <v>15</v>
      </c>
      <c r="E16" t="s">
        <v>1</v>
      </c>
      <c r="F16">
        <f t="shared" si="0"/>
        <v>1</v>
      </c>
      <c r="G16">
        <f t="shared" si="1"/>
        <v>1</v>
      </c>
      <c r="H16" t="s">
        <v>8</v>
      </c>
      <c r="I16" t="s">
        <v>3</v>
      </c>
      <c r="J16" t="s">
        <v>5</v>
      </c>
      <c r="K16" t="s">
        <v>606</v>
      </c>
      <c r="L16" t="s">
        <v>516</v>
      </c>
      <c r="M16" s="7">
        <f t="shared" si="2"/>
        <v>0</v>
      </c>
      <c r="N16" s="7">
        <f t="shared" si="2"/>
        <v>255.01530441309001</v>
      </c>
      <c r="O16" s="7">
        <f>M16*'Emission and cost factors'!$D$8+N16*'Emission and cost factors'!$E$8</f>
        <v>117.30704003002141</v>
      </c>
      <c r="P16" s="8">
        <f>M16*'Emission and cost factors'!$D$9+N16*'Emission and cost factors'!$E$9</f>
        <v>38.252295661963501</v>
      </c>
      <c r="Q16" s="7">
        <f t="shared" si="3"/>
        <v>20.442142857142859</v>
      </c>
      <c r="R16" s="17">
        <f t="shared" si="4"/>
        <v>0</v>
      </c>
      <c r="S16" s="17">
        <f t="shared" si="5"/>
        <v>0</v>
      </c>
      <c r="T16" s="17">
        <f t="shared" si="6"/>
        <v>0</v>
      </c>
      <c r="U16" s="7">
        <f t="shared" si="7"/>
        <v>0</v>
      </c>
      <c r="V16" s="7">
        <f t="shared" si="8"/>
        <v>0</v>
      </c>
      <c r="W16" s="7">
        <f t="shared" si="9"/>
        <v>0</v>
      </c>
      <c r="X16">
        <v>20.64</v>
      </c>
      <c r="Y16">
        <v>20.56</v>
      </c>
      <c r="Z16">
        <v>20.66</v>
      </c>
      <c r="AA16">
        <v>20.55</v>
      </c>
      <c r="AB16">
        <v>20.48</v>
      </c>
      <c r="AC16">
        <v>20.48</v>
      </c>
      <c r="AD16">
        <v>20.52</v>
      </c>
      <c r="AE16">
        <v>20.27</v>
      </c>
      <c r="AF16">
        <v>20.16</v>
      </c>
      <c r="AG16">
        <v>20.309999999999999</v>
      </c>
      <c r="AH16">
        <v>20.23</v>
      </c>
      <c r="AI16">
        <v>20.23</v>
      </c>
      <c r="AJ16">
        <v>20.47</v>
      </c>
      <c r="AK16">
        <v>20.63</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19.940000000000001</v>
      </c>
      <c r="CC16">
        <v>19.79</v>
      </c>
      <c r="CD16">
        <v>19.920000000000002</v>
      </c>
      <c r="CE16">
        <v>19.78</v>
      </c>
      <c r="CF16">
        <v>19.63</v>
      </c>
      <c r="CG16">
        <v>19.37</v>
      </c>
      <c r="CH16">
        <v>19.47</v>
      </c>
      <c r="CI16">
        <v>19.239999999999998</v>
      </c>
      <c r="CJ16">
        <v>18.940000000000001</v>
      </c>
      <c r="CK16">
        <v>19.22</v>
      </c>
      <c r="CL16">
        <v>19.16</v>
      </c>
      <c r="CM16">
        <v>19.02</v>
      </c>
      <c r="CN16">
        <v>19.3</v>
      </c>
      <c r="CO16">
        <v>19.600000000000001</v>
      </c>
      <c r="CP16">
        <v>8.3000000000000004E-2</v>
      </c>
      <c r="CQ16">
        <v>0.317</v>
      </c>
      <c r="CR16">
        <v>0.13300000000000001</v>
      </c>
      <c r="CS16">
        <v>0.317</v>
      </c>
      <c r="CT16">
        <v>0.5</v>
      </c>
      <c r="CU16">
        <v>1</v>
      </c>
      <c r="CV16">
        <v>0.8</v>
      </c>
      <c r="CW16">
        <v>0.83299999999999996</v>
      </c>
      <c r="CX16">
        <v>1</v>
      </c>
      <c r="CY16">
        <v>1</v>
      </c>
      <c r="CZ16">
        <v>1</v>
      </c>
      <c r="DA16">
        <v>1</v>
      </c>
      <c r="DB16">
        <v>1</v>
      </c>
      <c r="DC16">
        <v>0.65</v>
      </c>
      <c r="DD16">
        <v>0</v>
      </c>
      <c r="DE16">
        <v>0</v>
      </c>
      <c r="DF16">
        <v>0</v>
      </c>
      <c r="DG16">
        <v>0</v>
      </c>
      <c r="DH16">
        <v>0</v>
      </c>
      <c r="DI16">
        <v>0</v>
      </c>
      <c r="DJ16">
        <v>0</v>
      </c>
      <c r="DK16">
        <v>0</v>
      </c>
      <c r="DL16">
        <v>6.7000000000000004E-2</v>
      </c>
      <c r="DM16">
        <v>0</v>
      </c>
      <c r="DN16">
        <v>0</v>
      </c>
      <c r="DO16">
        <v>0</v>
      </c>
      <c r="DP16">
        <v>0</v>
      </c>
      <c r="DQ16">
        <v>0</v>
      </c>
      <c r="DR16">
        <v>0</v>
      </c>
      <c r="DS16">
        <v>0</v>
      </c>
      <c r="DT16">
        <v>0</v>
      </c>
      <c r="DU16">
        <v>0</v>
      </c>
      <c r="DV16">
        <v>0</v>
      </c>
      <c r="DW16">
        <v>0</v>
      </c>
      <c r="DX16">
        <v>0</v>
      </c>
      <c r="DY16">
        <v>0</v>
      </c>
      <c r="DZ16">
        <v>0</v>
      </c>
      <c r="EA16">
        <v>0</v>
      </c>
      <c r="EB16">
        <v>0</v>
      </c>
      <c r="EC16">
        <v>0</v>
      </c>
      <c r="ED16">
        <v>0</v>
      </c>
      <c r="EE16">
        <v>0</v>
      </c>
      <c r="EF16">
        <v>5.4109999999999996</v>
      </c>
      <c r="EG16">
        <v>4.2919999999999998</v>
      </c>
      <c r="EH16">
        <v>5.8029999999999999</v>
      </c>
      <c r="EI16">
        <v>3.4119999999999999</v>
      </c>
      <c r="EJ16">
        <v>3.101</v>
      </c>
      <c r="EK16">
        <v>2.823</v>
      </c>
      <c r="EL16">
        <v>3.3029999999999999</v>
      </c>
      <c r="EM16">
        <v>-3.2959999999999998</v>
      </c>
      <c r="EN16">
        <v>1.401</v>
      </c>
      <c r="EO16">
        <v>0.10299999999999999</v>
      </c>
      <c r="EP16">
        <v>-3.7</v>
      </c>
      <c r="EQ16">
        <v>3.589</v>
      </c>
      <c r="ER16">
        <v>3.0110000000000001</v>
      </c>
      <c r="ES16">
        <v>5.99</v>
      </c>
      <c r="ET16">
        <v>0</v>
      </c>
      <c r="EU16">
        <v>119.007142059442</v>
      </c>
    </row>
    <row r="17" spans="1:151" x14ac:dyDescent="0.25">
      <c r="A17" t="s">
        <v>73</v>
      </c>
      <c r="B17" t="s">
        <v>589</v>
      </c>
      <c r="C17" t="s">
        <v>595</v>
      </c>
      <c r="D17">
        <v>16</v>
      </c>
      <c r="E17" t="s">
        <v>1</v>
      </c>
      <c r="F17">
        <f t="shared" si="0"/>
        <v>1</v>
      </c>
      <c r="G17">
        <f t="shared" si="1"/>
        <v>1</v>
      </c>
      <c r="H17" t="s">
        <v>8</v>
      </c>
      <c r="I17" t="s">
        <v>3</v>
      </c>
      <c r="J17" t="s">
        <v>5</v>
      </c>
      <c r="K17" t="s">
        <v>606</v>
      </c>
      <c r="L17" t="s">
        <v>515</v>
      </c>
      <c r="M17" s="7">
        <f t="shared" si="2"/>
        <v>0</v>
      </c>
      <c r="N17" s="7">
        <f t="shared" si="2"/>
        <v>261.13406191393716</v>
      </c>
      <c r="O17" s="7">
        <f>M17*'Emission and cost factors'!$D$8+N17*'Emission and cost factors'!$E$8</f>
        <v>120.1216684804111</v>
      </c>
      <c r="P17" s="8">
        <f>M17*'Emission and cost factors'!$D$9+N17*'Emission and cost factors'!$E$9</f>
        <v>39.170109287090575</v>
      </c>
      <c r="Q17" s="7">
        <f t="shared" si="3"/>
        <v>20.380714285714284</v>
      </c>
      <c r="R17" s="17">
        <f t="shared" si="4"/>
        <v>0</v>
      </c>
      <c r="S17" s="17">
        <f t="shared" si="5"/>
        <v>0</v>
      </c>
      <c r="T17" s="17">
        <f t="shared" si="6"/>
        <v>0</v>
      </c>
      <c r="U17" s="7">
        <f t="shared" si="7"/>
        <v>0</v>
      </c>
      <c r="V17" s="7">
        <f t="shared" si="8"/>
        <v>0</v>
      </c>
      <c r="W17" s="7">
        <f t="shared" si="9"/>
        <v>0</v>
      </c>
      <c r="X17">
        <v>20.61</v>
      </c>
      <c r="Y17">
        <v>20.53</v>
      </c>
      <c r="Z17">
        <v>20.64</v>
      </c>
      <c r="AA17">
        <v>20.52</v>
      </c>
      <c r="AB17">
        <v>20.45</v>
      </c>
      <c r="AC17">
        <v>20.46</v>
      </c>
      <c r="AD17">
        <v>20.5</v>
      </c>
      <c r="AE17">
        <v>20.190000000000001</v>
      </c>
      <c r="AF17">
        <v>20</v>
      </c>
      <c r="AG17">
        <v>20.170000000000002</v>
      </c>
      <c r="AH17">
        <v>20.12</v>
      </c>
      <c r="AI17">
        <v>20.07</v>
      </c>
      <c r="AJ17">
        <v>20.45</v>
      </c>
      <c r="AK17">
        <v>20.62</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19.91</v>
      </c>
      <c r="CC17">
        <v>19.75</v>
      </c>
      <c r="CD17">
        <v>19.88</v>
      </c>
      <c r="CE17">
        <v>19.739999999999998</v>
      </c>
      <c r="CF17">
        <v>19.61</v>
      </c>
      <c r="CG17">
        <v>19.329999999999998</v>
      </c>
      <c r="CH17">
        <v>19.41</v>
      </c>
      <c r="CI17">
        <v>19.11</v>
      </c>
      <c r="CJ17">
        <v>18.75</v>
      </c>
      <c r="CK17">
        <v>19.02</v>
      </c>
      <c r="CL17">
        <v>19.010000000000002</v>
      </c>
      <c r="CM17">
        <v>18.84</v>
      </c>
      <c r="CN17">
        <v>19.23</v>
      </c>
      <c r="CO17">
        <v>19.59</v>
      </c>
      <c r="CP17">
        <v>0.13300000000000001</v>
      </c>
      <c r="CQ17">
        <v>0.36699999999999999</v>
      </c>
      <c r="CR17">
        <v>0.183</v>
      </c>
      <c r="CS17">
        <v>0.36699999999999999</v>
      </c>
      <c r="CT17">
        <v>0.53300000000000003</v>
      </c>
      <c r="CU17">
        <v>1</v>
      </c>
      <c r="CV17">
        <v>1</v>
      </c>
      <c r="CW17">
        <v>1</v>
      </c>
      <c r="CX17">
        <v>1</v>
      </c>
      <c r="CY17">
        <v>1</v>
      </c>
      <c r="CZ17">
        <v>1</v>
      </c>
      <c r="DA17">
        <v>1</v>
      </c>
      <c r="DB17">
        <v>1</v>
      </c>
      <c r="DC17">
        <v>0.66700000000000004</v>
      </c>
      <c r="DD17">
        <v>0</v>
      </c>
      <c r="DE17">
        <v>0</v>
      </c>
      <c r="DF17">
        <v>0</v>
      </c>
      <c r="DG17">
        <v>0</v>
      </c>
      <c r="DH17">
        <v>0</v>
      </c>
      <c r="DI17">
        <v>0</v>
      </c>
      <c r="DJ17">
        <v>0</v>
      </c>
      <c r="DK17">
        <v>0</v>
      </c>
      <c r="DL17">
        <v>0.317</v>
      </c>
      <c r="DM17">
        <v>0</v>
      </c>
      <c r="DN17">
        <v>0</v>
      </c>
      <c r="DO17">
        <v>0.217</v>
      </c>
      <c r="DP17">
        <v>0</v>
      </c>
      <c r="DQ17">
        <v>0</v>
      </c>
      <c r="DR17">
        <v>0</v>
      </c>
      <c r="DS17">
        <v>0</v>
      </c>
      <c r="DT17">
        <v>0</v>
      </c>
      <c r="DU17">
        <v>0</v>
      </c>
      <c r="DV17">
        <v>0</v>
      </c>
      <c r="DW17">
        <v>0</v>
      </c>
      <c r="DX17">
        <v>0</v>
      </c>
      <c r="DY17">
        <v>0</v>
      </c>
      <c r="DZ17">
        <v>0</v>
      </c>
      <c r="EA17">
        <v>0</v>
      </c>
      <c r="EB17">
        <v>0</v>
      </c>
      <c r="EC17">
        <v>0</v>
      </c>
      <c r="ED17">
        <v>0</v>
      </c>
      <c r="EE17">
        <v>0</v>
      </c>
      <c r="EF17">
        <v>5.4109999999999996</v>
      </c>
      <c r="EG17">
        <v>4.2919999999999998</v>
      </c>
      <c r="EH17">
        <v>5.8029999999999999</v>
      </c>
      <c r="EI17">
        <v>3.4119999999999999</v>
      </c>
      <c r="EJ17">
        <v>3.101</v>
      </c>
      <c r="EK17">
        <v>2.823</v>
      </c>
      <c r="EL17">
        <v>3.3029999999999999</v>
      </c>
      <c r="EM17">
        <v>-3.2959999999999998</v>
      </c>
      <c r="EN17">
        <v>1.401</v>
      </c>
      <c r="EO17">
        <v>0.10299999999999999</v>
      </c>
      <c r="EP17">
        <v>-3.7</v>
      </c>
      <c r="EQ17">
        <v>3.589</v>
      </c>
      <c r="ER17">
        <v>3.0110000000000001</v>
      </c>
      <c r="ES17">
        <v>5.99</v>
      </c>
      <c r="ET17">
        <v>0</v>
      </c>
      <c r="EU17">
        <v>121.862562226504</v>
      </c>
    </row>
    <row r="18" spans="1:151" x14ac:dyDescent="0.25">
      <c r="A18" t="s">
        <v>74</v>
      </c>
      <c r="B18" t="s">
        <v>589</v>
      </c>
      <c r="C18" t="s">
        <v>595</v>
      </c>
      <c r="D18">
        <v>17</v>
      </c>
      <c r="E18" t="s">
        <v>1</v>
      </c>
      <c r="F18">
        <f t="shared" si="0"/>
        <v>1</v>
      </c>
      <c r="G18">
        <f t="shared" si="1"/>
        <v>1</v>
      </c>
      <c r="H18" t="s">
        <v>8</v>
      </c>
      <c r="I18" t="s">
        <v>6</v>
      </c>
      <c r="J18" t="s">
        <v>4</v>
      </c>
      <c r="K18" t="s">
        <v>606</v>
      </c>
      <c r="L18" t="s">
        <v>516</v>
      </c>
      <c r="M18" s="7">
        <f t="shared" si="2"/>
        <v>0</v>
      </c>
      <c r="N18" s="7">
        <f t="shared" si="2"/>
        <v>275.49561812728496</v>
      </c>
      <c r="O18" s="7">
        <f>M18*'Emission and cost factors'!$D$8+N18*'Emission and cost factors'!$E$8</f>
        <v>126.72798433855108</v>
      </c>
      <c r="P18" s="8">
        <f>M18*'Emission and cost factors'!$D$9+N18*'Emission and cost factors'!$E$9</f>
        <v>41.324342719092741</v>
      </c>
      <c r="Q18" s="7">
        <f t="shared" si="3"/>
        <v>20.510714285714283</v>
      </c>
      <c r="R18" s="17">
        <f t="shared" si="4"/>
        <v>0</v>
      </c>
      <c r="S18" s="17">
        <f t="shared" si="5"/>
        <v>0</v>
      </c>
      <c r="T18" s="17">
        <f t="shared" si="6"/>
        <v>0</v>
      </c>
      <c r="U18" s="7">
        <f t="shared" si="7"/>
        <v>0</v>
      </c>
      <c r="V18" s="7">
        <f t="shared" si="8"/>
        <v>0</v>
      </c>
      <c r="W18" s="7">
        <f t="shared" si="9"/>
        <v>0</v>
      </c>
      <c r="X18">
        <v>20.68</v>
      </c>
      <c r="Y18">
        <v>20.62</v>
      </c>
      <c r="Z18">
        <v>20.69</v>
      </c>
      <c r="AA18">
        <v>20.63</v>
      </c>
      <c r="AB18">
        <v>20.55</v>
      </c>
      <c r="AC18">
        <v>20.59</v>
      </c>
      <c r="AD18">
        <v>20.61</v>
      </c>
      <c r="AE18">
        <v>20.37</v>
      </c>
      <c r="AF18">
        <v>20.190000000000001</v>
      </c>
      <c r="AG18">
        <v>20.36</v>
      </c>
      <c r="AH18">
        <v>20.329999999999998</v>
      </c>
      <c r="AI18">
        <v>20.239999999999998</v>
      </c>
      <c r="AJ18">
        <v>20.58</v>
      </c>
      <c r="AK18">
        <v>20.71</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20.12</v>
      </c>
      <c r="CC18">
        <v>20.03</v>
      </c>
      <c r="CD18">
        <v>20.12</v>
      </c>
      <c r="CE18">
        <v>19.989999999999998</v>
      </c>
      <c r="CF18">
        <v>19.86</v>
      </c>
      <c r="CG18">
        <v>19.64</v>
      </c>
      <c r="CH18">
        <v>19.72</v>
      </c>
      <c r="CI18">
        <v>19.52</v>
      </c>
      <c r="CJ18">
        <v>19.09</v>
      </c>
      <c r="CK18">
        <v>19.38</v>
      </c>
      <c r="CL18">
        <v>19.440000000000001</v>
      </c>
      <c r="CM18">
        <v>19.149999999999999</v>
      </c>
      <c r="CN18">
        <v>19.53</v>
      </c>
      <c r="CO18">
        <v>19.86</v>
      </c>
      <c r="CP18">
        <v>0</v>
      </c>
      <c r="CQ18">
        <v>0</v>
      </c>
      <c r="CR18">
        <v>0</v>
      </c>
      <c r="CS18">
        <v>1.7000000000000001E-2</v>
      </c>
      <c r="CT18">
        <v>0.26700000000000002</v>
      </c>
      <c r="CU18">
        <v>0.73299999999999998</v>
      </c>
      <c r="CV18">
        <v>0.55000000000000004</v>
      </c>
      <c r="CW18">
        <v>0.75</v>
      </c>
      <c r="CX18">
        <v>1</v>
      </c>
      <c r="CY18">
        <v>1</v>
      </c>
      <c r="CZ18">
        <v>0.9</v>
      </c>
      <c r="DA18">
        <v>1</v>
      </c>
      <c r="DB18">
        <v>1</v>
      </c>
      <c r="DC18">
        <v>0.3</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5.4109999999999996</v>
      </c>
      <c r="EG18">
        <v>4.2919999999999998</v>
      </c>
      <c r="EH18">
        <v>5.8029999999999999</v>
      </c>
      <c r="EI18">
        <v>3.4119999999999999</v>
      </c>
      <c r="EJ18">
        <v>3.101</v>
      </c>
      <c r="EK18">
        <v>2.823</v>
      </c>
      <c r="EL18">
        <v>3.3029999999999999</v>
      </c>
      <c r="EM18">
        <v>-3.2959999999999998</v>
      </c>
      <c r="EN18">
        <v>1.401</v>
      </c>
      <c r="EO18">
        <v>0.10299999999999999</v>
      </c>
      <c r="EP18">
        <v>-3.7</v>
      </c>
      <c r="EQ18">
        <v>3.589</v>
      </c>
      <c r="ER18">
        <v>3.0110000000000001</v>
      </c>
      <c r="ES18">
        <v>5.99</v>
      </c>
      <c r="ET18">
        <v>0</v>
      </c>
      <c r="EU18">
        <v>128.56462179273299</v>
      </c>
    </row>
    <row r="19" spans="1:151" x14ac:dyDescent="0.25">
      <c r="A19" t="s">
        <v>75</v>
      </c>
      <c r="B19" t="s">
        <v>589</v>
      </c>
      <c r="C19" t="s">
        <v>595</v>
      </c>
      <c r="D19">
        <v>18</v>
      </c>
      <c r="E19" t="s">
        <v>1</v>
      </c>
      <c r="F19">
        <f t="shared" si="0"/>
        <v>1</v>
      </c>
      <c r="G19">
        <f t="shared" si="1"/>
        <v>1</v>
      </c>
      <c r="H19" t="s">
        <v>8</v>
      </c>
      <c r="I19" t="s">
        <v>6</v>
      </c>
      <c r="J19" t="s">
        <v>4</v>
      </c>
      <c r="K19" t="s">
        <v>606</v>
      </c>
      <c r="L19" t="s">
        <v>515</v>
      </c>
      <c r="M19" s="7">
        <f t="shared" si="2"/>
        <v>0</v>
      </c>
      <c r="N19" s="7">
        <f t="shared" si="2"/>
        <v>275.48318898484712</v>
      </c>
      <c r="O19" s="7">
        <f>M19*'Emission and cost factors'!$D$8+N19*'Emission and cost factors'!$E$8</f>
        <v>126.72226693302969</v>
      </c>
      <c r="P19" s="8">
        <f>M19*'Emission and cost factors'!$D$9+N19*'Emission and cost factors'!$E$9</f>
        <v>41.322478347727063</v>
      </c>
      <c r="Q19" s="7">
        <f t="shared" si="3"/>
        <v>20.427857142857139</v>
      </c>
      <c r="R19" s="17">
        <f t="shared" si="4"/>
        <v>0</v>
      </c>
      <c r="S19" s="17">
        <f t="shared" si="5"/>
        <v>0</v>
      </c>
      <c r="T19" s="17">
        <f t="shared" si="6"/>
        <v>0</v>
      </c>
      <c r="U19" s="7">
        <f t="shared" si="7"/>
        <v>0</v>
      </c>
      <c r="V19" s="7">
        <f t="shared" si="8"/>
        <v>0</v>
      </c>
      <c r="W19" s="7">
        <f t="shared" si="9"/>
        <v>0</v>
      </c>
      <c r="X19">
        <v>20.64</v>
      </c>
      <c r="Y19">
        <v>20.58</v>
      </c>
      <c r="Z19">
        <v>20.65</v>
      </c>
      <c r="AA19">
        <v>20.58</v>
      </c>
      <c r="AB19">
        <v>20.45</v>
      </c>
      <c r="AC19">
        <v>20.55</v>
      </c>
      <c r="AD19">
        <v>20.58</v>
      </c>
      <c r="AE19">
        <v>20.22</v>
      </c>
      <c r="AF19">
        <v>20.04</v>
      </c>
      <c r="AG19">
        <v>20.21</v>
      </c>
      <c r="AH19">
        <v>20.190000000000001</v>
      </c>
      <c r="AI19">
        <v>20.100000000000001</v>
      </c>
      <c r="AJ19">
        <v>20.52</v>
      </c>
      <c r="AK19">
        <v>20.68</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20.079999999999998</v>
      </c>
      <c r="CC19">
        <v>19.97</v>
      </c>
      <c r="CD19">
        <v>20.07</v>
      </c>
      <c r="CE19">
        <v>19.93</v>
      </c>
      <c r="CF19">
        <v>19.739999999999998</v>
      </c>
      <c r="CG19">
        <v>19.54</v>
      </c>
      <c r="CH19">
        <v>19.63</v>
      </c>
      <c r="CI19">
        <v>19.309999999999999</v>
      </c>
      <c r="CJ19">
        <v>18.89</v>
      </c>
      <c r="CK19">
        <v>19.14</v>
      </c>
      <c r="CL19">
        <v>19.260000000000002</v>
      </c>
      <c r="CM19">
        <v>18.95</v>
      </c>
      <c r="CN19">
        <v>19.39</v>
      </c>
      <c r="CO19">
        <v>19.760000000000002</v>
      </c>
      <c r="CP19">
        <v>0</v>
      </c>
      <c r="CQ19">
        <v>0.05</v>
      </c>
      <c r="CR19">
        <v>0</v>
      </c>
      <c r="CS19">
        <v>0.13300000000000001</v>
      </c>
      <c r="CT19">
        <v>0.51700000000000002</v>
      </c>
      <c r="CU19">
        <v>1</v>
      </c>
      <c r="CV19">
        <v>0.81699999999999995</v>
      </c>
      <c r="CW19">
        <v>1</v>
      </c>
      <c r="CX19">
        <v>1</v>
      </c>
      <c r="CY19">
        <v>1</v>
      </c>
      <c r="CZ19">
        <v>1</v>
      </c>
      <c r="DA19">
        <v>1</v>
      </c>
      <c r="DB19">
        <v>1</v>
      </c>
      <c r="DC19">
        <v>0.51700000000000002</v>
      </c>
      <c r="DD19">
        <v>0</v>
      </c>
      <c r="DE19">
        <v>0</v>
      </c>
      <c r="DF19">
        <v>0</v>
      </c>
      <c r="DG19">
        <v>0</v>
      </c>
      <c r="DH19">
        <v>0</v>
      </c>
      <c r="DI19">
        <v>0</v>
      </c>
      <c r="DJ19">
        <v>0</v>
      </c>
      <c r="DK19">
        <v>0</v>
      </c>
      <c r="DL19">
        <v>0.183</v>
      </c>
      <c r="DM19">
        <v>0</v>
      </c>
      <c r="DN19">
        <v>0</v>
      </c>
      <c r="DO19">
        <v>0.1</v>
      </c>
      <c r="DP19">
        <v>0</v>
      </c>
      <c r="DQ19">
        <v>0</v>
      </c>
      <c r="DR19">
        <v>0</v>
      </c>
      <c r="DS19">
        <v>0</v>
      </c>
      <c r="DT19">
        <v>0</v>
      </c>
      <c r="DU19">
        <v>0</v>
      </c>
      <c r="DV19">
        <v>0</v>
      </c>
      <c r="DW19">
        <v>0</v>
      </c>
      <c r="DX19">
        <v>0</v>
      </c>
      <c r="DY19">
        <v>0</v>
      </c>
      <c r="DZ19">
        <v>0</v>
      </c>
      <c r="EA19">
        <v>0</v>
      </c>
      <c r="EB19">
        <v>0</v>
      </c>
      <c r="EC19">
        <v>0</v>
      </c>
      <c r="ED19">
        <v>0</v>
      </c>
      <c r="EE19">
        <v>0</v>
      </c>
      <c r="EF19">
        <v>5.4109999999999996</v>
      </c>
      <c r="EG19">
        <v>4.2919999999999998</v>
      </c>
      <c r="EH19">
        <v>5.8029999999999999</v>
      </c>
      <c r="EI19">
        <v>3.4119999999999999</v>
      </c>
      <c r="EJ19">
        <v>3.101</v>
      </c>
      <c r="EK19">
        <v>2.823</v>
      </c>
      <c r="EL19">
        <v>3.3029999999999999</v>
      </c>
      <c r="EM19">
        <v>-3.2959999999999998</v>
      </c>
      <c r="EN19">
        <v>1.401</v>
      </c>
      <c r="EO19">
        <v>0.10299999999999999</v>
      </c>
      <c r="EP19">
        <v>-3.7</v>
      </c>
      <c r="EQ19">
        <v>3.589</v>
      </c>
      <c r="ER19">
        <v>3.0110000000000001</v>
      </c>
      <c r="ES19">
        <v>5.99</v>
      </c>
      <c r="ET19">
        <v>0</v>
      </c>
      <c r="EU19">
        <v>128.55882152626199</v>
      </c>
    </row>
    <row r="20" spans="1:151" x14ac:dyDescent="0.25">
      <c r="A20" t="s">
        <v>76</v>
      </c>
      <c r="B20" t="s">
        <v>589</v>
      </c>
      <c r="C20" t="s">
        <v>595</v>
      </c>
      <c r="D20">
        <v>19</v>
      </c>
      <c r="E20" t="s">
        <v>1</v>
      </c>
      <c r="F20">
        <f t="shared" si="0"/>
        <v>1</v>
      </c>
      <c r="G20">
        <f t="shared" si="1"/>
        <v>1</v>
      </c>
      <c r="H20" t="s">
        <v>8</v>
      </c>
      <c r="I20" t="s">
        <v>6</v>
      </c>
      <c r="J20" t="s">
        <v>5</v>
      </c>
      <c r="K20" t="s">
        <v>606</v>
      </c>
      <c r="L20" t="s">
        <v>516</v>
      </c>
      <c r="M20" s="7">
        <f t="shared" si="2"/>
        <v>0</v>
      </c>
      <c r="N20" s="7">
        <f t="shared" si="2"/>
        <v>275.46090920362502</v>
      </c>
      <c r="O20" s="7">
        <f>M20*'Emission and cost factors'!$D$8+N20*'Emission and cost factors'!$E$8</f>
        <v>126.71201823366752</v>
      </c>
      <c r="P20" s="8">
        <f>M20*'Emission and cost factors'!$D$9+N20*'Emission and cost factors'!$E$9</f>
        <v>41.319136380543753</v>
      </c>
      <c r="Q20" s="7">
        <f t="shared" si="3"/>
        <v>20.510714285714283</v>
      </c>
      <c r="R20" s="17">
        <f t="shared" si="4"/>
        <v>0</v>
      </c>
      <c r="S20" s="17">
        <f t="shared" si="5"/>
        <v>0</v>
      </c>
      <c r="T20" s="17">
        <f t="shared" si="6"/>
        <v>0</v>
      </c>
      <c r="U20" s="7">
        <f t="shared" si="7"/>
        <v>0</v>
      </c>
      <c r="V20" s="7">
        <f t="shared" si="8"/>
        <v>0</v>
      </c>
      <c r="W20" s="7">
        <f t="shared" si="9"/>
        <v>0</v>
      </c>
      <c r="X20">
        <v>20.68</v>
      </c>
      <c r="Y20">
        <v>20.62</v>
      </c>
      <c r="Z20">
        <v>20.69</v>
      </c>
      <c r="AA20">
        <v>20.63</v>
      </c>
      <c r="AB20">
        <v>20.55</v>
      </c>
      <c r="AC20">
        <v>20.59</v>
      </c>
      <c r="AD20">
        <v>20.61</v>
      </c>
      <c r="AE20">
        <v>20.37</v>
      </c>
      <c r="AF20">
        <v>20.190000000000001</v>
      </c>
      <c r="AG20">
        <v>20.36</v>
      </c>
      <c r="AH20">
        <v>20.329999999999998</v>
      </c>
      <c r="AI20">
        <v>20.239999999999998</v>
      </c>
      <c r="AJ20">
        <v>20.58</v>
      </c>
      <c r="AK20">
        <v>20.71</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20.12</v>
      </c>
      <c r="CC20">
        <v>20.03</v>
      </c>
      <c r="CD20">
        <v>20.12</v>
      </c>
      <c r="CE20">
        <v>19.989999999999998</v>
      </c>
      <c r="CF20">
        <v>19.86</v>
      </c>
      <c r="CG20">
        <v>19.64</v>
      </c>
      <c r="CH20">
        <v>19.72</v>
      </c>
      <c r="CI20">
        <v>19.52</v>
      </c>
      <c r="CJ20">
        <v>19.09</v>
      </c>
      <c r="CK20">
        <v>19.38</v>
      </c>
      <c r="CL20">
        <v>19.440000000000001</v>
      </c>
      <c r="CM20">
        <v>19.149999999999999</v>
      </c>
      <c r="CN20">
        <v>19.53</v>
      </c>
      <c r="CO20">
        <v>19.86</v>
      </c>
      <c r="CP20">
        <v>0</v>
      </c>
      <c r="CQ20">
        <v>0</v>
      </c>
      <c r="CR20">
        <v>0</v>
      </c>
      <c r="CS20">
        <v>1.7000000000000001E-2</v>
      </c>
      <c r="CT20">
        <v>0.26700000000000002</v>
      </c>
      <c r="CU20">
        <v>0.73299999999999998</v>
      </c>
      <c r="CV20">
        <v>0.55000000000000004</v>
      </c>
      <c r="CW20">
        <v>0.75</v>
      </c>
      <c r="CX20">
        <v>1</v>
      </c>
      <c r="CY20">
        <v>1</v>
      </c>
      <c r="CZ20">
        <v>0.9</v>
      </c>
      <c r="DA20">
        <v>1</v>
      </c>
      <c r="DB20">
        <v>1</v>
      </c>
      <c r="DC20">
        <v>0.3</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5.4109999999999996</v>
      </c>
      <c r="EG20">
        <v>4.2919999999999998</v>
      </c>
      <c r="EH20">
        <v>5.8029999999999999</v>
      </c>
      <c r="EI20">
        <v>3.4119999999999999</v>
      </c>
      <c r="EJ20">
        <v>3.101</v>
      </c>
      <c r="EK20">
        <v>2.823</v>
      </c>
      <c r="EL20">
        <v>3.3029999999999999</v>
      </c>
      <c r="EM20">
        <v>-3.2959999999999998</v>
      </c>
      <c r="EN20">
        <v>1.401</v>
      </c>
      <c r="EO20">
        <v>0.10299999999999999</v>
      </c>
      <c r="EP20">
        <v>-3.7</v>
      </c>
      <c r="EQ20">
        <v>3.589</v>
      </c>
      <c r="ER20">
        <v>3.0110000000000001</v>
      </c>
      <c r="ES20">
        <v>5.99</v>
      </c>
      <c r="ET20">
        <v>0</v>
      </c>
      <c r="EU20">
        <v>128.548424295025</v>
      </c>
    </row>
    <row r="21" spans="1:151" x14ac:dyDescent="0.25">
      <c r="A21" t="s">
        <v>77</v>
      </c>
      <c r="B21" t="s">
        <v>589</v>
      </c>
      <c r="C21" t="s">
        <v>595</v>
      </c>
      <c r="D21">
        <v>20</v>
      </c>
      <c r="E21" t="s">
        <v>1</v>
      </c>
      <c r="F21">
        <f t="shared" si="0"/>
        <v>1</v>
      </c>
      <c r="G21">
        <f t="shared" si="1"/>
        <v>1</v>
      </c>
      <c r="H21" t="s">
        <v>8</v>
      </c>
      <c r="I21" t="s">
        <v>6</v>
      </c>
      <c r="J21" t="s">
        <v>5</v>
      </c>
      <c r="K21" t="s">
        <v>606</v>
      </c>
      <c r="L21" t="s">
        <v>515</v>
      </c>
      <c r="M21" s="7">
        <f t="shared" si="2"/>
        <v>0</v>
      </c>
      <c r="N21" s="7">
        <f t="shared" si="2"/>
        <v>275.95003295589856</v>
      </c>
      <c r="O21" s="7">
        <f>M21*'Emission and cost factors'!$D$8+N21*'Emission and cost factors'!$E$8</f>
        <v>126.93701515971334</v>
      </c>
      <c r="P21" s="8">
        <f>M21*'Emission and cost factors'!$D$9+N21*'Emission and cost factors'!$E$9</f>
        <v>41.392504943384786</v>
      </c>
      <c r="Q21" s="7">
        <f t="shared" si="3"/>
        <v>20.427857142857139</v>
      </c>
      <c r="R21" s="17">
        <f t="shared" si="4"/>
        <v>0</v>
      </c>
      <c r="S21" s="17">
        <f t="shared" si="5"/>
        <v>0</v>
      </c>
      <c r="T21" s="17">
        <f t="shared" si="6"/>
        <v>0</v>
      </c>
      <c r="U21" s="7">
        <f t="shared" si="7"/>
        <v>0</v>
      </c>
      <c r="V21" s="7">
        <f t="shared" si="8"/>
        <v>0</v>
      </c>
      <c r="W21" s="7">
        <f t="shared" si="9"/>
        <v>0</v>
      </c>
      <c r="X21">
        <v>20.64</v>
      </c>
      <c r="Y21">
        <v>20.58</v>
      </c>
      <c r="Z21">
        <v>20.65</v>
      </c>
      <c r="AA21">
        <v>20.58</v>
      </c>
      <c r="AB21">
        <v>20.45</v>
      </c>
      <c r="AC21">
        <v>20.55</v>
      </c>
      <c r="AD21">
        <v>20.58</v>
      </c>
      <c r="AE21">
        <v>20.22</v>
      </c>
      <c r="AF21">
        <v>20.04</v>
      </c>
      <c r="AG21">
        <v>20.21</v>
      </c>
      <c r="AH21">
        <v>20.190000000000001</v>
      </c>
      <c r="AI21">
        <v>20.100000000000001</v>
      </c>
      <c r="AJ21">
        <v>20.52</v>
      </c>
      <c r="AK21">
        <v>20.68</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20.079999999999998</v>
      </c>
      <c r="CC21">
        <v>19.97</v>
      </c>
      <c r="CD21">
        <v>20.07</v>
      </c>
      <c r="CE21">
        <v>19.93</v>
      </c>
      <c r="CF21">
        <v>19.739999999999998</v>
      </c>
      <c r="CG21">
        <v>19.54</v>
      </c>
      <c r="CH21">
        <v>19.63</v>
      </c>
      <c r="CI21">
        <v>19.309999999999999</v>
      </c>
      <c r="CJ21">
        <v>18.89</v>
      </c>
      <c r="CK21">
        <v>19.14</v>
      </c>
      <c r="CL21">
        <v>19.260000000000002</v>
      </c>
      <c r="CM21">
        <v>18.95</v>
      </c>
      <c r="CN21">
        <v>19.39</v>
      </c>
      <c r="CO21">
        <v>19.760000000000002</v>
      </c>
      <c r="CP21">
        <v>0</v>
      </c>
      <c r="CQ21">
        <v>0.05</v>
      </c>
      <c r="CR21">
        <v>0</v>
      </c>
      <c r="CS21">
        <v>0.13300000000000001</v>
      </c>
      <c r="CT21">
        <v>0.51700000000000002</v>
      </c>
      <c r="CU21">
        <v>1</v>
      </c>
      <c r="CV21">
        <v>0.81699999999999995</v>
      </c>
      <c r="CW21">
        <v>1</v>
      </c>
      <c r="CX21">
        <v>1</v>
      </c>
      <c r="CY21">
        <v>1</v>
      </c>
      <c r="CZ21">
        <v>1</v>
      </c>
      <c r="DA21">
        <v>1</v>
      </c>
      <c r="DB21">
        <v>1</v>
      </c>
      <c r="DC21">
        <v>0.51700000000000002</v>
      </c>
      <c r="DD21">
        <v>0</v>
      </c>
      <c r="DE21">
        <v>0</v>
      </c>
      <c r="DF21">
        <v>0</v>
      </c>
      <c r="DG21">
        <v>0</v>
      </c>
      <c r="DH21">
        <v>0</v>
      </c>
      <c r="DI21">
        <v>0</v>
      </c>
      <c r="DJ21">
        <v>0</v>
      </c>
      <c r="DK21">
        <v>0</v>
      </c>
      <c r="DL21">
        <v>0.183</v>
      </c>
      <c r="DM21">
        <v>0</v>
      </c>
      <c r="DN21">
        <v>0</v>
      </c>
      <c r="DO21">
        <v>0.1</v>
      </c>
      <c r="DP21">
        <v>0</v>
      </c>
      <c r="DQ21">
        <v>0</v>
      </c>
      <c r="DR21">
        <v>0</v>
      </c>
      <c r="DS21">
        <v>0</v>
      </c>
      <c r="DT21">
        <v>0</v>
      </c>
      <c r="DU21">
        <v>0</v>
      </c>
      <c r="DV21">
        <v>0</v>
      </c>
      <c r="DW21">
        <v>0</v>
      </c>
      <c r="DX21">
        <v>0</v>
      </c>
      <c r="DY21">
        <v>0</v>
      </c>
      <c r="DZ21">
        <v>0</v>
      </c>
      <c r="EA21">
        <v>0</v>
      </c>
      <c r="EB21">
        <v>0</v>
      </c>
      <c r="EC21">
        <v>0</v>
      </c>
      <c r="ED21">
        <v>0</v>
      </c>
      <c r="EE21">
        <v>0</v>
      </c>
      <c r="EF21">
        <v>5.4109999999999996</v>
      </c>
      <c r="EG21">
        <v>4.2919999999999998</v>
      </c>
      <c r="EH21">
        <v>5.8029999999999999</v>
      </c>
      <c r="EI21">
        <v>3.4119999999999999</v>
      </c>
      <c r="EJ21">
        <v>3.101</v>
      </c>
      <c r="EK21">
        <v>2.823</v>
      </c>
      <c r="EL21">
        <v>3.3029999999999999</v>
      </c>
      <c r="EM21">
        <v>-3.2959999999999998</v>
      </c>
      <c r="EN21">
        <v>1.401</v>
      </c>
      <c r="EO21">
        <v>0.10299999999999999</v>
      </c>
      <c r="EP21">
        <v>-3.7</v>
      </c>
      <c r="EQ21">
        <v>3.589</v>
      </c>
      <c r="ER21">
        <v>3.0110000000000001</v>
      </c>
      <c r="ES21">
        <v>5.99</v>
      </c>
      <c r="ET21">
        <v>0</v>
      </c>
      <c r="EU21">
        <v>128.77668204608599</v>
      </c>
    </row>
    <row r="22" spans="1:151" x14ac:dyDescent="0.25">
      <c r="A22" t="s">
        <v>78</v>
      </c>
      <c r="B22" t="s">
        <v>589</v>
      </c>
      <c r="C22" t="s">
        <v>595</v>
      </c>
      <c r="D22">
        <v>21</v>
      </c>
      <c r="E22" t="s">
        <v>1</v>
      </c>
      <c r="F22">
        <f t="shared" si="0"/>
        <v>1</v>
      </c>
      <c r="G22">
        <f t="shared" si="1"/>
        <v>1</v>
      </c>
      <c r="H22" t="s">
        <v>8</v>
      </c>
      <c r="I22" t="s">
        <v>7</v>
      </c>
      <c r="J22" t="s">
        <v>4</v>
      </c>
      <c r="K22" t="s">
        <v>606</v>
      </c>
      <c r="L22" t="s">
        <v>516</v>
      </c>
      <c r="M22" s="7">
        <f t="shared" si="2"/>
        <v>0</v>
      </c>
      <c r="N22" s="7">
        <f t="shared" si="2"/>
        <v>283.4787888613393</v>
      </c>
      <c r="O22" s="7">
        <f>M22*'Emission and cost factors'!$D$8+N22*'Emission and cost factors'!$E$8</f>
        <v>130.40024287621608</v>
      </c>
      <c r="P22" s="8">
        <f>M22*'Emission and cost factors'!$D$9+N22*'Emission and cost factors'!$E$9</f>
        <v>42.52181832920089</v>
      </c>
      <c r="Q22" s="7">
        <f t="shared" si="3"/>
        <v>20.512142857142862</v>
      </c>
      <c r="R22" s="17">
        <f t="shared" si="4"/>
        <v>0</v>
      </c>
      <c r="S22" s="17">
        <f t="shared" si="5"/>
        <v>0</v>
      </c>
      <c r="T22" s="17">
        <f t="shared" si="6"/>
        <v>0</v>
      </c>
      <c r="U22" s="7">
        <f t="shared" si="7"/>
        <v>0</v>
      </c>
      <c r="V22" s="7">
        <f t="shared" si="8"/>
        <v>0</v>
      </c>
      <c r="W22" s="7">
        <f t="shared" si="9"/>
        <v>0</v>
      </c>
      <c r="X22">
        <v>20.67</v>
      </c>
      <c r="Y22">
        <v>20.62</v>
      </c>
      <c r="Z22">
        <v>20.69</v>
      </c>
      <c r="AA22">
        <v>20.61</v>
      </c>
      <c r="AB22">
        <v>20.52</v>
      </c>
      <c r="AC22">
        <v>20.61</v>
      </c>
      <c r="AD22">
        <v>20.64</v>
      </c>
      <c r="AE22">
        <v>20.36</v>
      </c>
      <c r="AF22">
        <v>20.190000000000001</v>
      </c>
      <c r="AG22">
        <v>20.34</v>
      </c>
      <c r="AH22">
        <v>20.37</v>
      </c>
      <c r="AI22">
        <v>20.239999999999998</v>
      </c>
      <c r="AJ22">
        <v>20.59</v>
      </c>
      <c r="AK22">
        <v>20.72</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20.149999999999999</v>
      </c>
      <c r="CC22">
        <v>20.07</v>
      </c>
      <c r="CD22">
        <v>20.16</v>
      </c>
      <c r="CE22">
        <v>20.04</v>
      </c>
      <c r="CF22">
        <v>19.89</v>
      </c>
      <c r="CG22">
        <v>19.68</v>
      </c>
      <c r="CH22">
        <v>19.77</v>
      </c>
      <c r="CI22">
        <v>19.57</v>
      </c>
      <c r="CJ22">
        <v>19.13</v>
      </c>
      <c r="CK22">
        <v>19.39</v>
      </c>
      <c r="CL22">
        <v>19.559999999999999</v>
      </c>
      <c r="CM22">
        <v>19.190000000000001</v>
      </c>
      <c r="CN22">
        <v>19.579999999999998</v>
      </c>
      <c r="CO22">
        <v>19.899999999999999</v>
      </c>
      <c r="CP22">
        <v>0</v>
      </c>
      <c r="CQ22">
        <v>0</v>
      </c>
      <c r="CR22">
        <v>0</v>
      </c>
      <c r="CS22">
        <v>0</v>
      </c>
      <c r="CT22">
        <v>0.23300000000000001</v>
      </c>
      <c r="CU22">
        <v>0.78300000000000003</v>
      </c>
      <c r="CV22">
        <v>0.53300000000000003</v>
      </c>
      <c r="CW22">
        <v>0.8</v>
      </c>
      <c r="CX22">
        <v>1</v>
      </c>
      <c r="CY22">
        <v>1</v>
      </c>
      <c r="CZ22">
        <v>0.76700000000000002</v>
      </c>
      <c r="DA22">
        <v>1</v>
      </c>
      <c r="DB22">
        <v>1</v>
      </c>
      <c r="DC22">
        <v>0.26700000000000002</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5.4109999999999996</v>
      </c>
      <c r="EG22">
        <v>4.2919999999999998</v>
      </c>
      <c r="EH22">
        <v>5.8029999999999999</v>
      </c>
      <c r="EI22">
        <v>3.4119999999999999</v>
      </c>
      <c r="EJ22">
        <v>3.101</v>
      </c>
      <c r="EK22">
        <v>2.823</v>
      </c>
      <c r="EL22">
        <v>3.3029999999999999</v>
      </c>
      <c r="EM22">
        <v>-3.2959999999999998</v>
      </c>
      <c r="EN22">
        <v>1.401</v>
      </c>
      <c r="EO22">
        <v>0.10299999999999999</v>
      </c>
      <c r="EP22">
        <v>-3.7</v>
      </c>
      <c r="EQ22">
        <v>3.589</v>
      </c>
      <c r="ER22">
        <v>3.0110000000000001</v>
      </c>
      <c r="ES22">
        <v>5.99</v>
      </c>
      <c r="ET22">
        <v>0</v>
      </c>
      <c r="EU22">
        <v>132.29010146862501</v>
      </c>
    </row>
    <row r="23" spans="1:151" x14ac:dyDescent="0.25">
      <c r="A23" t="s">
        <v>79</v>
      </c>
      <c r="B23" t="s">
        <v>589</v>
      </c>
      <c r="C23" t="s">
        <v>595</v>
      </c>
      <c r="D23">
        <v>22</v>
      </c>
      <c r="E23" t="s">
        <v>1</v>
      </c>
      <c r="F23">
        <f t="shared" si="0"/>
        <v>1</v>
      </c>
      <c r="G23">
        <f t="shared" si="1"/>
        <v>1</v>
      </c>
      <c r="H23" t="s">
        <v>8</v>
      </c>
      <c r="I23" t="s">
        <v>7</v>
      </c>
      <c r="J23" t="s">
        <v>4</v>
      </c>
      <c r="K23" t="s">
        <v>606</v>
      </c>
      <c r="L23" t="s">
        <v>515</v>
      </c>
      <c r="M23" s="7">
        <f t="shared" si="2"/>
        <v>0</v>
      </c>
      <c r="N23" s="7">
        <f t="shared" si="2"/>
        <v>279.03477457704429</v>
      </c>
      <c r="O23" s="7">
        <f>M23*'Emission and cost factors'!$D$8+N23*'Emission and cost factors'!$E$8</f>
        <v>128.35599630544039</v>
      </c>
      <c r="P23" s="8">
        <f>M23*'Emission and cost factors'!$D$9+N23*'Emission and cost factors'!$E$9</f>
        <v>41.855216186556639</v>
      </c>
      <c r="Q23" s="7">
        <f t="shared" si="3"/>
        <v>20.413571428571426</v>
      </c>
      <c r="R23" s="17">
        <f t="shared" si="4"/>
        <v>0</v>
      </c>
      <c r="S23" s="17">
        <f t="shared" si="5"/>
        <v>0</v>
      </c>
      <c r="T23" s="17">
        <f t="shared" si="6"/>
        <v>0</v>
      </c>
      <c r="U23" s="7">
        <f t="shared" si="7"/>
        <v>0</v>
      </c>
      <c r="V23" s="7">
        <f t="shared" si="8"/>
        <v>0</v>
      </c>
      <c r="W23" s="7">
        <f t="shared" si="9"/>
        <v>0</v>
      </c>
      <c r="X23">
        <v>20.62</v>
      </c>
      <c r="Y23">
        <v>20.54</v>
      </c>
      <c r="Z23">
        <v>20.62</v>
      </c>
      <c r="AA23">
        <v>20.53</v>
      </c>
      <c r="AB23">
        <v>20.420000000000002</v>
      </c>
      <c r="AC23">
        <v>20.51</v>
      </c>
      <c r="AD23">
        <v>20.58</v>
      </c>
      <c r="AE23">
        <v>20.23</v>
      </c>
      <c r="AF23">
        <v>20.05</v>
      </c>
      <c r="AG23">
        <v>20.2</v>
      </c>
      <c r="AH23">
        <v>20.22</v>
      </c>
      <c r="AI23">
        <v>20.09</v>
      </c>
      <c r="AJ23">
        <v>20.49</v>
      </c>
      <c r="AK23">
        <v>20.69</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20.079999999999998</v>
      </c>
      <c r="CC23">
        <v>19.98</v>
      </c>
      <c r="CD23">
        <v>20.09</v>
      </c>
      <c r="CE23">
        <v>19.95</v>
      </c>
      <c r="CF23">
        <v>19.760000000000002</v>
      </c>
      <c r="CG23">
        <v>19.559999999999999</v>
      </c>
      <c r="CH23">
        <v>19.64</v>
      </c>
      <c r="CI23">
        <v>19.36</v>
      </c>
      <c r="CJ23">
        <v>18.93</v>
      </c>
      <c r="CK23">
        <v>19.16</v>
      </c>
      <c r="CL23">
        <v>19.29</v>
      </c>
      <c r="CM23">
        <v>18.97</v>
      </c>
      <c r="CN23">
        <v>19.39</v>
      </c>
      <c r="CO23">
        <v>19.78</v>
      </c>
      <c r="CP23">
        <v>0</v>
      </c>
      <c r="CQ23">
        <v>3.3000000000000002E-2</v>
      </c>
      <c r="CR23">
        <v>0</v>
      </c>
      <c r="CS23">
        <v>0.1</v>
      </c>
      <c r="CT23">
        <v>0.56699999999999995</v>
      </c>
      <c r="CU23">
        <v>1</v>
      </c>
      <c r="CV23">
        <v>1</v>
      </c>
      <c r="CW23">
        <v>1</v>
      </c>
      <c r="CX23">
        <v>1</v>
      </c>
      <c r="CY23">
        <v>1</v>
      </c>
      <c r="CZ23">
        <v>1</v>
      </c>
      <c r="DA23">
        <v>1</v>
      </c>
      <c r="DB23">
        <v>1</v>
      </c>
      <c r="DC23">
        <v>0.58299999999999996</v>
      </c>
      <c r="DD23">
        <v>0</v>
      </c>
      <c r="DE23">
        <v>0</v>
      </c>
      <c r="DF23">
        <v>0</v>
      </c>
      <c r="DG23">
        <v>0</v>
      </c>
      <c r="DH23">
        <v>0</v>
      </c>
      <c r="DI23">
        <v>0</v>
      </c>
      <c r="DJ23">
        <v>0</v>
      </c>
      <c r="DK23">
        <v>0</v>
      </c>
      <c r="DL23">
        <v>0.13300000000000001</v>
      </c>
      <c r="DM23">
        <v>0</v>
      </c>
      <c r="DN23">
        <v>0</v>
      </c>
      <c r="DO23">
        <v>6.7000000000000004E-2</v>
      </c>
      <c r="DP23">
        <v>0</v>
      </c>
      <c r="DQ23">
        <v>0</v>
      </c>
      <c r="DR23">
        <v>0</v>
      </c>
      <c r="DS23">
        <v>0</v>
      </c>
      <c r="DT23">
        <v>0</v>
      </c>
      <c r="DU23">
        <v>0</v>
      </c>
      <c r="DV23">
        <v>0</v>
      </c>
      <c r="DW23">
        <v>0</v>
      </c>
      <c r="DX23">
        <v>0</v>
      </c>
      <c r="DY23">
        <v>0</v>
      </c>
      <c r="DZ23">
        <v>0</v>
      </c>
      <c r="EA23">
        <v>0</v>
      </c>
      <c r="EB23">
        <v>0</v>
      </c>
      <c r="EC23">
        <v>0</v>
      </c>
      <c r="ED23">
        <v>0</v>
      </c>
      <c r="EE23">
        <v>0</v>
      </c>
      <c r="EF23">
        <v>5.4109999999999996</v>
      </c>
      <c r="EG23">
        <v>4.2919999999999998</v>
      </c>
      <c r="EH23">
        <v>5.8029999999999999</v>
      </c>
      <c r="EI23">
        <v>3.4119999999999999</v>
      </c>
      <c r="EJ23">
        <v>3.101</v>
      </c>
      <c r="EK23">
        <v>2.823</v>
      </c>
      <c r="EL23">
        <v>3.3029999999999999</v>
      </c>
      <c r="EM23">
        <v>-3.2959999999999998</v>
      </c>
      <c r="EN23">
        <v>1.401</v>
      </c>
      <c r="EO23">
        <v>0.10299999999999999</v>
      </c>
      <c r="EP23">
        <v>-3.7</v>
      </c>
      <c r="EQ23">
        <v>3.589</v>
      </c>
      <c r="ER23">
        <v>3.0110000000000001</v>
      </c>
      <c r="ES23">
        <v>5.99</v>
      </c>
      <c r="ET23">
        <v>0</v>
      </c>
      <c r="EU23">
        <v>130.216228135954</v>
      </c>
    </row>
    <row r="24" spans="1:151" x14ac:dyDescent="0.25">
      <c r="A24" t="s">
        <v>80</v>
      </c>
      <c r="B24" t="s">
        <v>589</v>
      </c>
      <c r="C24" t="s">
        <v>595</v>
      </c>
      <c r="D24">
        <v>23</v>
      </c>
      <c r="E24" t="s">
        <v>1</v>
      </c>
      <c r="F24">
        <f t="shared" si="0"/>
        <v>1</v>
      </c>
      <c r="G24">
        <f t="shared" si="1"/>
        <v>1</v>
      </c>
      <c r="H24" t="s">
        <v>8</v>
      </c>
      <c r="I24" t="s">
        <v>7</v>
      </c>
      <c r="J24" t="s">
        <v>5</v>
      </c>
      <c r="K24" t="s">
        <v>606</v>
      </c>
      <c r="L24" t="s">
        <v>516</v>
      </c>
      <c r="M24" s="7">
        <f t="shared" si="2"/>
        <v>0</v>
      </c>
      <c r="N24" s="7">
        <f t="shared" si="2"/>
        <v>282.91185841190361</v>
      </c>
      <c r="O24" s="7">
        <f>M24*'Emission and cost factors'!$D$8+N24*'Emission and cost factors'!$E$8</f>
        <v>130.13945486947566</v>
      </c>
      <c r="P24" s="8">
        <f>M24*'Emission and cost factors'!$D$9+N24*'Emission and cost factors'!$E$9</f>
        <v>42.43677876178554</v>
      </c>
      <c r="Q24" s="7">
        <f t="shared" si="3"/>
        <v>20.512142857142862</v>
      </c>
      <c r="R24" s="17">
        <f t="shared" si="4"/>
        <v>0</v>
      </c>
      <c r="S24" s="17">
        <f t="shared" si="5"/>
        <v>0</v>
      </c>
      <c r="T24" s="17">
        <f t="shared" si="6"/>
        <v>0</v>
      </c>
      <c r="U24" s="7">
        <f t="shared" si="7"/>
        <v>0</v>
      </c>
      <c r="V24" s="7">
        <f t="shared" si="8"/>
        <v>0</v>
      </c>
      <c r="W24" s="7">
        <f t="shared" si="9"/>
        <v>0</v>
      </c>
      <c r="X24">
        <v>20.67</v>
      </c>
      <c r="Y24">
        <v>20.62</v>
      </c>
      <c r="Z24">
        <v>20.69</v>
      </c>
      <c r="AA24">
        <v>20.61</v>
      </c>
      <c r="AB24">
        <v>20.52</v>
      </c>
      <c r="AC24">
        <v>20.61</v>
      </c>
      <c r="AD24">
        <v>20.64</v>
      </c>
      <c r="AE24">
        <v>20.36</v>
      </c>
      <c r="AF24">
        <v>20.190000000000001</v>
      </c>
      <c r="AG24">
        <v>20.34</v>
      </c>
      <c r="AH24">
        <v>20.37</v>
      </c>
      <c r="AI24">
        <v>20.239999999999998</v>
      </c>
      <c r="AJ24">
        <v>20.59</v>
      </c>
      <c r="AK24">
        <v>20.72</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20.149999999999999</v>
      </c>
      <c r="CC24">
        <v>20.07</v>
      </c>
      <c r="CD24">
        <v>20.16</v>
      </c>
      <c r="CE24">
        <v>20.04</v>
      </c>
      <c r="CF24">
        <v>19.89</v>
      </c>
      <c r="CG24">
        <v>19.68</v>
      </c>
      <c r="CH24">
        <v>19.77</v>
      </c>
      <c r="CI24">
        <v>19.57</v>
      </c>
      <c r="CJ24">
        <v>19.13</v>
      </c>
      <c r="CK24">
        <v>19.39</v>
      </c>
      <c r="CL24">
        <v>19.559999999999999</v>
      </c>
      <c r="CM24">
        <v>19.190000000000001</v>
      </c>
      <c r="CN24">
        <v>19.579999999999998</v>
      </c>
      <c r="CO24">
        <v>19.899999999999999</v>
      </c>
      <c r="CP24">
        <v>0</v>
      </c>
      <c r="CQ24">
        <v>0</v>
      </c>
      <c r="CR24">
        <v>0</v>
      </c>
      <c r="CS24">
        <v>0</v>
      </c>
      <c r="CT24">
        <v>0.23300000000000001</v>
      </c>
      <c r="CU24">
        <v>0.78300000000000003</v>
      </c>
      <c r="CV24">
        <v>0.53300000000000003</v>
      </c>
      <c r="CW24">
        <v>0.8</v>
      </c>
      <c r="CX24">
        <v>1</v>
      </c>
      <c r="CY24">
        <v>1</v>
      </c>
      <c r="CZ24">
        <v>0.76700000000000002</v>
      </c>
      <c r="DA24">
        <v>1</v>
      </c>
      <c r="DB24">
        <v>1</v>
      </c>
      <c r="DC24">
        <v>0.26700000000000002</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5.4109999999999996</v>
      </c>
      <c r="EG24">
        <v>4.2919999999999998</v>
      </c>
      <c r="EH24">
        <v>5.8029999999999999</v>
      </c>
      <c r="EI24">
        <v>3.4119999999999999</v>
      </c>
      <c r="EJ24">
        <v>3.101</v>
      </c>
      <c r="EK24">
        <v>2.823</v>
      </c>
      <c r="EL24">
        <v>3.3029999999999999</v>
      </c>
      <c r="EM24">
        <v>-3.2959999999999998</v>
      </c>
      <c r="EN24">
        <v>1.401</v>
      </c>
      <c r="EO24">
        <v>0.10299999999999999</v>
      </c>
      <c r="EP24">
        <v>-3.7</v>
      </c>
      <c r="EQ24">
        <v>3.589</v>
      </c>
      <c r="ER24">
        <v>3.0110000000000001</v>
      </c>
      <c r="ES24">
        <v>5.99</v>
      </c>
      <c r="ET24">
        <v>0</v>
      </c>
      <c r="EU24">
        <v>132.02553392555501</v>
      </c>
    </row>
    <row r="25" spans="1:151" x14ac:dyDescent="0.25">
      <c r="A25" t="s">
        <v>81</v>
      </c>
      <c r="B25" t="s">
        <v>589</v>
      </c>
      <c r="C25" t="s">
        <v>595</v>
      </c>
      <c r="D25">
        <v>24</v>
      </c>
      <c r="E25" t="s">
        <v>1</v>
      </c>
      <c r="F25">
        <f t="shared" si="0"/>
        <v>1</v>
      </c>
      <c r="G25">
        <f t="shared" si="1"/>
        <v>1</v>
      </c>
      <c r="H25" t="s">
        <v>8</v>
      </c>
      <c r="I25" t="s">
        <v>7</v>
      </c>
      <c r="J25" t="s">
        <v>5</v>
      </c>
      <c r="K25" t="s">
        <v>606</v>
      </c>
      <c r="L25" t="s">
        <v>515</v>
      </c>
      <c r="M25" s="7">
        <f t="shared" si="2"/>
        <v>0</v>
      </c>
      <c r="N25" s="7">
        <f t="shared" si="2"/>
        <v>279.03811872989996</v>
      </c>
      <c r="O25" s="7">
        <f>M25*'Emission and cost factors'!$D$8+N25*'Emission and cost factors'!$E$8</f>
        <v>128.35753461575399</v>
      </c>
      <c r="P25" s="8">
        <f>M25*'Emission and cost factors'!$D$9+N25*'Emission and cost factors'!$E$9</f>
        <v>41.855717809484993</v>
      </c>
      <c r="Q25" s="7">
        <f t="shared" si="3"/>
        <v>20.413571428571426</v>
      </c>
      <c r="R25" s="17">
        <f t="shared" si="4"/>
        <v>0</v>
      </c>
      <c r="S25" s="17">
        <f t="shared" si="5"/>
        <v>0</v>
      </c>
      <c r="T25" s="17">
        <f t="shared" si="6"/>
        <v>0</v>
      </c>
      <c r="U25" s="7">
        <f t="shared" si="7"/>
        <v>0</v>
      </c>
      <c r="V25" s="7">
        <f t="shared" si="8"/>
        <v>0</v>
      </c>
      <c r="W25" s="7">
        <f t="shared" si="9"/>
        <v>0</v>
      </c>
      <c r="X25">
        <v>20.62</v>
      </c>
      <c r="Y25">
        <v>20.54</v>
      </c>
      <c r="Z25">
        <v>20.62</v>
      </c>
      <c r="AA25">
        <v>20.53</v>
      </c>
      <c r="AB25">
        <v>20.420000000000002</v>
      </c>
      <c r="AC25">
        <v>20.51</v>
      </c>
      <c r="AD25">
        <v>20.58</v>
      </c>
      <c r="AE25">
        <v>20.23</v>
      </c>
      <c r="AF25">
        <v>20.05</v>
      </c>
      <c r="AG25">
        <v>20.2</v>
      </c>
      <c r="AH25">
        <v>20.22</v>
      </c>
      <c r="AI25">
        <v>20.09</v>
      </c>
      <c r="AJ25">
        <v>20.49</v>
      </c>
      <c r="AK25">
        <v>20.69</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20.079999999999998</v>
      </c>
      <c r="CC25">
        <v>19.98</v>
      </c>
      <c r="CD25">
        <v>20.09</v>
      </c>
      <c r="CE25">
        <v>19.95</v>
      </c>
      <c r="CF25">
        <v>19.760000000000002</v>
      </c>
      <c r="CG25">
        <v>19.559999999999999</v>
      </c>
      <c r="CH25">
        <v>19.64</v>
      </c>
      <c r="CI25">
        <v>19.36</v>
      </c>
      <c r="CJ25">
        <v>18.93</v>
      </c>
      <c r="CK25">
        <v>19.16</v>
      </c>
      <c r="CL25">
        <v>19.29</v>
      </c>
      <c r="CM25">
        <v>18.97</v>
      </c>
      <c r="CN25">
        <v>19.39</v>
      </c>
      <c r="CO25">
        <v>19.78</v>
      </c>
      <c r="CP25">
        <v>0</v>
      </c>
      <c r="CQ25">
        <v>3.3000000000000002E-2</v>
      </c>
      <c r="CR25">
        <v>0</v>
      </c>
      <c r="CS25">
        <v>0.1</v>
      </c>
      <c r="CT25">
        <v>0.56699999999999995</v>
      </c>
      <c r="CU25">
        <v>1</v>
      </c>
      <c r="CV25">
        <v>1</v>
      </c>
      <c r="CW25">
        <v>1</v>
      </c>
      <c r="CX25">
        <v>1</v>
      </c>
      <c r="CY25">
        <v>1</v>
      </c>
      <c r="CZ25">
        <v>1</v>
      </c>
      <c r="DA25">
        <v>1</v>
      </c>
      <c r="DB25">
        <v>1</v>
      </c>
      <c r="DC25">
        <v>0.58299999999999996</v>
      </c>
      <c r="DD25">
        <v>0</v>
      </c>
      <c r="DE25">
        <v>0</v>
      </c>
      <c r="DF25">
        <v>0</v>
      </c>
      <c r="DG25">
        <v>0</v>
      </c>
      <c r="DH25">
        <v>0</v>
      </c>
      <c r="DI25">
        <v>0</v>
      </c>
      <c r="DJ25">
        <v>0</v>
      </c>
      <c r="DK25">
        <v>0</v>
      </c>
      <c r="DL25">
        <v>0.13300000000000001</v>
      </c>
      <c r="DM25">
        <v>0</v>
      </c>
      <c r="DN25">
        <v>0</v>
      </c>
      <c r="DO25">
        <v>6.7000000000000004E-2</v>
      </c>
      <c r="DP25">
        <v>0</v>
      </c>
      <c r="DQ25">
        <v>0</v>
      </c>
      <c r="DR25">
        <v>0</v>
      </c>
      <c r="DS25">
        <v>0</v>
      </c>
      <c r="DT25">
        <v>0</v>
      </c>
      <c r="DU25">
        <v>0</v>
      </c>
      <c r="DV25">
        <v>0</v>
      </c>
      <c r="DW25">
        <v>0</v>
      </c>
      <c r="DX25">
        <v>0</v>
      </c>
      <c r="DY25">
        <v>0</v>
      </c>
      <c r="DZ25">
        <v>0</v>
      </c>
      <c r="EA25">
        <v>0</v>
      </c>
      <c r="EB25">
        <v>0</v>
      </c>
      <c r="EC25">
        <v>0</v>
      </c>
      <c r="ED25">
        <v>0</v>
      </c>
      <c r="EE25">
        <v>0</v>
      </c>
      <c r="EF25">
        <v>5.4109999999999996</v>
      </c>
      <c r="EG25">
        <v>4.2919999999999998</v>
      </c>
      <c r="EH25">
        <v>5.8029999999999999</v>
      </c>
      <c r="EI25">
        <v>3.4119999999999999</v>
      </c>
      <c r="EJ25">
        <v>3.101</v>
      </c>
      <c r="EK25">
        <v>2.823</v>
      </c>
      <c r="EL25">
        <v>3.3029999999999999</v>
      </c>
      <c r="EM25">
        <v>-3.2959999999999998</v>
      </c>
      <c r="EN25">
        <v>1.401</v>
      </c>
      <c r="EO25">
        <v>0.10299999999999999</v>
      </c>
      <c r="EP25">
        <v>-3.7</v>
      </c>
      <c r="EQ25">
        <v>3.589</v>
      </c>
      <c r="ER25">
        <v>3.0110000000000001</v>
      </c>
      <c r="ES25">
        <v>5.99</v>
      </c>
      <c r="ET25">
        <v>0</v>
      </c>
      <c r="EU25">
        <v>130.21778874061999</v>
      </c>
    </row>
    <row r="26" spans="1:151" x14ac:dyDescent="0.25">
      <c r="A26" t="s">
        <v>82</v>
      </c>
      <c r="B26" t="s">
        <v>589</v>
      </c>
      <c r="C26" t="s">
        <v>595</v>
      </c>
      <c r="D26">
        <v>25</v>
      </c>
      <c r="E26" t="s">
        <v>1</v>
      </c>
      <c r="F26">
        <f t="shared" si="0"/>
        <v>1</v>
      </c>
      <c r="G26">
        <f t="shared" si="1"/>
        <v>1</v>
      </c>
      <c r="H26" t="s">
        <v>9</v>
      </c>
      <c r="I26" t="s">
        <v>3</v>
      </c>
      <c r="J26" t="s">
        <v>4</v>
      </c>
      <c r="K26" t="s">
        <v>606</v>
      </c>
      <c r="L26" t="s">
        <v>516</v>
      </c>
      <c r="M26" s="7">
        <f t="shared" si="2"/>
        <v>0</v>
      </c>
      <c r="N26" s="7">
        <f t="shared" si="2"/>
        <v>227.84401677774855</v>
      </c>
      <c r="O26" s="7">
        <f>M26*'Emission and cost factors'!$D$8+N26*'Emission and cost factors'!$E$8</f>
        <v>104.80824771776433</v>
      </c>
      <c r="P26" s="8">
        <f>M26*'Emission and cost factors'!$D$9+N26*'Emission and cost factors'!$E$9</f>
        <v>34.176602516662278</v>
      </c>
      <c r="Q26" s="7">
        <f t="shared" si="3"/>
        <v>20.549285714285709</v>
      </c>
      <c r="R26" s="17">
        <f t="shared" si="4"/>
        <v>0</v>
      </c>
      <c r="S26" s="17">
        <f t="shared" si="5"/>
        <v>0</v>
      </c>
      <c r="T26" s="17">
        <f t="shared" si="6"/>
        <v>0</v>
      </c>
      <c r="U26" s="7">
        <f t="shared" si="7"/>
        <v>0</v>
      </c>
      <c r="V26" s="7">
        <f t="shared" si="8"/>
        <v>0</v>
      </c>
      <c r="W26" s="7">
        <f t="shared" si="9"/>
        <v>0</v>
      </c>
      <c r="X26">
        <v>20.72</v>
      </c>
      <c r="Y26">
        <v>20.65</v>
      </c>
      <c r="Z26">
        <v>20.74</v>
      </c>
      <c r="AA26">
        <v>20.63</v>
      </c>
      <c r="AB26">
        <v>20.55</v>
      </c>
      <c r="AC26">
        <v>20.59</v>
      </c>
      <c r="AD26">
        <v>20.63</v>
      </c>
      <c r="AE26">
        <v>20.350000000000001</v>
      </c>
      <c r="AF26">
        <v>20.36</v>
      </c>
      <c r="AG26">
        <v>20.41</v>
      </c>
      <c r="AH26">
        <v>20.32</v>
      </c>
      <c r="AI26">
        <v>20.41</v>
      </c>
      <c r="AJ26">
        <v>20.58</v>
      </c>
      <c r="AK26">
        <v>20.75</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20.05</v>
      </c>
      <c r="CC26">
        <v>19.89</v>
      </c>
      <c r="CD26">
        <v>20.02</v>
      </c>
      <c r="CE26">
        <v>19.87</v>
      </c>
      <c r="CF26">
        <v>19.73</v>
      </c>
      <c r="CG26">
        <v>19.559999999999999</v>
      </c>
      <c r="CH26">
        <v>19.649999999999999</v>
      </c>
      <c r="CI26">
        <v>19.399999999999999</v>
      </c>
      <c r="CJ26">
        <v>19.239999999999998</v>
      </c>
      <c r="CK26">
        <v>19.46</v>
      </c>
      <c r="CL26">
        <v>19.28</v>
      </c>
      <c r="CM26">
        <v>19.3</v>
      </c>
      <c r="CN26">
        <v>19.559999999999999</v>
      </c>
      <c r="CO26">
        <v>19.79</v>
      </c>
      <c r="CP26">
        <v>0</v>
      </c>
      <c r="CQ26">
        <v>0.15</v>
      </c>
      <c r="CR26">
        <v>0</v>
      </c>
      <c r="CS26">
        <v>0.183</v>
      </c>
      <c r="CT26">
        <v>0.38300000000000001</v>
      </c>
      <c r="CU26">
        <v>0.65</v>
      </c>
      <c r="CV26">
        <v>0.51700000000000002</v>
      </c>
      <c r="CW26">
        <v>0.68300000000000005</v>
      </c>
      <c r="CX26">
        <v>1</v>
      </c>
      <c r="CY26">
        <v>0.66700000000000004</v>
      </c>
      <c r="CZ26">
        <v>0.8</v>
      </c>
      <c r="DA26">
        <v>1</v>
      </c>
      <c r="DB26">
        <v>0.65</v>
      </c>
      <c r="DC26">
        <v>0.35</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5.4109999999999996</v>
      </c>
      <c r="EG26">
        <v>4.2919999999999998</v>
      </c>
      <c r="EH26">
        <v>5.8029999999999999</v>
      </c>
      <c r="EI26">
        <v>3.4119999999999999</v>
      </c>
      <c r="EJ26">
        <v>3.101</v>
      </c>
      <c r="EK26">
        <v>2.823</v>
      </c>
      <c r="EL26">
        <v>3.3029999999999999</v>
      </c>
      <c r="EM26">
        <v>-3.2959999999999998</v>
      </c>
      <c r="EN26">
        <v>1.401</v>
      </c>
      <c r="EO26">
        <v>0.10299999999999999</v>
      </c>
      <c r="EP26">
        <v>-3.7</v>
      </c>
      <c r="EQ26">
        <v>3.589</v>
      </c>
      <c r="ER26">
        <v>3.0110000000000001</v>
      </c>
      <c r="ES26">
        <v>5.99</v>
      </c>
      <c r="ET26">
        <v>0</v>
      </c>
      <c r="EU26">
        <v>106.327207829616</v>
      </c>
    </row>
    <row r="27" spans="1:151" x14ac:dyDescent="0.25">
      <c r="A27" t="s">
        <v>83</v>
      </c>
      <c r="B27" t="s">
        <v>589</v>
      </c>
      <c r="C27" t="s">
        <v>595</v>
      </c>
      <c r="D27">
        <v>26</v>
      </c>
      <c r="E27" t="s">
        <v>1</v>
      </c>
      <c r="F27">
        <f t="shared" si="0"/>
        <v>1</v>
      </c>
      <c r="G27">
        <f t="shared" si="1"/>
        <v>1</v>
      </c>
      <c r="H27" t="s">
        <v>9</v>
      </c>
      <c r="I27" t="s">
        <v>3</v>
      </c>
      <c r="J27" t="s">
        <v>4</v>
      </c>
      <c r="K27" t="s">
        <v>606</v>
      </c>
      <c r="L27" t="s">
        <v>515</v>
      </c>
      <c r="M27" s="7">
        <f t="shared" si="2"/>
        <v>0</v>
      </c>
      <c r="N27" s="7">
        <f t="shared" si="2"/>
        <v>225.69306744768002</v>
      </c>
      <c r="O27" s="7">
        <f>M27*'Emission and cost factors'!$D$8+N27*'Emission and cost factors'!$E$8</f>
        <v>103.81881102593282</v>
      </c>
      <c r="P27" s="8">
        <f>M27*'Emission and cost factors'!$D$9+N27*'Emission and cost factors'!$E$9</f>
        <v>33.853960117151999</v>
      </c>
      <c r="Q27" s="7">
        <f t="shared" si="3"/>
        <v>20.51285714285714</v>
      </c>
      <c r="R27" s="17">
        <f t="shared" si="4"/>
        <v>0</v>
      </c>
      <c r="S27" s="17">
        <f t="shared" si="5"/>
        <v>0</v>
      </c>
      <c r="T27" s="17">
        <f t="shared" si="6"/>
        <v>0</v>
      </c>
      <c r="U27" s="7">
        <f t="shared" si="7"/>
        <v>0</v>
      </c>
      <c r="V27" s="7">
        <f t="shared" si="8"/>
        <v>0</v>
      </c>
      <c r="W27" s="7">
        <f t="shared" si="9"/>
        <v>0</v>
      </c>
      <c r="X27">
        <v>20.7</v>
      </c>
      <c r="Y27">
        <v>20.62</v>
      </c>
      <c r="Z27">
        <v>20.72</v>
      </c>
      <c r="AA27">
        <v>20.61</v>
      </c>
      <c r="AB27">
        <v>20.52</v>
      </c>
      <c r="AC27">
        <v>20.57</v>
      </c>
      <c r="AD27">
        <v>20.61</v>
      </c>
      <c r="AE27">
        <v>20.329999999999998</v>
      </c>
      <c r="AF27">
        <v>20.239999999999998</v>
      </c>
      <c r="AG27">
        <v>20.37</v>
      </c>
      <c r="AH27">
        <v>20.29</v>
      </c>
      <c r="AI27">
        <v>20.32</v>
      </c>
      <c r="AJ27">
        <v>20.56</v>
      </c>
      <c r="AK27">
        <v>20.72</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20.02</v>
      </c>
      <c r="CC27">
        <v>19.86</v>
      </c>
      <c r="CD27">
        <v>19.989999999999998</v>
      </c>
      <c r="CE27">
        <v>19.850000000000001</v>
      </c>
      <c r="CF27">
        <v>19.690000000000001</v>
      </c>
      <c r="CG27">
        <v>19.54</v>
      </c>
      <c r="CH27">
        <v>19.64</v>
      </c>
      <c r="CI27">
        <v>19.36</v>
      </c>
      <c r="CJ27">
        <v>19.079999999999998</v>
      </c>
      <c r="CK27">
        <v>19.38</v>
      </c>
      <c r="CL27">
        <v>19.22</v>
      </c>
      <c r="CM27">
        <v>19.149999999999999</v>
      </c>
      <c r="CN27">
        <v>19.47</v>
      </c>
      <c r="CO27">
        <v>19.75</v>
      </c>
      <c r="CP27">
        <v>0</v>
      </c>
      <c r="CQ27">
        <v>0.2</v>
      </c>
      <c r="CR27">
        <v>1.7000000000000001E-2</v>
      </c>
      <c r="CS27">
        <v>0.217</v>
      </c>
      <c r="CT27">
        <v>0.45</v>
      </c>
      <c r="CU27">
        <v>0.7</v>
      </c>
      <c r="CV27">
        <v>0.53300000000000003</v>
      </c>
      <c r="CW27">
        <v>0.71699999999999997</v>
      </c>
      <c r="CX27">
        <v>1</v>
      </c>
      <c r="CY27">
        <v>0.8</v>
      </c>
      <c r="CZ27">
        <v>0.91700000000000004</v>
      </c>
      <c r="DA27">
        <v>1</v>
      </c>
      <c r="DB27">
        <v>0.81699999999999995</v>
      </c>
      <c r="DC27">
        <v>0.41699999999999998</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5.4109999999999996</v>
      </c>
      <c r="EG27">
        <v>4.2919999999999998</v>
      </c>
      <c r="EH27">
        <v>5.8029999999999999</v>
      </c>
      <c r="EI27">
        <v>3.4119999999999999</v>
      </c>
      <c r="EJ27">
        <v>3.101</v>
      </c>
      <c r="EK27">
        <v>2.823</v>
      </c>
      <c r="EL27">
        <v>3.3029999999999999</v>
      </c>
      <c r="EM27">
        <v>-3.2959999999999998</v>
      </c>
      <c r="EN27">
        <v>1.401</v>
      </c>
      <c r="EO27">
        <v>0.10299999999999999</v>
      </c>
      <c r="EP27">
        <v>-3.7</v>
      </c>
      <c r="EQ27">
        <v>3.589</v>
      </c>
      <c r="ER27">
        <v>3.0110000000000001</v>
      </c>
      <c r="ES27">
        <v>5.99</v>
      </c>
      <c r="ET27">
        <v>0</v>
      </c>
      <c r="EU27">
        <v>105.323431475584</v>
      </c>
    </row>
    <row r="28" spans="1:151" x14ac:dyDescent="0.25">
      <c r="A28" t="s">
        <v>84</v>
      </c>
      <c r="B28" t="s">
        <v>589</v>
      </c>
      <c r="C28" t="s">
        <v>595</v>
      </c>
      <c r="D28">
        <v>27</v>
      </c>
      <c r="E28" t="s">
        <v>1</v>
      </c>
      <c r="F28">
        <f t="shared" si="0"/>
        <v>1</v>
      </c>
      <c r="G28">
        <f t="shared" si="1"/>
        <v>1</v>
      </c>
      <c r="H28" t="s">
        <v>9</v>
      </c>
      <c r="I28" t="s">
        <v>3</v>
      </c>
      <c r="J28" t="s">
        <v>5</v>
      </c>
      <c r="K28" t="s">
        <v>606</v>
      </c>
      <c r="L28" t="s">
        <v>516</v>
      </c>
      <c r="M28" s="7">
        <f t="shared" si="2"/>
        <v>0</v>
      </c>
      <c r="N28" s="7">
        <f t="shared" si="2"/>
        <v>227.66466665227929</v>
      </c>
      <c r="O28" s="7">
        <f>M28*'Emission and cost factors'!$D$8+N28*'Emission and cost factors'!$E$8</f>
        <v>104.72574666004849</v>
      </c>
      <c r="P28" s="8">
        <f>M28*'Emission and cost factors'!$D$9+N28*'Emission and cost factors'!$E$9</f>
        <v>34.149699997841893</v>
      </c>
      <c r="Q28" s="7">
        <f t="shared" si="3"/>
        <v>20.549285714285709</v>
      </c>
      <c r="R28" s="17">
        <f t="shared" si="4"/>
        <v>0</v>
      </c>
      <c r="S28" s="17">
        <f t="shared" si="5"/>
        <v>0</v>
      </c>
      <c r="T28" s="17">
        <f t="shared" si="6"/>
        <v>0</v>
      </c>
      <c r="U28" s="7">
        <f t="shared" si="7"/>
        <v>0</v>
      </c>
      <c r="V28" s="7">
        <f t="shared" si="8"/>
        <v>0</v>
      </c>
      <c r="W28" s="7">
        <f t="shared" si="9"/>
        <v>0</v>
      </c>
      <c r="X28">
        <v>20.72</v>
      </c>
      <c r="Y28">
        <v>20.65</v>
      </c>
      <c r="Z28">
        <v>20.74</v>
      </c>
      <c r="AA28">
        <v>20.63</v>
      </c>
      <c r="AB28">
        <v>20.55</v>
      </c>
      <c r="AC28">
        <v>20.59</v>
      </c>
      <c r="AD28">
        <v>20.63</v>
      </c>
      <c r="AE28">
        <v>20.350000000000001</v>
      </c>
      <c r="AF28">
        <v>20.36</v>
      </c>
      <c r="AG28">
        <v>20.41</v>
      </c>
      <c r="AH28">
        <v>20.32</v>
      </c>
      <c r="AI28">
        <v>20.41</v>
      </c>
      <c r="AJ28">
        <v>20.58</v>
      </c>
      <c r="AK28">
        <v>20.75</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20.05</v>
      </c>
      <c r="CC28">
        <v>19.89</v>
      </c>
      <c r="CD28">
        <v>20.02</v>
      </c>
      <c r="CE28">
        <v>19.87</v>
      </c>
      <c r="CF28">
        <v>19.73</v>
      </c>
      <c r="CG28">
        <v>19.559999999999999</v>
      </c>
      <c r="CH28">
        <v>19.649999999999999</v>
      </c>
      <c r="CI28">
        <v>19.399999999999999</v>
      </c>
      <c r="CJ28">
        <v>19.239999999999998</v>
      </c>
      <c r="CK28">
        <v>19.46</v>
      </c>
      <c r="CL28">
        <v>19.28</v>
      </c>
      <c r="CM28">
        <v>19.3</v>
      </c>
      <c r="CN28">
        <v>19.559999999999999</v>
      </c>
      <c r="CO28">
        <v>19.79</v>
      </c>
      <c r="CP28">
        <v>0</v>
      </c>
      <c r="CQ28">
        <v>0.15</v>
      </c>
      <c r="CR28">
        <v>0</v>
      </c>
      <c r="CS28">
        <v>0.183</v>
      </c>
      <c r="CT28">
        <v>0.38300000000000001</v>
      </c>
      <c r="CU28">
        <v>0.65</v>
      </c>
      <c r="CV28">
        <v>0.51700000000000002</v>
      </c>
      <c r="CW28">
        <v>0.68300000000000005</v>
      </c>
      <c r="CX28">
        <v>1</v>
      </c>
      <c r="CY28">
        <v>0.66700000000000004</v>
      </c>
      <c r="CZ28">
        <v>0.8</v>
      </c>
      <c r="DA28">
        <v>1</v>
      </c>
      <c r="DB28">
        <v>0.65</v>
      </c>
      <c r="DC28">
        <v>0.35</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5.4109999999999996</v>
      </c>
      <c r="EG28">
        <v>4.2919999999999998</v>
      </c>
      <c r="EH28">
        <v>5.8029999999999999</v>
      </c>
      <c r="EI28">
        <v>3.4119999999999999</v>
      </c>
      <c r="EJ28">
        <v>3.101</v>
      </c>
      <c r="EK28">
        <v>2.823</v>
      </c>
      <c r="EL28">
        <v>3.3029999999999999</v>
      </c>
      <c r="EM28">
        <v>-3.2959999999999998</v>
      </c>
      <c r="EN28">
        <v>1.401</v>
      </c>
      <c r="EO28">
        <v>0.10299999999999999</v>
      </c>
      <c r="EP28">
        <v>-3.7</v>
      </c>
      <c r="EQ28">
        <v>3.589</v>
      </c>
      <c r="ER28">
        <v>3.0110000000000001</v>
      </c>
      <c r="ES28">
        <v>5.99</v>
      </c>
      <c r="ET28">
        <v>0</v>
      </c>
      <c r="EU28">
        <v>106.243511104397</v>
      </c>
    </row>
    <row r="29" spans="1:151" x14ac:dyDescent="0.25">
      <c r="A29" t="s">
        <v>85</v>
      </c>
      <c r="B29" t="s">
        <v>589</v>
      </c>
      <c r="C29" t="s">
        <v>595</v>
      </c>
      <c r="D29">
        <v>28</v>
      </c>
      <c r="E29" t="s">
        <v>1</v>
      </c>
      <c r="F29">
        <f t="shared" si="0"/>
        <v>1</v>
      </c>
      <c r="G29">
        <f t="shared" si="1"/>
        <v>1</v>
      </c>
      <c r="H29" t="s">
        <v>9</v>
      </c>
      <c r="I29" t="s">
        <v>3</v>
      </c>
      <c r="J29" t="s">
        <v>5</v>
      </c>
      <c r="K29" t="s">
        <v>606</v>
      </c>
      <c r="L29" t="s">
        <v>515</v>
      </c>
      <c r="M29" s="7">
        <f t="shared" si="2"/>
        <v>0</v>
      </c>
      <c r="N29" s="7">
        <f t="shared" si="2"/>
        <v>225.66185297750354</v>
      </c>
      <c r="O29" s="7">
        <f>M29*'Emission and cost factors'!$D$8+N29*'Emission and cost factors'!$E$8</f>
        <v>103.80445236965163</v>
      </c>
      <c r="P29" s="8">
        <f>M29*'Emission and cost factors'!$D$9+N29*'Emission and cost factors'!$E$9</f>
        <v>33.849277946625527</v>
      </c>
      <c r="Q29" s="7">
        <f t="shared" si="3"/>
        <v>20.51285714285714</v>
      </c>
      <c r="R29" s="17">
        <f t="shared" si="4"/>
        <v>0</v>
      </c>
      <c r="S29" s="17">
        <f t="shared" si="5"/>
        <v>0</v>
      </c>
      <c r="T29" s="17">
        <f t="shared" si="6"/>
        <v>0</v>
      </c>
      <c r="U29" s="7">
        <f t="shared" si="7"/>
        <v>0</v>
      </c>
      <c r="V29" s="7">
        <f t="shared" si="8"/>
        <v>0</v>
      </c>
      <c r="W29" s="7">
        <f t="shared" si="9"/>
        <v>0</v>
      </c>
      <c r="X29">
        <v>20.7</v>
      </c>
      <c r="Y29">
        <v>20.62</v>
      </c>
      <c r="Z29">
        <v>20.72</v>
      </c>
      <c r="AA29">
        <v>20.61</v>
      </c>
      <c r="AB29">
        <v>20.52</v>
      </c>
      <c r="AC29">
        <v>20.57</v>
      </c>
      <c r="AD29">
        <v>20.61</v>
      </c>
      <c r="AE29">
        <v>20.329999999999998</v>
      </c>
      <c r="AF29">
        <v>20.239999999999998</v>
      </c>
      <c r="AG29">
        <v>20.37</v>
      </c>
      <c r="AH29">
        <v>20.29</v>
      </c>
      <c r="AI29">
        <v>20.32</v>
      </c>
      <c r="AJ29">
        <v>20.56</v>
      </c>
      <c r="AK29">
        <v>20.72</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20.02</v>
      </c>
      <c r="CC29">
        <v>19.86</v>
      </c>
      <c r="CD29">
        <v>19.989999999999998</v>
      </c>
      <c r="CE29">
        <v>19.850000000000001</v>
      </c>
      <c r="CF29">
        <v>19.690000000000001</v>
      </c>
      <c r="CG29">
        <v>19.54</v>
      </c>
      <c r="CH29">
        <v>19.64</v>
      </c>
      <c r="CI29">
        <v>19.36</v>
      </c>
      <c r="CJ29">
        <v>19.079999999999998</v>
      </c>
      <c r="CK29">
        <v>19.38</v>
      </c>
      <c r="CL29">
        <v>19.22</v>
      </c>
      <c r="CM29">
        <v>19.149999999999999</v>
      </c>
      <c r="CN29">
        <v>19.47</v>
      </c>
      <c r="CO29">
        <v>19.75</v>
      </c>
      <c r="CP29">
        <v>0</v>
      </c>
      <c r="CQ29">
        <v>0.2</v>
      </c>
      <c r="CR29">
        <v>1.7000000000000001E-2</v>
      </c>
      <c r="CS29">
        <v>0.217</v>
      </c>
      <c r="CT29">
        <v>0.45</v>
      </c>
      <c r="CU29">
        <v>0.7</v>
      </c>
      <c r="CV29">
        <v>0.53300000000000003</v>
      </c>
      <c r="CW29">
        <v>0.71699999999999997</v>
      </c>
      <c r="CX29">
        <v>1</v>
      </c>
      <c r="CY29">
        <v>0.8</v>
      </c>
      <c r="CZ29">
        <v>0.91700000000000004</v>
      </c>
      <c r="DA29">
        <v>1</v>
      </c>
      <c r="DB29">
        <v>0.81699999999999995</v>
      </c>
      <c r="DC29">
        <v>0.41699999999999998</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5.4109999999999996</v>
      </c>
      <c r="EG29">
        <v>4.2919999999999998</v>
      </c>
      <c r="EH29">
        <v>5.8029999999999999</v>
      </c>
      <c r="EI29">
        <v>3.4119999999999999</v>
      </c>
      <c r="EJ29">
        <v>3.101</v>
      </c>
      <c r="EK29">
        <v>2.823</v>
      </c>
      <c r="EL29">
        <v>3.3029999999999999</v>
      </c>
      <c r="EM29">
        <v>-3.2959999999999998</v>
      </c>
      <c r="EN29">
        <v>1.401</v>
      </c>
      <c r="EO29">
        <v>0.10299999999999999</v>
      </c>
      <c r="EP29">
        <v>-3.7</v>
      </c>
      <c r="EQ29">
        <v>3.589</v>
      </c>
      <c r="ER29">
        <v>3.0110000000000001</v>
      </c>
      <c r="ES29">
        <v>5.99</v>
      </c>
      <c r="ET29">
        <v>0</v>
      </c>
      <c r="EU29">
        <v>105.308864722835</v>
      </c>
    </row>
    <row r="30" spans="1:151" x14ac:dyDescent="0.25">
      <c r="A30" t="s">
        <v>86</v>
      </c>
      <c r="B30" t="s">
        <v>589</v>
      </c>
      <c r="C30" t="s">
        <v>595</v>
      </c>
      <c r="D30">
        <v>29</v>
      </c>
      <c r="E30" t="s">
        <v>1</v>
      </c>
      <c r="F30">
        <f t="shared" si="0"/>
        <v>1</v>
      </c>
      <c r="G30">
        <f t="shared" si="1"/>
        <v>1</v>
      </c>
      <c r="H30" t="s">
        <v>9</v>
      </c>
      <c r="I30" t="s">
        <v>6</v>
      </c>
      <c r="J30" t="s">
        <v>4</v>
      </c>
      <c r="K30" t="s">
        <v>606</v>
      </c>
      <c r="L30" t="s">
        <v>516</v>
      </c>
      <c r="M30" s="7">
        <f t="shared" si="2"/>
        <v>0</v>
      </c>
      <c r="N30" s="7">
        <f t="shared" si="2"/>
        <v>251.37943580626714</v>
      </c>
      <c r="O30" s="7">
        <f>M30*'Emission and cost factors'!$D$8+N30*'Emission and cost factors'!$E$8</f>
        <v>115.63454047088288</v>
      </c>
      <c r="P30" s="8">
        <f>M30*'Emission and cost factors'!$D$9+N30*'Emission and cost factors'!$E$9</f>
        <v>37.706915370940067</v>
      </c>
      <c r="Q30" s="7">
        <f t="shared" si="3"/>
        <v>20.614285714285717</v>
      </c>
      <c r="R30" s="17">
        <f t="shared" si="4"/>
        <v>0</v>
      </c>
      <c r="S30" s="17">
        <f t="shared" si="5"/>
        <v>0</v>
      </c>
      <c r="T30" s="17">
        <f t="shared" si="6"/>
        <v>0</v>
      </c>
      <c r="U30" s="7">
        <f t="shared" si="7"/>
        <v>0</v>
      </c>
      <c r="V30" s="7">
        <f t="shared" si="8"/>
        <v>0</v>
      </c>
      <c r="W30" s="7">
        <f t="shared" si="9"/>
        <v>0</v>
      </c>
      <c r="X30">
        <v>20.74</v>
      </c>
      <c r="Y30">
        <v>20.68</v>
      </c>
      <c r="Z30">
        <v>20.77</v>
      </c>
      <c r="AA30">
        <v>20.68</v>
      </c>
      <c r="AB30">
        <v>20.63</v>
      </c>
      <c r="AC30">
        <v>20.66</v>
      </c>
      <c r="AD30">
        <v>20.7</v>
      </c>
      <c r="AE30">
        <v>20.5</v>
      </c>
      <c r="AF30">
        <v>20.39</v>
      </c>
      <c r="AG30">
        <v>20.49</v>
      </c>
      <c r="AH30">
        <v>20.46</v>
      </c>
      <c r="AI30">
        <v>20.46</v>
      </c>
      <c r="AJ30">
        <v>20.66</v>
      </c>
      <c r="AK30">
        <v>20.78</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20.18</v>
      </c>
      <c r="CC30">
        <v>20.05</v>
      </c>
      <c r="CD30">
        <v>20.18</v>
      </c>
      <c r="CE30">
        <v>20.059999999999999</v>
      </c>
      <c r="CF30">
        <v>19.940000000000001</v>
      </c>
      <c r="CG30">
        <v>19.77</v>
      </c>
      <c r="CH30">
        <v>19.899999999999999</v>
      </c>
      <c r="CI30">
        <v>19.72</v>
      </c>
      <c r="CJ30">
        <v>19.41</v>
      </c>
      <c r="CK30">
        <v>19.71</v>
      </c>
      <c r="CL30">
        <v>19.64</v>
      </c>
      <c r="CM30">
        <v>19.45</v>
      </c>
      <c r="CN30">
        <v>19.79</v>
      </c>
      <c r="CO30">
        <v>19.96</v>
      </c>
      <c r="CP30">
        <v>0</v>
      </c>
      <c r="CQ30">
        <v>0</v>
      </c>
      <c r="CR30">
        <v>0</v>
      </c>
      <c r="CS30">
        <v>0</v>
      </c>
      <c r="CT30">
        <v>0.1</v>
      </c>
      <c r="CU30">
        <v>0.45</v>
      </c>
      <c r="CV30">
        <v>0.2</v>
      </c>
      <c r="CW30">
        <v>0.41699999999999998</v>
      </c>
      <c r="CX30">
        <v>1</v>
      </c>
      <c r="CY30">
        <v>0.5</v>
      </c>
      <c r="CZ30">
        <v>0.53300000000000003</v>
      </c>
      <c r="DA30">
        <v>1</v>
      </c>
      <c r="DB30">
        <v>0.41699999999999998</v>
      </c>
      <c r="DC30">
        <v>0.1</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5.4109999999999996</v>
      </c>
      <c r="EG30">
        <v>4.2919999999999998</v>
      </c>
      <c r="EH30">
        <v>5.8029999999999999</v>
      </c>
      <c r="EI30">
        <v>3.4119999999999999</v>
      </c>
      <c r="EJ30">
        <v>3.101</v>
      </c>
      <c r="EK30">
        <v>2.823</v>
      </c>
      <c r="EL30">
        <v>3.3029999999999999</v>
      </c>
      <c r="EM30">
        <v>-3.2959999999999998</v>
      </c>
      <c r="EN30">
        <v>1.401</v>
      </c>
      <c r="EO30">
        <v>0.10299999999999999</v>
      </c>
      <c r="EP30">
        <v>-3.7</v>
      </c>
      <c r="EQ30">
        <v>3.589</v>
      </c>
      <c r="ER30">
        <v>3.0110000000000001</v>
      </c>
      <c r="ES30">
        <v>5.99</v>
      </c>
      <c r="ET30">
        <v>0</v>
      </c>
      <c r="EU30">
        <v>117.31040337625799</v>
      </c>
    </row>
    <row r="31" spans="1:151" x14ac:dyDescent="0.25">
      <c r="A31" t="s">
        <v>87</v>
      </c>
      <c r="B31" t="s">
        <v>589</v>
      </c>
      <c r="C31" t="s">
        <v>595</v>
      </c>
      <c r="D31">
        <v>30</v>
      </c>
      <c r="E31" t="s">
        <v>1</v>
      </c>
      <c r="F31">
        <f t="shared" si="0"/>
        <v>1</v>
      </c>
      <c r="G31">
        <f t="shared" si="1"/>
        <v>1</v>
      </c>
      <c r="H31" t="s">
        <v>9</v>
      </c>
      <c r="I31" t="s">
        <v>6</v>
      </c>
      <c r="J31" t="s">
        <v>4</v>
      </c>
      <c r="K31" t="s">
        <v>606</v>
      </c>
      <c r="L31" t="s">
        <v>515</v>
      </c>
      <c r="M31" s="7">
        <f t="shared" si="2"/>
        <v>0</v>
      </c>
      <c r="N31" s="7">
        <f t="shared" si="2"/>
        <v>250.74809303507141</v>
      </c>
      <c r="O31" s="7">
        <f>M31*'Emission and cost factors'!$D$8+N31*'Emission and cost factors'!$E$8</f>
        <v>115.34412279613285</v>
      </c>
      <c r="P31" s="8">
        <f>M31*'Emission and cost factors'!$D$9+N31*'Emission and cost factors'!$E$9</f>
        <v>37.612213955260707</v>
      </c>
      <c r="Q31" s="7">
        <f t="shared" si="3"/>
        <v>20.556428571428569</v>
      </c>
      <c r="R31" s="17">
        <f t="shared" si="4"/>
        <v>0</v>
      </c>
      <c r="S31" s="17">
        <f t="shared" si="5"/>
        <v>0</v>
      </c>
      <c r="T31" s="17">
        <f t="shared" si="6"/>
        <v>0</v>
      </c>
      <c r="U31" s="7">
        <f t="shared" si="7"/>
        <v>0</v>
      </c>
      <c r="V31" s="7">
        <f t="shared" si="8"/>
        <v>0</v>
      </c>
      <c r="W31" s="7">
        <f t="shared" si="9"/>
        <v>0</v>
      </c>
      <c r="X31">
        <v>20.71</v>
      </c>
      <c r="Y31">
        <v>20.66</v>
      </c>
      <c r="Z31">
        <v>20.73</v>
      </c>
      <c r="AA31">
        <v>20.65</v>
      </c>
      <c r="AB31">
        <v>20.59</v>
      </c>
      <c r="AC31">
        <v>20.63</v>
      </c>
      <c r="AD31">
        <v>20.67</v>
      </c>
      <c r="AE31">
        <v>20.41</v>
      </c>
      <c r="AF31">
        <v>20.28</v>
      </c>
      <c r="AG31">
        <v>20.39</v>
      </c>
      <c r="AH31">
        <v>20.37</v>
      </c>
      <c r="AI31">
        <v>20.309999999999999</v>
      </c>
      <c r="AJ31">
        <v>20.62</v>
      </c>
      <c r="AK31">
        <v>20.77</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20.16</v>
      </c>
      <c r="CC31">
        <v>20.010000000000002</v>
      </c>
      <c r="CD31">
        <v>20.14</v>
      </c>
      <c r="CE31">
        <v>20.03</v>
      </c>
      <c r="CF31">
        <v>19.899999999999999</v>
      </c>
      <c r="CG31">
        <v>19.73</v>
      </c>
      <c r="CH31">
        <v>19.84</v>
      </c>
      <c r="CI31">
        <v>19.63</v>
      </c>
      <c r="CJ31">
        <v>19.22</v>
      </c>
      <c r="CK31">
        <v>19.510000000000002</v>
      </c>
      <c r="CL31">
        <v>19.489999999999998</v>
      </c>
      <c r="CM31">
        <v>19.260000000000002</v>
      </c>
      <c r="CN31">
        <v>19.68</v>
      </c>
      <c r="CO31">
        <v>19.91</v>
      </c>
      <c r="CP31">
        <v>0</v>
      </c>
      <c r="CQ31">
        <v>0</v>
      </c>
      <c r="CR31">
        <v>0</v>
      </c>
      <c r="CS31">
        <v>0</v>
      </c>
      <c r="CT31">
        <v>0.183</v>
      </c>
      <c r="CU31">
        <v>0.56699999999999995</v>
      </c>
      <c r="CV31">
        <v>0.33300000000000002</v>
      </c>
      <c r="CW31">
        <v>0.56699999999999995</v>
      </c>
      <c r="CX31">
        <v>1</v>
      </c>
      <c r="CY31">
        <v>1</v>
      </c>
      <c r="CZ31">
        <v>0.83299999999999996</v>
      </c>
      <c r="DA31">
        <v>1</v>
      </c>
      <c r="DB31">
        <v>0.65</v>
      </c>
      <c r="DC31">
        <v>0.2</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5.4109999999999996</v>
      </c>
      <c r="EG31">
        <v>4.2919999999999998</v>
      </c>
      <c r="EH31">
        <v>5.8029999999999999</v>
      </c>
      <c r="EI31">
        <v>3.4119999999999999</v>
      </c>
      <c r="EJ31">
        <v>3.101</v>
      </c>
      <c r="EK31">
        <v>2.823</v>
      </c>
      <c r="EL31">
        <v>3.3029999999999999</v>
      </c>
      <c r="EM31">
        <v>-3.2959999999999998</v>
      </c>
      <c r="EN31">
        <v>1.401</v>
      </c>
      <c r="EO31">
        <v>0.10299999999999999</v>
      </c>
      <c r="EP31">
        <v>-3.7</v>
      </c>
      <c r="EQ31">
        <v>3.589</v>
      </c>
      <c r="ER31">
        <v>3.0110000000000001</v>
      </c>
      <c r="ES31">
        <v>5.99</v>
      </c>
      <c r="ET31">
        <v>0</v>
      </c>
      <c r="EU31">
        <v>117.0157767497</v>
      </c>
    </row>
    <row r="32" spans="1:151" x14ac:dyDescent="0.25">
      <c r="A32" t="s">
        <v>88</v>
      </c>
      <c r="B32" t="s">
        <v>589</v>
      </c>
      <c r="C32" t="s">
        <v>595</v>
      </c>
      <c r="D32">
        <v>31</v>
      </c>
      <c r="E32" t="s">
        <v>1</v>
      </c>
      <c r="F32">
        <f t="shared" si="0"/>
        <v>1</v>
      </c>
      <c r="G32">
        <f t="shared" si="1"/>
        <v>1</v>
      </c>
      <c r="H32" t="s">
        <v>9</v>
      </c>
      <c r="I32" t="s">
        <v>6</v>
      </c>
      <c r="J32" t="s">
        <v>5</v>
      </c>
      <c r="K32" t="s">
        <v>606</v>
      </c>
      <c r="L32" t="s">
        <v>516</v>
      </c>
      <c r="M32" s="7">
        <f t="shared" si="2"/>
        <v>0</v>
      </c>
      <c r="N32" s="7">
        <f t="shared" si="2"/>
        <v>250.34283089837143</v>
      </c>
      <c r="O32" s="7">
        <f>M32*'Emission and cost factors'!$D$8+N32*'Emission and cost factors'!$E$8</f>
        <v>115.15770221325086</v>
      </c>
      <c r="P32" s="8">
        <f>M32*'Emission and cost factors'!$D$9+N32*'Emission and cost factors'!$E$9</f>
        <v>37.551424634755712</v>
      </c>
      <c r="Q32" s="7">
        <f t="shared" si="3"/>
        <v>20.614285714285717</v>
      </c>
      <c r="R32" s="17">
        <f t="shared" si="4"/>
        <v>0</v>
      </c>
      <c r="S32" s="17">
        <f t="shared" si="5"/>
        <v>0</v>
      </c>
      <c r="T32" s="17">
        <f t="shared" si="6"/>
        <v>0</v>
      </c>
      <c r="U32" s="7">
        <f t="shared" si="7"/>
        <v>0</v>
      </c>
      <c r="V32" s="7">
        <f t="shared" si="8"/>
        <v>0</v>
      </c>
      <c r="W32" s="7">
        <f t="shared" si="9"/>
        <v>0</v>
      </c>
      <c r="X32">
        <v>20.74</v>
      </c>
      <c r="Y32">
        <v>20.68</v>
      </c>
      <c r="Z32">
        <v>20.77</v>
      </c>
      <c r="AA32">
        <v>20.68</v>
      </c>
      <c r="AB32">
        <v>20.63</v>
      </c>
      <c r="AC32">
        <v>20.66</v>
      </c>
      <c r="AD32">
        <v>20.7</v>
      </c>
      <c r="AE32">
        <v>20.5</v>
      </c>
      <c r="AF32">
        <v>20.39</v>
      </c>
      <c r="AG32">
        <v>20.49</v>
      </c>
      <c r="AH32">
        <v>20.46</v>
      </c>
      <c r="AI32">
        <v>20.46</v>
      </c>
      <c r="AJ32">
        <v>20.66</v>
      </c>
      <c r="AK32">
        <v>20.78</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20.18</v>
      </c>
      <c r="CC32">
        <v>20.05</v>
      </c>
      <c r="CD32">
        <v>20.18</v>
      </c>
      <c r="CE32">
        <v>20.059999999999999</v>
      </c>
      <c r="CF32">
        <v>19.940000000000001</v>
      </c>
      <c r="CG32">
        <v>19.77</v>
      </c>
      <c r="CH32">
        <v>19.899999999999999</v>
      </c>
      <c r="CI32">
        <v>19.72</v>
      </c>
      <c r="CJ32">
        <v>19.41</v>
      </c>
      <c r="CK32">
        <v>19.71</v>
      </c>
      <c r="CL32">
        <v>19.64</v>
      </c>
      <c r="CM32">
        <v>19.45</v>
      </c>
      <c r="CN32">
        <v>19.79</v>
      </c>
      <c r="CO32">
        <v>19.96</v>
      </c>
      <c r="CP32">
        <v>0</v>
      </c>
      <c r="CQ32">
        <v>0</v>
      </c>
      <c r="CR32">
        <v>0</v>
      </c>
      <c r="CS32">
        <v>0</v>
      </c>
      <c r="CT32">
        <v>0.1</v>
      </c>
      <c r="CU32">
        <v>0.45</v>
      </c>
      <c r="CV32">
        <v>0.2</v>
      </c>
      <c r="CW32">
        <v>0.41699999999999998</v>
      </c>
      <c r="CX32">
        <v>1</v>
      </c>
      <c r="CY32">
        <v>0.5</v>
      </c>
      <c r="CZ32">
        <v>0.53300000000000003</v>
      </c>
      <c r="DA32">
        <v>1</v>
      </c>
      <c r="DB32">
        <v>0.41699999999999998</v>
      </c>
      <c r="DC32">
        <v>0.1</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5.4109999999999996</v>
      </c>
      <c r="EG32">
        <v>4.2919999999999998</v>
      </c>
      <c r="EH32">
        <v>5.8029999999999999</v>
      </c>
      <c r="EI32">
        <v>3.4119999999999999</v>
      </c>
      <c r="EJ32">
        <v>3.101</v>
      </c>
      <c r="EK32">
        <v>2.823</v>
      </c>
      <c r="EL32">
        <v>3.3029999999999999</v>
      </c>
      <c r="EM32">
        <v>-3.2959999999999998</v>
      </c>
      <c r="EN32">
        <v>1.401</v>
      </c>
      <c r="EO32">
        <v>0.10299999999999999</v>
      </c>
      <c r="EP32">
        <v>-3.7</v>
      </c>
      <c r="EQ32">
        <v>3.589</v>
      </c>
      <c r="ER32">
        <v>3.0110000000000001</v>
      </c>
      <c r="ES32">
        <v>5.99</v>
      </c>
      <c r="ET32">
        <v>0</v>
      </c>
      <c r="EU32">
        <v>116.82665441924</v>
      </c>
    </row>
    <row r="33" spans="1:151" x14ac:dyDescent="0.25">
      <c r="A33" t="s">
        <v>89</v>
      </c>
      <c r="B33" t="s">
        <v>589</v>
      </c>
      <c r="C33" t="s">
        <v>595</v>
      </c>
      <c r="D33">
        <v>32</v>
      </c>
      <c r="E33" t="s">
        <v>1</v>
      </c>
      <c r="F33">
        <f t="shared" si="0"/>
        <v>1</v>
      </c>
      <c r="G33">
        <f t="shared" si="1"/>
        <v>1</v>
      </c>
      <c r="H33" t="s">
        <v>9</v>
      </c>
      <c r="I33" t="s">
        <v>6</v>
      </c>
      <c r="J33" t="s">
        <v>5</v>
      </c>
      <c r="K33" t="s">
        <v>606</v>
      </c>
      <c r="L33" t="s">
        <v>515</v>
      </c>
      <c r="M33" s="7">
        <f t="shared" si="2"/>
        <v>0</v>
      </c>
      <c r="N33" s="7">
        <f t="shared" si="2"/>
        <v>250.27377150939427</v>
      </c>
      <c r="O33" s="7">
        <f>M33*'Emission and cost factors'!$D$8+N33*'Emission and cost factors'!$E$8</f>
        <v>115.12593489432136</v>
      </c>
      <c r="P33" s="8">
        <f>M33*'Emission and cost factors'!$D$9+N33*'Emission and cost factors'!$E$9</f>
        <v>37.541065726409137</v>
      </c>
      <c r="Q33" s="7">
        <f t="shared" si="3"/>
        <v>20.556428571428569</v>
      </c>
      <c r="R33" s="17">
        <f t="shared" si="4"/>
        <v>0</v>
      </c>
      <c r="S33" s="17">
        <f t="shared" si="5"/>
        <v>0</v>
      </c>
      <c r="T33" s="17">
        <f t="shared" si="6"/>
        <v>0</v>
      </c>
      <c r="U33" s="7">
        <f t="shared" si="7"/>
        <v>0</v>
      </c>
      <c r="V33" s="7">
        <f t="shared" si="8"/>
        <v>0</v>
      </c>
      <c r="W33" s="7">
        <f t="shared" si="9"/>
        <v>0</v>
      </c>
      <c r="X33">
        <v>20.71</v>
      </c>
      <c r="Y33">
        <v>20.66</v>
      </c>
      <c r="Z33">
        <v>20.73</v>
      </c>
      <c r="AA33">
        <v>20.65</v>
      </c>
      <c r="AB33">
        <v>20.59</v>
      </c>
      <c r="AC33">
        <v>20.63</v>
      </c>
      <c r="AD33">
        <v>20.67</v>
      </c>
      <c r="AE33">
        <v>20.41</v>
      </c>
      <c r="AF33">
        <v>20.28</v>
      </c>
      <c r="AG33">
        <v>20.39</v>
      </c>
      <c r="AH33">
        <v>20.37</v>
      </c>
      <c r="AI33">
        <v>20.309999999999999</v>
      </c>
      <c r="AJ33">
        <v>20.62</v>
      </c>
      <c r="AK33">
        <v>20.77</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20.16</v>
      </c>
      <c r="CC33">
        <v>20.010000000000002</v>
      </c>
      <c r="CD33">
        <v>20.14</v>
      </c>
      <c r="CE33">
        <v>20.03</v>
      </c>
      <c r="CF33">
        <v>19.899999999999999</v>
      </c>
      <c r="CG33">
        <v>19.73</v>
      </c>
      <c r="CH33">
        <v>19.84</v>
      </c>
      <c r="CI33">
        <v>19.63</v>
      </c>
      <c r="CJ33">
        <v>19.22</v>
      </c>
      <c r="CK33">
        <v>19.510000000000002</v>
      </c>
      <c r="CL33">
        <v>19.489999999999998</v>
      </c>
      <c r="CM33">
        <v>19.260000000000002</v>
      </c>
      <c r="CN33">
        <v>19.68</v>
      </c>
      <c r="CO33">
        <v>19.91</v>
      </c>
      <c r="CP33">
        <v>0</v>
      </c>
      <c r="CQ33">
        <v>0</v>
      </c>
      <c r="CR33">
        <v>0</v>
      </c>
      <c r="CS33">
        <v>0</v>
      </c>
      <c r="CT33">
        <v>0.183</v>
      </c>
      <c r="CU33">
        <v>0.56699999999999995</v>
      </c>
      <c r="CV33">
        <v>0.33300000000000002</v>
      </c>
      <c r="CW33">
        <v>0.56699999999999995</v>
      </c>
      <c r="CX33">
        <v>1</v>
      </c>
      <c r="CY33">
        <v>1</v>
      </c>
      <c r="CZ33">
        <v>0.83299999999999996</v>
      </c>
      <c r="DA33">
        <v>1</v>
      </c>
      <c r="DB33">
        <v>0.65</v>
      </c>
      <c r="DC33">
        <v>0.2</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5.4109999999999996</v>
      </c>
      <c r="EG33">
        <v>4.2919999999999998</v>
      </c>
      <c r="EH33">
        <v>5.8029999999999999</v>
      </c>
      <c r="EI33">
        <v>3.4119999999999999</v>
      </c>
      <c r="EJ33">
        <v>3.101</v>
      </c>
      <c r="EK33">
        <v>2.823</v>
      </c>
      <c r="EL33">
        <v>3.3029999999999999</v>
      </c>
      <c r="EM33">
        <v>-3.2959999999999998</v>
      </c>
      <c r="EN33">
        <v>1.401</v>
      </c>
      <c r="EO33">
        <v>0.10299999999999999</v>
      </c>
      <c r="EP33">
        <v>-3.7</v>
      </c>
      <c r="EQ33">
        <v>3.589</v>
      </c>
      <c r="ER33">
        <v>3.0110000000000001</v>
      </c>
      <c r="ES33">
        <v>5.99</v>
      </c>
      <c r="ET33">
        <v>0</v>
      </c>
      <c r="EU33">
        <v>116.79442670438399</v>
      </c>
    </row>
    <row r="34" spans="1:151" x14ac:dyDescent="0.25">
      <c r="A34" t="s">
        <v>90</v>
      </c>
      <c r="B34" t="s">
        <v>589</v>
      </c>
      <c r="C34" t="s">
        <v>595</v>
      </c>
      <c r="D34">
        <v>33</v>
      </c>
      <c r="E34" t="s">
        <v>1</v>
      </c>
      <c r="F34">
        <f t="shared" si="0"/>
        <v>1</v>
      </c>
      <c r="G34">
        <f t="shared" si="1"/>
        <v>1</v>
      </c>
      <c r="H34" t="s">
        <v>9</v>
      </c>
      <c r="I34" t="s">
        <v>7</v>
      </c>
      <c r="J34" t="s">
        <v>4</v>
      </c>
      <c r="K34" t="s">
        <v>606</v>
      </c>
      <c r="L34" t="s">
        <v>516</v>
      </c>
      <c r="M34" s="7">
        <f t="shared" si="2"/>
        <v>0</v>
      </c>
      <c r="N34" s="7">
        <f t="shared" si="2"/>
        <v>260.63683028199642</v>
      </c>
      <c r="O34" s="7">
        <f>M34*'Emission and cost factors'!$D$8+N34*'Emission and cost factors'!$E$8</f>
        <v>119.89294192971836</v>
      </c>
      <c r="P34" s="8">
        <f>M34*'Emission and cost factors'!$D$9+N34*'Emission and cost factors'!$E$9</f>
        <v>39.095524542299465</v>
      </c>
      <c r="Q34" s="7">
        <f t="shared" si="3"/>
        <v>20.61785714285714</v>
      </c>
      <c r="R34" s="17">
        <f t="shared" si="4"/>
        <v>0</v>
      </c>
      <c r="S34" s="17">
        <f t="shared" si="5"/>
        <v>0</v>
      </c>
      <c r="T34" s="17">
        <f t="shared" si="6"/>
        <v>0</v>
      </c>
      <c r="U34" s="7">
        <f t="shared" si="7"/>
        <v>0</v>
      </c>
      <c r="V34" s="7">
        <f t="shared" si="8"/>
        <v>0</v>
      </c>
      <c r="W34" s="7">
        <f t="shared" si="9"/>
        <v>0</v>
      </c>
      <c r="X34">
        <v>20.73</v>
      </c>
      <c r="Y34">
        <v>20.68</v>
      </c>
      <c r="Z34">
        <v>20.76</v>
      </c>
      <c r="AA34">
        <v>20.69</v>
      </c>
      <c r="AB34">
        <v>20.63</v>
      </c>
      <c r="AC34">
        <v>20.67</v>
      </c>
      <c r="AD34">
        <v>20.7</v>
      </c>
      <c r="AE34">
        <v>20.5</v>
      </c>
      <c r="AF34">
        <v>20.399999999999999</v>
      </c>
      <c r="AG34">
        <v>20.5</v>
      </c>
      <c r="AH34">
        <v>20.48</v>
      </c>
      <c r="AI34">
        <v>20.440000000000001</v>
      </c>
      <c r="AJ34">
        <v>20.67</v>
      </c>
      <c r="AK34">
        <v>20.8</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20.23</v>
      </c>
      <c r="CC34">
        <v>20.11</v>
      </c>
      <c r="CD34">
        <v>20.21</v>
      </c>
      <c r="CE34">
        <v>20.11</v>
      </c>
      <c r="CF34">
        <v>20.05</v>
      </c>
      <c r="CG34">
        <v>19.86</v>
      </c>
      <c r="CH34">
        <v>19.95</v>
      </c>
      <c r="CI34">
        <v>19.82</v>
      </c>
      <c r="CJ34">
        <v>19.45</v>
      </c>
      <c r="CK34">
        <v>19.739999999999998</v>
      </c>
      <c r="CL34">
        <v>19.7</v>
      </c>
      <c r="CM34">
        <v>19.48</v>
      </c>
      <c r="CN34">
        <v>19.850000000000001</v>
      </c>
      <c r="CO34">
        <v>20.03</v>
      </c>
      <c r="CP34">
        <v>0</v>
      </c>
      <c r="CQ34">
        <v>0</v>
      </c>
      <c r="CR34">
        <v>0</v>
      </c>
      <c r="CS34">
        <v>0</v>
      </c>
      <c r="CT34">
        <v>0</v>
      </c>
      <c r="CU34">
        <v>0.33300000000000002</v>
      </c>
      <c r="CV34">
        <v>0.11700000000000001</v>
      </c>
      <c r="CW34">
        <v>0.317</v>
      </c>
      <c r="CX34">
        <v>1</v>
      </c>
      <c r="CY34">
        <v>0.51700000000000002</v>
      </c>
      <c r="CZ34">
        <v>0.51700000000000002</v>
      </c>
      <c r="DA34">
        <v>1</v>
      </c>
      <c r="DB34">
        <v>0.33300000000000002</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5.4109999999999996</v>
      </c>
      <c r="EG34">
        <v>4.2919999999999998</v>
      </c>
      <c r="EH34">
        <v>5.8029999999999999</v>
      </c>
      <c r="EI34">
        <v>3.4119999999999999</v>
      </c>
      <c r="EJ34">
        <v>3.101</v>
      </c>
      <c r="EK34">
        <v>2.823</v>
      </c>
      <c r="EL34">
        <v>3.3029999999999999</v>
      </c>
      <c r="EM34">
        <v>-3.2959999999999998</v>
      </c>
      <c r="EN34">
        <v>1.401</v>
      </c>
      <c r="EO34">
        <v>0.10299999999999999</v>
      </c>
      <c r="EP34">
        <v>-3.7</v>
      </c>
      <c r="EQ34">
        <v>3.589</v>
      </c>
      <c r="ER34">
        <v>3.0110000000000001</v>
      </c>
      <c r="ES34">
        <v>5.99</v>
      </c>
      <c r="ET34">
        <v>0</v>
      </c>
      <c r="EU34">
        <v>121.630520798265</v>
      </c>
    </row>
    <row r="35" spans="1:151" x14ac:dyDescent="0.25">
      <c r="A35" t="s">
        <v>91</v>
      </c>
      <c r="B35" t="s">
        <v>589</v>
      </c>
      <c r="C35" t="s">
        <v>595</v>
      </c>
      <c r="D35">
        <v>34</v>
      </c>
      <c r="E35" t="s">
        <v>1</v>
      </c>
      <c r="F35">
        <f t="shared" si="0"/>
        <v>1</v>
      </c>
      <c r="G35">
        <f t="shared" si="1"/>
        <v>1</v>
      </c>
      <c r="H35" t="s">
        <v>9</v>
      </c>
      <c r="I35" t="s">
        <v>7</v>
      </c>
      <c r="J35" t="s">
        <v>4</v>
      </c>
      <c r="K35" t="s">
        <v>606</v>
      </c>
      <c r="L35" t="s">
        <v>515</v>
      </c>
      <c r="M35" s="7">
        <f t="shared" si="2"/>
        <v>0</v>
      </c>
      <c r="N35" s="7">
        <f t="shared" si="2"/>
        <v>256.05435515860285</v>
      </c>
      <c r="O35" s="7">
        <f>M35*'Emission and cost factors'!$D$8+N35*'Emission and cost factors'!$E$8</f>
        <v>117.78500337295732</v>
      </c>
      <c r="P35" s="8">
        <f>M35*'Emission and cost factors'!$D$9+N35*'Emission and cost factors'!$E$9</f>
        <v>38.408153273790425</v>
      </c>
      <c r="Q35" s="7">
        <f t="shared" si="3"/>
        <v>20.544999999999998</v>
      </c>
      <c r="R35" s="17">
        <f t="shared" si="4"/>
        <v>0</v>
      </c>
      <c r="S35" s="17">
        <f t="shared" si="5"/>
        <v>0</v>
      </c>
      <c r="T35" s="17">
        <f t="shared" si="6"/>
        <v>0</v>
      </c>
      <c r="U35" s="7">
        <f t="shared" si="7"/>
        <v>0</v>
      </c>
      <c r="V35" s="7">
        <f t="shared" si="8"/>
        <v>0</v>
      </c>
      <c r="W35" s="7">
        <f t="shared" si="9"/>
        <v>0</v>
      </c>
      <c r="X35">
        <v>20.69</v>
      </c>
      <c r="Y35">
        <v>20.61</v>
      </c>
      <c r="Z35">
        <v>20.72</v>
      </c>
      <c r="AA35">
        <v>20.64</v>
      </c>
      <c r="AB35">
        <v>20.55</v>
      </c>
      <c r="AC35">
        <v>20.63</v>
      </c>
      <c r="AD35">
        <v>20.66</v>
      </c>
      <c r="AE35">
        <v>20.39</v>
      </c>
      <c r="AF35">
        <v>20.27</v>
      </c>
      <c r="AG35">
        <v>20.38</v>
      </c>
      <c r="AH35">
        <v>20.37</v>
      </c>
      <c r="AI35">
        <v>20.3</v>
      </c>
      <c r="AJ35">
        <v>20.64</v>
      </c>
      <c r="AK35">
        <v>20.78</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20.18</v>
      </c>
      <c r="CC35">
        <v>20.05</v>
      </c>
      <c r="CD35">
        <v>20.170000000000002</v>
      </c>
      <c r="CE35">
        <v>20.05</v>
      </c>
      <c r="CF35">
        <v>19.97</v>
      </c>
      <c r="CG35">
        <v>19.79</v>
      </c>
      <c r="CH35">
        <v>19.91</v>
      </c>
      <c r="CI35">
        <v>19.670000000000002</v>
      </c>
      <c r="CJ35">
        <v>19.25</v>
      </c>
      <c r="CK35">
        <v>19.53</v>
      </c>
      <c r="CL35">
        <v>19.55</v>
      </c>
      <c r="CM35">
        <v>19.29</v>
      </c>
      <c r="CN35">
        <v>19.71</v>
      </c>
      <c r="CO35">
        <v>20.03</v>
      </c>
      <c r="CP35">
        <v>0</v>
      </c>
      <c r="CQ35">
        <v>0</v>
      </c>
      <c r="CR35">
        <v>0</v>
      </c>
      <c r="CS35">
        <v>0</v>
      </c>
      <c r="CT35">
        <v>6.7000000000000004E-2</v>
      </c>
      <c r="CU35">
        <v>0.5</v>
      </c>
      <c r="CV35">
        <v>0.2</v>
      </c>
      <c r="CW35">
        <v>0.61699999999999999</v>
      </c>
      <c r="CX35">
        <v>1</v>
      </c>
      <c r="CY35">
        <v>1</v>
      </c>
      <c r="CZ35">
        <v>0.9</v>
      </c>
      <c r="DA35">
        <v>1</v>
      </c>
      <c r="DB35">
        <v>0.7</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0</v>
      </c>
      <c r="EF35">
        <v>5.4109999999999996</v>
      </c>
      <c r="EG35">
        <v>4.2919999999999998</v>
      </c>
      <c r="EH35">
        <v>5.8029999999999999</v>
      </c>
      <c r="EI35">
        <v>3.4119999999999999</v>
      </c>
      <c r="EJ35">
        <v>3.101</v>
      </c>
      <c r="EK35">
        <v>2.823</v>
      </c>
      <c r="EL35">
        <v>3.3029999999999999</v>
      </c>
      <c r="EM35">
        <v>-3.2959999999999998</v>
      </c>
      <c r="EN35">
        <v>1.401</v>
      </c>
      <c r="EO35">
        <v>0.10299999999999999</v>
      </c>
      <c r="EP35">
        <v>-3.7</v>
      </c>
      <c r="EQ35">
        <v>3.589</v>
      </c>
      <c r="ER35">
        <v>3.0110000000000001</v>
      </c>
      <c r="ES35">
        <v>5.99</v>
      </c>
      <c r="ET35">
        <v>0</v>
      </c>
      <c r="EU35">
        <v>119.49203240734801</v>
      </c>
    </row>
    <row r="36" spans="1:151" x14ac:dyDescent="0.25">
      <c r="A36" t="s">
        <v>92</v>
      </c>
      <c r="B36" t="s">
        <v>589</v>
      </c>
      <c r="C36" t="s">
        <v>595</v>
      </c>
      <c r="D36">
        <v>35</v>
      </c>
      <c r="E36" t="s">
        <v>1</v>
      </c>
      <c r="F36">
        <f t="shared" si="0"/>
        <v>1</v>
      </c>
      <c r="G36">
        <f t="shared" si="1"/>
        <v>1</v>
      </c>
      <c r="H36" t="s">
        <v>9</v>
      </c>
      <c r="I36" t="s">
        <v>7</v>
      </c>
      <c r="J36" t="s">
        <v>5</v>
      </c>
      <c r="K36" t="s">
        <v>606</v>
      </c>
      <c r="L36" t="s">
        <v>516</v>
      </c>
      <c r="M36" s="7">
        <f t="shared" si="2"/>
        <v>0</v>
      </c>
      <c r="N36" s="7">
        <f t="shared" si="2"/>
        <v>260.37665007635786</v>
      </c>
      <c r="O36" s="7">
        <f>M36*'Emission and cost factors'!$D$8+N36*'Emission and cost factors'!$E$8</f>
        <v>119.77325903512462</v>
      </c>
      <c r="P36" s="8">
        <f>M36*'Emission and cost factors'!$D$9+N36*'Emission and cost factors'!$E$9</f>
        <v>39.056497511453678</v>
      </c>
      <c r="Q36" s="7">
        <f t="shared" si="3"/>
        <v>20.61785714285714</v>
      </c>
      <c r="R36" s="17">
        <f t="shared" si="4"/>
        <v>0</v>
      </c>
      <c r="S36" s="17">
        <f t="shared" si="5"/>
        <v>0</v>
      </c>
      <c r="T36" s="17">
        <f t="shared" si="6"/>
        <v>0</v>
      </c>
      <c r="U36" s="7">
        <f t="shared" si="7"/>
        <v>0</v>
      </c>
      <c r="V36" s="7">
        <f t="shared" si="8"/>
        <v>0</v>
      </c>
      <c r="W36" s="7">
        <f t="shared" si="9"/>
        <v>0</v>
      </c>
      <c r="X36">
        <v>20.73</v>
      </c>
      <c r="Y36">
        <v>20.68</v>
      </c>
      <c r="Z36">
        <v>20.76</v>
      </c>
      <c r="AA36">
        <v>20.69</v>
      </c>
      <c r="AB36">
        <v>20.63</v>
      </c>
      <c r="AC36">
        <v>20.67</v>
      </c>
      <c r="AD36">
        <v>20.7</v>
      </c>
      <c r="AE36">
        <v>20.5</v>
      </c>
      <c r="AF36">
        <v>20.399999999999999</v>
      </c>
      <c r="AG36">
        <v>20.5</v>
      </c>
      <c r="AH36">
        <v>20.48</v>
      </c>
      <c r="AI36">
        <v>20.440000000000001</v>
      </c>
      <c r="AJ36">
        <v>20.67</v>
      </c>
      <c r="AK36">
        <v>20.8</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20.23</v>
      </c>
      <c r="CC36">
        <v>20.11</v>
      </c>
      <c r="CD36">
        <v>20.21</v>
      </c>
      <c r="CE36">
        <v>20.11</v>
      </c>
      <c r="CF36">
        <v>20.05</v>
      </c>
      <c r="CG36">
        <v>19.86</v>
      </c>
      <c r="CH36">
        <v>19.95</v>
      </c>
      <c r="CI36">
        <v>19.82</v>
      </c>
      <c r="CJ36">
        <v>19.45</v>
      </c>
      <c r="CK36">
        <v>19.739999999999998</v>
      </c>
      <c r="CL36">
        <v>19.7</v>
      </c>
      <c r="CM36">
        <v>19.48</v>
      </c>
      <c r="CN36">
        <v>19.850000000000001</v>
      </c>
      <c r="CO36">
        <v>20.03</v>
      </c>
      <c r="CP36">
        <v>0</v>
      </c>
      <c r="CQ36">
        <v>0</v>
      </c>
      <c r="CR36">
        <v>0</v>
      </c>
      <c r="CS36">
        <v>0</v>
      </c>
      <c r="CT36">
        <v>0</v>
      </c>
      <c r="CU36">
        <v>0.33300000000000002</v>
      </c>
      <c r="CV36">
        <v>0.11700000000000001</v>
      </c>
      <c r="CW36">
        <v>0.317</v>
      </c>
      <c r="CX36">
        <v>1</v>
      </c>
      <c r="CY36">
        <v>0.51700000000000002</v>
      </c>
      <c r="CZ36">
        <v>0.51700000000000002</v>
      </c>
      <c r="DA36">
        <v>1</v>
      </c>
      <c r="DB36">
        <v>0.33300000000000002</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5.4109999999999996</v>
      </c>
      <c r="EG36">
        <v>4.2919999999999998</v>
      </c>
      <c r="EH36">
        <v>5.8029999999999999</v>
      </c>
      <c r="EI36">
        <v>3.4119999999999999</v>
      </c>
      <c r="EJ36">
        <v>3.101</v>
      </c>
      <c r="EK36">
        <v>2.823</v>
      </c>
      <c r="EL36">
        <v>3.3029999999999999</v>
      </c>
      <c r="EM36">
        <v>-3.2959999999999998</v>
      </c>
      <c r="EN36">
        <v>1.401</v>
      </c>
      <c r="EO36">
        <v>0.10299999999999999</v>
      </c>
      <c r="EP36">
        <v>-3.7</v>
      </c>
      <c r="EQ36">
        <v>3.589</v>
      </c>
      <c r="ER36">
        <v>3.0110000000000001</v>
      </c>
      <c r="ES36">
        <v>5.99</v>
      </c>
      <c r="ET36">
        <v>0</v>
      </c>
      <c r="EU36">
        <v>121.509103368967</v>
      </c>
    </row>
    <row r="37" spans="1:151" x14ac:dyDescent="0.25">
      <c r="A37" t="s">
        <v>93</v>
      </c>
      <c r="B37" t="s">
        <v>589</v>
      </c>
      <c r="C37" t="s">
        <v>595</v>
      </c>
      <c r="D37">
        <v>36</v>
      </c>
      <c r="E37" t="s">
        <v>1</v>
      </c>
      <c r="F37">
        <f t="shared" si="0"/>
        <v>1</v>
      </c>
      <c r="G37">
        <f t="shared" si="1"/>
        <v>1</v>
      </c>
      <c r="H37" t="s">
        <v>9</v>
      </c>
      <c r="I37" t="s">
        <v>7</v>
      </c>
      <c r="J37" t="s">
        <v>5</v>
      </c>
      <c r="K37" t="s">
        <v>606</v>
      </c>
      <c r="L37" t="s">
        <v>515</v>
      </c>
      <c r="M37" s="7">
        <f t="shared" si="2"/>
        <v>0</v>
      </c>
      <c r="N37" s="7">
        <f t="shared" si="2"/>
        <v>256.34360280326786</v>
      </c>
      <c r="O37" s="7">
        <f>M37*'Emission and cost factors'!$D$8+N37*'Emission and cost factors'!$E$8</f>
        <v>117.91805728950322</v>
      </c>
      <c r="P37" s="8">
        <f>M37*'Emission and cost factors'!$D$9+N37*'Emission and cost factors'!$E$9</f>
        <v>38.451540420490176</v>
      </c>
      <c r="Q37" s="7">
        <f t="shared" si="3"/>
        <v>20.544999999999998</v>
      </c>
      <c r="R37" s="17">
        <f t="shared" si="4"/>
        <v>0</v>
      </c>
      <c r="S37" s="17">
        <f t="shared" si="5"/>
        <v>0</v>
      </c>
      <c r="T37" s="17">
        <f t="shared" si="6"/>
        <v>0</v>
      </c>
      <c r="U37" s="7">
        <f t="shared" si="7"/>
        <v>0</v>
      </c>
      <c r="V37" s="7">
        <f t="shared" si="8"/>
        <v>0</v>
      </c>
      <c r="W37" s="7">
        <f t="shared" si="9"/>
        <v>0</v>
      </c>
      <c r="X37">
        <v>20.69</v>
      </c>
      <c r="Y37">
        <v>20.61</v>
      </c>
      <c r="Z37">
        <v>20.72</v>
      </c>
      <c r="AA37">
        <v>20.64</v>
      </c>
      <c r="AB37">
        <v>20.55</v>
      </c>
      <c r="AC37">
        <v>20.63</v>
      </c>
      <c r="AD37">
        <v>20.66</v>
      </c>
      <c r="AE37">
        <v>20.39</v>
      </c>
      <c r="AF37">
        <v>20.27</v>
      </c>
      <c r="AG37">
        <v>20.38</v>
      </c>
      <c r="AH37">
        <v>20.37</v>
      </c>
      <c r="AI37">
        <v>20.3</v>
      </c>
      <c r="AJ37">
        <v>20.64</v>
      </c>
      <c r="AK37">
        <v>20.78</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20.18</v>
      </c>
      <c r="CC37">
        <v>20.05</v>
      </c>
      <c r="CD37">
        <v>20.170000000000002</v>
      </c>
      <c r="CE37">
        <v>20.05</v>
      </c>
      <c r="CF37">
        <v>19.97</v>
      </c>
      <c r="CG37">
        <v>19.79</v>
      </c>
      <c r="CH37">
        <v>19.91</v>
      </c>
      <c r="CI37">
        <v>19.670000000000002</v>
      </c>
      <c r="CJ37">
        <v>19.25</v>
      </c>
      <c r="CK37">
        <v>19.53</v>
      </c>
      <c r="CL37">
        <v>19.55</v>
      </c>
      <c r="CM37">
        <v>19.29</v>
      </c>
      <c r="CN37">
        <v>19.71</v>
      </c>
      <c r="CO37">
        <v>20.03</v>
      </c>
      <c r="CP37">
        <v>0</v>
      </c>
      <c r="CQ37">
        <v>0</v>
      </c>
      <c r="CR37">
        <v>0</v>
      </c>
      <c r="CS37">
        <v>0</v>
      </c>
      <c r="CT37">
        <v>6.7000000000000004E-2</v>
      </c>
      <c r="CU37">
        <v>0.5</v>
      </c>
      <c r="CV37">
        <v>0.2</v>
      </c>
      <c r="CW37">
        <v>0.61699999999999999</v>
      </c>
      <c r="CX37">
        <v>1</v>
      </c>
      <c r="CY37">
        <v>1</v>
      </c>
      <c r="CZ37">
        <v>0.9</v>
      </c>
      <c r="DA37">
        <v>1</v>
      </c>
      <c r="DB37">
        <v>0.7</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5.4109999999999996</v>
      </c>
      <c r="EG37">
        <v>4.2919999999999998</v>
      </c>
      <c r="EH37">
        <v>5.8029999999999999</v>
      </c>
      <c r="EI37">
        <v>3.4119999999999999</v>
      </c>
      <c r="EJ37">
        <v>3.101</v>
      </c>
      <c r="EK37">
        <v>2.823</v>
      </c>
      <c r="EL37">
        <v>3.3029999999999999</v>
      </c>
      <c r="EM37">
        <v>-3.2959999999999998</v>
      </c>
      <c r="EN37">
        <v>1.401</v>
      </c>
      <c r="EO37">
        <v>0.10299999999999999</v>
      </c>
      <c r="EP37">
        <v>-3.7</v>
      </c>
      <c r="EQ37">
        <v>3.589</v>
      </c>
      <c r="ER37">
        <v>3.0110000000000001</v>
      </c>
      <c r="ES37">
        <v>5.99</v>
      </c>
      <c r="ET37">
        <v>0</v>
      </c>
      <c r="EU37">
        <v>119.62701464152499</v>
      </c>
    </row>
    <row r="38" spans="1:151" x14ac:dyDescent="0.25">
      <c r="A38" t="s">
        <v>94</v>
      </c>
      <c r="B38" t="s">
        <v>589</v>
      </c>
      <c r="C38" t="s">
        <v>595</v>
      </c>
      <c r="D38">
        <v>37</v>
      </c>
      <c r="E38" t="s">
        <v>10</v>
      </c>
      <c r="F38">
        <f t="shared" si="0"/>
        <v>2</v>
      </c>
      <c r="G38">
        <f t="shared" si="1"/>
        <v>1</v>
      </c>
      <c r="H38" t="s">
        <v>2</v>
      </c>
      <c r="I38" t="s">
        <v>3</v>
      </c>
      <c r="J38" t="s">
        <v>4</v>
      </c>
      <c r="K38" t="s">
        <v>606</v>
      </c>
      <c r="L38" t="s">
        <v>516</v>
      </c>
      <c r="M38" s="7">
        <f t="shared" si="2"/>
        <v>0</v>
      </c>
      <c r="N38" s="7">
        <f t="shared" si="2"/>
        <v>477.39456005460858</v>
      </c>
      <c r="O38" s="7">
        <f>M38*'Emission and cost factors'!$D$8+N38*'Emission and cost factors'!$E$8</f>
        <v>219.60149762511995</v>
      </c>
      <c r="P38" s="8">
        <f>M38*'Emission and cost factors'!$D$9+N38*'Emission and cost factors'!$E$9</f>
        <v>71.609184008191278</v>
      </c>
      <c r="Q38" s="7">
        <f t="shared" si="3"/>
        <v>18.136428571428571</v>
      </c>
      <c r="R38" s="17">
        <f t="shared" si="4"/>
        <v>14</v>
      </c>
      <c r="S38" s="17">
        <f t="shared" si="5"/>
        <v>12</v>
      </c>
      <c r="T38" s="17">
        <f t="shared" si="6"/>
        <v>5</v>
      </c>
      <c r="U38" s="7">
        <f t="shared" si="7"/>
        <v>0.97078571428571436</v>
      </c>
      <c r="V38" s="7">
        <f t="shared" si="8"/>
        <v>0.57557142857142851</v>
      </c>
      <c r="W38" s="7">
        <f t="shared" si="9"/>
        <v>0.15771428571428572</v>
      </c>
      <c r="X38">
        <v>19.149999999999999</v>
      </c>
      <c r="Y38">
        <v>18.670000000000002</v>
      </c>
      <c r="Z38">
        <v>19.09</v>
      </c>
      <c r="AA38">
        <v>18.77</v>
      </c>
      <c r="AB38">
        <v>18.16</v>
      </c>
      <c r="AC38">
        <v>18.09</v>
      </c>
      <c r="AD38">
        <v>18.27</v>
      </c>
      <c r="AE38">
        <v>17.41</v>
      </c>
      <c r="AF38">
        <v>17.100000000000001</v>
      </c>
      <c r="AG38">
        <v>17.579999999999998</v>
      </c>
      <c r="AH38">
        <v>17.5</v>
      </c>
      <c r="AI38">
        <v>17.329999999999998</v>
      </c>
      <c r="AJ38">
        <v>18.149999999999999</v>
      </c>
      <c r="AK38">
        <v>18.64</v>
      </c>
      <c r="AL38">
        <v>0.75800000000000001</v>
      </c>
      <c r="AM38">
        <v>1</v>
      </c>
      <c r="AN38">
        <v>0.83299999999999996</v>
      </c>
      <c r="AO38">
        <v>1</v>
      </c>
      <c r="AP38">
        <v>1</v>
      </c>
      <c r="AQ38">
        <v>1</v>
      </c>
      <c r="AR38">
        <v>1</v>
      </c>
      <c r="AS38">
        <v>1</v>
      </c>
      <c r="AT38">
        <v>1</v>
      </c>
      <c r="AU38">
        <v>1</v>
      </c>
      <c r="AV38">
        <v>1</v>
      </c>
      <c r="AW38">
        <v>1</v>
      </c>
      <c r="AX38">
        <v>1</v>
      </c>
      <c r="AY38">
        <v>1</v>
      </c>
      <c r="AZ38">
        <v>0</v>
      </c>
      <c r="BA38">
        <v>0.28299999999999997</v>
      </c>
      <c r="BB38">
        <v>0</v>
      </c>
      <c r="BC38">
        <v>0.183</v>
      </c>
      <c r="BD38">
        <v>0.66700000000000004</v>
      </c>
      <c r="BE38">
        <v>0.65</v>
      </c>
      <c r="BF38">
        <v>0.53300000000000003</v>
      </c>
      <c r="BG38">
        <v>1</v>
      </c>
      <c r="BH38">
        <v>1</v>
      </c>
      <c r="BI38">
        <v>1</v>
      </c>
      <c r="BJ38">
        <v>0.85</v>
      </c>
      <c r="BK38">
        <v>1</v>
      </c>
      <c r="BL38">
        <v>0.59199999999999997</v>
      </c>
      <c r="BM38">
        <v>0.3</v>
      </c>
      <c r="BN38">
        <v>0</v>
      </c>
      <c r="BO38">
        <v>0</v>
      </c>
      <c r="BP38">
        <v>0</v>
      </c>
      <c r="BQ38">
        <v>0</v>
      </c>
      <c r="BR38">
        <v>0</v>
      </c>
      <c r="BS38">
        <v>0</v>
      </c>
      <c r="BT38">
        <v>0</v>
      </c>
      <c r="BU38">
        <v>0.35799999999999998</v>
      </c>
      <c r="BV38">
        <v>0.67500000000000004</v>
      </c>
      <c r="BW38">
        <v>0.3</v>
      </c>
      <c r="BX38">
        <v>0.3</v>
      </c>
      <c r="BY38">
        <v>0.57499999999999996</v>
      </c>
      <c r="BZ38">
        <v>0</v>
      </c>
      <c r="CA38">
        <v>0</v>
      </c>
      <c r="CB38">
        <v>18.010000000000002</v>
      </c>
      <c r="CC38">
        <v>17.34</v>
      </c>
      <c r="CD38">
        <v>17.850000000000001</v>
      </c>
      <c r="CE38">
        <v>17.43</v>
      </c>
      <c r="CF38">
        <v>16.73</v>
      </c>
      <c r="CG38">
        <v>16.52</v>
      </c>
      <c r="CH38">
        <v>16.72</v>
      </c>
      <c r="CI38">
        <v>15.77</v>
      </c>
      <c r="CJ38">
        <v>15.5</v>
      </c>
      <c r="CK38">
        <v>16.059999999999999</v>
      </c>
      <c r="CL38">
        <v>15.84</v>
      </c>
      <c r="CM38">
        <v>15.8</v>
      </c>
      <c r="CN38">
        <v>16.59</v>
      </c>
      <c r="CO38">
        <v>17.16</v>
      </c>
      <c r="CP38">
        <v>1</v>
      </c>
      <c r="CQ38">
        <v>1</v>
      </c>
      <c r="CR38">
        <v>1</v>
      </c>
      <c r="CS38">
        <v>1</v>
      </c>
      <c r="CT38">
        <v>1</v>
      </c>
      <c r="CU38">
        <v>1</v>
      </c>
      <c r="CV38">
        <v>1</v>
      </c>
      <c r="CW38">
        <v>1</v>
      </c>
      <c r="CX38">
        <v>1</v>
      </c>
      <c r="CY38">
        <v>1</v>
      </c>
      <c r="CZ38">
        <v>1</v>
      </c>
      <c r="DA38">
        <v>1</v>
      </c>
      <c r="DB38">
        <v>1</v>
      </c>
      <c r="DC38">
        <v>1</v>
      </c>
      <c r="DD38">
        <v>0.67500000000000004</v>
      </c>
      <c r="DE38">
        <v>1</v>
      </c>
      <c r="DF38">
        <v>0.79200000000000004</v>
      </c>
      <c r="DG38">
        <v>1</v>
      </c>
      <c r="DH38">
        <v>1</v>
      </c>
      <c r="DI38">
        <v>1</v>
      </c>
      <c r="DJ38">
        <v>1</v>
      </c>
      <c r="DK38">
        <v>1</v>
      </c>
      <c r="DL38">
        <v>1</v>
      </c>
      <c r="DM38">
        <v>1</v>
      </c>
      <c r="DN38">
        <v>1</v>
      </c>
      <c r="DO38">
        <v>1</v>
      </c>
      <c r="DP38">
        <v>1</v>
      </c>
      <c r="DQ38">
        <v>1</v>
      </c>
      <c r="DR38">
        <v>0</v>
      </c>
      <c r="DS38">
        <v>0.442</v>
      </c>
      <c r="DT38">
        <v>0.108</v>
      </c>
      <c r="DU38">
        <v>0.375</v>
      </c>
      <c r="DV38">
        <v>0.77500000000000002</v>
      </c>
      <c r="DW38">
        <v>0.94199999999999995</v>
      </c>
      <c r="DX38">
        <v>0.79200000000000004</v>
      </c>
      <c r="DY38">
        <v>1</v>
      </c>
      <c r="DZ38">
        <v>1</v>
      </c>
      <c r="EA38">
        <v>1</v>
      </c>
      <c r="EB38">
        <v>1</v>
      </c>
      <c r="EC38">
        <v>1</v>
      </c>
      <c r="ED38">
        <v>0.85799999999999998</v>
      </c>
      <c r="EE38">
        <v>0.59199999999999997</v>
      </c>
      <c r="EF38">
        <v>5.3070000000000004</v>
      </c>
      <c r="EG38">
        <v>4.1970000000000001</v>
      </c>
      <c r="EH38">
        <v>5.6070000000000002</v>
      </c>
      <c r="EI38">
        <v>3.2570000000000001</v>
      </c>
      <c r="EJ38">
        <v>3.0510000000000002</v>
      </c>
      <c r="EK38">
        <v>2.9710000000000001</v>
      </c>
      <c r="EL38">
        <v>3.153</v>
      </c>
      <c r="EM38">
        <v>-3.4</v>
      </c>
      <c r="EN38">
        <v>1.351</v>
      </c>
      <c r="EO38">
        <v>-9.7000000000000003E-2</v>
      </c>
      <c r="EP38">
        <v>-3.7</v>
      </c>
      <c r="EQ38">
        <v>3.6440000000000001</v>
      </c>
      <c r="ER38">
        <v>2.9510000000000001</v>
      </c>
      <c r="ES38">
        <v>5.9950000000000001</v>
      </c>
      <c r="ET38">
        <v>0</v>
      </c>
      <c r="EU38">
        <v>222.78412802548399</v>
      </c>
    </row>
    <row r="39" spans="1:151" x14ac:dyDescent="0.25">
      <c r="A39" t="s">
        <v>95</v>
      </c>
      <c r="B39" t="s">
        <v>589</v>
      </c>
      <c r="C39" t="s">
        <v>595</v>
      </c>
      <c r="D39">
        <v>38</v>
      </c>
      <c r="E39" t="s">
        <v>10</v>
      </c>
      <c r="F39">
        <f t="shared" si="0"/>
        <v>2</v>
      </c>
      <c r="G39">
        <f t="shared" si="1"/>
        <v>1</v>
      </c>
      <c r="H39" t="s">
        <v>2</v>
      </c>
      <c r="I39" t="s">
        <v>3</v>
      </c>
      <c r="J39" t="s">
        <v>4</v>
      </c>
      <c r="K39" t="s">
        <v>606</v>
      </c>
      <c r="L39" t="s">
        <v>515</v>
      </c>
      <c r="M39" s="7">
        <f t="shared" si="2"/>
        <v>0</v>
      </c>
      <c r="N39" s="7">
        <f t="shared" si="2"/>
        <v>455.78511657552423</v>
      </c>
      <c r="O39" s="7">
        <f>M39*'Emission and cost factors'!$D$8+N39*'Emission and cost factors'!$E$8</f>
        <v>209.66115362474116</v>
      </c>
      <c r="P39" s="8">
        <f>M39*'Emission and cost factors'!$D$9+N39*'Emission and cost factors'!$E$9</f>
        <v>68.367767486328631</v>
      </c>
      <c r="Q39" s="7">
        <f t="shared" si="3"/>
        <v>17.887857142857143</v>
      </c>
      <c r="R39" s="17">
        <f t="shared" si="4"/>
        <v>14</v>
      </c>
      <c r="S39" s="17">
        <f t="shared" si="5"/>
        <v>13</v>
      </c>
      <c r="T39" s="17">
        <f t="shared" si="6"/>
        <v>8</v>
      </c>
      <c r="U39" s="7">
        <f t="shared" si="7"/>
        <v>0.997</v>
      </c>
      <c r="V39" s="7">
        <f t="shared" si="8"/>
        <v>0.70714285714285707</v>
      </c>
      <c r="W39" s="7">
        <f t="shared" si="9"/>
        <v>0.26485714285714285</v>
      </c>
      <c r="X39">
        <v>19.03</v>
      </c>
      <c r="Y39">
        <v>18.440000000000001</v>
      </c>
      <c r="Z39">
        <v>18.920000000000002</v>
      </c>
      <c r="AA39">
        <v>18.55</v>
      </c>
      <c r="AB39">
        <v>17.899999999999999</v>
      </c>
      <c r="AC39">
        <v>17.829999999999998</v>
      </c>
      <c r="AD39">
        <v>18.010000000000002</v>
      </c>
      <c r="AE39">
        <v>17.100000000000001</v>
      </c>
      <c r="AF39">
        <v>16.82</v>
      </c>
      <c r="AG39">
        <v>17.309999999999999</v>
      </c>
      <c r="AH39">
        <v>17.190000000000001</v>
      </c>
      <c r="AI39">
        <v>17.05</v>
      </c>
      <c r="AJ39">
        <v>17.89</v>
      </c>
      <c r="AK39">
        <v>18.39</v>
      </c>
      <c r="AL39">
        <v>0.95799999999999996</v>
      </c>
      <c r="AM39">
        <v>1</v>
      </c>
      <c r="AN39">
        <v>1</v>
      </c>
      <c r="AO39">
        <v>1</v>
      </c>
      <c r="AP39">
        <v>1</v>
      </c>
      <c r="AQ39">
        <v>1</v>
      </c>
      <c r="AR39">
        <v>1</v>
      </c>
      <c r="AS39">
        <v>1</v>
      </c>
      <c r="AT39">
        <v>1</v>
      </c>
      <c r="AU39">
        <v>1</v>
      </c>
      <c r="AV39">
        <v>1</v>
      </c>
      <c r="AW39">
        <v>1</v>
      </c>
      <c r="AX39">
        <v>1</v>
      </c>
      <c r="AY39">
        <v>1</v>
      </c>
      <c r="AZ39">
        <v>0</v>
      </c>
      <c r="BA39">
        <v>0.50800000000000001</v>
      </c>
      <c r="BB39">
        <v>7.4999999999999997E-2</v>
      </c>
      <c r="BC39">
        <v>0.38300000000000001</v>
      </c>
      <c r="BD39">
        <v>0.97499999999999998</v>
      </c>
      <c r="BE39">
        <v>0.89200000000000002</v>
      </c>
      <c r="BF39">
        <v>0.74199999999999999</v>
      </c>
      <c r="BG39">
        <v>1</v>
      </c>
      <c r="BH39">
        <v>1</v>
      </c>
      <c r="BI39">
        <v>1</v>
      </c>
      <c r="BJ39">
        <v>1</v>
      </c>
      <c r="BK39">
        <v>1</v>
      </c>
      <c r="BL39">
        <v>0.81699999999999995</v>
      </c>
      <c r="BM39">
        <v>0.50800000000000001</v>
      </c>
      <c r="BN39">
        <v>0</v>
      </c>
      <c r="BO39">
        <v>0</v>
      </c>
      <c r="BP39">
        <v>0</v>
      </c>
      <c r="BQ39">
        <v>0</v>
      </c>
      <c r="BR39">
        <v>8.3000000000000004E-2</v>
      </c>
      <c r="BS39">
        <v>0.13300000000000001</v>
      </c>
      <c r="BT39">
        <v>0</v>
      </c>
      <c r="BU39">
        <v>0.56699999999999995</v>
      </c>
      <c r="BV39">
        <v>1</v>
      </c>
      <c r="BW39">
        <v>0.51700000000000002</v>
      </c>
      <c r="BX39">
        <v>0.49199999999999999</v>
      </c>
      <c r="BY39">
        <v>0.83299999999999996</v>
      </c>
      <c r="BZ39">
        <v>8.3000000000000004E-2</v>
      </c>
      <c r="CA39">
        <v>0</v>
      </c>
      <c r="CB39">
        <v>17.87</v>
      </c>
      <c r="CC39">
        <v>17.079999999999998</v>
      </c>
      <c r="CD39">
        <v>17.66</v>
      </c>
      <c r="CE39">
        <v>17.18</v>
      </c>
      <c r="CF39">
        <v>16.43</v>
      </c>
      <c r="CG39">
        <v>16.22</v>
      </c>
      <c r="CH39">
        <v>16.43</v>
      </c>
      <c r="CI39">
        <v>15.42</v>
      </c>
      <c r="CJ39">
        <v>15.18</v>
      </c>
      <c r="CK39">
        <v>15.74</v>
      </c>
      <c r="CL39">
        <v>15.48</v>
      </c>
      <c r="CM39">
        <v>15.48</v>
      </c>
      <c r="CN39">
        <v>16.3</v>
      </c>
      <c r="CO39">
        <v>16.88</v>
      </c>
      <c r="CP39">
        <v>1</v>
      </c>
      <c r="CQ39">
        <v>1</v>
      </c>
      <c r="CR39">
        <v>1</v>
      </c>
      <c r="CS39">
        <v>1</v>
      </c>
      <c r="CT39">
        <v>1</v>
      </c>
      <c r="CU39">
        <v>1</v>
      </c>
      <c r="CV39">
        <v>1</v>
      </c>
      <c r="CW39">
        <v>1</v>
      </c>
      <c r="CX39">
        <v>1</v>
      </c>
      <c r="CY39">
        <v>1</v>
      </c>
      <c r="CZ39">
        <v>1</v>
      </c>
      <c r="DA39">
        <v>1</v>
      </c>
      <c r="DB39">
        <v>1</v>
      </c>
      <c r="DC39">
        <v>1</v>
      </c>
      <c r="DD39">
        <v>0.79200000000000004</v>
      </c>
      <c r="DE39">
        <v>1</v>
      </c>
      <c r="DF39">
        <v>1</v>
      </c>
      <c r="DG39">
        <v>1</v>
      </c>
      <c r="DH39">
        <v>1</v>
      </c>
      <c r="DI39">
        <v>1</v>
      </c>
      <c r="DJ39">
        <v>1</v>
      </c>
      <c r="DK39">
        <v>1</v>
      </c>
      <c r="DL39">
        <v>1</v>
      </c>
      <c r="DM39">
        <v>1</v>
      </c>
      <c r="DN39">
        <v>1</v>
      </c>
      <c r="DO39">
        <v>1</v>
      </c>
      <c r="DP39">
        <v>1</v>
      </c>
      <c r="DQ39">
        <v>1</v>
      </c>
      <c r="DR39">
        <v>0.1</v>
      </c>
      <c r="DS39">
        <v>0.625</v>
      </c>
      <c r="DT39">
        <v>0.25800000000000001</v>
      </c>
      <c r="DU39">
        <v>0.54200000000000004</v>
      </c>
      <c r="DV39">
        <v>1</v>
      </c>
      <c r="DW39">
        <v>1</v>
      </c>
      <c r="DX39">
        <v>1</v>
      </c>
      <c r="DY39">
        <v>1</v>
      </c>
      <c r="DZ39">
        <v>1</v>
      </c>
      <c r="EA39">
        <v>1</v>
      </c>
      <c r="EB39">
        <v>1</v>
      </c>
      <c r="EC39">
        <v>1</v>
      </c>
      <c r="ED39">
        <v>1</v>
      </c>
      <c r="EE39">
        <v>0.8</v>
      </c>
      <c r="EF39">
        <v>5.3070000000000004</v>
      </c>
      <c r="EG39">
        <v>4.1970000000000001</v>
      </c>
      <c r="EH39">
        <v>5.6070000000000002</v>
      </c>
      <c r="EI39">
        <v>3.2570000000000001</v>
      </c>
      <c r="EJ39">
        <v>3.0510000000000002</v>
      </c>
      <c r="EK39">
        <v>2.9710000000000001</v>
      </c>
      <c r="EL39">
        <v>3.153</v>
      </c>
      <c r="EM39">
        <v>-3.4</v>
      </c>
      <c r="EN39">
        <v>1.351</v>
      </c>
      <c r="EO39">
        <v>-9.7000000000000003E-2</v>
      </c>
      <c r="EP39">
        <v>-3.7</v>
      </c>
      <c r="EQ39">
        <v>3.6440000000000001</v>
      </c>
      <c r="ER39">
        <v>2.9510000000000001</v>
      </c>
      <c r="ES39">
        <v>5.9950000000000001</v>
      </c>
      <c r="ET39">
        <v>0</v>
      </c>
      <c r="EU39">
        <v>212.69972106857799</v>
      </c>
    </row>
    <row r="40" spans="1:151" x14ac:dyDescent="0.25">
      <c r="A40" t="s">
        <v>96</v>
      </c>
      <c r="B40" t="s">
        <v>589</v>
      </c>
      <c r="C40" t="s">
        <v>595</v>
      </c>
      <c r="D40">
        <v>39</v>
      </c>
      <c r="E40" t="s">
        <v>10</v>
      </c>
      <c r="F40">
        <f t="shared" si="0"/>
        <v>2</v>
      </c>
      <c r="G40">
        <f t="shared" si="1"/>
        <v>1</v>
      </c>
      <c r="H40" t="s">
        <v>2</v>
      </c>
      <c r="I40" t="s">
        <v>3</v>
      </c>
      <c r="J40" t="s">
        <v>5</v>
      </c>
      <c r="K40" t="s">
        <v>606</v>
      </c>
      <c r="L40" t="s">
        <v>516</v>
      </c>
      <c r="M40" s="7">
        <f t="shared" si="2"/>
        <v>0</v>
      </c>
      <c r="N40" s="7">
        <f t="shared" si="2"/>
        <v>477.39551198296073</v>
      </c>
      <c r="O40" s="7">
        <f>M40*'Emission and cost factors'!$D$8+N40*'Emission and cost factors'!$E$8</f>
        <v>219.60193551216193</v>
      </c>
      <c r="P40" s="8">
        <f>M40*'Emission and cost factors'!$D$9+N40*'Emission and cost factors'!$E$9</f>
        <v>71.609326797444112</v>
      </c>
      <c r="Q40" s="7">
        <f t="shared" si="3"/>
        <v>18.136428571428571</v>
      </c>
      <c r="R40" s="17">
        <f t="shared" si="4"/>
        <v>14</v>
      </c>
      <c r="S40" s="17">
        <f t="shared" si="5"/>
        <v>12</v>
      </c>
      <c r="T40" s="17">
        <f t="shared" si="6"/>
        <v>5</v>
      </c>
      <c r="U40" s="7">
        <f t="shared" si="7"/>
        <v>0.97078571428571436</v>
      </c>
      <c r="V40" s="7">
        <f t="shared" si="8"/>
        <v>0.57557142857142851</v>
      </c>
      <c r="W40" s="7">
        <f t="shared" si="9"/>
        <v>0.15771428571428572</v>
      </c>
      <c r="X40">
        <v>19.149999999999999</v>
      </c>
      <c r="Y40">
        <v>18.670000000000002</v>
      </c>
      <c r="Z40">
        <v>19.09</v>
      </c>
      <c r="AA40">
        <v>18.77</v>
      </c>
      <c r="AB40">
        <v>18.16</v>
      </c>
      <c r="AC40">
        <v>18.09</v>
      </c>
      <c r="AD40">
        <v>18.27</v>
      </c>
      <c r="AE40">
        <v>17.41</v>
      </c>
      <c r="AF40">
        <v>17.100000000000001</v>
      </c>
      <c r="AG40">
        <v>17.579999999999998</v>
      </c>
      <c r="AH40">
        <v>17.5</v>
      </c>
      <c r="AI40">
        <v>17.329999999999998</v>
      </c>
      <c r="AJ40">
        <v>18.149999999999999</v>
      </c>
      <c r="AK40">
        <v>18.64</v>
      </c>
      <c r="AL40">
        <v>0.75800000000000001</v>
      </c>
      <c r="AM40">
        <v>1</v>
      </c>
      <c r="AN40">
        <v>0.83299999999999996</v>
      </c>
      <c r="AO40">
        <v>1</v>
      </c>
      <c r="AP40">
        <v>1</v>
      </c>
      <c r="AQ40">
        <v>1</v>
      </c>
      <c r="AR40">
        <v>1</v>
      </c>
      <c r="AS40">
        <v>1</v>
      </c>
      <c r="AT40">
        <v>1</v>
      </c>
      <c r="AU40">
        <v>1</v>
      </c>
      <c r="AV40">
        <v>1</v>
      </c>
      <c r="AW40">
        <v>1</v>
      </c>
      <c r="AX40">
        <v>1</v>
      </c>
      <c r="AY40">
        <v>1</v>
      </c>
      <c r="AZ40">
        <v>0</v>
      </c>
      <c r="BA40">
        <v>0.28299999999999997</v>
      </c>
      <c r="BB40">
        <v>0</v>
      </c>
      <c r="BC40">
        <v>0.183</v>
      </c>
      <c r="BD40">
        <v>0.66700000000000004</v>
      </c>
      <c r="BE40">
        <v>0.65</v>
      </c>
      <c r="BF40">
        <v>0.53300000000000003</v>
      </c>
      <c r="BG40">
        <v>1</v>
      </c>
      <c r="BH40">
        <v>1</v>
      </c>
      <c r="BI40">
        <v>1</v>
      </c>
      <c r="BJ40">
        <v>0.85</v>
      </c>
      <c r="BK40">
        <v>1</v>
      </c>
      <c r="BL40">
        <v>0.59199999999999997</v>
      </c>
      <c r="BM40">
        <v>0.3</v>
      </c>
      <c r="BN40">
        <v>0</v>
      </c>
      <c r="BO40">
        <v>0</v>
      </c>
      <c r="BP40">
        <v>0</v>
      </c>
      <c r="BQ40">
        <v>0</v>
      </c>
      <c r="BR40">
        <v>0</v>
      </c>
      <c r="BS40">
        <v>0</v>
      </c>
      <c r="BT40">
        <v>0</v>
      </c>
      <c r="BU40">
        <v>0.35799999999999998</v>
      </c>
      <c r="BV40">
        <v>0.67500000000000004</v>
      </c>
      <c r="BW40">
        <v>0.3</v>
      </c>
      <c r="BX40">
        <v>0.3</v>
      </c>
      <c r="BY40">
        <v>0.57499999999999996</v>
      </c>
      <c r="BZ40">
        <v>0</v>
      </c>
      <c r="CA40">
        <v>0</v>
      </c>
      <c r="CB40">
        <v>18.010000000000002</v>
      </c>
      <c r="CC40">
        <v>17.34</v>
      </c>
      <c r="CD40">
        <v>17.850000000000001</v>
      </c>
      <c r="CE40">
        <v>17.43</v>
      </c>
      <c r="CF40">
        <v>16.73</v>
      </c>
      <c r="CG40">
        <v>16.52</v>
      </c>
      <c r="CH40">
        <v>16.72</v>
      </c>
      <c r="CI40">
        <v>15.77</v>
      </c>
      <c r="CJ40">
        <v>15.5</v>
      </c>
      <c r="CK40">
        <v>16.059999999999999</v>
      </c>
      <c r="CL40">
        <v>15.84</v>
      </c>
      <c r="CM40">
        <v>15.8</v>
      </c>
      <c r="CN40">
        <v>16.59</v>
      </c>
      <c r="CO40">
        <v>17.16</v>
      </c>
      <c r="CP40">
        <v>1</v>
      </c>
      <c r="CQ40">
        <v>1</v>
      </c>
      <c r="CR40">
        <v>1</v>
      </c>
      <c r="CS40">
        <v>1</v>
      </c>
      <c r="CT40">
        <v>1</v>
      </c>
      <c r="CU40">
        <v>1</v>
      </c>
      <c r="CV40">
        <v>1</v>
      </c>
      <c r="CW40">
        <v>1</v>
      </c>
      <c r="CX40">
        <v>1</v>
      </c>
      <c r="CY40">
        <v>1</v>
      </c>
      <c r="CZ40">
        <v>1</v>
      </c>
      <c r="DA40">
        <v>1</v>
      </c>
      <c r="DB40">
        <v>1</v>
      </c>
      <c r="DC40">
        <v>1</v>
      </c>
      <c r="DD40">
        <v>0.67500000000000004</v>
      </c>
      <c r="DE40">
        <v>1</v>
      </c>
      <c r="DF40">
        <v>0.79200000000000004</v>
      </c>
      <c r="DG40">
        <v>1</v>
      </c>
      <c r="DH40">
        <v>1</v>
      </c>
      <c r="DI40">
        <v>1</v>
      </c>
      <c r="DJ40">
        <v>1</v>
      </c>
      <c r="DK40">
        <v>1</v>
      </c>
      <c r="DL40">
        <v>1</v>
      </c>
      <c r="DM40">
        <v>1</v>
      </c>
      <c r="DN40">
        <v>1</v>
      </c>
      <c r="DO40">
        <v>1</v>
      </c>
      <c r="DP40">
        <v>1</v>
      </c>
      <c r="DQ40">
        <v>1</v>
      </c>
      <c r="DR40">
        <v>0</v>
      </c>
      <c r="DS40">
        <v>0.442</v>
      </c>
      <c r="DT40">
        <v>0.108</v>
      </c>
      <c r="DU40">
        <v>0.375</v>
      </c>
      <c r="DV40">
        <v>0.77500000000000002</v>
      </c>
      <c r="DW40">
        <v>0.94199999999999995</v>
      </c>
      <c r="DX40">
        <v>0.79200000000000004</v>
      </c>
      <c r="DY40">
        <v>1</v>
      </c>
      <c r="DZ40">
        <v>1</v>
      </c>
      <c r="EA40">
        <v>1</v>
      </c>
      <c r="EB40">
        <v>1</v>
      </c>
      <c r="EC40">
        <v>1</v>
      </c>
      <c r="ED40">
        <v>0.85799999999999998</v>
      </c>
      <c r="EE40">
        <v>0.59199999999999997</v>
      </c>
      <c r="EF40">
        <v>5.3070000000000004</v>
      </c>
      <c r="EG40">
        <v>4.1970000000000001</v>
      </c>
      <c r="EH40">
        <v>5.6070000000000002</v>
      </c>
      <c r="EI40">
        <v>3.2570000000000001</v>
      </c>
      <c r="EJ40">
        <v>3.0510000000000002</v>
      </c>
      <c r="EK40">
        <v>2.9710000000000001</v>
      </c>
      <c r="EL40">
        <v>3.153</v>
      </c>
      <c r="EM40">
        <v>-3.4</v>
      </c>
      <c r="EN40">
        <v>1.351</v>
      </c>
      <c r="EO40">
        <v>-9.7000000000000003E-2</v>
      </c>
      <c r="EP40">
        <v>-3.7</v>
      </c>
      <c r="EQ40">
        <v>3.6440000000000001</v>
      </c>
      <c r="ER40">
        <v>2.9510000000000001</v>
      </c>
      <c r="ES40">
        <v>5.9950000000000001</v>
      </c>
      <c r="ET40">
        <v>0</v>
      </c>
      <c r="EU40">
        <v>222.784572258715</v>
      </c>
    </row>
    <row r="41" spans="1:151" x14ac:dyDescent="0.25">
      <c r="A41" t="s">
        <v>97</v>
      </c>
      <c r="B41" t="s">
        <v>589</v>
      </c>
      <c r="C41" t="s">
        <v>595</v>
      </c>
      <c r="D41">
        <v>40</v>
      </c>
      <c r="E41" t="s">
        <v>10</v>
      </c>
      <c r="F41">
        <f t="shared" si="0"/>
        <v>2</v>
      </c>
      <c r="G41">
        <f t="shared" si="1"/>
        <v>1</v>
      </c>
      <c r="H41" t="s">
        <v>2</v>
      </c>
      <c r="I41" t="s">
        <v>3</v>
      </c>
      <c r="J41" t="s">
        <v>5</v>
      </c>
      <c r="K41" t="s">
        <v>606</v>
      </c>
      <c r="L41" t="s">
        <v>515</v>
      </c>
      <c r="M41" s="7">
        <f t="shared" si="2"/>
        <v>0</v>
      </c>
      <c r="N41" s="7">
        <f t="shared" si="2"/>
        <v>455.78450493062144</v>
      </c>
      <c r="O41" s="7">
        <f>M41*'Emission and cost factors'!$D$8+N41*'Emission and cost factors'!$E$8</f>
        <v>209.66087226808588</v>
      </c>
      <c r="P41" s="8">
        <f>M41*'Emission and cost factors'!$D$9+N41*'Emission and cost factors'!$E$9</f>
        <v>68.36767573959321</v>
      </c>
      <c r="Q41" s="7">
        <f t="shared" si="3"/>
        <v>17.887857142857143</v>
      </c>
      <c r="R41" s="17">
        <f t="shared" si="4"/>
        <v>14</v>
      </c>
      <c r="S41" s="17">
        <f t="shared" si="5"/>
        <v>13</v>
      </c>
      <c r="T41" s="17">
        <f t="shared" si="6"/>
        <v>8</v>
      </c>
      <c r="U41" s="7">
        <f t="shared" si="7"/>
        <v>0.997</v>
      </c>
      <c r="V41" s="7">
        <f t="shared" si="8"/>
        <v>0.70714285714285707</v>
      </c>
      <c r="W41" s="7">
        <f t="shared" si="9"/>
        <v>0.26485714285714285</v>
      </c>
      <c r="X41">
        <v>19.03</v>
      </c>
      <c r="Y41">
        <v>18.440000000000001</v>
      </c>
      <c r="Z41">
        <v>18.920000000000002</v>
      </c>
      <c r="AA41">
        <v>18.55</v>
      </c>
      <c r="AB41">
        <v>17.899999999999999</v>
      </c>
      <c r="AC41">
        <v>17.829999999999998</v>
      </c>
      <c r="AD41">
        <v>18.010000000000002</v>
      </c>
      <c r="AE41">
        <v>17.100000000000001</v>
      </c>
      <c r="AF41">
        <v>16.82</v>
      </c>
      <c r="AG41">
        <v>17.309999999999999</v>
      </c>
      <c r="AH41">
        <v>17.190000000000001</v>
      </c>
      <c r="AI41">
        <v>17.05</v>
      </c>
      <c r="AJ41">
        <v>17.89</v>
      </c>
      <c r="AK41">
        <v>18.39</v>
      </c>
      <c r="AL41">
        <v>0.95799999999999996</v>
      </c>
      <c r="AM41">
        <v>1</v>
      </c>
      <c r="AN41">
        <v>1</v>
      </c>
      <c r="AO41">
        <v>1</v>
      </c>
      <c r="AP41">
        <v>1</v>
      </c>
      <c r="AQ41">
        <v>1</v>
      </c>
      <c r="AR41">
        <v>1</v>
      </c>
      <c r="AS41">
        <v>1</v>
      </c>
      <c r="AT41">
        <v>1</v>
      </c>
      <c r="AU41">
        <v>1</v>
      </c>
      <c r="AV41">
        <v>1</v>
      </c>
      <c r="AW41">
        <v>1</v>
      </c>
      <c r="AX41">
        <v>1</v>
      </c>
      <c r="AY41">
        <v>1</v>
      </c>
      <c r="AZ41">
        <v>0</v>
      </c>
      <c r="BA41">
        <v>0.50800000000000001</v>
      </c>
      <c r="BB41">
        <v>7.4999999999999997E-2</v>
      </c>
      <c r="BC41">
        <v>0.38300000000000001</v>
      </c>
      <c r="BD41">
        <v>0.97499999999999998</v>
      </c>
      <c r="BE41">
        <v>0.89200000000000002</v>
      </c>
      <c r="BF41">
        <v>0.74199999999999999</v>
      </c>
      <c r="BG41">
        <v>1</v>
      </c>
      <c r="BH41">
        <v>1</v>
      </c>
      <c r="BI41">
        <v>1</v>
      </c>
      <c r="BJ41">
        <v>1</v>
      </c>
      <c r="BK41">
        <v>1</v>
      </c>
      <c r="BL41">
        <v>0.81699999999999995</v>
      </c>
      <c r="BM41">
        <v>0.50800000000000001</v>
      </c>
      <c r="BN41">
        <v>0</v>
      </c>
      <c r="BO41">
        <v>0</v>
      </c>
      <c r="BP41">
        <v>0</v>
      </c>
      <c r="BQ41">
        <v>0</v>
      </c>
      <c r="BR41">
        <v>8.3000000000000004E-2</v>
      </c>
      <c r="BS41">
        <v>0.13300000000000001</v>
      </c>
      <c r="BT41">
        <v>0</v>
      </c>
      <c r="BU41">
        <v>0.56699999999999995</v>
      </c>
      <c r="BV41">
        <v>1</v>
      </c>
      <c r="BW41">
        <v>0.51700000000000002</v>
      </c>
      <c r="BX41">
        <v>0.49199999999999999</v>
      </c>
      <c r="BY41">
        <v>0.83299999999999996</v>
      </c>
      <c r="BZ41">
        <v>8.3000000000000004E-2</v>
      </c>
      <c r="CA41">
        <v>0</v>
      </c>
      <c r="CB41">
        <v>17.87</v>
      </c>
      <c r="CC41">
        <v>17.079999999999998</v>
      </c>
      <c r="CD41">
        <v>17.66</v>
      </c>
      <c r="CE41">
        <v>17.18</v>
      </c>
      <c r="CF41">
        <v>16.43</v>
      </c>
      <c r="CG41">
        <v>16.22</v>
      </c>
      <c r="CH41">
        <v>16.43</v>
      </c>
      <c r="CI41">
        <v>15.42</v>
      </c>
      <c r="CJ41">
        <v>15.18</v>
      </c>
      <c r="CK41">
        <v>15.74</v>
      </c>
      <c r="CL41">
        <v>15.48</v>
      </c>
      <c r="CM41">
        <v>15.48</v>
      </c>
      <c r="CN41">
        <v>16.3</v>
      </c>
      <c r="CO41">
        <v>16.88</v>
      </c>
      <c r="CP41">
        <v>1</v>
      </c>
      <c r="CQ41">
        <v>1</v>
      </c>
      <c r="CR41">
        <v>1</v>
      </c>
      <c r="CS41">
        <v>1</v>
      </c>
      <c r="CT41">
        <v>1</v>
      </c>
      <c r="CU41">
        <v>1</v>
      </c>
      <c r="CV41">
        <v>1</v>
      </c>
      <c r="CW41">
        <v>1</v>
      </c>
      <c r="CX41">
        <v>1</v>
      </c>
      <c r="CY41">
        <v>1</v>
      </c>
      <c r="CZ41">
        <v>1</v>
      </c>
      <c r="DA41">
        <v>1</v>
      </c>
      <c r="DB41">
        <v>1</v>
      </c>
      <c r="DC41">
        <v>1</v>
      </c>
      <c r="DD41">
        <v>0.79200000000000004</v>
      </c>
      <c r="DE41">
        <v>1</v>
      </c>
      <c r="DF41">
        <v>1</v>
      </c>
      <c r="DG41">
        <v>1</v>
      </c>
      <c r="DH41">
        <v>1</v>
      </c>
      <c r="DI41">
        <v>1</v>
      </c>
      <c r="DJ41">
        <v>1</v>
      </c>
      <c r="DK41">
        <v>1</v>
      </c>
      <c r="DL41">
        <v>1</v>
      </c>
      <c r="DM41">
        <v>1</v>
      </c>
      <c r="DN41">
        <v>1</v>
      </c>
      <c r="DO41">
        <v>1</v>
      </c>
      <c r="DP41">
        <v>1</v>
      </c>
      <c r="DQ41">
        <v>1</v>
      </c>
      <c r="DR41">
        <v>0.1</v>
      </c>
      <c r="DS41">
        <v>0.625</v>
      </c>
      <c r="DT41">
        <v>0.25800000000000001</v>
      </c>
      <c r="DU41">
        <v>0.54200000000000004</v>
      </c>
      <c r="DV41">
        <v>1</v>
      </c>
      <c r="DW41">
        <v>1</v>
      </c>
      <c r="DX41">
        <v>1</v>
      </c>
      <c r="DY41">
        <v>1</v>
      </c>
      <c r="DZ41">
        <v>1</v>
      </c>
      <c r="EA41">
        <v>1</v>
      </c>
      <c r="EB41">
        <v>1</v>
      </c>
      <c r="EC41">
        <v>1</v>
      </c>
      <c r="ED41">
        <v>1</v>
      </c>
      <c r="EE41">
        <v>0.8</v>
      </c>
      <c r="EF41">
        <v>5.3070000000000004</v>
      </c>
      <c r="EG41">
        <v>4.1970000000000001</v>
      </c>
      <c r="EH41">
        <v>5.6070000000000002</v>
      </c>
      <c r="EI41">
        <v>3.2570000000000001</v>
      </c>
      <c r="EJ41">
        <v>3.0510000000000002</v>
      </c>
      <c r="EK41">
        <v>2.9710000000000001</v>
      </c>
      <c r="EL41">
        <v>3.153</v>
      </c>
      <c r="EM41">
        <v>-3.4</v>
      </c>
      <c r="EN41">
        <v>1.351</v>
      </c>
      <c r="EO41">
        <v>-9.7000000000000003E-2</v>
      </c>
      <c r="EP41">
        <v>-3.7</v>
      </c>
      <c r="EQ41">
        <v>3.6440000000000001</v>
      </c>
      <c r="ER41">
        <v>2.9510000000000001</v>
      </c>
      <c r="ES41">
        <v>5.9950000000000001</v>
      </c>
      <c r="ET41">
        <v>0</v>
      </c>
      <c r="EU41">
        <v>212.69943563429001</v>
      </c>
    </row>
    <row r="42" spans="1:151" x14ac:dyDescent="0.25">
      <c r="A42" t="s">
        <v>98</v>
      </c>
      <c r="B42" t="s">
        <v>589</v>
      </c>
      <c r="C42" t="s">
        <v>595</v>
      </c>
      <c r="D42">
        <v>41</v>
      </c>
      <c r="E42" t="s">
        <v>10</v>
      </c>
      <c r="F42">
        <f t="shared" si="0"/>
        <v>2</v>
      </c>
      <c r="G42">
        <f t="shared" si="1"/>
        <v>1</v>
      </c>
      <c r="H42" t="s">
        <v>2</v>
      </c>
      <c r="I42" t="s">
        <v>6</v>
      </c>
      <c r="J42" t="s">
        <v>4</v>
      </c>
      <c r="K42" t="s">
        <v>606</v>
      </c>
      <c r="L42" t="s">
        <v>516</v>
      </c>
      <c r="M42" s="7">
        <f t="shared" si="2"/>
        <v>0</v>
      </c>
      <c r="N42" s="7">
        <f t="shared" si="2"/>
        <v>482.88598499912575</v>
      </c>
      <c r="O42" s="7">
        <f>M42*'Emission and cost factors'!$D$8+N42*'Emission and cost factors'!$E$8</f>
        <v>222.12755309959786</v>
      </c>
      <c r="P42" s="8">
        <f>M42*'Emission and cost factors'!$D$9+N42*'Emission and cost factors'!$E$9</f>
        <v>72.432897749868857</v>
      </c>
      <c r="Q42" s="7">
        <f t="shared" si="3"/>
        <v>18.278571428571425</v>
      </c>
      <c r="R42" s="17">
        <f t="shared" si="4"/>
        <v>14</v>
      </c>
      <c r="S42" s="17">
        <f t="shared" si="5"/>
        <v>12</v>
      </c>
      <c r="T42" s="17">
        <f t="shared" si="6"/>
        <v>5</v>
      </c>
      <c r="U42" s="7">
        <f t="shared" si="7"/>
        <v>0.98392857142857149</v>
      </c>
      <c r="V42" s="7">
        <f t="shared" si="8"/>
        <v>0.61078571428571427</v>
      </c>
      <c r="W42" s="7">
        <f t="shared" si="9"/>
        <v>0.1582142857142857</v>
      </c>
      <c r="X42">
        <v>19.38</v>
      </c>
      <c r="Y42">
        <v>18.850000000000001</v>
      </c>
      <c r="Z42">
        <v>19.22</v>
      </c>
      <c r="AA42">
        <v>18.96</v>
      </c>
      <c r="AB42">
        <v>18.32</v>
      </c>
      <c r="AC42">
        <v>18.2</v>
      </c>
      <c r="AD42">
        <v>18.34</v>
      </c>
      <c r="AE42">
        <v>17.64</v>
      </c>
      <c r="AF42">
        <v>17.239999999999998</v>
      </c>
      <c r="AG42">
        <v>17.73</v>
      </c>
      <c r="AH42">
        <v>17.73</v>
      </c>
      <c r="AI42">
        <v>17.41</v>
      </c>
      <c r="AJ42">
        <v>18.23</v>
      </c>
      <c r="AK42">
        <v>18.649999999999999</v>
      </c>
      <c r="AL42">
        <v>0.77500000000000002</v>
      </c>
      <c r="AM42">
        <v>1</v>
      </c>
      <c r="AN42">
        <v>1</v>
      </c>
      <c r="AO42">
        <v>1</v>
      </c>
      <c r="AP42">
        <v>1</v>
      </c>
      <c r="AQ42">
        <v>1</v>
      </c>
      <c r="AR42">
        <v>1</v>
      </c>
      <c r="AS42">
        <v>1</v>
      </c>
      <c r="AT42">
        <v>1</v>
      </c>
      <c r="AU42">
        <v>1</v>
      </c>
      <c r="AV42">
        <v>1</v>
      </c>
      <c r="AW42">
        <v>1</v>
      </c>
      <c r="AX42">
        <v>1</v>
      </c>
      <c r="AY42">
        <v>1</v>
      </c>
      <c r="AZ42">
        <v>0</v>
      </c>
      <c r="BA42">
        <v>0.16700000000000001</v>
      </c>
      <c r="BB42">
        <v>0</v>
      </c>
      <c r="BC42">
        <v>0.05</v>
      </c>
      <c r="BD42">
        <v>0.74199999999999999</v>
      </c>
      <c r="BE42">
        <v>0.8</v>
      </c>
      <c r="BF42">
        <v>0.65</v>
      </c>
      <c r="BG42">
        <v>1</v>
      </c>
      <c r="BH42">
        <v>1</v>
      </c>
      <c r="BI42">
        <v>1</v>
      </c>
      <c r="BJ42">
        <v>1</v>
      </c>
      <c r="BK42">
        <v>1</v>
      </c>
      <c r="BL42">
        <v>0.75</v>
      </c>
      <c r="BM42">
        <v>0.39200000000000002</v>
      </c>
      <c r="BN42">
        <v>0</v>
      </c>
      <c r="BO42">
        <v>0</v>
      </c>
      <c r="BP42">
        <v>0</v>
      </c>
      <c r="BQ42">
        <v>0</v>
      </c>
      <c r="BR42">
        <v>0</v>
      </c>
      <c r="BS42">
        <v>0</v>
      </c>
      <c r="BT42">
        <v>0</v>
      </c>
      <c r="BU42">
        <v>0.28299999999999997</v>
      </c>
      <c r="BV42">
        <v>0.78300000000000003</v>
      </c>
      <c r="BW42">
        <v>0.25800000000000001</v>
      </c>
      <c r="BX42">
        <v>0.20799999999999999</v>
      </c>
      <c r="BY42">
        <v>0.68300000000000005</v>
      </c>
      <c r="BZ42">
        <v>0</v>
      </c>
      <c r="CA42">
        <v>0</v>
      </c>
      <c r="CB42">
        <v>18.38</v>
      </c>
      <c r="CC42">
        <v>17.62</v>
      </c>
      <c r="CD42">
        <v>18.04</v>
      </c>
      <c r="CE42">
        <v>17.66</v>
      </c>
      <c r="CF42">
        <v>16.96</v>
      </c>
      <c r="CG42">
        <v>16.71</v>
      </c>
      <c r="CH42">
        <v>16.88</v>
      </c>
      <c r="CI42">
        <v>16.149999999999999</v>
      </c>
      <c r="CJ42">
        <v>15.8</v>
      </c>
      <c r="CK42">
        <v>16.350000000000001</v>
      </c>
      <c r="CL42">
        <v>16.22</v>
      </c>
      <c r="CM42">
        <v>16.02</v>
      </c>
      <c r="CN42">
        <v>16.78</v>
      </c>
      <c r="CO42">
        <v>17.239999999999998</v>
      </c>
      <c r="CP42">
        <v>1</v>
      </c>
      <c r="CQ42">
        <v>1</v>
      </c>
      <c r="CR42">
        <v>1</v>
      </c>
      <c r="CS42">
        <v>1</v>
      </c>
      <c r="CT42">
        <v>1</v>
      </c>
      <c r="CU42">
        <v>1</v>
      </c>
      <c r="CV42">
        <v>1</v>
      </c>
      <c r="CW42">
        <v>1</v>
      </c>
      <c r="CX42">
        <v>1</v>
      </c>
      <c r="CY42">
        <v>1</v>
      </c>
      <c r="CZ42">
        <v>1</v>
      </c>
      <c r="DA42">
        <v>1</v>
      </c>
      <c r="DB42">
        <v>1</v>
      </c>
      <c r="DC42">
        <v>1</v>
      </c>
      <c r="DD42">
        <v>0.57499999999999996</v>
      </c>
      <c r="DE42">
        <v>1</v>
      </c>
      <c r="DF42">
        <v>1</v>
      </c>
      <c r="DG42">
        <v>1</v>
      </c>
      <c r="DH42">
        <v>1</v>
      </c>
      <c r="DI42">
        <v>1</v>
      </c>
      <c r="DJ42">
        <v>1</v>
      </c>
      <c r="DK42">
        <v>1</v>
      </c>
      <c r="DL42">
        <v>1</v>
      </c>
      <c r="DM42">
        <v>1</v>
      </c>
      <c r="DN42">
        <v>1</v>
      </c>
      <c r="DO42">
        <v>1</v>
      </c>
      <c r="DP42">
        <v>1</v>
      </c>
      <c r="DQ42">
        <v>1</v>
      </c>
      <c r="DR42">
        <v>0</v>
      </c>
      <c r="DS42">
        <v>0.34200000000000003</v>
      </c>
      <c r="DT42">
        <v>0</v>
      </c>
      <c r="DU42">
        <v>0.3</v>
      </c>
      <c r="DV42">
        <v>0.89200000000000002</v>
      </c>
      <c r="DW42">
        <v>1</v>
      </c>
      <c r="DX42">
        <v>1</v>
      </c>
      <c r="DY42">
        <v>1</v>
      </c>
      <c r="DZ42">
        <v>1</v>
      </c>
      <c r="EA42">
        <v>1</v>
      </c>
      <c r="EB42">
        <v>1</v>
      </c>
      <c r="EC42">
        <v>1</v>
      </c>
      <c r="ED42">
        <v>1</v>
      </c>
      <c r="EE42">
        <v>0.72499999999999998</v>
      </c>
      <c r="EF42">
        <v>5.3070000000000004</v>
      </c>
      <c r="EG42">
        <v>4.1970000000000001</v>
      </c>
      <c r="EH42">
        <v>5.6070000000000002</v>
      </c>
      <c r="EI42">
        <v>3.2570000000000001</v>
      </c>
      <c r="EJ42">
        <v>3.0510000000000002</v>
      </c>
      <c r="EK42">
        <v>2.9710000000000001</v>
      </c>
      <c r="EL42">
        <v>3.153</v>
      </c>
      <c r="EM42">
        <v>-3.4</v>
      </c>
      <c r="EN42">
        <v>1.351</v>
      </c>
      <c r="EO42">
        <v>-9.7000000000000003E-2</v>
      </c>
      <c r="EP42">
        <v>-3.7</v>
      </c>
      <c r="EQ42">
        <v>3.6440000000000001</v>
      </c>
      <c r="ER42">
        <v>2.9510000000000001</v>
      </c>
      <c r="ES42">
        <v>5.9950000000000001</v>
      </c>
      <c r="ET42">
        <v>0</v>
      </c>
      <c r="EU42">
        <v>225.346792999592</v>
      </c>
    </row>
    <row r="43" spans="1:151" x14ac:dyDescent="0.25">
      <c r="A43" t="s">
        <v>99</v>
      </c>
      <c r="B43" t="s">
        <v>589</v>
      </c>
      <c r="C43" t="s">
        <v>595</v>
      </c>
      <c r="D43">
        <v>42</v>
      </c>
      <c r="E43" t="s">
        <v>10</v>
      </c>
      <c r="F43">
        <f t="shared" si="0"/>
        <v>2</v>
      </c>
      <c r="G43">
        <f t="shared" si="1"/>
        <v>1</v>
      </c>
      <c r="H43" t="s">
        <v>2</v>
      </c>
      <c r="I43" t="s">
        <v>6</v>
      </c>
      <c r="J43" t="s">
        <v>4</v>
      </c>
      <c r="K43" t="s">
        <v>606</v>
      </c>
      <c r="L43" t="s">
        <v>515</v>
      </c>
      <c r="M43" s="7">
        <f t="shared" si="2"/>
        <v>0</v>
      </c>
      <c r="N43" s="7">
        <f t="shared" si="2"/>
        <v>457.91481852344998</v>
      </c>
      <c r="O43" s="7">
        <f>M43*'Emission and cost factors'!$D$8+N43*'Emission and cost factors'!$E$8</f>
        <v>210.64081652078701</v>
      </c>
      <c r="P43" s="8">
        <f>M43*'Emission and cost factors'!$D$9+N43*'Emission and cost factors'!$E$9</f>
        <v>68.687222778517494</v>
      </c>
      <c r="Q43" s="7">
        <f t="shared" si="3"/>
        <v>18.025714285714287</v>
      </c>
      <c r="R43" s="17">
        <f t="shared" si="4"/>
        <v>14</v>
      </c>
      <c r="S43" s="17">
        <f t="shared" si="5"/>
        <v>13</v>
      </c>
      <c r="T43" s="17">
        <f t="shared" si="6"/>
        <v>7</v>
      </c>
      <c r="U43" s="7">
        <f t="shared" si="7"/>
        <v>1</v>
      </c>
      <c r="V43" s="7">
        <f t="shared" si="8"/>
        <v>0.75121428571428572</v>
      </c>
      <c r="W43" s="7">
        <f t="shared" si="9"/>
        <v>0.26014285714285712</v>
      </c>
      <c r="X43">
        <v>19.25</v>
      </c>
      <c r="Y43">
        <v>18.62</v>
      </c>
      <c r="Z43">
        <v>18.98</v>
      </c>
      <c r="AA43">
        <v>18.690000000000001</v>
      </c>
      <c r="AB43">
        <v>18.03</v>
      </c>
      <c r="AC43">
        <v>17.940000000000001</v>
      </c>
      <c r="AD43">
        <v>18.100000000000001</v>
      </c>
      <c r="AE43">
        <v>17.34</v>
      </c>
      <c r="AF43">
        <v>16.97</v>
      </c>
      <c r="AG43">
        <v>17.45</v>
      </c>
      <c r="AH43">
        <v>17.440000000000001</v>
      </c>
      <c r="AI43">
        <v>17.149999999999999</v>
      </c>
      <c r="AJ43">
        <v>17.98</v>
      </c>
      <c r="AK43">
        <v>18.420000000000002</v>
      </c>
      <c r="AL43">
        <v>1</v>
      </c>
      <c r="AM43">
        <v>1</v>
      </c>
      <c r="AN43">
        <v>1</v>
      </c>
      <c r="AO43">
        <v>1</v>
      </c>
      <c r="AP43">
        <v>1</v>
      </c>
      <c r="AQ43">
        <v>1</v>
      </c>
      <c r="AR43">
        <v>1</v>
      </c>
      <c r="AS43">
        <v>1</v>
      </c>
      <c r="AT43">
        <v>1</v>
      </c>
      <c r="AU43">
        <v>1</v>
      </c>
      <c r="AV43">
        <v>1</v>
      </c>
      <c r="AW43">
        <v>1</v>
      </c>
      <c r="AX43">
        <v>1</v>
      </c>
      <c r="AY43">
        <v>1</v>
      </c>
      <c r="AZ43">
        <v>0</v>
      </c>
      <c r="BA43">
        <v>0.46700000000000003</v>
      </c>
      <c r="BB43">
        <v>2.5000000000000001E-2</v>
      </c>
      <c r="BC43">
        <v>0.35799999999999998</v>
      </c>
      <c r="BD43">
        <v>1</v>
      </c>
      <c r="BE43">
        <v>1</v>
      </c>
      <c r="BF43">
        <v>1</v>
      </c>
      <c r="BG43">
        <v>1</v>
      </c>
      <c r="BH43">
        <v>1</v>
      </c>
      <c r="BI43">
        <v>1</v>
      </c>
      <c r="BJ43">
        <v>1</v>
      </c>
      <c r="BK43">
        <v>1</v>
      </c>
      <c r="BL43">
        <v>1</v>
      </c>
      <c r="BM43">
        <v>0.66700000000000004</v>
      </c>
      <c r="BN43">
        <v>0</v>
      </c>
      <c r="BO43">
        <v>0</v>
      </c>
      <c r="BP43">
        <v>0</v>
      </c>
      <c r="BQ43">
        <v>0</v>
      </c>
      <c r="BR43">
        <v>0</v>
      </c>
      <c r="BS43">
        <v>6.7000000000000004E-2</v>
      </c>
      <c r="BT43">
        <v>0</v>
      </c>
      <c r="BU43">
        <v>0.55000000000000004</v>
      </c>
      <c r="BV43">
        <v>1</v>
      </c>
      <c r="BW43">
        <v>0.55000000000000004</v>
      </c>
      <c r="BX43">
        <v>0.45800000000000002</v>
      </c>
      <c r="BY43">
        <v>1</v>
      </c>
      <c r="BZ43">
        <v>1.7000000000000001E-2</v>
      </c>
      <c r="CA43">
        <v>0</v>
      </c>
      <c r="CB43">
        <v>18.239999999999998</v>
      </c>
      <c r="CC43">
        <v>17.350000000000001</v>
      </c>
      <c r="CD43">
        <v>17.78</v>
      </c>
      <c r="CE43">
        <v>17.38</v>
      </c>
      <c r="CF43">
        <v>16.66</v>
      </c>
      <c r="CG43">
        <v>16.43</v>
      </c>
      <c r="CH43">
        <v>16.62</v>
      </c>
      <c r="CI43">
        <v>15.83</v>
      </c>
      <c r="CJ43">
        <v>15.49</v>
      </c>
      <c r="CK43">
        <v>16.05</v>
      </c>
      <c r="CL43">
        <v>15.89</v>
      </c>
      <c r="CM43">
        <v>15.73</v>
      </c>
      <c r="CN43">
        <v>16.5</v>
      </c>
      <c r="CO43">
        <v>16.989999999999998</v>
      </c>
      <c r="CP43">
        <v>1</v>
      </c>
      <c r="CQ43">
        <v>1</v>
      </c>
      <c r="CR43">
        <v>1</v>
      </c>
      <c r="CS43">
        <v>1</v>
      </c>
      <c r="CT43">
        <v>1</v>
      </c>
      <c r="CU43">
        <v>1</v>
      </c>
      <c r="CV43">
        <v>1</v>
      </c>
      <c r="CW43">
        <v>1</v>
      </c>
      <c r="CX43">
        <v>1</v>
      </c>
      <c r="CY43">
        <v>1</v>
      </c>
      <c r="CZ43">
        <v>1</v>
      </c>
      <c r="DA43">
        <v>1</v>
      </c>
      <c r="DB43">
        <v>1</v>
      </c>
      <c r="DC43">
        <v>1</v>
      </c>
      <c r="DD43">
        <v>0.72499999999999998</v>
      </c>
      <c r="DE43">
        <v>1</v>
      </c>
      <c r="DF43">
        <v>1</v>
      </c>
      <c r="DG43">
        <v>1</v>
      </c>
      <c r="DH43">
        <v>1</v>
      </c>
      <c r="DI43">
        <v>1</v>
      </c>
      <c r="DJ43">
        <v>1</v>
      </c>
      <c r="DK43">
        <v>1</v>
      </c>
      <c r="DL43">
        <v>1</v>
      </c>
      <c r="DM43">
        <v>1</v>
      </c>
      <c r="DN43">
        <v>1</v>
      </c>
      <c r="DO43">
        <v>1</v>
      </c>
      <c r="DP43">
        <v>1</v>
      </c>
      <c r="DQ43">
        <v>1</v>
      </c>
      <c r="DR43">
        <v>0</v>
      </c>
      <c r="DS43">
        <v>0.59199999999999997</v>
      </c>
      <c r="DT43">
        <v>0.22500000000000001</v>
      </c>
      <c r="DU43">
        <v>0.54200000000000004</v>
      </c>
      <c r="DV43">
        <v>1</v>
      </c>
      <c r="DW43">
        <v>1</v>
      </c>
      <c r="DX43">
        <v>1</v>
      </c>
      <c r="DY43">
        <v>1</v>
      </c>
      <c r="DZ43">
        <v>1</v>
      </c>
      <c r="EA43">
        <v>1</v>
      </c>
      <c r="EB43">
        <v>1</v>
      </c>
      <c r="EC43">
        <v>1</v>
      </c>
      <c r="ED43">
        <v>1</v>
      </c>
      <c r="EE43">
        <v>1</v>
      </c>
      <c r="EF43">
        <v>5.3070000000000004</v>
      </c>
      <c r="EG43">
        <v>4.1970000000000001</v>
      </c>
      <c r="EH43">
        <v>5.6070000000000002</v>
      </c>
      <c r="EI43">
        <v>3.2570000000000001</v>
      </c>
      <c r="EJ43">
        <v>3.0510000000000002</v>
      </c>
      <c r="EK43">
        <v>2.9710000000000001</v>
      </c>
      <c r="EL43">
        <v>3.153</v>
      </c>
      <c r="EM43">
        <v>-3.4</v>
      </c>
      <c r="EN43">
        <v>1.351</v>
      </c>
      <c r="EO43">
        <v>-9.7000000000000003E-2</v>
      </c>
      <c r="EP43">
        <v>-3.7</v>
      </c>
      <c r="EQ43">
        <v>3.6440000000000001</v>
      </c>
      <c r="ER43">
        <v>2.9510000000000001</v>
      </c>
      <c r="ES43">
        <v>5.9950000000000001</v>
      </c>
      <c r="ET43">
        <v>0</v>
      </c>
      <c r="EU43">
        <v>213.69358197760999</v>
      </c>
    </row>
    <row r="44" spans="1:151" x14ac:dyDescent="0.25">
      <c r="A44" t="s">
        <v>100</v>
      </c>
      <c r="B44" t="s">
        <v>589</v>
      </c>
      <c r="C44" t="s">
        <v>595</v>
      </c>
      <c r="D44">
        <v>43</v>
      </c>
      <c r="E44" t="s">
        <v>10</v>
      </c>
      <c r="F44">
        <f t="shared" si="0"/>
        <v>2</v>
      </c>
      <c r="G44">
        <f t="shared" si="1"/>
        <v>1</v>
      </c>
      <c r="H44" t="s">
        <v>2</v>
      </c>
      <c r="I44" t="s">
        <v>6</v>
      </c>
      <c r="J44" t="s">
        <v>5</v>
      </c>
      <c r="K44" t="s">
        <v>606</v>
      </c>
      <c r="L44" t="s">
        <v>516</v>
      </c>
      <c r="M44" s="7">
        <f t="shared" si="2"/>
        <v>0</v>
      </c>
      <c r="N44" s="7">
        <f t="shared" si="2"/>
        <v>482.88515786174565</v>
      </c>
      <c r="O44" s="7">
        <f>M44*'Emission and cost factors'!$D$8+N44*'Emission and cost factors'!$E$8</f>
        <v>222.12717261640302</v>
      </c>
      <c r="P44" s="8">
        <f>M44*'Emission and cost factors'!$D$9+N44*'Emission and cost factors'!$E$9</f>
        <v>72.432773679261842</v>
      </c>
      <c r="Q44" s="7">
        <f t="shared" si="3"/>
        <v>18.278571428571425</v>
      </c>
      <c r="R44" s="17">
        <f t="shared" si="4"/>
        <v>14</v>
      </c>
      <c r="S44" s="17">
        <f t="shared" si="5"/>
        <v>12</v>
      </c>
      <c r="T44" s="17">
        <f t="shared" si="6"/>
        <v>5</v>
      </c>
      <c r="U44" s="7">
        <f t="shared" si="7"/>
        <v>0.98392857142857149</v>
      </c>
      <c r="V44" s="7">
        <f t="shared" si="8"/>
        <v>0.61078571428571427</v>
      </c>
      <c r="W44" s="7">
        <f t="shared" si="9"/>
        <v>0.1582142857142857</v>
      </c>
      <c r="X44">
        <v>19.38</v>
      </c>
      <c r="Y44">
        <v>18.850000000000001</v>
      </c>
      <c r="Z44">
        <v>19.22</v>
      </c>
      <c r="AA44">
        <v>18.96</v>
      </c>
      <c r="AB44">
        <v>18.32</v>
      </c>
      <c r="AC44">
        <v>18.2</v>
      </c>
      <c r="AD44">
        <v>18.34</v>
      </c>
      <c r="AE44">
        <v>17.64</v>
      </c>
      <c r="AF44">
        <v>17.239999999999998</v>
      </c>
      <c r="AG44">
        <v>17.73</v>
      </c>
      <c r="AH44">
        <v>17.73</v>
      </c>
      <c r="AI44">
        <v>17.41</v>
      </c>
      <c r="AJ44">
        <v>18.23</v>
      </c>
      <c r="AK44">
        <v>18.649999999999999</v>
      </c>
      <c r="AL44">
        <v>0.77500000000000002</v>
      </c>
      <c r="AM44">
        <v>1</v>
      </c>
      <c r="AN44">
        <v>1</v>
      </c>
      <c r="AO44">
        <v>1</v>
      </c>
      <c r="AP44">
        <v>1</v>
      </c>
      <c r="AQ44">
        <v>1</v>
      </c>
      <c r="AR44">
        <v>1</v>
      </c>
      <c r="AS44">
        <v>1</v>
      </c>
      <c r="AT44">
        <v>1</v>
      </c>
      <c r="AU44">
        <v>1</v>
      </c>
      <c r="AV44">
        <v>1</v>
      </c>
      <c r="AW44">
        <v>1</v>
      </c>
      <c r="AX44">
        <v>1</v>
      </c>
      <c r="AY44">
        <v>1</v>
      </c>
      <c r="AZ44">
        <v>0</v>
      </c>
      <c r="BA44">
        <v>0.16700000000000001</v>
      </c>
      <c r="BB44">
        <v>0</v>
      </c>
      <c r="BC44">
        <v>0.05</v>
      </c>
      <c r="BD44">
        <v>0.74199999999999999</v>
      </c>
      <c r="BE44">
        <v>0.8</v>
      </c>
      <c r="BF44">
        <v>0.65</v>
      </c>
      <c r="BG44">
        <v>1</v>
      </c>
      <c r="BH44">
        <v>1</v>
      </c>
      <c r="BI44">
        <v>1</v>
      </c>
      <c r="BJ44">
        <v>1</v>
      </c>
      <c r="BK44">
        <v>1</v>
      </c>
      <c r="BL44">
        <v>0.75</v>
      </c>
      <c r="BM44">
        <v>0.39200000000000002</v>
      </c>
      <c r="BN44">
        <v>0</v>
      </c>
      <c r="BO44">
        <v>0</v>
      </c>
      <c r="BP44">
        <v>0</v>
      </c>
      <c r="BQ44">
        <v>0</v>
      </c>
      <c r="BR44">
        <v>0</v>
      </c>
      <c r="BS44">
        <v>0</v>
      </c>
      <c r="BT44">
        <v>0</v>
      </c>
      <c r="BU44">
        <v>0.28299999999999997</v>
      </c>
      <c r="BV44">
        <v>0.78300000000000003</v>
      </c>
      <c r="BW44">
        <v>0.25800000000000001</v>
      </c>
      <c r="BX44">
        <v>0.20799999999999999</v>
      </c>
      <c r="BY44">
        <v>0.68300000000000005</v>
      </c>
      <c r="BZ44">
        <v>0</v>
      </c>
      <c r="CA44">
        <v>0</v>
      </c>
      <c r="CB44">
        <v>18.38</v>
      </c>
      <c r="CC44">
        <v>17.62</v>
      </c>
      <c r="CD44">
        <v>18.04</v>
      </c>
      <c r="CE44">
        <v>17.66</v>
      </c>
      <c r="CF44">
        <v>16.96</v>
      </c>
      <c r="CG44">
        <v>16.71</v>
      </c>
      <c r="CH44">
        <v>16.88</v>
      </c>
      <c r="CI44">
        <v>16.149999999999999</v>
      </c>
      <c r="CJ44">
        <v>15.8</v>
      </c>
      <c r="CK44">
        <v>16.350000000000001</v>
      </c>
      <c r="CL44">
        <v>16.22</v>
      </c>
      <c r="CM44">
        <v>16.02</v>
      </c>
      <c r="CN44">
        <v>16.78</v>
      </c>
      <c r="CO44">
        <v>17.239999999999998</v>
      </c>
      <c r="CP44">
        <v>1</v>
      </c>
      <c r="CQ44">
        <v>1</v>
      </c>
      <c r="CR44">
        <v>1</v>
      </c>
      <c r="CS44">
        <v>1</v>
      </c>
      <c r="CT44">
        <v>1</v>
      </c>
      <c r="CU44">
        <v>1</v>
      </c>
      <c r="CV44">
        <v>1</v>
      </c>
      <c r="CW44">
        <v>1</v>
      </c>
      <c r="CX44">
        <v>1</v>
      </c>
      <c r="CY44">
        <v>1</v>
      </c>
      <c r="CZ44">
        <v>1</v>
      </c>
      <c r="DA44">
        <v>1</v>
      </c>
      <c r="DB44">
        <v>1</v>
      </c>
      <c r="DC44">
        <v>1</v>
      </c>
      <c r="DD44">
        <v>0.57499999999999996</v>
      </c>
      <c r="DE44">
        <v>1</v>
      </c>
      <c r="DF44">
        <v>1</v>
      </c>
      <c r="DG44">
        <v>1</v>
      </c>
      <c r="DH44">
        <v>1</v>
      </c>
      <c r="DI44">
        <v>1</v>
      </c>
      <c r="DJ44">
        <v>1</v>
      </c>
      <c r="DK44">
        <v>1</v>
      </c>
      <c r="DL44">
        <v>1</v>
      </c>
      <c r="DM44">
        <v>1</v>
      </c>
      <c r="DN44">
        <v>1</v>
      </c>
      <c r="DO44">
        <v>1</v>
      </c>
      <c r="DP44">
        <v>1</v>
      </c>
      <c r="DQ44">
        <v>1</v>
      </c>
      <c r="DR44">
        <v>0</v>
      </c>
      <c r="DS44">
        <v>0.34200000000000003</v>
      </c>
      <c r="DT44">
        <v>0</v>
      </c>
      <c r="DU44">
        <v>0.3</v>
      </c>
      <c r="DV44">
        <v>0.89200000000000002</v>
      </c>
      <c r="DW44">
        <v>1</v>
      </c>
      <c r="DX44">
        <v>1</v>
      </c>
      <c r="DY44">
        <v>1</v>
      </c>
      <c r="DZ44">
        <v>1</v>
      </c>
      <c r="EA44">
        <v>1</v>
      </c>
      <c r="EB44">
        <v>1</v>
      </c>
      <c r="EC44">
        <v>1</v>
      </c>
      <c r="ED44">
        <v>1</v>
      </c>
      <c r="EE44">
        <v>0.72499999999999998</v>
      </c>
      <c r="EF44">
        <v>5.3070000000000004</v>
      </c>
      <c r="EG44">
        <v>4.1970000000000001</v>
      </c>
      <c r="EH44">
        <v>5.6070000000000002</v>
      </c>
      <c r="EI44">
        <v>3.2570000000000001</v>
      </c>
      <c r="EJ44">
        <v>3.0510000000000002</v>
      </c>
      <c r="EK44">
        <v>2.9710000000000001</v>
      </c>
      <c r="EL44">
        <v>3.153</v>
      </c>
      <c r="EM44">
        <v>-3.4</v>
      </c>
      <c r="EN44">
        <v>1.351</v>
      </c>
      <c r="EO44">
        <v>-9.7000000000000003E-2</v>
      </c>
      <c r="EP44">
        <v>-3.7</v>
      </c>
      <c r="EQ44">
        <v>3.6440000000000001</v>
      </c>
      <c r="ER44">
        <v>2.9510000000000001</v>
      </c>
      <c r="ES44">
        <v>5.9950000000000001</v>
      </c>
      <c r="ET44">
        <v>0</v>
      </c>
      <c r="EU44">
        <v>225.346407002148</v>
      </c>
    </row>
    <row r="45" spans="1:151" x14ac:dyDescent="0.25">
      <c r="A45" t="s">
        <v>101</v>
      </c>
      <c r="B45" t="s">
        <v>589</v>
      </c>
      <c r="C45" t="s">
        <v>595</v>
      </c>
      <c r="D45">
        <v>44</v>
      </c>
      <c r="E45" t="s">
        <v>10</v>
      </c>
      <c r="F45">
        <f t="shared" si="0"/>
        <v>2</v>
      </c>
      <c r="G45">
        <f t="shared" si="1"/>
        <v>1</v>
      </c>
      <c r="H45" t="s">
        <v>2</v>
      </c>
      <c r="I45" t="s">
        <v>6</v>
      </c>
      <c r="J45" t="s">
        <v>5</v>
      </c>
      <c r="K45" t="s">
        <v>606</v>
      </c>
      <c r="L45" t="s">
        <v>515</v>
      </c>
      <c r="M45" s="7">
        <f t="shared" si="2"/>
        <v>0</v>
      </c>
      <c r="N45" s="7">
        <f t="shared" si="2"/>
        <v>457.9159209669686</v>
      </c>
      <c r="O45" s="7">
        <f>M45*'Emission and cost factors'!$D$8+N45*'Emission and cost factors'!$E$8</f>
        <v>210.64132364480557</v>
      </c>
      <c r="P45" s="8">
        <f>M45*'Emission and cost factors'!$D$9+N45*'Emission and cost factors'!$E$9</f>
        <v>68.68738814504529</v>
      </c>
      <c r="Q45" s="7">
        <f t="shared" si="3"/>
        <v>18.025714285714287</v>
      </c>
      <c r="R45" s="17">
        <f t="shared" si="4"/>
        <v>14</v>
      </c>
      <c r="S45" s="17">
        <f t="shared" si="5"/>
        <v>13</v>
      </c>
      <c r="T45" s="17">
        <f t="shared" si="6"/>
        <v>7</v>
      </c>
      <c r="U45" s="7">
        <f t="shared" si="7"/>
        <v>1</v>
      </c>
      <c r="V45" s="7">
        <f t="shared" si="8"/>
        <v>0.75121428571428572</v>
      </c>
      <c r="W45" s="7">
        <f t="shared" si="9"/>
        <v>0.26014285714285712</v>
      </c>
      <c r="X45">
        <v>19.25</v>
      </c>
      <c r="Y45">
        <v>18.62</v>
      </c>
      <c r="Z45">
        <v>18.98</v>
      </c>
      <c r="AA45">
        <v>18.690000000000001</v>
      </c>
      <c r="AB45">
        <v>18.03</v>
      </c>
      <c r="AC45">
        <v>17.940000000000001</v>
      </c>
      <c r="AD45">
        <v>18.100000000000001</v>
      </c>
      <c r="AE45">
        <v>17.34</v>
      </c>
      <c r="AF45">
        <v>16.97</v>
      </c>
      <c r="AG45">
        <v>17.45</v>
      </c>
      <c r="AH45">
        <v>17.440000000000001</v>
      </c>
      <c r="AI45">
        <v>17.149999999999999</v>
      </c>
      <c r="AJ45">
        <v>17.98</v>
      </c>
      <c r="AK45">
        <v>18.420000000000002</v>
      </c>
      <c r="AL45">
        <v>1</v>
      </c>
      <c r="AM45">
        <v>1</v>
      </c>
      <c r="AN45">
        <v>1</v>
      </c>
      <c r="AO45">
        <v>1</v>
      </c>
      <c r="AP45">
        <v>1</v>
      </c>
      <c r="AQ45">
        <v>1</v>
      </c>
      <c r="AR45">
        <v>1</v>
      </c>
      <c r="AS45">
        <v>1</v>
      </c>
      <c r="AT45">
        <v>1</v>
      </c>
      <c r="AU45">
        <v>1</v>
      </c>
      <c r="AV45">
        <v>1</v>
      </c>
      <c r="AW45">
        <v>1</v>
      </c>
      <c r="AX45">
        <v>1</v>
      </c>
      <c r="AY45">
        <v>1</v>
      </c>
      <c r="AZ45">
        <v>0</v>
      </c>
      <c r="BA45">
        <v>0.46700000000000003</v>
      </c>
      <c r="BB45">
        <v>2.5000000000000001E-2</v>
      </c>
      <c r="BC45">
        <v>0.35799999999999998</v>
      </c>
      <c r="BD45">
        <v>1</v>
      </c>
      <c r="BE45">
        <v>1</v>
      </c>
      <c r="BF45">
        <v>1</v>
      </c>
      <c r="BG45">
        <v>1</v>
      </c>
      <c r="BH45">
        <v>1</v>
      </c>
      <c r="BI45">
        <v>1</v>
      </c>
      <c r="BJ45">
        <v>1</v>
      </c>
      <c r="BK45">
        <v>1</v>
      </c>
      <c r="BL45">
        <v>1</v>
      </c>
      <c r="BM45">
        <v>0.66700000000000004</v>
      </c>
      <c r="BN45">
        <v>0</v>
      </c>
      <c r="BO45">
        <v>0</v>
      </c>
      <c r="BP45">
        <v>0</v>
      </c>
      <c r="BQ45">
        <v>0</v>
      </c>
      <c r="BR45">
        <v>0</v>
      </c>
      <c r="BS45">
        <v>6.7000000000000004E-2</v>
      </c>
      <c r="BT45">
        <v>0</v>
      </c>
      <c r="BU45">
        <v>0.55000000000000004</v>
      </c>
      <c r="BV45">
        <v>1</v>
      </c>
      <c r="BW45">
        <v>0.55000000000000004</v>
      </c>
      <c r="BX45">
        <v>0.45800000000000002</v>
      </c>
      <c r="BY45">
        <v>1</v>
      </c>
      <c r="BZ45">
        <v>1.7000000000000001E-2</v>
      </c>
      <c r="CA45">
        <v>0</v>
      </c>
      <c r="CB45">
        <v>18.239999999999998</v>
      </c>
      <c r="CC45">
        <v>17.350000000000001</v>
      </c>
      <c r="CD45">
        <v>17.78</v>
      </c>
      <c r="CE45">
        <v>17.38</v>
      </c>
      <c r="CF45">
        <v>16.66</v>
      </c>
      <c r="CG45">
        <v>16.43</v>
      </c>
      <c r="CH45">
        <v>16.62</v>
      </c>
      <c r="CI45">
        <v>15.83</v>
      </c>
      <c r="CJ45">
        <v>15.49</v>
      </c>
      <c r="CK45">
        <v>16.05</v>
      </c>
      <c r="CL45">
        <v>15.89</v>
      </c>
      <c r="CM45">
        <v>15.73</v>
      </c>
      <c r="CN45">
        <v>16.5</v>
      </c>
      <c r="CO45">
        <v>16.989999999999998</v>
      </c>
      <c r="CP45">
        <v>1</v>
      </c>
      <c r="CQ45">
        <v>1</v>
      </c>
      <c r="CR45">
        <v>1</v>
      </c>
      <c r="CS45">
        <v>1</v>
      </c>
      <c r="CT45">
        <v>1</v>
      </c>
      <c r="CU45">
        <v>1</v>
      </c>
      <c r="CV45">
        <v>1</v>
      </c>
      <c r="CW45">
        <v>1</v>
      </c>
      <c r="CX45">
        <v>1</v>
      </c>
      <c r="CY45">
        <v>1</v>
      </c>
      <c r="CZ45">
        <v>1</v>
      </c>
      <c r="DA45">
        <v>1</v>
      </c>
      <c r="DB45">
        <v>1</v>
      </c>
      <c r="DC45">
        <v>1</v>
      </c>
      <c r="DD45">
        <v>0.72499999999999998</v>
      </c>
      <c r="DE45">
        <v>1</v>
      </c>
      <c r="DF45">
        <v>1</v>
      </c>
      <c r="DG45">
        <v>1</v>
      </c>
      <c r="DH45">
        <v>1</v>
      </c>
      <c r="DI45">
        <v>1</v>
      </c>
      <c r="DJ45">
        <v>1</v>
      </c>
      <c r="DK45">
        <v>1</v>
      </c>
      <c r="DL45">
        <v>1</v>
      </c>
      <c r="DM45">
        <v>1</v>
      </c>
      <c r="DN45">
        <v>1</v>
      </c>
      <c r="DO45">
        <v>1</v>
      </c>
      <c r="DP45">
        <v>1</v>
      </c>
      <c r="DQ45">
        <v>1</v>
      </c>
      <c r="DR45">
        <v>0</v>
      </c>
      <c r="DS45">
        <v>0.59199999999999997</v>
      </c>
      <c r="DT45">
        <v>0.22500000000000001</v>
      </c>
      <c r="DU45">
        <v>0.54200000000000004</v>
      </c>
      <c r="DV45">
        <v>1</v>
      </c>
      <c r="DW45">
        <v>1</v>
      </c>
      <c r="DX45">
        <v>1</v>
      </c>
      <c r="DY45">
        <v>1</v>
      </c>
      <c r="DZ45">
        <v>1</v>
      </c>
      <c r="EA45">
        <v>1</v>
      </c>
      <c r="EB45">
        <v>1</v>
      </c>
      <c r="EC45">
        <v>1</v>
      </c>
      <c r="ED45">
        <v>1</v>
      </c>
      <c r="EE45">
        <v>1</v>
      </c>
      <c r="EF45">
        <v>5.3070000000000004</v>
      </c>
      <c r="EG45">
        <v>4.1970000000000001</v>
      </c>
      <c r="EH45">
        <v>5.6070000000000002</v>
      </c>
      <c r="EI45">
        <v>3.2570000000000001</v>
      </c>
      <c r="EJ45">
        <v>3.0510000000000002</v>
      </c>
      <c r="EK45">
        <v>2.9710000000000001</v>
      </c>
      <c r="EL45">
        <v>3.153</v>
      </c>
      <c r="EM45">
        <v>-3.4</v>
      </c>
      <c r="EN45">
        <v>1.351</v>
      </c>
      <c r="EO45">
        <v>-9.7000000000000003E-2</v>
      </c>
      <c r="EP45">
        <v>-3.7</v>
      </c>
      <c r="EQ45">
        <v>3.6440000000000001</v>
      </c>
      <c r="ER45">
        <v>2.9510000000000001</v>
      </c>
      <c r="ES45">
        <v>5.9950000000000001</v>
      </c>
      <c r="ET45">
        <v>0</v>
      </c>
      <c r="EU45">
        <v>213.69409645125199</v>
      </c>
    </row>
    <row r="46" spans="1:151" x14ac:dyDescent="0.25">
      <c r="A46" t="s">
        <v>102</v>
      </c>
      <c r="B46" t="s">
        <v>589</v>
      </c>
      <c r="C46" t="s">
        <v>595</v>
      </c>
      <c r="D46">
        <v>45</v>
      </c>
      <c r="E46" t="s">
        <v>10</v>
      </c>
      <c r="F46">
        <f t="shared" si="0"/>
        <v>2</v>
      </c>
      <c r="G46">
        <f t="shared" si="1"/>
        <v>1</v>
      </c>
      <c r="H46" t="s">
        <v>2</v>
      </c>
      <c r="I46" t="s">
        <v>7</v>
      </c>
      <c r="J46" t="s">
        <v>4</v>
      </c>
      <c r="K46" t="s">
        <v>606</v>
      </c>
      <c r="L46" t="s">
        <v>516</v>
      </c>
      <c r="M46" s="7">
        <f t="shared" si="2"/>
        <v>0</v>
      </c>
      <c r="N46" s="7">
        <f t="shared" si="2"/>
        <v>485.19973524885864</v>
      </c>
      <c r="O46" s="7">
        <f>M46*'Emission and cost factors'!$D$8+N46*'Emission and cost factors'!$E$8</f>
        <v>223.191878214475</v>
      </c>
      <c r="P46" s="8">
        <f>M46*'Emission and cost factors'!$D$9+N46*'Emission and cost factors'!$E$9</f>
        <v>72.779960287328791</v>
      </c>
      <c r="Q46" s="7">
        <f t="shared" si="3"/>
        <v>18.298571428571428</v>
      </c>
      <c r="R46" s="17">
        <f t="shared" si="4"/>
        <v>14</v>
      </c>
      <c r="S46" s="17">
        <f t="shared" si="5"/>
        <v>12</v>
      </c>
      <c r="T46" s="17">
        <f t="shared" si="6"/>
        <v>5</v>
      </c>
      <c r="U46" s="7">
        <f t="shared" si="7"/>
        <v>0.9851428571428571</v>
      </c>
      <c r="V46" s="7">
        <f t="shared" si="8"/>
        <v>0.65528571428571425</v>
      </c>
      <c r="W46" s="7">
        <f t="shared" si="9"/>
        <v>0.18992857142857145</v>
      </c>
      <c r="X46">
        <v>19.45</v>
      </c>
      <c r="Y46">
        <v>18.920000000000002</v>
      </c>
      <c r="Z46">
        <v>19.23</v>
      </c>
      <c r="AA46">
        <v>18.989999999999998</v>
      </c>
      <c r="AB46">
        <v>18.37</v>
      </c>
      <c r="AC46">
        <v>18.239999999999998</v>
      </c>
      <c r="AD46">
        <v>18.350000000000001</v>
      </c>
      <c r="AE46">
        <v>17.68</v>
      </c>
      <c r="AF46">
        <v>17.25</v>
      </c>
      <c r="AG46">
        <v>17.73</v>
      </c>
      <c r="AH46">
        <v>17.760000000000002</v>
      </c>
      <c r="AI46">
        <v>17.399999999999999</v>
      </c>
      <c r="AJ46">
        <v>18.2</v>
      </c>
      <c r="AK46">
        <v>18.61</v>
      </c>
      <c r="AL46">
        <v>0.79200000000000004</v>
      </c>
      <c r="AM46">
        <v>1</v>
      </c>
      <c r="AN46">
        <v>1</v>
      </c>
      <c r="AO46">
        <v>1</v>
      </c>
      <c r="AP46">
        <v>1</v>
      </c>
      <c r="AQ46">
        <v>1</v>
      </c>
      <c r="AR46">
        <v>1</v>
      </c>
      <c r="AS46">
        <v>1</v>
      </c>
      <c r="AT46">
        <v>1</v>
      </c>
      <c r="AU46">
        <v>1</v>
      </c>
      <c r="AV46">
        <v>1</v>
      </c>
      <c r="AW46">
        <v>1</v>
      </c>
      <c r="AX46">
        <v>1</v>
      </c>
      <c r="AY46">
        <v>1</v>
      </c>
      <c r="AZ46">
        <v>0</v>
      </c>
      <c r="BA46">
        <v>0.1</v>
      </c>
      <c r="BB46">
        <v>0</v>
      </c>
      <c r="BC46">
        <v>8.0000000000000002E-3</v>
      </c>
      <c r="BD46">
        <v>0.80800000000000005</v>
      </c>
      <c r="BE46">
        <v>1</v>
      </c>
      <c r="BF46">
        <v>0.75800000000000001</v>
      </c>
      <c r="BG46">
        <v>1</v>
      </c>
      <c r="BH46">
        <v>1</v>
      </c>
      <c r="BI46">
        <v>1</v>
      </c>
      <c r="BJ46">
        <v>1</v>
      </c>
      <c r="BK46">
        <v>1</v>
      </c>
      <c r="BL46">
        <v>1</v>
      </c>
      <c r="BM46">
        <v>0.5</v>
      </c>
      <c r="BN46">
        <v>0</v>
      </c>
      <c r="BO46">
        <v>0</v>
      </c>
      <c r="BP46">
        <v>0</v>
      </c>
      <c r="BQ46">
        <v>0</v>
      </c>
      <c r="BR46">
        <v>0</v>
      </c>
      <c r="BS46">
        <v>0</v>
      </c>
      <c r="BT46">
        <v>0</v>
      </c>
      <c r="BU46">
        <v>0.3</v>
      </c>
      <c r="BV46">
        <v>1</v>
      </c>
      <c r="BW46">
        <v>0.29199999999999998</v>
      </c>
      <c r="BX46">
        <v>0.217</v>
      </c>
      <c r="BY46">
        <v>0.85</v>
      </c>
      <c r="BZ46">
        <v>0</v>
      </c>
      <c r="CA46">
        <v>0</v>
      </c>
      <c r="CB46">
        <v>18.52</v>
      </c>
      <c r="CC46">
        <v>17.739999999999998</v>
      </c>
      <c r="CD46">
        <v>18.05</v>
      </c>
      <c r="CE46">
        <v>17.72</v>
      </c>
      <c r="CF46">
        <v>17.03</v>
      </c>
      <c r="CG46">
        <v>16.78</v>
      </c>
      <c r="CH46">
        <v>16.91</v>
      </c>
      <c r="CI46">
        <v>16.25</v>
      </c>
      <c r="CJ46">
        <v>15.88</v>
      </c>
      <c r="CK46">
        <v>16.420000000000002</v>
      </c>
      <c r="CL46">
        <v>16.32</v>
      </c>
      <c r="CM46">
        <v>16.079999999999998</v>
      </c>
      <c r="CN46">
        <v>16.79</v>
      </c>
      <c r="CO46">
        <v>17.23</v>
      </c>
      <c r="CP46">
        <v>1</v>
      </c>
      <c r="CQ46">
        <v>1</v>
      </c>
      <c r="CR46">
        <v>1</v>
      </c>
      <c r="CS46">
        <v>1</v>
      </c>
      <c r="CT46">
        <v>1</v>
      </c>
      <c r="CU46">
        <v>1</v>
      </c>
      <c r="CV46">
        <v>1</v>
      </c>
      <c r="CW46">
        <v>1</v>
      </c>
      <c r="CX46">
        <v>1</v>
      </c>
      <c r="CY46">
        <v>1</v>
      </c>
      <c r="CZ46">
        <v>1</v>
      </c>
      <c r="DA46">
        <v>1</v>
      </c>
      <c r="DB46">
        <v>1</v>
      </c>
      <c r="DC46">
        <v>1</v>
      </c>
      <c r="DD46">
        <v>0.50800000000000001</v>
      </c>
      <c r="DE46">
        <v>1</v>
      </c>
      <c r="DF46">
        <v>1</v>
      </c>
      <c r="DG46">
        <v>1</v>
      </c>
      <c r="DH46">
        <v>1</v>
      </c>
      <c r="DI46">
        <v>1</v>
      </c>
      <c r="DJ46">
        <v>1</v>
      </c>
      <c r="DK46">
        <v>1</v>
      </c>
      <c r="DL46">
        <v>1</v>
      </c>
      <c r="DM46">
        <v>1</v>
      </c>
      <c r="DN46">
        <v>1</v>
      </c>
      <c r="DO46">
        <v>1</v>
      </c>
      <c r="DP46">
        <v>1</v>
      </c>
      <c r="DQ46">
        <v>1</v>
      </c>
      <c r="DR46">
        <v>0</v>
      </c>
      <c r="DS46">
        <v>0.27500000000000002</v>
      </c>
      <c r="DT46">
        <v>0</v>
      </c>
      <c r="DU46">
        <v>0.27500000000000002</v>
      </c>
      <c r="DV46">
        <v>1</v>
      </c>
      <c r="DW46">
        <v>1</v>
      </c>
      <c r="DX46">
        <v>1</v>
      </c>
      <c r="DY46">
        <v>1</v>
      </c>
      <c r="DZ46">
        <v>1</v>
      </c>
      <c r="EA46">
        <v>1</v>
      </c>
      <c r="EB46">
        <v>1</v>
      </c>
      <c r="EC46">
        <v>1</v>
      </c>
      <c r="ED46">
        <v>1</v>
      </c>
      <c r="EE46">
        <v>0.89200000000000002</v>
      </c>
      <c r="EF46">
        <v>5.3070000000000004</v>
      </c>
      <c r="EG46">
        <v>4.1970000000000001</v>
      </c>
      <c r="EH46">
        <v>5.6070000000000002</v>
      </c>
      <c r="EI46">
        <v>3.2570000000000001</v>
      </c>
      <c r="EJ46">
        <v>3.0510000000000002</v>
      </c>
      <c r="EK46">
        <v>2.9710000000000001</v>
      </c>
      <c r="EL46">
        <v>3.153</v>
      </c>
      <c r="EM46">
        <v>-3.4</v>
      </c>
      <c r="EN46">
        <v>1.351</v>
      </c>
      <c r="EO46">
        <v>-9.7000000000000003E-2</v>
      </c>
      <c r="EP46">
        <v>-3.7</v>
      </c>
      <c r="EQ46">
        <v>3.6440000000000001</v>
      </c>
      <c r="ER46">
        <v>2.9510000000000001</v>
      </c>
      <c r="ES46">
        <v>5.9950000000000001</v>
      </c>
      <c r="ET46">
        <v>0</v>
      </c>
      <c r="EU46">
        <v>226.42654311613401</v>
      </c>
    </row>
    <row r="47" spans="1:151" x14ac:dyDescent="0.25">
      <c r="A47" t="s">
        <v>103</v>
      </c>
      <c r="B47" t="s">
        <v>589</v>
      </c>
      <c r="C47" t="s">
        <v>595</v>
      </c>
      <c r="D47">
        <v>46</v>
      </c>
      <c r="E47" t="s">
        <v>10</v>
      </c>
      <c r="F47">
        <f t="shared" si="0"/>
        <v>2</v>
      </c>
      <c r="G47">
        <f t="shared" si="1"/>
        <v>1</v>
      </c>
      <c r="H47" t="s">
        <v>2</v>
      </c>
      <c r="I47" t="s">
        <v>7</v>
      </c>
      <c r="J47" t="s">
        <v>4</v>
      </c>
      <c r="K47" t="s">
        <v>606</v>
      </c>
      <c r="L47" t="s">
        <v>515</v>
      </c>
      <c r="M47" s="7">
        <f t="shared" si="2"/>
        <v>0</v>
      </c>
      <c r="N47" s="7">
        <f t="shared" si="2"/>
        <v>459.34987031082858</v>
      </c>
      <c r="O47" s="7">
        <f>M47*'Emission and cost factors'!$D$8+N47*'Emission and cost factors'!$E$8</f>
        <v>211.30094034298116</v>
      </c>
      <c r="P47" s="8">
        <f>M47*'Emission and cost factors'!$D$9+N47*'Emission and cost factors'!$E$9</f>
        <v>68.90248054662429</v>
      </c>
      <c r="Q47" s="7">
        <f t="shared" si="3"/>
        <v>18.040714285714284</v>
      </c>
      <c r="R47" s="17">
        <f t="shared" si="4"/>
        <v>14</v>
      </c>
      <c r="S47" s="17">
        <f t="shared" si="5"/>
        <v>13</v>
      </c>
      <c r="T47" s="17">
        <f t="shared" si="6"/>
        <v>7</v>
      </c>
      <c r="U47" s="7">
        <f t="shared" si="7"/>
        <v>1</v>
      </c>
      <c r="V47" s="7">
        <f t="shared" si="8"/>
        <v>0.77621428571428575</v>
      </c>
      <c r="W47" s="7">
        <f t="shared" si="9"/>
        <v>0.27149999999999996</v>
      </c>
      <c r="X47">
        <v>19.309999999999999</v>
      </c>
      <c r="Y47">
        <v>18.690000000000001</v>
      </c>
      <c r="Z47">
        <v>18.98</v>
      </c>
      <c r="AA47">
        <v>18.71</v>
      </c>
      <c r="AB47">
        <v>18.07</v>
      </c>
      <c r="AC47">
        <v>17.940000000000001</v>
      </c>
      <c r="AD47">
        <v>18.07</v>
      </c>
      <c r="AE47">
        <v>17.39</v>
      </c>
      <c r="AF47">
        <v>16.989999999999998</v>
      </c>
      <c r="AG47">
        <v>17.48</v>
      </c>
      <c r="AH47">
        <v>17.47</v>
      </c>
      <c r="AI47">
        <v>17.149999999999999</v>
      </c>
      <c r="AJ47">
        <v>17.96</v>
      </c>
      <c r="AK47">
        <v>18.36</v>
      </c>
      <c r="AL47">
        <v>1</v>
      </c>
      <c r="AM47">
        <v>1</v>
      </c>
      <c r="AN47">
        <v>1</v>
      </c>
      <c r="AO47">
        <v>1</v>
      </c>
      <c r="AP47">
        <v>1</v>
      </c>
      <c r="AQ47">
        <v>1</v>
      </c>
      <c r="AR47">
        <v>1</v>
      </c>
      <c r="AS47">
        <v>1</v>
      </c>
      <c r="AT47">
        <v>1</v>
      </c>
      <c r="AU47">
        <v>1</v>
      </c>
      <c r="AV47">
        <v>1</v>
      </c>
      <c r="AW47">
        <v>1</v>
      </c>
      <c r="AX47">
        <v>1</v>
      </c>
      <c r="AY47">
        <v>1</v>
      </c>
      <c r="AZ47">
        <v>0</v>
      </c>
      <c r="BA47">
        <v>0.442</v>
      </c>
      <c r="BB47">
        <v>3.3000000000000002E-2</v>
      </c>
      <c r="BC47">
        <v>0.39200000000000002</v>
      </c>
      <c r="BD47">
        <v>1</v>
      </c>
      <c r="BE47">
        <v>1</v>
      </c>
      <c r="BF47">
        <v>1</v>
      </c>
      <c r="BG47">
        <v>1</v>
      </c>
      <c r="BH47">
        <v>1</v>
      </c>
      <c r="BI47">
        <v>1</v>
      </c>
      <c r="BJ47">
        <v>1</v>
      </c>
      <c r="BK47">
        <v>1</v>
      </c>
      <c r="BL47">
        <v>1</v>
      </c>
      <c r="BM47">
        <v>1</v>
      </c>
      <c r="BN47">
        <v>0</v>
      </c>
      <c r="BO47">
        <v>0</v>
      </c>
      <c r="BP47">
        <v>0</v>
      </c>
      <c r="BQ47">
        <v>0</v>
      </c>
      <c r="BR47">
        <v>0</v>
      </c>
      <c r="BS47">
        <v>7.4999999999999997E-2</v>
      </c>
      <c r="BT47">
        <v>0</v>
      </c>
      <c r="BU47">
        <v>0.59199999999999997</v>
      </c>
      <c r="BV47">
        <v>1</v>
      </c>
      <c r="BW47">
        <v>0.6</v>
      </c>
      <c r="BX47">
        <v>0.49199999999999999</v>
      </c>
      <c r="BY47">
        <v>1</v>
      </c>
      <c r="BZ47">
        <v>4.2000000000000003E-2</v>
      </c>
      <c r="CA47">
        <v>0</v>
      </c>
      <c r="CB47">
        <v>18.36</v>
      </c>
      <c r="CC47">
        <v>17.47</v>
      </c>
      <c r="CD47">
        <v>17.79</v>
      </c>
      <c r="CE47">
        <v>17.399999999999999</v>
      </c>
      <c r="CF47">
        <v>16.71</v>
      </c>
      <c r="CG47">
        <v>16.46</v>
      </c>
      <c r="CH47">
        <v>16.63</v>
      </c>
      <c r="CI47">
        <v>15.93</v>
      </c>
      <c r="CJ47">
        <v>15.59</v>
      </c>
      <c r="CK47">
        <v>16.13</v>
      </c>
      <c r="CL47">
        <v>15.99</v>
      </c>
      <c r="CM47">
        <v>15.8</v>
      </c>
      <c r="CN47">
        <v>16.53</v>
      </c>
      <c r="CO47">
        <v>16.96</v>
      </c>
      <c r="CP47">
        <v>1</v>
      </c>
      <c r="CQ47">
        <v>1</v>
      </c>
      <c r="CR47">
        <v>1</v>
      </c>
      <c r="CS47">
        <v>1</v>
      </c>
      <c r="CT47">
        <v>1</v>
      </c>
      <c r="CU47">
        <v>1</v>
      </c>
      <c r="CV47">
        <v>1</v>
      </c>
      <c r="CW47">
        <v>1</v>
      </c>
      <c r="CX47">
        <v>1</v>
      </c>
      <c r="CY47">
        <v>1</v>
      </c>
      <c r="CZ47">
        <v>1</v>
      </c>
      <c r="DA47">
        <v>1</v>
      </c>
      <c r="DB47">
        <v>1</v>
      </c>
      <c r="DC47">
        <v>1</v>
      </c>
      <c r="DD47">
        <v>0.7</v>
      </c>
      <c r="DE47">
        <v>1</v>
      </c>
      <c r="DF47">
        <v>1</v>
      </c>
      <c r="DG47">
        <v>1</v>
      </c>
      <c r="DH47">
        <v>1</v>
      </c>
      <c r="DI47">
        <v>1</v>
      </c>
      <c r="DJ47">
        <v>1</v>
      </c>
      <c r="DK47">
        <v>1</v>
      </c>
      <c r="DL47">
        <v>1</v>
      </c>
      <c r="DM47">
        <v>1</v>
      </c>
      <c r="DN47">
        <v>1</v>
      </c>
      <c r="DO47">
        <v>1</v>
      </c>
      <c r="DP47">
        <v>1</v>
      </c>
      <c r="DQ47">
        <v>1</v>
      </c>
      <c r="DR47">
        <v>0</v>
      </c>
      <c r="DS47">
        <v>0.56699999999999995</v>
      </c>
      <c r="DT47">
        <v>0.25</v>
      </c>
      <c r="DU47">
        <v>0.61699999999999999</v>
      </c>
      <c r="DV47">
        <v>1</v>
      </c>
      <c r="DW47">
        <v>1</v>
      </c>
      <c r="DX47">
        <v>1</v>
      </c>
      <c r="DY47">
        <v>1</v>
      </c>
      <c r="DZ47">
        <v>1</v>
      </c>
      <c r="EA47">
        <v>1</v>
      </c>
      <c r="EB47">
        <v>1</v>
      </c>
      <c r="EC47">
        <v>1</v>
      </c>
      <c r="ED47">
        <v>1</v>
      </c>
      <c r="EE47">
        <v>1</v>
      </c>
      <c r="EF47">
        <v>5.3070000000000004</v>
      </c>
      <c r="EG47">
        <v>4.1970000000000001</v>
      </c>
      <c r="EH47">
        <v>5.6070000000000002</v>
      </c>
      <c r="EI47">
        <v>3.2570000000000001</v>
      </c>
      <c r="EJ47">
        <v>3.0510000000000002</v>
      </c>
      <c r="EK47">
        <v>2.9710000000000001</v>
      </c>
      <c r="EL47">
        <v>3.153</v>
      </c>
      <c r="EM47">
        <v>-3.4</v>
      </c>
      <c r="EN47">
        <v>1.351</v>
      </c>
      <c r="EO47">
        <v>-9.7000000000000003E-2</v>
      </c>
      <c r="EP47">
        <v>-3.7</v>
      </c>
      <c r="EQ47">
        <v>3.6440000000000001</v>
      </c>
      <c r="ER47">
        <v>2.9510000000000001</v>
      </c>
      <c r="ES47">
        <v>5.9950000000000001</v>
      </c>
      <c r="ET47">
        <v>0</v>
      </c>
      <c r="EU47">
        <v>214.36327281172001</v>
      </c>
    </row>
    <row r="48" spans="1:151" x14ac:dyDescent="0.25">
      <c r="A48" t="s">
        <v>104</v>
      </c>
      <c r="B48" t="s">
        <v>589</v>
      </c>
      <c r="C48" t="s">
        <v>595</v>
      </c>
      <c r="D48">
        <v>47</v>
      </c>
      <c r="E48" t="s">
        <v>10</v>
      </c>
      <c r="F48">
        <f t="shared" si="0"/>
        <v>2</v>
      </c>
      <c r="G48">
        <f t="shared" si="1"/>
        <v>1</v>
      </c>
      <c r="H48" t="s">
        <v>2</v>
      </c>
      <c r="I48" t="s">
        <v>7</v>
      </c>
      <c r="J48" t="s">
        <v>5</v>
      </c>
      <c r="K48" t="s">
        <v>606</v>
      </c>
      <c r="L48" t="s">
        <v>516</v>
      </c>
      <c r="M48" s="7">
        <f t="shared" si="2"/>
        <v>0</v>
      </c>
      <c r="N48" s="7">
        <f t="shared" si="2"/>
        <v>485.19894246038569</v>
      </c>
      <c r="O48" s="7">
        <f>M48*'Emission and cost factors'!$D$8+N48*'Emission and cost factors'!$E$8</f>
        <v>223.19151353177742</v>
      </c>
      <c r="P48" s="8">
        <f>M48*'Emission and cost factors'!$D$9+N48*'Emission and cost factors'!$E$9</f>
        <v>72.779841369057849</v>
      </c>
      <c r="Q48" s="7">
        <f t="shared" si="3"/>
        <v>18.298571428571428</v>
      </c>
      <c r="R48" s="17">
        <f t="shared" si="4"/>
        <v>14</v>
      </c>
      <c r="S48" s="17">
        <f t="shared" si="5"/>
        <v>12</v>
      </c>
      <c r="T48" s="17">
        <f t="shared" si="6"/>
        <v>5</v>
      </c>
      <c r="U48" s="7">
        <f t="shared" si="7"/>
        <v>0.9851428571428571</v>
      </c>
      <c r="V48" s="7">
        <f t="shared" si="8"/>
        <v>0.65528571428571425</v>
      </c>
      <c r="W48" s="7">
        <f t="shared" si="9"/>
        <v>0.18992857142857145</v>
      </c>
      <c r="X48">
        <v>19.45</v>
      </c>
      <c r="Y48">
        <v>18.920000000000002</v>
      </c>
      <c r="Z48">
        <v>19.23</v>
      </c>
      <c r="AA48">
        <v>18.989999999999998</v>
      </c>
      <c r="AB48">
        <v>18.37</v>
      </c>
      <c r="AC48">
        <v>18.239999999999998</v>
      </c>
      <c r="AD48">
        <v>18.350000000000001</v>
      </c>
      <c r="AE48">
        <v>17.68</v>
      </c>
      <c r="AF48">
        <v>17.25</v>
      </c>
      <c r="AG48">
        <v>17.73</v>
      </c>
      <c r="AH48">
        <v>17.760000000000002</v>
      </c>
      <c r="AI48">
        <v>17.399999999999999</v>
      </c>
      <c r="AJ48">
        <v>18.2</v>
      </c>
      <c r="AK48">
        <v>18.61</v>
      </c>
      <c r="AL48">
        <v>0.79200000000000004</v>
      </c>
      <c r="AM48">
        <v>1</v>
      </c>
      <c r="AN48">
        <v>1</v>
      </c>
      <c r="AO48">
        <v>1</v>
      </c>
      <c r="AP48">
        <v>1</v>
      </c>
      <c r="AQ48">
        <v>1</v>
      </c>
      <c r="AR48">
        <v>1</v>
      </c>
      <c r="AS48">
        <v>1</v>
      </c>
      <c r="AT48">
        <v>1</v>
      </c>
      <c r="AU48">
        <v>1</v>
      </c>
      <c r="AV48">
        <v>1</v>
      </c>
      <c r="AW48">
        <v>1</v>
      </c>
      <c r="AX48">
        <v>1</v>
      </c>
      <c r="AY48">
        <v>1</v>
      </c>
      <c r="AZ48">
        <v>0</v>
      </c>
      <c r="BA48">
        <v>0.1</v>
      </c>
      <c r="BB48">
        <v>0</v>
      </c>
      <c r="BC48">
        <v>8.0000000000000002E-3</v>
      </c>
      <c r="BD48">
        <v>0.80800000000000005</v>
      </c>
      <c r="BE48">
        <v>1</v>
      </c>
      <c r="BF48">
        <v>0.75800000000000001</v>
      </c>
      <c r="BG48">
        <v>1</v>
      </c>
      <c r="BH48">
        <v>1</v>
      </c>
      <c r="BI48">
        <v>1</v>
      </c>
      <c r="BJ48">
        <v>1</v>
      </c>
      <c r="BK48">
        <v>1</v>
      </c>
      <c r="BL48">
        <v>1</v>
      </c>
      <c r="BM48">
        <v>0.5</v>
      </c>
      <c r="BN48">
        <v>0</v>
      </c>
      <c r="BO48">
        <v>0</v>
      </c>
      <c r="BP48">
        <v>0</v>
      </c>
      <c r="BQ48">
        <v>0</v>
      </c>
      <c r="BR48">
        <v>0</v>
      </c>
      <c r="BS48">
        <v>0</v>
      </c>
      <c r="BT48">
        <v>0</v>
      </c>
      <c r="BU48">
        <v>0.3</v>
      </c>
      <c r="BV48">
        <v>1</v>
      </c>
      <c r="BW48">
        <v>0.29199999999999998</v>
      </c>
      <c r="BX48">
        <v>0.217</v>
      </c>
      <c r="BY48">
        <v>0.85</v>
      </c>
      <c r="BZ48">
        <v>0</v>
      </c>
      <c r="CA48">
        <v>0</v>
      </c>
      <c r="CB48">
        <v>18.52</v>
      </c>
      <c r="CC48">
        <v>17.739999999999998</v>
      </c>
      <c r="CD48">
        <v>18.05</v>
      </c>
      <c r="CE48">
        <v>17.72</v>
      </c>
      <c r="CF48">
        <v>17.03</v>
      </c>
      <c r="CG48">
        <v>16.78</v>
      </c>
      <c r="CH48">
        <v>16.91</v>
      </c>
      <c r="CI48">
        <v>16.25</v>
      </c>
      <c r="CJ48">
        <v>15.88</v>
      </c>
      <c r="CK48">
        <v>16.420000000000002</v>
      </c>
      <c r="CL48">
        <v>16.32</v>
      </c>
      <c r="CM48">
        <v>16.079999999999998</v>
      </c>
      <c r="CN48">
        <v>16.79</v>
      </c>
      <c r="CO48">
        <v>17.23</v>
      </c>
      <c r="CP48">
        <v>1</v>
      </c>
      <c r="CQ48">
        <v>1</v>
      </c>
      <c r="CR48">
        <v>1</v>
      </c>
      <c r="CS48">
        <v>1</v>
      </c>
      <c r="CT48">
        <v>1</v>
      </c>
      <c r="CU48">
        <v>1</v>
      </c>
      <c r="CV48">
        <v>1</v>
      </c>
      <c r="CW48">
        <v>1</v>
      </c>
      <c r="CX48">
        <v>1</v>
      </c>
      <c r="CY48">
        <v>1</v>
      </c>
      <c r="CZ48">
        <v>1</v>
      </c>
      <c r="DA48">
        <v>1</v>
      </c>
      <c r="DB48">
        <v>1</v>
      </c>
      <c r="DC48">
        <v>1</v>
      </c>
      <c r="DD48">
        <v>0.50800000000000001</v>
      </c>
      <c r="DE48">
        <v>1</v>
      </c>
      <c r="DF48">
        <v>1</v>
      </c>
      <c r="DG48">
        <v>1</v>
      </c>
      <c r="DH48">
        <v>1</v>
      </c>
      <c r="DI48">
        <v>1</v>
      </c>
      <c r="DJ48">
        <v>1</v>
      </c>
      <c r="DK48">
        <v>1</v>
      </c>
      <c r="DL48">
        <v>1</v>
      </c>
      <c r="DM48">
        <v>1</v>
      </c>
      <c r="DN48">
        <v>1</v>
      </c>
      <c r="DO48">
        <v>1</v>
      </c>
      <c r="DP48">
        <v>1</v>
      </c>
      <c r="DQ48">
        <v>1</v>
      </c>
      <c r="DR48">
        <v>0</v>
      </c>
      <c r="DS48">
        <v>0.27500000000000002</v>
      </c>
      <c r="DT48">
        <v>0</v>
      </c>
      <c r="DU48">
        <v>0.27500000000000002</v>
      </c>
      <c r="DV48">
        <v>1</v>
      </c>
      <c r="DW48">
        <v>1</v>
      </c>
      <c r="DX48">
        <v>1</v>
      </c>
      <c r="DY48">
        <v>1</v>
      </c>
      <c r="DZ48">
        <v>1</v>
      </c>
      <c r="EA48">
        <v>1</v>
      </c>
      <c r="EB48">
        <v>1</v>
      </c>
      <c r="EC48">
        <v>1</v>
      </c>
      <c r="ED48">
        <v>1</v>
      </c>
      <c r="EE48">
        <v>0.89200000000000002</v>
      </c>
      <c r="EF48">
        <v>5.3070000000000004</v>
      </c>
      <c r="EG48">
        <v>4.1970000000000001</v>
      </c>
      <c r="EH48">
        <v>5.6070000000000002</v>
      </c>
      <c r="EI48">
        <v>3.2570000000000001</v>
      </c>
      <c r="EJ48">
        <v>3.0510000000000002</v>
      </c>
      <c r="EK48">
        <v>2.9710000000000001</v>
      </c>
      <c r="EL48">
        <v>3.153</v>
      </c>
      <c r="EM48">
        <v>-3.4</v>
      </c>
      <c r="EN48">
        <v>1.351</v>
      </c>
      <c r="EO48">
        <v>-9.7000000000000003E-2</v>
      </c>
      <c r="EP48">
        <v>-3.7</v>
      </c>
      <c r="EQ48">
        <v>3.6440000000000001</v>
      </c>
      <c r="ER48">
        <v>2.9510000000000001</v>
      </c>
      <c r="ES48">
        <v>5.9950000000000001</v>
      </c>
      <c r="ET48">
        <v>0</v>
      </c>
      <c r="EU48">
        <v>226.42617314818</v>
      </c>
    </row>
    <row r="49" spans="1:151" x14ac:dyDescent="0.25">
      <c r="A49" t="s">
        <v>105</v>
      </c>
      <c r="B49" t="s">
        <v>589</v>
      </c>
      <c r="C49" t="s">
        <v>595</v>
      </c>
      <c r="D49">
        <v>48</v>
      </c>
      <c r="E49" t="s">
        <v>10</v>
      </c>
      <c r="F49">
        <f t="shared" si="0"/>
        <v>2</v>
      </c>
      <c r="G49">
        <f t="shared" si="1"/>
        <v>1</v>
      </c>
      <c r="H49" t="s">
        <v>2</v>
      </c>
      <c r="I49" t="s">
        <v>7</v>
      </c>
      <c r="J49" t="s">
        <v>5</v>
      </c>
      <c r="K49" t="s">
        <v>606</v>
      </c>
      <c r="L49" t="s">
        <v>515</v>
      </c>
      <c r="M49" s="7">
        <f t="shared" si="2"/>
        <v>0</v>
      </c>
      <c r="N49" s="7">
        <f t="shared" si="2"/>
        <v>459.34859955337288</v>
      </c>
      <c r="O49" s="7">
        <f>M49*'Emission and cost factors'!$D$8+N49*'Emission and cost factors'!$E$8</f>
        <v>211.30035579455154</v>
      </c>
      <c r="P49" s="8">
        <f>M49*'Emission and cost factors'!$D$9+N49*'Emission and cost factors'!$E$9</f>
        <v>68.902289933005932</v>
      </c>
      <c r="Q49" s="7">
        <f t="shared" si="3"/>
        <v>18.040714285714284</v>
      </c>
      <c r="R49" s="17">
        <f t="shared" si="4"/>
        <v>14</v>
      </c>
      <c r="S49" s="17">
        <f t="shared" si="5"/>
        <v>13</v>
      </c>
      <c r="T49" s="17">
        <f t="shared" si="6"/>
        <v>7</v>
      </c>
      <c r="U49" s="7">
        <f t="shared" si="7"/>
        <v>1</v>
      </c>
      <c r="V49" s="7">
        <f t="shared" si="8"/>
        <v>0.77621428571428575</v>
      </c>
      <c r="W49" s="7">
        <f t="shared" si="9"/>
        <v>0.27149999999999996</v>
      </c>
      <c r="X49">
        <v>19.309999999999999</v>
      </c>
      <c r="Y49">
        <v>18.690000000000001</v>
      </c>
      <c r="Z49">
        <v>18.98</v>
      </c>
      <c r="AA49">
        <v>18.71</v>
      </c>
      <c r="AB49">
        <v>18.07</v>
      </c>
      <c r="AC49">
        <v>17.940000000000001</v>
      </c>
      <c r="AD49">
        <v>18.07</v>
      </c>
      <c r="AE49">
        <v>17.39</v>
      </c>
      <c r="AF49">
        <v>16.989999999999998</v>
      </c>
      <c r="AG49">
        <v>17.48</v>
      </c>
      <c r="AH49">
        <v>17.47</v>
      </c>
      <c r="AI49">
        <v>17.149999999999999</v>
      </c>
      <c r="AJ49">
        <v>17.96</v>
      </c>
      <c r="AK49">
        <v>18.36</v>
      </c>
      <c r="AL49">
        <v>1</v>
      </c>
      <c r="AM49">
        <v>1</v>
      </c>
      <c r="AN49">
        <v>1</v>
      </c>
      <c r="AO49">
        <v>1</v>
      </c>
      <c r="AP49">
        <v>1</v>
      </c>
      <c r="AQ49">
        <v>1</v>
      </c>
      <c r="AR49">
        <v>1</v>
      </c>
      <c r="AS49">
        <v>1</v>
      </c>
      <c r="AT49">
        <v>1</v>
      </c>
      <c r="AU49">
        <v>1</v>
      </c>
      <c r="AV49">
        <v>1</v>
      </c>
      <c r="AW49">
        <v>1</v>
      </c>
      <c r="AX49">
        <v>1</v>
      </c>
      <c r="AY49">
        <v>1</v>
      </c>
      <c r="AZ49">
        <v>0</v>
      </c>
      <c r="BA49">
        <v>0.442</v>
      </c>
      <c r="BB49">
        <v>3.3000000000000002E-2</v>
      </c>
      <c r="BC49">
        <v>0.39200000000000002</v>
      </c>
      <c r="BD49">
        <v>1</v>
      </c>
      <c r="BE49">
        <v>1</v>
      </c>
      <c r="BF49">
        <v>1</v>
      </c>
      <c r="BG49">
        <v>1</v>
      </c>
      <c r="BH49">
        <v>1</v>
      </c>
      <c r="BI49">
        <v>1</v>
      </c>
      <c r="BJ49">
        <v>1</v>
      </c>
      <c r="BK49">
        <v>1</v>
      </c>
      <c r="BL49">
        <v>1</v>
      </c>
      <c r="BM49">
        <v>1</v>
      </c>
      <c r="BN49">
        <v>0</v>
      </c>
      <c r="BO49">
        <v>0</v>
      </c>
      <c r="BP49">
        <v>0</v>
      </c>
      <c r="BQ49">
        <v>0</v>
      </c>
      <c r="BR49">
        <v>0</v>
      </c>
      <c r="BS49">
        <v>7.4999999999999997E-2</v>
      </c>
      <c r="BT49">
        <v>0</v>
      </c>
      <c r="BU49">
        <v>0.59199999999999997</v>
      </c>
      <c r="BV49">
        <v>1</v>
      </c>
      <c r="BW49">
        <v>0.6</v>
      </c>
      <c r="BX49">
        <v>0.49199999999999999</v>
      </c>
      <c r="BY49">
        <v>1</v>
      </c>
      <c r="BZ49">
        <v>4.2000000000000003E-2</v>
      </c>
      <c r="CA49">
        <v>0</v>
      </c>
      <c r="CB49">
        <v>18.36</v>
      </c>
      <c r="CC49">
        <v>17.47</v>
      </c>
      <c r="CD49">
        <v>17.79</v>
      </c>
      <c r="CE49">
        <v>17.399999999999999</v>
      </c>
      <c r="CF49">
        <v>16.71</v>
      </c>
      <c r="CG49">
        <v>16.46</v>
      </c>
      <c r="CH49">
        <v>16.63</v>
      </c>
      <c r="CI49">
        <v>15.93</v>
      </c>
      <c r="CJ49">
        <v>15.59</v>
      </c>
      <c r="CK49">
        <v>16.13</v>
      </c>
      <c r="CL49">
        <v>15.99</v>
      </c>
      <c r="CM49">
        <v>15.8</v>
      </c>
      <c r="CN49">
        <v>16.53</v>
      </c>
      <c r="CO49">
        <v>16.96</v>
      </c>
      <c r="CP49">
        <v>1</v>
      </c>
      <c r="CQ49">
        <v>1</v>
      </c>
      <c r="CR49">
        <v>1</v>
      </c>
      <c r="CS49">
        <v>1</v>
      </c>
      <c r="CT49">
        <v>1</v>
      </c>
      <c r="CU49">
        <v>1</v>
      </c>
      <c r="CV49">
        <v>1</v>
      </c>
      <c r="CW49">
        <v>1</v>
      </c>
      <c r="CX49">
        <v>1</v>
      </c>
      <c r="CY49">
        <v>1</v>
      </c>
      <c r="CZ49">
        <v>1</v>
      </c>
      <c r="DA49">
        <v>1</v>
      </c>
      <c r="DB49">
        <v>1</v>
      </c>
      <c r="DC49">
        <v>1</v>
      </c>
      <c r="DD49">
        <v>0.7</v>
      </c>
      <c r="DE49">
        <v>1</v>
      </c>
      <c r="DF49">
        <v>1</v>
      </c>
      <c r="DG49">
        <v>1</v>
      </c>
      <c r="DH49">
        <v>1</v>
      </c>
      <c r="DI49">
        <v>1</v>
      </c>
      <c r="DJ49">
        <v>1</v>
      </c>
      <c r="DK49">
        <v>1</v>
      </c>
      <c r="DL49">
        <v>1</v>
      </c>
      <c r="DM49">
        <v>1</v>
      </c>
      <c r="DN49">
        <v>1</v>
      </c>
      <c r="DO49">
        <v>1</v>
      </c>
      <c r="DP49">
        <v>1</v>
      </c>
      <c r="DQ49">
        <v>1</v>
      </c>
      <c r="DR49">
        <v>0</v>
      </c>
      <c r="DS49">
        <v>0.56699999999999995</v>
      </c>
      <c r="DT49">
        <v>0.25</v>
      </c>
      <c r="DU49">
        <v>0.61699999999999999</v>
      </c>
      <c r="DV49">
        <v>1</v>
      </c>
      <c r="DW49">
        <v>1</v>
      </c>
      <c r="DX49">
        <v>1</v>
      </c>
      <c r="DY49">
        <v>1</v>
      </c>
      <c r="DZ49">
        <v>1</v>
      </c>
      <c r="EA49">
        <v>1</v>
      </c>
      <c r="EB49">
        <v>1</v>
      </c>
      <c r="EC49">
        <v>1</v>
      </c>
      <c r="ED49">
        <v>1</v>
      </c>
      <c r="EE49">
        <v>1</v>
      </c>
      <c r="EF49">
        <v>5.3070000000000004</v>
      </c>
      <c r="EG49">
        <v>4.1970000000000001</v>
      </c>
      <c r="EH49">
        <v>5.6070000000000002</v>
      </c>
      <c r="EI49">
        <v>3.2570000000000001</v>
      </c>
      <c r="EJ49">
        <v>3.0510000000000002</v>
      </c>
      <c r="EK49">
        <v>2.9710000000000001</v>
      </c>
      <c r="EL49">
        <v>3.153</v>
      </c>
      <c r="EM49">
        <v>-3.4</v>
      </c>
      <c r="EN49">
        <v>1.351</v>
      </c>
      <c r="EO49">
        <v>-9.7000000000000003E-2</v>
      </c>
      <c r="EP49">
        <v>-3.7</v>
      </c>
      <c r="EQ49">
        <v>3.6440000000000001</v>
      </c>
      <c r="ER49">
        <v>2.9510000000000001</v>
      </c>
      <c r="ES49">
        <v>5.9950000000000001</v>
      </c>
      <c r="ET49">
        <v>0</v>
      </c>
      <c r="EU49">
        <v>214.36267979157401</v>
      </c>
    </row>
    <row r="50" spans="1:151" x14ac:dyDescent="0.25">
      <c r="A50" t="s">
        <v>106</v>
      </c>
      <c r="B50" t="s">
        <v>589</v>
      </c>
      <c r="C50" t="s">
        <v>595</v>
      </c>
      <c r="D50">
        <v>49</v>
      </c>
      <c r="E50" t="s">
        <v>10</v>
      </c>
      <c r="F50">
        <f t="shared" si="0"/>
        <v>2</v>
      </c>
      <c r="G50">
        <f t="shared" si="1"/>
        <v>1</v>
      </c>
      <c r="H50" t="s">
        <v>8</v>
      </c>
      <c r="I50" t="s">
        <v>3</v>
      </c>
      <c r="J50" t="s">
        <v>4</v>
      </c>
      <c r="K50" t="s">
        <v>606</v>
      </c>
      <c r="L50" t="s">
        <v>516</v>
      </c>
      <c r="M50" s="7">
        <f t="shared" si="2"/>
        <v>0</v>
      </c>
      <c r="N50" s="7">
        <f t="shared" si="2"/>
        <v>274.38255389699782</v>
      </c>
      <c r="O50" s="7">
        <f>M50*'Emission and cost factors'!$D$8+N50*'Emission and cost factors'!$E$8</f>
        <v>126.21597479261901</v>
      </c>
      <c r="P50" s="8">
        <f>M50*'Emission and cost factors'!$D$9+N50*'Emission and cost factors'!$E$9</f>
        <v>41.157383084549672</v>
      </c>
      <c r="Q50" s="7">
        <f t="shared" si="3"/>
        <v>19.929285714285715</v>
      </c>
      <c r="R50" s="17">
        <f t="shared" si="4"/>
        <v>8</v>
      </c>
      <c r="S50" s="17">
        <f t="shared" si="5"/>
        <v>0</v>
      </c>
      <c r="T50" s="17">
        <f t="shared" si="6"/>
        <v>0</v>
      </c>
      <c r="U50" s="7">
        <f t="shared" si="7"/>
        <v>0.11907142857142858</v>
      </c>
      <c r="V50" s="7">
        <f t="shared" si="8"/>
        <v>0</v>
      </c>
      <c r="W50" s="7">
        <f t="shared" si="9"/>
        <v>0</v>
      </c>
      <c r="X50">
        <v>20.25</v>
      </c>
      <c r="Y50">
        <v>20.13</v>
      </c>
      <c r="Z50">
        <v>20.27</v>
      </c>
      <c r="AA50">
        <v>20.11</v>
      </c>
      <c r="AB50">
        <v>20.010000000000002</v>
      </c>
      <c r="AC50">
        <v>19.95</v>
      </c>
      <c r="AD50">
        <v>19.989999999999998</v>
      </c>
      <c r="AE50">
        <v>19.61</v>
      </c>
      <c r="AF50">
        <v>19.59</v>
      </c>
      <c r="AG50">
        <v>19.72</v>
      </c>
      <c r="AH50">
        <v>19.559999999999999</v>
      </c>
      <c r="AI50">
        <v>19.72</v>
      </c>
      <c r="AJ50">
        <v>19.93</v>
      </c>
      <c r="AK50">
        <v>20.170000000000002</v>
      </c>
      <c r="AL50">
        <v>0</v>
      </c>
      <c r="AM50">
        <v>0</v>
      </c>
      <c r="AN50">
        <v>0</v>
      </c>
      <c r="AO50">
        <v>0</v>
      </c>
      <c r="AP50">
        <v>0</v>
      </c>
      <c r="AQ50">
        <v>4.2000000000000003E-2</v>
      </c>
      <c r="AR50">
        <v>8.0000000000000002E-3</v>
      </c>
      <c r="AS50">
        <v>0.3</v>
      </c>
      <c r="AT50">
        <v>0.38300000000000001</v>
      </c>
      <c r="AU50">
        <v>0.24199999999999999</v>
      </c>
      <c r="AV50">
        <v>0.33300000000000002</v>
      </c>
      <c r="AW50">
        <v>0.29199999999999998</v>
      </c>
      <c r="AX50">
        <v>6.7000000000000004E-2</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19.38</v>
      </c>
      <c r="CC50">
        <v>19.170000000000002</v>
      </c>
      <c r="CD50">
        <v>19.329999999999998</v>
      </c>
      <c r="CE50">
        <v>19.12</v>
      </c>
      <c r="CF50">
        <v>18.95</v>
      </c>
      <c r="CG50">
        <v>18.670000000000002</v>
      </c>
      <c r="CH50">
        <v>18.73</v>
      </c>
      <c r="CI50">
        <v>18.28</v>
      </c>
      <c r="CJ50">
        <v>18.14</v>
      </c>
      <c r="CK50">
        <v>18.38</v>
      </c>
      <c r="CL50">
        <v>18.239999999999998</v>
      </c>
      <c r="CM50">
        <v>18.32</v>
      </c>
      <c r="CN50">
        <v>18.57</v>
      </c>
      <c r="CO50">
        <v>19</v>
      </c>
      <c r="CP50">
        <v>0.54200000000000004</v>
      </c>
      <c r="CQ50">
        <v>0.66700000000000004</v>
      </c>
      <c r="CR50">
        <v>0.59199999999999997</v>
      </c>
      <c r="CS50">
        <v>0.67500000000000004</v>
      </c>
      <c r="CT50">
        <v>0.76700000000000002</v>
      </c>
      <c r="CU50">
        <v>1</v>
      </c>
      <c r="CV50">
        <v>1</v>
      </c>
      <c r="CW50">
        <v>1</v>
      </c>
      <c r="CX50">
        <v>1</v>
      </c>
      <c r="CY50">
        <v>1</v>
      </c>
      <c r="CZ50">
        <v>1</v>
      </c>
      <c r="DA50">
        <v>1</v>
      </c>
      <c r="DB50">
        <v>1</v>
      </c>
      <c r="DC50">
        <v>0.85</v>
      </c>
      <c r="DD50">
        <v>0</v>
      </c>
      <c r="DE50">
        <v>0</v>
      </c>
      <c r="DF50">
        <v>0</v>
      </c>
      <c r="DG50">
        <v>0</v>
      </c>
      <c r="DH50">
        <v>3.3000000000000002E-2</v>
      </c>
      <c r="DI50">
        <v>0.27500000000000002</v>
      </c>
      <c r="DJ50">
        <v>0.22500000000000001</v>
      </c>
      <c r="DK50">
        <v>0.42499999999999999</v>
      </c>
      <c r="DL50">
        <v>0.59199999999999997</v>
      </c>
      <c r="DM50">
        <v>0.41699999999999998</v>
      </c>
      <c r="DN50">
        <v>0.442</v>
      </c>
      <c r="DO50">
        <v>0.52500000000000002</v>
      </c>
      <c r="DP50">
        <v>0.34200000000000003</v>
      </c>
      <c r="DQ50">
        <v>0</v>
      </c>
      <c r="DR50">
        <v>0</v>
      </c>
      <c r="DS50">
        <v>0</v>
      </c>
      <c r="DT50">
        <v>0</v>
      </c>
      <c r="DU50">
        <v>0</v>
      </c>
      <c r="DV50">
        <v>0</v>
      </c>
      <c r="DW50">
        <v>0</v>
      </c>
      <c r="DX50">
        <v>0</v>
      </c>
      <c r="DY50">
        <v>0</v>
      </c>
      <c r="DZ50">
        <v>0</v>
      </c>
      <c r="EA50">
        <v>0</v>
      </c>
      <c r="EB50">
        <v>0</v>
      </c>
      <c r="EC50">
        <v>0</v>
      </c>
      <c r="ED50">
        <v>0</v>
      </c>
      <c r="EE50">
        <v>0</v>
      </c>
      <c r="EF50">
        <v>5.3070000000000004</v>
      </c>
      <c r="EG50">
        <v>4.1970000000000001</v>
      </c>
      <c r="EH50">
        <v>5.6070000000000002</v>
      </c>
      <c r="EI50">
        <v>3.2570000000000001</v>
      </c>
      <c r="EJ50">
        <v>3.0510000000000002</v>
      </c>
      <c r="EK50">
        <v>2.9710000000000001</v>
      </c>
      <c r="EL50">
        <v>3.153</v>
      </c>
      <c r="EM50">
        <v>-3.4</v>
      </c>
      <c r="EN50">
        <v>1.351</v>
      </c>
      <c r="EO50">
        <v>-9.7000000000000003E-2</v>
      </c>
      <c r="EP50">
        <v>-3.7</v>
      </c>
      <c r="EQ50">
        <v>3.6440000000000001</v>
      </c>
      <c r="ER50">
        <v>2.9510000000000001</v>
      </c>
      <c r="ES50">
        <v>5.9950000000000001</v>
      </c>
      <c r="ET50">
        <v>0</v>
      </c>
      <c r="EU50">
        <v>128.04519181859899</v>
      </c>
    </row>
    <row r="51" spans="1:151" x14ac:dyDescent="0.25">
      <c r="A51" t="s">
        <v>107</v>
      </c>
      <c r="B51" t="s">
        <v>589</v>
      </c>
      <c r="C51" t="s">
        <v>595</v>
      </c>
      <c r="D51">
        <v>50</v>
      </c>
      <c r="E51" t="s">
        <v>10</v>
      </c>
      <c r="F51">
        <f t="shared" si="0"/>
        <v>2</v>
      </c>
      <c r="G51">
        <f t="shared" si="1"/>
        <v>1</v>
      </c>
      <c r="H51" t="s">
        <v>8</v>
      </c>
      <c r="I51" t="s">
        <v>3</v>
      </c>
      <c r="J51" t="s">
        <v>4</v>
      </c>
      <c r="K51" t="s">
        <v>606</v>
      </c>
      <c r="L51" t="s">
        <v>515</v>
      </c>
      <c r="M51" s="7">
        <f t="shared" si="2"/>
        <v>0</v>
      </c>
      <c r="N51" s="7">
        <f t="shared" si="2"/>
        <v>278.97426978166067</v>
      </c>
      <c r="O51" s="7">
        <f>M51*'Emission and cost factors'!$D$8+N51*'Emission and cost factors'!$E$8</f>
        <v>128.32816409956391</v>
      </c>
      <c r="P51" s="8">
        <f>M51*'Emission and cost factors'!$D$9+N51*'Emission and cost factors'!$E$9</f>
        <v>41.8461404672491</v>
      </c>
      <c r="Q51" s="7">
        <f t="shared" si="3"/>
        <v>19.869285714285713</v>
      </c>
      <c r="R51" s="17">
        <f t="shared" si="4"/>
        <v>9</v>
      </c>
      <c r="S51" s="17">
        <f t="shared" si="5"/>
        <v>0</v>
      </c>
      <c r="T51" s="17">
        <f t="shared" si="6"/>
        <v>0</v>
      </c>
      <c r="U51" s="7">
        <f t="shared" si="7"/>
        <v>0.16735714285714284</v>
      </c>
      <c r="V51" s="7">
        <f t="shared" si="8"/>
        <v>0</v>
      </c>
      <c r="W51" s="7">
        <f t="shared" si="9"/>
        <v>0</v>
      </c>
      <c r="X51">
        <v>20.22</v>
      </c>
      <c r="Y51">
        <v>20.11</v>
      </c>
      <c r="Z51">
        <v>20.239999999999998</v>
      </c>
      <c r="AA51">
        <v>20.079999999999998</v>
      </c>
      <c r="AB51">
        <v>19.97</v>
      </c>
      <c r="AC51">
        <v>19.93</v>
      </c>
      <c r="AD51">
        <v>19.97</v>
      </c>
      <c r="AE51">
        <v>19.53</v>
      </c>
      <c r="AF51">
        <v>19.45</v>
      </c>
      <c r="AG51">
        <v>19.59</v>
      </c>
      <c r="AH51">
        <v>19.46</v>
      </c>
      <c r="AI51">
        <v>19.579999999999998</v>
      </c>
      <c r="AJ51">
        <v>19.899999999999999</v>
      </c>
      <c r="AK51">
        <v>20.14</v>
      </c>
      <c r="AL51">
        <v>0</v>
      </c>
      <c r="AM51">
        <v>0</v>
      </c>
      <c r="AN51">
        <v>0</v>
      </c>
      <c r="AO51">
        <v>0</v>
      </c>
      <c r="AP51">
        <v>2.5000000000000001E-2</v>
      </c>
      <c r="AQ51">
        <v>6.7000000000000004E-2</v>
      </c>
      <c r="AR51">
        <v>3.3000000000000002E-2</v>
      </c>
      <c r="AS51">
        <v>0.36699999999999999</v>
      </c>
      <c r="AT51">
        <v>0.51700000000000002</v>
      </c>
      <c r="AU51">
        <v>0.36699999999999999</v>
      </c>
      <c r="AV51">
        <v>0.42499999999999999</v>
      </c>
      <c r="AW51">
        <v>0.442</v>
      </c>
      <c r="AX51">
        <v>0.1</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19.350000000000001</v>
      </c>
      <c r="CC51">
        <v>19.14</v>
      </c>
      <c r="CD51">
        <v>19.29</v>
      </c>
      <c r="CE51">
        <v>19.079999999999998</v>
      </c>
      <c r="CF51">
        <v>18.89</v>
      </c>
      <c r="CG51">
        <v>18.63</v>
      </c>
      <c r="CH51">
        <v>18.670000000000002</v>
      </c>
      <c r="CI51">
        <v>18.14</v>
      </c>
      <c r="CJ51">
        <v>17.97</v>
      </c>
      <c r="CK51">
        <v>18.21</v>
      </c>
      <c r="CL51">
        <v>18.09</v>
      </c>
      <c r="CM51">
        <v>18.14</v>
      </c>
      <c r="CN51">
        <v>18.510000000000002</v>
      </c>
      <c r="CO51">
        <v>18.940000000000001</v>
      </c>
      <c r="CP51">
        <v>0.56699999999999995</v>
      </c>
      <c r="CQ51">
        <v>0.69199999999999995</v>
      </c>
      <c r="CR51">
        <v>0.61699999999999999</v>
      </c>
      <c r="CS51">
        <v>0.70799999999999996</v>
      </c>
      <c r="CT51">
        <v>0.81699999999999995</v>
      </c>
      <c r="CU51">
        <v>1</v>
      </c>
      <c r="CV51">
        <v>1</v>
      </c>
      <c r="CW51">
        <v>1</v>
      </c>
      <c r="CX51">
        <v>1</v>
      </c>
      <c r="CY51">
        <v>1</v>
      </c>
      <c r="CZ51">
        <v>1</v>
      </c>
      <c r="DA51">
        <v>1</v>
      </c>
      <c r="DB51">
        <v>1</v>
      </c>
      <c r="DC51">
        <v>0.91700000000000004</v>
      </c>
      <c r="DD51">
        <v>0</v>
      </c>
      <c r="DE51">
        <v>0</v>
      </c>
      <c r="DF51">
        <v>0</v>
      </c>
      <c r="DG51">
        <v>0</v>
      </c>
      <c r="DH51">
        <v>9.1999999999999998E-2</v>
      </c>
      <c r="DI51">
        <v>0.308</v>
      </c>
      <c r="DJ51">
        <v>0.27500000000000002</v>
      </c>
      <c r="DK51">
        <v>0.50800000000000001</v>
      </c>
      <c r="DL51">
        <v>0.71699999999999997</v>
      </c>
      <c r="DM51">
        <v>0.53300000000000003</v>
      </c>
      <c r="DN51">
        <v>0.53300000000000003</v>
      </c>
      <c r="DO51">
        <v>0.65800000000000003</v>
      </c>
      <c r="DP51">
        <v>0.39200000000000002</v>
      </c>
      <c r="DQ51">
        <v>0.05</v>
      </c>
      <c r="DR51">
        <v>0</v>
      </c>
      <c r="DS51">
        <v>0</v>
      </c>
      <c r="DT51">
        <v>0</v>
      </c>
      <c r="DU51">
        <v>0</v>
      </c>
      <c r="DV51">
        <v>0</v>
      </c>
      <c r="DW51">
        <v>0</v>
      </c>
      <c r="DX51">
        <v>0</v>
      </c>
      <c r="DY51">
        <v>0</v>
      </c>
      <c r="DZ51">
        <v>1.7000000000000001E-2</v>
      </c>
      <c r="EA51">
        <v>0</v>
      </c>
      <c r="EB51">
        <v>0</v>
      </c>
      <c r="EC51">
        <v>0</v>
      </c>
      <c r="ED51">
        <v>0</v>
      </c>
      <c r="EE51">
        <v>0</v>
      </c>
      <c r="EF51">
        <v>5.3070000000000004</v>
      </c>
      <c r="EG51">
        <v>4.1970000000000001</v>
      </c>
      <c r="EH51">
        <v>5.6070000000000002</v>
      </c>
      <c r="EI51">
        <v>3.2570000000000001</v>
      </c>
      <c r="EJ51">
        <v>3.0510000000000002</v>
      </c>
      <c r="EK51">
        <v>2.9710000000000001</v>
      </c>
      <c r="EL51">
        <v>3.153</v>
      </c>
      <c r="EM51">
        <v>-3.4</v>
      </c>
      <c r="EN51">
        <v>1.351</v>
      </c>
      <c r="EO51">
        <v>-9.7000000000000003E-2</v>
      </c>
      <c r="EP51">
        <v>-3.7</v>
      </c>
      <c r="EQ51">
        <v>3.6440000000000001</v>
      </c>
      <c r="ER51">
        <v>2.9510000000000001</v>
      </c>
      <c r="ES51">
        <v>5.9950000000000001</v>
      </c>
      <c r="ET51">
        <v>0</v>
      </c>
      <c r="EU51">
        <v>130.18799256477499</v>
      </c>
    </row>
    <row r="52" spans="1:151" x14ac:dyDescent="0.25">
      <c r="A52" t="s">
        <v>108</v>
      </c>
      <c r="B52" t="s">
        <v>589</v>
      </c>
      <c r="C52" t="s">
        <v>595</v>
      </c>
      <c r="D52">
        <v>51</v>
      </c>
      <c r="E52" t="s">
        <v>10</v>
      </c>
      <c r="F52">
        <f t="shared" si="0"/>
        <v>2</v>
      </c>
      <c r="G52">
        <f t="shared" si="1"/>
        <v>1</v>
      </c>
      <c r="H52" t="s">
        <v>8</v>
      </c>
      <c r="I52" t="s">
        <v>3</v>
      </c>
      <c r="J52" t="s">
        <v>5</v>
      </c>
      <c r="K52" t="s">
        <v>606</v>
      </c>
      <c r="L52" t="s">
        <v>516</v>
      </c>
      <c r="M52" s="7">
        <f t="shared" si="2"/>
        <v>0</v>
      </c>
      <c r="N52" s="7">
        <f t="shared" si="2"/>
        <v>273.67484609569709</v>
      </c>
      <c r="O52" s="7">
        <f>M52*'Emission and cost factors'!$D$8+N52*'Emission and cost factors'!$E$8</f>
        <v>125.89042920402066</v>
      </c>
      <c r="P52" s="8">
        <f>M52*'Emission and cost factors'!$D$9+N52*'Emission and cost factors'!$E$9</f>
        <v>41.051226914354565</v>
      </c>
      <c r="Q52" s="7">
        <f t="shared" si="3"/>
        <v>19.929285714285715</v>
      </c>
      <c r="R52" s="17">
        <f t="shared" si="4"/>
        <v>8</v>
      </c>
      <c r="S52" s="17">
        <f t="shared" si="5"/>
        <v>0</v>
      </c>
      <c r="T52" s="17">
        <f t="shared" si="6"/>
        <v>0</v>
      </c>
      <c r="U52" s="7">
        <f t="shared" si="7"/>
        <v>0.11907142857142858</v>
      </c>
      <c r="V52" s="7">
        <f t="shared" si="8"/>
        <v>0</v>
      </c>
      <c r="W52" s="7">
        <f t="shared" si="9"/>
        <v>0</v>
      </c>
      <c r="X52">
        <v>20.25</v>
      </c>
      <c r="Y52">
        <v>20.13</v>
      </c>
      <c r="Z52">
        <v>20.27</v>
      </c>
      <c r="AA52">
        <v>20.11</v>
      </c>
      <c r="AB52">
        <v>20.010000000000002</v>
      </c>
      <c r="AC52">
        <v>19.95</v>
      </c>
      <c r="AD52">
        <v>19.989999999999998</v>
      </c>
      <c r="AE52">
        <v>19.61</v>
      </c>
      <c r="AF52">
        <v>19.59</v>
      </c>
      <c r="AG52">
        <v>19.72</v>
      </c>
      <c r="AH52">
        <v>19.559999999999999</v>
      </c>
      <c r="AI52">
        <v>19.72</v>
      </c>
      <c r="AJ52">
        <v>19.93</v>
      </c>
      <c r="AK52">
        <v>20.170000000000002</v>
      </c>
      <c r="AL52">
        <v>0</v>
      </c>
      <c r="AM52">
        <v>0</v>
      </c>
      <c r="AN52">
        <v>0</v>
      </c>
      <c r="AO52">
        <v>0</v>
      </c>
      <c r="AP52">
        <v>0</v>
      </c>
      <c r="AQ52">
        <v>4.2000000000000003E-2</v>
      </c>
      <c r="AR52">
        <v>8.0000000000000002E-3</v>
      </c>
      <c r="AS52">
        <v>0.3</v>
      </c>
      <c r="AT52">
        <v>0.38300000000000001</v>
      </c>
      <c r="AU52">
        <v>0.24199999999999999</v>
      </c>
      <c r="AV52">
        <v>0.33300000000000002</v>
      </c>
      <c r="AW52">
        <v>0.29199999999999998</v>
      </c>
      <c r="AX52">
        <v>6.7000000000000004E-2</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19.38</v>
      </c>
      <c r="CC52">
        <v>19.170000000000002</v>
      </c>
      <c r="CD52">
        <v>19.329999999999998</v>
      </c>
      <c r="CE52">
        <v>19.12</v>
      </c>
      <c r="CF52">
        <v>18.95</v>
      </c>
      <c r="CG52">
        <v>18.670000000000002</v>
      </c>
      <c r="CH52">
        <v>18.73</v>
      </c>
      <c r="CI52">
        <v>18.28</v>
      </c>
      <c r="CJ52">
        <v>18.14</v>
      </c>
      <c r="CK52">
        <v>18.38</v>
      </c>
      <c r="CL52">
        <v>18.239999999999998</v>
      </c>
      <c r="CM52">
        <v>18.32</v>
      </c>
      <c r="CN52">
        <v>18.57</v>
      </c>
      <c r="CO52">
        <v>19</v>
      </c>
      <c r="CP52">
        <v>0.54200000000000004</v>
      </c>
      <c r="CQ52">
        <v>0.66700000000000004</v>
      </c>
      <c r="CR52">
        <v>0.59199999999999997</v>
      </c>
      <c r="CS52">
        <v>0.67500000000000004</v>
      </c>
      <c r="CT52">
        <v>0.76700000000000002</v>
      </c>
      <c r="CU52">
        <v>1</v>
      </c>
      <c r="CV52">
        <v>1</v>
      </c>
      <c r="CW52">
        <v>1</v>
      </c>
      <c r="CX52">
        <v>1</v>
      </c>
      <c r="CY52">
        <v>1</v>
      </c>
      <c r="CZ52">
        <v>1</v>
      </c>
      <c r="DA52">
        <v>1</v>
      </c>
      <c r="DB52">
        <v>1</v>
      </c>
      <c r="DC52">
        <v>0.85</v>
      </c>
      <c r="DD52">
        <v>0</v>
      </c>
      <c r="DE52">
        <v>0</v>
      </c>
      <c r="DF52">
        <v>0</v>
      </c>
      <c r="DG52">
        <v>0</v>
      </c>
      <c r="DH52">
        <v>3.3000000000000002E-2</v>
      </c>
      <c r="DI52">
        <v>0.27500000000000002</v>
      </c>
      <c r="DJ52">
        <v>0.22500000000000001</v>
      </c>
      <c r="DK52">
        <v>0.42499999999999999</v>
      </c>
      <c r="DL52">
        <v>0.59199999999999997</v>
      </c>
      <c r="DM52">
        <v>0.41699999999999998</v>
      </c>
      <c r="DN52">
        <v>0.442</v>
      </c>
      <c r="DO52">
        <v>0.52500000000000002</v>
      </c>
      <c r="DP52">
        <v>0.34200000000000003</v>
      </c>
      <c r="DQ52">
        <v>0</v>
      </c>
      <c r="DR52">
        <v>0</v>
      </c>
      <c r="DS52">
        <v>0</v>
      </c>
      <c r="DT52">
        <v>0</v>
      </c>
      <c r="DU52">
        <v>0</v>
      </c>
      <c r="DV52">
        <v>0</v>
      </c>
      <c r="DW52">
        <v>0</v>
      </c>
      <c r="DX52">
        <v>0</v>
      </c>
      <c r="DY52">
        <v>0</v>
      </c>
      <c r="DZ52">
        <v>0</v>
      </c>
      <c r="EA52">
        <v>0</v>
      </c>
      <c r="EB52">
        <v>0</v>
      </c>
      <c r="EC52">
        <v>0</v>
      </c>
      <c r="ED52">
        <v>0</v>
      </c>
      <c r="EE52">
        <v>0</v>
      </c>
      <c r="EF52">
        <v>5.3070000000000004</v>
      </c>
      <c r="EG52">
        <v>4.1970000000000001</v>
      </c>
      <c r="EH52">
        <v>5.6070000000000002</v>
      </c>
      <c r="EI52">
        <v>3.2570000000000001</v>
      </c>
      <c r="EJ52">
        <v>3.0510000000000002</v>
      </c>
      <c r="EK52">
        <v>2.9710000000000001</v>
      </c>
      <c r="EL52">
        <v>3.153</v>
      </c>
      <c r="EM52">
        <v>-3.4</v>
      </c>
      <c r="EN52">
        <v>1.351</v>
      </c>
      <c r="EO52">
        <v>-9.7000000000000003E-2</v>
      </c>
      <c r="EP52">
        <v>-3.7</v>
      </c>
      <c r="EQ52">
        <v>3.6440000000000001</v>
      </c>
      <c r="ER52">
        <v>2.9510000000000001</v>
      </c>
      <c r="ES52">
        <v>5.9950000000000001</v>
      </c>
      <c r="ET52">
        <v>0</v>
      </c>
      <c r="EU52">
        <v>127.71492817799199</v>
      </c>
    </row>
    <row r="53" spans="1:151" x14ac:dyDescent="0.25">
      <c r="A53" t="s">
        <v>109</v>
      </c>
      <c r="B53" t="s">
        <v>589</v>
      </c>
      <c r="C53" t="s">
        <v>595</v>
      </c>
      <c r="D53">
        <v>52</v>
      </c>
      <c r="E53" t="s">
        <v>10</v>
      </c>
      <c r="F53">
        <f t="shared" si="0"/>
        <v>2</v>
      </c>
      <c r="G53">
        <f t="shared" si="1"/>
        <v>1</v>
      </c>
      <c r="H53" t="s">
        <v>8</v>
      </c>
      <c r="I53" t="s">
        <v>3</v>
      </c>
      <c r="J53" t="s">
        <v>5</v>
      </c>
      <c r="K53" t="s">
        <v>606</v>
      </c>
      <c r="L53" t="s">
        <v>515</v>
      </c>
      <c r="M53" s="7">
        <f t="shared" si="2"/>
        <v>0</v>
      </c>
      <c r="N53" s="7">
        <f t="shared" si="2"/>
        <v>279.02344764649285</v>
      </c>
      <c r="O53" s="7">
        <f>M53*'Emission and cost factors'!$D$8+N53*'Emission and cost factors'!$E$8</f>
        <v>128.35078591738673</v>
      </c>
      <c r="P53" s="8">
        <f>M53*'Emission and cost factors'!$D$9+N53*'Emission and cost factors'!$E$9</f>
        <v>41.853517146973928</v>
      </c>
      <c r="Q53" s="7">
        <f t="shared" si="3"/>
        <v>19.869285714285713</v>
      </c>
      <c r="R53" s="17">
        <f t="shared" si="4"/>
        <v>9</v>
      </c>
      <c r="S53" s="17">
        <f t="shared" si="5"/>
        <v>0</v>
      </c>
      <c r="T53" s="17">
        <f t="shared" si="6"/>
        <v>0</v>
      </c>
      <c r="U53" s="7">
        <f t="shared" si="7"/>
        <v>0.16735714285714284</v>
      </c>
      <c r="V53" s="7">
        <f t="shared" si="8"/>
        <v>0</v>
      </c>
      <c r="W53" s="7">
        <f t="shared" si="9"/>
        <v>0</v>
      </c>
      <c r="X53">
        <v>20.22</v>
      </c>
      <c r="Y53">
        <v>20.11</v>
      </c>
      <c r="Z53">
        <v>20.239999999999998</v>
      </c>
      <c r="AA53">
        <v>20.079999999999998</v>
      </c>
      <c r="AB53">
        <v>19.97</v>
      </c>
      <c r="AC53">
        <v>19.93</v>
      </c>
      <c r="AD53">
        <v>19.97</v>
      </c>
      <c r="AE53">
        <v>19.53</v>
      </c>
      <c r="AF53">
        <v>19.45</v>
      </c>
      <c r="AG53">
        <v>19.59</v>
      </c>
      <c r="AH53">
        <v>19.46</v>
      </c>
      <c r="AI53">
        <v>19.579999999999998</v>
      </c>
      <c r="AJ53">
        <v>19.899999999999999</v>
      </c>
      <c r="AK53">
        <v>20.14</v>
      </c>
      <c r="AL53">
        <v>0</v>
      </c>
      <c r="AM53">
        <v>0</v>
      </c>
      <c r="AN53">
        <v>0</v>
      </c>
      <c r="AO53">
        <v>0</v>
      </c>
      <c r="AP53">
        <v>2.5000000000000001E-2</v>
      </c>
      <c r="AQ53">
        <v>6.7000000000000004E-2</v>
      </c>
      <c r="AR53">
        <v>3.3000000000000002E-2</v>
      </c>
      <c r="AS53">
        <v>0.36699999999999999</v>
      </c>
      <c r="AT53">
        <v>0.51700000000000002</v>
      </c>
      <c r="AU53">
        <v>0.36699999999999999</v>
      </c>
      <c r="AV53">
        <v>0.42499999999999999</v>
      </c>
      <c r="AW53">
        <v>0.442</v>
      </c>
      <c r="AX53">
        <v>0.1</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19.350000000000001</v>
      </c>
      <c r="CC53">
        <v>19.14</v>
      </c>
      <c r="CD53">
        <v>19.29</v>
      </c>
      <c r="CE53">
        <v>19.079999999999998</v>
      </c>
      <c r="CF53">
        <v>18.89</v>
      </c>
      <c r="CG53">
        <v>18.63</v>
      </c>
      <c r="CH53">
        <v>18.670000000000002</v>
      </c>
      <c r="CI53">
        <v>18.14</v>
      </c>
      <c r="CJ53">
        <v>17.97</v>
      </c>
      <c r="CK53">
        <v>18.21</v>
      </c>
      <c r="CL53">
        <v>18.09</v>
      </c>
      <c r="CM53">
        <v>18.14</v>
      </c>
      <c r="CN53">
        <v>18.510000000000002</v>
      </c>
      <c r="CO53">
        <v>18.940000000000001</v>
      </c>
      <c r="CP53">
        <v>0.56699999999999995</v>
      </c>
      <c r="CQ53">
        <v>0.69199999999999995</v>
      </c>
      <c r="CR53">
        <v>0.61699999999999999</v>
      </c>
      <c r="CS53">
        <v>0.70799999999999996</v>
      </c>
      <c r="CT53">
        <v>0.81699999999999995</v>
      </c>
      <c r="CU53">
        <v>1</v>
      </c>
      <c r="CV53">
        <v>1</v>
      </c>
      <c r="CW53">
        <v>1</v>
      </c>
      <c r="CX53">
        <v>1</v>
      </c>
      <c r="CY53">
        <v>1</v>
      </c>
      <c r="CZ53">
        <v>1</v>
      </c>
      <c r="DA53">
        <v>1</v>
      </c>
      <c r="DB53">
        <v>1</v>
      </c>
      <c r="DC53">
        <v>0.91700000000000004</v>
      </c>
      <c r="DD53">
        <v>0</v>
      </c>
      <c r="DE53">
        <v>0</v>
      </c>
      <c r="DF53">
        <v>0</v>
      </c>
      <c r="DG53">
        <v>0</v>
      </c>
      <c r="DH53">
        <v>9.1999999999999998E-2</v>
      </c>
      <c r="DI53">
        <v>0.308</v>
      </c>
      <c r="DJ53">
        <v>0.27500000000000002</v>
      </c>
      <c r="DK53">
        <v>0.50800000000000001</v>
      </c>
      <c r="DL53">
        <v>0.71699999999999997</v>
      </c>
      <c r="DM53">
        <v>0.53300000000000003</v>
      </c>
      <c r="DN53">
        <v>0.53300000000000003</v>
      </c>
      <c r="DO53">
        <v>0.65800000000000003</v>
      </c>
      <c r="DP53">
        <v>0.39200000000000002</v>
      </c>
      <c r="DQ53">
        <v>0.05</v>
      </c>
      <c r="DR53">
        <v>0</v>
      </c>
      <c r="DS53">
        <v>0</v>
      </c>
      <c r="DT53">
        <v>0</v>
      </c>
      <c r="DU53">
        <v>0</v>
      </c>
      <c r="DV53">
        <v>0</v>
      </c>
      <c r="DW53">
        <v>0</v>
      </c>
      <c r="DX53">
        <v>0</v>
      </c>
      <c r="DY53">
        <v>0</v>
      </c>
      <c r="DZ53">
        <v>1.7000000000000001E-2</v>
      </c>
      <c r="EA53">
        <v>0</v>
      </c>
      <c r="EB53">
        <v>0</v>
      </c>
      <c r="EC53">
        <v>0</v>
      </c>
      <c r="ED53">
        <v>0</v>
      </c>
      <c r="EE53">
        <v>0</v>
      </c>
      <c r="EF53">
        <v>5.3070000000000004</v>
      </c>
      <c r="EG53">
        <v>4.1970000000000001</v>
      </c>
      <c r="EH53">
        <v>5.6070000000000002</v>
      </c>
      <c r="EI53">
        <v>3.2570000000000001</v>
      </c>
      <c r="EJ53">
        <v>3.0510000000000002</v>
      </c>
      <c r="EK53">
        <v>2.9710000000000001</v>
      </c>
      <c r="EL53">
        <v>3.153</v>
      </c>
      <c r="EM53">
        <v>-3.4</v>
      </c>
      <c r="EN53">
        <v>1.351</v>
      </c>
      <c r="EO53">
        <v>-9.7000000000000003E-2</v>
      </c>
      <c r="EP53">
        <v>-3.7</v>
      </c>
      <c r="EQ53">
        <v>3.6440000000000001</v>
      </c>
      <c r="ER53">
        <v>2.9510000000000001</v>
      </c>
      <c r="ES53">
        <v>5.9950000000000001</v>
      </c>
      <c r="ET53">
        <v>0</v>
      </c>
      <c r="EU53">
        <v>130.21094223502999</v>
      </c>
    </row>
    <row r="54" spans="1:151" x14ac:dyDescent="0.25">
      <c r="A54" t="s">
        <v>110</v>
      </c>
      <c r="B54" t="s">
        <v>589</v>
      </c>
      <c r="C54" t="s">
        <v>595</v>
      </c>
      <c r="D54">
        <v>53</v>
      </c>
      <c r="E54" t="s">
        <v>10</v>
      </c>
      <c r="F54">
        <f t="shared" si="0"/>
        <v>2</v>
      </c>
      <c r="G54">
        <f t="shared" si="1"/>
        <v>1</v>
      </c>
      <c r="H54" t="s">
        <v>8</v>
      </c>
      <c r="I54" t="s">
        <v>6</v>
      </c>
      <c r="J54" t="s">
        <v>4</v>
      </c>
      <c r="K54" t="s">
        <v>606</v>
      </c>
      <c r="L54" t="s">
        <v>516</v>
      </c>
      <c r="M54" s="7">
        <f t="shared" si="2"/>
        <v>0</v>
      </c>
      <c r="N54" s="7">
        <f t="shared" si="2"/>
        <v>292.22111205038141</v>
      </c>
      <c r="O54" s="7">
        <f>M54*'Emission and cost factors'!$D$8+N54*'Emission and cost factors'!$E$8</f>
        <v>134.42171154317546</v>
      </c>
      <c r="P54" s="8">
        <f>M54*'Emission and cost factors'!$D$9+N54*'Emission and cost factors'!$E$9</f>
        <v>43.833166807557213</v>
      </c>
      <c r="Q54" s="7">
        <f t="shared" si="3"/>
        <v>20.127857142857145</v>
      </c>
      <c r="R54" s="17">
        <f t="shared" si="4"/>
        <v>5</v>
      </c>
      <c r="S54" s="17">
        <f t="shared" si="5"/>
        <v>0</v>
      </c>
      <c r="T54" s="17">
        <f t="shared" si="6"/>
        <v>0</v>
      </c>
      <c r="U54" s="7">
        <f t="shared" si="7"/>
        <v>6.4857142857142849E-2</v>
      </c>
      <c r="V54" s="7">
        <f t="shared" si="8"/>
        <v>0</v>
      </c>
      <c r="W54" s="7">
        <f t="shared" si="9"/>
        <v>0</v>
      </c>
      <c r="X54">
        <v>20.39</v>
      </c>
      <c r="Y54">
        <v>20.309999999999999</v>
      </c>
      <c r="Z54">
        <v>20.41</v>
      </c>
      <c r="AA54">
        <v>20.3</v>
      </c>
      <c r="AB54">
        <v>20.2</v>
      </c>
      <c r="AC54">
        <v>20.2</v>
      </c>
      <c r="AD54">
        <v>20.22</v>
      </c>
      <c r="AE54">
        <v>19.87</v>
      </c>
      <c r="AF54">
        <v>19.760000000000002</v>
      </c>
      <c r="AG54">
        <v>19.920000000000002</v>
      </c>
      <c r="AH54">
        <v>19.829999999999998</v>
      </c>
      <c r="AI54">
        <v>19.86</v>
      </c>
      <c r="AJ54">
        <v>20.16</v>
      </c>
      <c r="AK54">
        <v>20.36</v>
      </c>
      <c r="AL54">
        <v>0</v>
      </c>
      <c r="AM54">
        <v>0</v>
      </c>
      <c r="AN54">
        <v>0</v>
      </c>
      <c r="AO54">
        <v>0</v>
      </c>
      <c r="AP54">
        <v>0</v>
      </c>
      <c r="AQ54">
        <v>0</v>
      </c>
      <c r="AR54">
        <v>0</v>
      </c>
      <c r="AS54">
        <v>0.13300000000000001</v>
      </c>
      <c r="AT54">
        <v>0.3</v>
      </c>
      <c r="AU54">
        <v>0.1</v>
      </c>
      <c r="AV54">
        <v>0.17499999999999999</v>
      </c>
      <c r="AW54">
        <v>0.2</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19.690000000000001</v>
      </c>
      <c r="CC54">
        <v>19.55</v>
      </c>
      <c r="CD54">
        <v>19.68</v>
      </c>
      <c r="CE54">
        <v>19.510000000000002</v>
      </c>
      <c r="CF54">
        <v>19.32</v>
      </c>
      <c r="CG54">
        <v>19.059999999999999</v>
      </c>
      <c r="CH54">
        <v>19.12</v>
      </c>
      <c r="CI54">
        <v>18.739999999999998</v>
      </c>
      <c r="CJ54">
        <v>18.420000000000002</v>
      </c>
      <c r="CK54">
        <v>18.66</v>
      </c>
      <c r="CL54">
        <v>18.7</v>
      </c>
      <c r="CM54">
        <v>18.54</v>
      </c>
      <c r="CN54">
        <v>18.899999999999999</v>
      </c>
      <c r="CO54">
        <v>19.29</v>
      </c>
      <c r="CP54">
        <v>0.36699999999999999</v>
      </c>
      <c r="CQ54">
        <v>0.48299999999999998</v>
      </c>
      <c r="CR54">
        <v>0.375</v>
      </c>
      <c r="CS54">
        <v>0.50800000000000001</v>
      </c>
      <c r="CT54">
        <v>0.66700000000000004</v>
      </c>
      <c r="CU54">
        <v>1</v>
      </c>
      <c r="CV54">
        <v>0.94199999999999995</v>
      </c>
      <c r="CW54">
        <v>1</v>
      </c>
      <c r="CX54">
        <v>1</v>
      </c>
      <c r="CY54">
        <v>1</v>
      </c>
      <c r="CZ54">
        <v>1</v>
      </c>
      <c r="DA54">
        <v>1</v>
      </c>
      <c r="DB54">
        <v>1</v>
      </c>
      <c r="DC54">
        <v>0.82499999999999996</v>
      </c>
      <c r="DD54">
        <v>0</v>
      </c>
      <c r="DE54">
        <v>0</v>
      </c>
      <c r="DF54">
        <v>0</v>
      </c>
      <c r="DG54">
        <v>0</v>
      </c>
      <c r="DH54">
        <v>0</v>
      </c>
      <c r="DI54">
        <v>0</v>
      </c>
      <c r="DJ54">
        <v>0</v>
      </c>
      <c r="DK54">
        <v>0.20799999999999999</v>
      </c>
      <c r="DL54">
        <v>0.54200000000000004</v>
      </c>
      <c r="DM54">
        <v>0.308</v>
      </c>
      <c r="DN54">
        <v>0.23300000000000001</v>
      </c>
      <c r="DO54">
        <v>0.48299999999999998</v>
      </c>
      <c r="DP54">
        <v>0.1</v>
      </c>
      <c r="DQ54">
        <v>0</v>
      </c>
      <c r="DR54">
        <v>0</v>
      </c>
      <c r="DS54">
        <v>0</v>
      </c>
      <c r="DT54">
        <v>0</v>
      </c>
      <c r="DU54">
        <v>0</v>
      </c>
      <c r="DV54">
        <v>0</v>
      </c>
      <c r="DW54">
        <v>0</v>
      </c>
      <c r="DX54">
        <v>0</v>
      </c>
      <c r="DY54">
        <v>0</v>
      </c>
      <c r="DZ54">
        <v>0</v>
      </c>
      <c r="EA54">
        <v>0</v>
      </c>
      <c r="EB54">
        <v>0</v>
      </c>
      <c r="EC54">
        <v>0</v>
      </c>
      <c r="ED54">
        <v>0</v>
      </c>
      <c r="EE54">
        <v>0</v>
      </c>
      <c r="EF54">
        <v>5.3070000000000004</v>
      </c>
      <c r="EG54">
        <v>4.1970000000000001</v>
      </c>
      <c r="EH54">
        <v>5.6070000000000002</v>
      </c>
      <c r="EI54">
        <v>3.2570000000000001</v>
      </c>
      <c r="EJ54">
        <v>3.0510000000000002</v>
      </c>
      <c r="EK54">
        <v>2.9710000000000001</v>
      </c>
      <c r="EL54">
        <v>3.153</v>
      </c>
      <c r="EM54">
        <v>-3.4</v>
      </c>
      <c r="EN54">
        <v>1.351</v>
      </c>
      <c r="EO54">
        <v>-9.7000000000000003E-2</v>
      </c>
      <c r="EP54">
        <v>-3.7</v>
      </c>
      <c r="EQ54">
        <v>3.6440000000000001</v>
      </c>
      <c r="ER54">
        <v>2.9510000000000001</v>
      </c>
      <c r="ES54">
        <v>5.9950000000000001</v>
      </c>
      <c r="ET54">
        <v>0</v>
      </c>
      <c r="EU54">
        <v>136.36985229017799</v>
      </c>
    </row>
    <row r="55" spans="1:151" x14ac:dyDescent="0.25">
      <c r="A55" t="s">
        <v>111</v>
      </c>
      <c r="B55" t="s">
        <v>589</v>
      </c>
      <c r="C55" t="s">
        <v>595</v>
      </c>
      <c r="D55">
        <v>54</v>
      </c>
      <c r="E55" t="s">
        <v>10</v>
      </c>
      <c r="F55">
        <f t="shared" si="0"/>
        <v>2</v>
      </c>
      <c r="G55">
        <f t="shared" si="1"/>
        <v>1</v>
      </c>
      <c r="H55" t="s">
        <v>8</v>
      </c>
      <c r="I55" t="s">
        <v>6</v>
      </c>
      <c r="J55" t="s">
        <v>4</v>
      </c>
      <c r="K55" t="s">
        <v>606</v>
      </c>
      <c r="L55" t="s">
        <v>515</v>
      </c>
      <c r="M55" s="7">
        <f t="shared" si="2"/>
        <v>0</v>
      </c>
      <c r="N55" s="7">
        <f t="shared" si="2"/>
        <v>290.7167347860514</v>
      </c>
      <c r="O55" s="7">
        <f>M55*'Emission and cost factors'!$D$8+N55*'Emission and cost factors'!$E$8</f>
        <v>133.72969800158364</v>
      </c>
      <c r="P55" s="8">
        <f>M55*'Emission and cost factors'!$D$9+N55*'Emission and cost factors'!$E$9</f>
        <v>43.607510217907709</v>
      </c>
      <c r="Q55" s="7">
        <f t="shared" si="3"/>
        <v>20.044999999999998</v>
      </c>
      <c r="R55" s="17">
        <f t="shared" si="4"/>
        <v>5</v>
      </c>
      <c r="S55" s="17">
        <f t="shared" si="5"/>
        <v>0</v>
      </c>
      <c r="T55" s="17">
        <f t="shared" si="6"/>
        <v>0</v>
      </c>
      <c r="U55" s="7">
        <f t="shared" si="7"/>
        <v>0.12499999999999999</v>
      </c>
      <c r="V55" s="7">
        <f t="shared" si="8"/>
        <v>0</v>
      </c>
      <c r="W55" s="7">
        <f t="shared" si="9"/>
        <v>0</v>
      </c>
      <c r="X55">
        <v>20.350000000000001</v>
      </c>
      <c r="Y55">
        <v>20.27</v>
      </c>
      <c r="Z55">
        <v>20.37</v>
      </c>
      <c r="AA55">
        <v>20.25</v>
      </c>
      <c r="AB55">
        <v>20.100000000000001</v>
      </c>
      <c r="AC55">
        <v>20.14</v>
      </c>
      <c r="AD55">
        <v>20.190000000000001</v>
      </c>
      <c r="AE55">
        <v>19.739999999999998</v>
      </c>
      <c r="AF55">
        <v>19.63</v>
      </c>
      <c r="AG55">
        <v>19.77</v>
      </c>
      <c r="AH55">
        <v>19.690000000000001</v>
      </c>
      <c r="AI55">
        <v>19.72</v>
      </c>
      <c r="AJ55">
        <v>20.09</v>
      </c>
      <c r="AK55">
        <v>20.32</v>
      </c>
      <c r="AL55">
        <v>0</v>
      </c>
      <c r="AM55">
        <v>0</v>
      </c>
      <c r="AN55">
        <v>0</v>
      </c>
      <c r="AO55">
        <v>0</v>
      </c>
      <c r="AP55">
        <v>0</v>
      </c>
      <c r="AQ55">
        <v>0</v>
      </c>
      <c r="AR55">
        <v>0</v>
      </c>
      <c r="AS55">
        <v>0.27500000000000002</v>
      </c>
      <c r="AT55">
        <v>0.47499999999999998</v>
      </c>
      <c r="AU55">
        <v>0.27500000000000002</v>
      </c>
      <c r="AV55">
        <v>0.317</v>
      </c>
      <c r="AW55">
        <v>0.40799999999999997</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19.649999999999999</v>
      </c>
      <c r="CC55">
        <v>19.5</v>
      </c>
      <c r="CD55">
        <v>19.63</v>
      </c>
      <c r="CE55">
        <v>19.440000000000001</v>
      </c>
      <c r="CF55">
        <v>19.2</v>
      </c>
      <c r="CG55">
        <v>18.96</v>
      </c>
      <c r="CH55">
        <v>19.010000000000002</v>
      </c>
      <c r="CI55">
        <v>18.54</v>
      </c>
      <c r="CJ55">
        <v>18.239999999999998</v>
      </c>
      <c r="CK55">
        <v>18.440000000000001</v>
      </c>
      <c r="CL55">
        <v>18.46</v>
      </c>
      <c r="CM55">
        <v>18.34</v>
      </c>
      <c r="CN55">
        <v>18.760000000000002</v>
      </c>
      <c r="CO55">
        <v>19.190000000000001</v>
      </c>
      <c r="CP55">
        <v>0.40799999999999997</v>
      </c>
      <c r="CQ55">
        <v>0.53300000000000003</v>
      </c>
      <c r="CR55">
        <v>0.433</v>
      </c>
      <c r="CS55">
        <v>0.58299999999999996</v>
      </c>
      <c r="CT55">
        <v>0.81699999999999995</v>
      </c>
      <c r="CU55">
        <v>1</v>
      </c>
      <c r="CV55">
        <v>1</v>
      </c>
      <c r="CW55">
        <v>1</v>
      </c>
      <c r="CX55">
        <v>1</v>
      </c>
      <c r="CY55">
        <v>1</v>
      </c>
      <c r="CZ55">
        <v>1</v>
      </c>
      <c r="DA55">
        <v>1</v>
      </c>
      <c r="DB55">
        <v>1</v>
      </c>
      <c r="DC55">
        <v>1</v>
      </c>
      <c r="DD55">
        <v>0</v>
      </c>
      <c r="DE55">
        <v>0</v>
      </c>
      <c r="DF55">
        <v>0</v>
      </c>
      <c r="DG55">
        <v>0</v>
      </c>
      <c r="DH55">
        <v>0</v>
      </c>
      <c r="DI55">
        <v>3.3000000000000002E-2</v>
      </c>
      <c r="DJ55">
        <v>0</v>
      </c>
      <c r="DK55">
        <v>0.375</v>
      </c>
      <c r="DL55">
        <v>0.73299999999999998</v>
      </c>
      <c r="DM55">
        <v>0.5</v>
      </c>
      <c r="DN55">
        <v>0.41699999999999998</v>
      </c>
      <c r="DO55">
        <v>0.7</v>
      </c>
      <c r="DP55">
        <v>0.25</v>
      </c>
      <c r="DQ55">
        <v>0</v>
      </c>
      <c r="DR55">
        <v>0</v>
      </c>
      <c r="DS55">
        <v>0</v>
      </c>
      <c r="DT55">
        <v>0</v>
      </c>
      <c r="DU55">
        <v>0</v>
      </c>
      <c r="DV55">
        <v>0</v>
      </c>
      <c r="DW55">
        <v>0</v>
      </c>
      <c r="DX55">
        <v>0</v>
      </c>
      <c r="DY55">
        <v>0</v>
      </c>
      <c r="DZ55">
        <v>0</v>
      </c>
      <c r="EA55">
        <v>0</v>
      </c>
      <c r="EB55">
        <v>0</v>
      </c>
      <c r="EC55">
        <v>0</v>
      </c>
      <c r="ED55">
        <v>0</v>
      </c>
      <c r="EE55">
        <v>0</v>
      </c>
      <c r="EF55">
        <v>5.3070000000000004</v>
      </c>
      <c r="EG55">
        <v>4.1970000000000001</v>
      </c>
      <c r="EH55">
        <v>5.6070000000000002</v>
      </c>
      <c r="EI55">
        <v>3.2570000000000001</v>
      </c>
      <c r="EJ55">
        <v>3.0510000000000002</v>
      </c>
      <c r="EK55">
        <v>2.9710000000000001</v>
      </c>
      <c r="EL55">
        <v>3.153</v>
      </c>
      <c r="EM55">
        <v>-3.4</v>
      </c>
      <c r="EN55">
        <v>1.351</v>
      </c>
      <c r="EO55">
        <v>-9.7000000000000003E-2</v>
      </c>
      <c r="EP55">
        <v>-3.7</v>
      </c>
      <c r="EQ55">
        <v>3.6440000000000001</v>
      </c>
      <c r="ER55">
        <v>2.9510000000000001</v>
      </c>
      <c r="ES55">
        <v>5.9950000000000001</v>
      </c>
      <c r="ET55">
        <v>0</v>
      </c>
      <c r="EU55">
        <v>135.66780956682399</v>
      </c>
    </row>
    <row r="56" spans="1:151" x14ac:dyDescent="0.25">
      <c r="A56" t="s">
        <v>112</v>
      </c>
      <c r="B56" t="s">
        <v>589</v>
      </c>
      <c r="C56" t="s">
        <v>595</v>
      </c>
      <c r="D56">
        <v>55</v>
      </c>
      <c r="E56" t="s">
        <v>10</v>
      </c>
      <c r="F56">
        <f t="shared" si="0"/>
        <v>2</v>
      </c>
      <c r="G56">
        <f t="shared" si="1"/>
        <v>1</v>
      </c>
      <c r="H56" t="s">
        <v>8</v>
      </c>
      <c r="I56" t="s">
        <v>6</v>
      </c>
      <c r="J56" t="s">
        <v>5</v>
      </c>
      <c r="K56" t="s">
        <v>606</v>
      </c>
      <c r="L56" t="s">
        <v>516</v>
      </c>
      <c r="M56" s="7">
        <f t="shared" si="2"/>
        <v>0</v>
      </c>
      <c r="N56" s="7">
        <f t="shared" si="2"/>
        <v>292.20799219328785</v>
      </c>
      <c r="O56" s="7">
        <f>M56*'Emission and cost factors'!$D$8+N56*'Emission and cost factors'!$E$8</f>
        <v>134.41567640891242</v>
      </c>
      <c r="P56" s="8">
        <f>M56*'Emission and cost factors'!$D$9+N56*'Emission and cost factors'!$E$9</f>
        <v>43.831198828993173</v>
      </c>
      <c r="Q56" s="7">
        <f t="shared" si="3"/>
        <v>20.127857142857145</v>
      </c>
      <c r="R56" s="17">
        <f t="shared" si="4"/>
        <v>5</v>
      </c>
      <c r="S56" s="17">
        <f t="shared" si="5"/>
        <v>0</v>
      </c>
      <c r="T56" s="17">
        <f t="shared" si="6"/>
        <v>0</v>
      </c>
      <c r="U56" s="7">
        <f t="shared" si="7"/>
        <v>6.4857142857142849E-2</v>
      </c>
      <c r="V56" s="7">
        <f t="shared" si="8"/>
        <v>0</v>
      </c>
      <c r="W56" s="7">
        <f t="shared" si="9"/>
        <v>0</v>
      </c>
      <c r="X56">
        <v>20.39</v>
      </c>
      <c r="Y56">
        <v>20.309999999999999</v>
      </c>
      <c r="Z56">
        <v>20.41</v>
      </c>
      <c r="AA56">
        <v>20.3</v>
      </c>
      <c r="AB56">
        <v>20.2</v>
      </c>
      <c r="AC56">
        <v>20.2</v>
      </c>
      <c r="AD56">
        <v>20.22</v>
      </c>
      <c r="AE56">
        <v>19.87</v>
      </c>
      <c r="AF56">
        <v>19.760000000000002</v>
      </c>
      <c r="AG56">
        <v>19.920000000000002</v>
      </c>
      <c r="AH56">
        <v>19.829999999999998</v>
      </c>
      <c r="AI56">
        <v>19.86</v>
      </c>
      <c r="AJ56">
        <v>20.16</v>
      </c>
      <c r="AK56">
        <v>20.36</v>
      </c>
      <c r="AL56">
        <v>0</v>
      </c>
      <c r="AM56">
        <v>0</v>
      </c>
      <c r="AN56">
        <v>0</v>
      </c>
      <c r="AO56">
        <v>0</v>
      </c>
      <c r="AP56">
        <v>0</v>
      </c>
      <c r="AQ56">
        <v>0</v>
      </c>
      <c r="AR56">
        <v>0</v>
      </c>
      <c r="AS56">
        <v>0.13300000000000001</v>
      </c>
      <c r="AT56">
        <v>0.3</v>
      </c>
      <c r="AU56">
        <v>0.1</v>
      </c>
      <c r="AV56">
        <v>0.17499999999999999</v>
      </c>
      <c r="AW56">
        <v>0.2</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19.690000000000001</v>
      </c>
      <c r="CC56">
        <v>19.55</v>
      </c>
      <c r="CD56">
        <v>19.68</v>
      </c>
      <c r="CE56">
        <v>19.510000000000002</v>
      </c>
      <c r="CF56">
        <v>19.32</v>
      </c>
      <c r="CG56">
        <v>19.059999999999999</v>
      </c>
      <c r="CH56">
        <v>19.12</v>
      </c>
      <c r="CI56">
        <v>18.739999999999998</v>
      </c>
      <c r="CJ56">
        <v>18.420000000000002</v>
      </c>
      <c r="CK56">
        <v>18.66</v>
      </c>
      <c r="CL56">
        <v>18.7</v>
      </c>
      <c r="CM56">
        <v>18.54</v>
      </c>
      <c r="CN56">
        <v>18.899999999999999</v>
      </c>
      <c r="CO56">
        <v>19.29</v>
      </c>
      <c r="CP56">
        <v>0.36699999999999999</v>
      </c>
      <c r="CQ56">
        <v>0.48299999999999998</v>
      </c>
      <c r="CR56">
        <v>0.375</v>
      </c>
      <c r="CS56">
        <v>0.50800000000000001</v>
      </c>
      <c r="CT56">
        <v>0.66700000000000004</v>
      </c>
      <c r="CU56">
        <v>1</v>
      </c>
      <c r="CV56">
        <v>0.94199999999999995</v>
      </c>
      <c r="CW56">
        <v>1</v>
      </c>
      <c r="CX56">
        <v>1</v>
      </c>
      <c r="CY56">
        <v>1</v>
      </c>
      <c r="CZ56">
        <v>1</v>
      </c>
      <c r="DA56">
        <v>1</v>
      </c>
      <c r="DB56">
        <v>1</v>
      </c>
      <c r="DC56">
        <v>0.82499999999999996</v>
      </c>
      <c r="DD56">
        <v>0</v>
      </c>
      <c r="DE56">
        <v>0</v>
      </c>
      <c r="DF56">
        <v>0</v>
      </c>
      <c r="DG56">
        <v>0</v>
      </c>
      <c r="DH56">
        <v>0</v>
      </c>
      <c r="DI56">
        <v>0</v>
      </c>
      <c r="DJ56">
        <v>0</v>
      </c>
      <c r="DK56">
        <v>0.20799999999999999</v>
      </c>
      <c r="DL56">
        <v>0.54200000000000004</v>
      </c>
      <c r="DM56">
        <v>0.308</v>
      </c>
      <c r="DN56">
        <v>0.23300000000000001</v>
      </c>
      <c r="DO56">
        <v>0.48299999999999998</v>
      </c>
      <c r="DP56">
        <v>0.1</v>
      </c>
      <c r="DQ56">
        <v>0</v>
      </c>
      <c r="DR56">
        <v>0</v>
      </c>
      <c r="DS56">
        <v>0</v>
      </c>
      <c r="DT56">
        <v>0</v>
      </c>
      <c r="DU56">
        <v>0</v>
      </c>
      <c r="DV56">
        <v>0</v>
      </c>
      <c r="DW56">
        <v>0</v>
      </c>
      <c r="DX56">
        <v>0</v>
      </c>
      <c r="DY56">
        <v>0</v>
      </c>
      <c r="DZ56">
        <v>0</v>
      </c>
      <c r="EA56">
        <v>0</v>
      </c>
      <c r="EB56">
        <v>0</v>
      </c>
      <c r="EC56">
        <v>0</v>
      </c>
      <c r="ED56">
        <v>0</v>
      </c>
      <c r="EE56">
        <v>0</v>
      </c>
      <c r="EF56">
        <v>5.3070000000000004</v>
      </c>
      <c r="EG56">
        <v>4.1970000000000001</v>
      </c>
      <c r="EH56">
        <v>5.6070000000000002</v>
      </c>
      <c r="EI56">
        <v>3.2570000000000001</v>
      </c>
      <c r="EJ56">
        <v>3.0510000000000002</v>
      </c>
      <c r="EK56">
        <v>2.9710000000000001</v>
      </c>
      <c r="EL56">
        <v>3.153</v>
      </c>
      <c r="EM56">
        <v>-3.4</v>
      </c>
      <c r="EN56">
        <v>1.351</v>
      </c>
      <c r="EO56">
        <v>-9.7000000000000003E-2</v>
      </c>
      <c r="EP56">
        <v>-3.7</v>
      </c>
      <c r="EQ56">
        <v>3.6440000000000001</v>
      </c>
      <c r="ER56">
        <v>2.9510000000000001</v>
      </c>
      <c r="ES56">
        <v>5.9950000000000001</v>
      </c>
      <c r="ET56">
        <v>0</v>
      </c>
      <c r="EU56">
        <v>136.36372969020101</v>
      </c>
    </row>
    <row r="57" spans="1:151" x14ac:dyDescent="0.25">
      <c r="A57" t="s">
        <v>113</v>
      </c>
      <c r="B57" t="s">
        <v>589</v>
      </c>
      <c r="C57" t="s">
        <v>595</v>
      </c>
      <c r="D57">
        <v>56</v>
      </c>
      <c r="E57" t="s">
        <v>10</v>
      </c>
      <c r="F57">
        <f t="shared" si="0"/>
        <v>2</v>
      </c>
      <c r="G57">
        <f t="shared" si="1"/>
        <v>1</v>
      </c>
      <c r="H57" t="s">
        <v>8</v>
      </c>
      <c r="I57" t="s">
        <v>6</v>
      </c>
      <c r="J57" t="s">
        <v>5</v>
      </c>
      <c r="K57" t="s">
        <v>606</v>
      </c>
      <c r="L57" t="s">
        <v>515</v>
      </c>
      <c r="M57" s="7">
        <f t="shared" si="2"/>
        <v>0</v>
      </c>
      <c r="N57" s="7">
        <f t="shared" si="2"/>
        <v>290.68185969242359</v>
      </c>
      <c r="O57" s="7">
        <f>M57*'Emission and cost factors'!$D$8+N57*'Emission and cost factors'!$E$8</f>
        <v>133.71365545851486</v>
      </c>
      <c r="P57" s="8">
        <f>M57*'Emission and cost factors'!$D$9+N57*'Emission and cost factors'!$E$9</f>
        <v>43.602278953863539</v>
      </c>
      <c r="Q57" s="7">
        <f t="shared" si="3"/>
        <v>20.044999999999998</v>
      </c>
      <c r="R57" s="17">
        <f t="shared" si="4"/>
        <v>5</v>
      </c>
      <c r="S57" s="17">
        <f t="shared" si="5"/>
        <v>0</v>
      </c>
      <c r="T57" s="17">
        <f t="shared" si="6"/>
        <v>0</v>
      </c>
      <c r="U57" s="7">
        <f t="shared" si="7"/>
        <v>0.12499999999999999</v>
      </c>
      <c r="V57" s="7">
        <f t="shared" si="8"/>
        <v>0</v>
      </c>
      <c r="W57" s="7">
        <f t="shared" si="9"/>
        <v>0</v>
      </c>
      <c r="X57">
        <v>20.350000000000001</v>
      </c>
      <c r="Y57">
        <v>20.27</v>
      </c>
      <c r="Z57">
        <v>20.37</v>
      </c>
      <c r="AA57">
        <v>20.25</v>
      </c>
      <c r="AB57">
        <v>20.100000000000001</v>
      </c>
      <c r="AC57">
        <v>20.14</v>
      </c>
      <c r="AD57">
        <v>20.190000000000001</v>
      </c>
      <c r="AE57">
        <v>19.739999999999998</v>
      </c>
      <c r="AF57">
        <v>19.63</v>
      </c>
      <c r="AG57">
        <v>19.77</v>
      </c>
      <c r="AH57">
        <v>19.690000000000001</v>
      </c>
      <c r="AI57">
        <v>19.72</v>
      </c>
      <c r="AJ57">
        <v>20.09</v>
      </c>
      <c r="AK57">
        <v>20.32</v>
      </c>
      <c r="AL57">
        <v>0</v>
      </c>
      <c r="AM57">
        <v>0</v>
      </c>
      <c r="AN57">
        <v>0</v>
      </c>
      <c r="AO57">
        <v>0</v>
      </c>
      <c r="AP57">
        <v>0</v>
      </c>
      <c r="AQ57">
        <v>0</v>
      </c>
      <c r="AR57">
        <v>0</v>
      </c>
      <c r="AS57">
        <v>0.27500000000000002</v>
      </c>
      <c r="AT57">
        <v>0.47499999999999998</v>
      </c>
      <c r="AU57">
        <v>0.27500000000000002</v>
      </c>
      <c r="AV57">
        <v>0.317</v>
      </c>
      <c r="AW57">
        <v>0.40799999999999997</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19.649999999999999</v>
      </c>
      <c r="CC57">
        <v>19.5</v>
      </c>
      <c r="CD57">
        <v>19.63</v>
      </c>
      <c r="CE57">
        <v>19.440000000000001</v>
      </c>
      <c r="CF57">
        <v>19.2</v>
      </c>
      <c r="CG57">
        <v>18.96</v>
      </c>
      <c r="CH57">
        <v>19.010000000000002</v>
      </c>
      <c r="CI57">
        <v>18.54</v>
      </c>
      <c r="CJ57">
        <v>18.239999999999998</v>
      </c>
      <c r="CK57">
        <v>18.440000000000001</v>
      </c>
      <c r="CL57">
        <v>18.46</v>
      </c>
      <c r="CM57">
        <v>18.34</v>
      </c>
      <c r="CN57">
        <v>18.760000000000002</v>
      </c>
      <c r="CO57">
        <v>19.190000000000001</v>
      </c>
      <c r="CP57">
        <v>0.40799999999999997</v>
      </c>
      <c r="CQ57">
        <v>0.53300000000000003</v>
      </c>
      <c r="CR57">
        <v>0.433</v>
      </c>
      <c r="CS57">
        <v>0.58299999999999996</v>
      </c>
      <c r="CT57">
        <v>0.81699999999999995</v>
      </c>
      <c r="CU57">
        <v>1</v>
      </c>
      <c r="CV57">
        <v>1</v>
      </c>
      <c r="CW57">
        <v>1</v>
      </c>
      <c r="CX57">
        <v>1</v>
      </c>
      <c r="CY57">
        <v>1</v>
      </c>
      <c r="CZ57">
        <v>1</v>
      </c>
      <c r="DA57">
        <v>1</v>
      </c>
      <c r="DB57">
        <v>1</v>
      </c>
      <c r="DC57">
        <v>1</v>
      </c>
      <c r="DD57">
        <v>0</v>
      </c>
      <c r="DE57">
        <v>0</v>
      </c>
      <c r="DF57">
        <v>0</v>
      </c>
      <c r="DG57">
        <v>0</v>
      </c>
      <c r="DH57">
        <v>0</v>
      </c>
      <c r="DI57">
        <v>3.3000000000000002E-2</v>
      </c>
      <c r="DJ57">
        <v>0</v>
      </c>
      <c r="DK57">
        <v>0.375</v>
      </c>
      <c r="DL57">
        <v>0.73299999999999998</v>
      </c>
      <c r="DM57">
        <v>0.5</v>
      </c>
      <c r="DN57">
        <v>0.41699999999999998</v>
      </c>
      <c r="DO57">
        <v>0.7</v>
      </c>
      <c r="DP57">
        <v>0.25</v>
      </c>
      <c r="DQ57">
        <v>0</v>
      </c>
      <c r="DR57">
        <v>0</v>
      </c>
      <c r="DS57">
        <v>0</v>
      </c>
      <c r="DT57">
        <v>0</v>
      </c>
      <c r="DU57">
        <v>0</v>
      </c>
      <c r="DV57">
        <v>0</v>
      </c>
      <c r="DW57">
        <v>0</v>
      </c>
      <c r="DX57">
        <v>0</v>
      </c>
      <c r="DY57">
        <v>0</v>
      </c>
      <c r="DZ57">
        <v>0</v>
      </c>
      <c r="EA57">
        <v>0</v>
      </c>
      <c r="EB57">
        <v>0</v>
      </c>
      <c r="EC57">
        <v>0</v>
      </c>
      <c r="ED57">
        <v>0</v>
      </c>
      <c r="EE57">
        <v>0</v>
      </c>
      <c r="EF57">
        <v>5.3070000000000004</v>
      </c>
      <c r="EG57">
        <v>4.1970000000000001</v>
      </c>
      <c r="EH57">
        <v>5.6070000000000002</v>
      </c>
      <c r="EI57">
        <v>3.2570000000000001</v>
      </c>
      <c r="EJ57">
        <v>3.0510000000000002</v>
      </c>
      <c r="EK57">
        <v>2.9710000000000001</v>
      </c>
      <c r="EL57">
        <v>3.153</v>
      </c>
      <c r="EM57">
        <v>-3.4</v>
      </c>
      <c r="EN57">
        <v>1.351</v>
      </c>
      <c r="EO57">
        <v>-9.7000000000000003E-2</v>
      </c>
      <c r="EP57">
        <v>-3.7</v>
      </c>
      <c r="EQ57">
        <v>3.6440000000000001</v>
      </c>
      <c r="ER57">
        <v>2.9510000000000001</v>
      </c>
      <c r="ES57">
        <v>5.9950000000000001</v>
      </c>
      <c r="ET57">
        <v>0</v>
      </c>
      <c r="EU57">
        <v>135.65153452313101</v>
      </c>
    </row>
    <row r="58" spans="1:151" x14ac:dyDescent="0.25">
      <c r="A58" t="s">
        <v>114</v>
      </c>
      <c r="B58" t="s">
        <v>589</v>
      </c>
      <c r="C58" t="s">
        <v>595</v>
      </c>
      <c r="D58">
        <v>58</v>
      </c>
      <c r="E58" t="s">
        <v>10</v>
      </c>
      <c r="F58">
        <f t="shared" si="0"/>
        <v>2</v>
      </c>
      <c r="G58">
        <f t="shared" si="1"/>
        <v>1</v>
      </c>
      <c r="H58" t="s">
        <v>8</v>
      </c>
      <c r="I58" t="s">
        <v>7</v>
      </c>
      <c r="J58" t="s">
        <v>4</v>
      </c>
      <c r="K58" t="s">
        <v>606</v>
      </c>
      <c r="L58" t="s">
        <v>515</v>
      </c>
      <c r="M58" s="7">
        <f t="shared" si="2"/>
        <v>0</v>
      </c>
      <c r="N58" s="7">
        <f t="shared" si="2"/>
        <v>296.7483318232521</v>
      </c>
      <c r="O58" s="7">
        <f>M58*'Emission and cost factors'!$D$8+N58*'Emission and cost factors'!$E$8</f>
        <v>136.50423263869598</v>
      </c>
      <c r="P58" s="8">
        <f>M58*'Emission and cost factors'!$D$9+N58*'Emission and cost factors'!$E$9</f>
        <v>44.512249773487817</v>
      </c>
      <c r="Q58" s="7">
        <f t="shared" si="3"/>
        <v>20.077857142857141</v>
      </c>
      <c r="R58" s="17">
        <f t="shared" si="4"/>
        <v>5</v>
      </c>
      <c r="S58" s="17">
        <f t="shared" si="5"/>
        <v>0</v>
      </c>
      <c r="T58" s="17">
        <f t="shared" si="6"/>
        <v>0</v>
      </c>
      <c r="U58" s="7">
        <f t="shared" si="7"/>
        <v>0.11664285714285716</v>
      </c>
      <c r="V58" s="7">
        <f t="shared" si="8"/>
        <v>0</v>
      </c>
      <c r="W58" s="7">
        <f t="shared" si="9"/>
        <v>0</v>
      </c>
      <c r="X58">
        <v>20.37</v>
      </c>
      <c r="Y58">
        <v>20.27</v>
      </c>
      <c r="Z58">
        <v>20.38</v>
      </c>
      <c r="AA58">
        <v>20.25</v>
      </c>
      <c r="AB58">
        <v>20.12</v>
      </c>
      <c r="AC58">
        <v>20.149999999999999</v>
      </c>
      <c r="AD58">
        <v>20.22</v>
      </c>
      <c r="AE58">
        <v>19.809999999999999</v>
      </c>
      <c r="AF58">
        <v>19.690000000000001</v>
      </c>
      <c r="AG58">
        <v>19.809999999999999</v>
      </c>
      <c r="AH58">
        <v>19.79</v>
      </c>
      <c r="AI58">
        <v>19.739999999999998</v>
      </c>
      <c r="AJ58">
        <v>20.12</v>
      </c>
      <c r="AK58">
        <v>20.37</v>
      </c>
      <c r="AL58">
        <v>0</v>
      </c>
      <c r="AM58">
        <v>0</v>
      </c>
      <c r="AN58">
        <v>0</v>
      </c>
      <c r="AO58">
        <v>0</v>
      </c>
      <c r="AP58">
        <v>0</v>
      </c>
      <c r="AQ58">
        <v>0</v>
      </c>
      <c r="AR58">
        <v>0</v>
      </c>
      <c r="AS58">
        <v>0.22500000000000001</v>
      </c>
      <c r="AT58">
        <v>0.46700000000000003</v>
      </c>
      <c r="AU58">
        <v>0.25800000000000001</v>
      </c>
      <c r="AV58">
        <v>0.25</v>
      </c>
      <c r="AW58">
        <v>0.433</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19.71</v>
      </c>
      <c r="CC58">
        <v>19.579999999999998</v>
      </c>
      <c r="CD58">
        <v>19.7</v>
      </c>
      <c r="CE58">
        <v>19.53</v>
      </c>
      <c r="CF58">
        <v>19.28</v>
      </c>
      <c r="CG58">
        <v>19.05</v>
      </c>
      <c r="CH58">
        <v>19.09</v>
      </c>
      <c r="CI58">
        <v>18.66</v>
      </c>
      <c r="CJ58">
        <v>18.34</v>
      </c>
      <c r="CK58">
        <v>18.53</v>
      </c>
      <c r="CL58">
        <v>18.559999999999999</v>
      </c>
      <c r="CM58">
        <v>18.39</v>
      </c>
      <c r="CN58">
        <v>18.809999999999999</v>
      </c>
      <c r="CO58">
        <v>19.25</v>
      </c>
      <c r="CP58">
        <v>0.39200000000000002</v>
      </c>
      <c r="CQ58">
        <v>0.52500000000000002</v>
      </c>
      <c r="CR58">
        <v>0.40799999999999997</v>
      </c>
      <c r="CS58">
        <v>0.55800000000000005</v>
      </c>
      <c r="CT58">
        <v>0.85799999999999998</v>
      </c>
      <c r="CU58">
        <v>1</v>
      </c>
      <c r="CV58">
        <v>1</v>
      </c>
      <c r="CW58">
        <v>1</v>
      </c>
      <c r="CX58">
        <v>1</v>
      </c>
      <c r="CY58">
        <v>1</v>
      </c>
      <c r="CZ58">
        <v>1</v>
      </c>
      <c r="DA58">
        <v>1</v>
      </c>
      <c r="DB58">
        <v>1</v>
      </c>
      <c r="DC58">
        <v>1</v>
      </c>
      <c r="DD58">
        <v>0</v>
      </c>
      <c r="DE58">
        <v>0</v>
      </c>
      <c r="DF58">
        <v>0</v>
      </c>
      <c r="DG58">
        <v>0</v>
      </c>
      <c r="DH58">
        <v>0</v>
      </c>
      <c r="DI58">
        <v>0</v>
      </c>
      <c r="DJ58">
        <v>0</v>
      </c>
      <c r="DK58">
        <v>0.317</v>
      </c>
      <c r="DL58">
        <v>0.74199999999999999</v>
      </c>
      <c r="DM58">
        <v>0.49199999999999999</v>
      </c>
      <c r="DN58">
        <v>0.39200000000000002</v>
      </c>
      <c r="DO58">
        <v>0.75</v>
      </c>
      <c r="DP58">
        <v>0.23300000000000001</v>
      </c>
      <c r="DQ58">
        <v>0</v>
      </c>
      <c r="DR58">
        <v>0</v>
      </c>
      <c r="DS58">
        <v>0</v>
      </c>
      <c r="DT58">
        <v>0</v>
      </c>
      <c r="DU58">
        <v>0</v>
      </c>
      <c r="DV58">
        <v>0</v>
      </c>
      <c r="DW58">
        <v>0</v>
      </c>
      <c r="DX58">
        <v>0</v>
      </c>
      <c r="DY58">
        <v>0</v>
      </c>
      <c r="DZ58">
        <v>0</v>
      </c>
      <c r="EA58">
        <v>0</v>
      </c>
      <c r="EB58">
        <v>0</v>
      </c>
      <c r="EC58">
        <v>0</v>
      </c>
      <c r="ED58">
        <v>0</v>
      </c>
      <c r="EE58">
        <v>0</v>
      </c>
      <c r="EF58">
        <v>5.3070000000000004</v>
      </c>
      <c r="EG58">
        <v>4.1970000000000001</v>
      </c>
      <c r="EH58">
        <v>5.6070000000000002</v>
      </c>
      <c r="EI58">
        <v>3.2570000000000001</v>
      </c>
      <c r="EJ58">
        <v>3.0510000000000002</v>
      </c>
      <c r="EK58">
        <v>2.9710000000000001</v>
      </c>
      <c r="EL58">
        <v>3.153</v>
      </c>
      <c r="EM58">
        <v>-3.4</v>
      </c>
      <c r="EN58">
        <v>1.351</v>
      </c>
      <c r="EO58">
        <v>-9.7000000000000003E-2</v>
      </c>
      <c r="EP58">
        <v>-3.7</v>
      </c>
      <c r="EQ58">
        <v>3.6440000000000001</v>
      </c>
      <c r="ER58">
        <v>2.9510000000000001</v>
      </c>
      <c r="ES58">
        <v>5.9950000000000001</v>
      </c>
      <c r="ET58">
        <v>0</v>
      </c>
      <c r="EU58">
        <v>138.48255485085099</v>
      </c>
    </row>
    <row r="59" spans="1:151" x14ac:dyDescent="0.25">
      <c r="A59" t="s">
        <v>115</v>
      </c>
      <c r="B59" t="s">
        <v>589</v>
      </c>
      <c r="C59" t="s">
        <v>595</v>
      </c>
      <c r="D59">
        <v>59</v>
      </c>
      <c r="E59" t="s">
        <v>10</v>
      </c>
      <c r="F59">
        <f t="shared" si="0"/>
        <v>2</v>
      </c>
      <c r="G59">
        <f t="shared" si="1"/>
        <v>1</v>
      </c>
      <c r="H59" t="s">
        <v>8</v>
      </c>
      <c r="I59" t="s">
        <v>7</v>
      </c>
      <c r="J59" t="s">
        <v>5</v>
      </c>
      <c r="K59" t="s">
        <v>606</v>
      </c>
      <c r="L59" t="s">
        <v>516</v>
      </c>
      <c r="M59" s="7">
        <f t="shared" si="2"/>
        <v>0</v>
      </c>
      <c r="N59" s="7">
        <f t="shared" si="2"/>
        <v>294.6272052969515</v>
      </c>
      <c r="O59" s="7">
        <f>M59*'Emission and cost factors'!$D$8+N59*'Emission and cost factors'!$E$8</f>
        <v>135.5285144365977</v>
      </c>
      <c r="P59" s="8">
        <f>M59*'Emission and cost factors'!$D$9+N59*'Emission and cost factors'!$E$9</f>
        <v>44.194080794542721</v>
      </c>
      <c r="Q59" s="7">
        <f t="shared" si="3"/>
        <v>20.172857142857143</v>
      </c>
      <c r="R59" s="17">
        <f t="shared" si="4"/>
        <v>5</v>
      </c>
      <c r="S59" s="17">
        <f t="shared" si="5"/>
        <v>0</v>
      </c>
      <c r="T59" s="17">
        <f t="shared" si="6"/>
        <v>0</v>
      </c>
      <c r="U59" s="7">
        <f t="shared" si="7"/>
        <v>4.7642857142857147E-2</v>
      </c>
      <c r="V59" s="7">
        <f t="shared" si="8"/>
        <v>0</v>
      </c>
      <c r="W59" s="7">
        <f t="shared" si="9"/>
        <v>0</v>
      </c>
      <c r="X59">
        <v>20.420000000000002</v>
      </c>
      <c r="Y59">
        <v>20.350000000000001</v>
      </c>
      <c r="Z59">
        <v>20.440000000000001</v>
      </c>
      <c r="AA59">
        <v>20.32</v>
      </c>
      <c r="AB59">
        <v>20.22</v>
      </c>
      <c r="AC59">
        <v>20.25</v>
      </c>
      <c r="AD59">
        <v>20.29</v>
      </c>
      <c r="AE59">
        <v>19.93</v>
      </c>
      <c r="AF59">
        <v>19.809999999999999</v>
      </c>
      <c r="AG59">
        <v>19.95</v>
      </c>
      <c r="AH59">
        <v>19.920000000000002</v>
      </c>
      <c r="AI59">
        <v>19.899999999999999</v>
      </c>
      <c r="AJ59">
        <v>20.21</v>
      </c>
      <c r="AK59">
        <v>20.41</v>
      </c>
      <c r="AL59">
        <v>0</v>
      </c>
      <c r="AM59">
        <v>0</v>
      </c>
      <c r="AN59">
        <v>0</v>
      </c>
      <c r="AO59">
        <v>0</v>
      </c>
      <c r="AP59">
        <v>0</v>
      </c>
      <c r="AQ59">
        <v>0</v>
      </c>
      <c r="AR59">
        <v>0</v>
      </c>
      <c r="AS59">
        <v>8.3000000000000004E-2</v>
      </c>
      <c r="AT59">
        <v>0.26700000000000002</v>
      </c>
      <c r="AU59">
        <v>5.8000000000000003E-2</v>
      </c>
      <c r="AV59">
        <v>9.1999999999999998E-2</v>
      </c>
      <c r="AW59">
        <v>0.16700000000000001</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19.78</v>
      </c>
      <c r="CC59">
        <v>19.68</v>
      </c>
      <c r="CD59">
        <v>19.78</v>
      </c>
      <c r="CE59">
        <v>19.63</v>
      </c>
      <c r="CF59">
        <v>19.43</v>
      </c>
      <c r="CG59">
        <v>19.190000000000001</v>
      </c>
      <c r="CH59">
        <v>19.22</v>
      </c>
      <c r="CI59">
        <v>18.87</v>
      </c>
      <c r="CJ59">
        <v>18.53</v>
      </c>
      <c r="CK59">
        <v>18.739999999999998</v>
      </c>
      <c r="CL59">
        <v>18.8</v>
      </c>
      <c r="CM59">
        <v>18.61</v>
      </c>
      <c r="CN59">
        <v>19</v>
      </c>
      <c r="CO59">
        <v>19.37</v>
      </c>
      <c r="CP59">
        <v>0.3</v>
      </c>
      <c r="CQ59">
        <v>0.39200000000000002</v>
      </c>
      <c r="CR59">
        <v>0.29199999999999998</v>
      </c>
      <c r="CS59">
        <v>0.442</v>
      </c>
      <c r="CT59">
        <v>0.64200000000000002</v>
      </c>
      <c r="CU59">
        <v>1</v>
      </c>
      <c r="CV59">
        <v>1</v>
      </c>
      <c r="CW59">
        <v>1</v>
      </c>
      <c r="CX59">
        <v>1</v>
      </c>
      <c r="CY59">
        <v>1</v>
      </c>
      <c r="CZ59">
        <v>1</v>
      </c>
      <c r="DA59">
        <v>1</v>
      </c>
      <c r="DB59">
        <v>1</v>
      </c>
      <c r="DC59">
        <v>0.83299999999999996</v>
      </c>
      <c r="DD59">
        <v>0</v>
      </c>
      <c r="DE59">
        <v>0</v>
      </c>
      <c r="DF59">
        <v>0</v>
      </c>
      <c r="DG59">
        <v>0</v>
      </c>
      <c r="DH59">
        <v>0</v>
      </c>
      <c r="DI59">
        <v>0</v>
      </c>
      <c r="DJ59">
        <v>0</v>
      </c>
      <c r="DK59">
        <v>0.11700000000000001</v>
      </c>
      <c r="DL59">
        <v>0.50800000000000001</v>
      </c>
      <c r="DM59">
        <v>0.26700000000000002</v>
      </c>
      <c r="DN59">
        <v>0.17499999999999999</v>
      </c>
      <c r="DO59">
        <v>0.46700000000000003</v>
      </c>
      <c r="DP59">
        <v>0</v>
      </c>
      <c r="DQ59">
        <v>0</v>
      </c>
      <c r="DR59">
        <v>0</v>
      </c>
      <c r="DS59">
        <v>0</v>
      </c>
      <c r="DT59">
        <v>0</v>
      </c>
      <c r="DU59">
        <v>0</v>
      </c>
      <c r="DV59">
        <v>0</v>
      </c>
      <c r="DW59">
        <v>0</v>
      </c>
      <c r="DX59">
        <v>0</v>
      </c>
      <c r="DY59">
        <v>0</v>
      </c>
      <c r="DZ59">
        <v>0</v>
      </c>
      <c r="EA59">
        <v>0</v>
      </c>
      <c r="EB59">
        <v>0</v>
      </c>
      <c r="EC59">
        <v>0</v>
      </c>
      <c r="ED59">
        <v>0</v>
      </c>
      <c r="EE59">
        <v>0</v>
      </c>
      <c r="EF59">
        <v>5.3070000000000004</v>
      </c>
      <c r="EG59">
        <v>4.1970000000000001</v>
      </c>
      <c r="EH59">
        <v>5.6070000000000002</v>
      </c>
      <c r="EI59">
        <v>3.2570000000000001</v>
      </c>
      <c r="EJ59">
        <v>3.0510000000000002</v>
      </c>
      <c r="EK59">
        <v>2.9710000000000001</v>
      </c>
      <c r="EL59">
        <v>3.153</v>
      </c>
      <c r="EM59">
        <v>-3.4</v>
      </c>
      <c r="EN59">
        <v>1.351</v>
      </c>
      <c r="EO59">
        <v>-9.7000000000000003E-2</v>
      </c>
      <c r="EP59">
        <v>-3.7</v>
      </c>
      <c r="EQ59">
        <v>3.6440000000000001</v>
      </c>
      <c r="ER59">
        <v>2.9510000000000001</v>
      </c>
      <c r="ES59">
        <v>5.9950000000000001</v>
      </c>
      <c r="ET59">
        <v>0</v>
      </c>
      <c r="EU59">
        <v>137.49269580524401</v>
      </c>
    </row>
    <row r="60" spans="1:151" x14ac:dyDescent="0.25">
      <c r="A60" t="s">
        <v>116</v>
      </c>
      <c r="B60" t="s">
        <v>589</v>
      </c>
      <c r="C60" t="s">
        <v>595</v>
      </c>
      <c r="D60">
        <v>60</v>
      </c>
      <c r="E60" t="s">
        <v>10</v>
      </c>
      <c r="F60">
        <f t="shared" si="0"/>
        <v>2</v>
      </c>
      <c r="G60">
        <f t="shared" si="1"/>
        <v>1</v>
      </c>
      <c r="H60" t="s">
        <v>8</v>
      </c>
      <c r="I60" t="s">
        <v>7</v>
      </c>
      <c r="J60" t="s">
        <v>5</v>
      </c>
      <c r="K60" t="s">
        <v>606</v>
      </c>
      <c r="L60" t="s">
        <v>515</v>
      </c>
      <c r="M60" s="7">
        <f t="shared" si="2"/>
        <v>0</v>
      </c>
      <c r="N60" s="7">
        <f t="shared" si="2"/>
        <v>296.55818338692001</v>
      </c>
      <c r="O60" s="7">
        <f>M60*'Emission and cost factors'!$D$8+N60*'Emission and cost factors'!$E$8</f>
        <v>136.4167643579832</v>
      </c>
      <c r="P60" s="8">
        <f>M60*'Emission and cost factors'!$D$9+N60*'Emission and cost factors'!$E$9</f>
        <v>44.483727508038001</v>
      </c>
      <c r="Q60" s="7">
        <f t="shared" si="3"/>
        <v>20.077857142857141</v>
      </c>
      <c r="R60" s="17">
        <f t="shared" si="4"/>
        <v>5</v>
      </c>
      <c r="S60" s="17">
        <f t="shared" si="5"/>
        <v>0</v>
      </c>
      <c r="T60" s="17">
        <f t="shared" si="6"/>
        <v>0</v>
      </c>
      <c r="U60" s="7">
        <f t="shared" si="7"/>
        <v>0.11664285714285716</v>
      </c>
      <c r="V60" s="7">
        <f t="shared" si="8"/>
        <v>0</v>
      </c>
      <c r="W60" s="7">
        <f t="shared" si="9"/>
        <v>0</v>
      </c>
      <c r="X60">
        <v>20.37</v>
      </c>
      <c r="Y60">
        <v>20.27</v>
      </c>
      <c r="Z60">
        <v>20.38</v>
      </c>
      <c r="AA60">
        <v>20.25</v>
      </c>
      <c r="AB60">
        <v>20.12</v>
      </c>
      <c r="AC60">
        <v>20.149999999999999</v>
      </c>
      <c r="AD60">
        <v>20.22</v>
      </c>
      <c r="AE60">
        <v>19.809999999999999</v>
      </c>
      <c r="AF60">
        <v>19.690000000000001</v>
      </c>
      <c r="AG60">
        <v>19.809999999999999</v>
      </c>
      <c r="AH60">
        <v>19.79</v>
      </c>
      <c r="AI60">
        <v>19.739999999999998</v>
      </c>
      <c r="AJ60">
        <v>20.12</v>
      </c>
      <c r="AK60">
        <v>20.37</v>
      </c>
      <c r="AL60">
        <v>0</v>
      </c>
      <c r="AM60">
        <v>0</v>
      </c>
      <c r="AN60">
        <v>0</v>
      </c>
      <c r="AO60">
        <v>0</v>
      </c>
      <c r="AP60">
        <v>0</v>
      </c>
      <c r="AQ60">
        <v>0</v>
      </c>
      <c r="AR60">
        <v>0</v>
      </c>
      <c r="AS60">
        <v>0.22500000000000001</v>
      </c>
      <c r="AT60">
        <v>0.46700000000000003</v>
      </c>
      <c r="AU60">
        <v>0.25800000000000001</v>
      </c>
      <c r="AV60">
        <v>0.25</v>
      </c>
      <c r="AW60">
        <v>0.433</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19.71</v>
      </c>
      <c r="CC60">
        <v>19.579999999999998</v>
      </c>
      <c r="CD60">
        <v>19.7</v>
      </c>
      <c r="CE60">
        <v>19.53</v>
      </c>
      <c r="CF60">
        <v>19.28</v>
      </c>
      <c r="CG60">
        <v>19.05</v>
      </c>
      <c r="CH60">
        <v>19.09</v>
      </c>
      <c r="CI60">
        <v>18.66</v>
      </c>
      <c r="CJ60">
        <v>18.34</v>
      </c>
      <c r="CK60">
        <v>18.53</v>
      </c>
      <c r="CL60">
        <v>18.559999999999999</v>
      </c>
      <c r="CM60">
        <v>18.39</v>
      </c>
      <c r="CN60">
        <v>18.809999999999999</v>
      </c>
      <c r="CO60">
        <v>19.25</v>
      </c>
      <c r="CP60">
        <v>0.39200000000000002</v>
      </c>
      <c r="CQ60">
        <v>0.52500000000000002</v>
      </c>
      <c r="CR60">
        <v>0.40799999999999997</v>
      </c>
      <c r="CS60">
        <v>0.55800000000000005</v>
      </c>
      <c r="CT60">
        <v>0.85799999999999998</v>
      </c>
      <c r="CU60">
        <v>1</v>
      </c>
      <c r="CV60">
        <v>1</v>
      </c>
      <c r="CW60">
        <v>1</v>
      </c>
      <c r="CX60">
        <v>1</v>
      </c>
      <c r="CY60">
        <v>1</v>
      </c>
      <c r="CZ60">
        <v>1</v>
      </c>
      <c r="DA60">
        <v>1</v>
      </c>
      <c r="DB60">
        <v>1</v>
      </c>
      <c r="DC60">
        <v>1</v>
      </c>
      <c r="DD60">
        <v>0</v>
      </c>
      <c r="DE60">
        <v>0</v>
      </c>
      <c r="DF60">
        <v>0</v>
      </c>
      <c r="DG60">
        <v>0</v>
      </c>
      <c r="DH60">
        <v>0</v>
      </c>
      <c r="DI60">
        <v>0</v>
      </c>
      <c r="DJ60">
        <v>0</v>
      </c>
      <c r="DK60">
        <v>0.317</v>
      </c>
      <c r="DL60">
        <v>0.74199999999999999</v>
      </c>
      <c r="DM60">
        <v>0.49199999999999999</v>
      </c>
      <c r="DN60">
        <v>0.39200000000000002</v>
      </c>
      <c r="DO60">
        <v>0.75</v>
      </c>
      <c r="DP60">
        <v>0.23300000000000001</v>
      </c>
      <c r="DQ60">
        <v>0</v>
      </c>
      <c r="DR60">
        <v>0</v>
      </c>
      <c r="DS60">
        <v>0</v>
      </c>
      <c r="DT60">
        <v>0</v>
      </c>
      <c r="DU60">
        <v>0</v>
      </c>
      <c r="DV60">
        <v>0</v>
      </c>
      <c r="DW60">
        <v>0</v>
      </c>
      <c r="DX60">
        <v>0</v>
      </c>
      <c r="DY60">
        <v>0</v>
      </c>
      <c r="DZ60">
        <v>0</v>
      </c>
      <c r="EA60">
        <v>0</v>
      </c>
      <c r="EB60">
        <v>0</v>
      </c>
      <c r="EC60">
        <v>0</v>
      </c>
      <c r="ED60">
        <v>0</v>
      </c>
      <c r="EE60">
        <v>0</v>
      </c>
      <c r="EF60">
        <v>5.3070000000000004</v>
      </c>
      <c r="EG60">
        <v>4.1970000000000001</v>
      </c>
      <c r="EH60">
        <v>5.6070000000000002</v>
      </c>
      <c r="EI60">
        <v>3.2570000000000001</v>
      </c>
      <c r="EJ60">
        <v>3.0510000000000002</v>
      </c>
      <c r="EK60">
        <v>2.9710000000000001</v>
      </c>
      <c r="EL60">
        <v>3.153</v>
      </c>
      <c r="EM60">
        <v>-3.4</v>
      </c>
      <c r="EN60">
        <v>1.351</v>
      </c>
      <c r="EO60">
        <v>-9.7000000000000003E-2</v>
      </c>
      <c r="EP60">
        <v>-3.7</v>
      </c>
      <c r="EQ60">
        <v>3.6440000000000001</v>
      </c>
      <c r="ER60">
        <v>2.9510000000000001</v>
      </c>
      <c r="ES60">
        <v>5.9950000000000001</v>
      </c>
      <c r="ET60">
        <v>0</v>
      </c>
      <c r="EU60">
        <v>138.39381891389601</v>
      </c>
    </row>
    <row r="61" spans="1:151" x14ac:dyDescent="0.25">
      <c r="A61" t="s">
        <v>117</v>
      </c>
      <c r="B61" t="s">
        <v>589</v>
      </c>
      <c r="C61" t="s">
        <v>595</v>
      </c>
      <c r="D61">
        <v>61</v>
      </c>
      <c r="E61" t="s">
        <v>10</v>
      </c>
      <c r="F61">
        <f t="shared" si="0"/>
        <v>2</v>
      </c>
      <c r="G61">
        <f t="shared" si="1"/>
        <v>1</v>
      </c>
      <c r="H61" t="s">
        <v>9</v>
      </c>
      <c r="I61" t="s">
        <v>3</v>
      </c>
      <c r="J61" t="s">
        <v>4</v>
      </c>
      <c r="K61" t="s">
        <v>606</v>
      </c>
      <c r="L61" t="s">
        <v>516</v>
      </c>
      <c r="M61" s="7">
        <f t="shared" si="2"/>
        <v>0</v>
      </c>
      <c r="N61" s="7">
        <f t="shared" si="2"/>
        <v>238.10112799451144</v>
      </c>
      <c r="O61" s="7">
        <f>M61*'Emission and cost factors'!$D$8+N61*'Emission and cost factors'!$E$8</f>
        <v>109.52651887747527</v>
      </c>
      <c r="P61" s="8">
        <f>M61*'Emission and cost factors'!$D$9+N61*'Emission and cost factors'!$E$9</f>
        <v>35.715169199176714</v>
      </c>
      <c r="Q61" s="7">
        <f t="shared" si="3"/>
        <v>20.065000000000001</v>
      </c>
      <c r="R61" s="17">
        <f t="shared" si="4"/>
        <v>5</v>
      </c>
      <c r="S61" s="17">
        <f t="shared" si="5"/>
        <v>0</v>
      </c>
      <c r="T61" s="17">
        <f t="shared" si="6"/>
        <v>0</v>
      </c>
      <c r="U61" s="7">
        <f t="shared" si="7"/>
        <v>6.0071428571428567E-2</v>
      </c>
      <c r="V61" s="7">
        <f t="shared" si="8"/>
        <v>0</v>
      </c>
      <c r="W61" s="7">
        <f t="shared" si="9"/>
        <v>0</v>
      </c>
      <c r="X61">
        <v>20.34</v>
      </c>
      <c r="Y61">
        <v>20.25</v>
      </c>
      <c r="Z61">
        <v>20.38</v>
      </c>
      <c r="AA61">
        <v>20.22</v>
      </c>
      <c r="AB61">
        <v>20.11</v>
      </c>
      <c r="AC61">
        <v>20.079999999999998</v>
      </c>
      <c r="AD61">
        <v>20.13</v>
      </c>
      <c r="AE61">
        <v>19.75</v>
      </c>
      <c r="AF61">
        <v>19.809999999999999</v>
      </c>
      <c r="AG61">
        <v>19.87</v>
      </c>
      <c r="AH61">
        <v>19.690000000000001</v>
      </c>
      <c r="AI61">
        <v>19.93</v>
      </c>
      <c r="AJ61">
        <v>20.059999999999999</v>
      </c>
      <c r="AK61">
        <v>20.29</v>
      </c>
      <c r="AL61">
        <v>0</v>
      </c>
      <c r="AM61">
        <v>0</v>
      </c>
      <c r="AN61">
        <v>0</v>
      </c>
      <c r="AO61">
        <v>0</v>
      </c>
      <c r="AP61">
        <v>0</v>
      </c>
      <c r="AQ61">
        <v>0</v>
      </c>
      <c r="AR61">
        <v>0</v>
      </c>
      <c r="AS61">
        <v>0.20799999999999999</v>
      </c>
      <c r="AT61">
        <v>0.183</v>
      </c>
      <c r="AU61">
        <v>0.125</v>
      </c>
      <c r="AV61">
        <v>0.25</v>
      </c>
      <c r="AW61">
        <v>7.4999999999999997E-2</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19.510000000000002</v>
      </c>
      <c r="CC61">
        <v>19.309999999999999</v>
      </c>
      <c r="CD61">
        <v>19.46</v>
      </c>
      <c r="CE61">
        <v>19.27</v>
      </c>
      <c r="CF61">
        <v>19.079999999999998</v>
      </c>
      <c r="CG61">
        <v>18.920000000000002</v>
      </c>
      <c r="CH61">
        <v>18.989999999999998</v>
      </c>
      <c r="CI61">
        <v>18.53</v>
      </c>
      <c r="CJ61">
        <v>18.440000000000001</v>
      </c>
      <c r="CK61">
        <v>18.63</v>
      </c>
      <c r="CL61">
        <v>18.399999999999999</v>
      </c>
      <c r="CM61">
        <v>18.559999999999999</v>
      </c>
      <c r="CN61">
        <v>18.8</v>
      </c>
      <c r="CO61">
        <v>19.16</v>
      </c>
      <c r="CP61">
        <v>0.45</v>
      </c>
      <c r="CQ61">
        <v>0.58299999999999996</v>
      </c>
      <c r="CR61">
        <v>0.49199999999999999</v>
      </c>
      <c r="CS61">
        <v>0.6</v>
      </c>
      <c r="CT61">
        <v>0.70799999999999996</v>
      </c>
      <c r="CU61">
        <v>0.86699999999999999</v>
      </c>
      <c r="CV61">
        <v>0.8</v>
      </c>
      <c r="CW61">
        <v>0.875</v>
      </c>
      <c r="CX61">
        <v>1</v>
      </c>
      <c r="CY61">
        <v>0.9</v>
      </c>
      <c r="CZ61">
        <v>0.95</v>
      </c>
      <c r="DA61">
        <v>1</v>
      </c>
      <c r="DB61">
        <v>1</v>
      </c>
      <c r="DC61">
        <v>0.75800000000000001</v>
      </c>
      <c r="DD61">
        <v>0</v>
      </c>
      <c r="DE61">
        <v>0</v>
      </c>
      <c r="DF61">
        <v>0</v>
      </c>
      <c r="DG61">
        <v>0</v>
      </c>
      <c r="DH61">
        <v>0</v>
      </c>
      <c r="DI61">
        <v>7.4999999999999997E-2</v>
      </c>
      <c r="DJ61">
        <v>8.0000000000000002E-3</v>
      </c>
      <c r="DK61">
        <v>0.3</v>
      </c>
      <c r="DL61">
        <v>0.40799999999999997</v>
      </c>
      <c r="DM61">
        <v>0.25800000000000001</v>
      </c>
      <c r="DN61">
        <v>0.375</v>
      </c>
      <c r="DO61">
        <v>0.36699999999999999</v>
      </c>
      <c r="DP61">
        <v>0.16700000000000001</v>
      </c>
      <c r="DQ61">
        <v>0</v>
      </c>
      <c r="DR61">
        <v>0</v>
      </c>
      <c r="DS61">
        <v>0</v>
      </c>
      <c r="DT61">
        <v>0</v>
      </c>
      <c r="DU61">
        <v>0</v>
      </c>
      <c r="DV61">
        <v>0</v>
      </c>
      <c r="DW61">
        <v>0</v>
      </c>
      <c r="DX61">
        <v>0</v>
      </c>
      <c r="DY61">
        <v>0</v>
      </c>
      <c r="DZ61">
        <v>0</v>
      </c>
      <c r="EA61">
        <v>0</v>
      </c>
      <c r="EB61">
        <v>0</v>
      </c>
      <c r="EC61">
        <v>0</v>
      </c>
      <c r="ED61">
        <v>0</v>
      </c>
      <c r="EE61">
        <v>0</v>
      </c>
      <c r="EF61">
        <v>5.3070000000000004</v>
      </c>
      <c r="EG61">
        <v>4.1970000000000001</v>
      </c>
      <c r="EH61">
        <v>5.6070000000000002</v>
      </c>
      <c r="EI61">
        <v>3.2570000000000001</v>
      </c>
      <c r="EJ61">
        <v>3.0510000000000002</v>
      </c>
      <c r="EK61">
        <v>2.9710000000000001</v>
      </c>
      <c r="EL61">
        <v>3.153</v>
      </c>
      <c r="EM61">
        <v>-3.4</v>
      </c>
      <c r="EN61">
        <v>1.351</v>
      </c>
      <c r="EO61">
        <v>-9.7000000000000003E-2</v>
      </c>
      <c r="EP61">
        <v>-3.7</v>
      </c>
      <c r="EQ61">
        <v>3.6440000000000001</v>
      </c>
      <c r="ER61">
        <v>2.9510000000000001</v>
      </c>
      <c r="ES61">
        <v>5.9950000000000001</v>
      </c>
      <c r="ET61">
        <v>0</v>
      </c>
      <c r="EU61">
        <v>111.11385973077201</v>
      </c>
    </row>
    <row r="62" spans="1:151" x14ac:dyDescent="0.25">
      <c r="A62" t="s">
        <v>118</v>
      </c>
      <c r="B62" t="s">
        <v>589</v>
      </c>
      <c r="C62" t="s">
        <v>595</v>
      </c>
      <c r="D62">
        <v>62</v>
      </c>
      <c r="E62" t="s">
        <v>10</v>
      </c>
      <c r="F62">
        <f t="shared" si="0"/>
        <v>2</v>
      </c>
      <c r="G62">
        <f t="shared" si="1"/>
        <v>1</v>
      </c>
      <c r="H62" t="s">
        <v>9</v>
      </c>
      <c r="I62" t="s">
        <v>3</v>
      </c>
      <c r="J62" t="s">
        <v>4</v>
      </c>
      <c r="K62" t="s">
        <v>606</v>
      </c>
      <c r="L62" t="s">
        <v>515</v>
      </c>
      <c r="M62" s="7">
        <f t="shared" si="2"/>
        <v>0</v>
      </c>
      <c r="N62" s="7">
        <f t="shared" si="2"/>
        <v>242.96707030305856</v>
      </c>
      <c r="O62" s="7">
        <f>M62*'Emission and cost factors'!$D$8+N62*'Emission and cost factors'!$E$8</f>
        <v>111.76485233940694</v>
      </c>
      <c r="P62" s="8">
        <f>M62*'Emission and cost factors'!$D$9+N62*'Emission and cost factors'!$E$9</f>
        <v>36.44506054545878</v>
      </c>
      <c r="Q62" s="7">
        <f t="shared" si="3"/>
        <v>20.026428571428571</v>
      </c>
      <c r="R62" s="17">
        <f t="shared" si="4"/>
        <v>5</v>
      </c>
      <c r="S62" s="17">
        <f t="shared" si="5"/>
        <v>0</v>
      </c>
      <c r="T62" s="17">
        <f t="shared" si="6"/>
        <v>0</v>
      </c>
      <c r="U62" s="7">
        <f t="shared" si="7"/>
        <v>8.2142857142857156E-2</v>
      </c>
      <c r="V62" s="7">
        <f t="shared" si="8"/>
        <v>0</v>
      </c>
      <c r="W62" s="7">
        <f t="shared" si="9"/>
        <v>0</v>
      </c>
      <c r="X62">
        <v>20.329999999999998</v>
      </c>
      <c r="Y62">
        <v>20.22</v>
      </c>
      <c r="Z62">
        <v>20.350000000000001</v>
      </c>
      <c r="AA62">
        <v>20.190000000000001</v>
      </c>
      <c r="AB62">
        <v>20.079999999999998</v>
      </c>
      <c r="AC62">
        <v>20.07</v>
      </c>
      <c r="AD62">
        <v>20.100000000000001</v>
      </c>
      <c r="AE62">
        <v>19.72</v>
      </c>
      <c r="AF62">
        <v>19.71</v>
      </c>
      <c r="AG62">
        <v>19.82</v>
      </c>
      <c r="AH62">
        <v>19.66</v>
      </c>
      <c r="AI62">
        <v>19.82</v>
      </c>
      <c r="AJ62">
        <v>20.03</v>
      </c>
      <c r="AK62">
        <v>20.27</v>
      </c>
      <c r="AL62">
        <v>0</v>
      </c>
      <c r="AM62">
        <v>0</v>
      </c>
      <c r="AN62">
        <v>0</v>
      </c>
      <c r="AO62">
        <v>0</v>
      </c>
      <c r="AP62">
        <v>0</v>
      </c>
      <c r="AQ62">
        <v>0</v>
      </c>
      <c r="AR62">
        <v>0</v>
      </c>
      <c r="AS62">
        <v>0.22500000000000001</v>
      </c>
      <c r="AT62">
        <v>0.28299999999999997</v>
      </c>
      <c r="AU62">
        <v>0.16700000000000001</v>
      </c>
      <c r="AV62">
        <v>0.27500000000000002</v>
      </c>
      <c r="AW62">
        <v>0.2</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19.48</v>
      </c>
      <c r="CC62">
        <v>19.28</v>
      </c>
      <c r="CD62">
        <v>19.43</v>
      </c>
      <c r="CE62">
        <v>19.239999999999998</v>
      </c>
      <c r="CF62">
        <v>19.04</v>
      </c>
      <c r="CG62">
        <v>18.86</v>
      </c>
      <c r="CH62">
        <v>18.93</v>
      </c>
      <c r="CI62">
        <v>18.489999999999998</v>
      </c>
      <c r="CJ62">
        <v>18.29</v>
      </c>
      <c r="CK62">
        <v>18.52</v>
      </c>
      <c r="CL62">
        <v>18.350000000000001</v>
      </c>
      <c r="CM62">
        <v>18.41</v>
      </c>
      <c r="CN62">
        <v>18.73</v>
      </c>
      <c r="CO62">
        <v>19.11</v>
      </c>
      <c r="CP62">
        <v>0.48299999999999998</v>
      </c>
      <c r="CQ62">
        <v>0.60799999999999998</v>
      </c>
      <c r="CR62">
        <v>0.52500000000000002</v>
      </c>
      <c r="CS62">
        <v>0.61699999999999999</v>
      </c>
      <c r="CT62">
        <v>0.74199999999999999</v>
      </c>
      <c r="CU62">
        <v>0.95</v>
      </c>
      <c r="CV62">
        <v>0.85799999999999998</v>
      </c>
      <c r="CW62">
        <v>0.9</v>
      </c>
      <c r="CX62">
        <v>1</v>
      </c>
      <c r="CY62">
        <v>1</v>
      </c>
      <c r="CZ62">
        <v>1</v>
      </c>
      <c r="DA62">
        <v>1</v>
      </c>
      <c r="DB62">
        <v>1</v>
      </c>
      <c r="DC62">
        <v>0.79200000000000004</v>
      </c>
      <c r="DD62">
        <v>0</v>
      </c>
      <c r="DE62">
        <v>0</v>
      </c>
      <c r="DF62">
        <v>0</v>
      </c>
      <c r="DG62">
        <v>0</v>
      </c>
      <c r="DH62">
        <v>0</v>
      </c>
      <c r="DI62">
        <v>0.125</v>
      </c>
      <c r="DJ62">
        <v>5.8000000000000003E-2</v>
      </c>
      <c r="DK62">
        <v>0.32500000000000001</v>
      </c>
      <c r="DL62">
        <v>0.52500000000000002</v>
      </c>
      <c r="DM62">
        <v>0.33300000000000002</v>
      </c>
      <c r="DN62">
        <v>0.4</v>
      </c>
      <c r="DO62">
        <v>0.48299999999999998</v>
      </c>
      <c r="DP62">
        <v>0.23300000000000001</v>
      </c>
      <c r="DQ62">
        <v>0</v>
      </c>
      <c r="DR62">
        <v>0</v>
      </c>
      <c r="DS62">
        <v>0</v>
      </c>
      <c r="DT62">
        <v>0</v>
      </c>
      <c r="DU62">
        <v>0</v>
      </c>
      <c r="DV62">
        <v>0</v>
      </c>
      <c r="DW62">
        <v>0</v>
      </c>
      <c r="DX62">
        <v>0</v>
      </c>
      <c r="DY62">
        <v>0</v>
      </c>
      <c r="DZ62">
        <v>0</v>
      </c>
      <c r="EA62">
        <v>0</v>
      </c>
      <c r="EB62">
        <v>0</v>
      </c>
      <c r="EC62">
        <v>0</v>
      </c>
      <c r="ED62">
        <v>0</v>
      </c>
      <c r="EE62">
        <v>0</v>
      </c>
      <c r="EF62">
        <v>5.3070000000000004</v>
      </c>
      <c r="EG62">
        <v>4.1970000000000001</v>
      </c>
      <c r="EH62">
        <v>5.6070000000000002</v>
      </c>
      <c r="EI62">
        <v>3.2570000000000001</v>
      </c>
      <c r="EJ62">
        <v>3.0510000000000002</v>
      </c>
      <c r="EK62">
        <v>2.9710000000000001</v>
      </c>
      <c r="EL62">
        <v>3.153</v>
      </c>
      <c r="EM62">
        <v>-3.4</v>
      </c>
      <c r="EN62">
        <v>1.351</v>
      </c>
      <c r="EO62">
        <v>-9.7000000000000003E-2</v>
      </c>
      <c r="EP62">
        <v>-3.7</v>
      </c>
      <c r="EQ62">
        <v>3.6440000000000001</v>
      </c>
      <c r="ER62">
        <v>2.9510000000000001</v>
      </c>
      <c r="ES62">
        <v>5.9950000000000001</v>
      </c>
      <c r="ET62">
        <v>0</v>
      </c>
      <c r="EU62">
        <v>113.384632808094</v>
      </c>
    </row>
    <row r="63" spans="1:151" x14ac:dyDescent="0.25">
      <c r="A63" t="s">
        <v>119</v>
      </c>
      <c r="B63" t="s">
        <v>589</v>
      </c>
      <c r="C63" t="s">
        <v>595</v>
      </c>
      <c r="D63">
        <v>63</v>
      </c>
      <c r="E63" t="s">
        <v>10</v>
      </c>
      <c r="F63">
        <f t="shared" si="0"/>
        <v>2</v>
      </c>
      <c r="G63">
        <f t="shared" si="1"/>
        <v>1</v>
      </c>
      <c r="H63" t="s">
        <v>9</v>
      </c>
      <c r="I63" t="s">
        <v>3</v>
      </c>
      <c r="J63" t="s">
        <v>5</v>
      </c>
      <c r="K63" t="s">
        <v>606</v>
      </c>
      <c r="L63" t="s">
        <v>516</v>
      </c>
      <c r="M63" s="7">
        <f t="shared" si="2"/>
        <v>0</v>
      </c>
      <c r="N63" s="7">
        <f t="shared" si="2"/>
        <v>237.85702573986856</v>
      </c>
      <c r="O63" s="7">
        <f>M63*'Emission and cost factors'!$D$8+N63*'Emission and cost factors'!$E$8</f>
        <v>109.41423184033954</v>
      </c>
      <c r="P63" s="8">
        <f>M63*'Emission and cost factors'!$D$9+N63*'Emission and cost factors'!$E$9</f>
        <v>35.67855386098028</v>
      </c>
      <c r="Q63" s="7">
        <f t="shared" si="3"/>
        <v>20.065000000000001</v>
      </c>
      <c r="R63" s="17">
        <f t="shared" si="4"/>
        <v>5</v>
      </c>
      <c r="S63" s="17">
        <f t="shared" si="5"/>
        <v>0</v>
      </c>
      <c r="T63" s="17">
        <f t="shared" si="6"/>
        <v>0</v>
      </c>
      <c r="U63" s="7">
        <f t="shared" si="7"/>
        <v>6.0071428571428567E-2</v>
      </c>
      <c r="V63" s="7">
        <f t="shared" si="8"/>
        <v>0</v>
      </c>
      <c r="W63" s="7">
        <f t="shared" si="9"/>
        <v>0</v>
      </c>
      <c r="X63">
        <v>20.34</v>
      </c>
      <c r="Y63">
        <v>20.25</v>
      </c>
      <c r="Z63">
        <v>20.38</v>
      </c>
      <c r="AA63">
        <v>20.22</v>
      </c>
      <c r="AB63">
        <v>20.11</v>
      </c>
      <c r="AC63">
        <v>20.079999999999998</v>
      </c>
      <c r="AD63">
        <v>20.13</v>
      </c>
      <c r="AE63">
        <v>19.75</v>
      </c>
      <c r="AF63">
        <v>19.809999999999999</v>
      </c>
      <c r="AG63">
        <v>19.87</v>
      </c>
      <c r="AH63">
        <v>19.690000000000001</v>
      </c>
      <c r="AI63">
        <v>19.93</v>
      </c>
      <c r="AJ63">
        <v>20.059999999999999</v>
      </c>
      <c r="AK63">
        <v>20.29</v>
      </c>
      <c r="AL63">
        <v>0</v>
      </c>
      <c r="AM63">
        <v>0</v>
      </c>
      <c r="AN63">
        <v>0</v>
      </c>
      <c r="AO63">
        <v>0</v>
      </c>
      <c r="AP63">
        <v>0</v>
      </c>
      <c r="AQ63">
        <v>0</v>
      </c>
      <c r="AR63">
        <v>0</v>
      </c>
      <c r="AS63">
        <v>0.20799999999999999</v>
      </c>
      <c r="AT63">
        <v>0.183</v>
      </c>
      <c r="AU63">
        <v>0.125</v>
      </c>
      <c r="AV63">
        <v>0.25</v>
      </c>
      <c r="AW63">
        <v>7.4999999999999997E-2</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19.510000000000002</v>
      </c>
      <c r="CC63">
        <v>19.309999999999999</v>
      </c>
      <c r="CD63">
        <v>19.46</v>
      </c>
      <c r="CE63">
        <v>19.27</v>
      </c>
      <c r="CF63">
        <v>19.079999999999998</v>
      </c>
      <c r="CG63">
        <v>18.920000000000002</v>
      </c>
      <c r="CH63">
        <v>18.989999999999998</v>
      </c>
      <c r="CI63">
        <v>18.53</v>
      </c>
      <c r="CJ63">
        <v>18.440000000000001</v>
      </c>
      <c r="CK63">
        <v>18.63</v>
      </c>
      <c r="CL63">
        <v>18.399999999999999</v>
      </c>
      <c r="CM63">
        <v>18.559999999999999</v>
      </c>
      <c r="CN63">
        <v>18.8</v>
      </c>
      <c r="CO63">
        <v>19.16</v>
      </c>
      <c r="CP63">
        <v>0.45</v>
      </c>
      <c r="CQ63">
        <v>0.58299999999999996</v>
      </c>
      <c r="CR63">
        <v>0.49199999999999999</v>
      </c>
      <c r="CS63">
        <v>0.6</v>
      </c>
      <c r="CT63">
        <v>0.70799999999999996</v>
      </c>
      <c r="CU63">
        <v>0.86699999999999999</v>
      </c>
      <c r="CV63">
        <v>0.8</v>
      </c>
      <c r="CW63">
        <v>0.875</v>
      </c>
      <c r="CX63">
        <v>1</v>
      </c>
      <c r="CY63">
        <v>0.9</v>
      </c>
      <c r="CZ63">
        <v>0.95</v>
      </c>
      <c r="DA63">
        <v>1</v>
      </c>
      <c r="DB63">
        <v>1</v>
      </c>
      <c r="DC63">
        <v>0.75800000000000001</v>
      </c>
      <c r="DD63">
        <v>0</v>
      </c>
      <c r="DE63">
        <v>0</v>
      </c>
      <c r="DF63">
        <v>0</v>
      </c>
      <c r="DG63">
        <v>0</v>
      </c>
      <c r="DH63">
        <v>0</v>
      </c>
      <c r="DI63">
        <v>7.4999999999999997E-2</v>
      </c>
      <c r="DJ63">
        <v>8.0000000000000002E-3</v>
      </c>
      <c r="DK63">
        <v>0.3</v>
      </c>
      <c r="DL63">
        <v>0.40799999999999997</v>
      </c>
      <c r="DM63">
        <v>0.25800000000000001</v>
      </c>
      <c r="DN63">
        <v>0.375</v>
      </c>
      <c r="DO63">
        <v>0.36699999999999999</v>
      </c>
      <c r="DP63">
        <v>0.16700000000000001</v>
      </c>
      <c r="DQ63">
        <v>0</v>
      </c>
      <c r="DR63">
        <v>0</v>
      </c>
      <c r="DS63">
        <v>0</v>
      </c>
      <c r="DT63">
        <v>0</v>
      </c>
      <c r="DU63">
        <v>0</v>
      </c>
      <c r="DV63">
        <v>0</v>
      </c>
      <c r="DW63">
        <v>0</v>
      </c>
      <c r="DX63">
        <v>0</v>
      </c>
      <c r="DY63">
        <v>0</v>
      </c>
      <c r="DZ63">
        <v>0</v>
      </c>
      <c r="EA63">
        <v>0</v>
      </c>
      <c r="EB63">
        <v>0</v>
      </c>
      <c r="EC63">
        <v>0</v>
      </c>
      <c r="ED63">
        <v>0</v>
      </c>
      <c r="EE63">
        <v>0</v>
      </c>
      <c r="EF63">
        <v>5.3070000000000004</v>
      </c>
      <c r="EG63">
        <v>4.1970000000000001</v>
      </c>
      <c r="EH63">
        <v>5.6070000000000002</v>
      </c>
      <c r="EI63">
        <v>3.2570000000000001</v>
      </c>
      <c r="EJ63">
        <v>3.0510000000000002</v>
      </c>
      <c r="EK63">
        <v>2.9710000000000001</v>
      </c>
      <c r="EL63">
        <v>3.153</v>
      </c>
      <c r="EM63">
        <v>-3.4</v>
      </c>
      <c r="EN63">
        <v>1.351</v>
      </c>
      <c r="EO63">
        <v>-9.7000000000000003E-2</v>
      </c>
      <c r="EP63">
        <v>-3.7</v>
      </c>
      <c r="EQ63">
        <v>3.6440000000000001</v>
      </c>
      <c r="ER63">
        <v>2.9510000000000001</v>
      </c>
      <c r="ES63">
        <v>5.9950000000000001</v>
      </c>
      <c r="ET63">
        <v>0</v>
      </c>
      <c r="EU63">
        <v>110.999945345272</v>
      </c>
    </row>
    <row r="64" spans="1:151" x14ac:dyDescent="0.25">
      <c r="A64" t="s">
        <v>120</v>
      </c>
      <c r="B64" t="s">
        <v>589</v>
      </c>
      <c r="C64" t="s">
        <v>595</v>
      </c>
      <c r="D64">
        <v>64</v>
      </c>
      <c r="E64" t="s">
        <v>10</v>
      </c>
      <c r="F64">
        <f t="shared" si="0"/>
        <v>2</v>
      </c>
      <c r="G64">
        <f t="shared" si="1"/>
        <v>1</v>
      </c>
      <c r="H64" t="s">
        <v>9</v>
      </c>
      <c r="I64" t="s">
        <v>3</v>
      </c>
      <c r="J64" t="s">
        <v>5</v>
      </c>
      <c r="K64" t="s">
        <v>606</v>
      </c>
      <c r="L64" t="s">
        <v>515</v>
      </c>
      <c r="M64" s="7">
        <f t="shared" si="2"/>
        <v>0</v>
      </c>
      <c r="N64" s="7">
        <f t="shared" si="2"/>
        <v>241.59676910564144</v>
      </c>
      <c r="O64" s="7">
        <f>M64*'Emission and cost factors'!$D$8+N64*'Emission and cost factors'!$E$8</f>
        <v>111.13451378859507</v>
      </c>
      <c r="P64" s="8">
        <f>M64*'Emission and cost factors'!$D$9+N64*'Emission and cost factors'!$E$9</f>
        <v>36.239515365846216</v>
      </c>
      <c r="Q64" s="7">
        <f t="shared" si="3"/>
        <v>20.026428571428571</v>
      </c>
      <c r="R64" s="17">
        <f t="shared" si="4"/>
        <v>5</v>
      </c>
      <c r="S64" s="17">
        <f t="shared" si="5"/>
        <v>0</v>
      </c>
      <c r="T64" s="17">
        <f t="shared" si="6"/>
        <v>0</v>
      </c>
      <c r="U64" s="7">
        <f t="shared" si="7"/>
        <v>8.2142857142857156E-2</v>
      </c>
      <c r="V64" s="7">
        <f t="shared" si="8"/>
        <v>0</v>
      </c>
      <c r="W64" s="7">
        <f t="shared" si="9"/>
        <v>0</v>
      </c>
      <c r="X64">
        <v>20.329999999999998</v>
      </c>
      <c r="Y64">
        <v>20.22</v>
      </c>
      <c r="Z64">
        <v>20.350000000000001</v>
      </c>
      <c r="AA64">
        <v>20.190000000000001</v>
      </c>
      <c r="AB64">
        <v>20.079999999999998</v>
      </c>
      <c r="AC64">
        <v>20.07</v>
      </c>
      <c r="AD64">
        <v>20.100000000000001</v>
      </c>
      <c r="AE64">
        <v>19.72</v>
      </c>
      <c r="AF64">
        <v>19.71</v>
      </c>
      <c r="AG64">
        <v>19.82</v>
      </c>
      <c r="AH64">
        <v>19.66</v>
      </c>
      <c r="AI64">
        <v>19.82</v>
      </c>
      <c r="AJ64">
        <v>20.03</v>
      </c>
      <c r="AK64">
        <v>20.27</v>
      </c>
      <c r="AL64">
        <v>0</v>
      </c>
      <c r="AM64">
        <v>0</v>
      </c>
      <c r="AN64">
        <v>0</v>
      </c>
      <c r="AO64">
        <v>0</v>
      </c>
      <c r="AP64">
        <v>0</v>
      </c>
      <c r="AQ64">
        <v>0</v>
      </c>
      <c r="AR64">
        <v>0</v>
      </c>
      <c r="AS64">
        <v>0.22500000000000001</v>
      </c>
      <c r="AT64">
        <v>0.28299999999999997</v>
      </c>
      <c r="AU64">
        <v>0.16700000000000001</v>
      </c>
      <c r="AV64">
        <v>0.27500000000000002</v>
      </c>
      <c r="AW64">
        <v>0.2</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19.48</v>
      </c>
      <c r="CC64">
        <v>19.28</v>
      </c>
      <c r="CD64">
        <v>19.43</v>
      </c>
      <c r="CE64">
        <v>19.239999999999998</v>
      </c>
      <c r="CF64">
        <v>19.04</v>
      </c>
      <c r="CG64">
        <v>18.86</v>
      </c>
      <c r="CH64">
        <v>18.93</v>
      </c>
      <c r="CI64">
        <v>18.489999999999998</v>
      </c>
      <c r="CJ64">
        <v>18.29</v>
      </c>
      <c r="CK64">
        <v>18.52</v>
      </c>
      <c r="CL64">
        <v>18.350000000000001</v>
      </c>
      <c r="CM64">
        <v>18.41</v>
      </c>
      <c r="CN64">
        <v>18.73</v>
      </c>
      <c r="CO64">
        <v>19.11</v>
      </c>
      <c r="CP64">
        <v>0.48299999999999998</v>
      </c>
      <c r="CQ64">
        <v>0.60799999999999998</v>
      </c>
      <c r="CR64">
        <v>0.52500000000000002</v>
      </c>
      <c r="CS64">
        <v>0.61699999999999999</v>
      </c>
      <c r="CT64">
        <v>0.74199999999999999</v>
      </c>
      <c r="CU64">
        <v>0.95</v>
      </c>
      <c r="CV64">
        <v>0.85799999999999998</v>
      </c>
      <c r="CW64">
        <v>0.9</v>
      </c>
      <c r="CX64">
        <v>1</v>
      </c>
      <c r="CY64">
        <v>1</v>
      </c>
      <c r="CZ64">
        <v>1</v>
      </c>
      <c r="DA64">
        <v>1</v>
      </c>
      <c r="DB64">
        <v>1</v>
      </c>
      <c r="DC64">
        <v>0.79200000000000004</v>
      </c>
      <c r="DD64">
        <v>0</v>
      </c>
      <c r="DE64">
        <v>0</v>
      </c>
      <c r="DF64">
        <v>0</v>
      </c>
      <c r="DG64">
        <v>0</v>
      </c>
      <c r="DH64">
        <v>0</v>
      </c>
      <c r="DI64">
        <v>0.125</v>
      </c>
      <c r="DJ64">
        <v>5.8000000000000003E-2</v>
      </c>
      <c r="DK64">
        <v>0.32500000000000001</v>
      </c>
      <c r="DL64">
        <v>0.52500000000000002</v>
      </c>
      <c r="DM64">
        <v>0.33300000000000002</v>
      </c>
      <c r="DN64">
        <v>0.4</v>
      </c>
      <c r="DO64">
        <v>0.48299999999999998</v>
      </c>
      <c r="DP64">
        <v>0.23300000000000001</v>
      </c>
      <c r="DQ64">
        <v>0</v>
      </c>
      <c r="DR64">
        <v>0</v>
      </c>
      <c r="DS64">
        <v>0</v>
      </c>
      <c r="DT64">
        <v>0</v>
      </c>
      <c r="DU64">
        <v>0</v>
      </c>
      <c r="DV64">
        <v>0</v>
      </c>
      <c r="DW64">
        <v>0</v>
      </c>
      <c r="DX64">
        <v>0</v>
      </c>
      <c r="DY64">
        <v>0</v>
      </c>
      <c r="DZ64">
        <v>0</v>
      </c>
      <c r="EA64">
        <v>0</v>
      </c>
      <c r="EB64">
        <v>0</v>
      </c>
      <c r="EC64">
        <v>0</v>
      </c>
      <c r="ED64">
        <v>0</v>
      </c>
      <c r="EE64">
        <v>0</v>
      </c>
      <c r="EF64">
        <v>5.3070000000000004</v>
      </c>
      <c r="EG64">
        <v>4.1970000000000001</v>
      </c>
      <c r="EH64">
        <v>5.6070000000000002</v>
      </c>
      <c r="EI64">
        <v>3.2570000000000001</v>
      </c>
      <c r="EJ64">
        <v>3.0510000000000002</v>
      </c>
      <c r="EK64">
        <v>2.9710000000000001</v>
      </c>
      <c r="EL64">
        <v>3.153</v>
      </c>
      <c r="EM64">
        <v>-3.4</v>
      </c>
      <c r="EN64">
        <v>1.351</v>
      </c>
      <c r="EO64">
        <v>-9.7000000000000003E-2</v>
      </c>
      <c r="EP64">
        <v>-3.7</v>
      </c>
      <c r="EQ64">
        <v>3.6440000000000001</v>
      </c>
      <c r="ER64">
        <v>2.9510000000000001</v>
      </c>
      <c r="ES64">
        <v>5.9950000000000001</v>
      </c>
      <c r="ET64">
        <v>0</v>
      </c>
      <c r="EU64">
        <v>112.745158915966</v>
      </c>
    </row>
    <row r="65" spans="1:151" x14ac:dyDescent="0.25">
      <c r="A65" t="s">
        <v>121</v>
      </c>
      <c r="B65" t="s">
        <v>589</v>
      </c>
      <c r="C65" t="s">
        <v>595</v>
      </c>
      <c r="D65">
        <v>65</v>
      </c>
      <c r="E65" t="s">
        <v>10</v>
      </c>
      <c r="F65">
        <f t="shared" si="0"/>
        <v>2</v>
      </c>
      <c r="G65">
        <f t="shared" si="1"/>
        <v>1</v>
      </c>
      <c r="H65" t="s">
        <v>9</v>
      </c>
      <c r="I65" t="s">
        <v>6</v>
      </c>
      <c r="J65" t="s">
        <v>4</v>
      </c>
      <c r="K65" t="s">
        <v>606</v>
      </c>
      <c r="L65" t="s">
        <v>516</v>
      </c>
      <c r="M65" s="7">
        <f t="shared" si="2"/>
        <v>0</v>
      </c>
      <c r="N65" s="7">
        <f t="shared" si="2"/>
        <v>256.23840047551931</v>
      </c>
      <c r="O65" s="7">
        <f>M65*'Emission and cost factors'!$D$8+N65*'Emission and cost factors'!$E$8</f>
        <v>117.86966421873889</v>
      </c>
      <c r="P65" s="8">
        <f>M65*'Emission and cost factors'!$D$9+N65*'Emission and cost factors'!$E$9</f>
        <v>38.435760071327898</v>
      </c>
      <c r="Q65" s="7">
        <f t="shared" si="3"/>
        <v>20.255714285714287</v>
      </c>
      <c r="R65" s="17">
        <f t="shared" si="4"/>
        <v>1</v>
      </c>
      <c r="S65" s="17">
        <f t="shared" si="5"/>
        <v>0</v>
      </c>
      <c r="T65" s="17">
        <f t="shared" si="6"/>
        <v>0</v>
      </c>
      <c r="U65" s="7">
        <f t="shared" si="7"/>
        <v>5.7142857142857147E-4</v>
      </c>
      <c r="V65" s="7">
        <f t="shared" si="8"/>
        <v>0</v>
      </c>
      <c r="W65" s="7">
        <f t="shared" si="9"/>
        <v>0</v>
      </c>
      <c r="X65">
        <v>20.46</v>
      </c>
      <c r="Y65">
        <v>20.39</v>
      </c>
      <c r="Z65">
        <v>20.5</v>
      </c>
      <c r="AA65">
        <v>20.37</v>
      </c>
      <c r="AB65">
        <v>20.3</v>
      </c>
      <c r="AC65">
        <v>20.29</v>
      </c>
      <c r="AD65">
        <v>20.32</v>
      </c>
      <c r="AE65">
        <v>20.04</v>
      </c>
      <c r="AF65">
        <v>20.010000000000002</v>
      </c>
      <c r="AG65">
        <v>20.079999999999998</v>
      </c>
      <c r="AH65">
        <v>19.989999999999998</v>
      </c>
      <c r="AI65">
        <v>20.09</v>
      </c>
      <c r="AJ65">
        <v>20.27</v>
      </c>
      <c r="AK65">
        <v>20.47</v>
      </c>
      <c r="AL65">
        <v>0</v>
      </c>
      <c r="AM65">
        <v>0</v>
      </c>
      <c r="AN65">
        <v>0</v>
      </c>
      <c r="AO65">
        <v>0</v>
      </c>
      <c r="AP65">
        <v>0</v>
      </c>
      <c r="AQ65">
        <v>0</v>
      </c>
      <c r="AR65">
        <v>0</v>
      </c>
      <c r="AS65">
        <v>0</v>
      </c>
      <c r="AT65">
        <v>0</v>
      </c>
      <c r="AU65">
        <v>0</v>
      </c>
      <c r="AV65">
        <v>8.0000000000000002E-3</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19.760000000000002</v>
      </c>
      <c r="CC65">
        <v>19.61</v>
      </c>
      <c r="CD65">
        <v>19.760000000000002</v>
      </c>
      <c r="CE65">
        <v>19.600000000000001</v>
      </c>
      <c r="CF65">
        <v>19.47</v>
      </c>
      <c r="CG65">
        <v>19.28</v>
      </c>
      <c r="CH65">
        <v>19.34</v>
      </c>
      <c r="CI65">
        <v>19.04</v>
      </c>
      <c r="CJ65">
        <v>18.760000000000002</v>
      </c>
      <c r="CK65">
        <v>19</v>
      </c>
      <c r="CL65">
        <v>18.920000000000002</v>
      </c>
      <c r="CM65">
        <v>18.84</v>
      </c>
      <c r="CN65">
        <v>19.149999999999999</v>
      </c>
      <c r="CO65">
        <v>19.53</v>
      </c>
      <c r="CP65">
        <v>0.28299999999999997</v>
      </c>
      <c r="CQ65">
        <v>0.442</v>
      </c>
      <c r="CR65">
        <v>0.29199999999999998</v>
      </c>
      <c r="CS65">
        <v>0.442</v>
      </c>
      <c r="CT65">
        <v>0.55000000000000004</v>
      </c>
      <c r="CU65">
        <v>0.77500000000000002</v>
      </c>
      <c r="CV65">
        <v>0.70799999999999996</v>
      </c>
      <c r="CW65">
        <v>0.75800000000000001</v>
      </c>
      <c r="CX65">
        <v>1</v>
      </c>
      <c r="CY65">
        <v>0.91700000000000004</v>
      </c>
      <c r="CZ65">
        <v>0.84199999999999997</v>
      </c>
      <c r="DA65">
        <v>1</v>
      </c>
      <c r="DB65">
        <v>0.9</v>
      </c>
      <c r="DC65">
        <v>0.56699999999999995</v>
      </c>
      <c r="DD65">
        <v>0</v>
      </c>
      <c r="DE65">
        <v>0</v>
      </c>
      <c r="DF65">
        <v>0</v>
      </c>
      <c r="DG65">
        <v>0</v>
      </c>
      <c r="DH65">
        <v>0</v>
      </c>
      <c r="DI65">
        <v>0</v>
      </c>
      <c r="DJ65">
        <v>0</v>
      </c>
      <c r="DK65">
        <v>0</v>
      </c>
      <c r="DL65">
        <v>0.23300000000000001</v>
      </c>
      <c r="DM65">
        <v>0</v>
      </c>
      <c r="DN65">
        <v>6.7000000000000004E-2</v>
      </c>
      <c r="DO65">
        <v>0.17499999999999999</v>
      </c>
      <c r="DP65">
        <v>0</v>
      </c>
      <c r="DQ65">
        <v>0</v>
      </c>
      <c r="DR65">
        <v>0</v>
      </c>
      <c r="DS65">
        <v>0</v>
      </c>
      <c r="DT65">
        <v>0</v>
      </c>
      <c r="DU65">
        <v>0</v>
      </c>
      <c r="DV65">
        <v>0</v>
      </c>
      <c r="DW65">
        <v>0</v>
      </c>
      <c r="DX65">
        <v>0</v>
      </c>
      <c r="DY65">
        <v>0</v>
      </c>
      <c r="DZ65">
        <v>0</v>
      </c>
      <c r="EA65">
        <v>0</v>
      </c>
      <c r="EB65">
        <v>0</v>
      </c>
      <c r="EC65">
        <v>0</v>
      </c>
      <c r="ED65">
        <v>0</v>
      </c>
      <c r="EE65">
        <v>0</v>
      </c>
      <c r="EF65">
        <v>5.3070000000000004</v>
      </c>
      <c r="EG65">
        <v>4.1970000000000001</v>
      </c>
      <c r="EH65">
        <v>5.6070000000000002</v>
      </c>
      <c r="EI65">
        <v>3.2570000000000001</v>
      </c>
      <c r="EJ65">
        <v>3.0510000000000002</v>
      </c>
      <c r="EK65">
        <v>2.9710000000000001</v>
      </c>
      <c r="EL65">
        <v>3.153</v>
      </c>
      <c r="EM65">
        <v>-3.4</v>
      </c>
      <c r="EN65">
        <v>1.351</v>
      </c>
      <c r="EO65">
        <v>-9.7000000000000003E-2</v>
      </c>
      <c r="EP65">
        <v>-3.7</v>
      </c>
      <c r="EQ65">
        <v>3.6440000000000001</v>
      </c>
      <c r="ER65">
        <v>2.9510000000000001</v>
      </c>
      <c r="ES65">
        <v>5.9950000000000001</v>
      </c>
      <c r="ET65">
        <v>0</v>
      </c>
      <c r="EU65">
        <v>119.577920221909</v>
      </c>
    </row>
    <row r="66" spans="1:151" x14ac:dyDescent="0.25">
      <c r="A66" t="s">
        <v>122</v>
      </c>
      <c r="B66" t="s">
        <v>589</v>
      </c>
      <c r="C66" t="s">
        <v>595</v>
      </c>
      <c r="D66">
        <v>66</v>
      </c>
      <c r="E66" t="s">
        <v>10</v>
      </c>
      <c r="F66">
        <f t="shared" si="0"/>
        <v>2</v>
      </c>
      <c r="G66">
        <f t="shared" si="1"/>
        <v>1</v>
      </c>
      <c r="H66" t="s">
        <v>9</v>
      </c>
      <c r="I66" t="s">
        <v>6</v>
      </c>
      <c r="J66" t="s">
        <v>4</v>
      </c>
      <c r="K66" t="s">
        <v>606</v>
      </c>
      <c r="L66" t="s">
        <v>515</v>
      </c>
      <c r="M66" s="7">
        <f t="shared" si="2"/>
        <v>0</v>
      </c>
      <c r="N66" s="7">
        <f t="shared" si="2"/>
        <v>257.30592548341502</v>
      </c>
      <c r="O66" s="7">
        <f>M66*'Emission and cost factors'!$D$8+N66*'Emission and cost factors'!$E$8</f>
        <v>118.36072572237092</v>
      </c>
      <c r="P66" s="8">
        <f>M66*'Emission and cost factors'!$D$9+N66*'Emission and cost factors'!$E$9</f>
        <v>38.595888822512251</v>
      </c>
      <c r="Q66" s="7">
        <f t="shared" si="3"/>
        <v>20.195714285714281</v>
      </c>
      <c r="R66" s="17">
        <f t="shared" si="4"/>
        <v>5</v>
      </c>
      <c r="S66" s="17">
        <f t="shared" si="5"/>
        <v>0</v>
      </c>
      <c r="T66" s="17">
        <f t="shared" si="6"/>
        <v>0</v>
      </c>
      <c r="U66" s="7">
        <f t="shared" si="7"/>
        <v>3.1571428571428577E-2</v>
      </c>
      <c r="V66" s="7">
        <f t="shared" si="8"/>
        <v>0</v>
      </c>
      <c r="W66" s="7">
        <f t="shared" si="9"/>
        <v>0</v>
      </c>
      <c r="X66">
        <v>20.440000000000001</v>
      </c>
      <c r="Y66">
        <v>20.36</v>
      </c>
      <c r="Z66">
        <v>20.46</v>
      </c>
      <c r="AA66">
        <v>20.34</v>
      </c>
      <c r="AB66">
        <v>20.27</v>
      </c>
      <c r="AC66">
        <v>20.260000000000002</v>
      </c>
      <c r="AD66">
        <v>20.29</v>
      </c>
      <c r="AE66">
        <v>19.95</v>
      </c>
      <c r="AF66">
        <v>19.87</v>
      </c>
      <c r="AG66">
        <v>19.98</v>
      </c>
      <c r="AH66">
        <v>19.899999999999999</v>
      </c>
      <c r="AI66">
        <v>19.940000000000001</v>
      </c>
      <c r="AJ66">
        <v>20.23</v>
      </c>
      <c r="AK66">
        <v>20.45</v>
      </c>
      <c r="AL66">
        <v>0</v>
      </c>
      <c r="AM66">
        <v>0</v>
      </c>
      <c r="AN66">
        <v>0</v>
      </c>
      <c r="AO66">
        <v>0</v>
      </c>
      <c r="AP66">
        <v>0</v>
      </c>
      <c r="AQ66">
        <v>0</v>
      </c>
      <c r="AR66">
        <v>0</v>
      </c>
      <c r="AS66">
        <v>0.05</v>
      </c>
      <c r="AT66">
        <v>0.16700000000000001</v>
      </c>
      <c r="AU66">
        <v>2.5000000000000001E-2</v>
      </c>
      <c r="AV66">
        <v>0.11700000000000001</v>
      </c>
      <c r="AW66">
        <v>8.3000000000000004E-2</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19.739999999999998</v>
      </c>
      <c r="CC66">
        <v>19.579999999999998</v>
      </c>
      <c r="CD66">
        <v>19.72</v>
      </c>
      <c r="CE66">
        <v>19.579999999999998</v>
      </c>
      <c r="CF66">
        <v>19.440000000000001</v>
      </c>
      <c r="CG66">
        <v>19.22</v>
      </c>
      <c r="CH66">
        <v>19.27</v>
      </c>
      <c r="CI66">
        <v>18.91</v>
      </c>
      <c r="CJ66">
        <v>18.57</v>
      </c>
      <c r="CK66">
        <v>18.8</v>
      </c>
      <c r="CL66">
        <v>18.77</v>
      </c>
      <c r="CM66">
        <v>18.649999999999999</v>
      </c>
      <c r="CN66">
        <v>19.05</v>
      </c>
      <c r="CO66">
        <v>19.45</v>
      </c>
      <c r="CP66">
        <v>0.308</v>
      </c>
      <c r="CQ66">
        <v>0.47499999999999998</v>
      </c>
      <c r="CR66">
        <v>0.33300000000000002</v>
      </c>
      <c r="CS66">
        <v>0.45800000000000002</v>
      </c>
      <c r="CT66">
        <v>0.58299999999999996</v>
      </c>
      <c r="CU66">
        <v>0.84199999999999997</v>
      </c>
      <c r="CV66">
        <v>0.77500000000000002</v>
      </c>
      <c r="CW66">
        <v>0.90800000000000003</v>
      </c>
      <c r="CX66">
        <v>1</v>
      </c>
      <c r="CY66">
        <v>1</v>
      </c>
      <c r="CZ66">
        <v>1</v>
      </c>
      <c r="DA66">
        <v>1</v>
      </c>
      <c r="DB66">
        <v>1</v>
      </c>
      <c r="DC66">
        <v>0.65800000000000003</v>
      </c>
      <c r="DD66">
        <v>0</v>
      </c>
      <c r="DE66">
        <v>0</v>
      </c>
      <c r="DF66">
        <v>0</v>
      </c>
      <c r="DG66">
        <v>0</v>
      </c>
      <c r="DH66">
        <v>0</v>
      </c>
      <c r="DI66">
        <v>0</v>
      </c>
      <c r="DJ66">
        <v>0</v>
      </c>
      <c r="DK66">
        <v>7.4999999999999997E-2</v>
      </c>
      <c r="DL66">
        <v>0.433</v>
      </c>
      <c r="DM66">
        <v>0.183</v>
      </c>
      <c r="DN66">
        <v>0.192</v>
      </c>
      <c r="DO66">
        <v>0.39200000000000002</v>
      </c>
      <c r="DP66">
        <v>0</v>
      </c>
      <c r="DQ66">
        <v>0</v>
      </c>
      <c r="DR66">
        <v>0</v>
      </c>
      <c r="DS66">
        <v>0</v>
      </c>
      <c r="DT66">
        <v>0</v>
      </c>
      <c r="DU66">
        <v>0</v>
      </c>
      <c r="DV66">
        <v>0</v>
      </c>
      <c r="DW66">
        <v>0</v>
      </c>
      <c r="DX66">
        <v>0</v>
      </c>
      <c r="DY66">
        <v>0</v>
      </c>
      <c r="DZ66">
        <v>0</v>
      </c>
      <c r="EA66">
        <v>0</v>
      </c>
      <c r="EB66">
        <v>0</v>
      </c>
      <c r="EC66">
        <v>0</v>
      </c>
      <c r="ED66">
        <v>0</v>
      </c>
      <c r="EE66">
        <v>0</v>
      </c>
      <c r="EF66">
        <v>5.3070000000000004</v>
      </c>
      <c r="EG66">
        <v>4.1970000000000001</v>
      </c>
      <c r="EH66">
        <v>5.6070000000000002</v>
      </c>
      <c r="EI66">
        <v>3.2570000000000001</v>
      </c>
      <c r="EJ66">
        <v>3.0510000000000002</v>
      </c>
      <c r="EK66">
        <v>2.9710000000000001</v>
      </c>
      <c r="EL66">
        <v>3.153</v>
      </c>
      <c r="EM66">
        <v>-3.4</v>
      </c>
      <c r="EN66">
        <v>1.351</v>
      </c>
      <c r="EO66">
        <v>-9.7000000000000003E-2</v>
      </c>
      <c r="EP66">
        <v>-3.7</v>
      </c>
      <c r="EQ66">
        <v>3.6440000000000001</v>
      </c>
      <c r="ER66">
        <v>2.9510000000000001</v>
      </c>
      <c r="ES66">
        <v>5.9950000000000001</v>
      </c>
      <c r="ET66">
        <v>0</v>
      </c>
      <c r="EU66">
        <v>120.076098558927</v>
      </c>
    </row>
    <row r="67" spans="1:151" x14ac:dyDescent="0.25">
      <c r="A67" t="s">
        <v>123</v>
      </c>
      <c r="B67" t="s">
        <v>589</v>
      </c>
      <c r="C67" t="s">
        <v>595</v>
      </c>
      <c r="D67">
        <v>67</v>
      </c>
      <c r="E67" t="s">
        <v>10</v>
      </c>
      <c r="F67">
        <f t="shared" ref="F67:F130" si="10">IF(E67="HHg",1,IF(E67="HHh",2,IF(E67="Hhi",3,IF(E67="HHj",2,IF(E67="HHk",3,"NA")))))</f>
        <v>2</v>
      </c>
      <c r="G67">
        <f t="shared" ref="G67:G130" si="11">IF(E67="HHg",1,IF(E67="HHh",1,IF(E67="Hhi",1,IF(E67="HHj",2,IF(E67="HHk",2,"NA")))))</f>
        <v>1</v>
      </c>
      <c r="H67" t="s">
        <v>9</v>
      </c>
      <c r="I67" t="s">
        <v>6</v>
      </c>
      <c r="J67" t="s">
        <v>5</v>
      </c>
      <c r="K67" t="s">
        <v>606</v>
      </c>
      <c r="L67" t="s">
        <v>516</v>
      </c>
      <c r="M67" s="7">
        <f t="shared" ref="M67:N130" si="12">ET67*30/14</f>
        <v>0</v>
      </c>
      <c r="N67" s="7">
        <f t="shared" si="12"/>
        <v>255.5497767788207</v>
      </c>
      <c r="O67" s="7">
        <f>M67*'Emission and cost factors'!$D$8+N67*'Emission and cost factors'!$E$8</f>
        <v>117.55289731825752</v>
      </c>
      <c r="P67" s="8">
        <f>M67*'Emission and cost factors'!$D$9+N67*'Emission and cost factors'!$E$9</f>
        <v>38.332466516823104</v>
      </c>
      <c r="Q67" s="7">
        <f t="shared" ref="Q67:Q130" si="13">AVERAGE(X67:AK67)</f>
        <v>20.255714285714287</v>
      </c>
      <c r="R67" s="17">
        <f t="shared" ref="R67:R130" si="14">COUNTIF(X67:AK67,"&lt;20")</f>
        <v>1</v>
      </c>
      <c r="S67" s="17">
        <f t="shared" ref="S67:S130" si="15">COUNTIF(X67:AK67,"&lt;19")</f>
        <v>0</v>
      </c>
      <c r="T67" s="17">
        <f t="shared" ref="T67:T130" si="16">COUNTIF(X67:AK67,"&lt;18")</f>
        <v>0</v>
      </c>
      <c r="U67" s="7">
        <f t="shared" ref="U67:U130" si="17">SUM(AL67:AY67)/14</f>
        <v>5.7142857142857147E-4</v>
      </c>
      <c r="V67" s="7">
        <f t="shared" ref="V67:V130" si="18">SUM(AZ67:BM67)/14</f>
        <v>0</v>
      </c>
      <c r="W67" s="7">
        <f t="shared" ref="W67:W130" si="19">SUM(BN67:CA67)/14</f>
        <v>0</v>
      </c>
      <c r="X67">
        <v>20.46</v>
      </c>
      <c r="Y67">
        <v>20.39</v>
      </c>
      <c r="Z67">
        <v>20.5</v>
      </c>
      <c r="AA67">
        <v>20.37</v>
      </c>
      <c r="AB67">
        <v>20.3</v>
      </c>
      <c r="AC67">
        <v>20.29</v>
      </c>
      <c r="AD67">
        <v>20.32</v>
      </c>
      <c r="AE67">
        <v>20.04</v>
      </c>
      <c r="AF67">
        <v>20.010000000000002</v>
      </c>
      <c r="AG67">
        <v>20.079999999999998</v>
      </c>
      <c r="AH67">
        <v>19.989999999999998</v>
      </c>
      <c r="AI67">
        <v>20.09</v>
      </c>
      <c r="AJ67">
        <v>20.27</v>
      </c>
      <c r="AK67">
        <v>20.47</v>
      </c>
      <c r="AL67">
        <v>0</v>
      </c>
      <c r="AM67">
        <v>0</v>
      </c>
      <c r="AN67">
        <v>0</v>
      </c>
      <c r="AO67">
        <v>0</v>
      </c>
      <c r="AP67">
        <v>0</v>
      </c>
      <c r="AQ67">
        <v>0</v>
      </c>
      <c r="AR67">
        <v>0</v>
      </c>
      <c r="AS67">
        <v>0</v>
      </c>
      <c r="AT67">
        <v>0</v>
      </c>
      <c r="AU67">
        <v>0</v>
      </c>
      <c r="AV67">
        <v>8.0000000000000002E-3</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19.760000000000002</v>
      </c>
      <c r="CC67">
        <v>19.61</v>
      </c>
      <c r="CD67">
        <v>19.760000000000002</v>
      </c>
      <c r="CE67">
        <v>19.600000000000001</v>
      </c>
      <c r="CF67">
        <v>19.47</v>
      </c>
      <c r="CG67">
        <v>19.28</v>
      </c>
      <c r="CH67">
        <v>19.34</v>
      </c>
      <c r="CI67">
        <v>19.04</v>
      </c>
      <c r="CJ67">
        <v>18.760000000000002</v>
      </c>
      <c r="CK67">
        <v>19</v>
      </c>
      <c r="CL67">
        <v>18.920000000000002</v>
      </c>
      <c r="CM67">
        <v>18.84</v>
      </c>
      <c r="CN67">
        <v>19.149999999999999</v>
      </c>
      <c r="CO67">
        <v>19.53</v>
      </c>
      <c r="CP67">
        <v>0.28299999999999997</v>
      </c>
      <c r="CQ67">
        <v>0.442</v>
      </c>
      <c r="CR67">
        <v>0.29199999999999998</v>
      </c>
      <c r="CS67">
        <v>0.442</v>
      </c>
      <c r="CT67">
        <v>0.55000000000000004</v>
      </c>
      <c r="CU67">
        <v>0.77500000000000002</v>
      </c>
      <c r="CV67">
        <v>0.70799999999999996</v>
      </c>
      <c r="CW67">
        <v>0.75800000000000001</v>
      </c>
      <c r="CX67">
        <v>1</v>
      </c>
      <c r="CY67">
        <v>0.91700000000000004</v>
      </c>
      <c r="CZ67">
        <v>0.84199999999999997</v>
      </c>
      <c r="DA67">
        <v>1</v>
      </c>
      <c r="DB67">
        <v>0.9</v>
      </c>
      <c r="DC67">
        <v>0.56699999999999995</v>
      </c>
      <c r="DD67">
        <v>0</v>
      </c>
      <c r="DE67">
        <v>0</v>
      </c>
      <c r="DF67">
        <v>0</v>
      </c>
      <c r="DG67">
        <v>0</v>
      </c>
      <c r="DH67">
        <v>0</v>
      </c>
      <c r="DI67">
        <v>0</v>
      </c>
      <c r="DJ67">
        <v>0</v>
      </c>
      <c r="DK67">
        <v>0</v>
      </c>
      <c r="DL67">
        <v>0.23300000000000001</v>
      </c>
      <c r="DM67">
        <v>0</v>
      </c>
      <c r="DN67">
        <v>6.7000000000000004E-2</v>
      </c>
      <c r="DO67">
        <v>0.17499999999999999</v>
      </c>
      <c r="DP67">
        <v>0</v>
      </c>
      <c r="DQ67">
        <v>0</v>
      </c>
      <c r="DR67">
        <v>0</v>
      </c>
      <c r="DS67">
        <v>0</v>
      </c>
      <c r="DT67">
        <v>0</v>
      </c>
      <c r="DU67">
        <v>0</v>
      </c>
      <c r="DV67">
        <v>0</v>
      </c>
      <c r="DW67">
        <v>0</v>
      </c>
      <c r="DX67">
        <v>0</v>
      </c>
      <c r="DY67">
        <v>0</v>
      </c>
      <c r="DZ67">
        <v>0</v>
      </c>
      <c r="EA67">
        <v>0</v>
      </c>
      <c r="EB67">
        <v>0</v>
      </c>
      <c r="EC67">
        <v>0</v>
      </c>
      <c r="ED67">
        <v>0</v>
      </c>
      <c r="EE67">
        <v>0</v>
      </c>
      <c r="EF67">
        <v>5.3070000000000004</v>
      </c>
      <c r="EG67">
        <v>4.1970000000000001</v>
      </c>
      <c r="EH67">
        <v>5.6070000000000002</v>
      </c>
      <c r="EI67">
        <v>3.2570000000000001</v>
      </c>
      <c r="EJ67">
        <v>3.0510000000000002</v>
      </c>
      <c r="EK67">
        <v>2.9710000000000001</v>
      </c>
      <c r="EL67">
        <v>3.153</v>
      </c>
      <c r="EM67">
        <v>-3.4</v>
      </c>
      <c r="EN67">
        <v>1.351</v>
      </c>
      <c r="EO67">
        <v>-9.7000000000000003E-2</v>
      </c>
      <c r="EP67">
        <v>-3.7</v>
      </c>
      <c r="EQ67">
        <v>3.6440000000000001</v>
      </c>
      <c r="ER67">
        <v>2.9510000000000001</v>
      </c>
      <c r="ES67">
        <v>5.9950000000000001</v>
      </c>
      <c r="ET67">
        <v>0</v>
      </c>
      <c r="EU67">
        <v>119.256562496783</v>
      </c>
    </row>
    <row r="68" spans="1:151" x14ac:dyDescent="0.25">
      <c r="A68" t="s">
        <v>124</v>
      </c>
      <c r="B68" t="s">
        <v>589</v>
      </c>
      <c r="C68" t="s">
        <v>595</v>
      </c>
      <c r="D68">
        <v>68</v>
      </c>
      <c r="E68" t="s">
        <v>10</v>
      </c>
      <c r="F68">
        <f t="shared" si="10"/>
        <v>2</v>
      </c>
      <c r="G68">
        <f t="shared" si="11"/>
        <v>1</v>
      </c>
      <c r="H68" t="s">
        <v>9</v>
      </c>
      <c r="I68" t="s">
        <v>6</v>
      </c>
      <c r="J68" t="s">
        <v>5</v>
      </c>
      <c r="K68" t="s">
        <v>606</v>
      </c>
      <c r="L68" t="s">
        <v>515</v>
      </c>
      <c r="M68" s="7">
        <f t="shared" si="12"/>
        <v>0</v>
      </c>
      <c r="N68" s="7">
        <f t="shared" si="12"/>
        <v>256.00811257452642</v>
      </c>
      <c r="O68" s="7">
        <f>M68*'Emission and cost factors'!$D$8+N68*'Emission and cost factors'!$E$8</f>
        <v>117.76373178428216</v>
      </c>
      <c r="P68" s="8">
        <f>M68*'Emission and cost factors'!$D$9+N68*'Emission and cost factors'!$E$9</f>
        <v>38.401216886178965</v>
      </c>
      <c r="Q68" s="7">
        <f t="shared" si="13"/>
        <v>20.195714285714281</v>
      </c>
      <c r="R68" s="17">
        <f t="shared" si="14"/>
        <v>5</v>
      </c>
      <c r="S68" s="17">
        <f t="shared" si="15"/>
        <v>0</v>
      </c>
      <c r="T68" s="17">
        <f t="shared" si="16"/>
        <v>0</v>
      </c>
      <c r="U68" s="7">
        <f t="shared" si="17"/>
        <v>3.1571428571428577E-2</v>
      </c>
      <c r="V68" s="7">
        <f t="shared" si="18"/>
        <v>0</v>
      </c>
      <c r="W68" s="7">
        <f t="shared" si="19"/>
        <v>0</v>
      </c>
      <c r="X68">
        <v>20.440000000000001</v>
      </c>
      <c r="Y68">
        <v>20.36</v>
      </c>
      <c r="Z68">
        <v>20.46</v>
      </c>
      <c r="AA68">
        <v>20.34</v>
      </c>
      <c r="AB68">
        <v>20.27</v>
      </c>
      <c r="AC68">
        <v>20.260000000000002</v>
      </c>
      <c r="AD68">
        <v>20.29</v>
      </c>
      <c r="AE68">
        <v>19.95</v>
      </c>
      <c r="AF68">
        <v>19.87</v>
      </c>
      <c r="AG68">
        <v>19.98</v>
      </c>
      <c r="AH68">
        <v>19.899999999999999</v>
      </c>
      <c r="AI68">
        <v>19.940000000000001</v>
      </c>
      <c r="AJ68">
        <v>20.23</v>
      </c>
      <c r="AK68">
        <v>20.45</v>
      </c>
      <c r="AL68">
        <v>0</v>
      </c>
      <c r="AM68">
        <v>0</v>
      </c>
      <c r="AN68">
        <v>0</v>
      </c>
      <c r="AO68">
        <v>0</v>
      </c>
      <c r="AP68">
        <v>0</v>
      </c>
      <c r="AQ68">
        <v>0</v>
      </c>
      <c r="AR68">
        <v>0</v>
      </c>
      <c r="AS68">
        <v>0.05</v>
      </c>
      <c r="AT68">
        <v>0.16700000000000001</v>
      </c>
      <c r="AU68">
        <v>2.5000000000000001E-2</v>
      </c>
      <c r="AV68">
        <v>0.11700000000000001</v>
      </c>
      <c r="AW68">
        <v>8.3000000000000004E-2</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19.739999999999998</v>
      </c>
      <c r="CC68">
        <v>19.579999999999998</v>
      </c>
      <c r="CD68">
        <v>19.72</v>
      </c>
      <c r="CE68">
        <v>19.579999999999998</v>
      </c>
      <c r="CF68">
        <v>19.440000000000001</v>
      </c>
      <c r="CG68">
        <v>19.22</v>
      </c>
      <c r="CH68">
        <v>19.27</v>
      </c>
      <c r="CI68">
        <v>18.91</v>
      </c>
      <c r="CJ68">
        <v>18.57</v>
      </c>
      <c r="CK68">
        <v>18.8</v>
      </c>
      <c r="CL68">
        <v>18.77</v>
      </c>
      <c r="CM68">
        <v>18.649999999999999</v>
      </c>
      <c r="CN68">
        <v>19.05</v>
      </c>
      <c r="CO68">
        <v>19.45</v>
      </c>
      <c r="CP68">
        <v>0.308</v>
      </c>
      <c r="CQ68">
        <v>0.47499999999999998</v>
      </c>
      <c r="CR68">
        <v>0.33300000000000002</v>
      </c>
      <c r="CS68">
        <v>0.45800000000000002</v>
      </c>
      <c r="CT68">
        <v>0.58299999999999996</v>
      </c>
      <c r="CU68">
        <v>0.84199999999999997</v>
      </c>
      <c r="CV68">
        <v>0.77500000000000002</v>
      </c>
      <c r="CW68">
        <v>0.90800000000000003</v>
      </c>
      <c r="CX68">
        <v>1</v>
      </c>
      <c r="CY68">
        <v>1</v>
      </c>
      <c r="CZ68">
        <v>1</v>
      </c>
      <c r="DA68">
        <v>1</v>
      </c>
      <c r="DB68">
        <v>1</v>
      </c>
      <c r="DC68">
        <v>0.65800000000000003</v>
      </c>
      <c r="DD68">
        <v>0</v>
      </c>
      <c r="DE68">
        <v>0</v>
      </c>
      <c r="DF68">
        <v>0</v>
      </c>
      <c r="DG68">
        <v>0</v>
      </c>
      <c r="DH68">
        <v>0</v>
      </c>
      <c r="DI68">
        <v>0</v>
      </c>
      <c r="DJ68">
        <v>0</v>
      </c>
      <c r="DK68">
        <v>7.4999999999999997E-2</v>
      </c>
      <c r="DL68">
        <v>0.433</v>
      </c>
      <c r="DM68">
        <v>0.183</v>
      </c>
      <c r="DN68">
        <v>0.192</v>
      </c>
      <c r="DO68">
        <v>0.39200000000000002</v>
      </c>
      <c r="DP68">
        <v>0</v>
      </c>
      <c r="DQ68">
        <v>0</v>
      </c>
      <c r="DR68">
        <v>0</v>
      </c>
      <c r="DS68">
        <v>0</v>
      </c>
      <c r="DT68">
        <v>0</v>
      </c>
      <c r="DU68">
        <v>0</v>
      </c>
      <c r="DV68">
        <v>0</v>
      </c>
      <c r="DW68">
        <v>0</v>
      </c>
      <c r="DX68">
        <v>0</v>
      </c>
      <c r="DY68">
        <v>0</v>
      </c>
      <c r="DZ68">
        <v>0</v>
      </c>
      <c r="EA68">
        <v>0</v>
      </c>
      <c r="EB68">
        <v>0</v>
      </c>
      <c r="EC68">
        <v>0</v>
      </c>
      <c r="ED68">
        <v>0</v>
      </c>
      <c r="EE68">
        <v>0</v>
      </c>
      <c r="EF68">
        <v>5.3070000000000004</v>
      </c>
      <c r="EG68">
        <v>4.1970000000000001</v>
      </c>
      <c r="EH68">
        <v>5.6070000000000002</v>
      </c>
      <c r="EI68">
        <v>3.2570000000000001</v>
      </c>
      <c r="EJ68">
        <v>3.0510000000000002</v>
      </c>
      <c r="EK68">
        <v>2.9710000000000001</v>
      </c>
      <c r="EL68">
        <v>3.153</v>
      </c>
      <c r="EM68">
        <v>-3.4</v>
      </c>
      <c r="EN68">
        <v>1.351</v>
      </c>
      <c r="EO68">
        <v>-9.7000000000000003E-2</v>
      </c>
      <c r="EP68">
        <v>-3.7</v>
      </c>
      <c r="EQ68">
        <v>3.6440000000000001</v>
      </c>
      <c r="ER68">
        <v>2.9510000000000001</v>
      </c>
      <c r="ES68">
        <v>5.9950000000000001</v>
      </c>
      <c r="ET68">
        <v>0</v>
      </c>
      <c r="EU68">
        <v>119.470452534779</v>
      </c>
    </row>
    <row r="69" spans="1:151" x14ac:dyDescent="0.25">
      <c r="A69" t="s">
        <v>125</v>
      </c>
      <c r="B69" t="s">
        <v>589</v>
      </c>
      <c r="C69" t="s">
        <v>595</v>
      </c>
      <c r="D69">
        <v>69</v>
      </c>
      <c r="E69" t="s">
        <v>10</v>
      </c>
      <c r="F69">
        <f t="shared" si="10"/>
        <v>2</v>
      </c>
      <c r="G69">
        <f t="shared" si="11"/>
        <v>1</v>
      </c>
      <c r="H69" t="s">
        <v>9</v>
      </c>
      <c r="I69" t="s">
        <v>7</v>
      </c>
      <c r="J69" t="s">
        <v>4</v>
      </c>
      <c r="K69" t="s">
        <v>606</v>
      </c>
      <c r="L69" t="s">
        <v>516</v>
      </c>
      <c r="M69" s="7">
        <f t="shared" si="12"/>
        <v>0</v>
      </c>
      <c r="N69" s="7">
        <f t="shared" si="12"/>
        <v>262.63851145734645</v>
      </c>
      <c r="O69" s="7">
        <f>M69*'Emission and cost factors'!$D$8+N69*'Emission and cost factors'!$E$8</f>
        <v>120.81371527037938</v>
      </c>
      <c r="P69" s="8">
        <f>M69*'Emission and cost factors'!$D$9+N69*'Emission and cost factors'!$E$9</f>
        <v>39.395776718601965</v>
      </c>
      <c r="Q69" s="7">
        <f t="shared" si="13"/>
        <v>20.307142857142853</v>
      </c>
      <c r="R69" s="17">
        <f t="shared" si="14"/>
        <v>0</v>
      </c>
      <c r="S69" s="17">
        <f t="shared" si="15"/>
        <v>0</v>
      </c>
      <c r="T69" s="17">
        <f t="shared" si="16"/>
        <v>0</v>
      </c>
      <c r="U69" s="7">
        <f t="shared" si="17"/>
        <v>0</v>
      </c>
      <c r="V69" s="7">
        <f t="shared" si="18"/>
        <v>0</v>
      </c>
      <c r="W69" s="7">
        <f t="shared" si="19"/>
        <v>0</v>
      </c>
      <c r="X69">
        <v>20.49</v>
      </c>
      <c r="Y69">
        <v>20.43</v>
      </c>
      <c r="Z69">
        <v>20.52</v>
      </c>
      <c r="AA69">
        <v>20.420000000000002</v>
      </c>
      <c r="AB69">
        <v>20.350000000000001</v>
      </c>
      <c r="AC69">
        <v>20.350000000000001</v>
      </c>
      <c r="AD69">
        <v>20.38</v>
      </c>
      <c r="AE69">
        <v>20.100000000000001</v>
      </c>
      <c r="AF69">
        <v>20.059999999999999</v>
      </c>
      <c r="AG69">
        <v>20.14</v>
      </c>
      <c r="AH69">
        <v>20.079999999999998</v>
      </c>
      <c r="AI69">
        <v>20.12</v>
      </c>
      <c r="AJ69">
        <v>20.34</v>
      </c>
      <c r="AK69">
        <v>20.52</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19.86</v>
      </c>
      <c r="CC69">
        <v>19.72</v>
      </c>
      <c r="CD69">
        <v>19.850000000000001</v>
      </c>
      <c r="CE69">
        <v>19.71</v>
      </c>
      <c r="CF69">
        <v>19.63</v>
      </c>
      <c r="CG69">
        <v>19.420000000000002</v>
      </c>
      <c r="CH69">
        <v>19.48</v>
      </c>
      <c r="CI69">
        <v>19.2</v>
      </c>
      <c r="CJ69">
        <v>18.87</v>
      </c>
      <c r="CK69">
        <v>19.100000000000001</v>
      </c>
      <c r="CL69">
        <v>19.07</v>
      </c>
      <c r="CM69">
        <v>18.920000000000002</v>
      </c>
      <c r="CN69">
        <v>19.28</v>
      </c>
      <c r="CO69">
        <v>19.62</v>
      </c>
      <c r="CP69">
        <v>0.192</v>
      </c>
      <c r="CQ69">
        <v>0.35799999999999998</v>
      </c>
      <c r="CR69">
        <v>0.20799999999999999</v>
      </c>
      <c r="CS69">
        <v>0.35799999999999998</v>
      </c>
      <c r="CT69">
        <v>0.442</v>
      </c>
      <c r="CU69">
        <v>0.7</v>
      </c>
      <c r="CV69">
        <v>0.63300000000000001</v>
      </c>
      <c r="CW69">
        <v>0.71699999999999997</v>
      </c>
      <c r="CX69">
        <v>1</v>
      </c>
      <c r="CY69">
        <v>1</v>
      </c>
      <c r="CZ69">
        <v>0.82499999999999996</v>
      </c>
      <c r="DA69">
        <v>1</v>
      </c>
      <c r="DB69">
        <v>0.875</v>
      </c>
      <c r="DC69">
        <v>0.51700000000000002</v>
      </c>
      <c r="DD69">
        <v>0</v>
      </c>
      <c r="DE69">
        <v>0</v>
      </c>
      <c r="DF69">
        <v>0</v>
      </c>
      <c r="DG69">
        <v>0</v>
      </c>
      <c r="DH69">
        <v>0</v>
      </c>
      <c r="DI69">
        <v>0</v>
      </c>
      <c r="DJ69">
        <v>0</v>
      </c>
      <c r="DK69">
        <v>0</v>
      </c>
      <c r="DL69">
        <v>0.15</v>
      </c>
      <c r="DM69">
        <v>0</v>
      </c>
      <c r="DN69">
        <v>0</v>
      </c>
      <c r="DO69">
        <v>0.1</v>
      </c>
      <c r="DP69">
        <v>0</v>
      </c>
      <c r="DQ69">
        <v>0</v>
      </c>
      <c r="DR69">
        <v>0</v>
      </c>
      <c r="DS69">
        <v>0</v>
      </c>
      <c r="DT69">
        <v>0</v>
      </c>
      <c r="DU69">
        <v>0</v>
      </c>
      <c r="DV69">
        <v>0</v>
      </c>
      <c r="DW69">
        <v>0</v>
      </c>
      <c r="DX69">
        <v>0</v>
      </c>
      <c r="DY69">
        <v>0</v>
      </c>
      <c r="DZ69">
        <v>0</v>
      </c>
      <c r="EA69">
        <v>0</v>
      </c>
      <c r="EB69">
        <v>0</v>
      </c>
      <c r="EC69">
        <v>0</v>
      </c>
      <c r="ED69">
        <v>0</v>
      </c>
      <c r="EE69">
        <v>0</v>
      </c>
      <c r="EF69">
        <v>5.3070000000000004</v>
      </c>
      <c r="EG69">
        <v>4.1970000000000001</v>
      </c>
      <c r="EH69">
        <v>5.6070000000000002</v>
      </c>
      <c r="EI69">
        <v>3.2570000000000001</v>
      </c>
      <c r="EJ69">
        <v>3.0510000000000002</v>
      </c>
      <c r="EK69">
        <v>2.9710000000000001</v>
      </c>
      <c r="EL69">
        <v>3.153</v>
      </c>
      <c r="EM69">
        <v>-3.4</v>
      </c>
      <c r="EN69">
        <v>1.351</v>
      </c>
      <c r="EO69">
        <v>-9.7000000000000003E-2</v>
      </c>
      <c r="EP69">
        <v>-3.7</v>
      </c>
      <c r="EQ69">
        <v>3.6440000000000001</v>
      </c>
      <c r="ER69">
        <v>2.9510000000000001</v>
      </c>
      <c r="ES69">
        <v>5.9950000000000001</v>
      </c>
      <c r="ET69">
        <v>0</v>
      </c>
      <c r="EU69">
        <v>122.564638680095</v>
      </c>
    </row>
    <row r="70" spans="1:151" x14ac:dyDescent="0.25">
      <c r="A70" t="s">
        <v>126</v>
      </c>
      <c r="B70" t="s">
        <v>589</v>
      </c>
      <c r="C70" t="s">
        <v>595</v>
      </c>
      <c r="D70">
        <v>70</v>
      </c>
      <c r="E70" t="s">
        <v>10</v>
      </c>
      <c r="F70">
        <f t="shared" si="10"/>
        <v>2</v>
      </c>
      <c r="G70">
        <f t="shared" si="11"/>
        <v>1</v>
      </c>
      <c r="H70" t="s">
        <v>9</v>
      </c>
      <c r="I70" t="s">
        <v>7</v>
      </c>
      <c r="J70" t="s">
        <v>4</v>
      </c>
      <c r="K70" t="s">
        <v>606</v>
      </c>
      <c r="L70" t="s">
        <v>515</v>
      </c>
      <c r="M70" s="7">
        <f t="shared" si="12"/>
        <v>0</v>
      </c>
      <c r="N70" s="7">
        <f t="shared" si="12"/>
        <v>262.25222606956925</v>
      </c>
      <c r="O70" s="7">
        <f>M70*'Emission and cost factors'!$D$8+N70*'Emission and cost factors'!$E$8</f>
        <v>120.63602399200185</v>
      </c>
      <c r="P70" s="8">
        <f>M70*'Emission and cost factors'!$D$9+N70*'Emission and cost factors'!$E$9</f>
        <v>39.337833910435386</v>
      </c>
      <c r="Q70" s="7">
        <f t="shared" si="13"/>
        <v>20.231428571428573</v>
      </c>
      <c r="R70" s="17">
        <f t="shared" si="14"/>
        <v>4</v>
      </c>
      <c r="S70" s="17">
        <f t="shared" si="15"/>
        <v>0</v>
      </c>
      <c r="T70" s="17">
        <f t="shared" si="16"/>
        <v>0</v>
      </c>
      <c r="U70" s="7">
        <f t="shared" si="17"/>
        <v>1.4785714285714287E-2</v>
      </c>
      <c r="V70" s="7">
        <f t="shared" si="18"/>
        <v>0</v>
      </c>
      <c r="W70" s="7">
        <f t="shared" si="19"/>
        <v>0</v>
      </c>
      <c r="X70">
        <v>20.46</v>
      </c>
      <c r="Y70">
        <v>20.36</v>
      </c>
      <c r="Z70">
        <v>20.49</v>
      </c>
      <c r="AA70">
        <v>20.38</v>
      </c>
      <c r="AB70">
        <v>20.27</v>
      </c>
      <c r="AC70">
        <v>20.309999999999999</v>
      </c>
      <c r="AD70">
        <v>20.34</v>
      </c>
      <c r="AE70">
        <v>19.989999999999998</v>
      </c>
      <c r="AF70">
        <v>19.91</v>
      </c>
      <c r="AG70">
        <v>20.010000000000002</v>
      </c>
      <c r="AH70">
        <v>19.97</v>
      </c>
      <c r="AI70">
        <v>19.98</v>
      </c>
      <c r="AJ70">
        <v>20.28</v>
      </c>
      <c r="AK70">
        <v>20.49</v>
      </c>
      <c r="AL70">
        <v>0</v>
      </c>
      <c r="AM70">
        <v>0</v>
      </c>
      <c r="AN70">
        <v>0</v>
      </c>
      <c r="AO70">
        <v>0</v>
      </c>
      <c r="AP70">
        <v>0</v>
      </c>
      <c r="AQ70">
        <v>0</v>
      </c>
      <c r="AR70">
        <v>0</v>
      </c>
      <c r="AS70">
        <v>8.0000000000000002E-3</v>
      </c>
      <c r="AT70">
        <v>0.13300000000000001</v>
      </c>
      <c r="AU70">
        <v>0</v>
      </c>
      <c r="AV70">
        <v>3.3000000000000002E-2</v>
      </c>
      <c r="AW70">
        <v>3.3000000000000002E-2</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19.809999999999999</v>
      </c>
      <c r="CC70">
        <v>19.66</v>
      </c>
      <c r="CD70">
        <v>19.809999999999999</v>
      </c>
      <c r="CE70">
        <v>19.66</v>
      </c>
      <c r="CF70">
        <v>19.53</v>
      </c>
      <c r="CG70">
        <v>19.34</v>
      </c>
      <c r="CH70">
        <v>19.399999999999999</v>
      </c>
      <c r="CI70">
        <v>19.03</v>
      </c>
      <c r="CJ70">
        <v>18.670000000000002</v>
      </c>
      <c r="CK70">
        <v>18.88</v>
      </c>
      <c r="CL70">
        <v>18.96</v>
      </c>
      <c r="CM70">
        <v>18.75</v>
      </c>
      <c r="CN70">
        <v>19.14</v>
      </c>
      <c r="CO70">
        <v>19.52</v>
      </c>
      <c r="CP70">
        <v>0.25800000000000001</v>
      </c>
      <c r="CQ70">
        <v>0.442</v>
      </c>
      <c r="CR70">
        <v>0.26700000000000002</v>
      </c>
      <c r="CS70">
        <v>0.42499999999999999</v>
      </c>
      <c r="CT70">
        <v>0.55000000000000004</v>
      </c>
      <c r="CU70">
        <v>0.82499999999999996</v>
      </c>
      <c r="CV70">
        <v>0.73299999999999998</v>
      </c>
      <c r="CW70">
        <v>0.95799999999999996</v>
      </c>
      <c r="CX70">
        <v>1</v>
      </c>
      <c r="CY70">
        <v>1</v>
      </c>
      <c r="CZ70">
        <v>1</v>
      </c>
      <c r="DA70">
        <v>1</v>
      </c>
      <c r="DB70">
        <v>1</v>
      </c>
      <c r="DC70">
        <v>0.65800000000000003</v>
      </c>
      <c r="DD70">
        <v>0</v>
      </c>
      <c r="DE70">
        <v>0</v>
      </c>
      <c r="DF70">
        <v>0</v>
      </c>
      <c r="DG70">
        <v>0</v>
      </c>
      <c r="DH70">
        <v>0</v>
      </c>
      <c r="DI70">
        <v>0</v>
      </c>
      <c r="DJ70">
        <v>0</v>
      </c>
      <c r="DK70">
        <v>0</v>
      </c>
      <c r="DL70">
        <v>0.38300000000000001</v>
      </c>
      <c r="DM70">
        <v>0.125</v>
      </c>
      <c r="DN70">
        <v>3.3000000000000002E-2</v>
      </c>
      <c r="DO70">
        <v>0.32500000000000001</v>
      </c>
      <c r="DP70">
        <v>0</v>
      </c>
      <c r="DQ70">
        <v>0</v>
      </c>
      <c r="DR70">
        <v>0</v>
      </c>
      <c r="DS70">
        <v>0</v>
      </c>
      <c r="DT70">
        <v>0</v>
      </c>
      <c r="DU70">
        <v>0</v>
      </c>
      <c r="DV70">
        <v>0</v>
      </c>
      <c r="DW70">
        <v>0</v>
      </c>
      <c r="DX70">
        <v>0</v>
      </c>
      <c r="DY70">
        <v>0</v>
      </c>
      <c r="DZ70">
        <v>0</v>
      </c>
      <c r="EA70">
        <v>0</v>
      </c>
      <c r="EB70">
        <v>0</v>
      </c>
      <c r="EC70">
        <v>0</v>
      </c>
      <c r="ED70">
        <v>0</v>
      </c>
      <c r="EE70">
        <v>0</v>
      </c>
      <c r="EF70">
        <v>5.3070000000000004</v>
      </c>
      <c r="EG70">
        <v>4.1970000000000001</v>
      </c>
      <c r="EH70">
        <v>5.6070000000000002</v>
      </c>
      <c r="EI70">
        <v>3.2570000000000001</v>
      </c>
      <c r="EJ70">
        <v>3.0510000000000002</v>
      </c>
      <c r="EK70">
        <v>2.9710000000000001</v>
      </c>
      <c r="EL70">
        <v>3.153</v>
      </c>
      <c r="EM70">
        <v>-3.4</v>
      </c>
      <c r="EN70">
        <v>1.351</v>
      </c>
      <c r="EO70">
        <v>-9.7000000000000003E-2</v>
      </c>
      <c r="EP70">
        <v>-3.7</v>
      </c>
      <c r="EQ70">
        <v>3.6440000000000001</v>
      </c>
      <c r="ER70">
        <v>2.9510000000000001</v>
      </c>
      <c r="ES70">
        <v>5.9950000000000001</v>
      </c>
      <c r="ET70">
        <v>0</v>
      </c>
      <c r="EU70">
        <v>122.38437216579899</v>
      </c>
    </row>
    <row r="71" spans="1:151" x14ac:dyDescent="0.25">
      <c r="A71" t="s">
        <v>127</v>
      </c>
      <c r="B71" t="s">
        <v>589</v>
      </c>
      <c r="C71" t="s">
        <v>595</v>
      </c>
      <c r="D71">
        <v>71</v>
      </c>
      <c r="E71" t="s">
        <v>10</v>
      </c>
      <c r="F71">
        <f t="shared" si="10"/>
        <v>2</v>
      </c>
      <c r="G71">
        <f t="shared" si="11"/>
        <v>1</v>
      </c>
      <c r="H71" t="s">
        <v>9</v>
      </c>
      <c r="I71" t="s">
        <v>7</v>
      </c>
      <c r="J71" t="s">
        <v>5</v>
      </c>
      <c r="K71" t="s">
        <v>606</v>
      </c>
      <c r="L71" t="s">
        <v>516</v>
      </c>
      <c r="M71" s="7">
        <f t="shared" si="12"/>
        <v>0</v>
      </c>
      <c r="N71" s="7">
        <f t="shared" si="12"/>
        <v>262.25904253471072</v>
      </c>
      <c r="O71" s="7">
        <f>M71*'Emission and cost factors'!$D$8+N71*'Emission and cost factors'!$E$8</f>
        <v>120.63915956596693</v>
      </c>
      <c r="P71" s="8">
        <f>M71*'Emission and cost factors'!$D$9+N71*'Emission and cost factors'!$E$9</f>
        <v>39.338856380206607</v>
      </c>
      <c r="Q71" s="7">
        <f t="shared" si="13"/>
        <v>20.307142857142853</v>
      </c>
      <c r="R71" s="17">
        <f t="shared" si="14"/>
        <v>0</v>
      </c>
      <c r="S71" s="17">
        <f t="shared" si="15"/>
        <v>0</v>
      </c>
      <c r="T71" s="17">
        <f t="shared" si="16"/>
        <v>0</v>
      </c>
      <c r="U71" s="7">
        <f t="shared" si="17"/>
        <v>0</v>
      </c>
      <c r="V71" s="7">
        <f t="shared" si="18"/>
        <v>0</v>
      </c>
      <c r="W71" s="7">
        <f t="shared" si="19"/>
        <v>0</v>
      </c>
      <c r="X71">
        <v>20.49</v>
      </c>
      <c r="Y71">
        <v>20.43</v>
      </c>
      <c r="Z71">
        <v>20.52</v>
      </c>
      <c r="AA71">
        <v>20.420000000000002</v>
      </c>
      <c r="AB71">
        <v>20.350000000000001</v>
      </c>
      <c r="AC71">
        <v>20.350000000000001</v>
      </c>
      <c r="AD71">
        <v>20.38</v>
      </c>
      <c r="AE71">
        <v>20.100000000000001</v>
      </c>
      <c r="AF71">
        <v>20.059999999999999</v>
      </c>
      <c r="AG71">
        <v>20.14</v>
      </c>
      <c r="AH71">
        <v>20.079999999999998</v>
      </c>
      <c r="AI71">
        <v>20.12</v>
      </c>
      <c r="AJ71">
        <v>20.34</v>
      </c>
      <c r="AK71">
        <v>20.52</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19.86</v>
      </c>
      <c r="CC71">
        <v>19.72</v>
      </c>
      <c r="CD71">
        <v>19.850000000000001</v>
      </c>
      <c r="CE71">
        <v>19.71</v>
      </c>
      <c r="CF71">
        <v>19.63</v>
      </c>
      <c r="CG71">
        <v>19.420000000000002</v>
      </c>
      <c r="CH71">
        <v>19.48</v>
      </c>
      <c r="CI71">
        <v>19.2</v>
      </c>
      <c r="CJ71">
        <v>18.87</v>
      </c>
      <c r="CK71">
        <v>19.100000000000001</v>
      </c>
      <c r="CL71">
        <v>19.07</v>
      </c>
      <c r="CM71">
        <v>18.920000000000002</v>
      </c>
      <c r="CN71">
        <v>19.28</v>
      </c>
      <c r="CO71">
        <v>19.62</v>
      </c>
      <c r="CP71">
        <v>0.192</v>
      </c>
      <c r="CQ71">
        <v>0.35799999999999998</v>
      </c>
      <c r="CR71">
        <v>0.20799999999999999</v>
      </c>
      <c r="CS71">
        <v>0.35799999999999998</v>
      </c>
      <c r="CT71">
        <v>0.442</v>
      </c>
      <c r="CU71">
        <v>0.7</v>
      </c>
      <c r="CV71">
        <v>0.63300000000000001</v>
      </c>
      <c r="CW71">
        <v>0.71699999999999997</v>
      </c>
      <c r="CX71">
        <v>1</v>
      </c>
      <c r="CY71">
        <v>1</v>
      </c>
      <c r="CZ71">
        <v>0.82499999999999996</v>
      </c>
      <c r="DA71">
        <v>1</v>
      </c>
      <c r="DB71">
        <v>0.875</v>
      </c>
      <c r="DC71">
        <v>0.51700000000000002</v>
      </c>
      <c r="DD71">
        <v>0</v>
      </c>
      <c r="DE71">
        <v>0</v>
      </c>
      <c r="DF71">
        <v>0</v>
      </c>
      <c r="DG71">
        <v>0</v>
      </c>
      <c r="DH71">
        <v>0</v>
      </c>
      <c r="DI71">
        <v>0</v>
      </c>
      <c r="DJ71">
        <v>0</v>
      </c>
      <c r="DK71">
        <v>0</v>
      </c>
      <c r="DL71">
        <v>0.15</v>
      </c>
      <c r="DM71">
        <v>0</v>
      </c>
      <c r="DN71">
        <v>0</v>
      </c>
      <c r="DO71">
        <v>0.1</v>
      </c>
      <c r="DP71">
        <v>0</v>
      </c>
      <c r="DQ71">
        <v>0</v>
      </c>
      <c r="DR71">
        <v>0</v>
      </c>
      <c r="DS71">
        <v>0</v>
      </c>
      <c r="DT71">
        <v>0</v>
      </c>
      <c r="DU71">
        <v>0</v>
      </c>
      <c r="DV71">
        <v>0</v>
      </c>
      <c r="DW71">
        <v>0</v>
      </c>
      <c r="DX71">
        <v>0</v>
      </c>
      <c r="DY71">
        <v>0</v>
      </c>
      <c r="DZ71">
        <v>0</v>
      </c>
      <c r="EA71">
        <v>0</v>
      </c>
      <c r="EB71">
        <v>0</v>
      </c>
      <c r="EC71">
        <v>0</v>
      </c>
      <c r="ED71">
        <v>0</v>
      </c>
      <c r="EE71">
        <v>0</v>
      </c>
      <c r="EF71">
        <v>5.3070000000000004</v>
      </c>
      <c r="EG71">
        <v>4.1970000000000001</v>
      </c>
      <c r="EH71">
        <v>5.6070000000000002</v>
      </c>
      <c r="EI71">
        <v>3.2570000000000001</v>
      </c>
      <c r="EJ71">
        <v>3.0510000000000002</v>
      </c>
      <c r="EK71">
        <v>2.9710000000000001</v>
      </c>
      <c r="EL71">
        <v>3.153</v>
      </c>
      <c r="EM71">
        <v>-3.4</v>
      </c>
      <c r="EN71">
        <v>1.351</v>
      </c>
      <c r="EO71">
        <v>-9.7000000000000003E-2</v>
      </c>
      <c r="EP71">
        <v>-3.7</v>
      </c>
      <c r="EQ71">
        <v>3.6440000000000001</v>
      </c>
      <c r="ER71">
        <v>2.9510000000000001</v>
      </c>
      <c r="ES71">
        <v>5.9950000000000001</v>
      </c>
      <c r="ET71">
        <v>0</v>
      </c>
      <c r="EU71">
        <v>122.38755318286501</v>
      </c>
    </row>
    <row r="72" spans="1:151" x14ac:dyDescent="0.25">
      <c r="A72" t="s">
        <v>128</v>
      </c>
      <c r="B72" t="s">
        <v>589</v>
      </c>
      <c r="C72" t="s">
        <v>595</v>
      </c>
      <c r="D72">
        <v>72</v>
      </c>
      <c r="E72" t="s">
        <v>10</v>
      </c>
      <c r="F72">
        <f t="shared" si="10"/>
        <v>2</v>
      </c>
      <c r="G72">
        <f t="shared" si="11"/>
        <v>1</v>
      </c>
      <c r="H72" t="s">
        <v>9</v>
      </c>
      <c r="I72" t="s">
        <v>7</v>
      </c>
      <c r="J72" t="s">
        <v>5</v>
      </c>
      <c r="K72" t="s">
        <v>606</v>
      </c>
      <c r="L72" t="s">
        <v>515</v>
      </c>
      <c r="M72" s="7">
        <f t="shared" si="12"/>
        <v>0</v>
      </c>
      <c r="N72" s="7">
        <f t="shared" si="12"/>
        <v>260.82224323467432</v>
      </c>
      <c r="O72" s="7">
        <f>M72*'Emission and cost factors'!$D$8+N72*'Emission and cost factors'!$E$8</f>
        <v>119.97823188795019</v>
      </c>
      <c r="P72" s="8">
        <f>M72*'Emission and cost factors'!$D$9+N72*'Emission and cost factors'!$E$9</f>
        <v>39.123336485201143</v>
      </c>
      <c r="Q72" s="7">
        <f t="shared" si="13"/>
        <v>20.231428571428573</v>
      </c>
      <c r="R72" s="17">
        <f t="shared" si="14"/>
        <v>4</v>
      </c>
      <c r="S72" s="17">
        <f t="shared" si="15"/>
        <v>0</v>
      </c>
      <c r="T72" s="17">
        <f t="shared" si="16"/>
        <v>0</v>
      </c>
      <c r="U72" s="7">
        <f t="shared" si="17"/>
        <v>1.4785714285714287E-2</v>
      </c>
      <c r="V72" s="7">
        <f t="shared" si="18"/>
        <v>0</v>
      </c>
      <c r="W72" s="7">
        <f t="shared" si="19"/>
        <v>0</v>
      </c>
      <c r="X72">
        <v>20.46</v>
      </c>
      <c r="Y72">
        <v>20.36</v>
      </c>
      <c r="Z72">
        <v>20.49</v>
      </c>
      <c r="AA72">
        <v>20.38</v>
      </c>
      <c r="AB72">
        <v>20.27</v>
      </c>
      <c r="AC72">
        <v>20.309999999999999</v>
      </c>
      <c r="AD72">
        <v>20.34</v>
      </c>
      <c r="AE72">
        <v>19.989999999999998</v>
      </c>
      <c r="AF72">
        <v>19.91</v>
      </c>
      <c r="AG72">
        <v>20.010000000000002</v>
      </c>
      <c r="AH72">
        <v>19.97</v>
      </c>
      <c r="AI72">
        <v>19.98</v>
      </c>
      <c r="AJ72">
        <v>20.28</v>
      </c>
      <c r="AK72">
        <v>20.49</v>
      </c>
      <c r="AL72">
        <v>0</v>
      </c>
      <c r="AM72">
        <v>0</v>
      </c>
      <c r="AN72">
        <v>0</v>
      </c>
      <c r="AO72">
        <v>0</v>
      </c>
      <c r="AP72">
        <v>0</v>
      </c>
      <c r="AQ72">
        <v>0</v>
      </c>
      <c r="AR72">
        <v>0</v>
      </c>
      <c r="AS72">
        <v>8.0000000000000002E-3</v>
      </c>
      <c r="AT72">
        <v>0.13300000000000001</v>
      </c>
      <c r="AU72">
        <v>0</v>
      </c>
      <c r="AV72">
        <v>3.3000000000000002E-2</v>
      </c>
      <c r="AW72">
        <v>3.3000000000000002E-2</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19.809999999999999</v>
      </c>
      <c r="CC72">
        <v>19.66</v>
      </c>
      <c r="CD72">
        <v>19.809999999999999</v>
      </c>
      <c r="CE72">
        <v>19.66</v>
      </c>
      <c r="CF72">
        <v>19.53</v>
      </c>
      <c r="CG72">
        <v>19.34</v>
      </c>
      <c r="CH72">
        <v>19.399999999999999</v>
      </c>
      <c r="CI72">
        <v>19.03</v>
      </c>
      <c r="CJ72">
        <v>18.670000000000002</v>
      </c>
      <c r="CK72">
        <v>18.88</v>
      </c>
      <c r="CL72">
        <v>18.96</v>
      </c>
      <c r="CM72">
        <v>18.75</v>
      </c>
      <c r="CN72">
        <v>19.14</v>
      </c>
      <c r="CO72">
        <v>19.52</v>
      </c>
      <c r="CP72">
        <v>0.25800000000000001</v>
      </c>
      <c r="CQ72">
        <v>0.442</v>
      </c>
      <c r="CR72">
        <v>0.26700000000000002</v>
      </c>
      <c r="CS72">
        <v>0.42499999999999999</v>
      </c>
      <c r="CT72">
        <v>0.55000000000000004</v>
      </c>
      <c r="CU72">
        <v>0.82499999999999996</v>
      </c>
      <c r="CV72">
        <v>0.73299999999999998</v>
      </c>
      <c r="CW72">
        <v>0.95799999999999996</v>
      </c>
      <c r="CX72">
        <v>1</v>
      </c>
      <c r="CY72">
        <v>1</v>
      </c>
      <c r="CZ72">
        <v>1</v>
      </c>
      <c r="DA72">
        <v>1</v>
      </c>
      <c r="DB72">
        <v>1</v>
      </c>
      <c r="DC72">
        <v>0.65800000000000003</v>
      </c>
      <c r="DD72">
        <v>0</v>
      </c>
      <c r="DE72">
        <v>0</v>
      </c>
      <c r="DF72">
        <v>0</v>
      </c>
      <c r="DG72">
        <v>0</v>
      </c>
      <c r="DH72">
        <v>0</v>
      </c>
      <c r="DI72">
        <v>0</v>
      </c>
      <c r="DJ72">
        <v>0</v>
      </c>
      <c r="DK72">
        <v>0</v>
      </c>
      <c r="DL72">
        <v>0.38300000000000001</v>
      </c>
      <c r="DM72">
        <v>0.125</v>
      </c>
      <c r="DN72">
        <v>3.3000000000000002E-2</v>
      </c>
      <c r="DO72">
        <v>0.32500000000000001</v>
      </c>
      <c r="DP72">
        <v>0</v>
      </c>
      <c r="DQ72">
        <v>0</v>
      </c>
      <c r="DR72">
        <v>0</v>
      </c>
      <c r="DS72">
        <v>0</v>
      </c>
      <c r="DT72">
        <v>0</v>
      </c>
      <c r="DU72">
        <v>0</v>
      </c>
      <c r="DV72">
        <v>0</v>
      </c>
      <c r="DW72">
        <v>0</v>
      </c>
      <c r="DX72">
        <v>0</v>
      </c>
      <c r="DY72">
        <v>0</v>
      </c>
      <c r="DZ72">
        <v>0</v>
      </c>
      <c r="EA72">
        <v>0</v>
      </c>
      <c r="EB72">
        <v>0</v>
      </c>
      <c r="EC72">
        <v>0</v>
      </c>
      <c r="ED72">
        <v>0</v>
      </c>
      <c r="EE72">
        <v>0</v>
      </c>
      <c r="EF72">
        <v>5.3070000000000004</v>
      </c>
      <c r="EG72">
        <v>4.1970000000000001</v>
      </c>
      <c r="EH72">
        <v>5.6070000000000002</v>
      </c>
      <c r="EI72">
        <v>3.2570000000000001</v>
      </c>
      <c r="EJ72">
        <v>3.0510000000000002</v>
      </c>
      <c r="EK72">
        <v>2.9710000000000001</v>
      </c>
      <c r="EL72">
        <v>3.153</v>
      </c>
      <c r="EM72">
        <v>-3.4</v>
      </c>
      <c r="EN72">
        <v>1.351</v>
      </c>
      <c r="EO72">
        <v>-9.7000000000000003E-2</v>
      </c>
      <c r="EP72">
        <v>-3.7</v>
      </c>
      <c r="EQ72">
        <v>3.6440000000000001</v>
      </c>
      <c r="ER72">
        <v>2.9510000000000001</v>
      </c>
      <c r="ES72">
        <v>5.9950000000000001</v>
      </c>
      <c r="ET72">
        <v>0</v>
      </c>
      <c r="EU72">
        <v>121.71704684284801</v>
      </c>
    </row>
    <row r="73" spans="1:151" x14ac:dyDescent="0.25">
      <c r="A73" t="s">
        <v>129</v>
      </c>
      <c r="B73" t="s">
        <v>589</v>
      </c>
      <c r="C73" t="s">
        <v>595</v>
      </c>
      <c r="D73">
        <v>73</v>
      </c>
      <c r="E73" t="s">
        <v>11</v>
      </c>
      <c r="F73">
        <f t="shared" si="10"/>
        <v>3</v>
      </c>
      <c r="G73">
        <f t="shared" si="11"/>
        <v>1</v>
      </c>
      <c r="H73" t="s">
        <v>2</v>
      </c>
      <c r="I73" t="s">
        <v>3</v>
      </c>
      <c r="J73" t="s">
        <v>4</v>
      </c>
      <c r="K73" t="s">
        <v>606</v>
      </c>
      <c r="L73" t="s">
        <v>516</v>
      </c>
      <c r="M73" s="7">
        <f t="shared" si="12"/>
        <v>0</v>
      </c>
      <c r="N73" s="7">
        <f t="shared" si="12"/>
        <v>448.48983261827351</v>
      </c>
      <c r="O73" s="7">
        <f>M73*'Emission and cost factors'!$D$8+N73*'Emission and cost factors'!$E$8</f>
        <v>206.30532300440584</v>
      </c>
      <c r="P73" s="8">
        <f>M73*'Emission and cost factors'!$D$9+N73*'Emission and cost factors'!$E$9</f>
        <v>67.273474892741021</v>
      </c>
      <c r="Q73" s="7">
        <f t="shared" si="13"/>
        <v>18.083571428571425</v>
      </c>
      <c r="R73" s="17">
        <f t="shared" si="14"/>
        <v>14</v>
      </c>
      <c r="S73" s="17">
        <f t="shared" si="15"/>
        <v>12</v>
      </c>
      <c r="T73" s="17">
        <f t="shared" si="16"/>
        <v>5</v>
      </c>
      <c r="U73" s="7">
        <f t="shared" si="17"/>
        <v>0.97435714285714281</v>
      </c>
      <c r="V73" s="7">
        <f t="shared" si="18"/>
        <v>0.60250000000000004</v>
      </c>
      <c r="W73" s="7">
        <f t="shared" si="19"/>
        <v>0.17028571428571429</v>
      </c>
      <c r="X73">
        <v>19.149999999999999</v>
      </c>
      <c r="Y73">
        <v>18.61</v>
      </c>
      <c r="Z73">
        <v>19.04</v>
      </c>
      <c r="AA73">
        <v>18.71</v>
      </c>
      <c r="AB73">
        <v>18.079999999999998</v>
      </c>
      <c r="AC73">
        <v>18.03</v>
      </c>
      <c r="AD73">
        <v>18.21</v>
      </c>
      <c r="AE73">
        <v>17.350000000000001</v>
      </c>
      <c r="AF73">
        <v>17.04</v>
      </c>
      <c r="AG73">
        <v>17.54</v>
      </c>
      <c r="AH73">
        <v>17.45</v>
      </c>
      <c r="AI73">
        <v>17.27</v>
      </c>
      <c r="AJ73">
        <v>18.100000000000001</v>
      </c>
      <c r="AK73">
        <v>18.59</v>
      </c>
      <c r="AL73">
        <v>0.75800000000000001</v>
      </c>
      <c r="AM73">
        <v>1</v>
      </c>
      <c r="AN73">
        <v>0.88300000000000001</v>
      </c>
      <c r="AO73">
        <v>1</v>
      </c>
      <c r="AP73">
        <v>1</v>
      </c>
      <c r="AQ73">
        <v>1</v>
      </c>
      <c r="AR73">
        <v>1</v>
      </c>
      <c r="AS73">
        <v>1</v>
      </c>
      <c r="AT73">
        <v>1</v>
      </c>
      <c r="AU73">
        <v>1</v>
      </c>
      <c r="AV73">
        <v>1</v>
      </c>
      <c r="AW73">
        <v>1</v>
      </c>
      <c r="AX73">
        <v>1</v>
      </c>
      <c r="AY73">
        <v>1</v>
      </c>
      <c r="AZ73">
        <v>0</v>
      </c>
      <c r="BA73">
        <v>0.34200000000000003</v>
      </c>
      <c r="BB73">
        <v>0</v>
      </c>
      <c r="BC73">
        <v>0.24199999999999999</v>
      </c>
      <c r="BD73">
        <v>0.72499999999999998</v>
      </c>
      <c r="BE73">
        <v>0.69199999999999995</v>
      </c>
      <c r="BF73">
        <v>0.56699999999999995</v>
      </c>
      <c r="BG73">
        <v>1</v>
      </c>
      <c r="BH73">
        <v>1</v>
      </c>
      <c r="BI73">
        <v>1</v>
      </c>
      <c r="BJ73">
        <v>0.89200000000000002</v>
      </c>
      <c r="BK73">
        <v>1</v>
      </c>
      <c r="BL73">
        <v>0.63300000000000001</v>
      </c>
      <c r="BM73">
        <v>0.34200000000000003</v>
      </c>
      <c r="BN73">
        <v>0</v>
      </c>
      <c r="BO73">
        <v>0</v>
      </c>
      <c r="BP73">
        <v>0</v>
      </c>
      <c r="BQ73">
        <v>0</v>
      </c>
      <c r="BR73">
        <v>0</v>
      </c>
      <c r="BS73">
        <v>0</v>
      </c>
      <c r="BT73">
        <v>0</v>
      </c>
      <c r="BU73">
        <v>0.39200000000000002</v>
      </c>
      <c r="BV73">
        <v>0.71699999999999997</v>
      </c>
      <c r="BW73">
        <v>0.32500000000000001</v>
      </c>
      <c r="BX73">
        <v>0.33300000000000002</v>
      </c>
      <c r="BY73">
        <v>0.61699999999999999</v>
      </c>
      <c r="BZ73">
        <v>0</v>
      </c>
      <c r="CA73">
        <v>0</v>
      </c>
      <c r="CB73">
        <v>18.010000000000002</v>
      </c>
      <c r="CC73">
        <v>17.29</v>
      </c>
      <c r="CD73">
        <v>17.809999999999999</v>
      </c>
      <c r="CE73">
        <v>17.37</v>
      </c>
      <c r="CF73">
        <v>16.649999999999999</v>
      </c>
      <c r="CG73">
        <v>16.47</v>
      </c>
      <c r="CH73">
        <v>16.68</v>
      </c>
      <c r="CI73">
        <v>15.72</v>
      </c>
      <c r="CJ73">
        <v>15.45</v>
      </c>
      <c r="CK73">
        <v>16.02</v>
      </c>
      <c r="CL73">
        <v>15.79</v>
      </c>
      <c r="CM73">
        <v>15.75</v>
      </c>
      <c r="CN73">
        <v>16.54</v>
      </c>
      <c r="CO73">
        <v>17.12</v>
      </c>
      <c r="CP73">
        <v>1</v>
      </c>
      <c r="CQ73">
        <v>1</v>
      </c>
      <c r="CR73">
        <v>1</v>
      </c>
      <c r="CS73">
        <v>1</v>
      </c>
      <c r="CT73">
        <v>1</v>
      </c>
      <c r="CU73">
        <v>1</v>
      </c>
      <c r="CV73">
        <v>1</v>
      </c>
      <c r="CW73">
        <v>1</v>
      </c>
      <c r="CX73">
        <v>1</v>
      </c>
      <c r="CY73">
        <v>1</v>
      </c>
      <c r="CZ73">
        <v>1</v>
      </c>
      <c r="DA73">
        <v>1</v>
      </c>
      <c r="DB73">
        <v>1</v>
      </c>
      <c r="DC73">
        <v>1</v>
      </c>
      <c r="DD73">
        <v>0.67500000000000004</v>
      </c>
      <c r="DE73">
        <v>1</v>
      </c>
      <c r="DF73">
        <v>0.81699999999999995</v>
      </c>
      <c r="DG73">
        <v>1</v>
      </c>
      <c r="DH73">
        <v>1</v>
      </c>
      <c r="DI73">
        <v>1</v>
      </c>
      <c r="DJ73">
        <v>1</v>
      </c>
      <c r="DK73">
        <v>1</v>
      </c>
      <c r="DL73">
        <v>1</v>
      </c>
      <c r="DM73">
        <v>1</v>
      </c>
      <c r="DN73">
        <v>1</v>
      </c>
      <c r="DO73">
        <v>1</v>
      </c>
      <c r="DP73">
        <v>1</v>
      </c>
      <c r="DQ73">
        <v>1</v>
      </c>
      <c r="DR73">
        <v>0</v>
      </c>
      <c r="DS73">
        <v>0.47499999999999998</v>
      </c>
      <c r="DT73">
        <v>0.14199999999999999</v>
      </c>
      <c r="DU73">
        <v>0.40799999999999997</v>
      </c>
      <c r="DV73">
        <v>0.81699999999999995</v>
      </c>
      <c r="DW73">
        <v>1</v>
      </c>
      <c r="DX73">
        <v>0.81699999999999995</v>
      </c>
      <c r="DY73">
        <v>1</v>
      </c>
      <c r="DZ73">
        <v>1</v>
      </c>
      <c r="EA73">
        <v>1</v>
      </c>
      <c r="EB73">
        <v>1</v>
      </c>
      <c r="EC73">
        <v>1</v>
      </c>
      <c r="ED73">
        <v>0.89200000000000002</v>
      </c>
      <c r="EE73">
        <v>0.61699999999999999</v>
      </c>
      <c r="EF73">
        <v>5.3070000000000004</v>
      </c>
      <c r="EG73">
        <v>4.1970000000000001</v>
      </c>
      <c r="EH73">
        <v>5.6070000000000002</v>
      </c>
      <c r="EI73">
        <v>3.2570000000000001</v>
      </c>
      <c r="EJ73">
        <v>3.0510000000000002</v>
      </c>
      <c r="EK73">
        <v>2.9710000000000001</v>
      </c>
      <c r="EL73">
        <v>3.153</v>
      </c>
      <c r="EM73">
        <v>-3.4</v>
      </c>
      <c r="EN73">
        <v>1.351</v>
      </c>
      <c r="EO73">
        <v>-9.7000000000000003E-2</v>
      </c>
      <c r="EP73">
        <v>-3.7</v>
      </c>
      <c r="EQ73">
        <v>3.6440000000000001</v>
      </c>
      <c r="ER73">
        <v>2.9510000000000001</v>
      </c>
      <c r="ES73">
        <v>5.9950000000000001</v>
      </c>
      <c r="ET73">
        <v>0</v>
      </c>
      <c r="EU73">
        <v>209.295255221861</v>
      </c>
    </row>
    <row r="74" spans="1:151" x14ac:dyDescent="0.25">
      <c r="A74" t="s">
        <v>130</v>
      </c>
      <c r="B74" t="s">
        <v>589</v>
      </c>
      <c r="C74" t="s">
        <v>595</v>
      </c>
      <c r="D74">
        <v>74</v>
      </c>
      <c r="E74" t="s">
        <v>11</v>
      </c>
      <c r="F74">
        <f t="shared" si="10"/>
        <v>3</v>
      </c>
      <c r="G74">
        <f t="shared" si="11"/>
        <v>1</v>
      </c>
      <c r="H74" t="s">
        <v>2</v>
      </c>
      <c r="I74" t="s">
        <v>3</v>
      </c>
      <c r="J74" t="s">
        <v>4</v>
      </c>
      <c r="K74" t="s">
        <v>606</v>
      </c>
      <c r="L74" t="s">
        <v>515</v>
      </c>
      <c r="M74" s="7">
        <f t="shared" si="12"/>
        <v>0</v>
      </c>
      <c r="N74" s="7">
        <f t="shared" si="12"/>
        <v>427.90388707656854</v>
      </c>
      <c r="O74" s="7">
        <f>M74*'Emission and cost factors'!$D$8+N74*'Emission and cost factors'!$E$8</f>
        <v>196.83578805522154</v>
      </c>
      <c r="P74" s="8">
        <f>M74*'Emission and cost factors'!$D$9+N74*'Emission and cost factors'!$E$9</f>
        <v>64.185583061485275</v>
      </c>
      <c r="Q74" s="7">
        <f t="shared" si="13"/>
        <v>17.835714285714285</v>
      </c>
      <c r="R74" s="17">
        <f t="shared" si="14"/>
        <v>14</v>
      </c>
      <c r="S74" s="17">
        <f t="shared" si="15"/>
        <v>13</v>
      </c>
      <c r="T74" s="17">
        <f t="shared" si="16"/>
        <v>9</v>
      </c>
      <c r="U74" s="7">
        <f t="shared" si="17"/>
        <v>0.997</v>
      </c>
      <c r="V74" s="7">
        <f t="shared" si="18"/>
        <v>0.7381428571428571</v>
      </c>
      <c r="W74" s="7">
        <f t="shared" si="19"/>
        <v>0.28814285714285715</v>
      </c>
      <c r="X74">
        <v>19.03</v>
      </c>
      <c r="Y74">
        <v>18.37</v>
      </c>
      <c r="Z74">
        <v>18.850000000000001</v>
      </c>
      <c r="AA74">
        <v>18.47</v>
      </c>
      <c r="AB74">
        <v>17.829999999999998</v>
      </c>
      <c r="AC74">
        <v>17.78</v>
      </c>
      <c r="AD74">
        <v>17.96</v>
      </c>
      <c r="AE74">
        <v>17.059999999999999</v>
      </c>
      <c r="AF74">
        <v>16.760000000000002</v>
      </c>
      <c r="AG74">
        <v>17.260000000000002</v>
      </c>
      <c r="AH74">
        <v>17.14</v>
      </c>
      <c r="AI74">
        <v>16.989999999999998</v>
      </c>
      <c r="AJ74">
        <v>17.850000000000001</v>
      </c>
      <c r="AK74">
        <v>18.350000000000001</v>
      </c>
      <c r="AL74">
        <v>0.95799999999999996</v>
      </c>
      <c r="AM74">
        <v>1</v>
      </c>
      <c r="AN74">
        <v>1</v>
      </c>
      <c r="AO74">
        <v>1</v>
      </c>
      <c r="AP74">
        <v>1</v>
      </c>
      <c r="AQ74">
        <v>1</v>
      </c>
      <c r="AR74">
        <v>1</v>
      </c>
      <c r="AS74">
        <v>1</v>
      </c>
      <c r="AT74">
        <v>1</v>
      </c>
      <c r="AU74">
        <v>1</v>
      </c>
      <c r="AV74">
        <v>1</v>
      </c>
      <c r="AW74">
        <v>1</v>
      </c>
      <c r="AX74">
        <v>1</v>
      </c>
      <c r="AY74">
        <v>1</v>
      </c>
      <c r="AZ74">
        <v>0</v>
      </c>
      <c r="BA74">
        <v>0.56699999999999995</v>
      </c>
      <c r="BB74">
        <v>0.14199999999999999</v>
      </c>
      <c r="BC74">
        <v>0.45800000000000002</v>
      </c>
      <c r="BD74">
        <v>1</v>
      </c>
      <c r="BE74">
        <v>1</v>
      </c>
      <c r="BF74">
        <v>0.77500000000000002</v>
      </c>
      <c r="BG74">
        <v>1</v>
      </c>
      <c r="BH74">
        <v>1</v>
      </c>
      <c r="BI74">
        <v>1</v>
      </c>
      <c r="BJ74">
        <v>1</v>
      </c>
      <c r="BK74">
        <v>1</v>
      </c>
      <c r="BL74">
        <v>0.85</v>
      </c>
      <c r="BM74">
        <v>0.54200000000000004</v>
      </c>
      <c r="BN74">
        <v>0</v>
      </c>
      <c r="BO74">
        <v>0</v>
      </c>
      <c r="BP74">
        <v>0</v>
      </c>
      <c r="BQ74">
        <v>0</v>
      </c>
      <c r="BR74">
        <v>0.14199999999999999</v>
      </c>
      <c r="BS74">
        <v>0.17499999999999999</v>
      </c>
      <c r="BT74">
        <v>2.5000000000000001E-2</v>
      </c>
      <c r="BU74">
        <v>0.59199999999999997</v>
      </c>
      <c r="BV74">
        <v>1</v>
      </c>
      <c r="BW74">
        <v>0.55000000000000004</v>
      </c>
      <c r="BX74">
        <v>0.52500000000000002</v>
      </c>
      <c r="BY74">
        <v>0.90800000000000003</v>
      </c>
      <c r="BZ74">
        <v>0.11700000000000001</v>
      </c>
      <c r="CA74">
        <v>0</v>
      </c>
      <c r="CB74">
        <v>17.87</v>
      </c>
      <c r="CC74">
        <v>17.02</v>
      </c>
      <c r="CD74">
        <v>17.600000000000001</v>
      </c>
      <c r="CE74">
        <v>17.11</v>
      </c>
      <c r="CF74">
        <v>16.36</v>
      </c>
      <c r="CG74">
        <v>16.18</v>
      </c>
      <c r="CH74">
        <v>16.39</v>
      </c>
      <c r="CI74">
        <v>15.38</v>
      </c>
      <c r="CJ74">
        <v>15.09</v>
      </c>
      <c r="CK74">
        <v>15.67</v>
      </c>
      <c r="CL74">
        <v>15.42</v>
      </c>
      <c r="CM74">
        <v>15.4</v>
      </c>
      <c r="CN74">
        <v>16.25</v>
      </c>
      <c r="CO74">
        <v>16.84</v>
      </c>
      <c r="CP74">
        <v>1</v>
      </c>
      <c r="CQ74">
        <v>1</v>
      </c>
      <c r="CR74">
        <v>1</v>
      </c>
      <c r="CS74">
        <v>1</v>
      </c>
      <c r="CT74">
        <v>1</v>
      </c>
      <c r="CU74">
        <v>1</v>
      </c>
      <c r="CV74">
        <v>1</v>
      </c>
      <c r="CW74">
        <v>1</v>
      </c>
      <c r="CX74">
        <v>1</v>
      </c>
      <c r="CY74">
        <v>1</v>
      </c>
      <c r="CZ74">
        <v>1</v>
      </c>
      <c r="DA74">
        <v>1</v>
      </c>
      <c r="DB74">
        <v>1</v>
      </c>
      <c r="DC74">
        <v>1</v>
      </c>
      <c r="DD74">
        <v>0.79200000000000004</v>
      </c>
      <c r="DE74">
        <v>1</v>
      </c>
      <c r="DF74">
        <v>1</v>
      </c>
      <c r="DG74">
        <v>1</v>
      </c>
      <c r="DH74">
        <v>1</v>
      </c>
      <c r="DI74">
        <v>1</v>
      </c>
      <c r="DJ74">
        <v>1</v>
      </c>
      <c r="DK74">
        <v>1</v>
      </c>
      <c r="DL74">
        <v>1</v>
      </c>
      <c r="DM74">
        <v>1</v>
      </c>
      <c r="DN74">
        <v>1</v>
      </c>
      <c r="DO74">
        <v>1</v>
      </c>
      <c r="DP74">
        <v>1</v>
      </c>
      <c r="DQ74">
        <v>1</v>
      </c>
      <c r="DR74">
        <v>0.1</v>
      </c>
      <c r="DS74">
        <v>0.65800000000000003</v>
      </c>
      <c r="DT74">
        <v>0.3</v>
      </c>
      <c r="DU74">
        <v>0.58299999999999996</v>
      </c>
      <c r="DV74">
        <v>1</v>
      </c>
      <c r="DW74">
        <v>1</v>
      </c>
      <c r="DX74">
        <v>1</v>
      </c>
      <c r="DY74">
        <v>1</v>
      </c>
      <c r="DZ74">
        <v>1</v>
      </c>
      <c r="EA74">
        <v>1</v>
      </c>
      <c r="EB74">
        <v>1</v>
      </c>
      <c r="EC74">
        <v>1</v>
      </c>
      <c r="ED74">
        <v>1</v>
      </c>
      <c r="EE74">
        <v>0.83299999999999996</v>
      </c>
      <c r="EF74">
        <v>5.3070000000000004</v>
      </c>
      <c r="EG74">
        <v>4.1970000000000001</v>
      </c>
      <c r="EH74">
        <v>5.6070000000000002</v>
      </c>
      <c r="EI74">
        <v>3.2570000000000001</v>
      </c>
      <c r="EJ74">
        <v>3.0510000000000002</v>
      </c>
      <c r="EK74">
        <v>2.9710000000000001</v>
      </c>
      <c r="EL74">
        <v>3.153</v>
      </c>
      <c r="EM74">
        <v>-3.4</v>
      </c>
      <c r="EN74">
        <v>1.351</v>
      </c>
      <c r="EO74">
        <v>-9.7000000000000003E-2</v>
      </c>
      <c r="EP74">
        <v>-3.7</v>
      </c>
      <c r="EQ74">
        <v>3.6440000000000001</v>
      </c>
      <c r="ER74">
        <v>2.9510000000000001</v>
      </c>
      <c r="ES74">
        <v>5.9950000000000001</v>
      </c>
      <c r="ET74">
        <v>0</v>
      </c>
      <c r="EU74">
        <v>199.68848063573199</v>
      </c>
    </row>
    <row r="75" spans="1:151" x14ac:dyDescent="0.25">
      <c r="A75" t="s">
        <v>131</v>
      </c>
      <c r="B75" t="s">
        <v>589</v>
      </c>
      <c r="C75" t="s">
        <v>595</v>
      </c>
      <c r="D75">
        <v>75</v>
      </c>
      <c r="E75" t="s">
        <v>11</v>
      </c>
      <c r="F75">
        <f t="shared" si="10"/>
        <v>3</v>
      </c>
      <c r="G75">
        <f t="shared" si="11"/>
        <v>1</v>
      </c>
      <c r="H75" t="s">
        <v>2</v>
      </c>
      <c r="I75" t="s">
        <v>3</v>
      </c>
      <c r="J75" t="s">
        <v>5</v>
      </c>
      <c r="K75" t="s">
        <v>606</v>
      </c>
      <c r="L75" t="s">
        <v>516</v>
      </c>
      <c r="M75" s="7">
        <f t="shared" si="12"/>
        <v>0</v>
      </c>
      <c r="N75" s="7">
        <f t="shared" si="12"/>
        <v>448.48927927855283</v>
      </c>
      <c r="O75" s="7">
        <f>M75*'Emission and cost factors'!$D$8+N75*'Emission and cost factors'!$E$8</f>
        <v>206.30506846813432</v>
      </c>
      <c r="P75" s="8">
        <f>M75*'Emission and cost factors'!$D$9+N75*'Emission and cost factors'!$E$9</f>
        <v>67.273391891782921</v>
      </c>
      <c r="Q75" s="7">
        <f t="shared" si="13"/>
        <v>18.083571428571425</v>
      </c>
      <c r="R75" s="17">
        <f t="shared" si="14"/>
        <v>14</v>
      </c>
      <c r="S75" s="17">
        <f t="shared" si="15"/>
        <v>12</v>
      </c>
      <c r="T75" s="17">
        <f t="shared" si="16"/>
        <v>5</v>
      </c>
      <c r="U75" s="7">
        <f t="shared" si="17"/>
        <v>0.97435714285714281</v>
      </c>
      <c r="V75" s="7">
        <f t="shared" si="18"/>
        <v>0.60250000000000004</v>
      </c>
      <c r="W75" s="7">
        <f t="shared" si="19"/>
        <v>0.17028571428571429</v>
      </c>
      <c r="X75">
        <v>19.149999999999999</v>
      </c>
      <c r="Y75">
        <v>18.61</v>
      </c>
      <c r="Z75">
        <v>19.04</v>
      </c>
      <c r="AA75">
        <v>18.71</v>
      </c>
      <c r="AB75">
        <v>18.079999999999998</v>
      </c>
      <c r="AC75">
        <v>18.03</v>
      </c>
      <c r="AD75">
        <v>18.21</v>
      </c>
      <c r="AE75">
        <v>17.350000000000001</v>
      </c>
      <c r="AF75">
        <v>17.04</v>
      </c>
      <c r="AG75">
        <v>17.54</v>
      </c>
      <c r="AH75">
        <v>17.45</v>
      </c>
      <c r="AI75">
        <v>17.27</v>
      </c>
      <c r="AJ75">
        <v>18.100000000000001</v>
      </c>
      <c r="AK75">
        <v>18.59</v>
      </c>
      <c r="AL75">
        <v>0.75800000000000001</v>
      </c>
      <c r="AM75">
        <v>1</v>
      </c>
      <c r="AN75">
        <v>0.88300000000000001</v>
      </c>
      <c r="AO75">
        <v>1</v>
      </c>
      <c r="AP75">
        <v>1</v>
      </c>
      <c r="AQ75">
        <v>1</v>
      </c>
      <c r="AR75">
        <v>1</v>
      </c>
      <c r="AS75">
        <v>1</v>
      </c>
      <c r="AT75">
        <v>1</v>
      </c>
      <c r="AU75">
        <v>1</v>
      </c>
      <c r="AV75">
        <v>1</v>
      </c>
      <c r="AW75">
        <v>1</v>
      </c>
      <c r="AX75">
        <v>1</v>
      </c>
      <c r="AY75">
        <v>1</v>
      </c>
      <c r="AZ75">
        <v>0</v>
      </c>
      <c r="BA75">
        <v>0.34200000000000003</v>
      </c>
      <c r="BB75">
        <v>0</v>
      </c>
      <c r="BC75">
        <v>0.24199999999999999</v>
      </c>
      <c r="BD75">
        <v>0.72499999999999998</v>
      </c>
      <c r="BE75">
        <v>0.69199999999999995</v>
      </c>
      <c r="BF75">
        <v>0.56699999999999995</v>
      </c>
      <c r="BG75">
        <v>1</v>
      </c>
      <c r="BH75">
        <v>1</v>
      </c>
      <c r="BI75">
        <v>1</v>
      </c>
      <c r="BJ75">
        <v>0.89200000000000002</v>
      </c>
      <c r="BK75">
        <v>1</v>
      </c>
      <c r="BL75">
        <v>0.63300000000000001</v>
      </c>
      <c r="BM75">
        <v>0.34200000000000003</v>
      </c>
      <c r="BN75">
        <v>0</v>
      </c>
      <c r="BO75">
        <v>0</v>
      </c>
      <c r="BP75">
        <v>0</v>
      </c>
      <c r="BQ75">
        <v>0</v>
      </c>
      <c r="BR75">
        <v>0</v>
      </c>
      <c r="BS75">
        <v>0</v>
      </c>
      <c r="BT75">
        <v>0</v>
      </c>
      <c r="BU75">
        <v>0.39200000000000002</v>
      </c>
      <c r="BV75">
        <v>0.71699999999999997</v>
      </c>
      <c r="BW75">
        <v>0.32500000000000001</v>
      </c>
      <c r="BX75">
        <v>0.33300000000000002</v>
      </c>
      <c r="BY75">
        <v>0.61699999999999999</v>
      </c>
      <c r="BZ75">
        <v>0</v>
      </c>
      <c r="CA75">
        <v>0</v>
      </c>
      <c r="CB75">
        <v>18.010000000000002</v>
      </c>
      <c r="CC75">
        <v>17.29</v>
      </c>
      <c r="CD75">
        <v>17.809999999999999</v>
      </c>
      <c r="CE75">
        <v>17.37</v>
      </c>
      <c r="CF75">
        <v>16.649999999999999</v>
      </c>
      <c r="CG75">
        <v>16.47</v>
      </c>
      <c r="CH75">
        <v>16.68</v>
      </c>
      <c r="CI75">
        <v>15.72</v>
      </c>
      <c r="CJ75">
        <v>15.45</v>
      </c>
      <c r="CK75">
        <v>16.02</v>
      </c>
      <c r="CL75">
        <v>15.79</v>
      </c>
      <c r="CM75">
        <v>15.75</v>
      </c>
      <c r="CN75">
        <v>16.54</v>
      </c>
      <c r="CO75">
        <v>17.12</v>
      </c>
      <c r="CP75">
        <v>1</v>
      </c>
      <c r="CQ75">
        <v>1</v>
      </c>
      <c r="CR75">
        <v>1</v>
      </c>
      <c r="CS75">
        <v>1</v>
      </c>
      <c r="CT75">
        <v>1</v>
      </c>
      <c r="CU75">
        <v>1</v>
      </c>
      <c r="CV75">
        <v>1</v>
      </c>
      <c r="CW75">
        <v>1</v>
      </c>
      <c r="CX75">
        <v>1</v>
      </c>
      <c r="CY75">
        <v>1</v>
      </c>
      <c r="CZ75">
        <v>1</v>
      </c>
      <c r="DA75">
        <v>1</v>
      </c>
      <c r="DB75">
        <v>1</v>
      </c>
      <c r="DC75">
        <v>1</v>
      </c>
      <c r="DD75">
        <v>0.67500000000000004</v>
      </c>
      <c r="DE75">
        <v>1</v>
      </c>
      <c r="DF75">
        <v>0.81699999999999995</v>
      </c>
      <c r="DG75">
        <v>1</v>
      </c>
      <c r="DH75">
        <v>1</v>
      </c>
      <c r="DI75">
        <v>1</v>
      </c>
      <c r="DJ75">
        <v>1</v>
      </c>
      <c r="DK75">
        <v>1</v>
      </c>
      <c r="DL75">
        <v>1</v>
      </c>
      <c r="DM75">
        <v>1</v>
      </c>
      <c r="DN75">
        <v>1</v>
      </c>
      <c r="DO75">
        <v>1</v>
      </c>
      <c r="DP75">
        <v>1</v>
      </c>
      <c r="DQ75">
        <v>1</v>
      </c>
      <c r="DR75">
        <v>0</v>
      </c>
      <c r="DS75">
        <v>0.47499999999999998</v>
      </c>
      <c r="DT75">
        <v>0.14199999999999999</v>
      </c>
      <c r="DU75">
        <v>0.40799999999999997</v>
      </c>
      <c r="DV75">
        <v>0.81699999999999995</v>
      </c>
      <c r="DW75">
        <v>1</v>
      </c>
      <c r="DX75">
        <v>0.81699999999999995</v>
      </c>
      <c r="DY75">
        <v>1</v>
      </c>
      <c r="DZ75">
        <v>1</v>
      </c>
      <c r="EA75">
        <v>1</v>
      </c>
      <c r="EB75">
        <v>1</v>
      </c>
      <c r="EC75">
        <v>1</v>
      </c>
      <c r="ED75">
        <v>0.89200000000000002</v>
      </c>
      <c r="EE75">
        <v>0.61699999999999999</v>
      </c>
      <c r="EF75">
        <v>5.3070000000000004</v>
      </c>
      <c r="EG75">
        <v>4.1970000000000001</v>
      </c>
      <c r="EH75">
        <v>5.6070000000000002</v>
      </c>
      <c r="EI75">
        <v>3.2570000000000001</v>
      </c>
      <c r="EJ75">
        <v>3.0510000000000002</v>
      </c>
      <c r="EK75">
        <v>2.9710000000000001</v>
      </c>
      <c r="EL75">
        <v>3.153</v>
      </c>
      <c r="EM75">
        <v>-3.4</v>
      </c>
      <c r="EN75">
        <v>1.351</v>
      </c>
      <c r="EO75">
        <v>-9.7000000000000003E-2</v>
      </c>
      <c r="EP75">
        <v>-3.7</v>
      </c>
      <c r="EQ75">
        <v>3.6440000000000001</v>
      </c>
      <c r="ER75">
        <v>2.9510000000000001</v>
      </c>
      <c r="ES75">
        <v>5.9950000000000001</v>
      </c>
      <c r="ET75">
        <v>0</v>
      </c>
      <c r="EU75">
        <v>209.294996996658</v>
      </c>
    </row>
    <row r="76" spans="1:151" x14ac:dyDescent="0.25">
      <c r="A76" t="s">
        <v>132</v>
      </c>
      <c r="B76" t="s">
        <v>589</v>
      </c>
      <c r="C76" t="s">
        <v>595</v>
      </c>
      <c r="D76">
        <v>76</v>
      </c>
      <c r="E76" t="s">
        <v>11</v>
      </c>
      <c r="F76">
        <f t="shared" si="10"/>
        <v>3</v>
      </c>
      <c r="G76">
        <f t="shared" si="11"/>
        <v>1</v>
      </c>
      <c r="H76" t="s">
        <v>2</v>
      </c>
      <c r="I76" t="s">
        <v>3</v>
      </c>
      <c r="J76" t="s">
        <v>5</v>
      </c>
      <c r="K76" t="s">
        <v>606</v>
      </c>
      <c r="L76" t="s">
        <v>515</v>
      </c>
      <c r="M76" s="7">
        <f t="shared" si="12"/>
        <v>0</v>
      </c>
      <c r="N76" s="7">
        <f t="shared" si="12"/>
        <v>427.90230946216076</v>
      </c>
      <c r="O76" s="7">
        <f>M76*'Emission and cost factors'!$D$8+N76*'Emission and cost factors'!$E$8</f>
        <v>196.83506235259395</v>
      </c>
      <c r="P76" s="8">
        <f>M76*'Emission and cost factors'!$D$9+N76*'Emission and cost factors'!$E$9</f>
        <v>64.185346419324105</v>
      </c>
      <c r="Q76" s="7">
        <f t="shared" si="13"/>
        <v>17.835714285714285</v>
      </c>
      <c r="R76" s="17">
        <f t="shared" si="14"/>
        <v>14</v>
      </c>
      <c r="S76" s="17">
        <f t="shared" si="15"/>
        <v>13</v>
      </c>
      <c r="T76" s="17">
        <f t="shared" si="16"/>
        <v>9</v>
      </c>
      <c r="U76" s="7">
        <f t="shared" si="17"/>
        <v>0.997</v>
      </c>
      <c r="V76" s="7">
        <f t="shared" si="18"/>
        <v>0.7381428571428571</v>
      </c>
      <c r="W76" s="7">
        <f t="shared" si="19"/>
        <v>0.28814285714285715</v>
      </c>
      <c r="X76">
        <v>19.03</v>
      </c>
      <c r="Y76">
        <v>18.37</v>
      </c>
      <c r="Z76">
        <v>18.850000000000001</v>
      </c>
      <c r="AA76">
        <v>18.47</v>
      </c>
      <c r="AB76">
        <v>17.829999999999998</v>
      </c>
      <c r="AC76">
        <v>17.78</v>
      </c>
      <c r="AD76">
        <v>17.96</v>
      </c>
      <c r="AE76">
        <v>17.059999999999999</v>
      </c>
      <c r="AF76">
        <v>16.760000000000002</v>
      </c>
      <c r="AG76">
        <v>17.260000000000002</v>
      </c>
      <c r="AH76">
        <v>17.14</v>
      </c>
      <c r="AI76">
        <v>16.989999999999998</v>
      </c>
      <c r="AJ76">
        <v>17.850000000000001</v>
      </c>
      <c r="AK76">
        <v>18.350000000000001</v>
      </c>
      <c r="AL76">
        <v>0.95799999999999996</v>
      </c>
      <c r="AM76">
        <v>1</v>
      </c>
      <c r="AN76">
        <v>1</v>
      </c>
      <c r="AO76">
        <v>1</v>
      </c>
      <c r="AP76">
        <v>1</v>
      </c>
      <c r="AQ76">
        <v>1</v>
      </c>
      <c r="AR76">
        <v>1</v>
      </c>
      <c r="AS76">
        <v>1</v>
      </c>
      <c r="AT76">
        <v>1</v>
      </c>
      <c r="AU76">
        <v>1</v>
      </c>
      <c r="AV76">
        <v>1</v>
      </c>
      <c r="AW76">
        <v>1</v>
      </c>
      <c r="AX76">
        <v>1</v>
      </c>
      <c r="AY76">
        <v>1</v>
      </c>
      <c r="AZ76">
        <v>0</v>
      </c>
      <c r="BA76">
        <v>0.56699999999999995</v>
      </c>
      <c r="BB76">
        <v>0.14199999999999999</v>
      </c>
      <c r="BC76">
        <v>0.45800000000000002</v>
      </c>
      <c r="BD76">
        <v>1</v>
      </c>
      <c r="BE76">
        <v>1</v>
      </c>
      <c r="BF76">
        <v>0.77500000000000002</v>
      </c>
      <c r="BG76">
        <v>1</v>
      </c>
      <c r="BH76">
        <v>1</v>
      </c>
      <c r="BI76">
        <v>1</v>
      </c>
      <c r="BJ76">
        <v>1</v>
      </c>
      <c r="BK76">
        <v>1</v>
      </c>
      <c r="BL76">
        <v>0.85</v>
      </c>
      <c r="BM76">
        <v>0.54200000000000004</v>
      </c>
      <c r="BN76">
        <v>0</v>
      </c>
      <c r="BO76">
        <v>0</v>
      </c>
      <c r="BP76">
        <v>0</v>
      </c>
      <c r="BQ76">
        <v>0</v>
      </c>
      <c r="BR76">
        <v>0.14199999999999999</v>
      </c>
      <c r="BS76">
        <v>0.17499999999999999</v>
      </c>
      <c r="BT76">
        <v>2.5000000000000001E-2</v>
      </c>
      <c r="BU76">
        <v>0.59199999999999997</v>
      </c>
      <c r="BV76">
        <v>1</v>
      </c>
      <c r="BW76">
        <v>0.55000000000000004</v>
      </c>
      <c r="BX76">
        <v>0.52500000000000002</v>
      </c>
      <c r="BY76">
        <v>0.90800000000000003</v>
      </c>
      <c r="BZ76">
        <v>0.11700000000000001</v>
      </c>
      <c r="CA76">
        <v>0</v>
      </c>
      <c r="CB76">
        <v>17.87</v>
      </c>
      <c r="CC76">
        <v>17.02</v>
      </c>
      <c r="CD76">
        <v>17.600000000000001</v>
      </c>
      <c r="CE76">
        <v>17.11</v>
      </c>
      <c r="CF76">
        <v>16.36</v>
      </c>
      <c r="CG76">
        <v>16.18</v>
      </c>
      <c r="CH76">
        <v>16.39</v>
      </c>
      <c r="CI76">
        <v>15.38</v>
      </c>
      <c r="CJ76">
        <v>15.09</v>
      </c>
      <c r="CK76">
        <v>15.67</v>
      </c>
      <c r="CL76">
        <v>15.42</v>
      </c>
      <c r="CM76">
        <v>15.4</v>
      </c>
      <c r="CN76">
        <v>16.25</v>
      </c>
      <c r="CO76">
        <v>16.84</v>
      </c>
      <c r="CP76">
        <v>1</v>
      </c>
      <c r="CQ76">
        <v>1</v>
      </c>
      <c r="CR76">
        <v>1</v>
      </c>
      <c r="CS76">
        <v>1</v>
      </c>
      <c r="CT76">
        <v>1</v>
      </c>
      <c r="CU76">
        <v>1</v>
      </c>
      <c r="CV76">
        <v>1</v>
      </c>
      <c r="CW76">
        <v>1</v>
      </c>
      <c r="CX76">
        <v>1</v>
      </c>
      <c r="CY76">
        <v>1</v>
      </c>
      <c r="CZ76">
        <v>1</v>
      </c>
      <c r="DA76">
        <v>1</v>
      </c>
      <c r="DB76">
        <v>1</v>
      </c>
      <c r="DC76">
        <v>1</v>
      </c>
      <c r="DD76">
        <v>0.79200000000000004</v>
      </c>
      <c r="DE76">
        <v>1</v>
      </c>
      <c r="DF76">
        <v>1</v>
      </c>
      <c r="DG76">
        <v>1</v>
      </c>
      <c r="DH76">
        <v>1</v>
      </c>
      <c r="DI76">
        <v>1</v>
      </c>
      <c r="DJ76">
        <v>1</v>
      </c>
      <c r="DK76">
        <v>1</v>
      </c>
      <c r="DL76">
        <v>1</v>
      </c>
      <c r="DM76">
        <v>1</v>
      </c>
      <c r="DN76">
        <v>1</v>
      </c>
      <c r="DO76">
        <v>1</v>
      </c>
      <c r="DP76">
        <v>1</v>
      </c>
      <c r="DQ76">
        <v>1</v>
      </c>
      <c r="DR76">
        <v>0.1</v>
      </c>
      <c r="DS76">
        <v>0.65800000000000003</v>
      </c>
      <c r="DT76">
        <v>0.3</v>
      </c>
      <c r="DU76">
        <v>0.58299999999999996</v>
      </c>
      <c r="DV76">
        <v>1</v>
      </c>
      <c r="DW76">
        <v>1</v>
      </c>
      <c r="DX76">
        <v>1</v>
      </c>
      <c r="DY76">
        <v>1</v>
      </c>
      <c r="DZ76">
        <v>1</v>
      </c>
      <c r="EA76">
        <v>1</v>
      </c>
      <c r="EB76">
        <v>1</v>
      </c>
      <c r="EC76">
        <v>1</v>
      </c>
      <c r="ED76">
        <v>1</v>
      </c>
      <c r="EE76">
        <v>0.83299999999999996</v>
      </c>
      <c r="EF76">
        <v>5.3070000000000004</v>
      </c>
      <c r="EG76">
        <v>4.1970000000000001</v>
      </c>
      <c r="EH76">
        <v>5.6070000000000002</v>
      </c>
      <c r="EI76">
        <v>3.2570000000000001</v>
      </c>
      <c r="EJ76">
        <v>3.0510000000000002</v>
      </c>
      <c r="EK76">
        <v>2.9710000000000001</v>
      </c>
      <c r="EL76">
        <v>3.153</v>
      </c>
      <c r="EM76">
        <v>-3.4</v>
      </c>
      <c r="EN76">
        <v>1.351</v>
      </c>
      <c r="EO76">
        <v>-9.7000000000000003E-2</v>
      </c>
      <c r="EP76">
        <v>-3.7</v>
      </c>
      <c r="EQ76">
        <v>3.6440000000000001</v>
      </c>
      <c r="ER76">
        <v>2.9510000000000001</v>
      </c>
      <c r="ES76">
        <v>5.9950000000000001</v>
      </c>
      <c r="ET76">
        <v>0</v>
      </c>
      <c r="EU76">
        <v>199.68774441567501</v>
      </c>
    </row>
    <row r="77" spans="1:151" x14ac:dyDescent="0.25">
      <c r="A77" t="s">
        <v>133</v>
      </c>
      <c r="B77" t="s">
        <v>589</v>
      </c>
      <c r="C77" t="s">
        <v>595</v>
      </c>
      <c r="D77">
        <v>77</v>
      </c>
      <c r="E77" t="s">
        <v>11</v>
      </c>
      <c r="F77">
        <f t="shared" si="10"/>
        <v>3</v>
      </c>
      <c r="G77">
        <f t="shared" si="11"/>
        <v>1</v>
      </c>
      <c r="H77" t="s">
        <v>2</v>
      </c>
      <c r="I77" t="s">
        <v>6</v>
      </c>
      <c r="J77" t="s">
        <v>4</v>
      </c>
      <c r="K77" t="s">
        <v>606</v>
      </c>
      <c r="L77" t="s">
        <v>516</v>
      </c>
      <c r="M77" s="7">
        <f t="shared" si="12"/>
        <v>0</v>
      </c>
      <c r="N77" s="7">
        <f t="shared" si="12"/>
        <v>453.05221436691426</v>
      </c>
      <c r="O77" s="7">
        <f>M77*'Emission and cost factors'!$D$8+N77*'Emission and cost factors'!$E$8</f>
        <v>208.40401860878058</v>
      </c>
      <c r="P77" s="8">
        <f>M77*'Emission and cost factors'!$D$9+N77*'Emission and cost factors'!$E$9</f>
        <v>67.957832155037138</v>
      </c>
      <c r="Q77" s="7">
        <f t="shared" si="13"/>
        <v>18.216428571428573</v>
      </c>
      <c r="R77" s="17">
        <f t="shared" si="14"/>
        <v>14</v>
      </c>
      <c r="S77" s="17">
        <f t="shared" si="15"/>
        <v>12</v>
      </c>
      <c r="T77" s="17">
        <f t="shared" si="16"/>
        <v>5</v>
      </c>
      <c r="U77" s="7">
        <f t="shared" si="17"/>
        <v>0.98392857142857149</v>
      </c>
      <c r="V77" s="7">
        <f t="shared" si="18"/>
        <v>0.65650000000000008</v>
      </c>
      <c r="W77" s="7">
        <f t="shared" si="19"/>
        <v>0.17857142857142858</v>
      </c>
      <c r="X77">
        <v>19.38</v>
      </c>
      <c r="Y77">
        <v>18.77</v>
      </c>
      <c r="Z77">
        <v>19.12</v>
      </c>
      <c r="AA77">
        <v>18.850000000000001</v>
      </c>
      <c r="AB77">
        <v>18.2</v>
      </c>
      <c r="AC77">
        <v>18.14</v>
      </c>
      <c r="AD77">
        <v>18.29</v>
      </c>
      <c r="AE77">
        <v>17.579999999999998</v>
      </c>
      <c r="AF77">
        <v>17.190000000000001</v>
      </c>
      <c r="AG77">
        <v>17.670000000000002</v>
      </c>
      <c r="AH77">
        <v>17.690000000000001</v>
      </c>
      <c r="AI77">
        <v>17.36</v>
      </c>
      <c r="AJ77">
        <v>18.18</v>
      </c>
      <c r="AK77">
        <v>18.61</v>
      </c>
      <c r="AL77">
        <v>0.77500000000000002</v>
      </c>
      <c r="AM77">
        <v>1</v>
      </c>
      <c r="AN77">
        <v>1</v>
      </c>
      <c r="AO77">
        <v>1</v>
      </c>
      <c r="AP77">
        <v>1</v>
      </c>
      <c r="AQ77">
        <v>1</v>
      </c>
      <c r="AR77">
        <v>1</v>
      </c>
      <c r="AS77">
        <v>1</v>
      </c>
      <c r="AT77">
        <v>1</v>
      </c>
      <c r="AU77">
        <v>1</v>
      </c>
      <c r="AV77">
        <v>1</v>
      </c>
      <c r="AW77">
        <v>1</v>
      </c>
      <c r="AX77">
        <v>1</v>
      </c>
      <c r="AY77">
        <v>1</v>
      </c>
      <c r="AZ77">
        <v>0</v>
      </c>
      <c r="BA77">
        <v>0.25800000000000001</v>
      </c>
      <c r="BB77">
        <v>0</v>
      </c>
      <c r="BC77">
        <v>0.16700000000000001</v>
      </c>
      <c r="BD77">
        <v>0.91700000000000004</v>
      </c>
      <c r="BE77">
        <v>0.9</v>
      </c>
      <c r="BF77">
        <v>0.70799999999999996</v>
      </c>
      <c r="BG77">
        <v>1</v>
      </c>
      <c r="BH77">
        <v>1</v>
      </c>
      <c r="BI77">
        <v>1</v>
      </c>
      <c r="BJ77">
        <v>1</v>
      </c>
      <c r="BK77">
        <v>1</v>
      </c>
      <c r="BL77">
        <v>0.80800000000000005</v>
      </c>
      <c r="BM77">
        <v>0.433</v>
      </c>
      <c r="BN77">
        <v>0</v>
      </c>
      <c r="BO77">
        <v>0</v>
      </c>
      <c r="BP77">
        <v>0</v>
      </c>
      <c r="BQ77">
        <v>0</v>
      </c>
      <c r="BR77">
        <v>0</v>
      </c>
      <c r="BS77">
        <v>0</v>
      </c>
      <c r="BT77">
        <v>0</v>
      </c>
      <c r="BU77">
        <v>0.34200000000000003</v>
      </c>
      <c r="BV77">
        <v>0.85799999999999998</v>
      </c>
      <c r="BW77">
        <v>0.308</v>
      </c>
      <c r="BX77">
        <v>0.24199999999999999</v>
      </c>
      <c r="BY77">
        <v>0.75</v>
      </c>
      <c r="BZ77">
        <v>0</v>
      </c>
      <c r="CA77">
        <v>0</v>
      </c>
      <c r="CB77">
        <v>18.38</v>
      </c>
      <c r="CC77">
        <v>17.52</v>
      </c>
      <c r="CD77">
        <v>17.96</v>
      </c>
      <c r="CE77">
        <v>17.57</v>
      </c>
      <c r="CF77">
        <v>16.86</v>
      </c>
      <c r="CG77">
        <v>16.66</v>
      </c>
      <c r="CH77">
        <v>16.850000000000001</v>
      </c>
      <c r="CI77">
        <v>16.12</v>
      </c>
      <c r="CJ77">
        <v>15.75</v>
      </c>
      <c r="CK77">
        <v>16.309999999999999</v>
      </c>
      <c r="CL77">
        <v>16.18</v>
      </c>
      <c r="CM77">
        <v>15.98</v>
      </c>
      <c r="CN77">
        <v>16.739999999999998</v>
      </c>
      <c r="CO77">
        <v>17.22</v>
      </c>
      <c r="CP77">
        <v>1</v>
      </c>
      <c r="CQ77">
        <v>1</v>
      </c>
      <c r="CR77">
        <v>1</v>
      </c>
      <c r="CS77">
        <v>1</v>
      </c>
      <c r="CT77">
        <v>1</v>
      </c>
      <c r="CU77">
        <v>1</v>
      </c>
      <c r="CV77">
        <v>1</v>
      </c>
      <c r="CW77">
        <v>1</v>
      </c>
      <c r="CX77">
        <v>1</v>
      </c>
      <c r="CY77">
        <v>1</v>
      </c>
      <c r="CZ77">
        <v>1</v>
      </c>
      <c r="DA77">
        <v>1</v>
      </c>
      <c r="DB77">
        <v>1</v>
      </c>
      <c r="DC77">
        <v>1</v>
      </c>
      <c r="DD77">
        <v>0.57499999999999996</v>
      </c>
      <c r="DE77">
        <v>1</v>
      </c>
      <c r="DF77">
        <v>1</v>
      </c>
      <c r="DG77">
        <v>1</v>
      </c>
      <c r="DH77">
        <v>1</v>
      </c>
      <c r="DI77">
        <v>1</v>
      </c>
      <c r="DJ77">
        <v>1</v>
      </c>
      <c r="DK77">
        <v>1</v>
      </c>
      <c r="DL77">
        <v>1</v>
      </c>
      <c r="DM77">
        <v>1</v>
      </c>
      <c r="DN77">
        <v>1</v>
      </c>
      <c r="DO77">
        <v>1</v>
      </c>
      <c r="DP77">
        <v>1</v>
      </c>
      <c r="DQ77">
        <v>1</v>
      </c>
      <c r="DR77">
        <v>0</v>
      </c>
      <c r="DS77">
        <v>0.42499999999999999</v>
      </c>
      <c r="DT77">
        <v>3.3000000000000002E-2</v>
      </c>
      <c r="DU77">
        <v>0.375</v>
      </c>
      <c r="DV77">
        <v>1</v>
      </c>
      <c r="DW77">
        <v>1</v>
      </c>
      <c r="DX77">
        <v>1</v>
      </c>
      <c r="DY77">
        <v>1</v>
      </c>
      <c r="DZ77">
        <v>1</v>
      </c>
      <c r="EA77">
        <v>1</v>
      </c>
      <c r="EB77">
        <v>1</v>
      </c>
      <c r="EC77">
        <v>1</v>
      </c>
      <c r="ED77">
        <v>1</v>
      </c>
      <c r="EE77">
        <v>0.75</v>
      </c>
      <c r="EF77">
        <v>5.3070000000000004</v>
      </c>
      <c r="EG77">
        <v>4.1970000000000001</v>
      </c>
      <c r="EH77">
        <v>5.6070000000000002</v>
      </c>
      <c r="EI77">
        <v>3.2570000000000001</v>
      </c>
      <c r="EJ77">
        <v>3.0510000000000002</v>
      </c>
      <c r="EK77">
        <v>2.9710000000000001</v>
      </c>
      <c r="EL77">
        <v>3.153</v>
      </c>
      <c r="EM77">
        <v>-3.4</v>
      </c>
      <c r="EN77">
        <v>1.351</v>
      </c>
      <c r="EO77">
        <v>-9.7000000000000003E-2</v>
      </c>
      <c r="EP77">
        <v>-3.7</v>
      </c>
      <c r="EQ77">
        <v>3.6440000000000001</v>
      </c>
      <c r="ER77">
        <v>2.9510000000000001</v>
      </c>
      <c r="ES77">
        <v>5.9950000000000001</v>
      </c>
      <c r="ET77">
        <v>0</v>
      </c>
      <c r="EU77">
        <v>211.42436670455999</v>
      </c>
    </row>
    <row r="78" spans="1:151" x14ac:dyDescent="0.25">
      <c r="A78" t="s">
        <v>134</v>
      </c>
      <c r="B78" t="s">
        <v>589</v>
      </c>
      <c r="C78" t="s">
        <v>595</v>
      </c>
      <c r="D78">
        <v>78</v>
      </c>
      <c r="E78" t="s">
        <v>11</v>
      </c>
      <c r="F78">
        <f t="shared" si="10"/>
        <v>3</v>
      </c>
      <c r="G78">
        <f t="shared" si="11"/>
        <v>1</v>
      </c>
      <c r="H78" t="s">
        <v>2</v>
      </c>
      <c r="I78" t="s">
        <v>6</v>
      </c>
      <c r="J78" t="s">
        <v>4</v>
      </c>
      <c r="K78" t="s">
        <v>606</v>
      </c>
      <c r="L78" t="s">
        <v>515</v>
      </c>
      <c r="M78" s="7">
        <f t="shared" si="12"/>
        <v>0</v>
      </c>
      <c r="N78" s="7">
        <f t="shared" si="12"/>
        <v>429.06401345612574</v>
      </c>
      <c r="O78" s="7">
        <f>M78*'Emission and cost factors'!$D$8+N78*'Emission and cost factors'!$E$8</f>
        <v>197.36944618981784</v>
      </c>
      <c r="P78" s="8">
        <f>M78*'Emission and cost factors'!$D$9+N78*'Emission and cost factors'!$E$9</f>
        <v>64.359602018418855</v>
      </c>
      <c r="Q78" s="7">
        <f t="shared" si="13"/>
        <v>17.96142857142857</v>
      </c>
      <c r="R78" s="17">
        <f t="shared" si="14"/>
        <v>14</v>
      </c>
      <c r="S78" s="17">
        <f t="shared" si="15"/>
        <v>13</v>
      </c>
      <c r="T78" s="17">
        <f t="shared" si="16"/>
        <v>8</v>
      </c>
      <c r="U78" s="7">
        <f t="shared" si="17"/>
        <v>1</v>
      </c>
      <c r="V78" s="7">
        <f t="shared" si="18"/>
        <v>0.78278571428571431</v>
      </c>
      <c r="W78" s="7">
        <f t="shared" si="19"/>
        <v>0.28464285714285714</v>
      </c>
      <c r="X78">
        <v>19.25</v>
      </c>
      <c r="Y78">
        <v>18.54</v>
      </c>
      <c r="Z78">
        <v>18.88</v>
      </c>
      <c r="AA78">
        <v>18.579999999999998</v>
      </c>
      <c r="AB78">
        <v>17.920000000000002</v>
      </c>
      <c r="AC78">
        <v>17.87</v>
      </c>
      <c r="AD78">
        <v>18.04</v>
      </c>
      <c r="AE78">
        <v>17.29</v>
      </c>
      <c r="AF78">
        <v>16.91</v>
      </c>
      <c r="AG78">
        <v>17.41</v>
      </c>
      <c r="AH78">
        <v>17.38</v>
      </c>
      <c r="AI78">
        <v>17.100000000000001</v>
      </c>
      <c r="AJ78">
        <v>17.93</v>
      </c>
      <c r="AK78">
        <v>18.36</v>
      </c>
      <c r="AL78">
        <v>1</v>
      </c>
      <c r="AM78">
        <v>1</v>
      </c>
      <c r="AN78">
        <v>1</v>
      </c>
      <c r="AO78">
        <v>1</v>
      </c>
      <c r="AP78">
        <v>1</v>
      </c>
      <c r="AQ78">
        <v>1</v>
      </c>
      <c r="AR78">
        <v>1</v>
      </c>
      <c r="AS78">
        <v>1</v>
      </c>
      <c r="AT78">
        <v>1</v>
      </c>
      <c r="AU78">
        <v>1</v>
      </c>
      <c r="AV78">
        <v>1</v>
      </c>
      <c r="AW78">
        <v>1</v>
      </c>
      <c r="AX78">
        <v>1</v>
      </c>
      <c r="AY78">
        <v>1</v>
      </c>
      <c r="AZ78">
        <v>0</v>
      </c>
      <c r="BA78">
        <v>0.56699999999999995</v>
      </c>
      <c r="BB78">
        <v>0.158</v>
      </c>
      <c r="BC78">
        <v>0.49199999999999999</v>
      </c>
      <c r="BD78">
        <v>1</v>
      </c>
      <c r="BE78">
        <v>1</v>
      </c>
      <c r="BF78">
        <v>1</v>
      </c>
      <c r="BG78">
        <v>1</v>
      </c>
      <c r="BH78">
        <v>1</v>
      </c>
      <c r="BI78">
        <v>1</v>
      </c>
      <c r="BJ78">
        <v>1</v>
      </c>
      <c r="BK78">
        <v>1</v>
      </c>
      <c r="BL78">
        <v>1</v>
      </c>
      <c r="BM78">
        <v>0.74199999999999999</v>
      </c>
      <c r="BN78">
        <v>0</v>
      </c>
      <c r="BO78">
        <v>0</v>
      </c>
      <c r="BP78">
        <v>0</v>
      </c>
      <c r="BQ78">
        <v>0</v>
      </c>
      <c r="BR78">
        <v>9.1999999999999998E-2</v>
      </c>
      <c r="BS78">
        <v>0.14199999999999999</v>
      </c>
      <c r="BT78">
        <v>0</v>
      </c>
      <c r="BU78">
        <v>0.59199999999999997</v>
      </c>
      <c r="BV78">
        <v>1</v>
      </c>
      <c r="BW78">
        <v>0.59199999999999997</v>
      </c>
      <c r="BX78">
        <v>0.5</v>
      </c>
      <c r="BY78">
        <v>1</v>
      </c>
      <c r="BZ78">
        <v>6.7000000000000004E-2</v>
      </c>
      <c r="CA78">
        <v>0</v>
      </c>
      <c r="CB78">
        <v>18.239999999999998</v>
      </c>
      <c r="CC78">
        <v>17.260000000000002</v>
      </c>
      <c r="CD78">
        <v>17.7</v>
      </c>
      <c r="CE78">
        <v>17.29</v>
      </c>
      <c r="CF78">
        <v>16.579999999999998</v>
      </c>
      <c r="CG78">
        <v>16.38</v>
      </c>
      <c r="CH78">
        <v>16.559999999999999</v>
      </c>
      <c r="CI78">
        <v>15.79</v>
      </c>
      <c r="CJ78">
        <v>15.41</v>
      </c>
      <c r="CK78">
        <v>15.98</v>
      </c>
      <c r="CL78">
        <v>15.84</v>
      </c>
      <c r="CM78">
        <v>15.67</v>
      </c>
      <c r="CN78">
        <v>16.45</v>
      </c>
      <c r="CO78">
        <v>16.940000000000001</v>
      </c>
      <c r="CP78">
        <v>1</v>
      </c>
      <c r="CQ78">
        <v>1</v>
      </c>
      <c r="CR78">
        <v>1</v>
      </c>
      <c r="CS78">
        <v>1</v>
      </c>
      <c r="CT78">
        <v>1</v>
      </c>
      <c r="CU78">
        <v>1</v>
      </c>
      <c r="CV78">
        <v>1</v>
      </c>
      <c r="CW78">
        <v>1</v>
      </c>
      <c r="CX78">
        <v>1</v>
      </c>
      <c r="CY78">
        <v>1</v>
      </c>
      <c r="CZ78">
        <v>1</v>
      </c>
      <c r="DA78">
        <v>1</v>
      </c>
      <c r="DB78">
        <v>1</v>
      </c>
      <c r="DC78">
        <v>1</v>
      </c>
      <c r="DD78">
        <v>0.72499999999999998</v>
      </c>
      <c r="DE78">
        <v>1</v>
      </c>
      <c r="DF78">
        <v>1</v>
      </c>
      <c r="DG78">
        <v>1</v>
      </c>
      <c r="DH78">
        <v>1</v>
      </c>
      <c r="DI78">
        <v>1</v>
      </c>
      <c r="DJ78">
        <v>1</v>
      </c>
      <c r="DK78">
        <v>1</v>
      </c>
      <c r="DL78">
        <v>1</v>
      </c>
      <c r="DM78">
        <v>1</v>
      </c>
      <c r="DN78">
        <v>1</v>
      </c>
      <c r="DO78">
        <v>1</v>
      </c>
      <c r="DP78">
        <v>1</v>
      </c>
      <c r="DQ78">
        <v>1</v>
      </c>
      <c r="DR78">
        <v>0</v>
      </c>
      <c r="DS78">
        <v>0.68300000000000005</v>
      </c>
      <c r="DT78">
        <v>0.308</v>
      </c>
      <c r="DU78">
        <v>0.625</v>
      </c>
      <c r="DV78">
        <v>1</v>
      </c>
      <c r="DW78">
        <v>1</v>
      </c>
      <c r="DX78">
        <v>1</v>
      </c>
      <c r="DY78">
        <v>1</v>
      </c>
      <c r="DZ78">
        <v>1</v>
      </c>
      <c r="EA78">
        <v>1</v>
      </c>
      <c r="EB78">
        <v>1</v>
      </c>
      <c r="EC78">
        <v>1</v>
      </c>
      <c r="ED78">
        <v>1</v>
      </c>
      <c r="EE78">
        <v>1</v>
      </c>
      <c r="EF78">
        <v>5.3070000000000004</v>
      </c>
      <c r="EG78">
        <v>4.1970000000000001</v>
      </c>
      <c r="EH78">
        <v>5.6070000000000002</v>
      </c>
      <c r="EI78">
        <v>3.2570000000000001</v>
      </c>
      <c r="EJ78">
        <v>3.0510000000000002</v>
      </c>
      <c r="EK78">
        <v>2.9710000000000001</v>
      </c>
      <c r="EL78">
        <v>3.153</v>
      </c>
      <c r="EM78">
        <v>-3.4</v>
      </c>
      <c r="EN78">
        <v>1.351</v>
      </c>
      <c r="EO78">
        <v>-9.7000000000000003E-2</v>
      </c>
      <c r="EP78">
        <v>-3.7</v>
      </c>
      <c r="EQ78">
        <v>3.6440000000000001</v>
      </c>
      <c r="ER78">
        <v>2.9510000000000001</v>
      </c>
      <c r="ES78">
        <v>5.9950000000000001</v>
      </c>
      <c r="ET78">
        <v>0</v>
      </c>
      <c r="EU78">
        <v>200.22987294619199</v>
      </c>
    </row>
    <row r="79" spans="1:151" x14ac:dyDescent="0.25">
      <c r="A79" t="s">
        <v>135</v>
      </c>
      <c r="B79" t="s">
        <v>589</v>
      </c>
      <c r="C79" t="s">
        <v>595</v>
      </c>
      <c r="D79">
        <v>79</v>
      </c>
      <c r="E79" t="s">
        <v>11</v>
      </c>
      <c r="F79">
        <f t="shared" si="10"/>
        <v>3</v>
      </c>
      <c r="G79">
        <f t="shared" si="11"/>
        <v>1</v>
      </c>
      <c r="H79" t="s">
        <v>2</v>
      </c>
      <c r="I79" t="s">
        <v>6</v>
      </c>
      <c r="J79" t="s">
        <v>5</v>
      </c>
      <c r="K79" t="s">
        <v>606</v>
      </c>
      <c r="L79" t="s">
        <v>516</v>
      </c>
      <c r="M79" s="7">
        <f t="shared" si="12"/>
        <v>0</v>
      </c>
      <c r="N79" s="7">
        <f t="shared" si="12"/>
        <v>453.05119400777357</v>
      </c>
      <c r="O79" s="7">
        <f>M79*'Emission and cost factors'!$D$8+N79*'Emission and cost factors'!$E$8</f>
        <v>208.40354924357587</v>
      </c>
      <c r="P79" s="8">
        <f>M79*'Emission and cost factors'!$D$9+N79*'Emission and cost factors'!$E$9</f>
        <v>67.957679101166036</v>
      </c>
      <c r="Q79" s="7">
        <f t="shared" si="13"/>
        <v>18.216428571428573</v>
      </c>
      <c r="R79" s="17">
        <f t="shared" si="14"/>
        <v>14</v>
      </c>
      <c r="S79" s="17">
        <f t="shared" si="15"/>
        <v>12</v>
      </c>
      <c r="T79" s="17">
        <f t="shared" si="16"/>
        <v>5</v>
      </c>
      <c r="U79" s="7">
        <f t="shared" si="17"/>
        <v>0.98392857142857149</v>
      </c>
      <c r="V79" s="7">
        <f t="shared" si="18"/>
        <v>0.65650000000000008</v>
      </c>
      <c r="W79" s="7">
        <f t="shared" si="19"/>
        <v>0.17857142857142858</v>
      </c>
      <c r="X79">
        <v>19.38</v>
      </c>
      <c r="Y79">
        <v>18.77</v>
      </c>
      <c r="Z79">
        <v>19.12</v>
      </c>
      <c r="AA79">
        <v>18.850000000000001</v>
      </c>
      <c r="AB79">
        <v>18.2</v>
      </c>
      <c r="AC79">
        <v>18.14</v>
      </c>
      <c r="AD79">
        <v>18.29</v>
      </c>
      <c r="AE79">
        <v>17.579999999999998</v>
      </c>
      <c r="AF79">
        <v>17.190000000000001</v>
      </c>
      <c r="AG79">
        <v>17.670000000000002</v>
      </c>
      <c r="AH79">
        <v>17.690000000000001</v>
      </c>
      <c r="AI79">
        <v>17.36</v>
      </c>
      <c r="AJ79">
        <v>18.18</v>
      </c>
      <c r="AK79">
        <v>18.61</v>
      </c>
      <c r="AL79">
        <v>0.77500000000000002</v>
      </c>
      <c r="AM79">
        <v>1</v>
      </c>
      <c r="AN79">
        <v>1</v>
      </c>
      <c r="AO79">
        <v>1</v>
      </c>
      <c r="AP79">
        <v>1</v>
      </c>
      <c r="AQ79">
        <v>1</v>
      </c>
      <c r="AR79">
        <v>1</v>
      </c>
      <c r="AS79">
        <v>1</v>
      </c>
      <c r="AT79">
        <v>1</v>
      </c>
      <c r="AU79">
        <v>1</v>
      </c>
      <c r="AV79">
        <v>1</v>
      </c>
      <c r="AW79">
        <v>1</v>
      </c>
      <c r="AX79">
        <v>1</v>
      </c>
      <c r="AY79">
        <v>1</v>
      </c>
      <c r="AZ79">
        <v>0</v>
      </c>
      <c r="BA79">
        <v>0.25800000000000001</v>
      </c>
      <c r="BB79">
        <v>0</v>
      </c>
      <c r="BC79">
        <v>0.16700000000000001</v>
      </c>
      <c r="BD79">
        <v>0.91700000000000004</v>
      </c>
      <c r="BE79">
        <v>0.9</v>
      </c>
      <c r="BF79">
        <v>0.70799999999999996</v>
      </c>
      <c r="BG79">
        <v>1</v>
      </c>
      <c r="BH79">
        <v>1</v>
      </c>
      <c r="BI79">
        <v>1</v>
      </c>
      <c r="BJ79">
        <v>1</v>
      </c>
      <c r="BK79">
        <v>1</v>
      </c>
      <c r="BL79">
        <v>0.80800000000000005</v>
      </c>
      <c r="BM79">
        <v>0.433</v>
      </c>
      <c r="BN79">
        <v>0</v>
      </c>
      <c r="BO79">
        <v>0</v>
      </c>
      <c r="BP79">
        <v>0</v>
      </c>
      <c r="BQ79">
        <v>0</v>
      </c>
      <c r="BR79">
        <v>0</v>
      </c>
      <c r="BS79">
        <v>0</v>
      </c>
      <c r="BT79">
        <v>0</v>
      </c>
      <c r="BU79">
        <v>0.34200000000000003</v>
      </c>
      <c r="BV79">
        <v>0.85799999999999998</v>
      </c>
      <c r="BW79">
        <v>0.308</v>
      </c>
      <c r="BX79">
        <v>0.24199999999999999</v>
      </c>
      <c r="BY79">
        <v>0.75</v>
      </c>
      <c r="BZ79">
        <v>0</v>
      </c>
      <c r="CA79">
        <v>0</v>
      </c>
      <c r="CB79">
        <v>18.38</v>
      </c>
      <c r="CC79">
        <v>17.52</v>
      </c>
      <c r="CD79">
        <v>17.96</v>
      </c>
      <c r="CE79">
        <v>17.57</v>
      </c>
      <c r="CF79">
        <v>16.86</v>
      </c>
      <c r="CG79">
        <v>16.66</v>
      </c>
      <c r="CH79">
        <v>16.850000000000001</v>
      </c>
      <c r="CI79">
        <v>16.12</v>
      </c>
      <c r="CJ79">
        <v>15.75</v>
      </c>
      <c r="CK79">
        <v>16.309999999999999</v>
      </c>
      <c r="CL79">
        <v>16.18</v>
      </c>
      <c r="CM79">
        <v>15.98</v>
      </c>
      <c r="CN79">
        <v>16.739999999999998</v>
      </c>
      <c r="CO79">
        <v>17.22</v>
      </c>
      <c r="CP79">
        <v>1</v>
      </c>
      <c r="CQ79">
        <v>1</v>
      </c>
      <c r="CR79">
        <v>1</v>
      </c>
      <c r="CS79">
        <v>1</v>
      </c>
      <c r="CT79">
        <v>1</v>
      </c>
      <c r="CU79">
        <v>1</v>
      </c>
      <c r="CV79">
        <v>1</v>
      </c>
      <c r="CW79">
        <v>1</v>
      </c>
      <c r="CX79">
        <v>1</v>
      </c>
      <c r="CY79">
        <v>1</v>
      </c>
      <c r="CZ79">
        <v>1</v>
      </c>
      <c r="DA79">
        <v>1</v>
      </c>
      <c r="DB79">
        <v>1</v>
      </c>
      <c r="DC79">
        <v>1</v>
      </c>
      <c r="DD79">
        <v>0.57499999999999996</v>
      </c>
      <c r="DE79">
        <v>1</v>
      </c>
      <c r="DF79">
        <v>1</v>
      </c>
      <c r="DG79">
        <v>1</v>
      </c>
      <c r="DH79">
        <v>1</v>
      </c>
      <c r="DI79">
        <v>1</v>
      </c>
      <c r="DJ79">
        <v>1</v>
      </c>
      <c r="DK79">
        <v>1</v>
      </c>
      <c r="DL79">
        <v>1</v>
      </c>
      <c r="DM79">
        <v>1</v>
      </c>
      <c r="DN79">
        <v>1</v>
      </c>
      <c r="DO79">
        <v>1</v>
      </c>
      <c r="DP79">
        <v>1</v>
      </c>
      <c r="DQ79">
        <v>1</v>
      </c>
      <c r="DR79">
        <v>0</v>
      </c>
      <c r="DS79">
        <v>0.42499999999999999</v>
      </c>
      <c r="DT79">
        <v>3.3000000000000002E-2</v>
      </c>
      <c r="DU79">
        <v>0.375</v>
      </c>
      <c r="DV79">
        <v>1</v>
      </c>
      <c r="DW79">
        <v>1</v>
      </c>
      <c r="DX79">
        <v>1</v>
      </c>
      <c r="DY79">
        <v>1</v>
      </c>
      <c r="DZ79">
        <v>1</v>
      </c>
      <c r="EA79">
        <v>1</v>
      </c>
      <c r="EB79">
        <v>1</v>
      </c>
      <c r="EC79">
        <v>1</v>
      </c>
      <c r="ED79">
        <v>1</v>
      </c>
      <c r="EE79">
        <v>0.75</v>
      </c>
      <c r="EF79">
        <v>5.3070000000000004</v>
      </c>
      <c r="EG79">
        <v>4.1970000000000001</v>
      </c>
      <c r="EH79">
        <v>5.6070000000000002</v>
      </c>
      <c r="EI79">
        <v>3.2570000000000001</v>
      </c>
      <c r="EJ79">
        <v>3.0510000000000002</v>
      </c>
      <c r="EK79">
        <v>2.9710000000000001</v>
      </c>
      <c r="EL79">
        <v>3.153</v>
      </c>
      <c r="EM79">
        <v>-3.4</v>
      </c>
      <c r="EN79">
        <v>1.351</v>
      </c>
      <c r="EO79">
        <v>-9.7000000000000003E-2</v>
      </c>
      <c r="EP79">
        <v>-3.7</v>
      </c>
      <c r="EQ79">
        <v>3.6440000000000001</v>
      </c>
      <c r="ER79">
        <v>2.9510000000000001</v>
      </c>
      <c r="ES79">
        <v>5.9950000000000001</v>
      </c>
      <c r="ET79">
        <v>0</v>
      </c>
      <c r="EU79">
        <v>211.42389053696101</v>
      </c>
    </row>
    <row r="80" spans="1:151" x14ac:dyDescent="0.25">
      <c r="A80" t="s">
        <v>136</v>
      </c>
      <c r="B80" t="s">
        <v>589</v>
      </c>
      <c r="C80" t="s">
        <v>595</v>
      </c>
      <c r="D80">
        <v>80</v>
      </c>
      <c r="E80" t="s">
        <v>11</v>
      </c>
      <c r="F80">
        <f t="shared" si="10"/>
        <v>3</v>
      </c>
      <c r="G80">
        <f t="shared" si="11"/>
        <v>1</v>
      </c>
      <c r="H80" t="s">
        <v>2</v>
      </c>
      <c r="I80" t="s">
        <v>6</v>
      </c>
      <c r="J80" t="s">
        <v>5</v>
      </c>
      <c r="K80" t="s">
        <v>606</v>
      </c>
      <c r="L80" t="s">
        <v>515</v>
      </c>
      <c r="M80" s="7">
        <f t="shared" si="12"/>
        <v>0</v>
      </c>
      <c r="N80" s="7">
        <f t="shared" si="12"/>
        <v>429.06416409502498</v>
      </c>
      <c r="O80" s="7">
        <f>M80*'Emission and cost factors'!$D$8+N80*'Emission and cost factors'!$E$8</f>
        <v>197.3695154837115</v>
      </c>
      <c r="P80" s="8">
        <f>M80*'Emission and cost factors'!$D$9+N80*'Emission and cost factors'!$E$9</f>
        <v>64.359624614253747</v>
      </c>
      <c r="Q80" s="7">
        <f t="shared" si="13"/>
        <v>17.96142857142857</v>
      </c>
      <c r="R80" s="17">
        <f t="shared" si="14"/>
        <v>14</v>
      </c>
      <c r="S80" s="17">
        <f t="shared" si="15"/>
        <v>13</v>
      </c>
      <c r="T80" s="17">
        <f t="shared" si="16"/>
        <v>8</v>
      </c>
      <c r="U80" s="7">
        <f t="shared" si="17"/>
        <v>1</v>
      </c>
      <c r="V80" s="7">
        <f t="shared" si="18"/>
        <v>0.78278571428571431</v>
      </c>
      <c r="W80" s="7">
        <f t="shared" si="19"/>
        <v>0.28464285714285714</v>
      </c>
      <c r="X80">
        <v>19.25</v>
      </c>
      <c r="Y80">
        <v>18.54</v>
      </c>
      <c r="Z80">
        <v>18.88</v>
      </c>
      <c r="AA80">
        <v>18.579999999999998</v>
      </c>
      <c r="AB80">
        <v>17.920000000000002</v>
      </c>
      <c r="AC80">
        <v>17.87</v>
      </c>
      <c r="AD80">
        <v>18.04</v>
      </c>
      <c r="AE80">
        <v>17.29</v>
      </c>
      <c r="AF80">
        <v>16.91</v>
      </c>
      <c r="AG80">
        <v>17.41</v>
      </c>
      <c r="AH80">
        <v>17.38</v>
      </c>
      <c r="AI80">
        <v>17.100000000000001</v>
      </c>
      <c r="AJ80">
        <v>17.93</v>
      </c>
      <c r="AK80">
        <v>18.36</v>
      </c>
      <c r="AL80">
        <v>1</v>
      </c>
      <c r="AM80">
        <v>1</v>
      </c>
      <c r="AN80">
        <v>1</v>
      </c>
      <c r="AO80">
        <v>1</v>
      </c>
      <c r="AP80">
        <v>1</v>
      </c>
      <c r="AQ80">
        <v>1</v>
      </c>
      <c r="AR80">
        <v>1</v>
      </c>
      <c r="AS80">
        <v>1</v>
      </c>
      <c r="AT80">
        <v>1</v>
      </c>
      <c r="AU80">
        <v>1</v>
      </c>
      <c r="AV80">
        <v>1</v>
      </c>
      <c r="AW80">
        <v>1</v>
      </c>
      <c r="AX80">
        <v>1</v>
      </c>
      <c r="AY80">
        <v>1</v>
      </c>
      <c r="AZ80">
        <v>0</v>
      </c>
      <c r="BA80">
        <v>0.56699999999999995</v>
      </c>
      <c r="BB80">
        <v>0.158</v>
      </c>
      <c r="BC80">
        <v>0.49199999999999999</v>
      </c>
      <c r="BD80">
        <v>1</v>
      </c>
      <c r="BE80">
        <v>1</v>
      </c>
      <c r="BF80">
        <v>1</v>
      </c>
      <c r="BG80">
        <v>1</v>
      </c>
      <c r="BH80">
        <v>1</v>
      </c>
      <c r="BI80">
        <v>1</v>
      </c>
      <c r="BJ80">
        <v>1</v>
      </c>
      <c r="BK80">
        <v>1</v>
      </c>
      <c r="BL80">
        <v>1</v>
      </c>
      <c r="BM80">
        <v>0.74199999999999999</v>
      </c>
      <c r="BN80">
        <v>0</v>
      </c>
      <c r="BO80">
        <v>0</v>
      </c>
      <c r="BP80">
        <v>0</v>
      </c>
      <c r="BQ80">
        <v>0</v>
      </c>
      <c r="BR80">
        <v>9.1999999999999998E-2</v>
      </c>
      <c r="BS80">
        <v>0.14199999999999999</v>
      </c>
      <c r="BT80">
        <v>0</v>
      </c>
      <c r="BU80">
        <v>0.59199999999999997</v>
      </c>
      <c r="BV80">
        <v>1</v>
      </c>
      <c r="BW80">
        <v>0.59199999999999997</v>
      </c>
      <c r="BX80">
        <v>0.5</v>
      </c>
      <c r="BY80">
        <v>1</v>
      </c>
      <c r="BZ80">
        <v>6.7000000000000004E-2</v>
      </c>
      <c r="CA80">
        <v>0</v>
      </c>
      <c r="CB80">
        <v>18.239999999999998</v>
      </c>
      <c r="CC80">
        <v>17.260000000000002</v>
      </c>
      <c r="CD80">
        <v>17.7</v>
      </c>
      <c r="CE80">
        <v>17.29</v>
      </c>
      <c r="CF80">
        <v>16.579999999999998</v>
      </c>
      <c r="CG80">
        <v>16.38</v>
      </c>
      <c r="CH80">
        <v>16.559999999999999</v>
      </c>
      <c r="CI80">
        <v>15.79</v>
      </c>
      <c r="CJ80">
        <v>15.41</v>
      </c>
      <c r="CK80">
        <v>15.98</v>
      </c>
      <c r="CL80">
        <v>15.84</v>
      </c>
      <c r="CM80">
        <v>15.67</v>
      </c>
      <c r="CN80">
        <v>16.45</v>
      </c>
      <c r="CO80">
        <v>16.940000000000001</v>
      </c>
      <c r="CP80">
        <v>1</v>
      </c>
      <c r="CQ80">
        <v>1</v>
      </c>
      <c r="CR80">
        <v>1</v>
      </c>
      <c r="CS80">
        <v>1</v>
      </c>
      <c r="CT80">
        <v>1</v>
      </c>
      <c r="CU80">
        <v>1</v>
      </c>
      <c r="CV80">
        <v>1</v>
      </c>
      <c r="CW80">
        <v>1</v>
      </c>
      <c r="CX80">
        <v>1</v>
      </c>
      <c r="CY80">
        <v>1</v>
      </c>
      <c r="CZ80">
        <v>1</v>
      </c>
      <c r="DA80">
        <v>1</v>
      </c>
      <c r="DB80">
        <v>1</v>
      </c>
      <c r="DC80">
        <v>1</v>
      </c>
      <c r="DD80">
        <v>0.72499999999999998</v>
      </c>
      <c r="DE80">
        <v>1</v>
      </c>
      <c r="DF80">
        <v>1</v>
      </c>
      <c r="DG80">
        <v>1</v>
      </c>
      <c r="DH80">
        <v>1</v>
      </c>
      <c r="DI80">
        <v>1</v>
      </c>
      <c r="DJ80">
        <v>1</v>
      </c>
      <c r="DK80">
        <v>1</v>
      </c>
      <c r="DL80">
        <v>1</v>
      </c>
      <c r="DM80">
        <v>1</v>
      </c>
      <c r="DN80">
        <v>1</v>
      </c>
      <c r="DO80">
        <v>1</v>
      </c>
      <c r="DP80">
        <v>1</v>
      </c>
      <c r="DQ80">
        <v>1</v>
      </c>
      <c r="DR80">
        <v>0</v>
      </c>
      <c r="DS80">
        <v>0.68300000000000005</v>
      </c>
      <c r="DT80">
        <v>0.308</v>
      </c>
      <c r="DU80">
        <v>0.625</v>
      </c>
      <c r="DV80">
        <v>1</v>
      </c>
      <c r="DW80">
        <v>1</v>
      </c>
      <c r="DX80">
        <v>1</v>
      </c>
      <c r="DY80">
        <v>1</v>
      </c>
      <c r="DZ80">
        <v>1</v>
      </c>
      <c r="EA80">
        <v>1</v>
      </c>
      <c r="EB80">
        <v>1</v>
      </c>
      <c r="EC80">
        <v>1</v>
      </c>
      <c r="ED80">
        <v>1</v>
      </c>
      <c r="EE80">
        <v>1</v>
      </c>
      <c r="EF80">
        <v>5.3070000000000004</v>
      </c>
      <c r="EG80">
        <v>4.1970000000000001</v>
      </c>
      <c r="EH80">
        <v>5.6070000000000002</v>
      </c>
      <c r="EI80">
        <v>3.2570000000000001</v>
      </c>
      <c r="EJ80">
        <v>3.0510000000000002</v>
      </c>
      <c r="EK80">
        <v>2.9710000000000001</v>
      </c>
      <c r="EL80">
        <v>3.153</v>
      </c>
      <c r="EM80">
        <v>-3.4</v>
      </c>
      <c r="EN80">
        <v>1.351</v>
      </c>
      <c r="EO80">
        <v>-9.7000000000000003E-2</v>
      </c>
      <c r="EP80">
        <v>-3.7</v>
      </c>
      <c r="EQ80">
        <v>3.6440000000000001</v>
      </c>
      <c r="ER80">
        <v>2.9510000000000001</v>
      </c>
      <c r="ES80">
        <v>5.9950000000000001</v>
      </c>
      <c r="ET80">
        <v>0</v>
      </c>
      <c r="EU80">
        <v>200.22994324434501</v>
      </c>
    </row>
    <row r="81" spans="1:151" x14ac:dyDescent="0.25">
      <c r="A81" t="s">
        <v>137</v>
      </c>
      <c r="B81" t="s">
        <v>589</v>
      </c>
      <c r="C81" t="s">
        <v>595</v>
      </c>
      <c r="D81">
        <v>81</v>
      </c>
      <c r="E81" t="s">
        <v>11</v>
      </c>
      <c r="F81">
        <f t="shared" si="10"/>
        <v>3</v>
      </c>
      <c r="G81">
        <f t="shared" si="11"/>
        <v>1</v>
      </c>
      <c r="H81" t="s">
        <v>2</v>
      </c>
      <c r="I81" t="s">
        <v>7</v>
      </c>
      <c r="J81" t="s">
        <v>4</v>
      </c>
      <c r="K81" t="s">
        <v>606</v>
      </c>
      <c r="L81" t="s">
        <v>516</v>
      </c>
      <c r="M81" s="7">
        <f t="shared" si="12"/>
        <v>0</v>
      </c>
      <c r="N81" s="7">
        <f t="shared" si="12"/>
        <v>453.23185203211068</v>
      </c>
      <c r="O81" s="7">
        <f>M81*'Emission and cost factors'!$D$8+N81*'Emission and cost factors'!$E$8</f>
        <v>208.48665193477092</v>
      </c>
      <c r="P81" s="8">
        <f>M81*'Emission and cost factors'!$D$9+N81*'Emission and cost factors'!$E$9</f>
        <v>67.984777804816602</v>
      </c>
      <c r="Q81" s="7">
        <f t="shared" si="13"/>
        <v>18.232142857142858</v>
      </c>
      <c r="R81" s="17">
        <f t="shared" si="14"/>
        <v>14</v>
      </c>
      <c r="S81" s="17">
        <f t="shared" si="15"/>
        <v>12</v>
      </c>
      <c r="T81" s="17">
        <f t="shared" si="16"/>
        <v>5</v>
      </c>
      <c r="U81" s="7">
        <f t="shared" si="17"/>
        <v>0.9851428571428571</v>
      </c>
      <c r="V81" s="7">
        <f t="shared" si="18"/>
        <v>0.7113571428571428</v>
      </c>
      <c r="W81" s="7">
        <f t="shared" si="19"/>
        <v>0.20535714285714285</v>
      </c>
      <c r="X81">
        <v>19.45</v>
      </c>
      <c r="Y81">
        <v>18.84</v>
      </c>
      <c r="Z81">
        <v>19.12</v>
      </c>
      <c r="AA81">
        <v>18.87</v>
      </c>
      <c r="AB81">
        <v>18.239999999999998</v>
      </c>
      <c r="AC81">
        <v>18.12</v>
      </c>
      <c r="AD81">
        <v>18.27</v>
      </c>
      <c r="AE81">
        <v>17.63</v>
      </c>
      <c r="AF81">
        <v>17.21</v>
      </c>
      <c r="AG81">
        <v>17.690000000000001</v>
      </c>
      <c r="AH81">
        <v>17.72</v>
      </c>
      <c r="AI81">
        <v>17.37</v>
      </c>
      <c r="AJ81">
        <v>18.170000000000002</v>
      </c>
      <c r="AK81">
        <v>18.55</v>
      </c>
      <c r="AL81">
        <v>0.79200000000000004</v>
      </c>
      <c r="AM81">
        <v>1</v>
      </c>
      <c r="AN81">
        <v>1</v>
      </c>
      <c r="AO81">
        <v>1</v>
      </c>
      <c r="AP81">
        <v>1</v>
      </c>
      <c r="AQ81">
        <v>1</v>
      </c>
      <c r="AR81">
        <v>1</v>
      </c>
      <c r="AS81">
        <v>1</v>
      </c>
      <c r="AT81">
        <v>1</v>
      </c>
      <c r="AU81">
        <v>1</v>
      </c>
      <c r="AV81">
        <v>1</v>
      </c>
      <c r="AW81">
        <v>1</v>
      </c>
      <c r="AX81">
        <v>1</v>
      </c>
      <c r="AY81">
        <v>1</v>
      </c>
      <c r="AZ81">
        <v>0</v>
      </c>
      <c r="BA81">
        <v>0.217</v>
      </c>
      <c r="BB81">
        <v>0</v>
      </c>
      <c r="BC81">
        <v>0.16700000000000001</v>
      </c>
      <c r="BD81">
        <v>1</v>
      </c>
      <c r="BE81">
        <v>1</v>
      </c>
      <c r="BF81">
        <v>1</v>
      </c>
      <c r="BG81">
        <v>1</v>
      </c>
      <c r="BH81">
        <v>1</v>
      </c>
      <c r="BI81">
        <v>1</v>
      </c>
      <c r="BJ81">
        <v>1</v>
      </c>
      <c r="BK81">
        <v>1</v>
      </c>
      <c r="BL81">
        <v>1</v>
      </c>
      <c r="BM81">
        <v>0.57499999999999996</v>
      </c>
      <c r="BN81">
        <v>0</v>
      </c>
      <c r="BO81">
        <v>0</v>
      </c>
      <c r="BP81">
        <v>0</v>
      </c>
      <c r="BQ81">
        <v>0</v>
      </c>
      <c r="BR81">
        <v>0</v>
      </c>
      <c r="BS81">
        <v>0</v>
      </c>
      <c r="BT81">
        <v>0</v>
      </c>
      <c r="BU81">
        <v>0.34200000000000003</v>
      </c>
      <c r="BV81">
        <v>1</v>
      </c>
      <c r="BW81">
        <v>0.33300000000000002</v>
      </c>
      <c r="BX81">
        <v>0.24199999999999999</v>
      </c>
      <c r="BY81">
        <v>0.95799999999999996</v>
      </c>
      <c r="BZ81">
        <v>0</v>
      </c>
      <c r="CA81">
        <v>0</v>
      </c>
      <c r="CB81">
        <v>18.52</v>
      </c>
      <c r="CC81">
        <v>17.64</v>
      </c>
      <c r="CD81">
        <v>17.96</v>
      </c>
      <c r="CE81">
        <v>17.600000000000001</v>
      </c>
      <c r="CF81">
        <v>16.93</v>
      </c>
      <c r="CG81">
        <v>16.690000000000001</v>
      </c>
      <c r="CH81">
        <v>16.86</v>
      </c>
      <c r="CI81">
        <v>16.21</v>
      </c>
      <c r="CJ81">
        <v>15.83</v>
      </c>
      <c r="CK81">
        <v>16.38</v>
      </c>
      <c r="CL81">
        <v>16.28</v>
      </c>
      <c r="CM81">
        <v>16.05</v>
      </c>
      <c r="CN81">
        <v>16.760000000000002</v>
      </c>
      <c r="CO81">
        <v>17.190000000000001</v>
      </c>
      <c r="CP81">
        <v>1</v>
      </c>
      <c r="CQ81">
        <v>1</v>
      </c>
      <c r="CR81">
        <v>1</v>
      </c>
      <c r="CS81">
        <v>1</v>
      </c>
      <c r="CT81">
        <v>1</v>
      </c>
      <c r="CU81">
        <v>1</v>
      </c>
      <c r="CV81">
        <v>1</v>
      </c>
      <c r="CW81">
        <v>1</v>
      </c>
      <c r="CX81">
        <v>1</v>
      </c>
      <c r="CY81">
        <v>1</v>
      </c>
      <c r="CZ81">
        <v>1</v>
      </c>
      <c r="DA81">
        <v>1</v>
      </c>
      <c r="DB81">
        <v>1</v>
      </c>
      <c r="DC81">
        <v>1</v>
      </c>
      <c r="DD81">
        <v>0.50800000000000001</v>
      </c>
      <c r="DE81">
        <v>1</v>
      </c>
      <c r="DF81">
        <v>1</v>
      </c>
      <c r="DG81">
        <v>1</v>
      </c>
      <c r="DH81">
        <v>1</v>
      </c>
      <c r="DI81">
        <v>1</v>
      </c>
      <c r="DJ81">
        <v>1</v>
      </c>
      <c r="DK81">
        <v>1</v>
      </c>
      <c r="DL81">
        <v>1</v>
      </c>
      <c r="DM81">
        <v>1</v>
      </c>
      <c r="DN81">
        <v>1</v>
      </c>
      <c r="DO81">
        <v>1</v>
      </c>
      <c r="DP81">
        <v>1</v>
      </c>
      <c r="DQ81">
        <v>1</v>
      </c>
      <c r="DR81">
        <v>0</v>
      </c>
      <c r="DS81">
        <v>0.375</v>
      </c>
      <c r="DT81">
        <v>0.05</v>
      </c>
      <c r="DU81">
        <v>0.39200000000000002</v>
      </c>
      <c r="DV81">
        <v>1</v>
      </c>
      <c r="DW81">
        <v>1</v>
      </c>
      <c r="DX81">
        <v>1</v>
      </c>
      <c r="DY81">
        <v>1</v>
      </c>
      <c r="DZ81">
        <v>1</v>
      </c>
      <c r="EA81">
        <v>1</v>
      </c>
      <c r="EB81">
        <v>1</v>
      </c>
      <c r="EC81">
        <v>1</v>
      </c>
      <c r="ED81">
        <v>1</v>
      </c>
      <c r="EE81">
        <v>1</v>
      </c>
      <c r="EF81">
        <v>5.3070000000000004</v>
      </c>
      <c r="EG81">
        <v>4.1970000000000001</v>
      </c>
      <c r="EH81">
        <v>5.6070000000000002</v>
      </c>
      <c r="EI81">
        <v>3.2570000000000001</v>
      </c>
      <c r="EJ81">
        <v>3.0510000000000002</v>
      </c>
      <c r="EK81">
        <v>2.9710000000000001</v>
      </c>
      <c r="EL81">
        <v>3.153</v>
      </c>
      <c r="EM81">
        <v>-3.4</v>
      </c>
      <c r="EN81">
        <v>1.351</v>
      </c>
      <c r="EO81">
        <v>-9.7000000000000003E-2</v>
      </c>
      <c r="EP81">
        <v>-3.7</v>
      </c>
      <c r="EQ81">
        <v>3.6440000000000001</v>
      </c>
      <c r="ER81">
        <v>2.9510000000000001</v>
      </c>
      <c r="ES81">
        <v>5.9950000000000001</v>
      </c>
      <c r="ET81">
        <v>0</v>
      </c>
      <c r="EU81">
        <v>211.50819761498499</v>
      </c>
    </row>
    <row r="82" spans="1:151" x14ac:dyDescent="0.25">
      <c r="A82" t="s">
        <v>138</v>
      </c>
      <c r="B82" t="s">
        <v>589</v>
      </c>
      <c r="C82" t="s">
        <v>595</v>
      </c>
      <c r="D82">
        <v>82</v>
      </c>
      <c r="E82" t="s">
        <v>11</v>
      </c>
      <c r="F82">
        <f t="shared" si="10"/>
        <v>3</v>
      </c>
      <c r="G82">
        <f t="shared" si="11"/>
        <v>1</v>
      </c>
      <c r="H82" t="s">
        <v>2</v>
      </c>
      <c r="I82" t="s">
        <v>7</v>
      </c>
      <c r="J82" t="s">
        <v>4</v>
      </c>
      <c r="K82" t="s">
        <v>606</v>
      </c>
      <c r="L82" t="s">
        <v>515</v>
      </c>
      <c r="M82" s="7">
        <f t="shared" si="12"/>
        <v>0</v>
      </c>
      <c r="N82" s="7">
        <f t="shared" si="12"/>
        <v>430.42829847655065</v>
      </c>
      <c r="O82" s="7">
        <f>M82*'Emission and cost factors'!$D$8+N82*'Emission and cost factors'!$E$8</f>
        <v>197.9970172992133</v>
      </c>
      <c r="P82" s="8">
        <f>M82*'Emission and cost factors'!$D$9+N82*'Emission and cost factors'!$E$9</f>
        <v>64.564244771482592</v>
      </c>
      <c r="Q82" s="7">
        <f t="shared" si="13"/>
        <v>17.983571428571427</v>
      </c>
      <c r="R82" s="17">
        <f t="shared" si="14"/>
        <v>14</v>
      </c>
      <c r="S82" s="17">
        <f t="shared" si="15"/>
        <v>13</v>
      </c>
      <c r="T82" s="17">
        <f t="shared" si="16"/>
        <v>8</v>
      </c>
      <c r="U82" s="7">
        <f t="shared" si="17"/>
        <v>1</v>
      </c>
      <c r="V82" s="7">
        <f t="shared" si="18"/>
        <v>0.80778571428571433</v>
      </c>
      <c r="W82" s="7">
        <f t="shared" si="19"/>
        <v>0.29528571428571432</v>
      </c>
      <c r="X82">
        <v>19.309999999999999</v>
      </c>
      <c r="Y82">
        <v>18.600000000000001</v>
      </c>
      <c r="Z82">
        <v>18.87</v>
      </c>
      <c r="AA82">
        <v>18.600000000000001</v>
      </c>
      <c r="AB82">
        <v>17.95</v>
      </c>
      <c r="AC82">
        <v>17.88</v>
      </c>
      <c r="AD82">
        <v>18.03</v>
      </c>
      <c r="AE82">
        <v>17.34</v>
      </c>
      <c r="AF82">
        <v>16.95</v>
      </c>
      <c r="AG82">
        <v>17.420000000000002</v>
      </c>
      <c r="AH82">
        <v>17.440000000000001</v>
      </c>
      <c r="AI82">
        <v>17.12</v>
      </c>
      <c r="AJ82">
        <v>17.93</v>
      </c>
      <c r="AK82">
        <v>18.329999999999998</v>
      </c>
      <c r="AL82">
        <v>1</v>
      </c>
      <c r="AM82">
        <v>1</v>
      </c>
      <c r="AN82">
        <v>1</v>
      </c>
      <c r="AO82">
        <v>1</v>
      </c>
      <c r="AP82">
        <v>1</v>
      </c>
      <c r="AQ82">
        <v>1</v>
      </c>
      <c r="AR82">
        <v>1</v>
      </c>
      <c r="AS82">
        <v>1</v>
      </c>
      <c r="AT82">
        <v>1</v>
      </c>
      <c r="AU82">
        <v>1</v>
      </c>
      <c r="AV82">
        <v>1</v>
      </c>
      <c r="AW82">
        <v>1</v>
      </c>
      <c r="AX82">
        <v>1</v>
      </c>
      <c r="AY82">
        <v>1</v>
      </c>
      <c r="AZ82">
        <v>0</v>
      </c>
      <c r="BA82">
        <v>0.57499999999999996</v>
      </c>
      <c r="BB82">
        <v>0.192</v>
      </c>
      <c r="BC82">
        <v>0.54200000000000004</v>
      </c>
      <c r="BD82">
        <v>1</v>
      </c>
      <c r="BE82">
        <v>1</v>
      </c>
      <c r="BF82">
        <v>1</v>
      </c>
      <c r="BG82">
        <v>1</v>
      </c>
      <c r="BH82">
        <v>1</v>
      </c>
      <c r="BI82">
        <v>1</v>
      </c>
      <c r="BJ82">
        <v>1</v>
      </c>
      <c r="BK82">
        <v>1</v>
      </c>
      <c r="BL82">
        <v>1</v>
      </c>
      <c r="BM82">
        <v>1</v>
      </c>
      <c r="BN82">
        <v>0</v>
      </c>
      <c r="BO82">
        <v>0</v>
      </c>
      <c r="BP82">
        <v>0</v>
      </c>
      <c r="BQ82">
        <v>0</v>
      </c>
      <c r="BR82">
        <v>6.7000000000000004E-2</v>
      </c>
      <c r="BS82">
        <v>0.15</v>
      </c>
      <c r="BT82">
        <v>0</v>
      </c>
      <c r="BU82">
        <v>0.64200000000000002</v>
      </c>
      <c r="BV82">
        <v>1</v>
      </c>
      <c r="BW82">
        <v>0.67500000000000004</v>
      </c>
      <c r="BX82">
        <v>0.51700000000000002</v>
      </c>
      <c r="BY82">
        <v>1</v>
      </c>
      <c r="BZ82">
        <v>8.3000000000000004E-2</v>
      </c>
      <c r="CA82">
        <v>0</v>
      </c>
      <c r="CB82">
        <v>18.36</v>
      </c>
      <c r="CC82">
        <v>17.36</v>
      </c>
      <c r="CD82">
        <v>17.71</v>
      </c>
      <c r="CE82">
        <v>17.32</v>
      </c>
      <c r="CF82">
        <v>16.63</v>
      </c>
      <c r="CG82">
        <v>16.43</v>
      </c>
      <c r="CH82">
        <v>16.61</v>
      </c>
      <c r="CI82">
        <v>15.91</v>
      </c>
      <c r="CJ82">
        <v>15.52</v>
      </c>
      <c r="CK82">
        <v>16.07</v>
      </c>
      <c r="CL82">
        <v>15.97</v>
      </c>
      <c r="CM82">
        <v>15.75</v>
      </c>
      <c r="CN82">
        <v>16.5</v>
      </c>
      <c r="CO82">
        <v>16.95</v>
      </c>
      <c r="CP82">
        <v>1</v>
      </c>
      <c r="CQ82">
        <v>1</v>
      </c>
      <c r="CR82">
        <v>1</v>
      </c>
      <c r="CS82">
        <v>1</v>
      </c>
      <c r="CT82">
        <v>1</v>
      </c>
      <c r="CU82">
        <v>1</v>
      </c>
      <c r="CV82">
        <v>1</v>
      </c>
      <c r="CW82">
        <v>1</v>
      </c>
      <c r="CX82">
        <v>1</v>
      </c>
      <c r="CY82">
        <v>1</v>
      </c>
      <c r="CZ82">
        <v>1</v>
      </c>
      <c r="DA82">
        <v>1</v>
      </c>
      <c r="DB82">
        <v>1</v>
      </c>
      <c r="DC82">
        <v>1</v>
      </c>
      <c r="DD82">
        <v>0.7</v>
      </c>
      <c r="DE82">
        <v>1</v>
      </c>
      <c r="DF82">
        <v>1</v>
      </c>
      <c r="DG82">
        <v>1</v>
      </c>
      <c r="DH82">
        <v>1</v>
      </c>
      <c r="DI82">
        <v>1</v>
      </c>
      <c r="DJ82">
        <v>1</v>
      </c>
      <c r="DK82">
        <v>1</v>
      </c>
      <c r="DL82">
        <v>1</v>
      </c>
      <c r="DM82">
        <v>1</v>
      </c>
      <c r="DN82">
        <v>1</v>
      </c>
      <c r="DO82">
        <v>1</v>
      </c>
      <c r="DP82">
        <v>1</v>
      </c>
      <c r="DQ82">
        <v>1</v>
      </c>
      <c r="DR82">
        <v>0</v>
      </c>
      <c r="DS82">
        <v>0.68300000000000005</v>
      </c>
      <c r="DT82">
        <v>0.33300000000000002</v>
      </c>
      <c r="DU82">
        <v>0.69199999999999995</v>
      </c>
      <c r="DV82">
        <v>1</v>
      </c>
      <c r="DW82">
        <v>1</v>
      </c>
      <c r="DX82">
        <v>1</v>
      </c>
      <c r="DY82">
        <v>1</v>
      </c>
      <c r="DZ82">
        <v>1</v>
      </c>
      <c r="EA82">
        <v>1</v>
      </c>
      <c r="EB82">
        <v>1</v>
      </c>
      <c r="EC82">
        <v>1</v>
      </c>
      <c r="ED82">
        <v>1</v>
      </c>
      <c r="EE82">
        <v>1</v>
      </c>
      <c r="EF82">
        <v>5.3070000000000004</v>
      </c>
      <c r="EG82">
        <v>4.1970000000000001</v>
      </c>
      <c r="EH82">
        <v>5.6070000000000002</v>
      </c>
      <c r="EI82">
        <v>3.2570000000000001</v>
      </c>
      <c r="EJ82">
        <v>3.0510000000000002</v>
      </c>
      <c r="EK82">
        <v>2.9710000000000001</v>
      </c>
      <c r="EL82">
        <v>3.153</v>
      </c>
      <c r="EM82">
        <v>-3.4</v>
      </c>
      <c r="EN82">
        <v>1.351</v>
      </c>
      <c r="EO82">
        <v>-9.7000000000000003E-2</v>
      </c>
      <c r="EP82">
        <v>-3.7</v>
      </c>
      <c r="EQ82">
        <v>3.6440000000000001</v>
      </c>
      <c r="ER82">
        <v>2.9510000000000001</v>
      </c>
      <c r="ES82">
        <v>5.9950000000000001</v>
      </c>
      <c r="ET82">
        <v>0</v>
      </c>
      <c r="EU82">
        <v>200.86653928905699</v>
      </c>
    </row>
    <row r="83" spans="1:151" x14ac:dyDescent="0.25">
      <c r="A83" t="s">
        <v>139</v>
      </c>
      <c r="B83" t="s">
        <v>589</v>
      </c>
      <c r="C83" t="s">
        <v>595</v>
      </c>
      <c r="D83">
        <v>84</v>
      </c>
      <c r="E83" t="s">
        <v>11</v>
      </c>
      <c r="F83">
        <f t="shared" si="10"/>
        <v>3</v>
      </c>
      <c r="G83">
        <f t="shared" si="11"/>
        <v>1</v>
      </c>
      <c r="H83" t="s">
        <v>2</v>
      </c>
      <c r="I83" t="s">
        <v>7</v>
      </c>
      <c r="J83" t="s">
        <v>5</v>
      </c>
      <c r="K83" t="s">
        <v>606</v>
      </c>
      <c r="L83" t="s">
        <v>515</v>
      </c>
      <c r="M83" s="7">
        <f t="shared" si="12"/>
        <v>0</v>
      </c>
      <c r="N83" s="7">
        <f t="shared" si="12"/>
        <v>430.42762849107208</v>
      </c>
      <c r="O83" s="7">
        <f>M83*'Emission and cost factors'!$D$8+N83*'Emission and cost factors'!$E$8</f>
        <v>197.99670910589316</v>
      </c>
      <c r="P83" s="8">
        <f>M83*'Emission and cost factors'!$D$9+N83*'Emission and cost factors'!$E$9</f>
        <v>64.564144273660816</v>
      </c>
      <c r="Q83" s="7">
        <f t="shared" si="13"/>
        <v>17.983571428571427</v>
      </c>
      <c r="R83" s="17">
        <f t="shared" si="14"/>
        <v>14</v>
      </c>
      <c r="S83" s="17">
        <f t="shared" si="15"/>
        <v>13</v>
      </c>
      <c r="T83" s="17">
        <f t="shared" si="16"/>
        <v>8</v>
      </c>
      <c r="U83" s="7">
        <f t="shared" si="17"/>
        <v>1</v>
      </c>
      <c r="V83" s="7">
        <f t="shared" si="18"/>
        <v>0.80778571428571433</v>
      </c>
      <c r="W83" s="7">
        <f t="shared" si="19"/>
        <v>0.29528571428571432</v>
      </c>
      <c r="X83">
        <v>19.309999999999999</v>
      </c>
      <c r="Y83">
        <v>18.600000000000001</v>
      </c>
      <c r="Z83">
        <v>18.87</v>
      </c>
      <c r="AA83">
        <v>18.600000000000001</v>
      </c>
      <c r="AB83">
        <v>17.95</v>
      </c>
      <c r="AC83">
        <v>17.88</v>
      </c>
      <c r="AD83">
        <v>18.03</v>
      </c>
      <c r="AE83">
        <v>17.34</v>
      </c>
      <c r="AF83">
        <v>16.95</v>
      </c>
      <c r="AG83">
        <v>17.420000000000002</v>
      </c>
      <c r="AH83">
        <v>17.440000000000001</v>
      </c>
      <c r="AI83">
        <v>17.12</v>
      </c>
      <c r="AJ83">
        <v>17.93</v>
      </c>
      <c r="AK83">
        <v>18.329999999999998</v>
      </c>
      <c r="AL83">
        <v>1</v>
      </c>
      <c r="AM83">
        <v>1</v>
      </c>
      <c r="AN83">
        <v>1</v>
      </c>
      <c r="AO83">
        <v>1</v>
      </c>
      <c r="AP83">
        <v>1</v>
      </c>
      <c r="AQ83">
        <v>1</v>
      </c>
      <c r="AR83">
        <v>1</v>
      </c>
      <c r="AS83">
        <v>1</v>
      </c>
      <c r="AT83">
        <v>1</v>
      </c>
      <c r="AU83">
        <v>1</v>
      </c>
      <c r="AV83">
        <v>1</v>
      </c>
      <c r="AW83">
        <v>1</v>
      </c>
      <c r="AX83">
        <v>1</v>
      </c>
      <c r="AY83">
        <v>1</v>
      </c>
      <c r="AZ83">
        <v>0</v>
      </c>
      <c r="BA83">
        <v>0.57499999999999996</v>
      </c>
      <c r="BB83">
        <v>0.192</v>
      </c>
      <c r="BC83">
        <v>0.54200000000000004</v>
      </c>
      <c r="BD83">
        <v>1</v>
      </c>
      <c r="BE83">
        <v>1</v>
      </c>
      <c r="BF83">
        <v>1</v>
      </c>
      <c r="BG83">
        <v>1</v>
      </c>
      <c r="BH83">
        <v>1</v>
      </c>
      <c r="BI83">
        <v>1</v>
      </c>
      <c r="BJ83">
        <v>1</v>
      </c>
      <c r="BK83">
        <v>1</v>
      </c>
      <c r="BL83">
        <v>1</v>
      </c>
      <c r="BM83">
        <v>1</v>
      </c>
      <c r="BN83">
        <v>0</v>
      </c>
      <c r="BO83">
        <v>0</v>
      </c>
      <c r="BP83">
        <v>0</v>
      </c>
      <c r="BQ83">
        <v>0</v>
      </c>
      <c r="BR83">
        <v>6.7000000000000004E-2</v>
      </c>
      <c r="BS83">
        <v>0.15</v>
      </c>
      <c r="BT83">
        <v>0</v>
      </c>
      <c r="BU83">
        <v>0.64200000000000002</v>
      </c>
      <c r="BV83">
        <v>1</v>
      </c>
      <c r="BW83">
        <v>0.67500000000000004</v>
      </c>
      <c r="BX83">
        <v>0.51700000000000002</v>
      </c>
      <c r="BY83">
        <v>1</v>
      </c>
      <c r="BZ83">
        <v>8.3000000000000004E-2</v>
      </c>
      <c r="CA83">
        <v>0</v>
      </c>
      <c r="CB83">
        <v>18.36</v>
      </c>
      <c r="CC83">
        <v>17.36</v>
      </c>
      <c r="CD83">
        <v>17.72</v>
      </c>
      <c r="CE83">
        <v>17.32</v>
      </c>
      <c r="CF83">
        <v>16.63</v>
      </c>
      <c r="CG83">
        <v>16.43</v>
      </c>
      <c r="CH83">
        <v>16.61</v>
      </c>
      <c r="CI83">
        <v>15.91</v>
      </c>
      <c r="CJ83">
        <v>15.52</v>
      </c>
      <c r="CK83">
        <v>16.07</v>
      </c>
      <c r="CL83">
        <v>15.97</v>
      </c>
      <c r="CM83">
        <v>15.75</v>
      </c>
      <c r="CN83">
        <v>16.5</v>
      </c>
      <c r="CO83">
        <v>16.95</v>
      </c>
      <c r="CP83">
        <v>1</v>
      </c>
      <c r="CQ83">
        <v>1</v>
      </c>
      <c r="CR83">
        <v>1</v>
      </c>
      <c r="CS83">
        <v>1</v>
      </c>
      <c r="CT83">
        <v>1</v>
      </c>
      <c r="CU83">
        <v>1</v>
      </c>
      <c r="CV83">
        <v>1</v>
      </c>
      <c r="CW83">
        <v>1</v>
      </c>
      <c r="CX83">
        <v>1</v>
      </c>
      <c r="CY83">
        <v>1</v>
      </c>
      <c r="CZ83">
        <v>1</v>
      </c>
      <c r="DA83">
        <v>1</v>
      </c>
      <c r="DB83">
        <v>1</v>
      </c>
      <c r="DC83">
        <v>1</v>
      </c>
      <c r="DD83">
        <v>0.7</v>
      </c>
      <c r="DE83">
        <v>1</v>
      </c>
      <c r="DF83">
        <v>1</v>
      </c>
      <c r="DG83">
        <v>1</v>
      </c>
      <c r="DH83">
        <v>1</v>
      </c>
      <c r="DI83">
        <v>1</v>
      </c>
      <c r="DJ83">
        <v>1</v>
      </c>
      <c r="DK83">
        <v>1</v>
      </c>
      <c r="DL83">
        <v>1</v>
      </c>
      <c r="DM83">
        <v>1</v>
      </c>
      <c r="DN83">
        <v>1</v>
      </c>
      <c r="DO83">
        <v>1</v>
      </c>
      <c r="DP83">
        <v>1</v>
      </c>
      <c r="DQ83">
        <v>1</v>
      </c>
      <c r="DR83">
        <v>0</v>
      </c>
      <c r="DS83">
        <v>0.68300000000000005</v>
      </c>
      <c r="DT83">
        <v>0.33300000000000002</v>
      </c>
      <c r="DU83">
        <v>0.69199999999999995</v>
      </c>
      <c r="DV83">
        <v>1</v>
      </c>
      <c r="DW83">
        <v>1</v>
      </c>
      <c r="DX83">
        <v>1</v>
      </c>
      <c r="DY83">
        <v>1</v>
      </c>
      <c r="DZ83">
        <v>1</v>
      </c>
      <c r="EA83">
        <v>1</v>
      </c>
      <c r="EB83">
        <v>1</v>
      </c>
      <c r="EC83">
        <v>1</v>
      </c>
      <c r="ED83">
        <v>1</v>
      </c>
      <c r="EE83">
        <v>1</v>
      </c>
      <c r="EF83">
        <v>5.3070000000000004</v>
      </c>
      <c r="EG83">
        <v>4.1970000000000001</v>
      </c>
      <c r="EH83">
        <v>5.6070000000000002</v>
      </c>
      <c r="EI83">
        <v>3.2570000000000001</v>
      </c>
      <c r="EJ83">
        <v>3.0510000000000002</v>
      </c>
      <c r="EK83">
        <v>2.9710000000000001</v>
      </c>
      <c r="EL83">
        <v>3.153</v>
      </c>
      <c r="EM83">
        <v>-3.4</v>
      </c>
      <c r="EN83">
        <v>1.351</v>
      </c>
      <c r="EO83">
        <v>-9.7000000000000003E-2</v>
      </c>
      <c r="EP83">
        <v>-3.7</v>
      </c>
      <c r="EQ83">
        <v>3.6440000000000001</v>
      </c>
      <c r="ER83">
        <v>2.9510000000000001</v>
      </c>
      <c r="ES83">
        <v>5.9950000000000001</v>
      </c>
      <c r="ET83">
        <v>0</v>
      </c>
      <c r="EU83">
        <v>200.86622662916699</v>
      </c>
    </row>
    <row r="84" spans="1:151" x14ac:dyDescent="0.25">
      <c r="A84" t="s">
        <v>140</v>
      </c>
      <c r="B84" t="s">
        <v>589</v>
      </c>
      <c r="C84" t="s">
        <v>595</v>
      </c>
      <c r="D84">
        <v>85</v>
      </c>
      <c r="E84" t="s">
        <v>11</v>
      </c>
      <c r="F84">
        <f t="shared" si="10"/>
        <v>3</v>
      </c>
      <c r="G84">
        <f t="shared" si="11"/>
        <v>1</v>
      </c>
      <c r="H84" t="s">
        <v>8</v>
      </c>
      <c r="I84" t="s">
        <v>3</v>
      </c>
      <c r="J84" t="s">
        <v>4</v>
      </c>
      <c r="K84" t="s">
        <v>606</v>
      </c>
      <c r="L84" t="s">
        <v>516</v>
      </c>
      <c r="M84" s="7">
        <f t="shared" si="12"/>
        <v>0</v>
      </c>
      <c r="N84" s="7">
        <f t="shared" si="12"/>
        <v>309.66218519024363</v>
      </c>
      <c r="O84" s="7">
        <f>M84*'Emission and cost factors'!$D$8+N84*'Emission and cost factors'!$E$8</f>
        <v>142.44460518751208</v>
      </c>
      <c r="P84" s="8">
        <f>M84*'Emission and cost factors'!$D$9+N84*'Emission and cost factors'!$E$9</f>
        <v>46.449327778536542</v>
      </c>
      <c r="Q84" s="7">
        <f t="shared" si="13"/>
        <v>19.909285714285716</v>
      </c>
      <c r="R84" s="17">
        <f t="shared" si="14"/>
        <v>9</v>
      </c>
      <c r="S84" s="17">
        <f t="shared" si="15"/>
        <v>0</v>
      </c>
      <c r="T84" s="17">
        <f t="shared" si="16"/>
        <v>0</v>
      </c>
      <c r="U84" s="7">
        <f t="shared" si="17"/>
        <v>0.13392857142857145</v>
      </c>
      <c r="V84" s="7">
        <f t="shared" si="18"/>
        <v>0</v>
      </c>
      <c r="W84" s="7">
        <f t="shared" si="19"/>
        <v>0</v>
      </c>
      <c r="X84">
        <v>20.25</v>
      </c>
      <c r="Y84">
        <v>20.13</v>
      </c>
      <c r="Z84">
        <v>20.260000000000002</v>
      </c>
      <c r="AA84">
        <v>20.100000000000001</v>
      </c>
      <c r="AB84">
        <v>19.989999999999998</v>
      </c>
      <c r="AC84">
        <v>19.93</v>
      </c>
      <c r="AD84">
        <v>19.97</v>
      </c>
      <c r="AE84">
        <v>19.59</v>
      </c>
      <c r="AF84">
        <v>19.55</v>
      </c>
      <c r="AG84">
        <v>19.68</v>
      </c>
      <c r="AH84">
        <v>19.54</v>
      </c>
      <c r="AI84">
        <v>19.68</v>
      </c>
      <c r="AJ84">
        <v>19.91</v>
      </c>
      <c r="AK84">
        <v>20.149999999999999</v>
      </c>
      <c r="AL84">
        <v>0</v>
      </c>
      <c r="AM84">
        <v>0</v>
      </c>
      <c r="AN84">
        <v>0</v>
      </c>
      <c r="AO84">
        <v>0</v>
      </c>
      <c r="AP84">
        <v>8.0000000000000002E-3</v>
      </c>
      <c r="AQ84">
        <v>6.7000000000000004E-2</v>
      </c>
      <c r="AR84">
        <v>3.3000000000000002E-2</v>
      </c>
      <c r="AS84">
        <v>0.317</v>
      </c>
      <c r="AT84">
        <v>0.40799999999999997</v>
      </c>
      <c r="AU84">
        <v>0.27500000000000002</v>
      </c>
      <c r="AV84">
        <v>0.35</v>
      </c>
      <c r="AW84">
        <v>0.32500000000000001</v>
      </c>
      <c r="AX84">
        <v>9.1999999999999998E-2</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19.38</v>
      </c>
      <c r="CC84">
        <v>19.13</v>
      </c>
      <c r="CD84">
        <v>19.28</v>
      </c>
      <c r="CE84">
        <v>19.07</v>
      </c>
      <c r="CF84">
        <v>18.86</v>
      </c>
      <c r="CG84">
        <v>18.57</v>
      </c>
      <c r="CH84">
        <v>18.62</v>
      </c>
      <c r="CI84">
        <v>18.170000000000002</v>
      </c>
      <c r="CJ84">
        <v>18.079999999999998</v>
      </c>
      <c r="CK84">
        <v>18.309999999999999</v>
      </c>
      <c r="CL84">
        <v>18.190000000000001</v>
      </c>
      <c r="CM84">
        <v>18.260000000000002</v>
      </c>
      <c r="CN84">
        <v>18.5</v>
      </c>
      <c r="CO84">
        <v>18.91</v>
      </c>
      <c r="CP84">
        <v>0.54200000000000004</v>
      </c>
      <c r="CQ84">
        <v>0.69199999999999995</v>
      </c>
      <c r="CR84">
        <v>0.625</v>
      </c>
      <c r="CS84">
        <v>0.71699999999999997</v>
      </c>
      <c r="CT84">
        <v>0.83299999999999996</v>
      </c>
      <c r="CU84">
        <v>1</v>
      </c>
      <c r="CV84">
        <v>1</v>
      </c>
      <c r="CW84">
        <v>1</v>
      </c>
      <c r="CX84">
        <v>1</v>
      </c>
      <c r="CY84">
        <v>1</v>
      </c>
      <c r="CZ84">
        <v>1</v>
      </c>
      <c r="DA84">
        <v>1</v>
      </c>
      <c r="DB84">
        <v>1</v>
      </c>
      <c r="DC84">
        <v>0.95799999999999996</v>
      </c>
      <c r="DD84">
        <v>0</v>
      </c>
      <c r="DE84">
        <v>0</v>
      </c>
      <c r="DF84">
        <v>0</v>
      </c>
      <c r="DG84">
        <v>0</v>
      </c>
      <c r="DH84">
        <v>0.108</v>
      </c>
      <c r="DI84">
        <v>0.35</v>
      </c>
      <c r="DJ84">
        <v>0.317</v>
      </c>
      <c r="DK84">
        <v>0.49199999999999999</v>
      </c>
      <c r="DL84">
        <v>0.63300000000000001</v>
      </c>
      <c r="DM84">
        <v>0.45800000000000002</v>
      </c>
      <c r="DN84">
        <v>0.46700000000000003</v>
      </c>
      <c r="DO84">
        <v>0.55800000000000005</v>
      </c>
      <c r="DP84">
        <v>0.39200000000000002</v>
      </c>
      <c r="DQ84">
        <v>8.3000000000000004E-2</v>
      </c>
      <c r="DR84">
        <v>0</v>
      </c>
      <c r="DS84">
        <v>0</v>
      </c>
      <c r="DT84">
        <v>0</v>
      </c>
      <c r="DU84">
        <v>0</v>
      </c>
      <c r="DV84">
        <v>0</v>
      </c>
      <c r="DW84">
        <v>0</v>
      </c>
      <c r="DX84">
        <v>0</v>
      </c>
      <c r="DY84">
        <v>0</v>
      </c>
      <c r="DZ84">
        <v>0</v>
      </c>
      <c r="EA84">
        <v>0</v>
      </c>
      <c r="EB84">
        <v>0</v>
      </c>
      <c r="EC84">
        <v>0</v>
      </c>
      <c r="ED84">
        <v>0</v>
      </c>
      <c r="EE84">
        <v>0</v>
      </c>
      <c r="EF84">
        <v>5.3070000000000004</v>
      </c>
      <c r="EG84">
        <v>4.1970000000000001</v>
      </c>
      <c r="EH84">
        <v>5.6070000000000002</v>
      </c>
      <c r="EI84">
        <v>3.2570000000000001</v>
      </c>
      <c r="EJ84">
        <v>3.0510000000000002</v>
      </c>
      <c r="EK84">
        <v>2.9710000000000001</v>
      </c>
      <c r="EL84">
        <v>3.153</v>
      </c>
      <c r="EM84">
        <v>-3.4</v>
      </c>
      <c r="EN84">
        <v>1.351</v>
      </c>
      <c r="EO84">
        <v>-9.7000000000000003E-2</v>
      </c>
      <c r="EP84">
        <v>-3.7</v>
      </c>
      <c r="EQ84">
        <v>3.6440000000000001</v>
      </c>
      <c r="ER84">
        <v>2.9510000000000001</v>
      </c>
      <c r="ES84">
        <v>5.9950000000000001</v>
      </c>
      <c r="ET84">
        <v>0</v>
      </c>
      <c r="EU84">
        <v>144.50901975544701</v>
      </c>
    </row>
    <row r="85" spans="1:151" x14ac:dyDescent="0.25">
      <c r="A85" t="s">
        <v>141</v>
      </c>
      <c r="B85" t="s">
        <v>589</v>
      </c>
      <c r="C85" t="s">
        <v>595</v>
      </c>
      <c r="D85">
        <v>86</v>
      </c>
      <c r="E85" t="s">
        <v>11</v>
      </c>
      <c r="F85">
        <f t="shared" si="10"/>
        <v>3</v>
      </c>
      <c r="G85">
        <f t="shared" si="11"/>
        <v>1</v>
      </c>
      <c r="H85" t="s">
        <v>8</v>
      </c>
      <c r="I85" t="s">
        <v>3</v>
      </c>
      <c r="J85" t="s">
        <v>4</v>
      </c>
      <c r="K85" t="s">
        <v>606</v>
      </c>
      <c r="L85" t="s">
        <v>515</v>
      </c>
      <c r="M85" s="7">
        <f t="shared" si="12"/>
        <v>0</v>
      </c>
      <c r="N85" s="7">
        <f t="shared" si="12"/>
        <v>306.93953424173145</v>
      </c>
      <c r="O85" s="7">
        <f>M85*'Emission and cost factors'!$D$8+N85*'Emission and cost factors'!$E$8</f>
        <v>141.19218575119646</v>
      </c>
      <c r="P85" s="8">
        <f>M85*'Emission and cost factors'!$D$9+N85*'Emission and cost factors'!$E$9</f>
        <v>46.040930136259718</v>
      </c>
      <c r="Q85" s="7">
        <f t="shared" si="13"/>
        <v>19.841428571428573</v>
      </c>
      <c r="R85" s="17">
        <f t="shared" si="14"/>
        <v>9</v>
      </c>
      <c r="S85" s="17">
        <f t="shared" si="15"/>
        <v>0</v>
      </c>
      <c r="T85" s="17">
        <f t="shared" si="16"/>
        <v>0</v>
      </c>
      <c r="U85" s="7">
        <f t="shared" si="17"/>
        <v>0.18685714285714283</v>
      </c>
      <c r="V85" s="7">
        <f t="shared" si="18"/>
        <v>0</v>
      </c>
      <c r="W85" s="7">
        <f t="shared" si="19"/>
        <v>0</v>
      </c>
      <c r="X85">
        <v>20.22</v>
      </c>
      <c r="Y85">
        <v>20.100000000000001</v>
      </c>
      <c r="Z85">
        <v>20.23</v>
      </c>
      <c r="AA85">
        <v>20.07</v>
      </c>
      <c r="AB85">
        <v>19.95</v>
      </c>
      <c r="AC85">
        <v>19.91</v>
      </c>
      <c r="AD85">
        <v>19.940000000000001</v>
      </c>
      <c r="AE85">
        <v>19.489999999999998</v>
      </c>
      <c r="AF85">
        <v>19.399999999999999</v>
      </c>
      <c r="AG85">
        <v>19.55</v>
      </c>
      <c r="AH85">
        <v>19.420000000000002</v>
      </c>
      <c r="AI85">
        <v>19.52</v>
      </c>
      <c r="AJ85">
        <v>19.87</v>
      </c>
      <c r="AK85">
        <v>20.11</v>
      </c>
      <c r="AL85">
        <v>0</v>
      </c>
      <c r="AM85">
        <v>0</v>
      </c>
      <c r="AN85">
        <v>0</v>
      </c>
      <c r="AO85">
        <v>0</v>
      </c>
      <c r="AP85">
        <v>0.05</v>
      </c>
      <c r="AQ85">
        <v>8.3000000000000004E-2</v>
      </c>
      <c r="AR85">
        <v>0.05</v>
      </c>
      <c r="AS85">
        <v>0.4</v>
      </c>
      <c r="AT85">
        <v>0.55800000000000005</v>
      </c>
      <c r="AU85">
        <v>0.4</v>
      </c>
      <c r="AV85">
        <v>0.45</v>
      </c>
      <c r="AW85">
        <v>0.5</v>
      </c>
      <c r="AX85">
        <v>0.125</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19.350000000000001</v>
      </c>
      <c r="CC85">
        <v>19.100000000000001</v>
      </c>
      <c r="CD85">
        <v>19.239999999999998</v>
      </c>
      <c r="CE85">
        <v>19.04</v>
      </c>
      <c r="CF85">
        <v>18.79</v>
      </c>
      <c r="CG85">
        <v>18.53</v>
      </c>
      <c r="CH85">
        <v>18.57</v>
      </c>
      <c r="CI85">
        <v>18.02</v>
      </c>
      <c r="CJ85">
        <v>17.899999999999999</v>
      </c>
      <c r="CK85">
        <v>18.12</v>
      </c>
      <c r="CL85">
        <v>18.04</v>
      </c>
      <c r="CM85">
        <v>18.09</v>
      </c>
      <c r="CN85">
        <v>18.440000000000001</v>
      </c>
      <c r="CO85">
        <v>18.850000000000001</v>
      </c>
      <c r="CP85">
        <v>0.56699999999999995</v>
      </c>
      <c r="CQ85">
        <v>0.71699999999999997</v>
      </c>
      <c r="CR85">
        <v>0.65800000000000003</v>
      </c>
      <c r="CS85">
        <v>0.73299999999999998</v>
      </c>
      <c r="CT85">
        <v>0.9</v>
      </c>
      <c r="CU85">
        <v>1</v>
      </c>
      <c r="CV85">
        <v>1</v>
      </c>
      <c r="CW85">
        <v>1</v>
      </c>
      <c r="CX85">
        <v>1</v>
      </c>
      <c r="CY85">
        <v>1</v>
      </c>
      <c r="CZ85">
        <v>1</v>
      </c>
      <c r="DA85">
        <v>1</v>
      </c>
      <c r="DB85">
        <v>1</v>
      </c>
      <c r="DC85">
        <v>1</v>
      </c>
      <c r="DD85">
        <v>0</v>
      </c>
      <c r="DE85">
        <v>0</v>
      </c>
      <c r="DF85">
        <v>0</v>
      </c>
      <c r="DG85">
        <v>0</v>
      </c>
      <c r="DH85">
        <v>0.16700000000000001</v>
      </c>
      <c r="DI85">
        <v>0.38300000000000001</v>
      </c>
      <c r="DJ85">
        <v>0.35</v>
      </c>
      <c r="DK85">
        <v>0.57499999999999996</v>
      </c>
      <c r="DL85">
        <v>0.75800000000000001</v>
      </c>
      <c r="DM85">
        <v>0.58299999999999996</v>
      </c>
      <c r="DN85">
        <v>0.55000000000000004</v>
      </c>
      <c r="DO85">
        <v>0.69199999999999995</v>
      </c>
      <c r="DP85">
        <v>0.433</v>
      </c>
      <c r="DQ85">
        <v>0.14199999999999999</v>
      </c>
      <c r="DR85">
        <v>0</v>
      </c>
      <c r="DS85">
        <v>0</v>
      </c>
      <c r="DT85">
        <v>0</v>
      </c>
      <c r="DU85">
        <v>0</v>
      </c>
      <c r="DV85">
        <v>0</v>
      </c>
      <c r="DW85">
        <v>0</v>
      </c>
      <c r="DX85">
        <v>0</v>
      </c>
      <c r="DY85">
        <v>0</v>
      </c>
      <c r="DZ85">
        <v>7.4999999999999997E-2</v>
      </c>
      <c r="EA85">
        <v>0</v>
      </c>
      <c r="EB85">
        <v>0</v>
      </c>
      <c r="EC85">
        <v>0</v>
      </c>
      <c r="ED85">
        <v>0</v>
      </c>
      <c r="EE85">
        <v>0</v>
      </c>
      <c r="EF85">
        <v>5.3070000000000004</v>
      </c>
      <c r="EG85">
        <v>4.1970000000000001</v>
      </c>
      <c r="EH85">
        <v>5.6070000000000002</v>
      </c>
      <c r="EI85">
        <v>3.2570000000000001</v>
      </c>
      <c r="EJ85">
        <v>3.0510000000000002</v>
      </c>
      <c r="EK85">
        <v>2.9710000000000001</v>
      </c>
      <c r="EL85">
        <v>3.153</v>
      </c>
      <c r="EM85">
        <v>-3.4</v>
      </c>
      <c r="EN85">
        <v>1.351</v>
      </c>
      <c r="EO85">
        <v>-9.7000000000000003E-2</v>
      </c>
      <c r="EP85">
        <v>-3.7</v>
      </c>
      <c r="EQ85">
        <v>3.6440000000000001</v>
      </c>
      <c r="ER85">
        <v>2.9510000000000001</v>
      </c>
      <c r="ES85">
        <v>5.9950000000000001</v>
      </c>
      <c r="ET85">
        <v>0</v>
      </c>
      <c r="EU85">
        <v>143.238449312808</v>
      </c>
    </row>
    <row r="86" spans="1:151" x14ac:dyDescent="0.25">
      <c r="A86" t="s">
        <v>142</v>
      </c>
      <c r="B86" t="s">
        <v>589</v>
      </c>
      <c r="C86" t="s">
        <v>595</v>
      </c>
      <c r="D86">
        <v>87</v>
      </c>
      <c r="E86" t="s">
        <v>11</v>
      </c>
      <c r="F86">
        <f t="shared" si="10"/>
        <v>3</v>
      </c>
      <c r="G86">
        <f t="shared" si="11"/>
        <v>1</v>
      </c>
      <c r="H86" t="s">
        <v>8</v>
      </c>
      <c r="I86" t="s">
        <v>3</v>
      </c>
      <c r="J86" t="s">
        <v>5</v>
      </c>
      <c r="K86" t="s">
        <v>606</v>
      </c>
      <c r="L86" t="s">
        <v>516</v>
      </c>
      <c r="M86" s="7">
        <f t="shared" si="12"/>
        <v>0</v>
      </c>
      <c r="N86" s="7">
        <f t="shared" si="12"/>
        <v>308.11381806712501</v>
      </c>
      <c r="O86" s="7">
        <f>M86*'Emission and cost factors'!$D$8+N86*'Emission and cost factors'!$E$8</f>
        <v>141.73235631087752</v>
      </c>
      <c r="P86" s="8">
        <f>M86*'Emission and cost factors'!$D$9+N86*'Emission and cost factors'!$E$9</f>
        <v>46.217072710068749</v>
      </c>
      <c r="Q86" s="7">
        <f t="shared" si="13"/>
        <v>19.909285714285716</v>
      </c>
      <c r="R86" s="17">
        <f t="shared" si="14"/>
        <v>9</v>
      </c>
      <c r="S86" s="17">
        <f t="shared" si="15"/>
        <v>0</v>
      </c>
      <c r="T86" s="17">
        <f t="shared" si="16"/>
        <v>0</v>
      </c>
      <c r="U86" s="7">
        <f t="shared" si="17"/>
        <v>0.13392857142857145</v>
      </c>
      <c r="V86" s="7">
        <f t="shared" si="18"/>
        <v>0</v>
      </c>
      <c r="W86" s="7">
        <f t="shared" si="19"/>
        <v>0</v>
      </c>
      <c r="X86">
        <v>20.25</v>
      </c>
      <c r="Y86">
        <v>20.13</v>
      </c>
      <c r="Z86">
        <v>20.260000000000002</v>
      </c>
      <c r="AA86">
        <v>20.100000000000001</v>
      </c>
      <c r="AB86">
        <v>19.989999999999998</v>
      </c>
      <c r="AC86">
        <v>19.93</v>
      </c>
      <c r="AD86">
        <v>19.97</v>
      </c>
      <c r="AE86">
        <v>19.59</v>
      </c>
      <c r="AF86">
        <v>19.55</v>
      </c>
      <c r="AG86">
        <v>19.68</v>
      </c>
      <c r="AH86">
        <v>19.54</v>
      </c>
      <c r="AI86">
        <v>19.68</v>
      </c>
      <c r="AJ86">
        <v>19.91</v>
      </c>
      <c r="AK86">
        <v>20.149999999999999</v>
      </c>
      <c r="AL86">
        <v>0</v>
      </c>
      <c r="AM86">
        <v>0</v>
      </c>
      <c r="AN86">
        <v>0</v>
      </c>
      <c r="AO86">
        <v>0</v>
      </c>
      <c r="AP86">
        <v>8.0000000000000002E-3</v>
      </c>
      <c r="AQ86">
        <v>6.7000000000000004E-2</v>
      </c>
      <c r="AR86">
        <v>3.3000000000000002E-2</v>
      </c>
      <c r="AS86">
        <v>0.317</v>
      </c>
      <c r="AT86">
        <v>0.40799999999999997</v>
      </c>
      <c r="AU86">
        <v>0.27500000000000002</v>
      </c>
      <c r="AV86">
        <v>0.35</v>
      </c>
      <c r="AW86">
        <v>0.32500000000000001</v>
      </c>
      <c r="AX86">
        <v>9.1999999999999998E-2</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19.38</v>
      </c>
      <c r="CC86">
        <v>19.13</v>
      </c>
      <c r="CD86">
        <v>19.28</v>
      </c>
      <c r="CE86">
        <v>19.07</v>
      </c>
      <c r="CF86">
        <v>18.86</v>
      </c>
      <c r="CG86">
        <v>18.57</v>
      </c>
      <c r="CH86">
        <v>18.62</v>
      </c>
      <c r="CI86">
        <v>18.170000000000002</v>
      </c>
      <c r="CJ86">
        <v>18.079999999999998</v>
      </c>
      <c r="CK86">
        <v>18.309999999999999</v>
      </c>
      <c r="CL86">
        <v>18.190000000000001</v>
      </c>
      <c r="CM86">
        <v>18.260000000000002</v>
      </c>
      <c r="CN86">
        <v>18.5</v>
      </c>
      <c r="CO86">
        <v>18.91</v>
      </c>
      <c r="CP86">
        <v>0.54200000000000004</v>
      </c>
      <c r="CQ86">
        <v>0.69199999999999995</v>
      </c>
      <c r="CR86">
        <v>0.625</v>
      </c>
      <c r="CS86">
        <v>0.71699999999999997</v>
      </c>
      <c r="CT86">
        <v>0.83299999999999996</v>
      </c>
      <c r="CU86">
        <v>1</v>
      </c>
      <c r="CV86">
        <v>1</v>
      </c>
      <c r="CW86">
        <v>1</v>
      </c>
      <c r="CX86">
        <v>1</v>
      </c>
      <c r="CY86">
        <v>1</v>
      </c>
      <c r="CZ86">
        <v>1</v>
      </c>
      <c r="DA86">
        <v>1</v>
      </c>
      <c r="DB86">
        <v>1</v>
      </c>
      <c r="DC86">
        <v>0.95799999999999996</v>
      </c>
      <c r="DD86">
        <v>0</v>
      </c>
      <c r="DE86">
        <v>0</v>
      </c>
      <c r="DF86">
        <v>0</v>
      </c>
      <c r="DG86">
        <v>0</v>
      </c>
      <c r="DH86">
        <v>0.108</v>
      </c>
      <c r="DI86">
        <v>0.35</v>
      </c>
      <c r="DJ86">
        <v>0.317</v>
      </c>
      <c r="DK86">
        <v>0.49199999999999999</v>
      </c>
      <c r="DL86">
        <v>0.63300000000000001</v>
      </c>
      <c r="DM86">
        <v>0.45800000000000002</v>
      </c>
      <c r="DN86">
        <v>0.46700000000000003</v>
      </c>
      <c r="DO86">
        <v>0.55800000000000005</v>
      </c>
      <c r="DP86">
        <v>0.39200000000000002</v>
      </c>
      <c r="DQ86">
        <v>8.3000000000000004E-2</v>
      </c>
      <c r="DR86">
        <v>0</v>
      </c>
      <c r="DS86">
        <v>0</v>
      </c>
      <c r="DT86">
        <v>0</v>
      </c>
      <c r="DU86">
        <v>0</v>
      </c>
      <c r="DV86">
        <v>0</v>
      </c>
      <c r="DW86">
        <v>0</v>
      </c>
      <c r="DX86">
        <v>0</v>
      </c>
      <c r="DY86">
        <v>0</v>
      </c>
      <c r="DZ86">
        <v>0</v>
      </c>
      <c r="EA86">
        <v>0</v>
      </c>
      <c r="EB86">
        <v>0</v>
      </c>
      <c r="EC86">
        <v>0</v>
      </c>
      <c r="ED86">
        <v>0</v>
      </c>
      <c r="EE86">
        <v>0</v>
      </c>
      <c r="EF86">
        <v>5.3070000000000004</v>
      </c>
      <c r="EG86">
        <v>4.1970000000000001</v>
      </c>
      <c r="EH86">
        <v>5.6070000000000002</v>
      </c>
      <c r="EI86">
        <v>3.2570000000000001</v>
      </c>
      <c r="EJ86">
        <v>3.0510000000000002</v>
      </c>
      <c r="EK86">
        <v>2.9710000000000001</v>
      </c>
      <c r="EL86">
        <v>3.153</v>
      </c>
      <c r="EM86">
        <v>-3.4</v>
      </c>
      <c r="EN86">
        <v>1.351</v>
      </c>
      <c r="EO86">
        <v>-9.7000000000000003E-2</v>
      </c>
      <c r="EP86">
        <v>-3.7</v>
      </c>
      <c r="EQ86">
        <v>3.6440000000000001</v>
      </c>
      <c r="ER86">
        <v>2.9510000000000001</v>
      </c>
      <c r="ES86">
        <v>5.9950000000000001</v>
      </c>
      <c r="ET86">
        <v>0</v>
      </c>
      <c r="EU86">
        <v>143.786448431325</v>
      </c>
    </row>
    <row r="87" spans="1:151" x14ac:dyDescent="0.25">
      <c r="A87" t="s">
        <v>143</v>
      </c>
      <c r="B87" t="s">
        <v>589</v>
      </c>
      <c r="C87" t="s">
        <v>595</v>
      </c>
      <c r="D87">
        <v>88</v>
      </c>
      <c r="E87" t="s">
        <v>11</v>
      </c>
      <c r="F87">
        <f t="shared" si="10"/>
        <v>3</v>
      </c>
      <c r="G87">
        <f t="shared" si="11"/>
        <v>1</v>
      </c>
      <c r="H87" t="s">
        <v>8</v>
      </c>
      <c r="I87" t="s">
        <v>3</v>
      </c>
      <c r="J87" t="s">
        <v>5</v>
      </c>
      <c r="K87" t="s">
        <v>606</v>
      </c>
      <c r="L87" t="s">
        <v>515</v>
      </c>
      <c r="M87" s="7">
        <f t="shared" si="12"/>
        <v>0</v>
      </c>
      <c r="N87" s="7">
        <f t="shared" si="12"/>
        <v>306.32457645583281</v>
      </c>
      <c r="O87" s="7">
        <f>M87*'Emission and cost factors'!$D$8+N87*'Emission and cost factors'!$E$8</f>
        <v>140.90930516968311</v>
      </c>
      <c r="P87" s="8">
        <f>M87*'Emission and cost factors'!$D$9+N87*'Emission and cost factors'!$E$9</f>
        <v>45.948686468374923</v>
      </c>
      <c r="Q87" s="7">
        <f t="shared" si="13"/>
        <v>19.841428571428573</v>
      </c>
      <c r="R87" s="17">
        <f t="shared" si="14"/>
        <v>9</v>
      </c>
      <c r="S87" s="17">
        <f t="shared" si="15"/>
        <v>0</v>
      </c>
      <c r="T87" s="17">
        <f t="shared" si="16"/>
        <v>0</v>
      </c>
      <c r="U87" s="7">
        <f t="shared" si="17"/>
        <v>0.18685714285714283</v>
      </c>
      <c r="V87" s="7">
        <f t="shared" si="18"/>
        <v>0</v>
      </c>
      <c r="W87" s="7">
        <f t="shared" si="19"/>
        <v>0</v>
      </c>
      <c r="X87">
        <v>20.22</v>
      </c>
      <c r="Y87">
        <v>20.100000000000001</v>
      </c>
      <c r="Z87">
        <v>20.23</v>
      </c>
      <c r="AA87">
        <v>20.07</v>
      </c>
      <c r="AB87">
        <v>19.95</v>
      </c>
      <c r="AC87">
        <v>19.91</v>
      </c>
      <c r="AD87">
        <v>19.940000000000001</v>
      </c>
      <c r="AE87">
        <v>19.489999999999998</v>
      </c>
      <c r="AF87">
        <v>19.399999999999999</v>
      </c>
      <c r="AG87">
        <v>19.55</v>
      </c>
      <c r="AH87">
        <v>19.420000000000002</v>
      </c>
      <c r="AI87">
        <v>19.52</v>
      </c>
      <c r="AJ87">
        <v>19.87</v>
      </c>
      <c r="AK87">
        <v>20.11</v>
      </c>
      <c r="AL87">
        <v>0</v>
      </c>
      <c r="AM87">
        <v>0</v>
      </c>
      <c r="AN87">
        <v>0</v>
      </c>
      <c r="AO87">
        <v>0</v>
      </c>
      <c r="AP87">
        <v>0.05</v>
      </c>
      <c r="AQ87">
        <v>8.3000000000000004E-2</v>
      </c>
      <c r="AR87">
        <v>0.05</v>
      </c>
      <c r="AS87">
        <v>0.4</v>
      </c>
      <c r="AT87">
        <v>0.55800000000000005</v>
      </c>
      <c r="AU87">
        <v>0.4</v>
      </c>
      <c r="AV87">
        <v>0.45</v>
      </c>
      <c r="AW87">
        <v>0.5</v>
      </c>
      <c r="AX87">
        <v>0.125</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19.350000000000001</v>
      </c>
      <c r="CC87">
        <v>19.100000000000001</v>
      </c>
      <c r="CD87">
        <v>19.239999999999998</v>
      </c>
      <c r="CE87">
        <v>19.04</v>
      </c>
      <c r="CF87">
        <v>18.79</v>
      </c>
      <c r="CG87">
        <v>18.53</v>
      </c>
      <c r="CH87">
        <v>18.57</v>
      </c>
      <c r="CI87">
        <v>18.02</v>
      </c>
      <c r="CJ87">
        <v>17.899999999999999</v>
      </c>
      <c r="CK87">
        <v>18.12</v>
      </c>
      <c r="CL87">
        <v>18.04</v>
      </c>
      <c r="CM87">
        <v>18.09</v>
      </c>
      <c r="CN87">
        <v>18.440000000000001</v>
      </c>
      <c r="CO87">
        <v>18.850000000000001</v>
      </c>
      <c r="CP87">
        <v>0.56699999999999995</v>
      </c>
      <c r="CQ87">
        <v>0.71699999999999997</v>
      </c>
      <c r="CR87">
        <v>0.65800000000000003</v>
      </c>
      <c r="CS87">
        <v>0.73299999999999998</v>
      </c>
      <c r="CT87">
        <v>0.9</v>
      </c>
      <c r="CU87">
        <v>1</v>
      </c>
      <c r="CV87">
        <v>1</v>
      </c>
      <c r="CW87">
        <v>1</v>
      </c>
      <c r="CX87">
        <v>1</v>
      </c>
      <c r="CY87">
        <v>1</v>
      </c>
      <c r="CZ87">
        <v>1</v>
      </c>
      <c r="DA87">
        <v>1</v>
      </c>
      <c r="DB87">
        <v>1</v>
      </c>
      <c r="DC87">
        <v>1</v>
      </c>
      <c r="DD87">
        <v>0</v>
      </c>
      <c r="DE87">
        <v>0</v>
      </c>
      <c r="DF87">
        <v>0</v>
      </c>
      <c r="DG87">
        <v>0</v>
      </c>
      <c r="DH87">
        <v>0.16700000000000001</v>
      </c>
      <c r="DI87">
        <v>0.38300000000000001</v>
      </c>
      <c r="DJ87">
        <v>0.35</v>
      </c>
      <c r="DK87">
        <v>0.57499999999999996</v>
      </c>
      <c r="DL87">
        <v>0.75800000000000001</v>
      </c>
      <c r="DM87">
        <v>0.58299999999999996</v>
      </c>
      <c r="DN87">
        <v>0.55000000000000004</v>
      </c>
      <c r="DO87">
        <v>0.69199999999999995</v>
      </c>
      <c r="DP87">
        <v>0.433</v>
      </c>
      <c r="DQ87">
        <v>0.14199999999999999</v>
      </c>
      <c r="DR87">
        <v>0</v>
      </c>
      <c r="DS87">
        <v>0</v>
      </c>
      <c r="DT87">
        <v>0</v>
      </c>
      <c r="DU87">
        <v>0</v>
      </c>
      <c r="DV87">
        <v>0</v>
      </c>
      <c r="DW87">
        <v>0</v>
      </c>
      <c r="DX87">
        <v>0</v>
      </c>
      <c r="DY87">
        <v>0</v>
      </c>
      <c r="DZ87">
        <v>7.4999999999999997E-2</v>
      </c>
      <c r="EA87">
        <v>0</v>
      </c>
      <c r="EB87">
        <v>0</v>
      </c>
      <c r="EC87">
        <v>0</v>
      </c>
      <c r="ED87">
        <v>0</v>
      </c>
      <c r="EE87">
        <v>0</v>
      </c>
      <c r="EF87">
        <v>5.3070000000000004</v>
      </c>
      <c r="EG87">
        <v>4.1970000000000001</v>
      </c>
      <c r="EH87">
        <v>5.6070000000000002</v>
      </c>
      <c r="EI87">
        <v>3.2570000000000001</v>
      </c>
      <c r="EJ87">
        <v>3.0510000000000002</v>
      </c>
      <c r="EK87">
        <v>2.9710000000000001</v>
      </c>
      <c r="EL87">
        <v>3.153</v>
      </c>
      <c r="EM87">
        <v>-3.4</v>
      </c>
      <c r="EN87">
        <v>1.351</v>
      </c>
      <c r="EO87">
        <v>-9.7000000000000003E-2</v>
      </c>
      <c r="EP87">
        <v>-3.7</v>
      </c>
      <c r="EQ87">
        <v>3.6440000000000001</v>
      </c>
      <c r="ER87">
        <v>2.9510000000000001</v>
      </c>
      <c r="ES87">
        <v>5.9950000000000001</v>
      </c>
      <c r="ET87">
        <v>0</v>
      </c>
      <c r="EU87">
        <v>142.95146901272199</v>
      </c>
    </row>
    <row r="88" spans="1:151" x14ac:dyDescent="0.25">
      <c r="A88" t="s">
        <v>144</v>
      </c>
      <c r="B88" t="s">
        <v>589</v>
      </c>
      <c r="C88" t="s">
        <v>595</v>
      </c>
      <c r="D88">
        <v>89</v>
      </c>
      <c r="E88" t="s">
        <v>11</v>
      </c>
      <c r="F88">
        <f t="shared" si="10"/>
        <v>3</v>
      </c>
      <c r="G88">
        <f t="shared" si="11"/>
        <v>1</v>
      </c>
      <c r="H88" t="s">
        <v>8</v>
      </c>
      <c r="I88" t="s">
        <v>6</v>
      </c>
      <c r="J88" t="s">
        <v>4</v>
      </c>
      <c r="K88" t="s">
        <v>606</v>
      </c>
      <c r="L88" t="s">
        <v>516</v>
      </c>
      <c r="M88" s="7">
        <f t="shared" si="12"/>
        <v>0</v>
      </c>
      <c r="N88" s="7">
        <f t="shared" si="12"/>
        <v>318.84158954982212</v>
      </c>
      <c r="O88" s="7">
        <f>M88*'Emission and cost factors'!$D$8+N88*'Emission and cost factors'!$E$8</f>
        <v>146.66713119291819</v>
      </c>
      <c r="P88" s="8">
        <f>M88*'Emission and cost factors'!$D$9+N88*'Emission and cost factors'!$E$9</f>
        <v>47.826238432473318</v>
      </c>
      <c r="Q88" s="7">
        <f t="shared" si="13"/>
        <v>20.104285714285712</v>
      </c>
      <c r="R88" s="17">
        <f t="shared" si="14"/>
        <v>5</v>
      </c>
      <c r="S88" s="17">
        <f t="shared" si="15"/>
        <v>0</v>
      </c>
      <c r="T88" s="17">
        <f t="shared" si="16"/>
        <v>0</v>
      </c>
      <c r="U88" s="7">
        <f t="shared" si="17"/>
        <v>7.9714285714285724E-2</v>
      </c>
      <c r="V88" s="7">
        <f t="shared" si="18"/>
        <v>0</v>
      </c>
      <c r="W88" s="7">
        <f t="shared" si="19"/>
        <v>0</v>
      </c>
      <c r="X88">
        <v>20.39</v>
      </c>
      <c r="Y88">
        <v>20.3</v>
      </c>
      <c r="Z88">
        <v>20.399999999999999</v>
      </c>
      <c r="AA88">
        <v>20.29</v>
      </c>
      <c r="AB88">
        <v>20.170000000000002</v>
      </c>
      <c r="AC88">
        <v>20.18</v>
      </c>
      <c r="AD88">
        <v>20.2</v>
      </c>
      <c r="AE88">
        <v>19.84</v>
      </c>
      <c r="AF88">
        <v>19.73</v>
      </c>
      <c r="AG88">
        <v>19.87</v>
      </c>
      <c r="AH88">
        <v>19.8</v>
      </c>
      <c r="AI88">
        <v>19.809999999999999</v>
      </c>
      <c r="AJ88">
        <v>20.14</v>
      </c>
      <c r="AK88">
        <v>20.34</v>
      </c>
      <c r="AL88">
        <v>0</v>
      </c>
      <c r="AM88">
        <v>0</v>
      </c>
      <c r="AN88">
        <v>0</v>
      </c>
      <c r="AO88">
        <v>0</v>
      </c>
      <c r="AP88">
        <v>0</v>
      </c>
      <c r="AQ88">
        <v>0</v>
      </c>
      <c r="AR88">
        <v>0</v>
      </c>
      <c r="AS88">
        <v>0.158</v>
      </c>
      <c r="AT88">
        <v>0.34200000000000003</v>
      </c>
      <c r="AU88">
        <v>0.158</v>
      </c>
      <c r="AV88">
        <v>0.20799999999999999</v>
      </c>
      <c r="AW88">
        <v>0.25</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19.690000000000001</v>
      </c>
      <c r="CC88">
        <v>19.52</v>
      </c>
      <c r="CD88">
        <v>19.63</v>
      </c>
      <c r="CE88">
        <v>19.45</v>
      </c>
      <c r="CF88">
        <v>19.21</v>
      </c>
      <c r="CG88">
        <v>18.93</v>
      </c>
      <c r="CH88">
        <v>18.98</v>
      </c>
      <c r="CI88">
        <v>18.59</v>
      </c>
      <c r="CJ88">
        <v>18.309999999999999</v>
      </c>
      <c r="CK88">
        <v>18.53</v>
      </c>
      <c r="CL88">
        <v>18.57</v>
      </c>
      <c r="CM88">
        <v>18.440000000000001</v>
      </c>
      <c r="CN88">
        <v>18.8</v>
      </c>
      <c r="CO88">
        <v>19.170000000000002</v>
      </c>
      <c r="CP88">
        <v>0.36699999999999999</v>
      </c>
      <c r="CQ88">
        <v>0.50800000000000001</v>
      </c>
      <c r="CR88">
        <v>0.42499999999999999</v>
      </c>
      <c r="CS88">
        <v>0.55800000000000005</v>
      </c>
      <c r="CT88">
        <v>0.78300000000000003</v>
      </c>
      <c r="CU88">
        <v>1</v>
      </c>
      <c r="CV88">
        <v>1</v>
      </c>
      <c r="CW88">
        <v>1</v>
      </c>
      <c r="CX88">
        <v>1</v>
      </c>
      <c r="CY88">
        <v>1</v>
      </c>
      <c r="CZ88">
        <v>1</v>
      </c>
      <c r="DA88">
        <v>1</v>
      </c>
      <c r="DB88">
        <v>1</v>
      </c>
      <c r="DC88">
        <v>1</v>
      </c>
      <c r="DD88">
        <v>0</v>
      </c>
      <c r="DE88">
        <v>0</v>
      </c>
      <c r="DF88">
        <v>0</v>
      </c>
      <c r="DG88">
        <v>0</v>
      </c>
      <c r="DH88">
        <v>0</v>
      </c>
      <c r="DI88">
        <v>6.7000000000000004E-2</v>
      </c>
      <c r="DJ88">
        <v>1.7000000000000001E-2</v>
      </c>
      <c r="DK88">
        <v>0.32500000000000001</v>
      </c>
      <c r="DL88">
        <v>0.65</v>
      </c>
      <c r="DM88">
        <v>0.40799999999999997</v>
      </c>
      <c r="DN88">
        <v>0.32500000000000001</v>
      </c>
      <c r="DO88">
        <v>0.58299999999999996</v>
      </c>
      <c r="DP88">
        <v>0.20799999999999999</v>
      </c>
      <c r="DQ88">
        <v>0</v>
      </c>
      <c r="DR88">
        <v>0</v>
      </c>
      <c r="DS88">
        <v>0</v>
      </c>
      <c r="DT88">
        <v>0</v>
      </c>
      <c r="DU88">
        <v>0</v>
      </c>
      <c r="DV88">
        <v>0</v>
      </c>
      <c r="DW88">
        <v>0</v>
      </c>
      <c r="DX88">
        <v>0</v>
      </c>
      <c r="DY88">
        <v>0</v>
      </c>
      <c r="DZ88">
        <v>0</v>
      </c>
      <c r="EA88">
        <v>0</v>
      </c>
      <c r="EB88">
        <v>0</v>
      </c>
      <c r="EC88">
        <v>0</v>
      </c>
      <c r="ED88">
        <v>0</v>
      </c>
      <c r="EE88">
        <v>0</v>
      </c>
      <c r="EF88">
        <v>5.3070000000000004</v>
      </c>
      <c r="EG88">
        <v>4.1970000000000001</v>
      </c>
      <c r="EH88">
        <v>5.6070000000000002</v>
      </c>
      <c r="EI88">
        <v>3.2570000000000001</v>
      </c>
      <c r="EJ88">
        <v>3.0510000000000002</v>
      </c>
      <c r="EK88">
        <v>2.9710000000000001</v>
      </c>
      <c r="EL88">
        <v>3.153</v>
      </c>
      <c r="EM88">
        <v>-3.4</v>
      </c>
      <c r="EN88">
        <v>1.351</v>
      </c>
      <c r="EO88">
        <v>-9.7000000000000003E-2</v>
      </c>
      <c r="EP88">
        <v>-3.7</v>
      </c>
      <c r="EQ88">
        <v>3.6440000000000001</v>
      </c>
      <c r="ER88">
        <v>2.9510000000000001</v>
      </c>
      <c r="ES88">
        <v>5.9950000000000001</v>
      </c>
      <c r="ET88">
        <v>0</v>
      </c>
      <c r="EU88">
        <v>148.79274178991699</v>
      </c>
    </row>
    <row r="89" spans="1:151" x14ac:dyDescent="0.25">
      <c r="A89" t="s">
        <v>145</v>
      </c>
      <c r="B89" t="s">
        <v>589</v>
      </c>
      <c r="C89" t="s">
        <v>595</v>
      </c>
      <c r="D89">
        <v>90</v>
      </c>
      <c r="E89" t="s">
        <v>11</v>
      </c>
      <c r="F89">
        <f t="shared" si="10"/>
        <v>3</v>
      </c>
      <c r="G89">
        <f t="shared" si="11"/>
        <v>1</v>
      </c>
      <c r="H89" t="s">
        <v>8</v>
      </c>
      <c r="I89" t="s">
        <v>6</v>
      </c>
      <c r="J89" t="s">
        <v>4</v>
      </c>
      <c r="K89" t="s">
        <v>606</v>
      </c>
      <c r="L89" t="s">
        <v>515</v>
      </c>
      <c r="M89" s="7">
        <f t="shared" si="12"/>
        <v>0</v>
      </c>
      <c r="N89" s="7">
        <f t="shared" si="12"/>
        <v>311.86533178176006</v>
      </c>
      <c r="O89" s="7">
        <f>M89*'Emission and cost factors'!$D$8+N89*'Emission and cost factors'!$E$8</f>
        <v>143.45805261960965</v>
      </c>
      <c r="P89" s="8">
        <f>M89*'Emission and cost factors'!$D$9+N89*'Emission and cost factors'!$E$9</f>
        <v>46.779799767264009</v>
      </c>
      <c r="Q89" s="7">
        <f t="shared" si="13"/>
        <v>20.006428571428568</v>
      </c>
      <c r="R89" s="17">
        <f t="shared" si="14"/>
        <v>5</v>
      </c>
      <c r="S89" s="17">
        <f t="shared" si="15"/>
        <v>0</v>
      </c>
      <c r="T89" s="17">
        <f t="shared" si="16"/>
        <v>0</v>
      </c>
      <c r="U89" s="7">
        <f t="shared" si="17"/>
        <v>0.15414285714285716</v>
      </c>
      <c r="V89" s="7">
        <f t="shared" si="18"/>
        <v>0</v>
      </c>
      <c r="W89" s="7">
        <f t="shared" si="19"/>
        <v>0</v>
      </c>
      <c r="X89">
        <v>20.350000000000001</v>
      </c>
      <c r="Y89">
        <v>20.25</v>
      </c>
      <c r="Z89">
        <v>20.36</v>
      </c>
      <c r="AA89">
        <v>20.23</v>
      </c>
      <c r="AB89">
        <v>20.079999999999998</v>
      </c>
      <c r="AC89">
        <v>20.100000000000001</v>
      </c>
      <c r="AD89">
        <v>20.16</v>
      </c>
      <c r="AE89">
        <v>19.71</v>
      </c>
      <c r="AF89">
        <v>19.57</v>
      </c>
      <c r="AG89">
        <v>19.7</v>
      </c>
      <c r="AH89">
        <v>19.66</v>
      </c>
      <c r="AI89">
        <v>19.61</v>
      </c>
      <c r="AJ89">
        <v>20.02</v>
      </c>
      <c r="AK89">
        <v>20.29</v>
      </c>
      <c r="AL89">
        <v>0</v>
      </c>
      <c r="AM89">
        <v>0</v>
      </c>
      <c r="AN89">
        <v>0</v>
      </c>
      <c r="AO89">
        <v>0</v>
      </c>
      <c r="AP89">
        <v>0</v>
      </c>
      <c r="AQ89">
        <v>0</v>
      </c>
      <c r="AR89">
        <v>0</v>
      </c>
      <c r="AS89">
        <v>0.308</v>
      </c>
      <c r="AT89">
        <v>0.55800000000000005</v>
      </c>
      <c r="AU89">
        <v>0.36699999999999999</v>
      </c>
      <c r="AV89">
        <v>0.35799999999999998</v>
      </c>
      <c r="AW89">
        <v>0.56699999999999995</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19.649999999999999</v>
      </c>
      <c r="CC89">
        <v>19.43</v>
      </c>
      <c r="CD89">
        <v>19.57</v>
      </c>
      <c r="CE89">
        <v>19.37</v>
      </c>
      <c r="CF89">
        <v>19.07</v>
      </c>
      <c r="CG89">
        <v>18.829999999999998</v>
      </c>
      <c r="CH89">
        <v>18.87</v>
      </c>
      <c r="CI89">
        <v>18.38</v>
      </c>
      <c r="CJ89">
        <v>18.11</v>
      </c>
      <c r="CK89">
        <v>18.29</v>
      </c>
      <c r="CL89">
        <v>18.329999999999998</v>
      </c>
      <c r="CM89">
        <v>18.18</v>
      </c>
      <c r="CN89">
        <v>18.62</v>
      </c>
      <c r="CO89">
        <v>19.059999999999999</v>
      </c>
      <c r="CP89">
        <v>0.40799999999999997</v>
      </c>
      <c r="CQ89">
        <v>0.60799999999999998</v>
      </c>
      <c r="CR89">
        <v>0.5</v>
      </c>
      <c r="CS89">
        <v>0.65</v>
      </c>
      <c r="CT89">
        <v>1</v>
      </c>
      <c r="CU89">
        <v>1</v>
      </c>
      <c r="CV89">
        <v>1</v>
      </c>
      <c r="CW89">
        <v>1</v>
      </c>
      <c r="CX89">
        <v>1</v>
      </c>
      <c r="CY89">
        <v>1</v>
      </c>
      <c r="CZ89">
        <v>1</v>
      </c>
      <c r="DA89">
        <v>1</v>
      </c>
      <c r="DB89">
        <v>1</v>
      </c>
      <c r="DC89">
        <v>1</v>
      </c>
      <c r="DD89">
        <v>0</v>
      </c>
      <c r="DE89">
        <v>0</v>
      </c>
      <c r="DF89">
        <v>0</v>
      </c>
      <c r="DG89">
        <v>0</v>
      </c>
      <c r="DH89">
        <v>0</v>
      </c>
      <c r="DI89">
        <v>0.183</v>
      </c>
      <c r="DJ89">
        <v>0.13300000000000001</v>
      </c>
      <c r="DK89">
        <v>0.49199999999999999</v>
      </c>
      <c r="DL89">
        <v>0.875</v>
      </c>
      <c r="DM89">
        <v>0.63300000000000001</v>
      </c>
      <c r="DN89">
        <v>0.51700000000000002</v>
      </c>
      <c r="DO89">
        <v>0.9</v>
      </c>
      <c r="DP89">
        <v>0.4</v>
      </c>
      <c r="DQ89">
        <v>0</v>
      </c>
      <c r="DR89">
        <v>0</v>
      </c>
      <c r="DS89">
        <v>0</v>
      </c>
      <c r="DT89">
        <v>0</v>
      </c>
      <c r="DU89">
        <v>0</v>
      </c>
      <c r="DV89">
        <v>0</v>
      </c>
      <c r="DW89">
        <v>0</v>
      </c>
      <c r="DX89">
        <v>0</v>
      </c>
      <c r="DY89">
        <v>0</v>
      </c>
      <c r="DZ89">
        <v>0</v>
      </c>
      <c r="EA89">
        <v>0</v>
      </c>
      <c r="EB89">
        <v>0</v>
      </c>
      <c r="EC89">
        <v>0</v>
      </c>
      <c r="ED89">
        <v>0</v>
      </c>
      <c r="EE89">
        <v>0</v>
      </c>
      <c r="EF89">
        <v>5.3070000000000004</v>
      </c>
      <c r="EG89">
        <v>4.1970000000000001</v>
      </c>
      <c r="EH89">
        <v>5.6070000000000002</v>
      </c>
      <c r="EI89">
        <v>3.2570000000000001</v>
      </c>
      <c r="EJ89">
        <v>3.0510000000000002</v>
      </c>
      <c r="EK89">
        <v>2.9710000000000001</v>
      </c>
      <c r="EL89">
        <v>3.153</v>
      </c>
      <c r="EM89">
        <v>-3.4</v>
      </c>
      <c r="EN89">
        <v>1.351</v>
      </c>
      <c r="EO89">
        <v>-9.7000000000000003E-2</v>
      </c>
      <c r="EP89">
        <v>-3.7</v>
      </c>
      <c r="EQ89">
        <v>3.6440000000000001</v>
      </c>
      <c r="ER89">
        <v>2.9510000000000001</v>
      </c>
      <c r="ES89">
        <v>5.9950000000000001</v>
      </c>
      <c r="ET89">
        <v>0</v>
      </c>
      <c r="EU89">
        <v>145.53715483148801</v>
      </c>
    </row>
    <row r="90" spans="1:151" x14ac:dyDescent="0.25">
      <c r="A90" t="s">
        <v>146</v>
      </c>
      <c r="B90" t="s">
        <v>589</v>
      </c>
      <c r="C90" t="s">
        <v>595</v>
      </c>
      <c r="D90">
        <v>91</v>
      </c>
      <c r="E90" t="s">
        <v>11</v>
      </c>
      <c r="F90">
        <f t="shared" si="10"/>
        <v>3</v>
      </c>
      <c r="G90">
        <f t="shared" si="11"/>
        <v>1</v>
      </c>
      <c r="H90" t="s">
        <v>8</v>
      </c>
      <c r="I90" t="s">
        <v>6</v>
      </c>
      <c r="J90" t="s">
        <v>5</v>
      </c>
      <c r="K90" t="s">
        <v>606</v>
      </c>
      <c r="L90" t="s">
        <v>516</v>
      </c>
      <c r="M90" s="7">
        <f t="shared" si="12"/>
        <v>0</v>
      </c>
      <c r="N90" s="7">
        <f t="shared" si="12"/>
        <v>318.33864456335141</v>
      </c>
      <c r="O90" s="7">
        <f>M90*'Emission and cost factors'!$D$8+N90*'Emission and cost factors'!$E$8</f>
        <v>146.43577649914167</v>
      </c>
      <c r="P90" s="8">
        <f>M90*'Emission and cost factors'!$D$9+N90*'Emission and cost factors'!$E$9</f>
        <v>47.75079668450271</v>
      </c>
      <c r="Q90" s="7">
        <f t="shared" si="13"/>
        <v>20.104285714285712</v>
      </c>
      <c r="R90" s="17">
        <f t="shared" si="14"/>
        <v>5</v>
      </c>
      <c r="S90" s="17">
        <f t="shared" si="15"/>
        <v>0</v>
      </c>
      <c r="T90" s="17">
        <f t="shared" si="16"/>
        <v>0</v>
      </c>
      <c r="U90" s="7">
        <f t="shared" si="17"/>
        <v>7.9714285714285724E-2</v>
      </c>
      <c r="V90" s="7">
        <f t="shared" si="18"/>
        <v>0</v>
      </c>
      <c r="W90" s="7">
        <f t="shared" si="19"/>
        <v>0</v>
      </c>
      <c r="X90">
        <v>20.39</v>
      </c>
      <c r="Y90">
        <v>20.3</v>
      </c>
      <c r="Z90">
        <v>20.399999999999999</v>
      </c>
      <c r="AA90">
        <v>20.29</v>
      </c>
      <c r="AB90">
        <v>20.170000000000002</v>
      </c>
      <c r="AC90">
        <v>20.18</v>
      </c>
      <c r="AD90">
        <v>20.2</v>
      </c>
      <c r="AE90">
        <v>19.84</v>
      </c>
      <c r="AF90">
        <v>19.73</v>
      </c>
      <c r="AG90">
        <v>19.87</v>
      </c>
      <c r="AH90">
        <v>19.8</v>
      </c>
      <c r="AI90">
        <v>19.809999999999999</v>
      </c>
      <c r="AJ90">
        <v>20.14</v>
      </c>
      <c r="AK90">
        <v>20.34</v>
      </c>
      <c r="AL90">
        <v>0</v>
      </c>
      <c r="AM90">
        <v>0</v>
      </c>
      <c r="AN90">
        <v>0</v>
      </c>
      <c r="AO90">
        <v>0</v>
      </c>
      <c r="AP90">
        <v>0</v>
      </c>
      <c r="AQ90">
        <v>0</v>
      </c>
      <c r="AR90">
        <v>0</v>
      </c>
      <c r="AS90">
        <v>0.158</v>
      </c>
      <c r="AT90">
        <v>0.34200000000000003</v>
      </c>
      <c r="AU90">
        <v>0.158</v>
      </c>
      <c r="AV90">
        <v>0.20799999999999999</v>
      </c>
      <c r="AW90">
        <v>0.25</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19.690000000000001</v>
      </c>
      <c r="CC90">
        <v>19.52</v>
      </c>
      <c r="CD90">
        <v>19.63</v>
      </c>
      <c r="CE90">
        <v>19.45</v>
      </c>
      <c r="CF90">
        <v>19.21</v>
      </c>
      <c r="CG90">
        <v>18.93</v>
      </c>
      <c r="CH90">
        <v>18.98</v>
      </c>
      <c r="CI90">
        <v>18.59</v>
      </c>
      <c r="CJ90">
        <v>18.309999999999999</v>
      </c>
      <c r="CK90">
        <v>18.53</v>
      </c>
      <c r="CL90">
        <v>18.57</v>
      </c>
      <c r="CM90">
        <v>18.440000000000001</v>
      </c>
      <c r="CN90">
        <v>18.8</v>
      </c>
      <c r="CO90">
        <v>19.170000000000002</v>
      </c>
      <c r="CP90">
        <v>0.36699999999999999</v>
      </c>
      <c r="CQ90">
        <v>0.50800000000000001</v>
      </c>
      <c r="CR90">
        <v>0.42499999999999999</v>
      </c>
      <c r="CS90">
        <v>0.55800000000000005</v>
      </c>
      <c r="CT90">
        <v>0.78300000000000003</v>
      </c>
      <c r="CU90">
        <v>1</v>
      </c>
      <c r="CV90">
        <v>1</v>
      </c>
      <c r="CW90">
        <v>1</v>
      </c>
      <c r="CX90">
        <v>1</v>
      </c>
      <c r="CY90">
        <v>1</v>
      </c>
      <c r="CZ90">
        <v>1</v>
      </c>
      <c r="DA90">
        <v>1</v>
      </c>
      <c r="DB90">
        <v>1</v>
      </c>
      <c r="DC90">
        <v>1</v>
      </c>
      <c r="DD90">
        <v>0</v>
      </c>
      <c r="DE90">
        <v>0</v>
      </c>
      <c r="DF90">
        <v>0</v>
      </c>
      <c r="DG90">
        <v>0</v>
      </c>
      <c r="DH90">
        <v>0</v>
      </c>
      <c r="DI90">
        <v>6.7000000000000004E-2</v>
      </c>
      <c r="DJ90">
        <v>1.7000000000000001E-2</v>
      </c>
      <c r="DK90">
        <v>0.32500000000000001</v>
      </c>
      <c r="DL90">
        <v>0.65</v>
      </c>
      <c r="DM90">
        <v>0.40799999999999997</v>
      </c>
      <c r="DN90">
        <v>0.32500000000000001</v>
      </c>
      <c r="DO90">
        <v>0.58299999999999996</v>
      </c>
      <c r="DP90">
        <v>0.20799999999999999</v>
      </c>
      <c r="DQ90">
        <v>0</v>
      </c>
      <c r="DR90">
        <v>0</v>
      </c>
      <c r="DS90">
        <v>0</v>
      </c>
      <c r="DT90">
        <v>0</v>
      </c>
      <c r="DU90">
        <v>0</v>
      </c>
      <c r="DV90">
        <v>0</v>
      </c>
      <c r="DW90">
        <v>0</v>
      </c>
      <c r="DX90">
        <v>0</v>
      </c>
      <c r="DY90">
        <v>0</v>
      </c>
      <c r="DZ90">
        <v>0</v>
      </c>
      <c r="EA90">
        <v>0</v>
      </c>
      <c r="EB90">
        <v>0</v>
      </c>
      <c r="EC90">
        <v>0</v>
      </c>
      <c r="ED90">
        <v>0</v>
      </c>
      <c r="EE90">
        <v>0</v>
      </c>
      <c r="EF90">
        <v>5.3070000000000004</v>
      </c>
      <c r="EG90">
        <v>4.1970000000000001</v>
      </c>
      <c r="EH90">
        <v>5.6070000000000002</v>
      </c>
      <c r="EI90">
        <v>3.2570000000000001</v>
      </c>
      <c r="EJ90">
        <v>3.0510000000000002</v>
      </c>
      <c r="EK90">
        <v>2.9710000000000001</v>
      </c>
      <c r="EL90">
        <v>3.153</v>
      </c>
      <c r="EM90">
        <v>-3.4</v>
      </c>
      <c r="EN90">
        <v>1.351</v>
      </c>
      <c r="EO90">
        <v>-9.7000000000000003E-2</v>
      </c>
      <c r="EP90">
        <v>-3.7</v>
      </c>
      <c r="EQ90">
        <v>3.6440000000000001</v>
      </c>
      <c r="ER90">
        <v>2.9510000000000001</v>
      </c>
      <c r="ES90">
        <v>5.9950000000000001</v>
      </c>
      <c r="ET90">
        <v>0</v>
      </c>
      <c r="EU90">
        <v>148.55803412956399</v>
      </c>
    </row>
    <row r="91" spans="1:151" x14ac:dyDescent="0.25">
      <c r="A91" t="s">
        <v>147</v>
      </c>
      <c r="B91" t="s">
        <v>589</v>
      </c>
      <c r="C91" t="s">
        <v>595</v>
      </c>
      <c r="D91">
        <v>92</v>
      </c>
      <c r="E91" t="s">
        <v>11</v>
      </c>
      <c r="F91">
        <f t="shared" si="10"/>
        <v>3</v>
      </c>
      <c r="G91">
        <f t="shared" si="11"/>
        <v>1</v>
      </c>
      <c r="H91" t="s">
        <v>8</v>
      </c>
      <c r="I91" t="s">
        <v>6</v>
      </c>
      <c r="J91" t="s">
        <v>5</v>
      </c>
      <c r="K91" t="s">
        <v>606</v>
      </c>
      <c r="L91" t="s">
        <v>515</v>
      </c>
      <c r="M91" s="7">
        <f t="shared" si="12"/>
        <v>0</v>
      </c>
      <c r="N91" s="7">
        <f t="shared" si="12"/>
        <v>312.05409026970636</v>
      </c>
      <c r="O91" s="7">
        <f>M91*'Emission and cost factors'!$D$8+N91*'Emission and cost factors'!$E$8</f>
        <v>143.54488152406492</v>
      </c>
      <c r="P91" s="8">
        <f>M91*'Emission and cost factors'!$D$9+N91*'Emission and cost factors'!$E$9</f>
        <v>46.808113540455956</v>
      </c>
      <c r="Q91" s="7">
        <f t="shared" si="13"/>
        <v>20.006428571428568</v>
      </c>
      <c r="R91" s="17">
        <f t="shared" si="14"/>
        <v>5</v>
      </c>
      <c r="S91" s="17">
        <f t="shared" si="15"/>
        <v>0</v>
      </c>
      <c r="T91" s="17">
        <f t="shared" si="16"/>
        <v>0</v>
      </c>
      <c r="U91" s="7">
        <f t="shared" si="17"/>
        <v>0.15414285714285716</v>
      </c>
      <c r="V91" s="7">
        <f t="shared" si="18"/>
        <v>0</v>
      </c>
      <c r="W91" s="7">
        <f t="shared" si="19"/>
        <v>0</v>
      </c>
      <c r="X91">
        <v>20.350000000000001</v>
      </c>
      <c r="Y91">
        <v>20.25</v>
      </c>
      <c r="Z91">
        <v>20.36</v>
      </c>
      <c r="AA91">
        <v>20.23</v>
      </c>
      <c r="AB91">
        <v>20.079999999999998</v>
      </c>
      <c r="AC91">
        <v>20.100000000000001</v>
      </c>
      <c r="AD91">
        <v>20.16</v>
      </c>
      <c r="AE91">
        <v>19.71</v>
      </c>
      <c r="AF91">
        <v>19.57</v>
      </c>
      <c r="AG91">
        <v>19.7</v>
      </c>
      <c r="AH91">
        <v>19.66</v>
      </c>
      <c r="AI91">
        <v>19.61</v>
      </c>
      <c r="AJ91">
        <v>20.02</v>
      </c>
      <c r="AK91">
        <v>20.29</v>
      </c>
      <c r="AL91">
        <v>0</v>
      </c>
      <c r="AM91">
        <v>0</v>
      </c>
      <c r="AN91">
        <v>0</v>
      </c>
      <c r="AO91">
        <v>0</v>
      </c>
      <c r="AP91">
        <v>0</v>
      </c>
      <c r="AQ91">
        <v>0</v>
      </c>
      <c r="AR91">
        <v>0</v>
      </c>
      <c r="AS91">
        <v>0.308</v>
      </c>
      <c r="AT91">
        <v>0.55800000000000005</v>
      </c>
      <c r="AU91">
        <v>0.36699999999999999</v>
      </c>
      <c r="AV91">
        <v>0.35799999999999998</v>
      </c>
      <c r="AW91">
        <v>0.56699999999999995</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19.649999999999999</v>
      </c>
      <c r="CC91">
        <v>19.43</v>
      </c>
      <c r="CD91">
        <v>19.57</v>
      </c>
      <c r="CE91">
        <v>19.37</v>
      </c>
      <c r="CF91">
        <v>19.07</v>
      </c>
      <c r="CG91">
        <v>18.829999999999998</v>
      </c>
      <c r="CH91">
        <v>18.87</v>
      </c>
      <c r="CI91">
        <v>18.38</v>
      </c>
      <c r="CJ91">
        <v>18.11</v>
      </c>
      <c r="CK91">
        <v>18.29</v>
      </c>
      <c r="CL91">
        <v>18.329999999999998</v>
      </c>
      <c r="CM91">
        <v>18.18</v>
      </c>
      <c r="CN91">
        <v>18.62</v>
      </c>
      <c r="CO91">
        <v>19.059999999999999</v>
      </c>
      <c r="CP91">
        <v>0.40799999999999997</v>
      </c>
      <c r="CQ91">
        <v>0.60799999999999998</v>
      </c>
      <c r="CR91">
        <v>0.5</v>
      </c>
      <c r="CS91">
        <v>0.65</v>
      </c>
      <c r="CT91">
        <v>1</v>
      </c>
      <c r="CU91">
        <v>1</v>
      </c>
      <c r="CV91">
        <v>1</v>
      </c>
      <c r="CW91">
        <v>1</v>
      </c>
      <c r="CX91">
        <v>1</v>
      </c>
      <c r="CY91">
        <v>1</v>
      </c>
      <c r="CZ91">
        <v>1</v>
      </c>
      <c r="DA91">
        <v>1</v>
      </c>
      <c r="DB91">
        <v>1</v>
      </c>
      <c r="DC91">
        <v>1</v>
      </c>
      <c r="DD91">
        <v>0</v>
      </c>
      <c r="DE91">
        <v>0</v>
      </c>
      <c r="DF91">
        <v>0</v>
      </c>
      <c r="DG91">
        <v>0</v>
      </c>
      <c r="DH91">
        <v>0</v>
      </c>
      <c r="DI91">
        <v>0.183</v>
      </c>
      <c r="DJ91">
        <v>0.13300000000000001</v>
      </c>
      <c r="DK91">
        <v>0.49199999999999999</v>
      </c>
      <c r="DL91">
        <v>0.875</v>
      </c>
      <c r="DM91">
        <v>0.63300000000000001</v>
      </c>
      <c r="DN91">
        <v>0.51700000000000002</v>
      </c>
      <c r="DO91">
        <v>0.9</v>
      </c>
      <c r="DP91">
        <v>0.4</v>
      </c>
      <c r="DQ91">
        <v>0</v>
      </c>
      <c r="DR91">
        <v>0</v>
      </c>
      <c r="DS91">
        <v>0</v>
      </c>
      <c r="DT91">
        <v>0</v>
      </c>
      <c r="DU91">
        <v>0</v>
      </c>
      <c r="DV91">
        <v>0</v>
      </c>
      <c r="DW91">
        <v>0</v>
      </c>
      <c r="DX91">
        <v>0</v>
      </c>
      <c r="DY91">
        <v>0</v>
      </c>
      <c r="DZ91">
        <v>0</v>
      </c>
      <c r="EA91">
        <v>0</v>
      </c>
      <c r="EB91">
        <v>0</v>
      </c>
      <c r="EC91">
        <v>0</v>
      </c>
      <c r="ED91">
        <v>0</v>
      </c>
      <c r="EE91">
        <v>0</v>
      </c>
      <c r="EF91">
        <v>5.3070000000000004</v>
      </c>
      <c r="EG91">
        <v>4.1970000000000001</v>
      </c>
      <c r="EH91">
        <v>5.6070000000000002</v>
      </c>
      <c r="EI91">
        <v>3.2570000000000001</v>
      </c>
      <c r="EJ91">
        <v>3.0510000000000002</v>
      </c>
      <c r="EK91">
        <v>2.9710000000000001</v>
      </c>
      <c r="EL91">
        <v>3.153</v>
      </c>
      <c r="EM91">
        <v>-3.4</v>
      </c>
      <c r="EN91">
        <v>1.351</v>
      </c>
      <c r="EO91">
        <v>-9.7000000000000003E-2</v>
      </c>
      <c r="EP91">
        <v>-3.7</v>
      </c>
      <c r="EQ91">
        <v>3.6440000000000001</v>
      </c>
      <c r="ER91">
        <v>2.9510000000000001</v>
      </c>
      <c r="ES91">
        <v>5.9950000000000001</v>
      </c>
      <c r="ET91">
        <v>0</v>
      </c>
      <c r="EU91">
        <v>145.625242125863</v>
      </c>
    </row>
    <row r="92" spans="1:151" x14ac:dyDescent="0.25">
      <c r="A92" t="s">
        <v>148</v>
      </c>
      <c r="B92" t="s">
        <v>589</v>
      </c>
      <c r="C92" t="s">
        <v>595</v>
      </c>
      <c r="D92">
        <v>93</v>
      </c>
      <c r="E92" t="s">
        <v>11</v>
      </c>
      <c r="F92">
        <f t="shared" si="10"/>
        <v>3</v>
      </c>
      <c r="G92">
        <f t="shared" si="11"/>
        <v>1</v>
      </c>
      <c r="H92" t="s">
        <v>8</v>
      </c>
      <c r="I92" t="s">
        <v>7</v>
      </c>
      <c r="J92" t="s">
        <v>4</v>
      </c>
      <c r="K92" t="s">
        <v>606</v>
      </c>
      <c r="L92" t="s">
        <v>516</v>
      </c>
      <c r="M92" s="7">
        <f t="shared" si="12"/>
        <v>0</v>
      </c>
      <c r="N92" s="7">
        <f t="shared" si="12"/>
        <v>319.73760894632579</v>
      </c>
      <c r="O92" s="7">
        <f>M92*'Emission and cost factors'!$D$8+N92*'Emission and cost factors'!$E$8</f>
        <v>147.07930011530988</v>
      </c>
      <c r="P92" s="8">
        <f>M92*'Emission and cost factors'!$D$9+N92*'Emission and cost factors'!$E$9</f>
        <v>47.960641341948865</v>
      </c>
      <c r="Q92" s="7">
        <f t="shared" si="13"/>
        <v>20.150714285714283</v>
      </c>
      <c r="R92" s="17">
        <f t="shared" si="14"/>
        <v>5</v>
      </c>
      <c r="S92" s="17">
        <f t="shared" si="15"/>
        <v>0</v>
      </c>
      <c r="T92" s="17">
        <f t="shared" si="16"/>
        <v>0</v>
      </c>
      <c r="U92" s="7">
        <f t="shared" si="17"/>
        <v>6.6071428571428573E-2</v>
      </c>
      <c r="V92" s="7">
        <f t="shared" si="18"/>
        <v>0</v>
      </c>
      <c r="W92" s="7">
        <f t="shared" si="19"/>
        <v>0</v>
      </c>
      <c r="X92">
        <v>20.420000000000002</v>
      </c>
      <c r="Y92">
        <v>20.34</v>
      </c>
      <c r="Z92">
        <v>20.43</v>
      </c>
      <c r="AA92">
        <v>20.32</v>
      </c>
      <c r="AB92">
        <v>20.2</v>
      </c>
      <c r="AC92">
        <v>20.23</v>
      </c>
      <c r="AD92">
        <v>20.27</v>
      </c>
      <c r="AE92">
        <v>19.899999999999999</v>
      </c>
      <c r="AF92">
        <v>19.78</v>
      </c>
      <c r="AG92">
        <v>19.91</v>
      </c>
      <c r="AH92">
        <v>19.89</v>
      </c>
      <c r="AI92">
        <v>19.850000000000001</v>
      </c>
      <c r="AJ92">
        <v>20.18</v>
      </c>
      <c r="AK92">
        <v>20.39</v>
      </c>
      <c r="AL92">
        <v>0</v>
      </c>
      <c r="AM92">
        <v>0</v>
      </c>
      <c r="AN92">
        <v>0</v>
      </c>
      <c r="AO92">
        <v>0</v>
      </c>
      <c r="AP92">
        <v>0</v>
      </c>
      <c r="AQ92">
        <v>0</v>
      </c>
      <c r="AR92">
        <v>0</v>
      </c>
      <c r="AS92">
        <v>0.11700000000000001</v>
      </c>
      <c r="AT92">
        <v>0.317</v>
      </c>
      <c r="AU92">
        <v>0.125</v>
      </c>
      <c r="AV92">
        <v>0.13300000000000001</v>
      </c>
      <c r="AW92">
        <v>0.23300000000000001</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19.78</v>
      </c>
      <c r="CC92">
        <v>19.61</v>
      </c>
      <c r="CD92">
        <v>19.73</v>
      </c>
      <c r="CE92">
        <v>19.57</v>
      </c>
      <c r="CF92">
        <v>19.309999999999999</v>
      </c>
      <c r="CG92">
        <v>19.05</v>
      </c>
      <c r="CH92">
        <v>19.07</v>
      </c>
      <c r="CI92">
        <v>18.7</v>
      </c>
      <c r="CJ92">
        <v>18.399999999999999</v>
      </c>
      <c r="CK92">
        <v>18.61</v>
      </c>
      <c r="CL92">
        <v>18.66</v>
      </c>
      <c r="CM92">
        <v>18.5</v>
      </c>
      <c r="CN92">
        <v>18.89</v>
      </c>
      <c r="CO92">
        <v>19.239999999999998</v>
      </c>
      <c r="CP92">
        <v>0.3</v>
      </c>
      <c r="CQ92">
        <v>0.47499999999999998</v>
      </c>
      <c r="CR92">
        <v>0.35799999999999998</v>
      </c>
      <c r="CS92">
        <v>0.50800000000000001</v>
      </c>
      <c r="CT92">
        <v>0.79200000000000004</v>
      </c>
      <c r="CU92">
        <v>1</v>
      </c>
      <c r="CV92">
        <v>1</v>
      </c>
      <c r="CW92">
        <v>1</v>
      </c>
      <c r="CX92">
        <v>1</v>
      </c>
      <c r="CY92">
        <v>1</v>
      </c>
      <c r="CZ92">
        <v>1</v>
      </c>
      <c r="DA92">
        <v>1</v>
      </c>
      <c r="DB92">
        <v>1</v>
      </c>
      <c r="DC92">
        <v>1</v>
      </c>
      <c r="DD92">
        <v>0</v>
      </c>
      <c r="DE92">
        <v>0</v>
      </c>
      <c r="DF92">
        <v>0</v>
      </c>
      <c r="DG92">
        <v>0</v>
      </c>
      <c r="DH92">
        <v>0</v>
      </c>
      <c r="DI92">
        <v>0</v>
      </c>
      <c r="DJ92">
        <v>0</v>
      </c>
      <c r="DK92">
        <v>0.27500000000000002</v>
      </c>
      <c r="DL92">
        <v>0.65</v>
      </c>
      <c r="DM92">
        <v>0.39200000000000002</v>
      </c>
      <c r="DN92">
        <v>0.29199999999999998</v>
      </c>
      <c r="DO92">
        <v>0.59199999999999997</v>
      </c>
      <c r="DP92">
        <v>0.13300000000000001</v>
      </c>
      <c r="DQ92">
        <v>0</v>
      </c>
      <c r="DR92">
        <v>0</v>
      </c>
      <c r="DS92">
        <v>0</v>
      </c>
      <c r="DT92">
        <v>0</v>
      </c>
      <c r="DU92">
        <v>0</v>
      </c>
      <c r="DV92">
        <v>0</v>
      </c>
      <c r="DW92">
        <v>0</v>
      </c>
      <c r="DX92">
        <v>0</v>
      </c>
      <c r="DY92">
        <v>0</v>
      </c>
      <c r="DZ92">
        <v>0</v>
      </c>
      <c r="EA92">
        <v>0</v>
      </c>
      <c r="EB92">
        <v>0</v>
      </c>
      <c r="EC92">
        <v>0</v>
      </c>
      <c r="ED92">
        <v>0</v>
      </c>
      <c r="EE92">
        <v>0</v>
      </c>
      <c r="EF92">
        <v>5.3070000000000004</v>
      </c>
      <c r="EG92">
        <v>4.1970000000000001</v>
      </c>
      <c r="EH92">
        <v>5.6070000000000002</v>
      </c>
      <c r="EI92">
        <v>3.2570000000000001</v>
      </c>
      <c r="EJ92">
        <v>3.0510000000000002</v>
      </c>
      <c r="EK92">
        <v>2.9710000000000001</v>
      </c>
      <c r="EL92">
        <v>3.153</v>
      </c>
      <c r="EM92">
        <v>-3.4</v>
      </c>
      <c r="EN92">
        <v>1.351</v>
      </c>
      <c r="EO92">
        <v>-9.7000000000000003E-2</v>
      </c>
      <c r="EP92">
        <v>-3.7</v>
      </c>
      <c r="EQ92">
        <v>3.6440000000000001</v>
      </c>
      <c r="ER92">
        <v>2.9510000000000001</v>
      </c>
      <c r="ES92">
        <v>5.9950000000000001</v>
      </c>
      <c r="ET92">
        <v>0</v>
      </c>
      <c r="EU92">
        <v>149.21088417495201</v>
      </c>
    </row>
    <row r="93" spans="1:151" x14ac:dyDescent="0.25">
      <c r="A93" t="s">
        <v>149</v>
      </c>
      <c r="B93" t="s">
        <v>589</v>
      </c>
      <c r="C93" t="s">
        <v>595</v>
      </c>
      <c r="D93">
        <v>94</v>
      </c>
      <c r="E93" t="s">
        <v>11</v>
      </c>
      <c r="F93">
        <f t="shared" si="10"/>
        <v>3</v>
      </c>
      <c r="G93">
        <f t="shared" si="11"/>
        <v>1</v>
      </c>
      <c r="H93" t="s">
        <v>8</v>
      </c>
      <c r="I93" t="s">
        <v>7</v>
      </c>
      <c r="J93" t="s">
        <v>4</v>
      </c>
      <c r="K93" t="s">
        <v>606</v>
      </c>
      <c r="L93" t="s">
        <v>515</v>
      </c>
      <c r="M93" s="7">
        <f t="shared" si="12"/>
        <v>0</v>
      </c>
      <c r="N93" s="7">
        <f t="shared" si="12"/>
        <v>315.48399097804929</v>
      </c>
      <c r="O93" s="7">
        <f>M93*'Emission and cost factors'!$D$8+N93*'Emission and cost factors'!$E$8</f>
        <v>145.12263584990268</v>
      </c>
      <c r="P93" s="8">
        <f>M93*'Emission and cost factors'!$D$9+N93*'Emission and cost factors'!$E$9</f>
        <v>47.322598646707391</v>
      </c>
      <c r="Q93" s="7">
        <f t="shared" si="13"/>
        <v>20.04</v>
      </c>
      <c r="R93" s="17">
        <f t="shared" si="14"/>
        <v>5</v>
      </c>
      <c r="S93" s="17">
        <f t="shared" si="15"/>
        <v>0</v>
      </c>
      <c r="T93" s="17">
        <f t="shared" si="16"/>
        <v>0</v>
      </c>
      <c r="U93" s="7">
        <f t="shared" si="17"/>
        <v>0.15185714285714286</v>
      </c>
      <c r="V93" s="7">
        <f t="shared" si="18"/>
        <v>0</v>
      </c>
      <c r="W93" s="7">
        <f t="shared" si="19"/>
        <v>0</v>
      </c>
      <c r="X93">
        <v>20.37</v>
      </c>
      <c r="Y93">
        <v>20.260000000000002</v>
      </c>
      <c r="Z93">
        <v>20.36</v>
      </c>
      <c r="AA93">
        <v>20.239999999999998</v>
      </c>
      <c r="AB93">
        <v>20.09</v>
      </c>
      <c r="AC93">
        <v>20.13</v>
      </c>
      <c r="AD93">
        <v>20.18</v>
      </c>
      <c r="AE93">
        <v>19.8</v>
      </c>
      <c r="AF93">
        <v>19.61</v>
      </c>
      <c r="AG93">
        <v>19.75</v>
      </c>
      <c r="AH93">
        <v>19.73</v>
      </c>
      <c r="AI93">
        <v>19.63</v>
      </c>
      <c r="AJ93">
        <v>20.07</v>
      </c>
      <c r="AK93">
        <v>20.34</v>
      </c>
      <c r="AL93">
        <v>0</v>
      </c>
      <c r="AM93">
        <v>0</v>
      </c>
      <c r="AN93">
        <v>0</v>
      </c>
      <c r="AO93">
        <v>0</v>
      </c>
      <c r="AP93">
        <v>0</v>
      </c>
      <c r="AQ93">
        <v>0</v>
      </c>
      <c r="AR93">
        <v>0</v>
      </c>
      <c r="AS93">
        <v>0.24199999999999999</v>
      </c>
      <c r="AT93">
        <v>0.59199999999999997</v>
      </c>
      <c r="AU93">
        <v>0.35</v>
      </c>
      <c r="AV93">
        <v>0.317</v>
      </c>
      <c r="AW93">
        <v>0.625</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19.71</v>
      </c>
      <c r="CC93">
        <v>19.5</v>
      </c>
      <c r="CD93">
        <v>19.64</v>
      </c>
      <c r="CE93">
        <v>19.47</v>
      </c>
      <c r="CF93">
        <v>19.16</v>
      </c>
      <c r="CG93">
        <v>18.899999999999999</v>
      </c>
      <c r="CH93">
        <v>18.940000000000001</v>
      </c>
      <c r="CI93">
        <v>18.489999999999998</v>
      </c>
      <c r="CJ93">
        <v>18.18</v>
      </c>
      <c r="CK93">
        <v>18.37</v>
      </c>
      <c r="CL93">
        <v>18.41</v>
      </c>
      <c r="CM93">
        <v>18.22</v>
      </c>
      <c r="CN93">
        <v>18.66</v>
      </c>
      <c r="CO93">
        <v>19.100000000000001</v>
      </c>
      <c r="CP93">
        <v>0.39200000000000002</v>
      </c>
      <c r="CQ93">
        <v>0.61699999999999999</v>
      </c>
      <c r="CR93">
        <v>0.47499999999999998</v>
      </c>
      <c r="CS93">
        <v>0.625</v>
      </c>
      <c r="CT93">
        <v>1</v>
      </c>
      <c r="CU93">
        <v>1</v>
      </c>
      <c r="CV93">
        <v>1</v>
      </c>
      <c r="CW93">
        <v>1</v>
      </c>
      <c r="CX93">
        <v>1</v>
      </c>
      <c r="CY93">
        <v>1</v>
      </c>
      <c r="CZ93">
        <v>1</v>
      </c>
      <c r="DA93">
        <v>1</v>
      </c>
      <c r="DB93">
        <v>1</v>
      </c>
      <c r="DC93">
        <v>1</v>
      </c>
      <c r="DD93">
        <v>0</v>
      </c>
      <c r="DE93">
        <v>0</v>
      </c>
      <c r="DF93">
        <v>0</v>
      </c>
      <c r="DG93">
        <v>0</v>
      </c>
      <c r="DH93">
        <v>0</v>
      </c>
      <c r="DI93">
        <v>0.11700000000000001</v>
      </c>
      <c r="DJ93">
        <v>7.4999999999999997E-2</v>
      </c>
      <c r="DK93">
        <v>0.46700000000000003</v>
      </c>
      <c r="DL93">
        <v>1</v>
      </c>
      <c r="DM93">
        <v>0.65</v>
      </c>
      <c r="DN93">
        <v>0.51700000000000002</v>
      </c>
      <c r="DO93">
        <v>1</v>
      </c>
      <c r="DP93">
        <v>0.40799999999999997</v>
      </c>
      <c r="DQ93">
        <v>0</v>
      </c>
      <c r="DR93">
        <v>0</v>
      </c>
      <c r="DS93">
        <v>0</v>
      </c>
      <c r="DT93">
        <v>0</v>
      </c>
      <c r="DU93">
        <v>0</v>
      </c>
      <c r="DV93">
        <v>0</v>
      </c>
      <c r="DW93">
        <v>0</v>
      </c>
      <c r="DX93">
        <v>0</v>
      </c>
      <c r="DY93">
        <v>0</v>
      </c>
      <c r="DZ93">
        <v>0</v>
      </c>
      <c r="EA93">
        <v>0</v>
      </c>
      <c r="EB93">
        <v>0</v>
      </c>
      <c r="EC93">
        <v>0</v>
      </c>
      <c r="ED93">
        <v>0</v>
      </c>
      <c r="EE93">
        <v>0</v>
      </c>
      <c r="EF93">
        <v>5.3070000000000004</v>
      </c>
      <c r="EG93">
        <v>4.1970000000000001</v>
      </c>
      <c r="EH93">
        <v>5.6070000000000002</v>
      </c>
      <c r="EI93">
        <v>3.2570000000000001</v>
      </c>
      <c r="EJ93">
        <v>3.0510000000000002</v>
      </c>
      <c r="EK93">
        <v>2.9710000000000001</v>
      </c>
      <c r="EL93">
        <v>3.153</v>
      </c>
      <c r="EM93">
        <v>-3.4</v>
      </c>
      <c r="EN93">
        <v>1.351</v>
      </c>
      <c r="EO93">
        <v>-9.7000000000000003E-2</v>
      </c>
      <c r="EP93">
        <v>-3.7</v>
      </c>
      <c r="EQ93">
        <v>3.6440000000000001</v>
      </c>
      <c r="ER93">
        <v>2.9510000000000001</v>
      </c>
      <c r="ES93">
        <v>5.9950000000000001</v>
      </c>
      <c r="ET93">
        <v>0</v>
      </c>
      <c r="EU93">
        <v>147.22586245642299</v>
      </c>
    </row>
    <row r="94" spans="1:151" x14ac:dyDescent="0.25">
      <c r="A94" t="s">
        <v>150</v>
      </c>
      <c r="B94" t="s">
        <v>589</v>
      </c>
      <c r="C94" t="s">
        <v>595</v>
      </c>
      <c r="D94">
        <v>95</v>
      </c>
      <c r="E94" t="s">
        <v>11</v>
      </c>
      <c r="F94">
        <f t="shared" si="10"/>
        <v>3</v>
      </c>
      <c r="G94">
        <f t="shared" si="11"/>
        <v>1</v>
      </c>
      <c r="H94" t="s">
        <v>8</v>
      </c>
      <c r="I94" t="s">
        <v>7</v>
      </c>
      <c r="J94" t="s">
        <v>5</v>
      </c>
      <c r="K94" t="s">
        <v>606</v>
      </c>
      <c r="L94" t="s">
        <v>516</v>
      </c>
      <c r="M94" s="7">
        <f t="shared" si="12"/>
        <v>0</v>
      </c>
      <c r="N94" s="7">
        <f t="shared" si="12"/>
        <v>319.626595343595</v>
      </c>
      <c r="O94" s="7">
        <f>M94*'Emission and cost factors'!$D$8+N94*'Emission and cost factors'!$E$8</f>
        <v>147.02823385805371</v>
      </c>
      <c r="P94" s="8">
        <f>M94*'Emission and cost factors'!$D$9+N94*'Emission and cost factors'!$E$9</f>
        <v>47.943989301539247</v>
      </c>
      <c r="Q94" s="7">
        <f t="shared" si="13"/>
        <v>20.150714285714283</v>
      </c>
      <c r="R94" s="17">
        <f t="shared" si="14"/>
        <v>5</v>
      </c>
      <c r="S94" s="17">
        <f t="shared" si="15"/>
        <v>0</v>
      </c>
      <c r="T94" s="17">
        <f t="shared" si="16"/>
        <v>0</v>
      </c>
      <c r="U94" s="7">
        <f t="shared" si="17"/>
        <v>6.6071428571428573E-2</v>
      </c>
      <c r="V94" s="7">
        <f t="shared" si="18"/>
        <v>0</v>
      </c>
      <c r="W94" s="7">
        <f t="shared" si="19"/>
        <v>0</v>
      </c>
      <c r="X94">
        <v>20.420000000000002</v>
      </c>
      <c r="Y94">
        <v>20.34</v>
      </c>
      <c r="Z94">
        <v>20.43</v>
      </c>
      <c r="AA94">
        <v>20.32</v>
      </c>
      <c r="AB94">
        <v>20.2</v>
      </c>
      <c r="AC94">
        <v>20.23</v>
      </c>
      <c r="AD94">
        <v>20.27</v>
      </c>
      <c r="AE94">
        <v>19.899999999999999</v>
      </c>
      <c r="AF94">
        <v>19.78</v>
      </c>
      <c r="AG94">
        <v>19.91</v>
      </c>
      <c r="AH94">
        <v>19.89</v>
      </c>
      <c r="AI94">
        <v>19.850000000000001</v>
      </c>
      <c r="AJ94">
        <v>20.18</v>
      </c>
      <c r="AK94">
        <v>20.39</v>
      </c>
      <c r="AL94">
        <v>0</v>
      </c>
      <c r="AM94">
        <v>0</v>
      </c>
      <c r="AN94">
        <v>0</v>
      </c>
      <c r="AO94">
        <v>0</v>
      </c>
      <c r="AP94">
        <v>0</v>
      </c>
      <c r="AQ94">
        <v>0</v>
      </c>
      <c r="AR94">
        <v>0</v>
      </c>
      <c r="AS94">
        <v>0.11700000000000001</v>
      </c>
      <c r="AT94">
        <v>0.317</v>
      </c>
      <c r="AU94">
        <v>0.125</v>
      </c>
      <c r="AV94">
        <v>0.13300000000000001</v>
      </c>
      <c r="AW94">
        <v>0.23300000000000001</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19.78</v>
      </c>
      <c r="CC94">
        <v>19.61</v>
      </c>
      <c r="CD94">
        <v>19.73</v>
      </c>
      <c r="CE94">
        <v>19.57</v>
      </c>
      <c r="CF94">
        <v>19.309999999999999</v>
      </c>
      <c r="CG94">
        <v>19.05</v>
      </c>
      <c r="CH94">
        <v>19.07</v>
      </c>
      <c r="CI94">
        <v>18.7</v>
      </c>
      <c r="CJ94">
        <v>18.399999999999999</v>
      </c>
      <c r="CK94">
        <v>18.61</v>
      </c>
      <c r="CL94">
        <v>18.66</v>
      </c>
      <c r="CM94">
        <v>18.5</v>
      </c>
      <c r="CN94">
        <v>18.89</v>
      </c>
      <c r="CO94">
        <v>19.239999999999998</v>
      </c>
      <c r="CP94">
        <v>0.3</v>
      </c>
      <c r="CQ94">
        <v>0.47499999999999998</v>
      </c>
      <c r="CR94">
        <v>0.35799999999999998</v>
      </c>
      <c r="CS94">
        <v>0.50800000000000001</v>
      </c>
      <c r="CT94">
        <v>0.79200000000000004</v>
      </c>
      <c r="CU94">
        <v>1</v>
      </c>
      <c r="CV94">
        <v>1</v>
      </c>
      <c r="CW94">
        <v>1</v>
      </c>
      <c r="CX94">
        <v>1</v>
      </c>
      <c r="CY94">
        <v>1</v>
      </c>
      <c r="CZ94">
        <v>1</v>
      </c>
      <c r="DA94">
        <v>1</v>
      </c>
      <c r="DB94">
        <v>1</v>
      </c>
      <c r="DC94">
        <v>1</v>
      </c>
      <c r="DD94">
        <v>0</v>
      </c>
      <c r="DE94">
        <v>0</v>
      </c>
      <c r="DF94">
        <v>0</v>
      </c>
      <c r="DG94">
        <v>0</v>
      </c>
      <c r="DH94">
        <v>0</v>
      </c>
      <c r="DI94">
        <v>0</v>
      </c>
      <c r="DJ94">
        <v>0</v>
      </c>
      <c r="DK94">
        <v>0.27500000000000002</v>
      </c>
      <c r="DL94">
        <v>0.65</v>
      </c>
      <c r="DM94">
        <v>0.39200000000000002</v>
      </c>
      <c r="DN94">
        <v>0.29199999999999998</v>
      </c>
      <c r="DO94">
        <v>0.59199999999999997</v>
      </c>
      <c r="DP94">
        <v>0.13300000000000001</v>
      </c>
      <c r="DQ94">
        <v>0</v>
      </c>
      <c r="DR94">
        <v>0</v>
      </c>
      <c r="DS94">
        <v>0</v>
      </c>
      <c r="DT94">
        <v>0</v>
      </c>
      <c r="DU94">
        <v>0</v>
      </c>
      <c r="DV94">
        <v>0</v>
      </c>
      <c r="DW94">
        <v>0</v>
      </c>
      <c r="DX94">
        <v>0</v>
      </c>
      <c r="DY94">
        <v>0</v>
      </c>
      <c r="DZ94">
        <v>0</v>
      </c>
      <c r="EA94">
        <v>0</v>
      </c>
      <c r="EB94">
        <v>0</v>
      </c>
      <c r="EC94">
        <v>0</v>
      </c>
      <c r="ED94">
        <v>0</v>
      </c>
      <c r="EE94">
        <v>0</v>
      </c>
      <c r="EF94">
        <v>5.3070000000000004</v>
      </c>
      <c r="EG94">
        <v>4.1970000000000001</v>
      </c>
      <c r="EH94">
        <v>5.6070000000000002</v>
      </c>
      <c r="EI94">
        <v>3.2570000000000001</v>
      </c>
      <c r="EJ94">
        <v>3.0510000000000002</v>
      </c>
      <c r="EK94">
        <v>2.9710000000000001</v>
      </c>
      <c r="EL94">
        <v>3.153</v>
      </c>
      <c r="EM94">
        <v>-3.4</v>
      </c>
      <c r="EN94">
        <v>1.351</v>
      </c>
      <c r="EO94">
        <v>-9.7000000000000003E-2</v>
      </c>
      <c r="EP94">
        <v>-3.7</v>
      </c>
      <c r="EQ94">
        <v>3.6440000000000001</v>
      </c>
      <c r="ER94">
        <v>2.9510000000000001</v>
      </c>
      <c r="ES94">
        <v>5.9950000000000001</v>
      </c>
      <c r="ET94">
        <v>0</v>
      </c>
      <c r="EU94">
        <v>149.159077827011</v>
      </c>
    </row>
    <row r="95" spans="1:151" x14ac:dyDescent="0.25">
      <c r="A95" t="s">
        <v>151</v>
      </c>
      <c r="B95" t="s">
        <v>589</v>
      </c>
      <c r="C95" t="s">
        <v>595</v>
      </c>
      <c r="D95">
        <v>96</v>
      </c>
      <c r="E95" t="s">
        <v>11</v>
      </c>
      <c r="F95">
        <f t="shared" si="10"/>
        <v>3</v>
      </c>
      <c r="G95">
        <f t="shared" si="11"/>
        <v>1</v>
      </c>
      <c r="H95" t="s">
        <v>8</v>
      </c>
      <c r="I95" t="s">
        <v>7</v>
      </c>
      <c r="J95" t="s">
        <v>5</v>
      </c>
      <c r="K95" t="s">
        <v>606</v>
      </c>
      <c r="L95" t="s">
        <v>515</v>
      </c>
      <c r="M95" s="7">
        <f t="shared" si="12"/>
        <v>0</v>
      </c>
      <c r="N95" s="7">
        <f t="shared" si="12"/>
        <v>315.48317961274927</v>
      </c>
      <c r="O95" s="7">
        <f>M95*'Emission and cost factors'!$D$8+N95*'Emission and cost factors'!$E$8</f>
        <v>145.12226262186468</v>
      </c>
      <c r="P95" s="8">
        <f>M95*'Emission and cost factors'!$D$9+N95*'Emission and cost factors'!$E$9</f>
        <v>47.322476941912392</v>
      </c>
      <c r="Q95" s="7">
        <f t="shared" si="13"/>
        <v>20.04</v>
      </c>
      <c r="R95" s="17">
        <f t="shared" si="14"/>
        <v>5</v>
      </c>
      <c r="S95" s="17">
        <f t="shared" si="15"/>
        <v>0</v>
      </c>
      <c r="T95" s="17">
        <f t="shared" si="16"/>
        <v>0</v>
      </c>
      <c r="U95" s="7">
        <f t="shared" si="17"/>
        <v>0.15185714285714286</v>
      </c>
      <c r="V95" s="7">
        <f t="shared" si="18"/>
        <v>0</v>
      </c>
      <c r="W95" s="7">
        <f t="shared" si="19"/>
        <v>0</v>
      </c>
      <c r="X95">
        <v>20.37</v>
      </c>
      <c r="Y95">
        <v>20.260000000000002</v>
      </c>
      <c r="Z95">
        <v>20.36</v>
      </c>
      <c r="AA95">
        <v>20.239999999999998</v>
      </c>
      <c r="AB95">
        <v>20.09</v>
      </c>
      <c r="AC95">
        <v>20.13</v>
      </c>
      <c r="AD95">
        <v>20.18</v>
      </c>
      <c r="AE95">
        <v>19.8</v>
      </c>
      <c r="AF95">
        <v>19.61</v>
      </c>
      <c r="AG95">
        <v>19.75</v>
      </c>
      <c r="AH95">
        <v>19.73</v>
      </c>
      <c r="AI95">
        <v>19.63</v>
      </c>
      <c r="AJ95">
        <v>20.07</v>
      </c>
      <c r="AK95">
        <v>20.34</v>
      </c>
      <c r="AL95">
        <v>0</v>
      </c>
      <c r="AM95">
        <v>0</v>
      </c>
      <c r="AN95">
        <v>0</v>
      </c>
      <c r="AO95">
        <v>0</v>
      </c>
      <c r="AP95">
        <v>0</v>
      </c>
      <c r="AQ95">
        <v>0</v>
      </c>
      <c r="AR95">
        <v>0</v>
      </c>
      <c r="AS95">
        <v>0.24199999999999999</v>
      </c>
      <c r="AT95">
        <v>0.59199999999999997</v>
      </c>
      <c r="AU95">
        <v>0.35</v>
      </c>
      <c r="AV95">
        <v>0.317</v>
      </c>
      <c r="AW95">
        <v>0.625</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19.71</v>
      </c>
      <c r="CC95">
        <v>19.5</v>
      </c>
      <c r="CD95">
        <v>19.64</v>
      </c>
      <c r="CE95">
        <v>19.47</v>
      </c>
      <c r="CF95">
        <v>19.16</v>
      </c>
      <c r="CG95">
        <v>18.899999999999999</v>
      </c>
      <c r="CH95">
        <v>18.940000000000001</v>
      </c>
      <c r="CI95">
        <v>18.489999999999998</v>
      </c>
      <c r="CJ95">
        <v>18.18</v>
      </c>
      <c r="CK95">
        <v>18.37</v>
      </c>
      <c r="CL95">
        <v>18.41</v>
      </c>
      <c r="CM95">
        <v>18.22</v>
      </c>
      <c r="CN95">
        <v>18.66</v>
      </c>
      <c r="CO95">
        <v>19.100000000000001</v>
      </c>
      <c r="CP95">
        <v>0.39200000000000002</v>
      </c>
      <c r="CQ95">
        <v>0.61699999999999999</v>
      </c>
      <c r="CR95">
        <v>0.47499999999999998</v>
      </c>
      <c r="CS95">
        <v>0.625</v>
      </c>
      <c r="CT95">
        <v>1</v>
      </c>
      <c r="CU95">
        <v>1</v>
      </c>
      <c r="CV95">
        <v>1</v>
      </c>
      <c r="CW95">
        <v>1</v>
      </c>
      <c r="CX95">
        <v>1</v>
      </c>
      <c r="CY95">
        <v>1</v>
      </c>
      <c r="CZ95">
        <v>1</v>
      </c>
      <c r="DA95">
        <v>1</v>
      </c>
      <c r="DB95">
        <v>1</v>
      </c>
      <c r="DC95">
        <v>1</v>
      </c>
      <c r="DD95">
        <v>0</v>
      </c>
      <c r="DE95">
        <v>0</v>
      </c>
      <c r="DF95">
        <v>0</v>
      </c>
      <c r="DG95">
        <v>0</v>
      </c>
      <c r="DH95">
        <v>0</v>
      </c>
      <c r="DI95">
        <v>0.11700000000000001</v>
      </c>
      <c r="DJ95">
        <v>7.4999999999999997E-2</v>
      </c>
      <c r="DK95">
        <v>0.46700000000000003</v>
      </c>
      <c r="DL95">
        <v>1</v>
      </c>
      <c r="DM95">
        <v>0.65</v>
      </c>
      <c r="DN95">
        <v>0.51700000000000002</v>
      </c>
      <c r="DO95">
        <v>1</v>
      </c>
      <c r="DP95">
        <v>0.40799999999999997</v>
      </c>
      <c r="DQ95">
        <v>0</v>
      </c>
      <c r="DR95">
        <v>0</v>
      </c>
      <c r="DS95">
        <v>0</v>
      </c>
      <c r="DT95">
        <v>0</v>
      </c>
      <c r="DU95">
        <v>0</v>
      </c>
      <c r="DV95">
        <v>0</v>
      </c>
      <c r="DW95">
        <v>0</v>
      </c>
      <c r="DX95">
        <v>0</v>
      </c>
      <c r="DY95">
        <v>0</v>
      </c>
      <c r="DZ95">
        <v>0</v>
      </c>
      <c r="EA95">
        <v>0</v>
      </c>
      <c r="EB95">
        <v>0</v>
      </c>
      <c r="EC95">
        <v>0</v>
      </c>
      <c r="ED95">
        <v>0</v>
      </c>
      <c r="EE95">
        <v>0</v>
      </c>
      <c r="EF95">
        <v>5.3070000000000004</v>
      </c>
      <c r="EG95">
        <v>4.1970000000000001</v>
      </c>
      <c r="EH95">
        <v>5.6070000000000002</v>
      </c>
      <c r="EI95">
        <v>3.2570000000000001</v>
      </c>
      <c r="EJ95">
        <v>3.0510000000000002</v>
      </c>
      <c r="EK95">
        <v>2.9710000000000001</v>
      </c>
      <c r="EL95">
        <v>3.153</v>
      </c>
      <c r="EM95">
        <v>-3.4</v>
      </c>
      <c r="EN95">
        <v>1.351</v>
      </c>
      <c r="EO95">
        <v>-9.7000000000000003E-2</v>
      </c>
      <c r="EP95">
        <v>-3.7</v>
      </c>
      <c r="EQ95">
        <v>3.6440000000000001</v>
      </c>
      <c r="ER95">
        <v>2.9510000000000001</v>
      </c>
      <c r="ES95">
        <v>5.9950000000000001</v>
      </c>
      <c r="ET95">
        <v>0</v>
      </c>
      <c r="EU95">
        <v>147.225483819283</v>
      </c>
    </row>
    <row r="96" spans="1:151" x14ac:dyDescent="0.25">
      <c r="A96" t="s">
        <v>152</v>
      </c>
      <c r="B96" t="s">
        <v>589</v>
      </c>
      <c r="C96" t="s">
        <v>595</v>
      </c>
      <c r="D96">
        <v>97</v>
      </c>
      <c r="E96" t="s">
        <v>11</v>
      </c>
      <c r="F96">
        <f t="shared" si="10"/>
        <v>3</v>
      </c>
      <c r="G96">
        <f t="shared" si="11"/>
        <v>1</v>
      </c>
      <c r="H96" t="s">
        <v>9</v>
      </c>
      <c r="I96" t="s">
        <v>3</v>
      </c>
      <c r="J96" t="s">
        <v>4</v>
      </c>
      <c r="K96" t="s">
        <v>606</v>
      </c>
      <c r="L96" t="s">
        <v>516</v>
      </c>
      <c r="M96" s="7">
        <f t="shared" si="12"/>
        <v>0</v>
      </c>
      <c r="N96" s="7">
        <f t="shared" si="12"/>
        <v>264.40332481384718</v>
      </c>
      <c r="O96" s="7">
        <f>M96*'Emission and cost factors'!$D$8+N96*'Emission and cost factors'!$E$8</f>
        <v>121.62552941436971</v>
      </c>
      <c r="P96" s="8">
        <f>M96*'Emission and cost factors'!$D$9+N96*'Emission and cost factors'!$E$9</f>
        <v>39.660498722077072</v>
      </c>
      <c r="Q96" s="7">
        <f t="shared" si="13"/>
        <v>20.046428571428571</v>
      </c>
      <c r="R96" s="17">
        <f t="shared" si="14"/>
        <v>5</v>
      </c>
      <c r="S96" s="17">
        <f t="shared" si="15"/>
        <v>0</v>
      </c>
      <c r="T96" s="17">
        <f t="shared" si="16"/>
        <v>0</v>
      </c>
      <c r="U96" s="7">
        <f t="shared" si="17"/>
        <v>6.6071428571428573E-2</v>
      </c>
      <c r="V96" s="7">
        <f t="shared" si="18"/>
        <v>0</v>
      </c>
      <c r="W96" s="7">
        <f t="shared" si="19"/>
        <v>0</v>
      </c>
      <c r="X96">
        <v>20.34</v>
      </c>
      <c r="Y96">
        <v>20.23</v>
      </c>
      <c r="Z96">
        <v>20.36</v>
      </c>
      <c r="AA96">
        <v>20.2</v>
      </c>
      <c r="AB96">
        <v>20.100000000000001</v>
      </c>
      <c r="AC96">
        <v>20.059999999999999</v>
      </c>
      <c r="AD96">
        <v>20.100000000000001</v>
      </c>
      <c r="AE96">
        <v>19.73</v>
      </c>
      <c r="AF96">
        <v>19.79</v>
      </c>
      <c r="AG96">
        <v>19.850000000000001</v>
      </c>
      <c r="AH96">
        <v>19.68</v>
      </c>
      <c r="AI96">
        <v>19.899999999999999</v>
      </c>
      <c r="AJ96">
        <v>20.04</v>
      </c>
      <c r="AK96">
        <v>20.27</v>
      </c>
      <c r="AL96">
        <v>0</v>
      </c>
      <c r="AM96">
        <v>0</v>
      </c>
      <c r="AN96">
        <v>0</v>
      </c>
      <c r="AO96">
        <v>0</v>
      </c>
      <c r="AP96">
        <v>0</v>
      </c>
      <c r="AQ96">
        <v>0</v>
      </c>
      <c r="AR96">
        <v>0</v>
      </c>
      <c r="AS96">
        <v>0.217</v>
      </c>
      <c r="AT96">
        <v>0.2</v>
      </c>
      <c r="AU96">
        <v>0.14199999999999999</v>
      </c>
      <c r="AV96">
        <v>0.25800000000000001</v>
      </c>
      <c r="AW96">
        <v>0.108</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19.510000000000002</v>
      </c>
      <c r="CC96">
        <v>19.27</v>
      </c>
      <c r="CD96">
        <v>19.41</v>
      </c>
      <c r="CE96">
        <v>19.21</v>
      </c>
      <c r="CF96">
        <v>19.02</v>
      </c>
      <c r="CG96">
        <v>18.8</v>
      </c>
      <c r="CH96">
        <v>18.86</v>
      </c>
      <c r="CI96">
        <v>18.440000000000001</v>
      </c>
      <c r="CJ96">
        <v>18.350000000000001</v>
      </c>
      <c r="CK96">
        <v>18.53</v>
      </c>
      <c r="CL96">
        <v>18.36</v>
      </c>
      <c r="CM96">
        <v>18.489999999999998</v>
      </c>
      <c r="CN96">
        <v>18.7</v>
      </c>
      <c r="CO96">
        <v>19.07</v>
      </c>
      <c r="CP96">
        <v>0.45</v>
      </c>
      <c r="CQ96">
        <v>0.61699999999999999</v>
      </c>
      <c r="CR96">
        <v>0.53300000000000003</v>
      </c>
      <c r="CS96">
        <v>0.63300000000000001</v>
      </c>
      <c r="CT96">
        <v>0.75800000000000001</v>
      </c>
      <c r="CU96">
        <v>1</v>
      </c>
      <c r="CV96">
        <v>0.92500000000000004</v>
      </c>
      <c r="CW96">
        <v>0.95</v>
      </c>
      <c r="CX96">
        <v>1</v>
      </c>
      <c r="CY96">
        <v>1</v>
      </c>
      <c r="CZ96">
        <v>0.98299999999999998</v>
      </c>
      <c r="DA96">
        <v>1</v>
      </c>
      <c r="DB96">
        <v>1</v>
      </c>
      <c r="DC96">
        <v>0.82499999999999996</v>
      </c>
      <c r="DD96">
        <v>0</v>
      </c>
      <c r="DE96">
        <v>0</v>
      </c>
      <c r="DF96">
        <v>0</v>
      </c>
      <c r="DG96">
        <v>0</v>
      </c>
      <c r="DH96">
        <v>0</v>
      </c>
      <c r="DI96">
        <v>0.17499999999999999</v>
      </c>
      <c r="DJ96">
        <v>0.11700000000000001</v>
      </c>
      <c r="DK96">
        <v>0.35799999999999998</v>
      </c>
      <c r="DL96">
        <v>0.46700000000000003</v>
      </c>
      <c r="DM96">
        <v>0.32500000000000001</v>
      </c>
      <c r="DN96">
        <v>0.39200000000000002</v>
      </c>
      <c r="DO96">
        <v>0.41699999999999998</v>
      </c>
      <c r="DP96">
        <v>0.25</v>
      </c>
      <c r="DQ96">
        <v>0</v>
      </c>
      <c r="DR96">
        <v>0</v>
      </c>
      <c r="DS96">
        <v>0</v>
      </c>
      <c r="DT96">
        <v>0</v>
      </c>
      <c r="DU96">
        <v>0</v>
      </c>
      <c r="DV96">
        <v>0</v>
      </c>
      <c r="DW96">
        <v>0</v>
      </c>
      <c r="DX96">
        <v>0</v>
      </c>
      <c r="DY96">
        <v>0</v>
      </c>
      <c r="DZ96">
        <v>0</v>
      </c>
      <c r="EA96">
        <v>0</v>
      </c>
      <c r="EB96">
        <v>0</v>
      </c>
      <c r="EC96">
        <v>0</v>
      </c>
      <c r="ED96">
        <v>0</v>
      </c>
      <c r="EE96">
        <v>0</v>
      </c>
      <c r="EF96">
        <v>5.3070000000000004</v>
      </c>
      <c r="EG96">
        <v>4.1970000000000001</v>
      </c>
      <c r="EH96">
        <v>5.6070000000000002</v>
      </c>
      <c r="EI96">
        <v>3.2570000000000001</v>
      </c>
      <c r="EJ96">
        <v>3.0510000000000002</v>
      </c>
      <c r="EK96">
        <v>2.9710000000000001</v>
      </c>
      <c r="EL96">
        <v>3.153</v>
      </c>
      <c r="EM96">
        <v>-3.4</v>
      </c>
      <c r="EN96">
        <v>1.351</v>
      </c>
      <c r="EO96">
        <v>-9.7000000000000003E-2</v>
      </c>
      <c r="EP96">
        <v>-3.7</v>
      </c>
      <c r="EQ96">
        <v>3.6440000000000001</v>
      </c>
      <c r="ER96">
        <v>2.9510000000000001</v>
      </c>
      <c r="ES96">
        <v>5.9950000000000001</v>
      </c>
      <c r="ET96">
        <v>0</v>
      </c>
      <c r="EU96">
        <v>123.388218246462</v>
      </c>
    </row>
    <row r="97" spans="1:151" x14ac:dyDescent="0.25">
      <c r="A97" t="s">
        <v>153</v>
      </c>
      <c r="B97" t="s">
        <v>589</v>
      </c>
      <c r="C97" t="s">
        <v>595</v>
      </c>
      <c r="D97">
        <v>98</v>
      </c>
      <c r="E97" t="s">
        <v>11</v>
      </c>
      <c r="F97">
        <f t="shared" si="10"/>
        <v>3</v>
      </c>
      <c r="G97">
        <f t="shared" si="11"/>
        <v>1</v>
      </c>
      <c r="H97" t="s">
        <v>9</v>
      </c>
      <c r="I97" t="s">
        <v>3</v>
      </c>
      <c r="J97" t="s">
        <v>4</v>
      </c>
      <c r="K97" t="s">
        <v>606</v>
      </c>
      <c r="L97" t="s">
        <v>515</v>
      </c>
      <c r="M97" s="7">
        <f t="shared" si="12"/>
        <v>0</v>
      </c>
      <c r="N97" s="7">
        <f t="shared" si="12"/>
        <v>267.9683100611764</v>
      </c>
      <c r="O97" s="7">
        <f>M97*'Emission and cost factors'!$D$8+N97*'Emission and cost factors'!$E$8</f>
        <v>123.26542262814115</v>
      </c>
      <c r="P97" s="8">
        <f>M97*'Emission and cost factors'!$D$9+N97*'Emission and cost factors'!$E$9</f>
        <v>40.195246509176457</v>
      </c>
      <c r="Q97" s="7">
        <f t="shared" si="13"/>
        <v>20.003571428571426</v>
      </c>
      <c r="R97" s="17">
        <f t="shared" si="14"/>
        <v>5</v>
      </c>
      <c r="S97" s="17">
        <f t="shared" si="15"/>
        <v>0</v>
      </c>
      <c r="T97" s="17">
        <f t="shared" si="16"/>
        <v>0</v>
      </c>
      <c r="U97" s="7">
        <f t="shared" si="17"/>
        <v>9.35E-2</v>
      </c>
      <c r="V97" s="7">
        <f t="shared" si="18"/>
        <v>0</v>
      </c>
      <c r="W97" s="7">
        <f t="shared" si="19"/>
        <v>0</v>
      </c>
      <c r="X97">
        <v>20.329999999999998</v>
      </c>
      <c r="Y97">
        <v>20.21</v>
      </c>
      <c r="Z97">
        <v>20.329999999999998</v>
      </c>
      <c r="AA97">
        <v>20.170000000000002</v>
      </c>
      <c r="AB97">
        <v>20.07</v>
      </c>
      <c r="AC97">
        <v>20.04</v>
      </c>
      <c r="AD97">
        <v>20.079999999999998</v>
      </c>
      <c r="AE97">
        <v>19.7</v>
      </c>
      <c r="AF97">
        <v>19.670000000000002</v>
      </c>
      <c r="AG97">
        <v>19.78</v>
      </c>
      <c r="AH97">
        <v>19.64</v>
      </c>
      <c r="AI97">
        <v>19.77</v>
      </c>
      <c r="AJ97">
        <v>20</v>
      </c>
      <c r="AK97">
        <v>20.260000000000002</v>
      </c>
      <c r="AL97">
        <v>0</v>
      </c>
      <c r="AM97">
        <v>0</v>
      </c>
      <c r="AN97">
        <v>0</v>
      </c>
      <c r="AO97">
        <v>0</v>
      </c>
      <c r="AP97">
        <v>0</v>
      </c>
      <c r="AQ97">
        <v>0</v>
      </c>
      <c r="AR97">
        <v>0</v>
      </c>
      <c r="AS97">
        <v>0.24199999999999999</v>
      </c>
      <c r="AT97">
        <v>0.32500000000000001</v>
      </c>
      <c r="AU97">
        <v>0.20799999999999999</v>
      </c>
      <c r="AV97">
        <v>0.29199999999999998</v>
      </c>
      <c r="AW97">
        <v>0.24199999999999999</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19.48</v>
      </c>
      <c r="CC97">
        <v>19.23</v>
      </c>
      <c r="CD97">
        <v>19.37</v>
      </c>
      <c r="CE97">
        <v>19.170000000000002</v>
      </c>
      <c r="CF97">
        <v>18.989999999999998</v>
      </c>
      <c r="CG97">
        <v>18.75</v>
      </c>
      <c r="CH97">
        <v>18.809999999999999</v>
      </c>
      <c r="CI97">
        <v>18.37</v>
      </c>
      <c r="CJ97">
        <v>18.18</v>
      </c>
      <c r="CK97">
        <v>18.420000000000002</v>
      </c>
      <c r="CL97">
        <v>18.29</v>
      </c>
      <c r="CM97">
        <v>18.34</v>
      </c>
      <c r="CN97">
        <v>18.63</v>
      </c>
      <c r="CO97">
        <v>19.059999999999999</v>
      </c>
      <c r="CP97">
        <v>0.48299999999999998</v>
      </c>
      <c r="CQ97">
        <v>0.64200000000000002</v>
      </c>
      <c r="CR97">
        <v>0.56699999999999995</v>
      </c>
      <c r="CS97">
        <v>0.66700000000000004</v>
      </c>
      <c r="CT97">
        <v>0.77500000000000002</v>
      </c>
      <c r="CU97">
        <v>1</v>
      </c>
      <c r="CV97">
        <v>1</v>
      </c>
      <c r="CW97">
        <v>1</v>
      </c>
      <c r="CX97">
        <v>1</v>
      </c>
      <c r="CY97">
        <v>1</v>
      </c>
      <c r="CZ97">
        <v>1</v>
      </c>
      <c r="DA97">
        <v>1</v>
      </c>
      <c r="DB97">
        <v>1</v>
      </c>
      <c r="DC97">
        <v>0.82499999999999996</v>
      </c>
      <c r="DD97">
        <v>0</v>
      </c>
      <c r="DE97">
        <v>0</v>
      </c>
      <c r="DF97">
        <v>0</v>
      </c>
      <c r="DG97">
        <v>0</v>
      </c>
      <c r="DH97">
        <v>8.0000000000000002E-3</v>
      </c>
      <c r="DI97">
        <v>0.22500000000000001</v>
      </c>
      <c r="DJ97">
        <v>0.16700000000000001</v>
      </c>
      <c r="DK97">
        <v>0.39200000000000002</v>
      </c>
      <c r="DL97">
        <v>0.59199999999999997</v>
      </c>
      <c r="DM97">
        <v>0.4</v>
      </c>
      <c r="DN97">
        <v>0.433</v>
      </c>
      <c r="DO97">
        <v>0.53300000000000003</v>
      </c>
      <c r="DP97">
        <v>0.308</v>
      </c>
      <c r="DQ97">
        <v>0</v>
      </c>
      <c r="DR97">
        <v>0</v>
      </c>
      <c r="DS97">
        <v>0</v>
      </c>
      <c r="DT97">
        <v>0</v>
      </c>
      <c r="DU97">
        <v>0</v>
      </c>
      <c r="DV97">
        <v>0</v>
      </c>
      <c r="DW97">
        <v>0</v>
      </c>
      <c r="DX97">
        <v>0</v>
      </c>
      <c r="DY97">
        <v>0</v>
      </c>
      <c r="DZ97">
        <v>0</v>
      </c>
      <c r="EA97">
        <v>0</v>
      </c>
      <c r="EB97">
        <v>0</v>
      </c>
      <c r="EC97">
        <v>0</v>
      </c>
      <c r="ED97">
        <v>0</v>
      </c>
      <c r="EE97">
        <v>0</v>
      </c>
      <c r="EF97">
        <v>5.3070000000000004</v>
      </c>
      <c r="EG97">
        <v>4.1970000000000001</v>
      </c>
      <c r="EH97">
        <v>5.6070000000000002</v>
      </c>
      <c r="EI97">
        <v>3.2570000000000001</v>
      </c>
      <c r="EJ97">
        <v>3.0510000000000002</v>
      </c>
      <c r="EK97">
        <v>2.9710000000000001</v>
      </c>
      <c r="EL97">
        <v>3.153</v>
      </c>
      <c r="EM97">
        <v>-3.4</v>
      </c>
      <c r="EN97">
        <v>1.351</v>
      </c>
      <c r="EO97">
        <v>-9.7000000000000003E-2</v>
      </c>
      <c r="EP97">
        <v>-3.7</v>
      </c>
      <c r="EQ97">
        <v>3.6440000000000001</v>
      </c>
      <c r="ER97">
        <v>2.9510000000000001</v>
      </c>
      <c r="ES97">
        <v>5.9950000000000001</v>
      </c>
      <c r="ET97">
        <v>0</v>
      </c>
      <c r="EU97">
        <v>125.051878028549</v>
      </c>
    </row>
    <row r="98" spans="1:151" x14ac:dyDescent="0.25">
      <c r="A98" t="s">
        <v>154</v>
      </c>
      <c r="B98" t="s">
        <v>589</v>
      </c>
      <c r="C98" t="s">
        <v>595</v>
      </c>
      <c r="D98">
        <v>99</v>
      </c>
      <c r="E98" t="s">
        <v>11</v>
      </c>
      <c r="F98">
        <f t="shared" si="10"/>
        <v>3</v>
      </c>
      <c r="G98">
        <f t="shared" si="11"/>
        <v>1</v>
      </c>
      <c r="H98" t="s">
        <v>9</v>
      </c>
      <c r="I98" t="s">
        <v>3</v>
      </c>
      <c r="J98" t="s">
        <v>5</v>
      </c>
      <c r="K98" t="s">
        <v>606</v>
      </c>
      <c r="L98" t="s">
        <v>516</v>
      </c>
      <c r="M98" s="7">
        <f t="shared" si="12"/>
        <v>0</v>
      </c>
      <c r="N98" s="7">
        <f t="shared" si="12"/>
        <v>263.85187487982643</v>
      </c>
      <c r="O98" s="7">
        <f>M98*'Emission and cost factors'!$D$8+N98*'Emission and cost factors'!$E$8</f>
        <v>121.37186244472016</v>
      </c>
      <c r="P98" s="8">
        <f>M98*'Emission and cost factors'!$D$9+N98*'Emission and cost factors'!$E$9</f>
        <v>39.577781231973965</v>
      </c>
      <c r="Q98" s="7">
        <f t="shared" si="13"/>
        <v>20.046428571428571</v>
      </c>
      <c r="R98" s="17">
        <f t="shared" si="14"/>
        <v>5</v>
      </c>
      <c r="S98" s="17">
        <f t="shared" si="15"/>
        <v>0</v>
      </c>
      <c r="T98" s="17">
        <f t="shared" si="16"/>
        <v>0</v>
      </c>
      <c r="U98" s="7">
        <f t="shared" si="17"/>
        <v>6.6071428571428573E-2</v>
      </c>
      <c r="V98" s="7">
        <f t="shared" si="18"/>
        <v>0</v>
      </c>
      <c r="W98" s="7">
        <f t="shared" si="19"/>
        <v>0</v>
      </c>
      <c r="X98">
        <v>20.34</v>
      </c>
      <c r="Y98">
        <v>20.23</v>
      </c>
      <c r="Z98">
        <v>20.36</v>
      </c>
      <c r="AA98">
        <v>20.2</v>
      </c>
      <c r="AB98">
        <v>20.100000000000001</v>
      </c>
      <c r="AC98">
        <v>20.059999999999999</v>
      </c>
      <c r="AD98">
        <v>20.100000000000001</v>
      </c>
      <c r="AE98">
        <v>19.73</v>
      </c>
      <c r="AF98">
        <v>19.79</v>
      </c>
      <c r="AG98">
        <v>19.850000000000001</v>
      </c>
      <c r="AH98">
        <v>19.68</v>
      </c>
      <c r="AI98">
        <v>19.899999999999999</v>
      </c>
      <c r="AJ98">
        <v>20.04</v>
      </c>
      <c r="AK98">
        <v>20.27</v>
      </c>
      <c r="AL98">
        <v>0</v>
      </c>
      <c r="AM98">
        <v>0</v>
      </c>
      <c r="AN98">
        <v>0</v>
      </c>
      <c r="AO98">
        <v>0</v>
      </c>
      <c r="AP98">
        <v>0</v>
      </c>
      <c r="AQ98">
        <v>0</v>
      </c>
      <c r="AR98">
        <v>0</v>
      </c>
      <c r="AS98">
        <v>0.217</v>
      </c>
      <c r="AT98">
        <v>0.2</v>
      </c>
      <c r="AU98">
        <v>0.14199999999999999</v>
      </c>
      <c r="AV98">
        <v>0.25800000000000001</v>
      </c>
      <c r="AW98">
        <v>0.108</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19.510000000000002</v>
      </c>
      <c r="CC98">
        <v>19.27</v>
      </c>
      <c r="CD98">
        <v>19.41</v>
      </c>
      <c r="CE98">
        <v>19.21</v>
      </c>
      <c r="CF98">
        <v>19.02</v>
      </c>
      <c r="CG98">
        <v>18.8</v>
      </c>
      <c r="CH98">
        <v>18.86</v>
      </c>
      <c r="CI98">
        <v>18.440000000000001</v>
      </c>
      <c r="CJ98">
        <v>18.350000000000001</v>
      </c>
      <c r="CK98">
        <v>18.53</v>
      </c>
      <c r="CL98">
        <v>18.36</v>
      </c>
      <c r="CM98">
        <v>18.489999999999998</v>
      </c>
      <c r="CN98">
        <v>18.7</v>
      </c>
      <c r="CO98">
        <v>19.07</v>
      </c>
      <c r="CP98">
        <v>0.45</v>
      </c>
      <c r="CQ98">
        <v>0.61699999999999999</v>
      </c>
      <c r="CR98">
        <v>0.53300000000000003</v>
      </c>
      <c r="CS98">
        <v>0.63300000000000001</v>
      </c>
      <c r="CT98">
        <v>0.75800000000000001</v>
      </c>
      <c r="CU98">
        <v>1</v>
      </c>
      <c r="CV98">
        <v>0.92500000000000004</v>
      </c>
      <c r="CW98">
        <v>0.95</v>
      </c>
      <c r="CX98">
        <v>1</v>
      </c>
      <c r="CY98">
        <v>1</v>
      </c>
      <c r="CZ98">
        <v>0.98299999999999998</v>
      </c>
      <c r="DA98">
        <v>1</v>
      </c>
      <c r="DB98">
        <v>1</v>
      </c>
      <c r="DC98">
        <v>0.82499999999999996</v>
      </c>
      <c r="DD98">
        <v>0</v>
      </c>
      <c r="DE98">
        <v>0</v>
      </c>
      <c r="DF98">
        <v>0</v>
      </c>
      <c r="DG98">
        <v>0</v>
      </c>
      <c r="DH98">
        <v>0</v>
      </c>
      <c r="DI98">
        <v>0.17499999999999999</v>
      </c>
      <c r="DJ98">
        <v>0.11700000000000001</v>
      </c>
      <c r="DK98">
        <v>0.35799999999999998</v>
      </c>
      <c r="DL98">
        <v>0.46700000000000003</v>
      </c>
      <c r="DM98">
        <v>0.32500000000000001</v>
      </c>
      <c r="DN98">
        <v>0.39200000000000002</v>
      </c>
      <c r="DO98">
        <v>0.41699999999999998</v>
      </c>
      <c r="DP98">
        <v>0.25</v>
      </c>
      <c r="DQ98">
        <v>0</v>
      </c>
      <c r="DR98">
        <v>0</v>
      </c>
      <c r="DS98">
        <v>0</v>
      </c>
      <c r="DT98">
        <v>0</v>
      </c>
      <c r="DU98">
        <v>0</v>
      </c>
      <c r="DV98">
        <v>0</v>
      </c>
      <c r="DW98">
        <v>0</v>
      </c>
      <c r="DX98">
        <v>0</v>
      </c>
      <c r="DY98">
        <v>0</v>
      </c>
      <c r="DZ98">
        <v>0</v>
      </c>
      <c r="EA98">
        <v>0</v>
      </c>
      <c r="EB98">
        <v>0</v>
      </c>
      <c r="EC98">
        <v>0</v>
      </c>
      <c r="ED98">
        <v>0</v>
      </c>
      <c r="EE98">
        <v>0</v>
      </c>
      <c r="EF98">
        <v>5.3070000000000004</v>
      </c>
      <c r="EG98">
        <v>4.1970000000000001</v>
      </c>
      <c r="EH98">
        <v>5.6070000000000002</v>
      </c>
      <c r="EI98">
        <v>3.2570000000000001</v>
      </c>
      <c r="EJ98">
        <v>3.0510000000000002</v>
      </c>
      <c r="EK98">
        <v>2.9710000000000001</v>
      </c>
      <c r="EL98">
        <v>3.153</v>
      </c>
      <c r="EM98">
        <v>-3.4</v>
      </c>
      <c r="EN98">
        <v>1.351</v>
      </c>
      <c r="EO98">
        <v>-9.7000000000000003E-2</v>
      </c>
      <c r="EP98">
        <v>-3.7</v>
      </c>
      <c r="EQ98">
        <v>3.6440000000000001</v>
      </c>
      <c r="ER98">
        <v>2.9510000000000001</v>
      </c>
      <c r="ES98">
        <v>5.9950000000000001</v>
      </c>
      <c r="ET98">
        <v>0</v>
      </c>
      <c r="EU98">
        <v>123.130874943919</v>
      </c>
    </row>
    <row r="99" spans="1:151" x14ac:dyDescent="0.25">
      <c r="A99" t="s">
        <v>155</v>
      </c>
      <c r="B99" t="s">
        <v>589</v>
      </c>
      <c r="C99" t="s">
        <v>595</v>
      </c>
      <c r="D99">
        <v>100</v>
      </c>
      <c r="E99" t="s">
        <v>11</v>
      </c>
      <c r="F99">
        <f t="shared" si="10"/>
        <v>3</v>
      </c>
      <c r="G99">
        <f t="shared" si="11"/>
        <v>1</v>
      </c>
      <c r="H99" t="s">
        <v>9</v>
      </c>
      <c r="I99" t="s">
        <v>3</v>
      </c>
      <c r="J99" t="s">
        <v>5</v>
      </c>
      <c r="K99" t="s">
        <v>606</v>
      </c>
      <c r="L99" t="s">
        <v>515</v>
      </c>
      <c r="M99" s="7">
        <f t="shared" si="12"/>
        <v>0</v>
      </c>
      <c r="N99" s="7">
        <f t="shared" si="12"/>
        <v>267.84918353254074</v>
      </c>
      <c r="O99" s="7">
        <f>M99*'Emission and cost factors'!$D$8+N99*'Emission and cost factors'!$E$8</f>
        <v>123.21062442496874</v>
      </c>
      <c r="P99" s="8">
        <f>M99*'Emission and cost factors'!$D$9+N99*'Emission and cost factors'!$E$9</f>
        <v>40.177377529881106</v>
      </c>
      <c r="Q99" s="7">
        <f t="shared" si="13"/>
        <v>20.003571428571426</v>
      </c>
      <c r="R99" s="17">
        <f t="shared" si="14"/>
        <v>5</v>
      </c>
      <c r="S99" s="17">
        <f t="shared" si="15"/>
        <v>0</v>
      </c>
      <c r="T99" s="17">
        <f t="shared" si="16"/>
        <v>0</v>
      </c>
      <c r="U99" s="7">
        <f t="shared" si="17"/>
        <v>9.35E-2</v>
      </c>
      <c r="V99" s="7">
        <f t="shared" si="18"/>
        <v>0</v>
      </c>
      <c r="W99" s="7">
        <f t="shared" si="19"/>
        <v>0</v>
      </c>
      <c r="X99">
        <v>20.329999999999998</v>
      </c>
      <c r="Y99">
        <v>20.21</v>
      </c>
      <c r="Z99">
        <v>20.329999999999998</v>
      </c>
      <c r="AA99">
        <v>20.170000000000002</v>
      </c>
      <c r="AB99">
        <v>20.07</v>
      </c>
      <c r="AC99">
        <v>20.04</v>
      </c>
      <c r="AD99">
        <v>20.079999999999998</v>
      </c>
      <c r="AE99">
        <v>19.7</v>
      </c>
      <c r="AF99">
        <v>19.670000000000002</v>
      </c>
      <c r="AG99">
        <v>19.78</v>
      </c>
      <c r="AH99">
        <v>19.64</v>
      </c>
      <c r="AI99">
        <v>19.77</v>
      </c>
      <c r="AJ99">
        <v>20</v>
      </c>
      <c r="AK99">
        <v>20.260000000000002</v>
      </c>
      <c r="AL99">
        <v>0</v>
      </c>
      <c r="AM99">
        <v>0</v>
      </c>
      <c r="AN99">
        <v>0</v>
      </c>
      <c r="AO99">
        <v>0</v>
      </c>
      <c r="AP99">
        <v>0</v>
      </c>
      <c r="AQ99">
        <v>0</v>
      </c>
      <c r="AR99">
        <v>0</v>
      </c>
      <c r="AS99">
        <v>0.24199999999999999</v>
      </c>
      <c r="AT99">
        <v>0.32500000000000001</v>
      </c>
      <c r="AU99">
        <v>0.20799999999999999</v>
      </c>
      <c r="AV99">
        <v>0.29199999999999998</v>
      </c>
      <c r="AW99">
        <v>0.24199999999999999</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19.48</v>
      </c>
      <c r="CC99">
        <v>19.23</v>
      </c>
      <c r="CD99">
        <v>19.37</v>
      </c>
      <c r="CE99">
        <v>19.170000000000002</v>
      </c>
      <c r="CF99">
        <v>18.989999999999998</v>
      </c>
      <c r="CG99">
        <v>18.75</v>
      </c>
      <c r="CH99">
        <v>18.809999999999999</v>
      </c>
      <c r="CI99">
        <v>18.37</v>
      </c>
      <c r="CJ99">
        <v>18.18</v>
      </c>
      <c r="CK99">
        <v>18.420000000000002</v>
      </c>
      <c r="CL99">
        <v>18.29</v>
      </c>
      <c r="CM99">
        <v>18.34</v>
      </c>
      <c r="CN99">
        <v>18.63</v>
      </c>
      <c r="CO99">
        <v>19.059999999999999</v>
      </c>
      <c r="CP99">
        <v>0.48299999999999998</v>
      </c>
      <c r="CQ99">
        <v>0.64200000000000002</v>
      </c>
      <c r="CR99">
        <v>0.56699999999999995</v>
      </c>
      <c r="CS99">
        <v>0.66700000000000004</v>
      </c>
      <c r="CT99">
        <v>0.77500000000000002</v>
      </c>
      <c r="CU99">
        <v>1</v>
      </c>
      <c r="CV99">
        <v>1</v>
      </c>
      <c r="CW99">
        <v>1</v>
      </c>
      <c r="CX99">
        <v>1</v>
      </c>
      <c r="CY99">
        <v>1</v>
      </c>
      <c r="CZ99">
        <v>1</v>
      </c>
      <c r="DA99">
        <v>1</v>
      </c>
      <c r="DB99">
        <v>1</v>
      </c>
      <c r="DC99">
        <v>0.82499999999999996</v>
      </c>
      <c r="DD99">
        <v>0</v>
      </c>
      <c r="DE99">
        <v>0</v>
      </c>
      <c r="DF99">
        <v>0</v>
      </c>
      <c r="DG99">
        <v>0</v>
      </c>
      <c r="DH99">
        <v>8.0000000000000002E-3</v>
      </c>
      <c r="DI99">
        <v>0.22500000000000001</v>
      </c>
      <c r="DJ99">
        <v>0.16700000000000001</v>
      </c>
      <c r="DK99">
        <v>0.39200000000000002</v>
      </c>
      <c r="DL99">
        <v>0.59199999999999997</v>
      </c>
      <c r="DM99">
        <v>0.4</v>
      </c>
      <c r="DN99">
        <v>0.433</v>
      </c>
      <c r="DO99">
        <v>0.53300000000000003</v>
      </c>
      <c r="DP99">
        <v>0.308</v>
      </c>
      <c r="DQ99">
        <v>0</v>
      </c>
      <c r="DR99">
        <v>0</v>
      </c>
      <c r="DS99">
        <v>0</v>
      </c>
      <c r="DT99">
        <v>0</v>
      </c>
      <c r="DU99">
        <v>0</v>
      </c>
      <c r="DV99">
        <v>0</v>
      </c>
      <c r="DW99">
        <v>0</v>
      </c>
      <c r="DX99">
        <v>0</v>
      </c>
      <c r="DY99">
        <v>0</v>
      </c>
      <c r="DZ99">
        <v>0</v>
      </c>
      <c r="EA99">
        <v>0</v>
      </c>
      <c r="EB99">
        <v>0</v>
      </c>
      <c r="EC99">
        <v>0</v>
      </c>
      <c r="ED99">
        <v>0</v>
      </c>
      <c r="EE99">
        <v>0</v>
      </c>
      <c r="EF99">
        <v>5.3070000000000004</v>
      </c>
      <c r="EG99">
        <v>4.1970000000000001</v>
      </c>
      <c r="EH99">
        <v>5.6070000000000002</v>
      </c>
      <c r="EI99">
        <v>3.2570000000000001</v>
      </c>
      <c r="EJ99">
        <v>3.0510000000000002</v>
      </c>
      <c r="EK99">
        <v>2.9710000000000001</v>
      </c>
      <c r="EL99">
        <v>3.153</v>
      </c>
      <c r="EM99">
        <v>-3.4</v>
      </c>
      <c r="EN99">
        <v>1.351</v>
      </c>
      <c r="EO99">
        <v>-9.7000000000000003E-2</v>
      </c>
      <c r="EP99">
        <v>-3.7</v>
      </c>
      <c r="EQ99">
        <v>3.6440000000000001</v>
      </c>
      <c r="ER99">
        <v>2.9510000000000001</v>
      </c>
      <c r="ES99">
        <v>5.9950000000000001</v>
      </c>
      <c r="ET99">
        <v>0</v>
      </c>
      <c r="EU99">
        <v>124.99628564851901</v>
      </c>
    </row>
    <row r="100" spans="1:151" x14ac:dyDescent="0.25">
      <c r="A100" t="s">
        <v>156</v>
      </c>
      <c r="B100" t="s">
        <v>589</v>
      </c>
      <c r="C100" t="s">
        <v>595</v>
      </c>
      <c r="D100">
        <v>102</v>
      </c>
      <c r="E100" t="s">
        <v>11</v>
      </c>
      <c r="F100">
        <f t="shared" si="10"/>
        <v>3</v>
      </c>
      <c r="G100">
        <f t="shared" si="11"/>
        <v>1</v>
      </c>
      <c r="H100" t="s">
        <v>9</v>
      </c>
      <c r="I100" t="s">
        <v>6</v>
      </c>
      <c r="J100" t="s">
        <v>4</v>
      </c>
      <c r="K100" t="s">
        <v>606</v>
      </c>
      <c r="L100" t="s">
        <v>515</v>
      </c>
      <c r="M100" s="7">
        <f t="shared" si="12"/>
        <v>0</v>
      </c>
      <c r="N100" s="7">
        <f t="shared" si="12"/>
        <v>281.34399454801076</v>
      </c>
      <c r="O100" s="7">
        <f>M100*'Emission and cost factors'!$D$8+N100*'Emission and cost factors'!$E$8</f>
        <v>129.41823749208496</v>
      </c>
      <c r="P100" s="8">
        <f>M100*'Emission and cost factors'!$D$9+N100*'Emission and cost factors'!$E$9</f>
        <v>42.201599182201612</v>
      </c>
      <c r="Q100" s="7">
        <f t="shared" si="13"/>
        <v>20.172857142857143</v>
      </c>
      <c r="R100" s="17">
        <f t="shared" si="14"/>
        <v>5</v>
      </c>
      <c r="S100" s="17">
        <f t="shared" si="15"/>
        <v>0</v>
      </c>
      <c r="T100" s="17">
        <f t="shared" si="16"/>
        <v>0</v>
      </c>
      <c r="U100" s="7">
        <f t="shared" si="17"/>
        <v>0.05</v>
      </c>
      <c r="V100" s="7">
        <f t="shared" si="18"/>
        <v>0</v>
      </c>
      <c r="W100" s="7">
        <f t="shared" si="19"/>
        <v>0</v>
      </c>
      <c r="X100">
        <v>20.440000000000001</v>
      </c>
      <c r="Y100">
        <v>20.36</v>
      </c>
      <c r="Z100">
        <v>20.45</v>
      </c>
      <c r="AA100">
        <v>20.34</v>
      </c>
      <c r="AB100">
        <v>20.239999999999998</v>
      </c>
      <c r="AC100">
        <v>20.239999999999998</v>
      </c>
      <c r="AD100">
        <v>20.27</v>
      </c>
      <c r="AE100">
        <v>19.91</v>
      </c>
      <c r="AF100">
        <v>19.82</v>
      </c>
      <c r="AG100">
        <v>19.940000000000001</v>
      </c>
      <c r="AH100">
        <v>19.87</v>
      </c>
      <c r="AI100">
        <v>19.899999999999999</v>
      </c>
      <c r="AJ100">
        <v>20.22</v>
      </c>
      <c r="AK100">
        <v>20.420000000000002</v>
      </c>
      <c r="AL100">
        <v>0</v>
      </c>
      <c r="AM100">
        <v>0</v>
      </c>
      <c r="AN100">
        <v>0</v>
      </c>
      <c r="AO100">
        <v>0</v>
      </c>
      <c r="AP100">
        <v>0</v>
      </c>
      <c r="AQ100">
        <v>0</v>
      </c>
      <c r="AR100">
        <v>0</v>
      </c>
      <c r="AS100">
        <v>9.1999999999999998E-2</v>
      </c>
      <c r="AT100">
        <v>0.24199999999999999</v>
      </c>
      <c r="AU100">
        <v>8.3000000000000004E-2</v>
      </c>
      <c r="AV100">
        <v>0.13300000000000001</v>
      </c>
      <c r="AW100">
        <v>0.15</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19.739999999999998</v>
      </c>
      <c r="CC100">
        <v>19.55</v>
      </c>
      <c r="CD100">
        <v>19.68</v>
      </c>
      <c r="CE100">
        <v>19.53</v>
      </c>
      <c r="CF100">
        <v>19.34</v>
      </c>
      <c r="CG100">
        <v>19.11</v>
      </c>
      <c r="CH100">
        <v>19.14</v>
      </c>
      <c r="CI100">
        <v>18.739999999999998</v>
      </c>
      <c r="CJ100">
        <v>18.420000000000002</v>
      </c>
      <c r="CK100">
        <v>18.649999999999999</v>
      </c>
      <c r="CL100">
        <v>18.71</v>
      </c>
      <c r="CM100">
        <v>18.53</v>
      </c>
      <c r="CN100">
        <v>18.920000000000002</v>
      </c>
      <c r="CO100">
        <v>19.3</v>
      </c>
      <c r="CP100">
        <v>0.308</v>
      </c>
      <c r="CQ100">
        <v>0.50800000000000001</v>
      </c>
      <c r="CR100">
        <v>0.38300000000000001</v>
      </c>
      <c r="CS100">
        <v>0.50800000000000001</v>
      </c>
      <c r="CT100">
        <v>0.67500000000000004</v>
      </c>
      <c r="CU100">
        <v>1</v>
      </c>
      <c r="CV100">
        <v>1</v>
      </c>
      <c r="CW100">
        <v>1</v>
      </c>
      <c r="CX100">
        <v>1</v>
      </c>
      <c r="CY100">
        <v>1</v>
      </c>
      <c r="CZ100">
        <v>1</v>
      </c>
      <c r="DA100">
        <v>1</v>
      </c>
      <c r="DB100">
        <v>1</v>
      </c>
      <c r="DC100">
        <v>0.84199999999999997</v>
      </c>
      <c r="DD100">
        <v>0</v>
      </c>
      <c r="DE100">
        <v>0</v>
      </c>
      <c r="DF100">
        <v>0</v>
      </c>
      <c r="DG100">
        <v>0</v>
      </c>
      <c r="DH100">
        <v>0</v>
      </c>
      <c r="DI100">
        <v>0</v>
      </c>
      <c r="DJ100">
        <v>0</v>
      </c>
      <c r="DK100">
        <v>0.217</v>
      </c>
      <c r="DL100">
        <v>0.57499999999999996</v>
      </c>
      <c r="DM100">
        <v>0.32500000000000001</v>
      </c>
      <c r="DN100">
        <v>0.23300000000000001</v>
      </c>
      <c r="DO100">
        <v>0.51700000000000002</v>
      </c>
      <c r="DP100">
        <v>8.3000000000000004E-2</v>
      </c>
      <c r="DQ100">
        <v>0</v>
      </c>
      <c r="DR100">
        <v>0</v>
      </c>
      <c r="DS100">
        <v>0</v>
      </c>
      <c r="DT100">
        <v>0</v>
      </c>
      <c r="DU100">
        <v>0</v>
      </c>
      <c r="DV100">
        <v>0</v>
      </c>
      <c r="DW100">
        <v>0</v>
      </c>
      <c r="DX100">
        <v>0</v>
      </c>
      <c r="DY100">
        <v>0</v>
      </c>
      <c r="DZ100">
        <v>0</v>
      </c>
      <c r="EA100">
        <v>0</v>
      </c>
      <c r="EB100">
        <v>0</v>
      </c>
      <c r="EC100">
        <v>0</v>
      </c>
      <c r="ED100">
        <v>0</v>
      </c>
      <c r="EE100">
        <v>0</v>
      </c>
      <c r="EF100">
        <v>5.3070000000000004</v>
      </c>
      <c r="EG100">
        <v>4.1970000000000001</v>
      </c>
      <c r="EH100">
        <v>5.6070000000000002</v>
      </c>
      <c r="EI100">
        <v>3.2570000000000001</v>
      </c>
      <c r="EJ100">
        <v>3.0510000000000002</v>
      </c>
      <c r="EK100">
        <v>2.9710000000000001</v>
      </c>
      <c r="EL100">
        <v>3.153</v>
      </c>
      <c r="EM100">
        <v>-3.4</v>
      </c>
      <c r="EN100">
        <v>1.351</v>
      </c>
      <c r="EO100">
        <v>-9.7000000000000003E-2</v>
      </c>
      <c r="EP100">
        <v>-3.7</v>
      </c>
      <c r="EQ100">
        <v>3.6440000000000001</v>
      </c>
      <c r="ER100">
        <v>2.9510000000000001</v>
      </c>
      <c r="ES100">
        <v>5.9950000000000001</v>
      </c>
      <c r="ET100">
        <v>0</v>
      </c>
      <c r="EU100">
        <v>131.29386412240501</v>
      </c>
    </row>
    <row r="101" spans="1:151" x14ac:dyDescent="0.25">
      <c r="A101" t="s">
        <v>157</v>
      </c>
      <c r="B101" t="s">
        <v>589</v>
      </c>
      <c r="C101" t="s">
        <v>595</v>
      </c>
      <c r="D101">
        <v>104</v>
      </c>
      <c r="E101" t="s">
        <v>11</v>
      </c>
      <c r="F101">
        <f t="shared" si="10"/>
        <v>3</v>
      </c>
      <c r="G101">
        <f t="shared" si="11"/>
        <v>1</v>
      </c>
      <c r="H101" t="s">
        <v>9</v>
      </c>
      <c r="I101" t="s">
        <v>6</v>
      </c>
      <c r="J101" t="s">
        <v>5</v>
      </c>
      <c r="K101" t="s">
        <v>606</v>
      </c>
      <c r="L101" t="s">
        <v>515</v>
      </c>
      <c r="M101" s="7">
        <f t="shared" si="12"/>
        <v>0</v>
      </c>
      <c r="N101" s="7">
        <f t="shared" si="12"/>
        <v>280.89848195561785</v>
      </c>
      <c r="O101" s="7">
        <f>M101*'Emission and cost factors'!$D$8+N101*'Emission and cost factors'!$E$8</f>
        <v>129.21330169958421</v>
      </c>
      <c r="P101" s="8">
        <f>M101*'Emission and cost factors'!$D$9+N101*'Emission and cost factors'!$E$9</f>
        <v>42.134772293342678</v>
      </c>
      <c r="Q101" s="7">
        <f t="shared" si="13"/>
        <v>20.172857142857143</v>
      </c>
      <c r="R101" s="17">
        <f t="shared" si="14"/>
        <v>5</v>
      </c>
      <c r="S101" s="17">
        <f t="shared" si="15"/>
        <v>0</v>
      </c>
      <c r="T101" s="17">
        <f t="shared" si="16"/>
        <v>0</v>
      </c>
      <c r="U101" s="7">
        <f t="shared" si="17"/>
        <v>0.05</v>
      </c>
      <c r="V101" s="7">
        <f t="shared" si="18"/>
        <v>0</v>
      </c>
      <c r="W101" s="7">
        <f t="shared" si="19"/>
        <v>0</v>
      </c>
      <c r="X101">
        <v>20.440000000000001</v>
      </c>
      <c r="Y101">
        <v>20.36</v>
      </c>
      <c r="Z101">
        <v>20.45</v>
      </c>
      <c r="AA101">
        <v>20.34</v>
      </c>
      <c r="AB101">
        <v>20.239999999999998</v>
      </c>
      <c r="AC101">
        <v>20.239999999999998</v>
      </c>
      <c r="AD101">
        <v>20.27</v>
      </c>
      <c r="AE101">
        <v>19.91</v>
      </c>
      <c r="AF101">
        <v>19.82</v>
      </c>
      <c r="AG101">
        <v>19.940000000000001</v>
      </c>
      <c r="AH101">
        <v>19.87</v>
      </c>
      <c r="AI101">
        <v>19.899999999999999</v>
      </c>
      <c r="AJ101">
        <v>20.22</v>
      </c>
      <c r="AK101">
        <v>20.420000000000002</v>
      </c>
      <c r="AL101">
        <v>0</v>
      </c>
      <c r="AM101">
        <v>0</v>
      </c>
      <c r="AN101">
        <v>0</v>
      </c>
      <c r="AO101">
        <v>0</v>
      </c>
      <c r="AP101">
        <v>0</v>
      </c>
      <c r="AQ101">
        <v>0</v>
      </c>
      <c r="AR101">
        <v>0</v>
      </c>
      <c r="AS101">
        <v>9.1999999999999998E-2</v>
      </c>
      <c r="AT101">
        <v>0.24199999999999999</v>
      </c>
      <c r="AU101">
        <v>8.3000000000000004E-2</v>
      </c>
      <c r="AV101">
        <v>0.13300000000000001</v>
      </c>
      <c r="AW101">
        <v>0.15</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19.739999999999998</v>
      </c>
      <c r="CC101">
        <v>19.55</v>
      </c>
      <c r="CD101">
        <v>19.68</v>
      </c>
      <c r="CE101">
        <v>19.53</v>
      </c>
      <c r="CF101">
        <v>19.34</v>
      </c>
      <c r="CG101">
        <v>19.11</v>
      </c>
      <c r="CH101">
        <v>19.14</v>
      </c>
      <c r="CI101">
        <v>18.739999999999998</v>
      </c>
      <c r="CJ101">
        <v>18.420000000000002</v>
      </c>
      <c r="CK101">
        <v>18.649999999999999</v>
      </c>
      <c r="CL101">
        <v>18.71</v>
      </c>
      <c r="CM101">
        <v>18.53</v>
      </c>
      <c r="CN101">
        <v>18.920000000000002</v>
      </c>
      <c r="CO101">
        <v>19.3</v>
      </c>
      <c r="CP101">
        <v>0.308</v>
      </c>
      <c r="CQ101">
        <v>0.50800000000000001</v>
      </c>
      <c r="CR101">
        <v>0.38300000000000001</v>
      </c>
      <c r="CS101">
        <v>0.50800000000000001</v>
      </c>
      <c r="CT101">
        <v>0.67500000000000004</v>
      </c>
      <c r="CU101">
        <v>1</v>
      </c>
      <c r="CV101">
        <v>1</v>
      </c>
      <c r="CW101">
        <v>1</v>
      </c>
      <c r="CX101">
        <v>1</v>
      </c>
      <c r="CY101">
        <v>1</v>
      </c>
      <c r="CZ101">
        <v>1</v>
      </c>
      <c r="DA101">
        <v>1</v>
      </c>
      <c r="DB101">
        <v>1</v>
      </c>
      <c r="DC101">
        <v>0.84199999999999997</v>
      </c>
      <c r="DD101">
        <v>0</v>
      </c>
      <c r="DE101">
        <v>0</v>
      </c>
      <c r="DF101">
        <v>0</v>
      </c>
      <c r="DG101">
        <v>0</v>
      </c>
      <c r="DH101">
        <v>0</v>
      </c>
      <c r="DI101">
        <v>0</v>
      </c>
      <c r="DJ101">
        <v>0</v>
      </c>
      <c r="DK101">
        <v>0.217</v>
      </c>
      <c r="DL101">
        <v>0.57499999999999996</v>
      </c>
      <c r="DM101">
        <v>0.32500000000000001</v>
      </c>
      <c r="DN101">
        <v>0.23300000000000001</v>
      </c>
      <c r="DO101">
        <v>0.51700000000000002</v>
      </c>
      <c r="DP101">
        <v>8.3000000000000004E-2</v>
      </c>
      <c r="DQ101">
        <v>0</v>
      </c>
      <c r="DR101">
        <v>0</v>
      </c>
      <c r="DS101">
        <v>0</v>
      </c>
      <c r="DT101">
        <v>0</v>
      </c>
      <c r="DU101">
        <v>0</v>
      </c>
      <c r="DV101">
        <v>0</v>
      </c>
      <c r="DW101">
        <v>0</v>
      </c>
      <c r="DX101">
        <v>0</v>
      </c>
      <c r="DY101">
        <v>0</v>
      </c>
      <c r="DZ101">
        <v>0</v>
      </c>
      <c r="EA101">
        <v>0</v>
      </c>
      <c r="EB101">
        <v>0</v>
      </c>
      <c r="EC101">
        <v>0</v>
      </c>
      <c r="ED101">
        <v>0</v>
      </c>
      <c r="EE101">
        <v>0</v>
      </c>
      <c r="EF101">
        <v>5.3070000000000004</v>
      </c>
      <c r="EG101">
        <v>4.1970000000000001</v>
      </c>
      <c r="EH101">
        <v>5.6070000000000002</v>
      </c>
      <c r="EI101">
        <v>3.2570000000000001</v>
      </c>
      <c r="EJ101">
        <v>3.0510000000000002</v>
      </c>
      <c r="EK101">
        <v>2.9710000000000001</v>
      </c>
      <c r="EL101">
        <v>3.153</v>
      </c>
      <c r="EM101">
        <v>-3.4</v>
      </c>
      <c r="EN101">
        <v>1.351</v>
      </c>
      <c r="EO101">
        <v>-9.7000000000000003E-2</v>
      </c>
      <c r="EP101">
        <v>-3.7</v>
      </c>
      <c r="EQ101">
        <v>3.6440000000000001</v>
      </c>
      <c r="ER101">
        <v>2.9510000000000001</v>
      </c>
      <c r="ES101">
        <v>5.9950000000000001</v>
      </c>
      <c r="ET101">
        <v>0</v>
      </c>
      <c r="EU101">
        <v>131.085958245955</v>
      </c>
    </row>
    <row r="102" spans="1:151" x14ac:dyDescent="0.25">
      <c r="A102" t="s">
        <v>158</v>
      </c>
      <c r="B102" t="s">
        <v>589</v>
      </c>
      <c r="C102" t="s">
        <v>595</v>
      </c>
      <c r="D102">
        <v>105</v>
      </c>
      <c r="E102" t="s">
        <v>11</v>
      </c>
      <c r="F102">
        <f t="shared" si="10"/>
        <v>3</v>
      </c>
      <c r="G102">
        <f t="shared" si="11"/>
        <v>1</v>
      </c>
      <c r="H102" t="s">
        <v>9</v>
      </c>
      <c r="I102" t="s">
        <v>7</v>
      </c>
      <c r="J102" t="s">
        <v>4</v>
      </c>
      <c r="K102" t="s">
        <v>606</v>
      </c>
      <c r="L102" t="s">
        <v>516</v>
      </c>
      <c r="M102" s="7">
        <f t="shared" si="12"/>
        <v>0</v>
      </c>
      <c r="N102" s="7">
        <f t="shared" si="12"/>
        <v>282.99884448466497</v>
      </c>
      <c r="O102" s="7">
        <f>M102*'Emission and cost factors'!$D$8+N102*'Emission and cost factors'!$E$8</f>
        <v>130.17946846294589</v>
      </c>
      <c r="P102" s="8">
        <f>M102*'Emission and cost factors'!$D$9+N102*'Emission and cost factors'!$E$9</f>
        <v>42.449826672699743</v>
      </c>
      <c r="Q102" s="7">
        <f t="shared" si="13"/>
        <v>20.288571428571426</v>
      </c>
      <c r="R102" s="17">
        <f t="shared" si="14"/>
        <v>0</v>
      </c>
      <c r="S102" s="17">
        <f t="shared" si="15"/>
        <v>0</v>
      </c>
      <c r="T102" s="17">
        <f t="shared" si="16"/>
        <v>0</v>
      </c>
      <c r="U102" s="7">
        <f t="shared" si="17"/>
        <v>0</v>
      </c>
      <c r="V102" s="7">
        <f t="shared" si="18"/>
        <v>0</v>
      </c>
      <c r="W102" s="7">
        <f t="shared" si="19"/>
        <v>0</v>
      </c>
      <c r="X102">
        <v>20.49</v>
      </c>
      <c r="Y102">
        <v>20.43</v>
      </c>
      <c r="Z102">
        <v>20.52</v>
      </c>
      <c r="AA102">
        <v>20.420000000000002</v>
      </c>
      <c r="AB102">
        <v>20.329999999999998</v>
      </c>
      <c r="AC102">
        <v>20.329999999999998</v>
      </c>
      <c r="AD102">
        <v>20.36</v>
      </c>
      <c r="AE102">
        <v>20.07</v>
      </c>
      <c r="AF102">
        <v>20.010000000000002</v>
      </c>
      <c r="AG102">
        <v>20.11</v>
      </c>
      <c r="AH102">
        <v>20.07</v>
      </c>
      <c r="AI102">
        <v>20.079999999999998</v>
      </c>
      <c r="AJ102">
        <v>20.32</v>
      </c>
      <c r="AK102">
        <v>20.5</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19.86</v>
      </c>
      <c r="CC102">
        <v>19.72</v>
      </c>
      <c r="CD102">
        <v>19.809999999999999</v>
      </c>
      <c r="CE102">
        <v>19.68</v>
      </c>
      <c r="CF102">
        <v>19.54</v>
      </c>
      <c r="CG102">
        <v>19.309999999999999</v>
      </c>
      <c r="CH102">
        <v>19.350000000000001</v>
      </c>
      <c r="CI102">
        <v>19.05</v>
      </c>
      <c r="CJ102">
        <v>18.7</v>
      </c>
      <c r="CK102">
        <v>18.940000000000001</v>
      </c>
      <c r="CL102">
        <v>19.010000000000002</v>
      </c>
      <c r="CM102">
        <v>18.79</v>
      </c>
      <c r="CN102">
        <v>19.12</v>
      </c>
      <c r="CO102">
        <v>19.47</v>
      </c>
      <c r="CP102">
        <v>0.192</v>
      </c>
      <c r="CQ102">
        <v>0.36699999999999999</v>
      </c>
      <c r="CR102">
        <v>0.25800000000000001</v>
      </c>
      <c r="CS102">
        <v>0.39200000000000002</v>
      </c>
      <c r="CT102">
        <v>0.53300000000000003</v>
      </c>
      <c r="CU102">
        <v>0.85</v>
      </c>
      <c r="CV102">
        <v>0.78300000000000003</v>
      </c>
      <c r="CW102">
        <v>0.88300000000000001</v>
      </c>
      <c r="CX102">
        <v>1</v>
      </c>
      <c r="CY102">
        <v>1</v>
      </c>
      <c r="CZ102">
        <v>0.875</v>
      </c>
      <c r="DA102">
        <v>1</v>
      </c>
      <c r="DB102">
        <v>1</v>
      </c>
      <c r="DC102">
        <v>0.72499999999999998</v>
      </c>
      <c r="DD102">
        <v>0</v>
      </c>
      <c r="DE102">
        <v>0</v>
      </c>
      <c r="DF102">
        <v>0</v>
      </c>
      <c r="DG102">
        <v>0</v>
      </c>
      <c r="DH102">
        <v>0</v>
      </c>
      <c r="DI102">
        <v>0</v>
      </c>
      <c r="DJ102">
        <v>0</v>
      </c>
      <c r="DK102">
        <v>0</v>
      </c>
      <c r="DL102">
        <v>0.33300000000000002</v>
      </c>
      <c r="DM102">
        <v>6.7000000000000004E-2</v>
      </c>
      <c r="DN102">
        <v>0</v>
      </c>
      <c r="DO102">
        <v>0.26700000000000002</v>
      </c>
      <c r="DP102">
        <v>0</v>
      </c>
      <c r="DQ102">
        <v>0</v>
      </c>
      <c r="DR102">
        <v>0</v>
      </c>
      <c r="DS102">
        <v>0</v>
      </c>
      <c r="DT102">
        <v>0</v>
      </c>
      <c r="DU102">
        <v>0</v>
      </c>
      <c r="DV102">
        <v>0</v>
      </c>
      <c r="DW102">
        <v>0</v>
      </c>
      <c r="DX102">
        <v>0</v>
      </c>
      <c r="DY102">
        <v>0</v>
      </c>
      <c r="DZ102">
        <v>0</v>
      </c>
      <c r="EA102">
        <v>0</v>
      </c>
      <c r="EB102">
        <v>0</v>
      </c>
      <c r="EC102">
        <v>0</v>
      </c>
      <c r="ED102">
        <v>0</v>
      </c>
      <c r="EE102">
        <v>0</v>
      </c>
      <c r="EF102">
        <v>5.3070000000000004</v>
      </c>
      <c r="EG102">
        <v>4.1970000000000001</v>
      </c>
      <c r="EH102">
        <v>5.6070000000000002</v>
      </c>
      <c r="EI102">
        <v>3.2570000000000001</v>
      </c>
      <c r="EJ102">
        <v>3.0510000000000002</v>
      </c>
      <c r="EK102">
        <v>2.9710000000000001</v>
      </c>
      <c r="EL102">
        <v>3.153</v>
      </c>
      <c r="EM102">
        <v>-3.4</v>
      </c>
      <c r="EN102">
        <v>1.351</v>
      </c>
      <c r="EO102">
        <v>-9.7000000000000003E-2</v>
      </c>
      <c r="EP102">
        <v>-3.7</v>
      </c>
      <c r="EQ102">
        <v>3.6440000000000001</v>
      </c>
      <c r="ER102">
        <v>2.9510000000000001</v>
      </c>
      <c r="ES102">
        <v>5.9950000000000001</v>
      </c>
      <c r="ET102">
        <v>0</v>
      </c>
      <c r="EU102">
        <v>132.06612742617699</v>
      </c>
    </row>
    <row r="103" spans="1:151" x14ac:dyDescent="0.25">
      <c r="A103" t="s">
        <v>159</v>
      </c>
      <c r="B103" t="s">
        <v>589</v>
      </c>
      <c r="C103" t="s">
        <v>595</v>
      </c>
      <c r="D103">
        <v>106</v>
      </c>
      <c r="E103" t="s">
        <v>11</v>
      </c>
      <c r="F103">
        <f t="shared" si="10"/>
        <v>3</v>
      </c>
      <c r="G103">
        <f t="shared" si="11"/>
        <v>1</v>
      </c>
      <c r="H103" t="s">
        <v>9</v>
      </c>
      <c r="I103" t="s">
        <v>7</v>
      </c>
      <c r="J103" t="s">
        <v>4</v>
      </c>
      <c r="K103" t="s">
        <v>606</v>
      </c>
      <c r="L103" t="s">
        <v>515</v>
      </c>
      <c r="M103" s="7">
        <f t="shared" si="12"/>
        <v>0</v>
      </c>
      <c r="N103" s="7">
        <f t="shared" si="12"/>
        <v>288.27220841204354</v>
      </c>
      <c r="O103" s="7">
        <f>M103*'Emission and cost factors'!$D$8+N103*'Emission and cost factors'!$E$8</f>
        <v>132.60521586954005</v>
      </c>
      <c r="P103" s="8">
        <f>M103*'Emission and cost factors'!$D$9+N103*'Emission and cost factors'!$E$9</f>
        <v>43.240831261806527</v>
      </c>
      <c r="Q103" s="7">
        <f t="shared" si="13"/>
        <v>20.209285714285709</v>
      </c>
      <c r="R103" s="17">
        <f t="shared" si="14"/>
        <v>5</v>
      </c>
      <c r="S103" s="17">
        <f t="shared" si="15"/>
        <v>0</v>
      </c>
      <c r="T103" s="17">
        <f t="shared" si="16"/>
        <v>0</v>
      </c>
      <c r="U103" s="7">
        <f t="shared" si="17"/>
        <v>3.5714285714285712E-2</v>
      </c>
      <c r="V103" s="7">
        <f t="shared" si="18"/>
        <v>0</v>
      </c>
      <c r="W103" s="7">
        <f t="shared" si="19"/>
        <v>0</v>
      </c>
      <c r="X103">
        <v>20.46</v>
      </c>
      <c r="Y103">
        <v>20.37</v>
      </c>
      <c r="Z103">
        <v>20.49</v>
      </c>
      <c r="AA103">
        <v>20.37</v>
      </c>
      <c r="AB103">
        <v>20.25</v>
      </c>
      <c r="AC103">
        <v>20.3</v>
      </c>
      <c r="AD103">
        <v>20.329999999999998</v>
      </c>
      <c r="AE103">
        <v>19.95</v>
      </c>
      <c r="AF103">
        <v>19.86</v>
      </c>
      <c r="AG103">
        <v>19.97</v>
      </c>
      <c r="AH103">
        <v>19.940000000000001</v>
      </c>
      <c r="AI103">
        <v>19.93</v>
      </c>
      <c r="AJ103">
        <v>20.239999999999998</v>
      </c>
      <c r="AK103">
        <v>20.47</v>
      </c>
      <c r="AL103">
        <v>0</v>
      </c>
      <c r="AM103">
        <v>0</v>
      </c>
      <c r="AN103">
        <v>0</v>
      </c>
      <c r="AO103">
        <v>0</v>
      </c>
      <c r="AP103">
        <v>0</v>
      </c>
      <c r="AQ103">
        <v>0</v>
      </c>
      <c r="AR103">
        <v>0</v>
      </c>
      <c r="AS103">
        <v>5.8000000000000003E-2</v>
      </c>
      <c r="AT103">
        <v>0.20799999999999999</v>
      </c>
      <c r="AU103">
        <v>4.2000000000000003E-2</v>
      </c>
      <c r="AV103">
        <v>7.4999999999999997E-2</v>
      </c>
      <c r="AW103">
        <v>0.11700000000000001</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19.809999999999999</v>
      </c>
      <c r="CC103">
        <v>19.690000000000001</v>
      </c>
      <c r="CD103">
        <v>19.77</v>
      </c>
      <c r="CE103">
        <v>19.62</v>
      </c>
      <c r="CF103">
        <v>19.420000000000002</v>
      </c>
      <c r="CG103">
        <v>19.190000000000001</v>
      </c>
      <c r="CH103">
        <v>19.239999999999998</v>
      </c>
      <c r="CI103">
        <v>18.86</v>
      </c>
      <c r="CJ103">
        <v>18.510000000000002</v>
      </c>
      <c r="CK103">
        <v>18.73</v>
      </c>
      <c r="CL103">
        <v>18.79</v>
      </c>
      <c r="CM103">
        <v>18.600000000000001</v>
      </c>
      <c r="CN103">
        <v>18.989999999999998</v>
      </c>
      <c r="CO103">
        <v>19.36</v>
      </c>
      <c r="CP103">
        <v>0.25800000000000001</v>
      </c>
      <c r="CQ103">
        <v>0.39200000000000002</v>
      </c>
      <c r="CR103">
        <v>0.317</v>
      </c>
      <c r="CS103">
        <v>0.47499999999999998</v>
      </c>
      <c r="CT103">
        <v>0.68300000000000005</v>
      </c>
      <c r="CU103">
        <v>1</v>
      </c>
      <c r="CV103">
        <v>1</v>
      </c>
      <c r="CW103">
        <v>1</v>
      </c>
      <c r="CX103">
        <v>1</v>
      </c>
      <c r="CY103">
        <v>1</v>
      </c>
      <c r="CZ103">
        <v>1</v>
      </c>
      <c r="DA103">
        <v>1</v>
      </c>
      <c r="DB103">
        <v>1</v>
      </c>
      <c r="DC103">
        <v>0.91700000000000004</v>
      </c>
      <c r="DD103">
        <v>0</v>
      </c>
      <c r="DE103">
        <v>0</v>
      </c>
      <c r="DF103">
        <v>0</v>
      </c>
      <c r="DG103">
        <v>0</v>
      </c>
      <c r="DH103">
        <v>0</v>
      </c>
      <c r="DI103">
        <v>0</v>
      </c>
      <c r="DJ103">
        <v>0</v>
      </c>
      <c r="DK103">
        <v>0.13300000000000001</v>
      </c>
      <c r="DL103">
        <v>0.55800000000000005</v>
      </c>
      <c r="DM103">
        <v>0.29199999999999998</v>
      </c>
      <c r="DN103">
        <v>0.192</v>
      </c>
      <c r="DO103">
        <v>0.51700000000000002</v>
      </c>
      <c r="DP103">
        <v>8.0000000000000002E-3</v>
      </c>
      <c r="DQ103">
        <v>0</v>
      </c>
      <c r="DR103">
        <v>0</v>
      </c>
      <c r="DS103">
        <v>0</v>
      </c>
      <c r="DT103">
        <v>0</v>
      </c>
      <c r="DU103">
        <v>0</v>
      </c>
      <c r="DV103">
        <v>0</v>
      </c>
      <c r="DW103">
        <v>0</v>
      </c>
      <c r="DX103">
        <v>0</v>
      </c>
      <c r="DY103">
        <v>0</v>
      </c>
      <c r="DZ103">
        <v>0</v>
      </c>
      <c r="EA103">
        <v>0</v>
      </c>
      <c r="EB103">
        <v>0</v>
      </c>
      <c r="EC103">
        <v>0</v>
      </c>
      <c r="ED103">
        <v>0</v>
      </c>
      <c r="EE103">
        <v>0</v>
      </c>
      <c r="EF103">
        <v>5.3070000000000004</v>
      </c>
      <c r="EG103">
        <v>4.1970000000000001</v>
      </c>
      <c r="EH103">
        <v>5.6070000000000002</v>
      </c>
      <c r="EI103">
        <v>3.2570000000000001</v>
      </c>
      <c r="EJ103">
        <v>3.0510000000000002</v>
      </c>
      <c r="EK103">
        <v>2.9710000000000001</v>
      </c>
      <c r="EL103">
        <v>3.153</v>
      </c>
      <c r="EM103">
        <v>-3.4</v>
      </c>
      <c r="EN103">
        <v>1.351</v>
      </c>
      <c r="EO103">
        <v>-9.7000000000000003E-2</v>
      </c>
      <c r="EP103">
        <v>-3.7</v>
      </c>
      <c r="EQ103">
        <v>3.6440000000000001</v>
      </c>
      <c r="ER103">
        <v>2.9510000000000001</v>
      </c>
      <c r="ES103">
        <v>5.9950000000000001</v>
      </c>
      <c r="ET103">
        <v>0</v>
      </c>
      <c r="EU103">
        <v>134.52703059228699</v>
      </c>
    </row>
    <row r="104" spans="1:151" x14ac:dyDescent="0.25">
      <c r="A104" t="s">
        <v>160</v>
      </c>
      <c r="B104" t="s">
        <v>589</v>
      </c>
      <c r="C104" t="s">
        <v>595</v>
      </c>
      <c r="D104">
        <v>107</v>
      </c>
      <c r="E104" t="s">
        <v>11</v>
      </c>
      <c r="F104">
        <f t="shared" si="10"/>
        <v>3</v>
      </c>
      <c r="G104">
        <f t="shared" si="11"/>
        <v>1</v>
      </c>
      <c r="H104" t="s">
        <v>9</v>
      </c>
      <c r="I104" t="s">
        <v>7</v>
      </c>
      <c r="J104" t="s">
        <v>5</v>
      </c>
      <c r="K104" t="s">
        <v>606</v>
      </c>
      <c r="L104" t="s">
        <v>516</v>
      </c>
      <c r="M104" s="7">
        <f t="shared" si="12"/>
        <v>0</v>
      </c>
      <c r="N104" s="7">
        <f t="shared" si="12"/>
        <v>282.50021527587643</v>
      </c>
      <c r="O104" s="7">
        <f>M104*'Emission and cost factors'!$D$8+N104*'Emission and cost factors'!$E$8</f>
        <v>129.95009902690316</v>
      </c>
      <c r="P104" s="8">
        <f>M104*'Emission and cost factors'!$D$9+N104*'Emission and cost factors'!$E$9</f>
        <v>42.375032291381466</v>
      </c>
      <c r="Q104" s="7">
        <f t="shared" si="13"/>
        <v>20.288571428571426</v>
      </c>
      <c r="R104" s="17">
        <f t="shared" si="14"/>
        <v>0</v>
      </c>
      <c r="S104" s="17">
        <f t="shared" si="15"/>
        <v>0</v>
      </c>
      <c r="T104" s="17">
        <f t="shared" si="16"/>
        <v>0</v>
      </c>
      <c r="U104" s="7">
        <f t="shared" si="17"/>
        <v>0</v>
      </c>
      <c r="V104" s="7">
        <f t="shared" si="18"/>
        <v>0</v>
      </c>
      <c r="W104" s="7">
        <f t="shared" si="19"/>
        <v>0</v>
      </c>
      <c r="X104">
        <v>20.49</v>
      </c>
      <c r="Y104">
        <v>20.43</v>
      </c>
      <c r="Z104">
        <v>20.52</v>
      </c>
      <c r="AA104">
        <v>20.420000000000002</v>
      </c>
      <c r="AB104">
        <v>20.329999999999998</v>
      </c>
      <c r="AC104">
        <v>20.329999999999998</v>
      </c>
      <c r="AD104">
        <v>20.36</v>
      </c>
      <c r="AE104">
        <v>20.07</v>
      </c>
      <c r="AF104">
        <v>20.010000000000002</v>
      </c>
      <c r="AG104">
        <v>20.11</v>
      </c>
      <c r="AH104">
        <v>20.07</v>
      </c>
      <c r="AI104">
        <v>20.079999999999998</v>
      </c>
      <c r="AJ104">
        <v>20.32</v>
      </c>
      <c r="AK104">
        <v>20.5</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19.86</v>
      </c>
      <c r="CC104">
        <v>19.72</v>
      </c>
      <c r="CD104">
        <v>19.809999999999999</v>
      </c>
      <c r="CE104">
        <v>19.68</v>
      </c>
      <c r="CF104">
        <v>19.54</v>
      </c>
      <c r="CG104">
        <v>19.309999999999999</v>
      </c>
      <c r="CH104">
        <v>19.350000000000001</v>
      </c>
      <c r="CI104">
        <v>19.05</v>
      </c>
      <c r="CJ104">
        <v>18.7</v>
      </c>
      <c r="CK104">
        <v>18.940000000000001</v>
      </c>
      <c r="CL104">
        <v>19.010000000000002</v>
      </c>
      <c r="CM104">
        <v>18.79</v>
      </c>
      <c r="CN104">
        <v>19.12</v>
      </c>
      <c r="CO104">
        <v>19.47</v>
      </c>
      <c r="CP104">
        <v>0.192</v>
      </c>
      <c r="CQ104">
        <v>0.36699999999999999</v>
      </c>
      <c r="CR104">
        <v>0.25800000000000001</v>
      </c>
      <c r="CS104">
        <v>0.39200000000000002</v>
      </c>
      <c r="CT104">
        <v>0.53300000000000003</v>
      </c>
      <c r="CU104">
        <v>0.85</v>
      </c>
      <c r="CV104">
        <v>0.78300000000000003</v>
      </c>
      <c r="CW104">
        <v>0.88300000000000001</v>
      </c>
      <c r="CX104">
        <v>1</v>
      </c>
      <c r="CY104">
        <v>1</v>
      </c>
      <c r="CZ104">
        <v>0.875</v>
      </c>
      <c r="DA104">
        <v>1</v>
      </c>
      <c r="DB104">
        <v>1</v>
      </c>
      <c r="DC104">
        <v>0.72499999999999998</v>
      </c>
      <c r="DD104">
        <v>0</v>
      </c>
      <c r="DE104">
        <v>0</v>
      </c>
      <c r="DF104">
        <v>0</v>
      </c>
      <c r="DG104">
        <v>0</v>
      </c>
      <c r="DH104">
        <v>0</v>
      </c>
      <c r="DI104">
        <v>0</v>
      </c>
      <c r="DJ104">
        <v>0</v>
      </c>
      <c r="DK104">
        <v>0</v>
      </c>
      <c r="DL104">
        <v>0.33300000000000002</v>
      </c>
      <c r="DM104">
        <v>6.7000000000000004E-2</v>
      </c>
      <c r="DN104">
        <v>0</v>
      </c>
      <c r="DO104">
        <v>0.26700000000000002</v>
      </c>
      <c r="DP104">
        <v>0</v>
      </c>
      <c r="DQ104">
        <v>0</v>
      </c>
      <c r="DR104">
        <v>0</v>
      </c>
      <c r="DS104">
        <v>0</v>
      </c>
      <c r="DT104">
        <v>0</v>
      </c>
      <c r="DU104">
        <v>0</v>
      </c>
      <c r="DV104">
        <v>0</v>
      </c>
      <c r="DW104">
        <v>0</v>
      </c>
      <c r="DX104">
        <v>0</v>
      </c>
      <c r="DY104">
        <v>0</v>
      </c>
      <c r="DZ104">
        <v>0</v>
      </c>
      <c r="EA104">
        <v>0</v>
      </c>
      <c r="EB104">
        <v>0</v>
      </c>
      <c r="EC104">
        <v>0</v>
      </c>
      <c r="ED104">
        <v>0</v>
      </c>
      <c r="EE104">
        <v>0</v>
      </c>
      <c r="EF104">
        <v>5.3070000000000004</v>
      </c>
      <c r="EG104">
        <v>4.1970000000000001</v>
      </c>
      <c r="EH104">
        <v>5.6070000000000002</v>
      </c>
      <c r="EI104">
        <v>3.2570000000000001</v>
      </c>
      <c r="EJ104">
        <v>3.0510000000000002</v>
      </c>
      <c r="EK104">
        <v>2.9710000000000001</v>
      </c>
      <c r="EL104">
        <v>3.153</v>
      </c>
      <c r="EM104">
        <v>-3.4</v>
      </c>
      <c r="EN104">
        <v>1.351</v>
      </c>
      <c r="EO104">
        <v>-9.7000000000000003E-2</v>
      </c>
      <c r="EP104">
        <v>-3.7</v>
      </c>
      <c r="EQ104">
        <v>3.6440000000000001</v>
      </c>
      <c r="ER104">
        <v>2.9510000000000001</v>
      </c>
      <c r="ES104">
        <v>5.9950000000000001</v>
      </c>
      <c r="ET104">
        <v>0</v>
      </c>
      <c r="EU104">
        <v>131.83343379540901</v>
      </c>
    </row>
    <row r="105" spans="1:151" x14ac:dyDescent="0.25">
      <c r="A105" t="s">
        <v>161</v>
      </c>
      <c r="B105" t="s">
        <v>589</v>
      </c>
      <c r="C105" t="s">
        <v>595</v>
      </c>
      <c r="D105">
        <v>108</v>
      </c>
      <c r="E105" t="s">
        <v>11</v>
      </c>
      <c r="F105">
        <f t="shared" si="10"/>
        <v>3</v>
      </c>
      <c r="G105">
        <f t="shared" si="11"/>
        <v>1</v>
      </c>
      <c r="H105" t="s">
        <v>9</v>
      </c>
      <c r="I105" t="s">
        <v>7</v>
      </c>
      <c r="J105" t="s">
        <v>5</v>
      </c>
      <c r="K105" t="s">
        <v>606</v>
      </c>
      <c r="L105" t="s">
        <v>515</v>
      </c>
      <c r="M105" s="7">
        <f t="shared" si="12"/>
        <v>0</v>
      </c>
      <c r="N105" s="7">
        <f t="shared" si="12"/>
        <v>287.65136582483996</v>
      </c>
      <c r="O105" s="7">
        <f>M105*'Emission and cost factors'!$D$8+N105*'Emission and cost factors'!$E$8</f>
        <v>132.31962827942638</v>
      </c>
      <c r="P105" s="8">
        <f>M105*'Emission and cost factors'!$D$9+N105*'Emission and cost factors'!$E$9</f>
        <v>43.147704873725992</v>
      </c>
      <c r="Q105" s="7">
        <f t="shared" si="13"/>
        <v>20.209285714285709</v>
      </c>
      <c r="R105" s="17">
        <f t="shared" si="14"/>
        <v>5</v>
      </c>
      <c r="S105" s="17">
        <f t="shared" si="15"/>
        <v>0</v>
      </c>
      <c r="T105" s="17">
        <f t="shared" si="16"/>
        <v>0</v>
      </c>
      <c r="U105" s="7">
        <f t="shared" si="17"/>
        <v>3.5714285714285712E-2</v>
      </c>
      <c r="V105" s="7">
        <f t="shared" si="18"/>
        <v>0</v>
      </c>
      <c r="W105" s="7">
        <f t="shared" si="19"/>
        <v>0</v>
      </c>
      <c r="X105">
        <v>20.46</v>
      </c>
      <c r="Y105">
        <v>20.37</v>
      </c>
      <c r="Z105">
        <v>20.49</v>
      </c>
      <c r="AA105">
        <v>20.37</v>
      </c>
      <c r="AB105">
        <v>20.25</v>
      </c>
      <c r="AC105">
        <v>20.3</v>
      </c>
      <c r="AD105">
        <v>20.329999999999998</v>
      </c>
      <c r="AE105">
        <v>19.95</v>
      </c>
      <c r="AF105">
        <v>19.86</v>
      </c>
      <c r="AG105">
        <v>19.97</v>
      </c>
      <c r="AH105">
        <v>19.940000000000001</v>
      </c>
      <c r="AI105">
        <v>19.93</v>
      </c>
      <c r="AJ105">
        <v>20.239999999999998</v>
      </c>
      <c r="AK105">
        <v>20.47</v>
      </c>
      <c r="AL105">
        <v>0</v>
      </c>
      <c r="AM105">
        <v>0</v>
      </c>
      <c r="AN105">
        <v>0</v>
      </c>
      <c r="AO105">
        <v>0</v>
      </c>
      <c r="AP105">
        <v>0</v>
      </c>
      <c r="AQ105">
        <v>0</v>
      </c>
      <c r="AR105">
        <v>0</v>
      </c>
      <c r="AS105">
        <v>5.8000000000000003E-2</v>
      </c>
      <c r="AT105">
        <v>0.20799999999999999</v>
      </c>
      <c r="AU105">
        <v>4.2000000000000003E-2</v>
      </c>
      <c r="AV105">
        <v>7.4999999999999997E-2</v>
      </c>
      <c r="AW105">
        <v>0.11700000000000001</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19.809999999999999</v>
      </c>
      <c r="CC105">
        <v>19.690000000000001</v>
      </c>
      <c r="CD105">
        <v>19.77</v>
      </c>
      <c r="CE105">
        <v>19.62</v>
      </c>
      <c r="CF105">
        <v>19.420000000000002</v>
      </c>
      <c r="CG105">
        <v>19.190000000000001</v>
      </c>
      <c r="CH105">
        <v>19.239999999999998</v>
      </c>
      <c r="CI105">
        <v>18.86</v>
      </c>
      <c r="CJ105">
        <v>18.510000000000002</v>
      </c>
      <c r="CK105">
        <v>18.73</v>
      </c>
      <c r="CL105">
        <v>18.79</v>
      </c>
      <c r="CM105">
        <v>18.600000000000001</v>
      </c>
      <c r="CN105">
        <v>18.989999999999998</v>
      </c>
      <c r="CO105">
        <v>19.36</v>
      </c>
      <c r="CP105">
        <v>0.25800000000000001</v>
      </c>
      <c r="CQ105">
        <v>0.39200000000000002</v>
      </c>
      <c r="CR105">
        <v>0.317</v>
      </c>
      <c r="CS105">
        <v>0.47499999999999998</v>
      </c>
      <c r="CT105">
        <v>0.68300000000000005</v>
      </c>
      <c r="CU105">
        <v>1</v>
      </c>
      <c r="CV105">
        <v>1</v>
      </c>
      <c r="CW105">
        <v>1</v>
      </c>
      <c r="CX105">
        <v>1</v>
      </c>
      <c r="CY105">
        <v>1</v>
      </c>
      <c r="CZ105">
        <v>1</v>
      </c>
      <c r="DA105">
        <v>1</v>
      </c>
      <c r="DB105">
        <v>1</v>
      </c>
      <c r="DC105">
        <v>0.91700000000000004</v>
      </c>
      <c r="DD105">
        <v>0</v>
      </c>
      <c r="DE105">
        <v>0</v>
      </c>
      <c r="DF105">
        <v>0</v>
      </c>
      <c r="DG105">
        <v>0</v>
      </c>
      <c r="DH105">
        <v>0</v>
      </c>
      <c r="DI105">
        <v>0</v>
      </c>
      <c r="DJ105">
        <v>0</v>
      </c>
      <c r="DK105">
        <v>0.13300000000000001</v>
      </c>
      <c r="DL105">
        <v>0.55800000000000005</v>
      </c>
      <c r="DM105">
        <v>0.29199999999999998</v>
      </c>
      <c r="DN105">
        <v>0.192</v>
      </c>
      <c r="DO105">
        <v>0.51700000000000002</v>
      </c>
      <c r="DP105">
        <v>8.0000000000000002E-3</v>
      </c>
      <c r="DQ105">
        <v>0</v>
      </c>
      <c r="DR105">
        <v>0</v>
      </c>
      <c r="DS105">
        <v>0</v>
      </c>
      <c r="DT105">
        <v>0</v>
      </c>
      <c r="DU105">
        <v>0</v>
      </c>
      <c r="DV105">
        <v>0</v>
      </c>
      <c r="DW105">
        <v>0</v>
      </c>
      <c r="DX105">
        <v>0</v>
      </c>
      <c r="DY105">
        <v>0</v>
      </c>
      <c r="DZ105">
        <v>0</v>
      </c>
      <c r="EA105">
        <v>0</v>
      </c>
      <c r="EB105">
        <v>0</v>
      </c>
      <c r="EC105">
        <v>0</v>
      </c>
      <c r="ED105">
        <v>0</v>
      </c>
      <c r="EE105">
        <v>0</v>
      </c>
      <c r="EF105">
        <v>5.3070000000000004</v>
      </c>
      <c r="EG105">
        <v>4.1970000000000001</v>
      </c>
      <c r="EH105">
        <v>5.6070000000000002</v>
      </c>
      <c r="EI105">
        <v>3.2570000000000001</v>
      </c>
      <c r="EJ105">
        <v>3.0510000000000002</v>
      </c>
      <c r="EK105">
        <v>2.9710000000000001</v>
      </c>
      <c r="EL105">
        <v>3.153</v>
      </c>
      <c r="EM105">
        <v>-3.4</v>
      </c>
      <c r="EN105">
        <v>1.351</v>
      </c>
      <c r="EO105">
        <v>-9.7000000000000003E-2</v>
      </c>
      <c r="EP105">
        <v>-3.7</v>
      </c>
      <c r="EQ105">
        <v>3.6440000000000001</v>
      </c>
      <c r="ER105">
        <v>2.9510000000000001</v>
      </c>
      <c r="ES105">
        <v>5.9950000000000001</v>
      </c>
      <c r="ET105">
        <v>0</v>
      </c>
      <c r="EU105">
        <v>134.23730405159199</v>
      </c>
    </row>
    <row r="106" spans="1:151" x14ac:dyDescent="0.25">
      <c r="A106" t="s">
        <v>162</v>
      </c>
      <c r="B106" t="s">
        <v>589</v>
      </c>
      <c r="C106" t="s">
        <v>595</v>
      </c>
      <c r="D106">
        <v>109</v>
      </c>
      <c r="E106" t="s">
        <v>12</v>
      </c>
      <c r="F106">
        <f t="shared" si="10"/>
        <v>2</v>
      </c>
      <c r="G106">
        <f t="shared" si="11"/>
        <v>2</v>
      </c>
      <c r="H106" t="s">
        <v>2</v>
      </c>
      <c r="I106" t="s">
        <v>3</v>
      </c>
      <c r="J106" t="s">
        <v>4</v>
      </c>
      <c r="K106" t="s">
        <v>606</v>
      </c>
      <c r="L106" t="s">
        <v>516</v>
      </c>
      <c r="M106" s="7">
        <f t="shared" si="12"/>
        <v>0</v>
      </c>
      <c r="N106" s="7">
        <f t="shared" si="12"/>
        <v>477.39373798309077</v>
      </c>
      <c r="O106" s="7">
        <f>M106*'Emission and cost factors'!$D$8+N106*'Emission and cost factors'!$E$8</f>
        <v>219.60111947222177</v>
      </c>
      <c r="P106" s="8">
        <f>M106*'Emission and cost factors'!$D$9+N106*'Emission and cost factors'!$E$9</f>
        <v>71.609060697463619</v>
      </c>
      <c r="Q106" s="7">
        <f t="shared" si="13"/>
        <v>18.136428571428571</v>
      </c>
      <c r="R106" s="17">
        <f t="shared" si="14"/>
        <v>14</v>
      </c>
      <c r="S106" s="17">
        <f t="shared" si="15"/>
        <v>12</v>
      </c>
      <c r="T106" s="17">
        <f t="shared" si="16"/>
        <v>5</v>
      </c>
      <c r="U106" s="7">
        <f t="shared" si="17"/>
        <v>0.97078571428571436</v>
      </c>
      <c r="V106" s="7">
        <f t="shared" si="18"/>
        <v>0.57557142857142851</v>
      </c>
      <c r="W106" s="7">
        <f t="shared" si="19"/>
        <v>0.15771428571428572</v>
      </c>
      <c r="X106">
        <v>19.149999999999999</v>
      </c>
      <c r="Y106">
        <v>18.670000000000002</v>
      </c>
      <c r="Z106">
        <v>19.09</v>
      </c>
      <c r="AA106">
        <v>18.77</v>
      </c>
      <c r="AB106">
        <v>18.16</v>
      </c>
      <c r="AC106">
        <v>18.09</v>
      </c>
      <c r="AD106">
        <v>18.27</v>
      </c>
      <c r="AE106">
        <v>17.41</v>
      </c>
      <c r="AF106">
        <v>17.100000000000001</v>
      </c>
      <c r="AG106">
        <v>17.579999999999998</v>
      </c>
      <c r="AH106">
        <v>17.5</v>
      </c>
      <c r="AI106">
        <v>17.329999999999998</v>
      </c>
      <c r="AJ106">
        <v>18.149999999999999</v>
      </c>
      <c r="AK106">
        <v>18.64</v>
      </c>
      <c r="AL106">
        <v>0.75800000000000001</v>
      </c>
      <c r="AM106">
        <v>1</v>
      </c>
      <c r="AN106">
        <v>0.83299999999999996</v>
      </c>
      <c r="AO106">
        <v>1</v>
      </c>
      <c r="AP106">
        <v>1</v>
      </c>
      <c r="AQ106">
        <v>1</v>
      </c>
      <c r="AR106">
        <v>1</v>
      </c>
      <c r="AS106">
        <v>1</v>
      </c>
      <c r="AT106">
        <v>1</v>
      </c>
      <c r="AU106">
        <v>1</v>
      </c>
      <c r="AV106">
        <v>1</v>
      </c>
      <c r="AW106">
        <v>1</v>
      </c>
      <c r="AX106">
        <v>1</v>
      </c>
      <c r="AY106">
        <v>1</v>
      </c>
      <c r="AZ106">
        <v>0</v>
      </c>
      <c r="BA106">
        <v>0.28299999999999997</v>
      </c>
      <c r="BB106">
        <v>0</v>
      </c>
      <c r="BC106">
        <v>0.183</v>
      </c>
      <c r="BD106">
        <v>0.66700000000000004</v>
      </c>
      <c r="BE106">
        <v>0.65</v>
      </c>
      <c r="BF106">
        <v>0.53300000000000003</v>
      </c>
      <c r="BG106">
        <v>1</v>
      </c>
      <c r="BH106">
        <v>1</v>
      </c>
      <c r="BI106">
        <v>1</v>
      </c>
      <c r="BJ106">
        <v>0.85</v>
      </c>
      <c r="BK106">
        <v>1</v>
      </c>
      <c r="BL106">
        <v>0.59199999999999997</v>
      </c>
      <c r="BM106">
        <v>0.3</v>
      </c>
      <c r="BN106">
        <v>0</v>
      </c>
      <c r="BO106">
        <v>0</v>
      </c>
      <c r="BP106">
        <v>0</v>
      </c>
      <c r="BQ106">
        <v>0</v>
      </c>
      <c r="BR106">
        <v>0</v>
      </c>
      <c r="BS106">
        <v>0</v>
      </c>
      <c r="BT106">
        <v>0</v>
      </c>
      <c r="BU106">
        <v>0.35799999999999998</v>
      </c>
      <c r="BV106">
        <v>0.67500000000000004</v>
      </c>
      <c r="BW106">
        <v>0.3</v>
      </c>
      <c r="BX106">
        <v>0.3</v>
      </c>
      <c r="BY106">
        <v>0.57499999999999996</v>
      </c>
      <c r="BZ106">
        <v>0</v>
      </c>
      <c r="CA106">
        <v>0</v>
      </c>
      <c r="CB106">
        <v>18.010000000000002</v>
      </c>
      <c r="CC106">
        <v>17.34</v>
      </c>
      <c r="CD106">
        <v>17.850000000000001</v>
      </c>
      <c r="CE106">
        <v>17.43</v>
      </c>
      <c r="CF106">
        <v>16.73</v>
      </c>
      <c r="CG106">
        <v>16.52</v>
      </c>
      <c r="CH106">
        <v>16.72</v>
      </c>
      <c r="CI106">
        <v>15.77</v>
      </c>
      <c r="CJ106">
        <v>15.5</v>
      </c>
      <c r="CK106">
        <v>16.059999999999999</v>
      </c>
      <c r="CL106">
        <v>15.84</v>
      </c>
      <c r="CM106">
        <v>15.8</v>
      </c>
      <c r="CN106">
        <v>16.59</v>
      </c>
      <c r="CO106">
        <v>17.16</v>
      </c>
      <c r="CP106">
        <v>1</v>
      </c>
      <c r="CQ106">
        <v>1</v>
      </c>
      <c r="CR106">
        <v>1</v>
      </c>
      <c r="CS106">
        <v>1</v>
      </c>
      <c r="CT106">
        <v>1</v>
      </c>
      <c r="CU106">
        <v>1</v>
      </c>
      <c r="CV106">
        <v>1</v>
      </c>
      <c r="CW106">
        <v>1</v>
      </c>
      <c r="CX106">
        <v>1</v>
      </c>
      <c r="CY106">
        <v>1</v>
      </c>
      <c r="CZ106">
        <v>1</v>
      </c>
      <c r="DA106">
        <v>1</v>
      </c>
      <c r="DB106">
        <v>1</v>
      </c>
      <c r="DC106">
        <v>1</v>
      </c>
      <c r="DD106">
        <v>0.67500000000000004</v>
      </c>
      <c r="DE106">
        <v>1</v>
      </c>
      <c r="DF106">
        <v>0.79200000000000004</v>
      </c>
      <c r="DG106">
        <v>1</v>
      </c>
      <c r="DH106">
        <v>1</v>
      </c>
      <c r="DI106">
        <v>1</v>
      </c>
      <c r="DJ106">
        <v>1</v>
      </c>
      <c r="DK106">
        <v>1</v>
      </c>
      <c r="DL106">
        <v>1</v>
      </c>
      <c r="DM106">
        <v>1</v>
      </c>
      <c r="DN106">
        <v>1</v>
      </c>
      <c r="DO106">
        <v>1</v>
      </c>
      <c r="DP106">
        <v>1</v>
      </c>
      <c r="DQ106">
        <v>1</v>
      </c>
      <c r="DR106">
        <v>0</v>
      </c>
      <c r="DS106">
        <v>0.442</v>
      </c>
      <c r="DT106">
        <v>0.108</v>
      </c>
      <c r="DU106">
        <v>0.375</v>
      </c>
      <c r="DV106">
        <v>0.77500000000000002</v>
      </c>
      <c r="DW106">
        <v>0.94199999999999995</v>
      </c>
      <c r="DX106">
        <v>0.79200000000000004</v>
      </c>
      <c r="DY106">
        <v>1</v>
      </c>
      <c r="DZ106">
        <v>1</v>
      </c>
      <c r="EA106">
        <v>1</v>
      </c>
      <c r="EB106">
        <v>1</v>
      </c>
      <c r="EC106">
        <v>1</v>
      </c>
      <c r="ED106">
        <v>0.85799999999999998</v>
      </c>
      <c r="EE106">
        <v>0.59199999999999997</v>
      </c>
      <c r="EF106">
        <v>5.3070000000000004</v>
      </c>
      <c r="EG106">
        <v>4.1970000000000001</v>
      </c>
      <c r="EH106">
        <v>5.6070000000000002</v>
      </c>
      <c r="EI106">
        <v>3.2570000000000001</v>
      </c>
      <c r="EJ106">
        <v>3.0510000000000002</v>
      </c>
      <c r="EK106">
        <v>2.9710000000000001</v>
      </c>
      <c r="EL106">
        <v>3.153</v>
      </c>
      <c r="EM106">
        <v>-3.4</v>
      </c>
      <c r="EN106">
        <v>1.351</v>
      </c>
      <c r="EO106">
        <v>-9.7000000000000003E-2</v>
      </c>
      <c r="EP106">
        <v>-3.7</v>
      </c>
      <c r="EQ106">
        <v>3.6440000000000001</v>
      </c>
      <c r="ER106">
        <v>2.9510000000000001</v>
      </c>
      <c r="ES106">
        <v>5.9950000000000001</v>
      </c>
      <c r="ET106">
        <v>0</v>
      </c>
      <c r="EU106">
        <v>222.78374439210901</v>
      </c>
    </row>
    <row r="107" spans="1:151" x14ac:dyDescent="0.25">
      <c r="A107" t="s">
        <v>163</v>
      </c>
      <c r="B107" t="s">
        <v>589</v>
      </c>
      <c r="C107" t="s">
        <v>595</v>
      </c>
      <c r="D107">
        <v>110</v>
      </c>
      <c r="E107" t="s">
        <v>12</v>
      </c>
      <c r="F107">
        <f t="shared" si="10"/>
        <v>2</v>
      </c>
      <c r="G107">
        <f t="shared" si="11"/>
        <v>2</v>
      </c>
      <c r="H107" t="s">
        <v>2</v>
      </c>
      <c r="I107" t="s">
        <v>3</v>
      </c>
      <c r="J107" t="s">
        <v>4</v>
      </c>
      <c r="K107" t="s">
        <v>606</v>
      </c>
      <c r="L107" t="s">
        <v>515</v>
      </c>
      <c r="M107" s="7">
        <f t="shared" si="12"/>
        <v>0</v>
      </c>
      <c r="N107" s="7">
        <f t="shared" si="12"/>
        <v>455.78475019575217</v>
      </c>
      <c r="O107" s="7">
        <f>M107*'Emission and cost factors'!$D$8+N107*'Emission and cost factors'!$E$8</f>
        <v>209.66098509004601</v>
      </c>
      <c r="P107" s="8">
        <f>M107*'Emission and cost factors'!$D$9+N107*'Emission and cost factors'!$E$9</f>
        <v>68.367712529362819</v>
      </c>
      <c r="Q107" s="7">
        <f t="shared" si="13"/>
        <v>17.887857142857143</v>
      </c>
      <c r="R107" s="17">
        <f t="shared" si="14"/>
        <v>14</v>
      </c>
      <c r="S107" s="17">
        <f t="shared" si="15"/>
        <v>13</v>
      </c>
      <c r="T107" s="17">
        <f t="shared" si="16"/>
        <v>8</v>
      </c>
      <c r="U107" s="7">
        <f t="shared" si="17"/>
        <v>0.997</v>
      </c>
      <c r="V107" s="7">
        <f t="shared" si="18"/>
        <v>0.70714285714285707</v>
      </c>
      <c r="W107" s="7">
        <f t="shared" si="19"/>
        <v>0.26485714285714285</v>
      </c>
      <c r="X107">
        <v>19.03</v>
      </c>
      <c r="Y107">
        <v>18.440000000000001</v>
      </c>
      <c r="Z107">
        <v>18.920000000000002</v>
      </c>
      <c r="AA107">
        <v>18.55</v>
      </c>
      <c r="AB107">
        <v>17.899999999999999</v>
      </c>
      <c r="AC107">
        <v>17.829999999999998</v>
      </c>
      <c r="AD107">
        <v>18.010000000000002</v>
      </c>
      <c r="AE107">
        <v>17.100000000000001</v>
      </c>
      <c r="AF107">
        <v>16.82</v>
      </c>
      <c r="AG107">
        <v>17.309999999999999</v>
      </c>
      <c r="AH107">
        <v>17.190000000000001</v>
      </c>
      <c r="AI107">
        <v>17.05</v>
      </c>
      <c r="AJ107">
        <v>17.89</v>
      </c>
      <c r="AK107">
        <v>18.39</v>
      </c>
      <c r="AL107">
        <v>0.95799999999999996</v>
      </c>
      <c r="AM107">
        <v>1</v>
      </c>
      <c r="AN107">
        <v>1</v>
      </c>
      <c r="AO107">
        <v>1</v>
      </c>
      <c r="AP107">
        <v>1</v>
      </c>
      <c r="AQ107">
        <v>1</v>
      </c>
      <c r="AR107">
        <v>1</v>
      </c>
      <c r="AS107">
        <v>1</v>
      </c>
      <c r="AT107">
        <v>1</v>
      </c>
      <c r="AU107">
        <v>1</v>
      </c>
      <c r="AV107">
        <v>1</v>
      </c>
      <c r="AW107">
        <v>1</v>
      </c>
      <c r="AX107">
        <v>1</v>
      </c>
      <c r="AY107">
        <v>1</v>
      </c>
      <c r="AZ107">
        <v>0</v>
      </c>
      <c r="BA107">
        <v>0.50800000000000001</v>
      </c>
      <c r="BB107">
        <v>7.4999999999999997E-2</v>
      </c>
      <c r="BC107">
        <v>0.38300000000000001</v>
      </c>
      <c r="BD107">
        <v>0.97499999999999998</v>
      </c>
      <c r="BE107">
        <v>0.89200000000000002</v>
      </c>
      <c r="BF107">
        <v>0.74199999999999999</v>
      </c>
      <c r="BG107">
        <v>1</v>
      </c>
      <c r="BH107">
        <v>1</v>
      </c>
      <c r="BI107">
        <v>1</v>
      </c>
      <c r="BJ107">
        <v>1</v>
      </c>
      <c r="BK107">
        <v>1</v>
      </c>
      <c r="BL107">
        <v>0.81699999999999995</v>
      </c>
      <c r="BM107">
        <v>0.50800000000000001</v>
      </c>
      <c r="BN107">
        <v>0</v>
      </c>
      <c r="BO107">
        <v>0</v>
      </c>
      <c r="BP107">
        <v>0</v>
      </c>
      <c r="BQ107">
        <v>0</v>
      </c>
      <c r="BR107">
        <v>8.3000000000000004E-2</v>
      </c>
      <c r="BS107">
        <v>0.13300000000000001</v>
      </c>
      <c r="BT107">
        <v>0</v>
      </c>
      <c r="BU107">
        <v>0.56699999999999995</v>
      </c>
      <c r="BV107">
        <v>1</v>
      </c>
      <c r="BW107">
        <v>0.51700000000000002</v>
      </c>
      <c r="BX107">
        <v>0.49199999999999999</v>
      </c>
      <c r="BY107">
        <v>0.83299999999999996</v>
      </c>
      <c r="BZ107">
        <v>8.3000000000000004E-2</v>
      </c>
      <c r="CA107">
        <v>0</v>
      </c>
      <c r="CB107">
        <v>17.87</v>
      </c>
      <c r="CC107">
        <v>17.079999999999998</v>
      </c>
      <c r="CD107">
        <v>17.66</v>
      </c>
      <c r="CE107">
        <v>17.18</v>
      </c>
      <c r="CF107">
        <v>16.43</v>
      </c>
      <c r="CG107">
        <v>16.22</v>
      </c>
      <c r="CH107">
        <v>16.43</v>
      </c>
      <c r="CI107">
        <v>15.42</v>
      </c>
      <c r="CJ107">
        <v>15.18</v>
      </c>
      <c r="CK107">
        <v>15.74</v>
      </c>
      <c r="CL107">
        <v>15.48</v>
      </c>
      <c r="CM107">
        <v>15.48</v>
      </c>
      <c r="CN107">
        <v>16.3</v>
      </c>
      <c r="CO107">
        <v>16.88</v>
      </c>
      <c r="CP107">
        <v>1</v>
      </c>
      <c r="CQ107">
        <v>1</v>
      </c>
      <c r="CR107">
        <v>1</v>
      </c>
      <c r="CS107">
        <v>1</v>
      </c>
      <c r="CT107">
        <v>1</v>
      </c>
      <c r="CU107">
        <v>1</v>
      </c>
      <c r="CV107">
        <v>1</v>
      </c>
      <c r="CW107">
        <v>1</v>
      </c>
      <c r="CX107">
        <v>1</v>
      </c>
      <c r="CY107">
        <v>1</v>
      </c>
      <c r="CZ107">
        <v>1</v>
      </c>
      <c r="DA107">
        <v>1</v>
      </c>
      <c r="DB107">
        <v>1</v>
      </c>
      <c r="DC107">
        <v>1</v>
      </c>
      <c r="DD107">
        <v>0.79200000000000004</v>
      </c>
      <c r="DE107">
        <v>1</v>
      </c>
      <c r="DF107">
        <v>1</v>
      </c>
      <c r="DG107">
        <v>1</v>
      </c>
      <c r="DH107">
        <v>1</v>
      </c>
      <c r="DI107">
        <v>1</v>
      </c>
      <c r="DJ107">
        <v>1</v>
      </c>
      <c r="DK107">
        <v>1</v>
      </c>
      <c r="DL107">
        <v>1</v>
      </c>
      <c r="DM107">
        <v>1</v>
      </c>
      <c r="DN107">
        <v>1</v>
      </c>
      <c r="DO107">
        <v>1</v>
      </c>
      <c r="DP107">
        <v>1</v>
      </c>
      <c r="DQ107">
        <v>1</v>
      </c>
      <c r="DR107">
        <v>0.1</v>
      </c>
      <c r="DS107">
        <v>0.625</v>
      </c>
      <c r="DT107">
        <v>0.25800000000000001</v>
      </c>
      <c r="DU107">
        <v>0.54200000000000004</v>
      </c>
      <c r="DV107">
        <v>1</v>
      </c>
      <c r="DW107">
        <v>1</v>
      </c>
      <c r="DX107">
        <v>1</v>
      </c>
      <c r="DY107">
        <v>1</v>
      </c>
      <c r="DZ107">
        <v>1</v>
      </c>
      <c r="EA107">
        <v>1</v>
      </c>
      <c r="EB107">
        <v>1</v>
      </c>
      <c r="EC107">
        <v>1</v>
      </c>
      <c r="ED107">
        <v>1</v>
      </c>
      <c r="EE107">
        <v>0.8</v>
      </c>
      <c r="EF107">
        <v>5.3070000000000004</v>
      </c>
      <c r="EG107">
        <v>4.1970000000000001</v>
      </c>
      <c r="EH107">
        <v>5.6070000000000002</v>
      </c>
      <c r="EI107">
        <v>3.2570000000000001</v>
      </c>
      <c r="EJ107">
        <v>3.0510000000000002</v>
      </c>
      <c r="EK107">
        <v>2.9710000000000001</v>
      </c>
      <c r="EL107">
        <v>3.153</v>
      </c>
      <c r="EM107">
        <v>-3.4</v>
      </c>
      <c r="EN107">
        <v>1.351</v>
      </c>
      <c r="EO107">
        <v>-9.7000000000000003E-2</v>
      </c>
      <c r="EP107">
        <v>-3.7</v>
      </c>
      <c r="EQ107">
        <v>3.6440000000000001</v>
      </c>
      <c r="ER107">
        <v>2.9510000000000001</v>
      </c>
      <c r="ES107">
        <v>5.9950000000000001</v>
      </c>
      <c r="ET107">
        <v>0</v>
      </c>
      <c r="EU107">
        <v>212.699550091351</v>
      </c>
    </row>
    <row r="108" spans="1:151" x14ac:dyDescent="0.25">
      <c r="A108" t="s">
        <v>164</v>
      </c>
      <c r="B108" t="s">
        <v>589</v>
      </c>
      <c r="C108" t="s">
        <v>595</v>
      </c>
      <c r="D108">
        <v>111</v>
      </c>
      <c r="E108" t="s">
        <v>12</v>
      </c>
      <c r="F108">
        <f t="shared" si="10"/>
        <v>2</v>
      </c>
      <c r="G108">
        <f t="shared" si="11"/>
        <v>2</v>
      </c>
      <c r="H108" t="s">
        <v>2</v>
      </c>
      <c r="I108" t="s">
        <v>3</v>
      </c>
      <c r="J108" t="s">
        <v>5</v>
      </c>
      <c r="K108" t="s">
        <v>606</v>
      </c>
      <c r="L108" t="s">
        <v>516</v>
      </c>
      <c r="M108" s="7">
        <f t="shared" si="12"/>
        <v>0</v>
      </c>
      <c r="N108" s="7">
        <f t="shared" si="12"/>
        <v>477.39250704539569</v>
      </c>
      <c r="O108" s="7">
        <f>M108*'Emission and cost factors'!$D$8+N108*'Emission and cost factors'!$E$8</f>
        <v>219.60055324088202</v>
      </c>
      <c r="P108" s="8">
        <f>M108*'Emission and cost factors'!$D$9+N108*'Emission and cost factors'!$E$9</f>
        <v>71.608876056809351</v>
      </c>
      <c r="Q108" s="7">
        <f t="shared" si="13"/>
        <v>18.136428571428571</v>
      </c>
      <c r="R108" s="17">
        <f t="shared" si="14"/>
        <v>14</v>
      </c>
      <c r="S108" s="17">
        <f t="shared" si="15"/>
        <v>12</v>
      </c>
      <c r="T108" s="17">
        <f t="shared" si="16"/>
        <v>5</v>
      </c>
      <c r="U108" s="7">
        <f t="shared" si="17"/>
        <v>0.97078571428571436</v>
      </c>
      <c r="V108" s="7">
        <f t="shared" si="18"/>
        <v>0.57557142857142851</v>
      </c>
      <c r="W108" s="7">
        <f t="shared" si="19"/>
        <v>0.15771428571428572</v>
      </c>
      <c r="X108">
        <v>19.149999999999999</v>
      </c>
      <c r="Y108">
        <v>18.670000000000002</v>
      </c>
      <c r="Z108">
        <v>19.09</v>
      </c>
      <c r="AA108">
        <v>18.77</v>
      </c>
      <c r="AB108">
        <v>18.16</v>
      </c>
      <c r="AC108">
        <v>18.09</v>
      </c>
      <c r="AD108">
        <v>18.27</v>
      </c>
      <c r="AE108">
        <v>17.41</v>
      </c>
      <c r="AF108">
        <v>17.100000000000001</v>
      </c>
      <c r="AG108">
        <v>17.579999999999998</v>
      </c>
      <c r="AH108">
        <v>17.5</v>
      </c>
      <c r="AI108">
        <v>17.329999999999998</v>
      </c>
      <c r="AJ108">
        <v>18.149999999999999</v>
      </c>
      <c r="AK108">
        <v>18.64</v>
      </c>
      <c r="AL108">
        <v>0.75800000000000001</v>
      </c>
      <c r="AM108">
        <v>1</v>
      </c>
      <c r="AN108">
        <v>0.83299999999999996</v>
      </c>
      <c r="AO108">
        <v>1</v>
      </c>
      <c r="AP108">
        <v>1</v>
      </c>
      <c r="AQ108">
        <v>1</v>
      </c>
      <c r="AR108">
        <v>1</v>
      </c>
      <c r="AS108">
        <v>1</v>
      </c>
      <c r="AT108">
        <v>1</v>
      </c>
      <c r="AU108">
        <v>1</v>
      </c>
      <c r="AV108">
        <v>1</v>
      </c>
      <c r="AW108">
        <v>1</v>
      </c>
      <c r="AX108">
        <v>1</v>
      </c>
      <c r="AY108">
        <v>1</v>
      </c>
      <c r="AZ108">
        <v>0</v>
      </c>
      <c r="BA108">
        <v>0.28299999999999997</v>
      </c>
      <c r="BB108">
        <v>0</v>
      </c>
      <c r="BC108">
        <v>0.183</v>
      </c>
      <c r="BD108">
        <v>0.66700000000000004</v>
      </c>
      <c r="BE108">
        <v>0.65</v>
      </c>
      <c r="BF108">
        <v>0.53300000000000003</v>
      </c>
      <c r="BG108">
        <v>1</v>
      </c>
      <c r="BH108">
        <v>1</v>
      </c>
      <c r="BI108">
        <v>1</v>
      </c>
      <c r="BJ108">
        <v>0.85</v>
      </c>
      <c r="BK108">
        <v>1</v>
      </c>
      <c r="BL108">
        <v>0.59199999999999997</v>
      </c>
      <c r="BM108">
        <v>0.3</v>
      </c>
      <c r="BN108">
        <v>0</v>
      </c>
      <c r="BO108">
        <v>0</v>
      </c>
      <c r="BP108">
        <v>0</v>
      </c>
      <c r="BQ108">
        <v>0</v>
      </c>
      <c r="BR108">
        <v>0</v>
      </c>
      <c r="BS108">
        <v>0</v>
      </c>
      <c r="BT108">
        <v>0</v>
      </c>
      <c r="BU108">
        <v>0.35799999999999998</v>
      </c>
      <c r="BV108">
        <v>0.67500000000000004</v>
      </c>
      <c r="BW108">
        <v>0.3</v>
      </c>
      <c r="BX108">
        <v>0.3</v>
      </c>
      <c r="BY108">
        <v>0.57499999999999996</v>
      </c>
      <c r="BZ108">
        <v>0</v>
      </c>
      <c r="CA108">
        <v>0</v>
      </c>
      <c r="CB108">
        <v>18.010000000000002</v>
      </c>
      <c r="CC108">
        <v>17.34</v>
      </c>
      <c r="CD108">
        <v>17.850000000000001</v>
      </c>
      <c r="CE108">
        <v>17.43</v>
      </c>
      <c r="CF108">
        <v>16.73</v>
      </c>
      <c r="CG108">
        <v>16.52</v>
      </c>
      <c r="CH108">
        <v>16.72</v>
      </c>
      <c r="CI108">
        <v>15.77</v>
      </c>
      <c r="CJ108">
        <v>15.5</v>
      </c>
      <c r="CK108">
        <v>16.059999999999999</v>
      </c>
      <c r="CL108">
        <v>15.84</v>
      </c>
      <c r="CM108">
        <v>15.8</v>
      </c>
      <c r="CN108">
        <v>16.59</v>
      </c>
      <c r="CO108">
        <v>17.16</v>
      </c>
      <c r="CP108">
        <v>1</v>
      </c>
      <c r="CQ108">
        <v>1</v>
      </c>
      <c r="CR108">
        <v>1</v>
      </c>
      <c r="CS108">
        <v>1</v>
      </c>
      <c r="CT108">
        <v>1</v>
      </c>
      <c r="CU108">
        <v>1</v>
      </c>
      <c r="CV108">
        <v>1</v>
      </c>
      <c r="CW108">
        <v>1</v>
      </c>
      <c r="CX108">
        <v>1</v>
      </c>
      <c r="CY108">
        <v>1</v>
      </c>
      <c r="CZ108">
        <v>1</v>
      </c>
      <c r="DA108">
        <v>1</v>
      </c>
      <c r="DB108">
        <v>1</v>
      </c>
      <c r="DC108">
        <v>1</v>
      </c>
      <c r="DD108">
        <v>0.67500000000000004</v>
      </c>
      <c r="DE108">
        <v>1</v>
      </c>
      <c r="DF108">
        <v>0.79200000000000004</v>
      </c>
      <c r="DG108">
        <v>1</v>
      </c>
      <c r="DH108">
        <v>1</v>
      </c>
      <c r="DI108">
        <v>1</v>
      </c>
      <c r="DJ108">
        <v>1</v>
      </c>
      <c r="DK108">
        <v>1</v>
      </c>
      <c r="DL108">
        <v>1</v>
      </c>
      <c r="DM108">
        <v>1</v>
      </c>
      <c r="DN108">
        <v>1</v>
      </c>
      <c r="DO108">
        <v>1</v>
      </c>
      <c r="DP108">
        <v>1</v>
      </c>
      <c r="DQ108">
        <v>1</v>
      </c>
      <c r="DR108">
        <v>0</v>
      </c>
      <c r="DS108">
        <v>0.442</v>
      </c>
      <c r="DT108">
        <v>0.108</v>
      </c>
      <c r="DU108">
        <v>0.375</v>
      </c>
      <c r="DV108">
        <v>0.77500000000000002</v>
      </c>
      <c r="DW108">
        <v>0.94199999999999995</v>
      </c>
      <c r="DX108">
        <v>0.79200000000000004</v>
      </c>
      <c r="DY108">
        <v>1</v>
      </c>
      <c r="DZ108">
        <v>1</v>
      </c>
      <c r="EA108">
        <v>1</v>
      </c>
      <c r="EB108">
        <v>1</v>
      </c>
      <c r="EC108">
        <v>1</v>
      </c>
      <c r="ED108">
        <v>0.85799999999999998</v>
      </c>
      <c r="EE108">
        <v>0.59199999999999997</v>
      </c>
      <c r="EF108">
        <v>5.3070000000000004</v>
      </c>
      <c r="EG108">
        <v>4.1970000000000001</v>
      </c>
      <c r="EH108">
        <v>5.6070000000000002</v>
      </c>
      <c r="EI108">
        <v>3.2570000000000001</v>
      </c>
      <c r="EJ108">
        <v>3.0510000000000002</v>
      </c>
      <c r="EK108">
        <v>2.9710000000000001</v>
      </c>
      <c r="EL108">
        <v>3.153</v>
      </c>
      <c r="EM108">
        <v>-3.4</v>
      </c>
      <c r="EN108">
        <v>1.351</v>
      </c>
      <c r="EO108">
        <v>-9.7000000000000003E-2</v>
      </c>
      <c r="EP108">
        <v>-3.7</v>
      </c>
      <c r="EQ108">
        <v>3.6440000000000001</v>
      </c>
      <c r="ER108">
        <v>2.9510000000000001</v>
      </c>
      <c r="ES108">
        <v>5.9950000000000001</v>
      </c>
      <c r="ET108">
        <v>0</v>
      </c>
      <c r="EU108">
        <v>222.783169954518</v>
      </c>
    </row>
    <row r="109" spans="1:151" x14ac:dyDescent="0.25">
      <c r="A109" t="s">
        <v>165</v>
      </c>
      <c r="B109" t="s">
        <v>589</v>
      </c>
      <c r="C109" t="s">
        <v>595</v>
      </c>
      <c r="D109">
        <v>112</v>
      </c>
      <c r="E109" t="s">
        <v>12</v>
      </c>
      <c r="F109">
        <f t="shared" si="10"/>
        <v>2</v>
      </c>
      <c r="G109">
        <f t="shared" si="11"/>
        <v>2</v>
      </c>
      <c r="H109" t="s">
        <v>2</v>
      </c>
      <c r="I109" t="s">
        <v>3</v>
      </c>
      <c r="J109" t="s">
        <v>5</v>
      </c>
      <c r="K109" t="s">
        <v>606</v>
      </c>
      <c r="L109" t="s">
        <v>515</v>
      </c>
      <c r="M109" s="7">
        <f t="shared" si="12"/>
        <v>0</v>
      </c>
      <c r="N109" s="7">
        <f t="shared" si="12"/>
        <v>455.84612547393215</v>
      </c>
      <c r="O109" s="7">
        <f>M109*'Emission and cost factors'!$D$8+N109*'Emission and cost factors'!$E$8</f>
        <v>209.68921771800879</v>
      </c>
      <c r="P109" s="8">
        <f>M109*'Emission and cost factors'!$D$9+N109*'Emission and cost factors'!$E$9</f>
        <v>68.376918821089816</v>
      </c>
      <c r="Q109" s="7">
        <f t="shared" si="13"/>
        <v>17.887857142857143</v>
      </c>
      <c r="R109" s="17">
        <f t="shared" si="14"/>
        <v>14</v>
      </c>
      <c r="S109" s="17">
        <f t="shared" si="15"/>
        <v>13</v>
      </c>
      <c r="T109" s="17">
        <f t="shared" si="16"/>
        <v>8</v>
      </c>
      <c r="U109" s="7">
        <f t="shared" si="17"/>
        <v>0.997</v>
      </c>
      <c r="V109" s="7">
        <f t="shared" si="18"/>
        <v>0.70714285714285707</v>
      </c>
      <c r="W109" s="7">
        <f t="shared" si="19"/>
        <v>0.26485714285714285</v>
      </c>
      <c r="X109">
        <v>19.03</v>
      </c>
      <c r="Y109">
        <v>18.440000000000001</v>
      </c>
      <c r="Z109">
        <v>18.920000000000002</v>
      </c>
      <c r="AA109">
        <v>18.55</v>
      </c>
      <c r="AB109">
        <v>17.899999999999999</v>
      </c>
      <c r="AC109">
        <v>17.829999999999998</v>
      </c>
      <c r="AD109">
        <v>18.010000000000002</v>
      </c>
      <c r="AE109">
        <v>17.100000000000001</v>
      </c>
      <c r="AF109">
        <v>16.82</v>
      </c>
      <c r="AG109">
        <v>17.309999999999999</v>
      </c>
      <c r="AH109">
        <v>17.190000000000001</v>
      </c>
      <c r="AI109">
        <v>17.05</v>
      </c>
      <c r="AJ109">
        <v>17.89</v>
      </c>
      <c r="AK109">
        <v>18.39</v>
      </c>
      <c r="AL109">
        <v>0.95799999999999996</v>
      </c>
      <c r="AM109">
        <v>1</v>
      </c>
      <c r="AN109">
        <v>1</v>
      </c>
      <c r="AO109">
        <v>1</v>
      </c>
      <c r="AP109">
        <v>1</v>
      </c>
      <c r="AQ109">
        <v>1</v>
      </c>
      <c r="AR109">
        <v>1</v>
      </c>
      <c r="AS109">
        <v>1</v>
      </c>
      <c r="AT109">
        <v>1</v>
      </c>
      <c r="AU109">
        <v>1</v>
      </c>
      <c r="AV109">
        <v>1</v>
      </c>
      <c r="AW109">
        <v>1</v>
      </c>
      <c r="AX109">
        <v>1</v>
      </c>
      <c r="AY109">
        <v>1</v>
      </c>
      <c r="AZ109">
        <v>0</v>
      </c>
      <c r="BA109">
        <v>0.50800000000000001</v>
      </c>
      <c r="BB109">
        <v>7.4999999999999997E-2</v>
      </c>
      <c r="BC109">
        <v>0.38300000000000001</v>
      </c>
      <c r="BD109">
        <v>0.97499999999999998</v>
      </c>
      <c r="BE109">
        <v>0.89200000000000002</v>
      </c>
      <c r="BF109">
        <v>0.74199999999999999</v>
      </c>
      <c r="BG109">
        <v>1</v>
      </c>
      <c r="BH109">
        <v>1</v>
      </c>
      <c r="BI109">
        <v>1</v>
      </c>
      <c r="BJ109">
        <v>1</v>
      </c>
      <c r="BK109">
        <v>1</v>
      </c>
      <c r="BL109">
        <v>0.81699999999999995</v>
      </c>
      <c r="BM109">
        <v>0.50800000000000001</v>
      </c>
      <c r="BN109">
        <v>0</v>
      </c>
      <c r="BO109">
        <v>0</v>
      </c>
      <c r="BP109">
        <v>0</v>
      </c>
      <c r="BQ109">
        <v>0</v>
      </c>
      <c r="BR109">
        <v>8.3000000000000004E-2</v>
      </c>
      <c r="BS109">
        <v>0.13300000000000001</v>
      </c>
      <c r="BT109">
        <v>0</v>
      </c>
      <c r="BU109">
        <v>0.56699999999999995</v>
      </c>
      <c r="BV109">
        <v>1</v>
      </c>
      <c r="BW109">
        <v>0.51700000000000002</v>
      </c>
      <c r="BX109">
        <v>0.49199999999999999</v>
      </c>
      <c r="BY109">
        <v>0.83299999999999996</v>
      </c>
      <c r="BZ109">
        <v>8.3000000000000004E-2</v>
      </c>
      <c r="CA109">
        <v>0</v>
      </c>
      <c r="CB109">
        <v>17.87</v>
      </c>
      <c r="CC109">
        <v>17.079999999999998</v>
      </c>
      <c r="CD109">
        <v>17.66</v>
      </c>
      <c r="CE109">
        <v>17.18</v>
      </c>
      <c r="CF109">
        <v>16.43</v>
      </c>
      <c r="CG109">
        <v>16.22</v>
      </c>
      <c r="CH109">
        <v>16.43</v>
      </c>
      <c r="CI109">
        <v>15.42</v>
      </c>
      <c r="CJ109">
        <v>15.18</v>
      </c>
      <c r="CK109">
        <v>15.74</v>
      </c>
      <c r="CL109">
        <v>15.48</v>
      </c>
      <c r="CM109">
        <v>15.48</v>
      </c>
      <c r="CN109">
        <v>16.3</v>
      </c>
      <c r="CO109">
        <v>16.88</v>
      </c>
      <c r="CP109">
        <v>1</v>
      </c>
      <c r="CQ109">
        <v>1</v>
      </c>
      <c r="CR109">
        <v>1</v>
      </c>
      <c r="CS109">
        <v>1</v>
      </c>
      <c r="CT109">
        <v>1</v>
      </c>
      <c r="CU109">
        <v>1</v>
      </c>
      <c r="CV109">
        <v>1</v>
      </c>
      <c r="CW109">
        <v>1</v>
      </c>
      <c r="CX109">
        <v>1</v>
      </c>
      <c r="CY109">
        <v>1</v>
      </c>
      <c r="CZ109">
        <v>1</v>
      </c>
      <c r="DA109">
        <v>1</v>
      </c>
      <c r="DB109">
        <v>1</v>
      </c>
      <c r="DC109">
        <v>1</v>
      </c>
      <c r="DD109">
        <v>0.79200000000000004</v>
      </c>
      <c r="DE109">
        <v>1</v>
      </c>
      <c r="DF109">
        <v>1</v>
      </c>
      <c r="DG109">
        <v>1</v>
      </c>
      <c r="DH109">
        <v>1</v>
      </c>
      <c r="DI109">
        <v>1</v>
      </c>
      <c r="DJ109">
        <v>1</v>
      </c>
      <c r="DK109">
        <v>1</v>
      </c>
      <c r="DL109">
        <v>1</v>
      </c>
      <c r="DM109">
        <v>1</v>
      </c>
      <c r="DN109">
        <v>1</v>
      </c>
      <c r="DO109">
        <v>1</v>
      </c>
      <c r="DP109">
        <v>1</v>
      </c>
      <c r="DQ109">
        <v>1</v>
      </c>
      <c r="DR109">
        <v>0.1</v>
      </c>
      <c r="DS109">
        <v>0.625</v>
      </c>
      <c r="DT109">
        <v>0.25800000000000001</v>
      </c>
      <c r="DU109">
        <v>0.54200000000000004</v>
      </c>
      <c r="DV109">
        <v>1</v>
      </c>
      <c r="DW109">
        <v>1</v>
      </c>
      <c r="DX109">
        <v>1</v>
      </c>
      <c r="DY109">
        <v>1</v>
      </c>
      <c r="DZ109">
        <v>1</v>
      </c>
      <c r="EA109">
        <v>1</v>
      </c>
      <c r="EB109">
        <v>1</v>
      </c>
      <c r="EC109">
        <v>1</v>
      </c>
      <c r="ED109">
        <v>1</v>
      </c>
      <c r="EE109">
        <v>0.8</v>
      </c>
      <c r="EF109">
        <v>5.3070000000000004</v>
      </c>
      <c r="EG109">
        <v>4.1970000000000001</v>
      </c>
      <c r="EH109">
        <v>5.6070000000000002</v>
      </c>
      <c r="EI109">
        <v>3.2570000000000001</v>
      </c>
      <c r="EJ109">
        <v>3.0510000000000002</v>
      </c>
      <c r="EK109">
        <v>2.9710000000000001</v>
      </c>
      <c r="EL109">
        <v>3.153</v>
      </c>
      <c r="EM109">
        <v>-3.4</v>
      </c>
      <c r="EN109">
        <v>1.351</v>
      </c>
      <c r="EO109">
        <v>-9.7000000000000003E-2</v>
      </c>
      <c r="EP109">
        <v>-3.7</v>
      </c>
      <c r="EQ109">
        <v>3.6440000000000001</v>
      </c>
      <c r="ER109">
        <v>2.9510000000000001</v>
      </c>
      <c r="ES109">
        <v>5.9950000000000001</v>
      </c>
      <c r="ET109">
        <v>0</v>
      </c>
      <c r="EU109">
        <v>212.72819188783501</v>
      </c>
    </row>
    <row r="110" spans="1:151" x14ac:dyDescent="0.25">
      <c r="A110" t="s">
        <v>166</v>
      </c>
      <c r="B110" t="s">
        <v>589</v>
      </c>
      <c r="C110" t="s">
        <v>595</v>
      </c>
      <c r="D110">
        <v>113</v>
      </c>
      <c r="E110" t="s">
        <v>12</v>
      </c>
      <c r="F110">
        <f t="shared" si="10"/>
        <v>2</v>
      </c>
      <c r="G110">
        <f t="shared" si="11"/>
        <v>2</v>
      </c>
      <c r="H110" t="s">
        <v>2</v>
      </c>
      <c r="I110" t="s">
        <v>6</v>
      </c>
      <c r="J110" t="s">
        <v>4</v>
      </c>
      <c r="K110" t="s">
        <v>606</v>
      </c>
      <c r="L110" t="s">
        <v>516</v>
      </c>
      <c r="M110" s="7">
        <f t="shared" si="12"/>
        <v>0</v>
      </c>
      <c r="N110" s="7">
        <f t="shared" si="12"/>
        <v>482.8842323403793</v>
      </c>
      <c r="O110" s="7">
        <f>M110*'Emission and cost factors'!$D$8+N110*'Emission and cost factors'!$E$8</f>
        <v>222.12674687657449</v>
      </c>
      <c r="P110" s="8">
        <f>M110*'Emission and cost factors'!$D$9+N110*'Emission and cost factors'!$E$9</f>
        <v>72.432634851056889</v>
      </c>
      <c r="Q110" s="7">
        <f t="shared" si="13"/>
        <v>18.27785714285714</v>
      </c>
      <c r="R110" s="17">
        <f t="shared" si="14"/>
        <v>14</v>
      </c>
      <c r="S110" s="17">
        <f t="shared" si="15"/>
        <v>12</v>
      </c>
      <c r="T110" s="17">
        <f t="shared" si="16"/>
        <v>5</v>
      </c>
      <c r="U110" s="7">
        <f t="shared" si="17"/>
        <v>0.98392857142857149</v>
      </c>
      <c r="V110" s="7">
        <f t="shared" si="18"/>
        <v>0.61078571428571427</v>
      </c>
      <c r="W110" s="7">
        <f t="shared" si="19"/>
        <v>0.1582142857142857</v>
      </c>
      <c r="X110">
        <v>19.38</v>
      </c>
      <c r="Y110">
        <v>18.850000000000001</v>
      </c>
      <c r="Z110">
        <v>19.22</v>
      </c>
      <c r="AA110">
        <v>18.95</v>
      </c>
      <c r="AB110">
        <v>18.32</v>
      </c>
      <c r="AC110">
        <v>18.2</v>
      </c>
      <c r="AD110">
        <v>18.34</v>
      </c>
      <c r="AE110">
        <v>17.64</v>
      </c>
      <c r="AF110">
        <v>17.239999999999998</v>
      </c>
      <c r="AG110">
        <v>17.73</v>
      </c>
      <c r="AH110">
        <v>17.73</v>
      </c>
      <c r="AI110">
        <v>17.41</v>
      </c>
      <c r="AJ110">
        <v>18.23</v>
      </c>
      <c r="AK110">
        <v>18.649999999999999</v>
      </c>
      <c r="AL110">
        <v>0.77500000000000002</v>
      </c>
      <c r="AM110">
        <v>1</v>
      </c>
      <c r="AN110">
        <v>1</v>
      </c>
      <c r="AO110">
        <v>1</v>
      </c>
      <c r="AP110">
        <v>1</v>
      </c>
      <c r="AQ110">
        <v>1</v>
      </c>
      <c r="AR110">
        <v>1</v>
      </c>
      <c r="AS110">
        <v>1</v>
      </c>
      <c r="AT110">
        <v>1</v>
      </c>
      <c r="AU110">
        <v>1</v>
      </c>
      <c r="AV110">
        <v>1</v>
      </c>
      <c r="AW110">
        <v>1</v>
      </c>
      <c r="AX110">
        <v>1</v>
      </c>
      <c r="AY110">
        <v>1</v>
      </c>
      <c r="AZ110">
        <v>0</v>
      </c>
      <c r="BA110">
        <v>0.16700000000000001</v>
      </c>
      <c r="BB110">
        <v>0</v>
      </c>
      <c r="BC110">
        <v>0.05</v>
      </c>
      <c r="BD110">
        <v>0.74199999999999999</v>
      </c>
      <c r="BE110">
        <v>0.8</v>
      </c>
      <c r="BF110">
        <v>0.65</v>
      </c>
      <c r="BG110">
        <v>1</v>
      </c>
      <c r="BH110">
        <v>1</v>
      </c>
      <c r="BI110">
        <v>1</v>
      </c>
      <c r="BJ110">
        <v>1</v>
      </c>
      <c r="BK110">
        <v>1</v>
      </c>
      <c r="BL110">
        <v>0.75</v>
      </c>
      <c r="BM110">
        <v>0.39200000000000002</v>
      </c>
      <c r="BN110">
        <v>0</v>
      </c>
      <c r="BO110">
        <v>0</v>
      </c>
      <c r="BP110">
        <v>0</v>
      </c>
      <c r="BQ110">
        <v>0</v>
      </c>
      <c r="BR110">
        <v>0</v>
      </c>
      <c r="BS110">
        <v>0</v>
      </c>
      <c r="BT110">
        <v>0</v>
      </c>
      <c r="BU110">
        <v>0.28299999999999997</v>
      </c>
      <c r="BV110">
        <v>0.78300000000000003</v>
      </c>
      <c r="BW110">
        <v>0.25800000000000001</v>
      </c>
      <c r="BX110">
        <v>0.20799999999999999</v>
      </c>
      <c r="BY110">
        <v>0.68300000000000005</v>
      </c>
      <c r="BZ110">
        <v>0</v>
      </c>
      <c r="CA110">
        <v>0</v>
      </c>
      <c r="CB110">
        <v>18.38</v>
      </c>
      <c r="CC110">
        <v>17.62</v>
      </c>
      <c r="CD110">
        <v>18.04</v>
      </c>
      <c r="CE110">
        <v>17.66</v>
      </c>
      <c r="CF110">
        <v>16.96</v>
      </c>
      <c r="CG110">
        <v>16.71</v>
      </c>
      <c r="CH110">
        <v>16.88</v>
      </c>
      <c r="CI110">
        <v>16.149999999999999</v>
      </c>
      <c r="CJ110">
        <v>15.8</v>
      </c>
      <c r="CK110">
        <v>16.350000000000001</v>
      </c>
      <c r="CL110">
        <v>16.22</v>
      </c>
      <c r="CM110">
        <v>16.02</v>
      </c>
      <c r="CN110">
        <v>16.78</v>
      </c>
      <c r="CO110">
        <v>17.239999999999998</v>
      </c>
      <c r="CP110">
        <v>1</v>
      </c>
      <c r="CQ110">
        <v>1</v>
      </c>
      <c r="CR110">
        <v>1</v>
      </c>
      <c r="CS110">
        <v>1</v>
      </c>
      <c r="CT110">
        <v>1</v>
      </c>
      <c r="CU110">
        <v>1</v>
      </c>
      <c r="CV110">
        <v>1</v>
      </c>
      <c r="CW110">
        <v>1</v>
      </c>
      <c r="CX110">
        <v>1</v>
      </c>
      <c r="CY110">
        <v>1</v>
      </c>
      <c r="CZ110">
        <v>1</v>
      </c>
      <c r="DA110">
        <v>1</v>
      </c>
      <c r="DB110">
        <v>1</v>
      </c>
      <c r="DC110">
        <v>1</v>
      </c>
      <c r="DD110">
        <v>0.57499999999999996</v>
      </c>
      <c r="DE110">
        <v>1</v>
      </c>
      <c r="DF110">
        <v>1</v>
      </c>
      <c r="DG110">
        <v>1</v>
      </c>
      <c r="DH110">
        <v>1</v>
      </c>
      <c r="DI110">
        <v>1</v>
      </c>
      <c r="DJ110">
        <v>1</v>
      </c>
      <c r="DK110">
        <v>1</v>
      </c>
      <c r="DL110">
        <v>1</v>
      </c>
      <c r="DM110">
        <v>1</v>
      </c>
      <c r="DN110">
        <v>1</v>
      </c>
      <c r="DO110">
        <v>1</v>
      </c>
      <c r="DP110">
        <v>1</v>
      </c>
      <c r="DQ110">
        <v>1</v>
      </c>
      <c r="DR110">
        <v>0</v>
      </c>
      <c r="DS110">
        <v>0.34200000000000003</v>
      </c>
      <c r="DT110">
        <v>0</v>
      </c>
      <c r="DU110">
        <v>0.3</v>
      </c>
      <c r="DV110">
        <v>0.89200000000000002</v>
      </c>
      <c r="DW110">
        <v>1</v>
      </c>
      <c r="DX110">
        <v>1</v>
      </c>
      <c r="DY110">
        <v>1</v>
      </c>
      <c r="DZ110">
        <v>1</v>
      </c>
      <c r="EA110">
        <v>1</v>
      </c>
      <c r="EB110">
        <v>1</v>
      </c>
      <c r="EC110">
        <v>1</v>
      </c>
      <c r="ED110">
        <v>1</v>
      </c>
      <c r="EE110">
        <v>0.72499999999999998</v>
      </c>
      <c r="EF110">
        <v>5.3070000000000004</v>
      </c>
      <c r="EG110">
        <v>4.1970000000000001</v>
      </c>
      <c r="EH110">
        <v>5.6070000000000002</v>
      </c>
      <c r="EI110">
        <v>3.2570000000000001</v>
      </c>
      <c r="EJ110">
        <v>3.0510000000000002</v>
      </c>
      <c r="EK110">
        <v>2.9710000000000001</v>
      </c>
      <c r="EL110">
        <v>3.153</v>
      </c>
      <c r="EM110">
        <v>-3.4</v>
      </c>
      <c r="EN110">
        <v>1.351</v>
      </c>
      <c r="EO110">
        <v>-9.7000000000000003E-2</v>
      </c>
      <c r="EP110">
        <v>-3.7</v>
      </c>
      <c r="EQ110">
        <v>3.6440000000000001</v>
      </c>
      <c r="ER110">
        <v>2.9510000000000001</v>
      </c>
      <c r="ES110">
        <v>5.9950000000000001</v>
      </c>
      <c r="ET110">
        <v>0</v>
      </c>
      <c r="EU110">
        <v>225.34597509217701</v>
      </c>
    </row>
    <row r="111" spans="1:151" x14ac:dyDescent="0.25">
      <c r="A111" t="s">
        <v>167</v>
      </c>
      <c r="B111" t="s">
        <v>589</v>
      </c>
      <c r="C111" t="s">
        <v>595</v>
      </c>
      <c r="D111">
        <v>114</v>
      </c>
      <c r="E111" t="s">
        <v>12</v>
      </c>
      <c r="F111">
        <f t="shared" si="10"/>
        <v>2</v>
      </c>
      <c r="G111">
        <f t="shared" si="11"/>
        <v>2</v>
      </c>
      <c r="H111" t="s">
        <v>2</v>
      </c>
      <c r="I111" t="s">
        <v>6</v>
      </c>
      <c r="J111" t="s">
        <v>4</v>
      </c>
      <c r="K111" t="s">
        <v>606</v>
      </c>
      <c r="L111" t="s">
        <v>515</v>
      </c>
      <c r="M111" s="7">
        <f t="shared" si="12"/>
        <v>0</v>
      </c>
      <c r="N111" s="7">
        <f t="shared" si="12"/>
        <v>457.91631272302072</v>
      </c>
      <c r="O111" s="7">
        <f>M111*'Emission and cost factors'!$D$8+N111*'Emission and cost factors'!$E$8</f>
        <v>210.64150385258955</v>
      </c>
      <c r="P111" s="8">
        <f>M111*'Emission and cost factors'!$D$9+N111*'Emission and cost factors'!$E$9</f>
        <v>68.687446908453111</v>
      </c>
      <c r="Q111" s="7">
        <f t="shared" si="13"/>
        <v>18.025714285714287</v>
      </c>
      <c r="R111" s="17">
        <f t="shared" si="14"/>
        <v>14</v>
      </c>
      <c r="S111" s="17">
        <f t="shared" si="15"/>
        <v>13</v>
      </c>
      <c r="T111" s="17">
        <f t="shared" si="16"/>
        <v>7</v>
      </c>
      <c r="U111" s="7">
        <f t="shared" si="17"/>
        <v>1</v>
      </c>
      <c r="V111" s="7">
        <f t="shared" si="18"/>
        <v>0.75121428571428572</v>
      </c>
      <c r="W111" s="7">
        <f t="shared" si="19"/>
        <v>0.26014285714285712</v>
      </c>
      <c r="X111">
        <v>19.25</v>
      </c>
      <c r="Y111">
        <v>18.62</v>
      </c>
      <c r="Z111">
        <v>18.98</v>
      </c>
      <c r="AA111">
        <v>18.690000000000001</v>
      </c>
      <c r="AB111">
        <v>18.03</v>
      </c>
      <c r="AC111">
        <v>17.940000000000001</v>
      </c>
      <c r="AD111">
        <v>18.100000000000001</v>
      </c>
      <c r="AE111">
        <v>17.34</v>
      </c>
      <c r="AF111">
        <v>16.97</v>
      </c>
      <c r="AG111">
        <v>17.45</v>
      </c>
      <c r="AH111">
        <v>17.440000000000001</v>
      </c>
      <c r="AI111">
        <v>17.149999999999999</v>
      </c>
      <c r="AJ111">
        <v>17.98</v>
      </c>
      <c r="AK111">
        <v>18.420000000000002</v>
      </c>
      <c r="AL111">
        <v>1</v>
      </c>
      <c r="AM111">
        <v>1</v>
      </c>
      <c r="AN111">
        <v>1</v>
      </c>
      <c r="AO111">
        <v>1</v>
      </c>
      <c r="AP111">
        <v>1</v>
      </c>
      <c r="AQ111">
        <v>1</v>
      </c>
      <c r="AR111">
        <v>1</v>
      </c>
      <c r="AS111">
        <v>1</v>
      </c>
      <c r="AT111">
        <v>1</v>
      </c>
      <c r="AU111">
        <v>1</v>
      </c>
      <c r="AV111">
        <v>1</v>
      </c>
      <c r="AW111">
        <v>1</v>
      </c>
      <c r="AX111">
        <v>1</v>
      </c>
      <c r="AY111">
        <v>1</v>
      </c>
      <c r="AZ111">
        <v>0</v>
      </c>
      <c r="BA111">
        <v>0.46700000000000003</v>
      </c>
      <c r="BB111">
        <v>2.5000000000000001E-2</v>
      </c>
      <c r="BC111">
        <v>0.35799999999999998</v>
      </c>
      <c r="BD111">
        <v>1</v>
      </c>
      <c r="BE111">
        <v>1</v>
      </c>
      <c r="BF111">
        <v>1</v>
      </c>
      <c r="BG111">
        <v>1</v>
      </c>
      <c r="BH111">
        <v>1</v>
      </c>
      <c r="BI111">
        <v>1</v>
      </c>
      <c r="BJ111">
        <v>1</v>
      </c>
      <c r="BK111">
        <v>1</v>
      </c>
      <c r="BL111">
        <v>1</v>
      </c>
      <c r="BM111">
        <v>0.66700000000000004</v>
      </c>
      <c r="BN111">
        <v>0</v>
      </c>
      <c r="BO111">
        <v>0</v>
      </c>
      <c r="BP111">
        <v>0</v>
      </c>
      <c r="BQ111">
        <v>0</v>
      </c>
      <c r="BR111">
        <v>0</v>
      </c>
      <c r="BS111">
        <v>6.7000000000000004E-2</v>
      </c>
      <c r="BT111">
        <v>0</v>
      </c>
      <c r="BU111">
        <v>0.55000000000000004</v>
      </c>
      <c r="BV111">
        <v>1</v>
      </c>
      <c r="BW111">
        <v>0.55000000000000004</v>
      </c>
      <c r="BX111">
        <v>0.45800000000000002</v>
      </c>
      <c r="BY111">
        <v>1</v>
      </c>
      <c r="BZ111">
        <v>1.7000000000000001E-2</v>
      </c>
      <c r="CA111">
        <v>0</v>
      </c>
      <c r="CB111">
        <v>18.239999999999998</v>
      </c>
      <c r="CC111">
        <v>17.350000000000001</v>
      </c>
      <c r="CD111">
        <v>17.78</v>
      </c>
      <c r="CE111">
        <v>17.38</v>
      </c>
      <c r="CF111">
        <v>16.66</v>
      </c>
      <c r="CG111">
        <v>16.43</v>
      </c>
      <c r="CH111">
        <v>16.62</v>
      </c>
      <c r="CI111">
        <v>15.83</v>
      </c>
      <c r="CJ111">
        <v>15.49</v>
      </c>
      <c r="CK111">
        <v>16.05</v>
      </c>
      <c r="CL111">
        <v>15.89</v>
      </c>
      <c r="CM111">
        <v>15.73</v>
      </c>
      <c r="CN111">
        <v>16.5</v>
      </c>
      <c r="CO111">
        <v>16.989999999999998</v>
      </c>
      <c r="CP111">
        <v>1</v>
      </c>
      <c r="CQ111">
        <v>1</v>
      </c>
      <c r="CR111">
        <v>1</v>
      </c>
      <c r="CS111">
        <v>1</v>
      </c>
      <c r="CT111">
        <v>1</v>
      </c>
      <c r="CU111">
        <v>1</v>
      </c>
      <c r="CV111">
        <v>1</v>
      </c>
      <c r="CW111">
        <v>1</v>
      </c>
      <c r="CX111">
        <v>1</v>
      </c>
      <c r="CY111">
        <v>1</v>
      </c>
      <c r="CZ111">
        <v>1</v>
      </c>
      <c r="DA111">
        <v>1</v>
      </c>
      <c r="DB111">
        <v>1</v>
      </c>
      <c r="DC111">
        <v>1</v>
      </c>
      <c r="DD111">
        <v>0.72499999999999998</v>
      </c>
      <c r="DE111">
        <v>1</v>
      </c>
      <c r="DF111">
        <v>1</v>
      </c>
      <c r="DG111">
        <v>1</v>
      </c>
      <c r="DH111">
        <v>1</v>
      </c>
      <c r="DI111">
        <v>1</v>
      </c>
      <c r="DJ111">
        <v>1</v>
      </c>
      <c r="DK111">
        <v>1</v>
      </c>
      <c r="DL111">
        <v>1</v>
      </c>
      <c r="DM111">
        <v>1</v>
      </c>
      <c r="DN111">
        <v>1</v>
      </c>
      <c r="DO111">
        <v>1</v>
      </c>
      <c r="DP111">
        <v>1</v>
      </c>
      <c r="DQ111">
        <v>1</v>
      </c>
      <c r="DR111">
        <v>0</v>
      </c>
      <c r="DS111">
        <v>0.59199999999999997</v>
      </c>
      <c r="DT111">
        <v>0.22500000000000001</v>
      </c>
      <c r="DU111">
        <v>0.54200000000000004</v>
      </c>
      <c r="DV111">
        <v>1</v>
      </c>
      <c r="DW111">
        <v>1</v>
      </c>
      <c r="DX111">
        <v>1</v>
      </c>
      <c r="DY111">
        <v>1</v>
      </c>
      <c r="DZ111">
        <v>1</v>
      </c>
      <c r="EA111">
        <v>1</v>
      </c>
      <c r="EB111">
        <v>1</v>
      </c>
      <c r="EC111">
        <v>1</v>
      </c>
      <c r="ED111">
        <v>1</v>
      </c>
      <c r="EE111">
        <v>1</v>
      </c>
      <c r="EF111">
        <v>5.3070000000000004</v>
      </c>
      <c r="EG111">
        <v>4.1970000000000001</v>
      </c>
      <c r="EH111">
        <v>5.6070000000000002</v>
      </c>
      <c r="EI111">
        <v>3.2570000000000001</v>
      </c>
      <c r="EJ111">
        <v>3.0510000000000002</v>
      </c>
      <c r="EK111">
        <v>2.9710000000000001</v>
      </c>
      <c r="EL111">
        <v>3.153</v>
      </c>
      <c r="EM111">
        <v>-3.4</v>
      </c>
      <c r="EN111">
        <v>1.351</v>
      </c>
      <c r="EO111">
        <v>-9.7000000000000003E-2</v>
      </c>
      <c r="EP111">
        <v>-3.7</v>
      </c>
      <c r="EQ111">
        <v>3.6440000000000001</v>
      </c>
      <c r="ER111">
        <v>2.9510000000000001</v>
      </c>
      <c r="ES111">
        <v>5.9950000000000001</v>
      </c>
      <c r="ET111">
        <v>0</v>
      </c>
      <c r="EU111">
        <v>213.69427927074301</v>
      </c>
    </row>
    <row r="112" spans="1:151" x14ac:dyDescent="0.25">
      <c r="A112" t="s">
        <v>168</v>
      </c>
      <c r="B112" t="s">
        <v>589</v>
      </c>
      <c r="C112" t="s">
        <v>595</v>
      </c>
      <c r="D112">
        <v>115</v>
      </c>
      <c r="E112" t="s">
        <v>12</v>
      </c>
      <c r="F112">
        <f t="shared" si="10"/>
        <v>2</v>
      </c>
      <c r="G112">
        <f t="shared" si="11"/>
        <v>2</v>
      </c>
      <c r="H112" t="s">
        <v>2</v>
      </c>
      <c r="I112" t="s">
        <v>6</v>
      </c>
      <c r="J112" t="s">
        <v>5</v>
      </c>
      <c r="K112" t="s">
        <v>606</v>
      </c>
      <c r="L112" t="s">
        <v>516</v>
      </c>
      <c r="M112" s="7">
        <f t="shared" si="12"/>
        <v>0</v>
      </c>
      <c r="N112" s="7">
        <f t="shared" si="12"/>
        <v>482.8837950873579</v>
      </c>
      <c r="O112" s="7">
        <f>M112*'Emission and cost factors'!$D$8+N112*'Emission and cost factors'!$E$8</f>
        <v>222.12654574018464</v>
      </c>
      <c r="P112" s="8">
        <f>M112*'Emission and cost factors'!$D$9+N112*'Emission and cost factors'!$E$9</f>
        <v>72.432569263103687</v>
      </c>
      <c r="Q112" s="7">
        <f t="shared" si="13"/>
        <v>18.278571428571425</v>
      </c>
      <c r="R112" s="17">
        <f t="shared" si="14"/>
        <v>14</v>
      </c>
      <c r="S112" s="17">
        <f t="shared" si="15"/>
        <v>12</v>
      </c>
      <c r="T112" s="17">
        <f t="shared" si="16"/>
        <v>5</v>
      </c>
      <c r="U112" s="7">
        <f t="shared" si="17"/>
        <v>0.98392857142857149</v>
      </c>
      <c r="V112" s="7">
        <f t="shared" si="18"/>
        <v>0.61078571428571427</v>
      </c>
      <c r="W112" s="7">
        <f t="shared" si="19"/>
        <v>0.1582142857142857</v>
      </c>
      <c r="X112">
        <v>19.38</v>
      </c>
      <c r="Y112">
        <v>18.850000000000001</v>
      </c>
      <c r="Z112">
        <v>19.22</v>
      </c>
      <c r="AA112">
        <v>18.96</v>
      </c>
      <c r="AB112">
        <v>18.32</v>
      </c>
      <c r="AC112">
        <v>18.2</v>
      </c>
      <c r="AD112">
        <v>18.34</v>
      </c>
      <c r="AE112">
        <v>17.64</v>
      </c>
      <c r="AF112">
        <v>17.239999999999998</v>
      </c>
      <c r="AG112">
        <v>17.73</v>
      </c>
      <c r="AH112">
        <v>17.73</v>
      </c>
      <c r="AI112">
        <v>17.41</v>
      </c>
      <c r="AJ112">
        <v>18.23</v>
      </c>
      <c r="AK112">
        <v>18.649999999999999</v>
      </c>
      <c r="AL112">
        <v>0.77500000000000002</v>
      </c>
      <c r="AM112">
        <v>1</v>
      </c>
      <c r="AN112">
        <v>1</v>
      </c>
      <c r="AO112">
        <v>1</v>
      </c>
      <c r="AP112">
        <v>1</v>
      </c>
      <c r="AQ112">
        <v>1</v>
      </c>
      <c r="AR112">
        <v>1</v>
      </c>
      <c r="AS112">
        <v>1</v>
      </c>
      <c r="AT112">
        <v>1</v>
      </c>
      <c r="AU112">
        <v>1</v>
      </c>
      <c r="AV112">
        <v>1</v>
      </c>
      <c r="AW112">
        <v>1</v>
      </c>
      <c r="AX112">
        <v>1</v>
      </c>
      <c r="AY112">
        <v>1</v>
      </c>
      <c r="AZ112">
        <v>0</v>
      </c>
      <c r="BA112">
        <v>0.16700000000000001</v>
      </c>
      <c r="BB112">
        <v>0</v>
      </c>
      <c r="BC112">
        <v>0.05</v>
      </c>
      <c r="BD112">
        <v>0.74199999999999999</v>
      </c>
      <c r="BE112">
        <v>0.8</v>
      </c>
      <c r="BF112">
        <v>0.65</v>
      </c>
      <c r="BG112">
        <v>1</v>
      </c>
      <c r="BH112">
        <v>1</v>
      </c>
      <c r="BI112">
        <v>1</v>
      </c>
      <c r="BJ112">
        <v>1</v>
      </c>
      <c r="BK112">
        <v>1</v>
      </c>
      <c r="BL112">
        <v>0.75</v>
      </c>
      <c r="BM112">
        <v>0.39200000000000002</v>
      </c>
      <c r="BN112">
        <v>0</v>
      </c>
      <c r="BO112">
        <v>0</v>
      </c>
      <c r="BP112">
        <v>0</v>
      </c>
      <c r="BQ112">
        <v>0</v>
      </c>
      <c r="BR112">
        <v>0</v>
      </c>
      <c r="BS112">
        <v>0</v>
      </c>
      <c r="BT112">
        <v>0</v>
      </c>
      <c r="BU112">
        <v>0.28299999999999997</v>
      </c>
      <c r="BV112">
        <v>0.78300000000000003</v>
      </c>
      <c r="BW112">
        <v>0.25800000000000001</v>
      </c>
      <c r="BX112">
        <v>0.20799999999999999</v>
      </c>
      <c r="BY112">
        <v>0.68300000000000005</v>
      </c>
      <c r="BZ112">
        <v>0</v>
      </c>
      <c r="CA112">
        <v>0</v>
      </c>
      <c r="CB112">
        <v>18.38</v>
      </c>
      <c r="CC112">
        <v>17.62</v>
      </c>
      <c r="CD112">
        <v>18.04</v>
      </c>
      <c r="CE112">
        <v>17.66</v>
      </c>
      <c r="CF112">
        <v>16.96</v>
      </c>
      <c r="CG112">
        <v>16.71</v>
      </c>
      <c r="CH112">
        <v>16.88</v>
      </c>
      <c r="CI112">
        <v>16.149999999999999</v>
      </c>
      <c r="CJ112">
        <v>15.8</v>
      </c>
      <c r="CK112">
        <v>16.350000000000001</v>
      </c>
      <c r="CL112">
        <v>16.22</v>
      </c>
      <c r="CM112">
        <v>16.02</v>
      </c>
      <c r="CN112">
        <v>16.78</v>
      </c>
      <c r="CO112">
        <v>17.239999999999998</v>
      </c>
      <c r="CP112">
        <v>1</v>
      </c>
      <c r="CQ112">
        <v>1</v>
      </c>
      <c r="CR112">
        <v>1</v>
      </c>
      <c r="CS112">
        <v>1</v>
      </c>
      <c r="CT112">
        <v>1</v>
      </c>
      <c r="CU112">
        <v>1</v>
      </c>
      <c r="CV112">
        <v>1</v>
      </c>
      <c r="CW112">
        <v>1</v>
      </c>
      <c r="CX112">
        <v>1</v>
      </c>
      <c r="CY112">
        <v>1</v>
      </c>
      <c r="CZ112">
        <v>1</v>
      </c>
      <c r="DA112">
        <v>1</v>
      </c>
      <c r="DB112">
        <v>1</v>
      </c>
      <c r="DC112">
        <v>1</v>
      </c>
      <c r="DD112">
        <v>0.57499999999999996</v>
      </c>
      <c r="DE112">
        <v>1</v>
      </c>
      <c r="DF112">
        <v>1</v>
      </c>
      <c r="DG112">
        <v>1</v>
      </c>
      <c r="DH112">
        <v>1</v>
      </c>
      <c r="DI112">
        <v>1</v>
      </c>
      <c r="DJ112">
        <v>1</v>
      </c>
      <c r="DK112">
        <v>1</v>
      </c>
      <c r="DL112">
        <v>1</v>
      </c>
      <c r="DM112">
        <v>1</v>
      </c>
      <c r="DN112">
        <v>1</v>
      </c>
      <c r="DO112">
        <v>1</v>
      </c>
      <c r="DP112">
        <v>1</v>
      </c>
      <c r="DQ112">
        <v>1</v>
      </c>
      <c r="DR112">
        <v>0</v>
      </c>
      <c r="DS112">
        <v>0.34200000000000003</v>
      </c>
      <c r="DT112">
        <v>0</v>
      </c>
      <c r="DU112">
        <v>0.3</v>
      </c>
      <c r="DV112">
        <v>0.89200000000000002</v>
      </c>
      <c r="DW112">
        <v>1</v>
      </c>
      <c r="DX112">
        <v>1</v>
      </c>
      <c r="DY112">
        <v>1</v>
      </c>
      <c r="DZ112">
        <v>1</v>
      </c>
      <c r="EA112">
        <v>1</v>
      </c>
      <c r="EB112">
        <v>1</v>
      </c>
      <c r="EC112">
        <v>1</v>
      </c>
      <c r="ED112">
        <v>1</v>
      </c>
      <c r="EE112">
        <v>0.72499999999999998</v>
      </c>
      <c r="EF112">
        <v>5.3070000000000004</v>
      </c>
      <c r="EG112">
        <v>4.1970000000000001</v>
      </c>
      <c r="EH112">
        <v>5.6070000000000002</v>
      </c>
      <c r="EI112">
        <v>3.2570000000000001</v>
      </c>
      <c r="EJ112">
        <v>3.0510000000000002</v>
      </c>
      <c r="EK112">
        <v>2.9710000000000001</v>
      </c>
      <c r="EL112">
        <v>3.153</v>
      </c>
      <c r="EM112">
        <v>-3.4</v>
      </c>
      <c r="EN112">
        <v>1.351</v>
      </c>
      <c r="EO112">
        <v>-9.7000000000000003E-2</v>
      </c>
      <c r="EP112">
        <v>-3.7</v>
      </c>
      <c r="EQ112">
        <v>3.6440000000000001</v>
      </c>
      <c r="ER112">
        <v>2.9510000000000001</v>
      </c>
      <c r="ES112">
        <v>5.9950000000000001</v>
      </c>
      <c r="ET112">
        <v>0</v>
      </c>
      <c r="EU112">
        <v>225.345771040767</v>
      </c>
    </row>
    <row r="113" spans="1:151" x14ac:dyDescent="0.25">
      <c r="A113" t="s">
        <v>169</v>
      </c>
      <c r="B113" t="s">
        <v>589</v>
      </c>
      <c r="C113" t="s">
        <v>595</v>
      </c>
      <c r="D113">
        <v>116</v>
      </c>
      <c r="E113" t="s">
        <v>12</v>
      </c>
      <c r="F113">
        <f t="shared" si="10"/>
        <v>2</v>
      </c>
      <c r="G113">
        <f t="shared" si="11"/>
        <v>2</v>
      </c>
      <c r="H113" t="s">
        <v>2</v>
      </c>
      <c r="I113" t="s">
        <v>6</v>
      </c>
      <c r="J113" t="s">
        <v>5</v>
      </c>
      <c r="K113" t="s">
        <v>606</v>
      </c>
      <c r="L113" t="s">
        <v>515</v>
      </c>
      <c r="M113" s="7">
        <f t="shared" si="12"/>
        <v>0</v>
      </c>
      <c r="N113" s="7">
        <f t="shared" si="12"/>
        <v>457.91474236853782</v>
      </c>
      <c r="O113" s="7">
        <f>M113*'Emission and cost factors'!$D$8+N113*'Emission and cost factors'!$E$8</f>
        <v>210.6407814895274</v>
      </c>
      <c r="P113" s="8">
        <f>M113*'Emission and cost factors'!$D$9+N113*'Emission and cost factors'!$E$9</f>
        <v>68.687211355280667</v>
      </c>
      <c r="Q113" s="7">
        <f t="shared" si="13"/>
        <v>18.025714285714287</v>
      </c>
      <c r="R113" s="17">
        <f t="shared" si="14"/>
        <v>14</v>
      </c>
      <c r="S113" s="17">
        <f t="shared" si="15"/>
        <v>13</v>
      </c>
      <c r="T113" s="17">
        <f t="shared" si="16"/>
        <v>7</v>
      </c>
      <c r="U113" s="7">
        <f t="shared" si="17"/>
        <v>1</v>
      </c>
      <c r="V113" s="7">
        <f t="shared" si="18"/>
        <v>0.75121428571428572</v>
      </c>
      <c r="W113" s="7">
        <f t="shared" si="19"/>
        <v>0.26014285714285712</v>
      </c>
      <c r="X113">
        <v>19.25</v>
      </c>
      <c r="Y113">
        <v>18.62</v>
      </c>
      <c r="Z113">
        <v>18.98</v>
      </c>
      <c r="AA113">
        <v>18.690000000000001</v>
      </c>
      <c r="AB113">
        <v>18.03</v>
      </c>
      <c r="AC113">
        <v>17.940000000000001</v>
      </c>
      <c r="AD113">
        <v>18.100000000000001</v>
      </c>
      <c r="AE113">
        <v>17.34</v>
      </c>
      <c r="AF113">
        <v>16.97</v>
      </c>
      <c r="AG113">
        <v>17.45</v>
      </c>
      <c r="AH113">
        <v>17.440000000000001</v>
      </c>
      <c r="AI113">
        <v>17.149999999999999</v>
      </c>
      <c r="AJ113">
        <v>17.98</v>
      </c>
      <c r="AK113">
        <v>18.420000000000002</v>
      </c>
      <c r="AL113">
        <v>1</v>
      </c>
      <c r="AM113">
        <v>1</v>
      </c>
      <c r="AN113">
        <v>1</v>
      </c>
      <c r="AO113">
        <v>1</v>
      </c>
      <c r="AP113">
        <v>1</v>
      </c>
      <c r="AQ113">
        <v>1</v>
      </c>
      <c r="AR113">
        <v>1</v>
      </c>
      <c r="AS113">
        <v>1</v>
      </c>
      <c r="AT113">
        <v>1</v>
      </c>
      <c r="AU113">
        <v>1</v>
      </c>
      <c r="AV113">
        <v>1</v>
      </c>
      <c r="AW113">
        <v>1</v>
      </c>
      <c r="AX113">
        <v>1</v>
      </c>
      <c r="AY113">
        <v>1</v>
      </c>
      <c r="AZ113">
        <v>0</v>
      </c>
      <c r="BA113">
        <v>0.46700000000000003</v>
      </c>
      <c r="BB113">
        <v>2.5000000000000001E-2</v>
      </c>
      <c r="BC113">
        <v>0.35799999999999998</v>
      </c>
      <c r="BD113">
        <v>1</v>
      </c>
      <c r="BE113">
        <v>1</v>
      </c>
      <c r="BF113">
        <v>1</v>
      </c>
      <c r="BG113">
        <v>1</v>
      </c>
      <c r="BH113">
        <v>1</v>
      </c>
      <c r="BI113">
        <v>1</v>
      </c>
      <c r="BJ113">
        <v>1</v>
      </c>
      <c r="BK113">
        <v>1</v>
      </c>
      <c r="BL113">
        <v>1</v>
      </c>
      <c r="BM113">
        <v>0.66700000000000004</v>
      </c>
      <c r="BN113">
        <v>0</v>
      </c>
      <c r="BO113">
        <v>0</v>
      </c>
      <c r="BP113">
        <v>0</v>
      </c>
      <c r="BQ113">
        <v>0</v>
      </c>
      <c r="BR113">
        <v>0</v>
      </c>
      <c r="BS113">
        <v>6.7000000000000004E-2</v>
      </c>
      <c r="BT113">
        <v>0</v>
      </c>
      <c r="BU113">
        <v>0.55000000000000004</v>
      </c>
      <c r="BV113">
        <v>1</v>
      </c>
      <c r="BW113">
        <v>0.55000000000000004</v>
      </c>
      <c r="BX113">
        <v>0.45800000000000002</v>
      </c>
      <c r="BY113">
        <v>1</v>
      </c>
      <c r="BZ113">
        <v>1.7000000000000001E-2</v>
      </c>
      <c r="CA113">
        <v>0</v>
      </c>
      <c r="CB113">
        <v>18.239999999999998</v>
      </c>
      <c r="CC113">
        <v>17.350000000000001</v>
      </c>
      <c r="CD113">
        <v>17.78</v>
      </c>
      <c r="CE113">
        <v>17.38</v>
      </c>
      <c r="CF113">
        <v>16.66</v>
      </c>
      <c r="CG113">
        <v>16.43</v>
      </c>
      <c r="CH113">
        <v>16.62</v>
      </c>
      <c r="CI113">
        <v>15.83</v>
      </c>
      <c r="CJ113">
        <v>15.49</v>
      </c>
      <c r="CK113">
        <v>16.05</v>
      </c>
      <c r="CL113">
        <v>15.89</v>
      </c>
      <c r="CM113">
        <v>15.73</v>
      </c>
      <c r="CN113">
        <v>16.5</v>
      </c>
      <c r="CO113">
        <v>16.989999999999998</v>
      </c>
      <c r="CP113">
        <v>1</v>
      </c>
      <c r="CQ113">
        <v>1</v>
      </c>
      <c r="CR113">
        <v>1</v>
      </c>
      <c r="CS113">
        <v>1</v>
      </c>
      <c r="CT113">
        <v>1</v>
      </c>
      <c r="CU113">
        <v>1</v>
      </c>
      <c r="CV113">
        <v>1</v>
      </c>
      <c r="CW113">
        <v>1</v>
      </c>
      <c r="CX113">
        <v>1</v>
      </c>
      <c r="CY113">
        <v>1</v>
      </c>
      <c r="CZ113">
        <v>1</v>
      </c>
      <c r="DA113">
        <v>1</v>
      </c>
      <c r="DB113">
        <v>1</v>
      </c>
      <c r="DC113">
        <v>1</v>
      </c>
      <c r="DD113">
        <v>0.72499999999999998</v>
      </c>
      <c r="DE113">
        <v>1</v>
      </c>
      <c r="DF113">
        <v>1</v>
      </c>
      <c r="DG113">
        <v>1</v>
      </c>
      <c r="DH113">
        <v>1</v>
      </c>
      <c r="DI113">
        <v>1</v>
      </c>
      <c r="DJ113">
        <v>1</v>
      </c>
      <c r="DK113">
        <v>1</v>
      </c>
      <c r="DL113">
        <v>1</v>
      </c>
      <c r="DM113">
        <v>1</v>
      </c>
      <c r="DN113">
        <v>1</v>
      </c>
      <c r="DO113">
        <v>1</v>
      </c>
      <c r="DP113">
        <v>1</v>
      </c>
      <c r="DQ113">
        <v>1</v>
      </c>
      <c r="DR113">
        <v>0</v>
      </c>
      <c r="DS113">
        <v>0.59199999999999997</v>
      </c>
      <c r="DT113">
        <v>0.22500000000000001</v>
      </c>
      <c r="DU113">
        <v>0.54200000000000004</v>
      </c>
      <c r="DV113">
        <v>1</v>
      </c>
      <c r="DW113">
        <v>1</v>
      </c>
      <c r="DX113">
        <v>1</v>
      </c>
      <c r="DY113">
        <v>1</v>
      </c>
      <c r="DZ113">
        <v>1</v>
      </c>
      <c r="EA113">
        <v>1</v>
      </c>
      <c r="EB113">
        <v>1</v>
      </c>
      <c r="EC113">
        <v>1</v>
      </c>
      <c r="ED113">
        <v>1</v>
      </c>
      <c r="EE113">
        <v>1</v>
      </c>
      <c r="EF113">
        <v>5.3070000000000004</v>
      </c>
      <c r="EG113">
        <v>4.1970000000000001</v>
      </c>
      <c r="EH113">
        <v>5.6070000000000002</v>
      </c>
      <c r="EI113">
        <v>3.2570000000000001</v>
      </c>
      <c r="EJ113">
        <v>3.0510000000000002</v>
      </c>
      <c r="EK113">
        <v>2.9710000000000001</v>
      </c>
      <c r="EL113">
        <v>3.153</v>
      </c>
      <c r="EM113">
        <v>-3.4</v>
      </c>
      <c r="EN113">
        <v>1.351</v>
      </c>
      <c r="EO113">
        <v>-9.7000000000000003E-2</v>
      </c>
      <c r="EP113">
        <v>-3.7</v>
      </c>
      <c r="EQ113">
        <v>3.6440000000000001</v>
      </c>
      <c r="ER113">
        <v>2.9510000000000001</v>
      </c>
      <c r="ES113">
        <v>5.9950000000000001</v>
      </c>
      <c r="ET113">
        <v>0</v>
      </c>
      <c r="EU113">
        <v>213.693546438651</v>
      </c>
    </row>
    <row r="114" spans="1:151" x14ac:dyDescent="0.25">
      <c r="A114" t="s">
        <v>170</v>
      </c>
      <c r="B114" t="s">
        <v>589</v>
      </c>
      <c r="C114" t="s">
        <v>595</v>
      </c>
      <c r="D114">
        <v>118</v>
      </c>
      <c r="E114" t="s">
        <v>12</v>
      </c>
      <c r="F114">
        <f t="shared" si="10"/>
        <v>2</v>
      </c>
      <c r="G114">
        <f t="shared" si="11"/>
        <v>2</v>
      </c>
      <c r="H114" t="s">
        <v>2</v>
      </c>
      <c r="I114" t="s">
        <v>7</v>
      </c>
      <c r="J114" t="s">
        <v>4</v>
      </c>
      <c r="K114" t="s">
        <v>606</v>
      </c>
      <c r="L114" t="s">
        <v>515</v>
      </c>
      <c r="M114" s="7">
        <f t="shared" si="12"/>
        <v>0</v>
      </c>
      <c r="N114" s="7">
        <f t="shared" si="12"/>
        <v>459.34853073368998</v>
      </c>
      <c r="O114" s="7">
        <f>M114*'Emission and cost factors'!$D$8+N114*'Emission and cost factors'!$E$8</f>
        <v>211.3003241374974</v>
      </c>
      <c r="P114" s="8">
        <f>M114*'Emission and cost factors'!$D$9+N114*'Emission and cost factors'!$E$9</f>
        <v>68.902279610053498</v>
      </c>
      <c r="Q114" s="7">
        <f t="shared" si="13"/>
        <v>18.040714285714284</v>
      </c>
      <c r="R114" s="17">
        <f t="shared" si="14"/>
        <v>14</v>
      </c>
      <c r="S114" s="17">
        <f t="shared" si="15"/>
        <v>13</v>
      </c>
      <c r="T114" s="17">
        <f t="shared" si="16"/>
        <v>7</v>
      </c>
      <c r="U114" s="7">
        <f t="shared" si="17"/>
        <v>1</v>
      </c>
      <c r="V114" s="7">
        <f t="shared" si="18"/>
        <v>0.77621428571428575</v>
      </c>
      <c r="W114" s="7">
        <f t="shared" si="19"/>
        <v>0.27149999999999996</v>
      </c>
      <c r="X114">
        <v>19.309999999999999</v>
      </c>
      <c r="Y114">
        <v>18.690000000000001</v>
      </c>
      <c r="Z114">
        <v>18.98</v>
      </c>
      <c r="AA114">
        <v>18.71</v>
      </c>
      <c r="AB114">
        <v>18.07</v>
      </c>
      <c r="AC114">
        <v>17.940000000000001</v>
      </c>
      <c r="AD114">
        <v>18.07</v>
      </c>
      <c r="AE114">
        <v>17.39</v>
      </c>
      <c r="AF114">
        <v>16.989999999999998</v>
      </c>
      <c r="AG114">
        <v>17.48</v>
      </c>
      <c r="AH114">
        <v>17.47</v>
      </c>
      <c r="AI114">
        <v>17.149999999999999</v>
      </c>
      <c r="AJ114">
        <v>17.96</v>
      </c>
      <c r="AK114">
        <v>18.36</v>
      </c>
      <c r="AL114">
        <v>1</v>
      </c>
      <c r="AM114">
        <v>1</v>
      </c>
      <c r="AN114">
        <v>1</v>
      </c>
      <c r="AO114">
        <v>1</v>
      </c>
      <c r="AP114">
        <v>1</v>
      </c>
      <c r="AQ114">
        <v>1</v>
      </c>
      <c r="AR114">
        <v>1</v>
      </c>
      <c r="AS114">
        <v>1</v>
      </c>
      <c r="AT114">
        <v>1</v>
      </c>
      <c r="AU114">
        <v>1</v>
      </c>
      <c r="AV114">
        <v>1</v>
      </c>
      <c r="AW114">
        <v>1</v>
      </c>
      <c r="AX114">
        <v>1</v>
      </c>
      <c r="AY114">
        <v>1</v>
      </c>
      <c r="AZ114">
        <v>0</v>
      </c>
      <c r="BA114">
        <v>0.442</v>
      </c>
      <c r="BB114">
        <v>3.3000000000000002E-2</v>
      </c>
      <c r="BC114">
        <v>0.39200000000000002</v>
      </c>
      <c r="BD114">
        <v>1</v>
      </c>
      <c r="BE114">
        <v>1</v>
      </c>
      <c r="BF114">
        <v>1</v>
      </c>
      <c r="BG114">
        <v>1</v>
      </c>
      <c r="BH114">
        <v>1</v>
      </c>
      <c r="BI114">
        <v>1</v>
      </c>
      <c r="BJ114">
        <v>1</v>
      </c>
      <c r="BK114">
        <v>1</v>
      </c>
      <c r="BL114">
        <v>1</v>
      </c>
      <c r="BM114">
        <v>1</v>
      </c>
      <c r="BN114">
        <v>0</v>
      </c>
      <c r="BO114">
        <v>0</v>
      </c>
      <c r="BP114">
        <v>0</v>
      </c>
      <c r="BQ114">
        <v>0</v>
      </c>
      <c r="BR114">
        <v>0</v>
      </c>
      <c r="BS114">
        <v>7.4999999999999997E-2</v>
      </c>
      <c r="BT114">
        <v>0</v>
      </c>
      <c r="BU114">
        <v>0.59199999999999997</v>
      </c>
      <c r="BV114">
        <v>1</v>
      </c>
      <c r="BW114">
        <v>0.6</v>
      </c>
      <c r="BX114">
        <v>0.49199999999999999</v>
      </c>
      <c r="BY114">
        <v>1</v>
      </c>
      <c r="BZ114">
        <v>4.2000000000000003E-2</v>
      </c>
      <c r="CA114">
        <v>0</v>
      </c>
      <c r="CB114">
        <v>18.36</v>
      </c>
      <c r="CC114">
        <v>17.47</v>
      </c>
      <c r="CD114">
        <v>17.79</v>
      </c>
      <c r="CE114">
        <v>17.399999999999999</v>
      </c>
      <c r="CF114">
        <v>16.71</v>
      </c>
      <c r="CG114">
        <v>16.46</v>
      </c>
      <c r="CH114">
        <v>16.63</v>
      </c>
      <c r="CI114">
        <v>15.93</v>
      </c>
      <c r="CJ114">
        <v>15.59</v>
      </c>
      <c r="CK114">
        <v>16.13</v>
      </c>
      <c r="CL114">
        <v>15.99</v>
      </c>
      <c r="CM114">
        <v>15.8</v>
      </c>
      <c r="CN114">
        <v>16.53</v>
      </c>
      <c r="CO114">
        <v>16.96</v>
      </c>
      <c r="CP114">
        <v>1</v>
      </c>
      <c r="CQ114">
        <v>1</v>
      </c>
      <c r="CR114">
        <v>1</v>
      </c>
      <c r="CS114">
        <v>1</v>
      </c>
      <c r="CT114">
        <v>1</v>
      </c>
      <c r="CU114">
        <v>1</v>
      </c>
      <c r="CV114">
        <v>1</v>
      </c>
      <c r="CW114">
        <v>1</v>
      </c>
      <c r="CX114">
        <v>1</v>
      </c>
      <c r="CY114">
        <v>1</v>
      </c>
      <c r="CZ114">
        <v>1</v>
      </c>
      <c r="DA114">
        <v>1</v>
      </c>
      <c r="DB114">
        <v>1</v>
      </c>
      <c r="DC114">
        <v>1</v>
      </c>
      <c r="DD114">
        <v>0.7</v>
      </c>
      <c r="DE114">
        <v>1</v>
      </c>
      <c r="DF114">
        <v>1</v>
      </c>
      <c r="DG114">
        <v>1</v>
      </c>
      <c r="DH114">
        <v>1</v>
      </c>
      <c r="DI114">
        <v>1</v>
      </c>
      <c r="DJ114">
        <v>1</v>
      </c>
      <c r="DK114">
        <v>1</v>
      </c>
      <c r="DL114">
        <v>1</v>
      </c>
      <c r="DM114">
        <v>1</v>
      </c>
      <c r="DN114">
        <v>1</v>
      </c>
      <c r="DO114">
        <v>1</v>
      </c>
      <c r="DP114">
        <v>1</v>
      </c>
      <c r="DQ114">
        <v>1</v>
      </c>
      <c r="DR114">
        <v>0</v>
      </c>
      <c r="DS114">
        <v>0.56699999999999995</v>
      </c>
      <c r="DT114">
        <v>0.25</v>
      </c>
      <c r="DU114">
        <v>0.61699999999999999</v>
      </c>
      <c r="DV114">
        <v>1</v>
      </c>
      <c r="DW114">
        <v>1</v>
      </c>
      <c r="DX114">
        <v>1</v>
      </c>
      <c r="DY114">
        <v>1</v>
      </c>
      <c r="DZ114">
        <v>1</v>
      </c>
      <c r="EA114">
        <v>1</v>
      </c>
      <c r="EB114">
        <v>1</v>
      </c>
      <c r="EC114">
        <v>1</v>
      </c>
      <c r="ED114">
        <v>1</v>
      </c>
      <c r="EE114">
        <v>1</v>
      </c>
      <c r="EF114">
        <v>5.3070000000000004</v>
      </c>
      <c r="EG114">
        <v>4.1970000000000001</v>
      </c>
      <c r="EH114">
        <v>5.6070000000000002</v>
      </c>
      <c r="EI114">
        <v>3.2570000000000001</v>
      </c>
      <c r="EJ114">
        <v>3.0510000000000002</v>
      </c>
      <c r="EK114">
        <v>2.9710000000000001</v>
      </c>
      <c r="EL114">
        <v>3.153</v>
      </c>
      <c r="EM114">
        <v>-3.4</v>
      </c>
      <c r="EN114">
        <v>1.351</v>
      </c>
      <c r="EO114">
        <v>-9.7000000000000003E-2</v>
      </c>
      <c r="EP114">
        <v>-3.7</v>
      </c>
      <c r="EQ114">
        <v>3.6440000000000001</v>
      </c>
      <c r="ER114">
        <v>2.9510000000000001</v>
      </c>
      <c r="ES114">
        <v>5.9950000000000001</v>
      </c>
      <c r="ET114">
        <v>0</v>
      </c>
      <c r="EU114">
        <v>214.362647675722</v>
      </c>
    </row>
    <row r="115" spans="1:151" x14ac:dyDescent="0.25">
      <c r="A115" t="s">
        <v>171</v>
      </c>
      <c r="B115" t="s">
        <v>589</v>
      </c>
      <c r="C115" t="s">
        <v>595</v>
      </c>
      <c r="D115">
        <v>119</v>
      </c>
      <c r="E115" t="s">
        <v>12</v>
      </c>
      <c r="F115">
        <f t="shared" si="10"/>
        <v>2</v>
      </c>
      <c r="G115">
        <f t="shared" si="11"/>
        <v>2</v>
      </c>
      <c r="H115" t="s">
        <v>2</v>
      </c>
      <c r="I115" t="s">
        <v>7</v>
      </c>
      <c r="J115" t="s">
        <v>5</v>
      </c>
      <c r="K115" t="s">
        <v>606</v>
      </c>
      <c r="L115" t="s">
        <v>516</v>
      </c>
      <c r="M115" s="7">
        <f t="shared" si="12"/>
        <v>0</v>
      </c>
      <c r="N115" s="7">
        <f t="shared" si="12"/>
        <v>485.19825024929349</v>
      </c>
      <c r="O115" s="7">
        <f>M115*'Emission and cost factors'!$D$8+N115*'Emission and cost factors'!$E$8</f>
        <v>223.19119511467503</v>
      </c>
      <c r="P115" s="8">
        <f>M115*'Emission and cost factors'!$D$9+N115*'Emission and cost factors'!$E$9</f>
        <v>72.779737537394027</v>
      </c>
      <c r="Q115" s="7">
        <f t="shared" si="13"/>
        <v>18.298571428571428</v>
      </c>
      <c r="R115" s="17">
        <f t="shared" si="14"/>
        <v>14</v>
      </c>
      <c r="S115" s="17">
        <f t="shared" si="15"/>
        <v>12</v>
      </c>
      <c r="T115" s="17">
        <f t="shared" si="16"/>
        <v>5</v>
      </c>
      <c r="U115" s="7">
        <f t="shared" si="17"/>
        <v>0.9851428571428571</v>
      </c>
      <c r="V115" s="7">
        <f t="shared" si="18"/>
        <v>0.65528571428571425</v>
      </c>
      <c r="W115" s="7">
        <f t="shared" si="19"/>
        <v>0.18992857142857145</v>
      </c>
      <c r="X115">
        <v>19.45</v>
      </c>
      <c r="Y115">
        <v>18.920000000000002</v>
      </c>
      <c r="Z115">
        <v>19.23</v>
      </c>
      <c r="AA115">
        <v>18.989999999999998</v>
      </c>
      <c r="AB115">
        <v>18.37</v>
      </c>
      <c r="AC115">
        <v>18.239999999999998</v>
      </c>
      <c r="AD115">
        <v>18.350000000000001</v>
      </c>
      <c r="AE115">
        <v>17.68</v>
      </c>
      <c r="AF115">
        <v>17.25</v>
      </c>
      <c r="AG115">
        <v>17.73</v>
      </c>
      <c r="AH115">
        <v>17.760000000000002</v>
      </c>
      <c r="AI115">
        <v>17.399999999999999</v>
      </c>
      <c r="AJ115">
        <v>18.2</v>
      </c>
      <c r="AK115">
        <v>18.61</v>
      </c>
      <c r="AL115">
        <v>0.79200000000000004</v>
      </c>
      <c r="AM115">
        <v>1</v>
      </c>
      <c r="AN115">
        <v>1</v>
      </c>
      <c r="AO115">
        <v>1</v>
      </c>
      <c r="AP115">
        <v>1</v>
      </c>
      <c r="AQ115">
        <v>1</v>
      </c>
      <c r="AR115">
        <v>1</v>
      </c>
      <c r="AS115">
        <v>1</v>
      </c>
      <c r="AT115">
        <v>1</v>
      </c>
      <c r="AU115">
        <v>1</v>
      </c>
      <c r="AV115">
        <v>1</v>
      </c>
      <c r="AW115">
        <v>1</v>
      </c>
      <c r="AX115">
        <v>1</v>
      </c>
      <c r="AY115">
        <v>1</v>
      </c>
      <c r="AZ115">
        <v>0</v>
      </c>
      <c r="BA115">
        <v>0.1</v>
      </c>
      <c r="BB115">
        <v>0</v>
      </c>
      <c r="BC115">
        <v>8.0000000000000002E-3</v>
      </c>
      <c r="BD115">
        <v>0.80800000000000005</v>
      </c>
      <c r="BE115">
        <v>1</v>
      </c>
      <c r="BF115">
        <v>0.75800000000000001</v>
      </c>
      <c r="BG115">
        <v>1</v>
      </c>
      <c r="BH115">
        <v>1</v>
      </c>
      <c r="BI115">
        <v>1</v>
      </c>
      <c r="BJ115">
        <v>1</v>
      </c>
      <c r="BK115">
        <v>1</v>
      </c>
      <c r="BL115">
        <v>1</v>
      </c>
      <c r="BM115">
        <v>0.5</v>
      </c>
      <c r="BN115">
        <v>0</v>
      </c>
      <c r="BO115">
        <v>0</v>
      </c>
      <c r="BP115">
        <v>0</v>
      </c>
      <c r="BQ115">
        <v>0</v>
      </c>
      <c r="BR115">
        <v>0</v>
      </c>
      <c r="BS115">
        <v>0</v>
      </c>
      <c r="BT115">
        <v>0</v>
      </c>
      <c r="BU115">
        <v>0.3</v>
      </c>
      <c r="BV115">
        <v>1</v>
      </c>
      <c r="BW115">
        <v>0.29199999999999998</v>
      </c>
      <c r="BX115">
        <v>0.217</v>
      </c>
      <c r="BY115">
        <v>0.85</v>
      </c>
      <c r="BZ115">
        <v>0</v>
      </c>
      <c r="CA115">
        <v>0</v>
      </c>
      <c r="CB115">
        <v>18.52</v>
      </c>
      <c r="CC115">
        <v>17.739999999999998</v>
      </c>
      <c r="CD115">
        <v>18.05</v>
      </c>
      <c r="CE115">
        <v>17.72</v>
      </c>
      <c r="CF115">
        <v>17.03</v>
      </c>
      <c r="CG115">
        <v>16.78</v>
      </c>
      <c r="CH115">
        <v>16.91</v>
      </c>
      <c r="CI115">
        <v>16.25</v>
      </c>
      <c r="CJ115">
        <v>15.88</v>
      </c>
      <c r="CK115">
        <v>16.420000000000002</v>
      </c>
      <c r="CL115">
        <v>16.32</v>
      </c>
      <c r="CM115">
        <v>16.079999999999998</v>
      </c>
      <c r="CN115">
        <v>16.79</v>
      </c>
      <c r="CO115">
        <v>17.23</v>
      </c>
      <c r="CP115">
        <v>1</v>
      </c>
      <c r="CQ115">
        <v>1</v>
      </c>
      <c r="CR115">
        <v>1</v>
      </c>
      <c r="CS115">
        <v>1</v>
      </c>
      <c r="CT115">
        <v>1</v>
      </c>
      <c r="CU115">
        <v>1</v>
      </c>
      <c r="CV115">
        <v>1</v>
      </c>
      <c r="CW115">
        <v>1</v>
      </c>
      <c r="CX115">
        <v>1</v>
      </c>
      <c r="CY115">
        <v>1</v>
      </c>
      <c r="CZ115">
        <v>1</v>
      </c>
      <c r="DA115">
        <v>1</v>
      </c>
      <c r="DB115">
        <v>1</v>
      </c>
      <c r="DC115">
        <v>1</v>
      </c>
      <c r="DD115">
        <v>0.50800000000000001</v>
      </c>
      <c r="DE115">
        <v>1</v>
      </c>
      <c r="DF115">
        <v>1</v>
      </c>
      <c r="DG115">
        <v>1</v>
      </c>
      <c r="DH115">
        <v>1</v>
      </c>
      <c r="DI115">
        <v>1</v>
      </c>
      <c r="DJ115">
        <v>1</v>
      </c>
      <c r="DK115">
        <v>1</v>
      </c>
      <c r="DL115">
        <v>1</v>
      </c>
      <c r="DM115">
        <v>1</v>
      </c>
      <c r="DN115">
        <v>1</v>
      </c>
      <c r="DO115">
        <v>1</v>
      </c>
      <c r="DP115">
        <v>1</v>
      </c>
      <c r="DQ115">
        <v>1</v>
      </c>
      <c r="DR115">
        <v>0</v>
      </c>
      <c r="DS115">
        <v>0.27500000000000002</v>
      </c>
      <c r="DT115">
        <v>0</v>
      </c>
      <c r="DU115">
        <v>0.27500000000000002</v>
      </c>
      <c r="DV115">
        <v>1</v>
      </c>
      <c r="DW115">
        <v>1</v>
      </c>
      <c r="DX115">
        <v>1</v>
      </c>
      <c r="DY115">
        <v>1</v>
      </c>
      <c r="DZ115">
        <v>1</v>
      </c>
      <c r="EA115">
        <v>1</v>
      </c>
      <c r="EB115">
        <v>1</v>
      </c>
      <c r="EC115">
        <v>1</v>
      </c>
      <c r="ED115">
        <v>1</v>
      </c>
      <c r="EE115">
        <v>0.89200000000000002</v>
      </c>
      <c r="EF115">
        <v>5.3070000000000004</v>
      </c>
      <c r="EG115">
        <v>4.1970000000000001</v>
      </c>
      <c r="EH115">
        <v>5.6070000000000002</v>
      </c>
      <c r="EI115">
        <v>3.2570000000000001</v>
      </c>
      <c r="EJ115">
        <v>3.0510000000000002</v>
      </c>
      <c r="EK115">
        <v>2.9710000000000001</v>
      </c>
      <c r="EL115">
        <v>3.153</v>
      </c>
      <c r="EM115">
        <v>-3.4</v>
      </c>
      <c r="EN115">
        <v>1.351</v>
      </c>
      <c r="EO115">
        <v>-9.7000000000000003E-2</v>
      </c>
      <c r="EP115">
        <v>-3.7</v>
      </c>
      <c r="EQ115">
        <v>3.6440000000000001</v>
      </c>
      <c r="ER115">
        <v>2.9510000000000001</v>
      </c>
      <c r="ES115">
        <v>5.9950000000000001</v>
      </c>
      <c r="ET115">
        <v>0</v>
      </c>
      <c r="EU115">
        <v>226.42585011633699</v>
      </c>
    </row>
    <row r="116" spans="1:151" x14ac:dyDescent="0.25">
      <c r="A116" t="s">
        <v>172</v>
      </c>
      <c r="B116" t="s">
        <v>589</v>
      </c>
      <c r="C116" t="s">
        <v>595</v>
      </c>
      <c r="D116">
        <v>120</v>
      </c>
      <c r="E116" t="s">
        <v>12</v>
      </c>
      <c r="F116">
        <f t="shared" si="10"/>
        <v>2</v>
      </c>
      <c r="G116">
        <f t="shared" si="11"/>
        <v>2</v>
      </c>
      <c r="H116" t="s">
        <v>2</v>
      </c>
      <c r="I116" t="s">
        <v>7</v>
      </c>
      <c r="J116" t="s">
        <v>5</v>
      </c>
      <c r="K116" t="s">
        <v>606</v>
      </c>
      <c r="L116" t="s">
        <v>515</v>
      </c>
      <c r="M116" s="7">
        <f t="shared" si="12"/>
        <v>0</v>
      </c>
      <c r="N116" s="7">
        <f t="shared" si="12"/>
        <v>459.34860686319217</v>
      </c>
      <c r="O116" s="7">
        <f>M116*'Emission and cost factors'!$D$8+N116*'Emission and cost factors'!$E$8</f>
        <v>211.30035915706841</v>
      </c>
      <c r="P116" s="8">
        <f>M116*'Emission and cost factors'!$D$9+N116*'Emission and cost factors'!$E$9</f>
        <v>68.902291029478818</v>
      </c>
      <c r="Q116" s="7">
        <f t="shared" si="13"/>
        <v>18.040714285714284</v>
      </c>
      <c r="R116" s="17">
        <f t="shared" si="14"/>
        <v>14</v>
      </c>
      <c r="S116" s="17">
        <f t="shared" si="15"/>
        <v>13</v>
      </c>
      <c r="T116" s="17">
        <f t="shared" si="16"/>
        <v>7</v>
      </c>
      <c r="U116" s="7">
        <f t="shared" si="17"/>
        <v>1</v>
      </c>
      <c r="V116" s="7">
        <f t="shared" si="18"/>
        <v>0.77621428571428575</v>
      </c>
      <c r="W116" s="7">
        <f t="shared" si="19"/>
        <v>0.27149999999999996</v>
      </c>
      <c r="X116">
        <v>19.309999999999999</v>
      </c>
      <c r="Y116">
        <v>18.690000000000001</v>
      </c>
      <c r="Z116">
        <v>18.98</v>
      </c>
      <c r="AA116">
        <v>18.71</v>
      </c>
      <c r="AB116">
        <v>18.07</v>
      </c>
      <c r="AC116">
        <v>17.940000000000001</v>
      </c>
      <c r="AD116">
        <v>18.07</v>
      </c>
      <c r="AE116">
        <v>17.39</v>
      </c>
      <c r="AF116">
        <v>16.989999999999998</v>
      </c>
      <c r="AG116">
        <v>17.48</v>
      </c>
      <c r="AH116">
        <v>17.47</v>
      </c>
      <c r="AI116">
        <v>17.149999999999999</v>
      </c>
      <c r="AJ116">
        <v>17.96</v>
      </c>
      <c r="AK116">
        <v>18.36</v>
      </c>
      <c r="AL116">
        <v>1</v>
      </c>
      <c r="AM116">
        <v>1</v>
      </c>
      <c r="AN116">
        <v>1</v>
      </c>
      <c r="AO116">
        <v>1</v>
      </c>
      <c r="AP116">
        <v>1</v>
      </c>
      <c r="AQ116">
        <v>1</v>
      </c>
      <c r="AR116">
        <v>1</v>
      </c>
      <c r="AS116">
        <v>1</v>
      </c>
      <c r="AT116">
        <v>1</v>
      </c>
      <c r="AU116">
        <v>1</v>
      </c>
      <c r="AV116">
        <v>1</v>
      </c>
      <c r="AW116">
        <v>1</v>
      </c>
      <c r="AX116">
        <v>1</v>
      </c>
      <c r="AY116">
        <v>1</v>
      </c>
      <c r="AZ116">
        <v>0</v>
      </c>
      <c r="BA116">
        <v>0.442</v>
      </c>
      <c r="BB116">
        <v>3.3000000000000002E-2</v>
      </c>
      <c r="BC116">
        <v>0.39200000000000002</v>
      </c>
      <c r="BD116">
        <v>1</v>
      </c>
      <c r="BE116">
        <v>1</v>
      </c>
      <c r="BF116">
        <v>1</v>
      </c>
      <c r="BG116">
        <v>1</v>
      </c>
      <c r="BH116">
        <v>1</v>
      </c>
      <c r="BI116">
        <v>1</v>
      </c>
      <c r="BJ116">
        <v>1</v>
      </c>
      <c r="BK116">
        <v>1</v>
      </c>
      <c r="BL116">
        <v>1</v>
      </c>
      <c r="BM116">
        <v>1</v>
      </c>
      <c r="BN116">
        <v>0</v>
      </c>
      <c r="BO116">
        <v>0</v>
      </c>
      <c r="BP116">
        <v>0</v>
      </c>
      <c r="BQ116">
        <v>0</v>
      </c>
      <c r="BR116">
        <v>0</v>
      </c>
      <c r="BS116">
        <v>7.4999999999999997E-2</v>
      </c>
      <c r="BT116">
        <v>0</v>
      </c>
      <c r="BU116">
        <v>0.59199999999999997</v>
      </c>
      <c r="BV116">
        <v>1</v>
      </c>
      <c r="BW116">
        <v>0.6</v>
      </c>
      <c r="BX116">
        <v>0.49199999999999999</v>
      </c>
      <c r="BY116">
        <v>1</v>
      </c>
      <c r="BZ116">
        <v>4.2000000000000003E-2</v>
      </c>
      <c r="CA116">
        <v>0</v>
      </c>
      <c r="CB116">
        <v>18.36</v>
      </c>
      <c r="CC116">
        <v>17.47</v>
      </c>
      <c r="CD116">
        <v>17.79</v>
      </c>
      <c r="CE116">
        <v>17.399999999999999</v>
      </c>
      <c r="CF116">
        <v>16.71</v>
      </c>
      <c r="CG116">
        <v>16.46</v>
      </c>
      <c r="CH116">
        <v>16.63</v>
      </c>
      <c r="CI116">
        <v>15.93</v>
      </c>
      <c r="CJ116">
        <v>15.59</v>
      </c>
      <c r="CK116">
        <v>16.13</v>
      </c>
      <c r="CL116">
        <v>15.99</v>
      </c>
      <c r="CM116">
        <v>15.8</v>
      </c>
      <c r="CN116">
        <v>16.53</v>
      </c>
      <c r="CO116">
        <v>16.96</v>
      </c>
      <c r="CP116">
        <v>1</v>
      </c>
      <c r="CQ116">
        <v>1</v>
      </c>
      <c r="CR116">
        <v>1</v>
      </c>
      <c r="CS116">
        <v>1</v>
      </c>
      <c r="CT116">
        <v>1</v>
      </c>
      <c r="CU116">
        <v>1</v>
      </c>
      <c r="CV116">
        <v>1</v>
      </c>
      <c r="CW116">
        <v>1</v>
      </c>
      <c r="CX116">
        <v>1</v>
      </c>
      <c r="CY116">
        <v>1</v>
      </c>
      <c r="CZ116">
        <v>1</v>
      </c>
      <c r="DA116">
        <v>1</v>
      </c>
      <c r="DB116">
        <v>1</v>
      </c>
      <c r="DC116">
        <v>1</v>
      </c>
      <c r="DD116">
        <v>0.7</v>
      </c>
      <c r="DE116">
        <v>1</v>
      </c>
      <c r="DF116">
        <v>1</v>
      </c>
      <c r="DG116">
        <v>1</v>
      </c>
      <c r="DH116">
        <v>1</v>
      </c>
      <c r="DI116">
        <v>1</v>
      </c>
      <c r="DJ116">
        <v>1</v>
      </c>
      <c r="DK116">
        <v>1</v>
      </c>
      <c r="DL116">
        <v>1</v>
      </c>
      <c r="DM116">
        <v>1</v>
      </c>
      <c r="DN116">
        <v>1</v>
      </c>
      <c r="DO116">
        <v>1</v>
      </c>
      <c r="DP116">
        <v>1</v>
      </c>
      <c r="DQ116">
        <v>1</v>
      </c>
      <c r="DR116">
        <v>0</v>
      </c>
      <c r="DS116">
        <v>0.56699999999999995</v>
      </c>
      <c r="DT116">
        <v>0.25</v>
      </c>
      <c r="DU116">
        <v>0.61699999999999999</v>
      </c>
      <c r="DV116">
        <v>1</v>
      </c>
      <c r="DW116">
        <v>1</v>
      </c>
      <c r="DX116">
        <v>1</v>
      </c>
      <c r="DY116">
        <v>1</v>
      </c>
      <c r="DZ116">
        <v>1</v>
      </c>
      <c r="EA116">
        <v>1</v>
      </c>
      <c r="EB116">
        <v>1</v>
      </c>
      <c r="EC116">
        <v>1</v>
      </c>
      <c r="ED116">
        <v>1</v>
      </c>
      <c r="EE116">
        <v>1</v>
      </c>
      <c r="EF116">
        <v>5.3070000000000004</v>
      </c>
      <c r="EG116">
        <v>4.1970000000000001</v>
      </c>
      <c r="EH116">
        <v>5.6070000000000002</v>
      </c>
      <c r="EI116">
        <v>3.2570000000000001</v>
      </c>
      <c r="EJ116">
        <v>3.0510000000000002</v>
      </c>
      <c r="EK116">
        <v>2.9710000000000001</v>
      </c>
      <c r="EL116">
        <v>3.153</v>
      </c>
      <c r="EM116">
        <v>-3.4</v>
      </c>
      <c r="EN116">
        <v>1.351</v>
      </c>
      <c r="EO116">
        <v>-9.7000000000000003E-2</v>
      </c>
      <c r="EP116">
        <v>-3.7</v>
      </c>
      <c r="EQ116">
        <v>3.6440000000000001</v>
      </c>
      <c r="ER116">
        <v>2.9510000000000001</v>
      </c>
      <c r="ES116">
        <v>5.9950000000000001</v>
      </c>
      <c r="ET116">
        <v>0</v>
      </c>
      <c r="EU116">
        <v>214.36268320282301</v>
      </c>
    </row>
    <row r="117" spans="1:151" x14ac:dyDescent="0.25">
      <c r="A117" t="s">
        <v>173</v>
      </c>
      <c r="B117" t="s">
        <v>589</v>
      </c>
      <c r="C117" t="s">
        <v>595</v>
      </c>
      <c r="D117">
        <v>122</v>
      </c>
      <c r="E117" t="s">
        <v>12</v>
      </c>
      <c r="F117">
        <f t="shared" si="10"/>
        <v>2</v>
      </c>
      <c r="G117">
        <f t="shared" si="11"/>
        <v>2</v>
      </c>
      <c r="H117" t="s">
        <v>8</v>
      </c>
      <c r="I117" t="s">
        <v>3</v>
      </c>
      <c r="J117" t="s">
        <v>4</v>
      </c>
      <c r="K117" t="s">
        <v>606</v>
      </c>
      <c r="L117" t="s">
        <v>515</v>
      </c>
      <c r="M117" s="7">
        <f t="shared" si="12"/>
        <v>0</v>
      </c>
      <c r="N117" s="7">
        <f t="shared" si="12"/>
        <v>275.67922326124074</v>
      </c>
      <c r="O117" s="7">
        <f>M117*'Emission and cost factors'!$D$8+N117*'Emission and cost factors'!$E$8</f>
        <v>126.81244270017075</v>
      </c>
      <c r="P117" s="8">
        <f>M117*'Emission and cost factors'!$D$9+N117*'Emission and cost factors'!$E$9</f>
        <v>41.351883489186108</v>
      </c>
      <c r="Q117" s="7">
        <f t="shared" si="13"/>
        <v>19.91928571428571</v>
      </c>
      <c r="R117" s="17">
        <f t="shared" si="14"/>
        <v>7</v>
      </c>
      <c r="S117" s="17">
        <f t="shared" si="15"/>
        <v>0</v>
      </c>
      <c r="T117" s="17">
        <f t="shared" si="16"/>
        <v>0</v>
      </c>
      <c r="U117" s="7">
        <f t="shared" si="17"/>
        <v>0.15364285714285714</v>
      </c>
      <c r="V117" s="7">
        <f t="shared" si="18"/>
        <v>0</v>
      </c>
      <c r="W117" s="7">
        <f t="shared" si="19"/>
        <v>0</v>
      </c>
      <c r="X117">
        <v>20.3</v>
      </c>
      <c r="Y117">
        <v>20.16</v>
      </c>
      <c r="Z117">
        <v>20.329999999999998</v>
      </c>
      <c r="AA117">
        <v>20.149999999999999</v>
      </c>
      <c r="AB117">
        <v>19.989999999999998</v>
      </c>
      <c r="AC117">
        <v>20</v>
      </c>
      <c r="AD117">
        <v>20.07</v>
      </c>
      <c r="AE117">
        <v>19.54</v>
      </c>
      <c r="AF117">
        <v>19.46</v>
      </c>
      <c r="AG117">
        <v>19.600000000000001</v>
      </c>
      <c r="AH117">
        <v>19.46</v>
      </c>
      <c r="AI117">
        <v>19.579999999999998</v>
      </c>
      <c r="AJ117">
        <v>19.96</v>
      </c>
      <c r="AK117">
        <v>20.27</v>
      </c>
      <c r="AL117">
        <v>0</v>
      </c>
      <c r="AM117">
        <v>0</v>
      </c>
      <c r="AN117">
        <v>0</v>
      </c>
      <c r="AO117">
        <v>0</v>
      </c>
      <c r="AP117">
        <v>8.0000000000000002E-3</v>
      </c>
      <c r="AQ117">
        <v>0</v>
      </c>
      <c r="AR117">
        <v>0</v>
      </c>
      <c r="AS117">
        <v>0.35799999999999998</v>
      </c>
      <c r="AT117">
        <v>0.51700000000000002</v>
      </c>
      <c r="AU117">
        <v>0.36699999999999999</v>
      </c>
      <c r="AV117">
        <v>0.41699999999999998</v>
      </c>
      <c r="AW117">
        <v>0.442</v>
      </c>
      <c r="AX117">
        <v>4.2000000000000003E-2</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19.440000000000001</v>
      </c>
      <c r="CC117">
        <v>19.2</v>
      </c>
      <c r="CD117">
        <v>19.38</v>
      </c>
      <c r="CE117">
        <v>19.16</v>
      </c>
      <c r="CF117">
        <v>18.920000000000002</v>
      </c>
      <c r="CG117">
        <v>18.71</v>
      </c>
      <c r="CH117">
        <v>18.79</v>
      </c>
      <c r="CI117">
        <v>18.170000000000002</v>
      </c>
      <c r="CJ117">
        <v>17.98</v>
      </c>
      <c r="CK117">
        <v>18.21</v>
      </c>
      <c r="CL117">
        <v>18.09</v>
      </c>
      <c r="CM117">
        <v>18.149999999999999</v>
      </c>
      <c r="CN117">
        <v>18.57</v>
      </c>
      <c r="CO117">
        <v>19.09</v>
      </c>
      <c r="CP117">
        <v>0.48299999999999998</v>
      </c>
      <c r="CQ117">
        <v>0.63300000000000001</v>
      </c>
      <c r="CR117">
        <v>0.52500000000000002</v>
      </c>
      <c r="CS117">
        <v>0.64200000000000002</v>
      </c>
      <c r="CT117">
        <v>0.79200000000000004</v>
      </c>
      <c r="CU117">
        <v>1</v>
      </c>
      <c r="CV117">
        <v>0.92500000000000004</v>
      </c>
      <c r="CW117">
        <v>1</v>
      </c>
      <c r="CX117">
        <v>1</v>
      </c>
      <c r="CY117">
        <v>1</v>
      </c>
      <c r="CZ117">
        <v>1</v>
      </c>
      <c r="DA117">
        <v>1</v>
      </c>
      <c r="DB117">
        <v>1</v>
      </c>
      <c r="DC117">
        <v>0.74199999999999999</v>
      </c>
      <c r="DD117">
        <v>0</v>
      </c>
      <c r="DE117">
        <v>0</v>
      </c>
      <c r="DF117">
        <v>0</v>
      </c>
      <c r="DG117">
        <v>0</v>
      </c>
      <c r="DH117">
        <v>5.8000000000000003E-2</v>
      </c>
      <c r="DI117">
        <v>0.23300000000000001</v>
      </c>
      <c r="DJ117">
        <v>0.16700000000000001</v>
      </c>
      <c r="DK117">
        <v>0.49199999999999999</v>
      </c>
      <c r="DL117">
        <v>0.70799999999999996</v>
      </c>
      <c r="DM117">
        <v>0.52500000000000002</v>
      </c>
      <c r="DN117">
        <v>0.52500000000000002</v>
      </c>
      <c r="DO117">
        <v>0.65800000000000003</v>
      </c>
      <c r="DP117">
        <v>0.33300000000000002</v>
      </c>
      <c r="DQ117">
        <v>0</v>
      </c>
      <c r="DR117">
        <v>0</v>
      </c>
      <c r="DS117">
        <v>0</v>
      </c>
      <c r="DT117">
        <v>0</v>
      </c>
      <c r="DU117">
        <v>0</v>
      </c>
      <c r="DV117">
        <v>0</v>
      </c>
      <c r="DW117">
        <v>0</v>
      </c>
      <c r="DX117">
        <v>0</v>
      </c>
      <c r="DY117">
        <v>0</v>
      </c>
      <c r="DZ117">
        <v>1.7000000000000001E-2</v>
      </c>
      <c r="EA117">
        <v>0</v>
      </c>
      <c r="EB117">
        <v>0</v>
      </c>
      <c r="EC117">
        <v>0</v>
      </c>
      <c r="ED117">
        <v>0</v>
      </c>
      <c r="EE117">
        <v>0</v>
      </c>
      <c r="EF117">
        <v>5.3070000000000004</v>
      </c>
      <c r="EG117">
        <v>4.1970000000000001</v>
      </c>
      <c r="EH117">
        <v>5.6070000000000002</v>
      </c>
      <c r="EI117">
        <v>3.2570000000000001</v>
      </c>
      <c r="EJ117">
        <v>3.0510000000000002</v>
      </c>
      <c r="EK117">
        <v>2.9710000000000001</v>
      </c>
      <c r="EL117">
        <v>3.153</v>
      </c>
      <c r="EM117">
        <v>-3.4</v>
      </c>
      <c r="EN117">
        <v>1.351</v>
      </c>
      <c r="EO117">
        <v>-9.7000000000000003E-2</v>
      </c>
      <c r="EP117">
        <v>-3.7</v>
      </c>
      <c r="EQ117">
        <v>3.6440000000000001</v>
      </c>
      <c r="ER117">
        <v>2.9510000000000001</v>
      </c>
      <c r="ES117">
        <v>5.9950000000000001</v>
      </c>
      <c r="ET117">
        <v>0</v>
      </c>
      <c r="EU117">
        <v>128.65030418857901</v>
      </c>
    </row>
    <row r="118" spans="1:151" x14ac:dyDescent="0.25">
      <c r="A118" t="s">
        <v>174</v>
      </c>
      <c r="B118" t="s">
        <v>589</v>
      </c>
      <c r="C118" t="s">
        <v>595</v>
      </c>
      <c r="D118">
        <v>123</v>
      </c>
      <c r="E118" t="s">
        <v>12</v>
      </c>
      <c r="F118">
        <f t="shared" si="10"/>
        <v>2</v>
      </c>
      <c r="G118">
        <f t="shared" si="11"/>
        <v>2</v>
      </c>
      <c r="H118" t="s">
        <v>8</v>
      </c>
      <c r="I118" t="s">
        <v>3</v>
      </c>
      <c r="J118" t="s">
        <v>5</v>
      </c>
      <c r="K118" t="s">
        <v>606</v>
      </c>
      <c r="L118" t="s">
        <v>516</v>
      </c>
      <c r="M118" s="7">
        <f t="shared" si="12"/>
        <v>0</v>
      </c>
      <c r="N118" s="7">
        <f t="shared" si="12"/>
        <v>273.8904107610814</v>
      </c>
      <c r="O118" s="7">
        <f>M118*'Emission and cost factors'!$D$8+N118*'Emission and cost factors'!$E$8</f>
        <v>125.98958895009744</v>
      </c>
      <c r="P118" s="8">
        <f>M118*'Emission and cost factors'!$D$9+N118*'Emission and cost factors'!$E$9</f>
        <v>41.083561614162207</v>
      </c>
      <c r="Q118" s="7">
        <f t="shared" si="13"/>
        <v>20.045714285714286</v>
      </c>
      <c r="R118" s="17">
        <f t="shared" si="14"/>
        <v>5</v>
      </c>
      <c r="S118" s="17">
        <f t="shared" si="15"/>
        <v>0</v>
      </c>
      <c r="T118" s="17">
        <f t="shared" si="16"/>
        <v>0</v>
      </c>
      <c r="U118" s="7">
        <f t="shared" si="17"/>
        <v>0.10057142857142856</v>
      </c>
      <c r="V118" s="7">
        <f t="shared" si="18"/>
        <v>0</v>
      </c>
      <c r="W118" s="7">
        <f t="shared" si="19"/>
        <v>0</v>
      </c>
      <c r="X118">
        <v>20.399999999999999</v>
      </c>
      <c r="Y118">
        <v>20.27</v>
      </c>
      <c r="Z118">
        <v>20.43</v>
      </c>
      <c r="AA118">
        <v>20.260000000000002</v>
      </c>
      <c r="AB118">
        <v>20.11</v>
      </c>
      <c r="AC118">
        <v>20.14</v>
      </c>
      <c r="AD118">
        <v>20.18</v>
      </c>
      <c r="AE118">
        <v>19.690000000000001</v>
      </c>
      <c r="AF118">
        <v>19.600000000000001</v>
      </c>
      <c r="AG118">
        <v>19.739999999999998</v>
      </c>
      <c r="AH118">
        <v>19.61</v>
      </c>
      <c r="AI118">
        <v>19.72</v>
      </c>
      <c r="AJ118">
        <v>20.100000000000001</v>
      </c>
      <c r="AK118">
        <v>20.39</v>
      </c>
      <c r="AL118">
        <v>0</v>
      </c>
      <c r="AM118">
        <v>0</v>
      </c>
      <c r="AN118">
        <v>0</v>
      </c>
      <c r="AO118">
        <v>0</v>
      </c>
      <c r="AP118">
        <v>0</v>
      </c>
      <c r="AQ118">
        <v>0</v>
      </c>
      <c r="AR118">
        <v>0</v>
      </c>
      <c r="AS118">
        <v>0.23300000000000001</v>
      </c>
      <c r="AT118">
        <v>0.36699999999999999</v>
      </c>
      <c r="AU118">
        <v>0.22500000000000001</v>
      </c>
      <c r="AV118">
        <v>0.3</v>
      </c>
      <c r="AW118">
        <v>0.28299999999999997</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19.55</v>
      </c>
      <c r="CC118">
        <v>19.32</v>
      </c>
      <c r="CD118">
        <v>19.510000000000002</v>
      </c>
      <c r="CE118">
        <v>19.3</v>
      </c>
      <c r="CF118">
        <v>19.079999999999998</v>
      </c>
      <c r="CG118">
        <v>18.89</v>
      </c>
      <c r="CH118">
        <v>18.98</v>
      </c>
      <c r="CI118">
        <v>18.41</v>
      </c>
      <c r="CJ118">
        <v>18.170000000000002</v>
      </c>
      <c r="CK118">
        <v>18.41</v>
      </c>
      <c r="CL118">
        <v>18.3</v>
      </c>
      <c r="CM118">
        <v>18.329999999999998</v>
      </c>
      <c r="CN118">
        <v>18.77</v>
      </c>
      <c r="CO118">
        <v>19.260000000000002</v>
      </c>
      <c r="CP118">
        <v>0.38300000000000001</v>
      </c>
      <c r="CQ118">
        <v>0.53300000000000003</v>
      </c>
      <c r="CR118">
        <v>0.41699999999999998</v>
      </c>
      <c r="CS118">
        <v>0.52500000000000002</v>
      </c>
      <c r="CT118">
        <v>0.66700000000000004</v>
      </c>
      <c r="CU118">
        <v>0.8</v>
      </c>
      <c r="CV118">
        <v>0.73299999999999998</v>
      </c>
      <c r="CW118">
        <v>0.9</v>
      </c>
      <c r="CX118">
        <v>1</v>
      </c>
      <c r="CY118">
        <v>1</v>
      </c>
      <c r="CZ118">
        <v>0.98299999999999998</v>
      </c>
      <c r="DA118">
        <v>1</v>
      </c>
      <c r="DB118">
        <v>0.88300000000000001</v>
      </c>
      <c r="DC118">
        <v>0.59199999999999997</v>
      </c>
      <c r="DD118">
        <v>0</v>
      </c>
      <c r="DE118">
        <v>0</v>
      </c>
      <c r="DF118">
        <v>0</v>
      </c>
      <c r="DG118">
        <v>0</v>
      </c>
      <c r="DH118">
        <v>0</v>
      </c>
      <c r="DI118">
        <v>8.3000000000000004E-2</v>
      </c>
      <c r="DJ118">
        <v>8.0000000000000002E-3</v>
      </c>
      <c r="DK118">
        <v>0.35</v>
      </c>
      <c r="DL118">
        <v>0.57499999999999996</v>
      </c>
      <c r="DM118">
        <v>0.39200000000000002</v>
      </c>
      <c r="DN118">
        <v>0.40799999999999997</v>
      </c>
      <c r="DO118">
        <v>0.51700000000000002</v>
      </c>
      <c r="DP118">
        <v>0.183</v>
      </c>
      <c r="DQ118">
        <v>0</v>
      </c>
      <c r="DR118">
        <v>0</v>
      </c>
      <c r="DS118">
        <v>0</v>
      </c>
      <c r="DT118">
        <v>0</v>
      </c>
      <c r="DU118">
        <v>0</v>
      </c>
      <c r="DV118">
        <v>0</v>
      </c>
      <c r="DW118">
        <v>0</v>
      </c>
      <c r="DX118">
        <v>0</v>
      </c>
      <c r="DY118">
        <v>0</v>
      </c>
      <c r="DZ118">
        <v>0</v>
      </c>
      <c r="EA118">
        <v>0</v>
      </c>
      <c r="EB118">
        <v>0</v>
      </c>
      <c r="EC118">
        <v>0</v>
      </c>
      <c r="ED118">
        <v>0</v>
      </c>
      <c r="EE118">
        <v>0</v>
      </c>
      <c r="EF118">
        <v>5.3070000000000004</v>
      </c>
      <c r="EG118">
        <v>4.1970000000000001</v>
      </c>
      <c r="EH118">
        <v>5.6070000000000002</v>
      </c>
      <c r="EI118">
        <v>3.2570000000000001</v>
      </c>
      <c r="EJ118">
        <v>3.0510000000000002</v>
      </c>
      <c r="EK118">
        <v>2.9710000000000001</v>
      </c>
      <c r="EL118">
        <v>3.153</v>
      </c>
      <c r="EM118">
        <v>-3.4</v>
      </c>
      <c r="EN118">
        <v>1.351</v>
      </c>
      <c r="EO118">
        <v>-9.7000000000000003E-2</v>
      </c>
      <c r="EP118">
        <v>-3.7</v>
      </c>
      <c r="EQ118">
        <v>3.6440000000000001</v>
      </c>
      <c r="ER118">
        <v>2.9510000000000001</v>
      </c>
      <c r="ES118">
        <v>5.9950000000000001</v>
      </c>
      <c r="ET118">
        <v>0</v>
      </c>
      <c r="EU118">
        <v>127.815525021838</v>
      </c>
    </row>
    <row r="119" spans="1:151" x14ac:dyDescent="0.25">
      <c r="A119" t="s">
        <v>175</v>
      </c>
      <c r="B119" t="s">
        <v>589</v>
      </c>
      <c r="C119" t="s">
        <v>595</v>
      </c>
      <c r="D119">
        <v>124</v>
      </c>
      <c r="E119" t="s">
        <v>12</v>
      </c>
      <c r="F119">
        <f t="shared" si="10"/>
        <v>2</v>
      </c>
      <c r="G119">
        <f t="shared" si="11"/>
        <v>2</v>
      </c>
      <c r="H119" t="s">
        <v>8</v>
      </c>
      <c r="I119" t="s">
        <v>3</v>
      </c>
      <c r="J119" t="s">
        <v>5</v>
      </c>
      <c r="K119" t="s">
        <v>606</v>
      </c>
      <c r="L119" t="s">
        <v>515</v>
      </c>
      <c r="M119" s="7">
        <f t="shared" si="12"/>
        <v>0</v>
      </c>
      <c r="N119" s="7">
        <f t="shared" si="12"/>
        <v>276.07711489871139</v>
      </c>
      <c r="O119" s="7">
        <f>M119*'Emission and cost factors'!$D$8+N119*'Emission and cost factors'!$E$8</f>
        <v>126.99547285340725</v>
      </c>
      <c r="P119" s="8">
        <f>M119*'Emission and cost factors'!$D$9+N119*'Emission and cost factors'!$E$9</f>
        <v>41.411567234806704</v>
      </c>
      <c r="Q119" s="7">
        <f t="shared" si="13"/>
        <v>19.91928571428571</v>
      </c>
      <c r="R119" s="17">
        <f t="shared" si="14"/>
        <v>7</v>
      </c>
      <c r="S119" s="17">
        <f t="shared" si="15"/>
        <v>0</v>
      </c>
      <c r="T119" s="17">
        <f t="shared" si="16"/>
        <v>0</v>
      </c>
      <c r="U119" s="7">
        <f t="shared" si="17"/>
        <v>0.15364285714285714</v>
      </c>
      <c r="V119" s="7">
        <f t="shared" si="18"/>
        <v>0</v>
      </c>
      <c r="W119" s="7">
        <f t="shared" si="19"/>
        <v>0</v>
      </c>
      <c r="X119">
        <v>20.3</v>
      </c>
      <c r="Y119">
        <v>20.16</v>
      </c>
      <c r="Z119">
        <v>20.329999999999998</v>
      </c>
      <c r="AA119">
        <v>20.149999999999999</v>
      </c>
      <c r="AB119">
        <v>19.989999999999998</v>
      </c>
      <c r="AC119">
        <v>20</v>
      </c>
      <c r="AD119">
        <v>20.07</v>
      </c>
      <c r="AE119">
        <v>19.54</v>
      </c>
      <c r="AF119">
        <v>19.46</v>
      </c>
      <c r="AG119">
        <v>19.600000000000001</v>
      </c>
      <c r="AH119">
        <v>19.46</v>
      </c>
      <c r="AI119">
        <v>19.579999999999998</v>
      </c>
      <c r="AJ119">
        <v>19.96</v>
      </c>
      <c r="AK119">
        <v>20.27</v>
      </c>
      <c r="AL119">
        <v>0</v>
      </c>
      <c r="AM119">
        <v>0</v>
      </c>
      <c r="AN119">
        <v>0</v>
      </c>
      <c r="AO119">
        <v>0</v>
      </c>
      <c r="AP119">
        <v>8.0000000000000002E-3</v>
      </c>
      <c r="AQ119">
        <v>0</v>
      </c>
      <c r="AR119">
        <v>0</v>
      </c>
      <c r="AS119">
        <v>0.35799999999999998</v>
      </c>
      <c r="AT119">
        <v>0.51700000000000002</v>
      </c>
      <c r="AU119">
        <v>0.36699999999999999</v>
      </c>
      <c r="AV119">
        <v>0.41699999999999998</v>
      </c>
      <c r="AW119">
        <v>0.442</v>
      </c>
      <c r="AX119">
        <v>4.2000000000000003E-2</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19.440000000000001</v>
      </c>
      <c r="CC119">
        <v>19.2</v>
      </c>
      <c r="CD119">
        <v>19.38</v>
      </c>
      <c r="CE119">
        <v>19.16</v>
      </c>
      <c r="CF119">
        <v>18.920000000000002</v>
      </c>
      <c r="CG119">
        <v>18.71</v>
      </c>
      <c r="CH119">
        <v>18.79</v>
      </c>
      <c r="CI119">
        <v>18.170000000000002</v>
      </c>
      <c r="CJ119">
        <v>17.98</v>
      </c>
      <c r="CK119">
        <v>18.21</v>
      </c>
      <c r="CL119">
        <v>18.09</v>
      </c>
      <c r="CM119">
        <v>18.149999999999999</v>
      </c>
      <c r="CN119">
        <v>18.57</v>
      </c>
      <c r="CO119">
        <v>19.09</v>
      </c>
      <c r="CP119">
        <v>0.48299999999999998</v>
      </c>
      <c r="CQ119">
        <v>0.63300000000000001</v>
      </c>
      <c r="CR119">
        <v>0.52500000000000002</v>
      </c>
      <c r="CS119">
        <v>0.64200000000000002</v>
      </c>
      <c r="CT119">
        <v>0.79200000000000004</v>
      </c>
      <c r="CU119">
        <v>1</v>
      </c>
      <c r="CV119">
        <v>0.92500000000000004</v>
      </c>
      <c r="CW119">
        <v>1</v>
      </c>
      <c r="CX119">
        <v>1</v>
      </c>
      <c r="CY119">
        <v>1</v>
      </c>
      <c r="CZ119">
        <v>1</v>
      </c>
      <c r="DA119">
        <v>1</v>
      </c>
      <c r="DB119">
        <v>1</v>
      </c>
      <c r="DC119">
        <v>0.74199999999999999</v>
      </c>
      <c r="DD119">
        <v>0</v>
      </c>
      <c r="DE119">
        <v>0</v>
      </c>
      <c r="DF119">
        <v>0</v>
      </c>
      <c r="DG119">
        <v>0</v>
      </c>
      <c r="DH119">
        <v>5.8000000000000003E-2</v>
      </c>
      <c r="DI119">
        <v>0.23300000000000001</v>
      </c>
      <c r="DJ119">
        <v>0.16700000000000001</v>
      </c>
      <c r="DK119">
        <v>0.49199999999999999</v>
      </c>
      <c r="DL119">
        <v>0.70799999999999996</v>
      </c>
      <c r="DM119">
        <v>0.52500000000000002</v>
      </c>
      <c r="DN119">
        <v>0.52500000000000002</v>
      </c>
      <c r="DO119">
        <v>0.65800000000000003</v>
      </c>
      <c r="DP119">
        <v>0.33300000000000002</v>
      </c>
      <c r="DQ119">
        <v>0</v>
      </c>
      <c r="DR119">
        <v>0</v>
      </c>
      <c r="DS119">
        <v>0</v>
      </c>
      <c r="DT119">
        <v>0</v>
      </c>
      <c r="DU119">
        <v>0</v>
      </c>
      <c r="DV119">
        <v>0</v>
      </c>
      <c r="DW119">
        <v>0</v>
      </c>
      <c r="DX119">
        <v>0</v>
      </c>
      <c r="DY119">
        <v>0</v>
      </c>
      <c r="DZ119">
        <v>1.7000000000000001E-2</v>
      </c>
      <c r="EA119">
        <v>0</v>
      </c>
      <c r="EB119">
        <v>0</v>
      </c>
      <c r="EC119">
        <v>0</v>
      </c>
      <c r="ED119">
        <v>0</v>
      </c>
      <c r="EE119">
        <v>0</v>
      </c>
      <c r="EF119">
        <v>5.3070000000000004</v>
      </c>
      <c r="EG119">
        <v>4.1970000000000001</v>
      </c>
      <c r="EH119">
        <v>5.6070000000000002</v>
      </c>
      <c r="EI119">
        <v>3.2570000000000001</v>
      </c>
      <c r="EJ119">
        <v>3.0510000000000002</v>
      </c>
      <c r="EK119">
        <v>2.9710000000000001</v>
      </c>
      <c r="EL119">
        <v>3.153</v>
      </c>
      <c r="EM119">
        <v>-3.4</v>
      </c>
      <c r="EN119">
        <v>1.351</v>
      </c>
      <c r="EO119">
        <v>-9.7000000000000003E-2</v>
      </c>
      <c r="EP119">
        <v>-3.7</v>
      </c>
      <c r="EQ119">
        <v>3.6440000000000001</v>
      </c>
      <c r="ER119">
        <v>2.9510000000000001</v>
      </c>
      <c r="ES119">
        <v>5.9950000000000001</v>
      </c>
      <c r="ET119">
        <v>0</v>
      </c>
      <c r="EU119">
        <v>128.83598695273199</v>
      </c>
    </row>
    <row r="120" spans="1:151" x14ac:dyDescent="0.25">
      <c r="A120" t="s">
        <v>176</v>
      </c>
      <c r="B120" t="s">
        <v>589</v>
      </c>
      <c r="C120" t="s">
        <v>595</v>
      </c>
      <c r="D120">
        <v>125</v>
      </c>
      <c r="E120" t="s">
        <v>12</v>
      </c>
      <c r="F120">
        <f t="shared" si="10"/>
        <v>2</v>
      </c>
      <c r="G120">
        <f t="shared" si="11"/>
        <v>2</v>
      </c>
      <c r="H120" t="s">
        <v>8</v>
      </c>
      <c r="I120" t="s">
        <v>6</v>
      </c>
      <c r="J120" t="s">
        <v>4</v>
      </c>
      <c r="K120" t="s">
        <v>606</v>
      </c>
      <c r="L120" t="s">
        <v>516</v>
      </c>
      <c r="M120" s="7">
        <f t="shared" si="12"/>
        <v>0</v>
      </c>
      <c r="N120" s="7">
        <f t="shared" si="12"/>
        <v>289.72426606701214</v>
      </c>
      <c r="O120" s="7">
        <f>M120*'Emission and cost factors'!$D$8+N120*'Emission and cost factors'!$E$8</f>
        <v>133.27316239082558</v>
      </c>
      <c r="P120" s="8">
        <f>M120*'Emission and cost factors'!$D$9+N120*'Emission and cost factors'!$E$9</f>
        <v>43.458639910051822</v>
      </c>
      <c r="Q120" s="7">
        <f t="shared" si="13"/>
        <v>20.167857142857144</v>
      </c>
      <c r="R120" s="17">
        <f t="shared" si="14"/>
        <v>5</v>
      </c>
      <c r="S120" s="17">
        <f t="shared" si="15"/>
        <v>0</v>
      </c>
      <c r="T120" s="17">
        <f t="shared" si="16"/>
        <v>0</v>
      </c>
      <c r="U120" s="7">
        <f t="shared" si="17"/>
        <v>6.2571428571428583E-2</v>
      </c>
      <c r="V120" s="7">
        <f t="shared" si="18"/>
        <v>0</v>
      </c>
      <c r="W120" s="7">
        <f t="shared" si="19"/>
        <v>0</v>
      </c>
      <c r="X120">
        <v>20.45</v>
      </c>
      <c r="Y120">
        <v>20.350000000000001</v>
      </c>
      <c r="Z120">
        <v>20.47</v>
      </c>
      <c r="AA120">
        <v>20.350000000000001</v>
      </c>
      <c r="AB120">
        <v>20.22</v>
      </c>
      <c r="AC120">
        <v>20.27</v>
      </c>
      <c r="AD120">
        <v>20.29</v>
      </c>
      <c r="AE120">
        <v>19.88</v>
      </c>
      <c r="AF120">
        <v>19.760000000000002</v>
      </c>
      <c r="AG120">
        <v>19.920000000000002</v>
      </c>
      <c r="AH120">
        <v>19.829999999999998</v>
      </c>
      <c r="AI120">
        <v>19.86</v>
      </c>
      <c r="AJ120">
        <v>20.22</v>
      </c>
      <c r="AK120">
        <v>20.48</v>
      </c>
      <c r="AL120">
        <v>0</v>
      </c>
      <c r="AM120">
        <v>0</v>
      </c>
      <c r="AN120">
        <v>0</v>
      </c>
      <c r="AO120">
        <v>0</v>
      </c>
      <c r="AP120">
        <v>0</v>
      </c>
      <c r="AQ120">
        <v>0</v>
      </c>
      <c r="AR120">
        <v>0</v>
      </c>
      <c r="AS120">
        <v>0.11700000000000001</v>
      </c>
      <c r="AT120">
        <v>0.29199999999999998</v>
      </c>
      <c r="AU120">
        <v>0.1</v>
      </c>
      <c r="AV120">
        <v>0.16700000000000001</v>
      </c>
      <c r="AW120">
        <v>0.2</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19.75</v>
      </c>
      <c r="CC120">
        <v>19.59</v>
      </c>
      <c r="CD120">
        <v>19.75</v>
      </c>
      <c r="CE120">
        <v>19.57</v>
      </c>
      <c r="CF120">
        <v>19.36</v>
      </c>
      <c r="CG120">
        <v>19.149999999999999</v>
      </c>
      <c r="CH120">
        <v>19.21</v>
      </c>
      <c r="CI120">
        <v>18.77</v>
      </c>
      <c r="CJ120">
        <v>18.43</v>
      </c>
      <c r="CK120">
        <v>18.66</v>
      </c>
      <c r="CL120">
        <v>18.7</v>
      </c>
      <c r="CM120">
        <v>18.54</v>
      </c>
      <c r="CN120">
        <v>18.96</v>
      </c>
      <c r="CO120">
        <v>19.43</v>
      </c>
      <c r="CP120">
        <v>0.28299999999999997</v>
      </c>
      <c r="CQ120">
        <v>0.442</v>
      </c>
      <c r="CR120">
        <v>0.29199999999999998</v>
      </c>
      <c r="CS120">
        <v>0.442</v>
      </c>
      <c r="CT120">
        <v>0.63300000000000001</v>
      </c>
      <c r="CU120">
        <v>0.89200000000000002</v>
      </c>
      <c r="CV120">
        <v>0.79200000000000004</v>
      </c>
      <c r="CW120">
        <v>1</v>
      </c>
      <c r="CX120">
        <v>1</v>
      </c>
      <c r="CY120">
        <v>1</v>
      </c>
      <c r="CZ120">
        <v>1</v>
      </c>
      <c r="DA120">
        <v>1</v>
      </c>
      <c r="DB120">
        <v>1</v>
      </c>
      <c r="DC120">
        <v>0.625</v>
      </c>
      <c r="DD120">
        <v>0</v>
      </c>
      <c r="DE120">
        <v>0</v>
      </c>
      <c r="DF120">
        <v>0</v>
      </c>
      <c r="DG120">
        <v>0</v>
      </c>
      <c r="DH120">
        <v>0</v>
      </c>
      <c r="DI120">
        <v>0</v>
      </c>
      <c r="DJ120">
        <v>0</v>
      </c>
      <c r="DK120">
        <v>0.183</v>
      </c>
      <c r="DL120">
        <v>0.53300000000000003</v>
      </c>
      <c r="DM120">
        <v>0.3</v>
      </c>
      <c r="DN120">
        <v>0.22500000000000001</v>
      </c>
      <c r="DO120">
        <v>0.47499999999999998</v>
      </c>
      <c r="DP120">
        <v>3.3000000000000002E-2</v>
      </c>
      <c r="DQ120">
        <v>0</v>
      </c>
      <c r="DR120">
        <v>0</v>
      </c>
      <c r="DS120">
        <v>0</v>
      </c>
      <c r="DT120">
        <v>0</v>
      </c>
      <c r="DU120">
        <v>0</v>
      </c>
      <c r="DV120">
        <v>0</v>
      </c>
      <c r="DW120">
        <v>0</v>
      </c>
      <c r="DX120">
        <v>0</v>
      </c>
      <c r="DY120">
        <v>0</v>
      </c>
      <c r="DZ120">
        <v>0</v>
      </c>
      <c r="EA120">
        <v>0</v>
      </c>
      <c r="EB120">
        <v>0</v>
      </c>
      <c r="EC120">
        <v>0</v>
      </c>
      <c r="ED120">
        <v>0</v>
      </c>
      <c r="EE120">
        <v>0</v>
      </c>
      <c r="EF120">
        <v>5.3070000000000004</v>
      </c>
      <c r="EG120">
        <v>4.1970000000000001</v>
      </c>
      <c r="EH120">
        <v>5.6070000000000002</v>
      </c>
      <c r="EI120">
        <v>3.2570000000000001</v>
      </c>
      <c r="EJ120">
        <v>3.0510000000000002</v>
      </c>
      <c r="EK120">
        <v>2.9710000000000001</v>
      </c>
      <c r="EL120">
        <v>3.153</v>
      </c>
      <c r="EM120">
        <v>-3.4</v>
      </c>
      <c r="EN120">
        <v>1.351</v>
      </c>
      <c r="EO120">
        <v>-9.7000000000000003E-2</v>
      </c>
      <c r="EP120">
        <v>-3.7</v>
      </c>
      <c r="EQ120">
        <v>3.6440000000000001</v>
      </c>
      <c r="ER120">
        <v>2.9510000000000001</v>
      </c>
      <c r="ES120">
        <v>5.9950000000000001</v>
      </c>
      <c r="ET120">
        <v>0</v>
      </c>
      <c r="EU120">
        <v>135.204657497939</v>
      </c>
    </row>
    <row r="121" spans="1:151" x14ac:dyDescent="0.25">
      <c r="A121" t="s">
        <v>177</v>
      </c>
      <c r="B121" t="s">
        <v>589</v>
      </c>
      <c r="C121" t="s">
        <v>595</v>
      </c>
      <c r="D121">
        <v>126</v>
      </c>
      <c r="E121" t="s">
        <v>12</v>
      </c>
      <c r="F121">
        <f t="shared" si="10"/>
        <v>2</v>
      </c>
      <c r="G121">
        <f t="shared" si="11"/>
        <v>2</v>
      </c>
      <c r="H121" t="s">
        <v>8</v>
      </c>
      <c r="I121" t="s">
        <v>6</v>
      </c>
      <c r="J121" t="s">
        <v>4</v>
      </c>
      <c r="K121" t="s">
        <v>606</v>
      </c>
      <c r="L121" t="s">
        <v>515</v>
      </c>
      <c r="M121" s="7">
        <f t="shared" si="12"/>
        <v>0</v>
      </c>
      <c r="N121" s="7">
        <f t="shared" si="12"/>
        <v>289.90992859684286</v>
      </c>
      <c r="O121" s="7">
        <f>M121*'Emission and cost factors'!$D$8+N121*'Emission and cost factors'!$E$8</f>
        <v>133.35856715454773</v>
      </c>
      <c r="P121" s="8">
        <f>M121*'Emission and cost factors'!$D$9+N121*'Emission and cost factors'!$E$9</f>
        <v>43.486489289526425</v>
      </c>
      <c r="Q121" s="7">
        <f t="shared" si="13"/>
        <v>20.05142857142857</v>
      </c>
      <c r="R121" s="17">
        <f t="shared" si="14"/>
        <v>5</v>
      </c>
      <c r="S121" s="17">
        <f t="shared" si="15"/>
        <v>0</v>
      </c>
      <c r="T121" s="17">
        <f t="shared" si="16"/>
        <v>0</v>
      </c>
      <c r="U121" s="7">
        <f t="shared" si="17"/>
        <v>0.12499999999999999</v>
      </c>
      <c r="V121" s="7">
        <f t="shared" si="18"/>
        <v>0</v>
      </c>
      <c r="W121" s="7">
        <f t="shared" si="19"/>
        <v>0</v>
      </c>
      <c r="X121">
        <v>20.36</v>
      </c>
      <c r="Y121">
        <v>20.27</v>
      </c>
      <c r="Z121">
        <v>20.38</v>
      </c>
      <c r="AA121">
        <v>20.25</v>
      </c>
      <c r="AB121">
        <v>20.11</v>
      </c>
      <c r="AC121">
        <v>20.14</v>
      </c>
      <c r="AD121">
        <v>20.2</v>
      </c>
      <c r="AE121">
        <v>19.739999999999998</v>
      </c>
      <c r="AF121">
        <v>19.63</v>
      </c>
      <c r="AG121">
        <v>19.77</v>
      </c>
      <c r="AH121">
        <v>19.690000000000001</v>
      </c>
      <c r="AI121">
        <v>19.72</v>
      </c>
      <c r="AJ121">
        <v>20.09</v>
      </c>
      <c r="AK121">
        <v>20.37</v>
      </c>
      <c r="AL121">
        <v>0</v>
      </c>
      <c r="AM121">
        <v>0</v>
      </c>
      <c r="AN121">
        <v>0</v>
      </c>
      <c r="AO121">
        <v>0</v>
      </c>
      <c r="AP121">
        <v>0</v>
      </c>
      <c r="AQ121">
        <v>0</v>
      </c>
      <c r="AR121">
        <v>0</v>
      </c>
      <c r="AS121">
        <v>0.27500000000000002</v>
      </c>
      <c r="AT121">
        <v>0.47499999999999998</v>
      </c>
      <c r="AU121">
        <v>0.27500000000000002</v>
      </c>
      <c r="AV121">
        <v>0.317</v>
      </c>
      <c r="AW121">
        <v>0.40799999999999997</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19.649999999999999</v>
      </c>
      <c r="CC121">
        <v>19.510000000000002</v>
      </c>
      <c r="CD121">
        <v>19.63</v>
      </c>
      <c r="CE121">
        <v>19.45</v>
      </c>
      <c r="CF121">
        <v>19.2</v>
      </c>
      <c r="CG121">
        <v>18.97</v>
      </c>
      <c r="CH121">
        <v>19.03</v>
      </c>
      <c r="CI121">
        <v>18.54</v>
      </c>
      <c r="CJ121">
        <v>18.239999999999998</v>
      </c>
      <c r="CK121">
        <v>18.440000000000001</v>
      </c>
      <c r="CL121">
        <v>18.46</v>
      </c>
      <c r="CM121">
        <v>18.34</v>
      </c>
      <c r="CN121">
        <v>18.760000000000002</v>
      </c>
      <c r="CO121">
        <v>19.239999999999998</v>
      </c>
      <c r="CP121">
        <v>0.4</v>
      </c>
      <c r="CQ121">
        <v>0.52500000000000002</v>
      </c>
      <c r="CR121">
        <v>0.42499999999999999</v>
      </c>
      <c r="CS121">
        <v>0.57499999999999996</v>
      </c>
      <c r="CT121">
        <v>0.81699999999999995</v>
      </c>
      <c r="CU121">
        <v>1</v>
      </c>
      <c r="CV121">
        <v>1</v>
      </c>
      <c r="CW121">
        <v>1</v>
      </c>
      <c r="CX121">
        <v>1</v>
      </c>
      <c r="CY121">
        <v>1</v>
      </c>
      <c r="CZ121">
        <v>1</v>
      </c>
      <c r="DA121">
        <v>1</v>
      </c>
      <c r="DB121">
        <v>1</v>
      </c>
      <c r="DC121">
        <v>0.88300000000000001</v>
      </c>
      <c r="DD121">
        <v>0</v>
      </c>
      <c r="DE121">
        <v>0</v>
      </c>
      <c r="DF121">
        <v>0</v>
      </c>
      <c r="DG121">
        <v>0</v>
      </c>
      <c r="DH121">
        <v>0</v>
      </c>
      <c r="DI121">
        <v>3.3000000000000002E-2</v>
      </c>
      <c r="DJ121">
        <v>0</v>
      </c>
      <c r="DK121">
        <v>0.36699999999999999</v>
      </c>
      <c r="DL121">
        <v>0.73299999999999998</v>
      </c>
      <c r="DM121">
        <v>0.5</v>
      </c>
      <c r="DN121">
        <v>0.41699999999999998</v>
      </c>
      <c r="DO121">
        <v>0.7</v>
      </c>
      <c r="DP121">
        <v>0.25</v>
      </c>
      <c r="DQ121">
        <v>0</v>
      </c>
      <c r="DR121">
        <v>0</v>
      </c>
      <c r="DS121">
        <v>0</v>
      </c>
      <c r="DT121">
        <v>0</v>
      </c>
      <c r="DU121">
        <v>0</v>
      </c>
      <c r="DV121">
        <v>0</v>
      </c>
      <c r="DW121">
        <v>0</v>
      </c>
      <c r="DX121">
        <v>0</v>
      </c>
      <c r="DY121">
        <v>0</v>
      </c>
      <c r="DZ121">
        <v>0</v>
      </c>
      <c r="EA121">
        <v>0</v>
      </c>
      <c r="EB121">
        <v>0</v>
      </c>
      <c r="EC121">
        <v>0</v>
      </c>
      <c r="ED121">
        <v>0</v>
      </c>
      <c r="EE121">
        <v>0</v>
      </c>
      <c r="EF121">
        <v>5.3070000000000004</v>
      </c>
      <c r="EG121">
        <v>4.1970000000000001</v>
      </c>
      <c r="EH121">
        <v>5.6070000000000002</v>
      </c>
      <c r="EI121">
        <v>3.2570000000000001</v>
      </c>
      <c r="EJ121">
        <v>3.0510000000000002</v>
      </c>
      <c r="EK121">
        <v>2.9710000000000001</v>
      </c>
      <c r="EL121">
        <v>3.153</v>
      </c>
      <c r="EM121">
        <v>-3.4</v>
      </c>
      <c r="EN121">
        <v>1.351</v>
      </c>
      <c r="EO121">
        <v>-9.7000000000000003E-2</v>
      </c>
      <c r="EP121">
        <v>-3.7</v>
      </c>
      <c r="EQ121">
        <v>3.6440000000000001</v>
      </c>
      <c r="ER121">
        <v>2.9510000000000001</v>
      </c>
      <c r="ES121">
        <v>5.9950000000000001</v>
      </c>
      <c r="ET121">
        <v>0</v>
      </c>
      <c r="EU121">
        <v>135.29130001185999</v>
      </c>
    </row>
    <row r="122" spans="1:151" x14ac:dyDescent="0.25">
      <c r="A122" t="s">
        <v>178</v>
      </c>
      <c r="B122" t="s">
        <v>589</v>
      </c>
      <c r="C122" t="s">
        <v>595</v>
      </c>
      <c r="D122">
        <v>127</v>
      </c>
      <c r="E122" t="s">
        <v>12</v>
      </c>
      <c r="F122">
        <f t="shared" si="10"/>
        <v>2</v>
      </c>
      <c r="G122">
        <f t="shared" si="11"/>
        <v>2</v>
      </c>
      <c r="H122" t="s">
        <v>8</v>
      </c>
      <c r="I122" t="s">
        <v>6</v>
      </c>
      <c r="J122" t="s">
        <v>5</v>
      </c>
      <c r="K122" t="s">
        <v>606</v>
      </c>
      <c r="L122" t="s">
        <v>516</v>
      </c>
      <c r="M122" s="7">
        <f t="shared" si="12"/>
        <v>0</v>
      </c>
      <c r="N122" s="7">
        <f t="shared" si="12"/>
        <v>289.52939010744001</v>
      </c>
      <c r="O122" s="7">
        <f>M122*'Emission and cost factors'!$D$8+N122*'Emission and cost factors'!$E$8</f>
        <v>133.18351944942242</v>
      </c>
      <c r="P122" s="8">
        <f>M122*'Emission and cost factors'!$D$9+N122*'Emission and cost factors'!$E$9</f>
        <v>43.429408516115998</v>
      </c>
      <c r="Q122" s="7">
        <f t="shared" si="13"/>
        <v>20.167857142857144</v>
      </c>
      <c r="R122" s="17">
        <f t="shared" si="14"/>
        <v>5</v>
      </c>
      <c r="S122" s="17">
        <f t="shared" si="15"/>
        <v>0</v>
      </c>
      <c r="T122" s="17">
        <f t="shared" si="16"/>
        <v>0</v>
      </c>
      <c r="U122" s="7">
        <f t="shared" si="17"/>
        <v>6.2571428571428583E-2</v>
      </c>
      <c r="V122" s="7">
        <f t="shared" si="18"/>
        <v>0</v>
      </c>
      <c r="W122" s="7">
        <f t="shared" si="19"/>
        <v>0</v>
      </c>
      <c r="X122">
        <v>20.45</v>
      </c>
      <c r="Y122">
        <v>20.350000000000001</v>
      </c>
      <c r="Z122">
        <v>20.47</v>
      </c>
      <c r="AA122">
        <v>20.350000000000001</v>
      </c>
      <c r="AB122">
        <v>20.22</v>
      </c>
      <c r="AC122">
        <v>20.27</v>
      </c>
      <c r="AD122">
        <v>20.29</v>
      </c>
      <c r="AE122">
        <v>19.88</v>
      </c>
      <c r="AF122">
        <v>19.760000000000002</v>
      </c>
      <c r="AG122">
        <v>19.920000000000002</v>
      </c>
      <c r="AH122">
        <v>19.829999999999998</v>
      </c>
      <c r="AI122">
        <v>19.86</v>
      </c>
      <c r="AJ122">
        <v>20.22</v>
      </c>
      <c r="AK122">
        <v>20.48</v>
      </c>
      <c r="AL122">
        <v>0</v>
      </c>
      <c r="AM122">
        <v>0</v>
      </c>
      <c r="AN122">
        <v>0</v>
      </c>
      <c r="AO122">
        <v>0</v>
      </c>
      <c r="AP122">
        <v>0</v>
      </c>
      <c r="AQ122">
        <v>0</v>
      </c>
      <c r="AR122">
        <v>0</v>
      </c>
      <c r="AS122">
        <v>0.11700000000000001</v>
      </c>
      <c r="AT122">
        <v>0.29199999999999998</v>
      </c>
      <c r="AU122">
        <v>0.1</v>
      </c>
      <c r="AV122">
        <v>0.16700000000000001</v>
      </c>
      <c r="AW122">
        <v>0.2</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19.75</v>
      </c>
      <c r="CC122">
        <v>19.59</v>
      </c>
      <c r="CD122">
        <v>19.75</v>
      </c>
      <c r="CE122">
        <v>19.57</v>
      </c>
      <c r="CF122">
        <v>19.36</v>
      </c>
      <c r="CG122">
        <v>19.149999999999999</v>
      </c>
      <c r="CH122">
        <v>19.21</v>
      </c>
      <c r="CI122">
        <v>18.77</v>
      </c>
      <c r="CJ122">
        <v>18.43</v>
      </c>
      <c r="CK122">
        <v>18.66</v>
      </c>
      <c r="CL122">
        <v>18.7</v>
      </c>
      <c r="CM122">
        <v>18.54</v>
      </c>
      <c r="CN122">
        <v>18.96</v>
      </c>
      <c r="CO122">
        <v>19.43</v>
      </c>
      <c r="CP122">
        <v>0.28299999999999997</v>
      </c>
      <c r="CQ122">
        <v>0.442</v>
      </c>
      <c r="CR122">
        <v>0.29199999999999998</v>
      </c>
      <c r="CS122">
        <v>0.442</v>
      </c>
      <c r="CT122">
        <v>0.63300000000000001</v>
      </c>
      <c r="CU122">
        <v>0.89200000000000002</v>
      </c>
      <c r="CV122">
        <v>0.79200000000000004</v>
      </c>
      <c r="CW122">
        <v>1</v>
      </c>
      <c r="CX122">
        <v>1</v>
      </c>
      <c r="CY122">
        <v>1</v>
      </c>
      <c r="CZ122">
        <v>1</v>
      </c>
      <c r="DA122">
        <v>1</v>
      </c>
      <c r="DB122">
        <v>1</v>
      </c>
      <c r="DC122">
        <v>0.625</v>
      </c>
      <c r="DD122">
        <v>0</v>
      </c>
      <c r="DE122">
        <v>0</v>
      </c>
      <c r="DF122">
        <v>0</v>
      </c>
      <c r="DG122">
        <v>0</v>
      </c>
      <c r="DH122">
        <v>0</v>
      </c>
      <c r="DI122">
        <v>0</v>
      </c>
      <c r="DJ122">
        <v>0</v>
      </c>
      <c r="DK122">
        <v>0.183</v>
      </c>
      <c r="DL122">
        <v>0.53300000000000003</v>
      </c>
      <c r="DM122">
        <v>0.3</v>
      </c>
      <c r="DN122">
        <v>0.22500000000000001</v>
      </c>
      <c r="DO122">
        <v>0.47499999999999998</v>
      </c>
      <c r="DP122">
        <v>3.3000000000000002E-2</v>
      </c>
      <c r="DQ122">
        <v>0</v>
      </c>
      <c r="DR122">
        <v>0</v>
      </c>
      <c r="DS122">
        <v>0</v>
      </c>
      <c r="DT122">
        <v>0</v>
      </c>
      <c r="DU122">
        <v>0</v>
      </c>
      <c r="DV122">
        <v>0</v>
      </c>
      <c r="DW122">
        <v>0</v>
      </c>
      <c r="DX122">
        <v>0</v>
      </c>
      <c r="DY122">
        <v>0</v>
      </c>
      <c r="DZ122">
        <v>0</v>
      </c>
      <c r="EA122">
        <v>0</v>
      </c>
      <c r="EB122">
        <v>0</v>
      </c>
      <c r="EC122">
        <v>0</v>
      </c>
      <c r="ED122">
        <v>0</v>
      </c>
      <c r="EE122">
        <v>0</v>
      </c>
      <c r="EF122">
        <v>5.3070000000000004</v>
      </c>
      <c r="EG122">
        <v>4.1970000000000001</v>
      </c>
      <c r="EH122">
        <v>5.6070000000000002</v>
      </c>
      <c r="EI122">
        <v>3.2570000000000001</v>
      </c>
      <c r="EJ122">
        <v>3.0510000000000002</v>
      </c>
      <c r="EK122">
        <v>2.9710000000000001</v>
      </c>
      <c r="EL122">
        <v>3.153</v>
      </c>
      <c r="EM122">
        <v>-3.4</v>
      </c>
      <c r="EN122">
        <v>1.351</v>
      </c>
      <c r="EO122">
        <v>-9.7000000000000003E-2</v>
      </c>
      <c r="EP122">
        <v>-3.7</v>
      </c>
      <c r="EQ122">
        <v>3.6440000000000001</v>
      </c>
      <c r="ER122">
        <v>2.9510000000000001</v>
      </c>
      <c r="ES122">
        <v>5.9950000000000001</v>
      </c>
      <c r="ET122">
        <v>0</v>
      </c>
      <c r="EU122">
        <v>135.113715383472</v>
      </c>
    </row>
    <row r="123" spans="1:151" x14ac:dyDescent="0.25">
      <c r="A123" t="s">
        <v>179</v>
      </c>
      <c r="B123" t="s">
        <v>589</v>
      </c>
      <c r="C123" t="s">
        <v>595</v>
      </c>
      <c r="D123">
        <v>128</v>
      </c>
      <c r="E123" t="s">
        <v>12</v>
      </c>
      <c r="F123">
        <f t="shared" si="10"/>
        <v>2</v>
      </c>
      <c r="G123">
        <f t="shared" si="11"/>
        <v>2</v>
      </c>
      <c r="H123" t="s">
        <v>8</v>
      </c>
      <c r="I123" t="s">
        <v>6</v>
      </c>
      <c r="J123" t="s">
        <v>5</v>
      </c>
      <c r="K123" t="s">
        <v>606</v>
      </c>
      <c r="L123" t="s">
        <v>515</v>
      </c>
      <c r="M123" s="7">
        <f t="shared" si="12"/>
        <v>0</v>
      </c>
      <c r="N123" s="7">
        <f t="shared" si="12"/>
        <v>290.26933521245144</v>
      </c>
      <c r="O123" s="7">
        <f>M123*'Emission and cost factors'!$D$8+N123*'Emission and cost factors'!$E$8</f>
        <v>133.52389419772766</v>
      </c>
      <c r="P123" s="8">
        <f>M123*'Emission and cost factors'!$D$9+N123*'Emission and cost factors'!$E$9</f>
        <v>43.540400281867711</v>
      </c>
      <c r="Q123" s="7">
        <f t="shared" si="13"/>
        <v>20.05142857142857</v>
      </c>
      <c r="R123" s="17">
        <f t="shared" si="14"/>
        <v>5</v>
      </c>
      <c r="S123" s="17">
        <f t="shared" si="15"/>
        <v>0</v>
      </c>
      <c r="T123" s="17">
        <f t="shared" si="16"/>
        <v>0</v>
      </c>
      <c r="U123" s="7">
        <f t="shared" si="17"/>
        <v>0.12499999999999999</v>
      </c>
      <c r="V123" s="7">
        <f t="shared" si="18"/>
        <v>0</v>
      </c>
      <c r="W123" s="7">
        <f t="shared" si="19"/>
        <v>0</v>
      </c>
      <c r="X123">
        <v>20.36</v>
      </c>
      <c r="Y123">
        <v>20.27</v>
      </c>
      <c r="Z123">
        <v>20.38</v>
      </c>
      <c r="AA123">
        <v>20.25</v>
      </c>
      <c r="AB123">
        <v>20.11</v>
      </c>
      <c r="AC123">
        <v>20.14</v>
      </c>
      <c r="AD123">
        <v>20.2</v>
      </c>
      <c r="AE123">
        <v>19.739999999999998</v>
      </c>
      <c r="AF123">
        <v>19.63</v>
      </c>
      <c r="AG123">
        <v>19.77</v>
      </c>
      <c r="AH123">
        <v>19.690000000000001</v>
      </c>
      <c r="AI123">
        <v>19.72</v>
      </c>
      <c r="AJ123">
        <v>20.09</v>
      </c>
      <c r="AK123">
        <v>20.37</v>
      </c>
      <c r="AL123">
        <v>0</v>
      </c>
      <c r="AM123">
        <v>0</v>
      </c>
      <c r="AN123">
        <v>0</v>
      </c>
      <c r="AO123">
        <v>0</v>
      </c>
      <c r="AP123">
        <v>0</v>
      </c>
      <c r="AQ123">
        <v>0</v>
      </c>
      <c r="AR123">
        <v>0</v>
      </c>
      <c r="AS123">
        <v>0.27500000000000002</v>
      </c>
      <c r="AT123">
        <v>0.47499999999999998</v>
      </c>
      <c r="AU123">
        <v>0.27500000000000002</v>
      </c>
      <c r="AV123">
        <v>0.317</v>
      </c>
      <c r="AW123">
        <v>0.40799999999999997</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19.649999999999999</v>
      </c>
      <c r="CC123">
        <v>19.510000000000002</v>
      </c>
      <c r="CD123">
        <v>19.63</v>
      </c>
      <c r="CE123">
        <v>19.45</v>
      </c>
      <c r="CF123">
        <v>19.2</v>
      </c>
      <c r="CG123">
        <v>18.97</v>
      </c>
      <c r="CH123">
        <v>19.03</v>
      </c>
      <c r="CI123">
        <v>18.54</v>
      </c>
      <c r="CJ123">
        <v>18.239999999999998</v>
      </c>
      <c r="CK123">
        <v>18.440000000000001</v>
      </c>
      <c r="CL123">
        <v>18.46</v>
      </c>
      <c r="CM123">
        <v>18.34</v>
      </c>
      <c r="CN123">
        <v>18.760000000000002</v>
      </c>
      <c r="CO123">
        <v>19.239999999999998</v>
      </c>
      <c r="CP123">
        <v>0.4</v>
      </c>
      <c r="CQ123">
        <v>0.52500000000000002</v>
      </c>
      <c r="CR123">
        <v>0.42499999999999999</v>
      </c>
      <c r="CS123">
        <v>0.57499999999999996</v>
      </c>
      <c r="CT123">
        <v>0.81699999999999995</v>
      </c>
      <c r="CU123">
        <v>1</v>
      </c>
      <c r="CV123">
        <v>1</v>
      </c>
      <c r="CW123">
        <v>1</v>
      </c>
      <c r="CX123">
        <v>1</v>
      </c>
      <c r="CY123">
        <v>1</v>
      </c>
      <c r="CZ123">
        <v>1</v>
      </c>
      <c r="DA123">
        <v>1</v>
      </c>
      <c r="DB123">
        <v>1</v>
      </c>
      <c r="DC123">
        <v>0.88300000000000001</v>
      </c>
      <c r="DD123">
        <v>0</v>
      </c>
      <c r="DE123">
        <v>0</v>
      </c>
      <c r="DF123">
        <v>0</v>
      </c>
      <c r="DG123">
        <v>0</v>
      </c>
      <c r="DH123">
        <v>0</v>
      </c>
      <c r="DI123">
        <v>3.3000000000000002E-2</v>
      </c>
      <c r="DJ123">
        <v>0</v>
      </c>
      <c r="DK123">
        <v>0.36699999999999999</v>
      </c>
      <c r="DL123">
        <v>0.73299999999999998</v>
      </c>
      <c r="DM123">
        <v>0.5</v>
      </c>
      <c r="DN123">
        <v>0.41699999999999998</v>
      </c>
      <c r="DO123">
        <v>0.7</v>
      </c>
      <c r="DP123">
        <v>0.25</v>
      </c>
      <c r="DQ123">
        <v>0</v>
      </c>
      <c r="DR123">
        <v>0</v>
      </c>
      <c r="DS123">
        <v>0</v>
      </c>
      <c r="DT123">
        <v>0</v>
      </c>
      <c r="DU123">
        <v>0</v>
      </c>
      <c r="DV123">
        <v>0</v>
      </c>
      <c r="DW123">
        <v>0</v>
      </c>
      <c r="DX123">
        <v>0</v>
      </c>
      <c r="DY123">
        <v>0</v>
      </c>
      <c r="DZ123">
        <v>0</v>
      </c>
      <c r="EA123">
        <v>0</v>
      </c>
      <c r="EB123">
        <v>0</v>
      </c>
      <c r="EC123">
        <v>0</v>
      </c>
      <c r="ED123">
        <v>0</v>
      </c>
      <c r="EE123">
        <v>0</v>
      </c>
      <c r="EF123">
        <v>5.3070000000000004</v>
      </c>
      <c r="EG123">
        <v>4.1970000000000001</v>
      </c>
      <c r="EH123">
        <v>5.6070000000000002</v>
      </c>
      <c r="EI123">
        <v>3.2570000000000001</v>
      </c>
      <c r="EJ123">
        <v>3.0510000000000002</v>
      </c>
      <c r="EK123">
        <v>2.9710000000000001</v>
      </c>
      <c r="EL123">
        <v>3.153</v>
      </c>
      <c r="EM123">
        <v>-3.4</v>
      </c>
      <c r="EN123">
        <v>1.351</v>
      </c>
      <c r="EO123">
        <v>-9.7000000000000003E-2</v>
      </c>
      <c r="EP123">
        <v>-3.7</v>
      </c>
      <c r="EQ123">
        <v>3.6440000000000001</v>
      </c>
      <c r="ER123">
        <v>2.9510000000000001</v>
      </c>
      <c r="ES123">
        <v>5.9950000000000001</v>
      </c>
      <c r="ET123">
        <v>0</v>
      </c>
      <c r="EU123">
        <v>135.45902309914399</v>
      </c>
    </row>
    <row r="124" spans="1:151" x14ac:dyDescent="0.25">
      <c r="A124" t="s">
        <v>180</v>
      </c>
      <c r="B124" t="s">
        <v>589</v>
      </c>
      <c r="C124" t="s">
        <v>595</v>
      </c>
      <c r="D124">
        <v>129</v>
      </c>
      <c r="E124" t="s">
        <v>12</v>
      </c>
      <c r="F124">
        <f t="shared" si="10"/>
        <v>2</v>
      </c>
      <c r="G124">
        <f t="shared" si="11"/>
        <v>2</v>
      </c>
      <c r="H124" t="s">
        <v>8</v>
      </c>
      <c r="I124" t="s">
        <v>7</v>
      </c>
      <c r="J124" t="s">
        <v>4</v>
      </c>
      <c r="K124" t="s">
        <v>606</v>
      </c>
      <c r="L124" t="s">
        <v>516</v>
      </c>
      <c r="M124" s="7">
        <f t="shared" si="12"/>
        <v>0</v>
      </c>
      <c r="N124" s="7">
        <f t="shared" si="12"/>
        <v>292.88759154520284</v>
      </c>
      <c r="O124" s="7">
        <f>M124*'Emission and cost factors'!$D$8+N124*'Emission and cost factors'!$E$8</f>
        <v>134.72829211079332</v>
      </c>
      <c r="P124" s="8">
        <f>M124*'Emission and cost factors'!$D$9+N124*'Emission and cost factors'!$E$9</f>
        <v>43.933138731780424</v>
      </c>
      <c r="Q124" s="7">
        <f t="shared" si="13"/>
        <v>20.19142857142857</v>
      </c>
      <c r="R124" s="17">
        <f t="shared" si="14"/>
        <v>5</v>
      </c>
      <c r="S124" s="17">
        <f t="shared" si="15"/>
        <v>0</v>
      </c>
      <c r="T124" s="17">
        <f t="shared" si="16"/>
        <v>0</v>
      </c>
      <c r="U124" s="7">
        <f t="shared" si="17"/>
        <v>4.7642857142857147E-2</v>
      </c>
      <c r="V124" s="7">
        <f t="shared" si="18"/>
        <v>0</v>
      </c>
      <c r="W124" s="7">
        <f t="shared" si="19"/>
        <v>0</v>
      </c>
      <c r="X124">
        <v>20.45</v>
      </c>
      <c r="Y124">
        <v>20.37</v>
      </c>
      <c r="Z124">
        <v>20.47</v>
      </c>
      <c r="AA124">
        <v>20.34</v>
      </c>
      <c r="AB124">
        <v>20.22</v>
      </c>
      <c r="AC124">
        <v>20.28</v>
      </c>
      <c r="AD124">
        <v>20.329999999999998</v>
      </c>
      <c r="AE124">
        <v>19.93</v>
      </c>
      <c r="AF124">
        <v>19.809999999999999</v>
      </c>
      <c r="AG124">
        <v>19.95</v>
      </c>
      <c r="AH124">
        <v>19.920000000000002</v>
      </c>
      <c r="AI124">
        <v>19.899999999999999</v>
      </c>
      <c r="AJ124">
        <v>20.22</v>
      </c>
      <c r="AK124">
        <v>20.49</v>
      </c>
      <c r="AL124">
        <v>0</v>
      </c>
      <c r="AM124">
        <v>0</v>
      </c>
      <c r="AN124">
        <v>0</v>
      </c>
      <c r="AO124">
        <v>0</v>
      </c>
      <c r="AP124">
        <v>0</v>
      </c>
      <c r="AQ124">
        <v>0</v>
      </c>
      <c r="AR124">
        <v>0</v>
      </c>
      <c r="AS124">
        <v>8.3000000000000004E-2</v>
      </c>
      <c r="AT124">
        <v>0.26700000000000002</v>
      </c>
      <c r="AU124">
        <v>5.8000000000000003E-2</v>
      </c>
      <c r="AV124">
        <v>9.1999999999999998E-2</v>
      </c>
      <c r="AW124">
        <v>0.16700000000000001</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19.8</v>
      </c>
      <c r="CC124">
        <v>19.7</v>
      </c>
      <c r="CD124">
        <v>19.809999999999999</v>
      </c>
      <c r="CE124">
        <v>19.649999999999999</v>
      </c>
      <c r="CF124">
        <v>19.440000000000001</v>
      </c>
      <c r="CG124">
        <v>19.22</v>
      </c>
      <c r="CH124">
        <v>19.28</v>
      </c>
      <c r="CI124">
        <v>18.88</v>
      </c>
      <c r="CJ124">
        <v>18.54</v>
      </c>
      <c r="CK124">
        <v>18.75</v>
      </c>
      <c r="CL124">
        <v>18.809999999999999</v>
      </c>
      <c r="CM124">
        <v>18.62</v>
      </c>
      <c r="CN124">
        <v>19.02</v>
      </c>
      <c r="CO124">
        <v>19.46</v>
      </c>
      <c r="CP124">
        <v>0.25800000000000001</v>
      </c>
      <c r="CQ124">
        <v>0.36699999999999999</v>
      </c>
      <c r="CR124">
        <v>0.25</v>
      </c>
      <c r="CS124">
        <v>0.41699999999999998</v>
      </c>
      <c r="CT124">
        <v>0.63300000000000001</v>
      </c>
      <c r="CU124">
        <v>1</v>
      </c>
      <c r="CV124">
        <v>0.86699999999999999</v>
      </c>
      <c r="CW124">
        <v>1</v>
      </c>
      <c r="CX124">
        <v>1</v>
      </c>
      <c r="CY124">
        <v>1</v>
      </c>
      <c r="CZ124">
        <v>1</v>
      </c>
      <c r="DA124">
        <v>1</v>
      </c>
      <c r="DB124">
        <v>1</v>
      </c>
      <c r="DC124">
        <v>0.69199999999999995</v>
      </c>
      <c r="DD124">
        <v>0</v>
      </c>
      <c r="DE124">
        <v>0</v>
      </c>
      <c r="DF124">
        <v>0</v>
      </c>
      <c r="DG124">
        <v>0</v>
      </c>
      <c r="DH124">
        <v>0</v>
      </c>
      <c r="DI124">
        <v>0</v>
      </c>
      <c r="DJ124">
        <v>0</v>
      </c>
      <c r="DK124">
        <v>0.1</v>
      </c>
      <c r="DL124">
        <v>0.50800000000000001</v>
      </c>
      <c r="DM124">
        <v>0.25800000000000001</v>
      </c>
      <c r="DN124">
        <v>0.16700000000000001</v>
      </c>
      <c r="DO124">
        <v>0.46700000000000003</v>
      </c>
      <c r="DP124">
        <v>0</v>
      </c>
      <c r="DQ124">
        <v>0</v>
      </c>
      <c r="DR124">
        <v>0</v>
      </c>
      <c r="DS124">
        <v>0</v>
      </c>
      <c r="DT124">
        <v>0</v>
      </c>
      <c r="DU124">
        <v>0</v>
      </c>
      <c r="DV124">
        <v>0</v>
      </c>
      <c r="DW124">
        <v>0</v>
      </c>
      <c r="DX124">
        <v>0</v>
      </c>
      <c r="DY124">
        <v>0</v>
      </c>
      <c r="DZ124">
        <v>0</v>
      </c>
      <c r="EA124">
        <v>0</v>
      </c>
      <c r="EB124">
        <v>0</v>
      </c>
      <c r="EC124">
        <v>0</v>
      </c>
      <c r="ED124">
        <v>0</v>
      </c>
      <c r="EE124">
        <v>0</v>
      </c>
      <c r="EF124">
        <v>5.3070000000000004</v>
      </c>
      <c r="EG124">
        <v>4.1970000000000001</v>
      </c>
      <c r="EH124">
        <v>5.6070000000000002</v>
      </c>
      <c r="EI124">
        <v>3.2570000000000001</v>
      </c>
      <c r="EJ124">
        <v>3.0510000000000002</v>
      </c>
      <c r="EK124">
        <v>2.9710000000000001</v>
      </c>
      <c r="EL124">
        <v>3.153</v>
      </c>
      <c r="EM124">
        <v>-3.4</v>
      </c>
      <c r="EN124">
        <v>1.351</v>
      </c>
      <c r="EO124">
        <v>-9.7000000000000003E-2</v>
      </c>
      <c r="EP124">
        <v>-3.7</v>
      </c>
      <c r="EQ124">
        <v>3.6440000000000001</v>
      </c>
      <c r="ER124">
        <v>2.9510000000000001</v>
      </c>
      <c r="ES124">
        <v>5.9950000000000001</v>
      </c>
      <c r="ET124">
        <v>0</v>
      </c>
      <c r="EU124">
        <v>136.68087605442801</v>
      </c>
    </row>
    <row r="125" spans="1:151" x14ac:dyDescent="0.25">
      <c r="A125" t="s">
        <v>181</v>
      </c>
      <c r="B125" t="s">
        <v>589</v>
      </c>
      <c r="C125" t="s">
        <v>595</v>
      </c>
      <c r="D125">
        <v>130</v>
      </c>
      <c r="E125" t="s">
        <v>12</v>
      </c>
      <c r="F125">
        <f t="shared" si="10"/>
        <v>2</v>
      </c>
      <c r="G125">
        <f t="shared" si="11"/>
        <v>2</v>
      </c>
      <c r="H125" t="s">
        <v>8</v>
      </c>
      <c r="I125" t="s">
        <v>7</v>
      </c>
      <c r="J125" t="s">
        <v>4</v>
      </c>
      <c r="K125" t="s">
        <v>606</v>
      </c>
      <c r="L125" t="s">
        <v>515</v>
      </c>
      <c r="M125" s="7">
        <f t="shared" si="12"/>
        <v>0</v>
      </c>
      <c r="N125" s="7">
        <f t="shared" si="12"/>
        <v>296.43762561585646</v>
      </c>
      <c r="O125" s="7">
        <f>M125*'Emission and cost factors'!$D$8+N125*'Emission and cost factors'!$E$8</f>
        <v>136.36130778329397</v>
      </c>
      <c r="P125" s="8">
        <f>M125*'Emission and cost factors'!$D$9+N125*'Emission and cost factors'!$E$9</f>
        <v>44.465643842378469</v>
      </c>
      <c r="Q125" s="7">
        <f t="shared" si="13"/>
        <v>20.080714285714283</v>
      </c>
      <c r="R125" s="17">
        <f t="shared" si="14"/>
        <v>5</v>
      </c>
      <c r="S125" s="17">
        <f t="shared" si="15"/>
        <v>0</v>
      </c>
      <c r="T125" s="17">
        <f t="shared" si="16"/>
        <v>0</v>
      </c>
      <c r="U125" s="7">
        <f t="shared" si="17"/>
        <v>0.11664285714285716</v>
      </c>
      <c r="V125" s="7">
        <f t="shared" si="18"/>
        <v>0</v>
      </c>
      <c r="W125" s="7">
        <f t="shared" si="19"/>
        <v>0</v>
      </c>
      <c r="X125">
        <v>20.37</v>
      </c>
      <c r="Y125">
        <v>20.27</v>
      </c>
      <c r="Z125">
        <v>20.38</v>
      </c>
      <c r="AA125">
        <v>20.25</v>
      </c>
      <c r="AB125">
        <v>20.12</v>
      </c>
      <c r="AC125">
        <v>20.16</v>
      </c>
      <c r="AD125">
        <v>20.22</v>
      </c>
      <c r="AE125">
        <v>19.809999999999999</v>
      </c>
      <c r="AF125">
        <v>19.690000000000001</v>
      </c>
      <c r="AG125">
        <v>19.82</v>
      </c>
      <c r="AH125">
        <v>19.79</v>
      </c>
      <c r="AI125">
        <v>19.739999999999998</v>
      </c>
      <c r="AJ125">
        <v>20.12</v>
      </c>
      <c r="AK125">
        <v>20.39</v>
      </c>
      <c r="AL125">
        <v>0</v>
      </c>
      <c r="AM125">
        <v>0</v>
      </c>
      <c r="AN125">
        <v>0</v>
      </c>
      <c r="AO125">
        <v>0</v>
      </c>
      <c r="AP125">
        <v>0</v>
      </c>
      <c r="AQ125">
        <v>0</v>
      </c>
      <c r="AR125">
        <v>0</v>
      </c>
      <c r="AS125">
        <v>0.22500000000000001</v>
      </c>
      <c r="AT125">
        <v>0.46700000000000003</v>
      </c>
      <c r="AU125">
        <v>0.25800000000000001</v>
      </c>
      <c r="AV125">
        <v>0.25</v>
      </c>
      <c r="AW125">
        <v>0.433</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19.71</v>
      </c>
      <c r="CC125">
        <v>19.579999999999998</v>
      </c>
      <c r="CD125">
        <v>19.7</v>
      </c>
      <c r="CE125">
        <v>19.53</v>
      </c>
      <c r="CF125">
        <v>19.28</v>
      </c>
      <c r="CG125">
        <v>19.05</v>
      </c>
      <c r="CH125">
        <v>19.09</v>
      </c>
      <c r="CI125">
        <v>18.66</v>
      </c>
      <c r="CJ125">
        <v>18.34</v>
      </c>
      <c r="CK125">
        <v>18.53</v>
      </c>
      <c r="CL125">
        <v>18.559999999999999</v>
      </c>
      <c r="CM125">
        <v>18.39</v>
      </c>
      <c r="CN125">
        <v>18.809999999999999</v>
      </c>
      <c r="CO125">
        <v>19.260000000000002</v>
      </c>
      <c r="CP125">
        <v>0.38300000000000001</v>
      </c>
      <c r="CQ125">
        <v>0.51700000000000002</v>
      </c>
      <c r="CR125">
        <v>0.4</v>
      </c>
      <c r="CS125">
        <v>0.55800000000000005</v>
      </c>
      <c r="CT125">
        <v>0.85</v>
      </c>
      <c r="CU125">
        <v>1</v>
      </c>
      <c r="CV125">
        <v>1</v>
      </c>
      <c r="CW125">
        <v>1</v>
      </c>
      <c r="CX125">
        <v>1</v>
      </c>
      <c r="CY125">
        <v>1</v>
      </c>
      <c r="CZ125">
        <v>1</v>
      </c>
      <c r="DA125">
        <v>1</v>
      </c>
      <c r="DB125">
        <v>1</v>
      </c>
      <c r="DC125">
        <v>1</v>
      </c>
      <c r="DD125">
        <v>0</v>
      </c>
      <c r="DE125">
        <v>0</v>
      </c>
      <c r="DF125">
        <v>0</v>
      </c>
      <c r="DG125">
        <v>0</v>
      </c>
      <c r="DH125">
        <v>0</v>
      </c>
      <c r="DI125">
        <v>0</v>
      </c>
      <c r="DJ125">
        <v>0</v>
      </c>
      <c r="DK125">
        <v>0.317</v>
      </c>
      <c r="DL125">
        <v>0.74199999999999999</v>
      </c>
      <c r="DM125">
        <v>0.49199999999999999</v>
      </c>
      <c r="DN125">
        <v>0.38300000000000001</v>
      </c>
      <c r="DO125">
        <v>0.75</v>
      </c>
      <c r="DP125">
        <v>0.22500000000000001</v>
      </c>
      <c r="DQ125">
        <v>0</v>
      </c>
      <c r="DR125">
        <v>0</v>
      </c>
      <c r="DS125">
        <v>0</v>
      </c>
      <c r="DT125">
        <v>0</v>
      </c>
      <c r="DU125">
        <v>0</v>
      </c>
      <c r="DV125">
        <v>0</v>
      </c>
      <c r="DW125">
        <v>0</v>
      </c>
      <c r="DX125">
        <v>0</v>
      </c>
      <c r="DY125">
        <v>0</v>
      </c>
      <c r="DZ125">
        <v>0</v>
      </c>
      <c r="EA125">
        <v>0</v>
      </c>
      <c r="EB125">
        <v>0</v>
      </c>
      <c r="EC125">
        <v>0</v>
      </c>
      <c r="ED125">
        <v>0</v>
      </c>
      <c r="EE125">
        <v>0</v>
      </c>
      <c r="EF125">
        <v>5.3070000000000004</v>
      </c>
      <c r="EG125">
        <v>4.1970000000000001</v>
      </c>
      <c r="EH125">
        <v>5.6070000000000002</v>
      </c>
      <c r="EI125">
        <v>3.2570000000000001</v>
      </c>
      <c r="EJ125">
        <v>3.0510000000000002</v>
      </c>
      <c r="EK125">
        <v>2.9710000000000001</v>
      </c>
      <c r="EL125">
        <v>3.153</v>
      </c>
      <c r="EM125">
        <v>-3.4</v>
      </c>
      <c r="EN125">
        <v>1.351</v>
      </c>
      <c r="EO125">
        <v>-9.7000000000000003E-2</v>
      </c>
      <c r="EP125">
        <v>-3.7</v>
      </c>
      <c r="EQ125">
        <v>3.6440000000000001</v>
      </c>
      <c r="ER125">
        <v>2.9510000000000001</v>
      </c>
      <c r="ES125">
        <v>5.9950000000000001</v>
      </c>
      <c r="ET125">
        <v>0</v>
      </c>
      <c r="EU125">
        <v>138.33755862073301</v>
      </c>
    </row>
    <row r="126" spans="1:151" x14ac:dyDescent="0.25">
      <c r="A126" t="s">
        <v>182</v>
      </c>
      <c r="B126" t="s">
        <v>589</v>
      </c>
      <c r="C126" t="s">
        <v>595</v>
      </c>
      <c r="D126">
        <v>131</v>
      </c>
      <c r="E126" t="s">
        <v>12</v>
      </c>
      <c r="F126">
        <f t="shared" si="10"/>
        <v>2</v>
      </c>
      <c r="G126">
        <f t="shared" si="11"/>
        <v>2</v>
      </c>
      <c r="H126" t="s">
        <v>8</v>
      </c>
      <c r="I126" t="s">
        <v>7</v>
      </c>
      <c r="J126" t="s">
        <v>5</v>
      </c>
      <c r="K126" t="s">
        <v>606</v>
      </c>
      <c r="L126" t="s">
        <v>516</v>
      </c>
      <c r="M126" s="7">
        <f t="shared" si="12"/>
        <v>0</v>
      </c>
      <c r="N126" s="7">
        <f t="shared" si="12"/>
        <v>292.46468788504927</v>
      </c>
      <c r="O126" s="7">
        <f>M126*'Emission and cost factors'!$D$8+N126*'Emission and cost factors'!$E$8</f>
        <v>134.53375642712268</v>
      </c>
      <c r="P126" s="8">
        <f>M126*'Emission and cost factors'!$D$9+N126*'Emission and cost factors'!$E$9</f>
        <v>43.869703182757391</v>
      </c>
      <c r="Q126" s="7">
        <f t="shared" si="13"/>
        <v>20.19142857142857</v>
      </c>
      <c r="R126" s="17">
        <f t="shared" si="14"/>
        <v>5</v>
      </c>
      <c r="S126" s="17">
        <f t="shared" si="15"/>
        <v>0</v>
      </c>
      <c r="T126" s="17">
        <f t="shared" si="16"/>
        <v>0</v>
      </c>
      <c r="U126" s="7">
        <f t="shared" si="17"/>
        <v>4.7642857142857147E-2</v>
      </c>
      <c r="V126" s="7">
        <f t="shared" si="18"/>
        <v>0</v>
      </c>
      <c r="W126" s="7">
        <f t="shared" si="19"/>
        <v>0</v>
      </c>
      <c r="X126">
        <v>20.45</v>
      </c>
      <c r="Y126">
        <v>20.37</v>
      </c>
      <c r="Z126">
        <v>20.47</v>
      </c>
      <c r="AA126">
        <v>20.34</v>
      </c>
      <c r="AB126">
        <v>20.22</v>
      </c>
      <c r="AC126">
        <v>20.28</v>
      </c>
      <c r="AD126">
        <v>20.329999999999998</v>
      </c>
      <c r="AE126">
        <v>19.93</v>
      </c>
      <c r="AF126">
        <v>19.809999999999999</v>
      </c>
      <c r="AG126">
        <v>19.95</v>
      </c>
      <c r="AH126">
        <v>19.920000000000002</v>
      </c>
      <c r="AI126">
        <v>19.899999999999999</v>
      </c>
      <c r="AJ126">
        <v>20.22</v>
      </c>
      <c r="AK126">
        <v>20.49</v>
      </c>
      <c r="AL126">
        <v>0</v>
      </c>
      <c r="AM126">
        <v>0</v>
      </c>
      <c r="AN126">
        <v>0</v>
      </c>
      <c r="AO126">
        <v>0</v>
      </c>
      <c r="AP126">
        <v>0</v>
      </c>
      <c r="AQ126">
        <v>0</v>
      </c>
      <c r="AR126">
        <v>0</v>
      </c>
      <c r="AS126">
        <v>8.3000000000000004E-2</v>
      </c>
      <c r="AT126">
        <v>0.26700000000000002</v>
      </c>
      <c r="AU126">
        <v>5.8000000000000003E-2</v>
      </c>
      <c r="AV126">
        <v>9.1999999999999998E-2</v>
      </c>
      <c r="AW126">
        <v>0.16700000000000001</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19.8</v>
      </c>
      <c r="CC126">
        <v>19.7</v>
      </c>
      <c r="CD126">
        <v>19.809999999999999</v>
      </c>
      <c r="CE126">
        <v>19.649999999999999</v>
      </c>
      <c r="CF126">
        <v>19.440000000000001</v>
      </c>
      <c r="CG126">
        <v>19.22</v>
      </c>
      <c r="CH126">
        <v>19.28</v>
      </c>
      <c r="CI126">
        <v>18.88</v>
      </c>
      <c r="CJ126">
        <v>18.54</v>
      </c>
      <c r="CK126">
        <v>18.75</v>
      </c>
      <c r="CL126">
        <v>18.809999999999999</v>
      </c>
      <c r="CM126">
        <v>18.62</v>
      </c>
      <c r="CN126">
        <v>19.02</v>
      </c>
      <c r="CO126">
        <v>19.46</v>
      </c>
      <c r="CP126">
        <v>0.25800000000000001</v>
      </c>
      <c r="CQ126">
        <v>0.36699999999999999</v>
      </c>
      <c r="CR126">
        <v>0.25</v>
      </c>
      <c r="CS126">
        <v>0.41699999999999998</v>
      </c>
      <c r="CT126">
        <v>0.63300000000000001</v>
      </c>
      <c r="CU126">
        <v>1</v>
      </c>
      <c r="CV126">
        <v>0.86699999999999999</v>
      </c>
      <c r="CW126">
        <v>1</v>
      </c>
      <c r="CX126">
        <v>1</v>
      </c>
      <c r="CY126">
        <v>1</v>
      </c>
      <c r="CZ126">
        <v>1</v>
      </c>
      <c r="DA126">
        <v>1</v>
      </c>
      <c r="DB126">
        <v>1</v>
      </c>
      <c r="DC126">
        <v>0.69199999999999995</v>
      </c>
      <c r="DD126">
        <v>0</v>
      </c>
      <c r="DE126">
        <v>0</v>
      </c>
      <c r="DF126">
        <v>0</v>
      </c>
      <c r="DG126">
        <v>0</v>
      </c>
      <c r="DH126">
        <v>0</v>
      </c>
      <c r="DI126">
        <v>0</v>
      </c>
      <c r="DJ126">
        <v>0</v>
      </c>
      <c r="DK126">
        <v>0.1</v>
      </c>
      <c r="DL126">
        <v>0.50800000000000001</v>
      </c>
      <c r="DM126">
        <v>0.25800000000000001</v>
      </c>
      <c r="DN126">
        <v>0.16700000000000001</v>
      </c>
      <c r="DO126">
        <v>0.46700000000000003</v>
      </c>
      <c r="DP126">
        <v>0</v>
      </c>
      <c r="DQ126">
        <v>0</v>
      </c>
      <c r="DR126">
        <v>0</v>
      </c>
      <c r="DS126">
        <v>0</v>
      </c>
      <c r="DT126">
        <v>0</v>
      </c>
      <c r="DU126">
        <v>0</v>
      </c>
      <c r="DV126">
        <v>0</v>
      </c>
      <c r="DW126">
        <v>0</v>
      </c>
      <c r="DX126">
        <v>0</v>
      </c>
      <c r="DY126">
        <v>0</v>
      </c>
      <c r="DZ126">
        <v>0</v>
      </c>
      <c r="EA126">
        <v>0</v>
      </c>
      <c r="EB126">
        <v>0</v>
      </c>
      <c r="EC126">
        <v>0</v>
      </c>
      <c r="ED126">
        <v>0</v>
      </c>
      <c r="EE126">
        <v>0</v>
      </c>
      <c r="EF126">
        <v>5.3070000000000004</v>
      </c>
      <c r="EG126">
        <v>4.1970000000000001</v>
      </c>
      <c r="EH126">
        <v>5.6070000000000002</v>
      </c>
      <c r="EI126">
        <v>3.2570000000000001</v>
      </c>
      <c r="EJ126">
        <v>3.0510000000000002</v>
      </c>
      <c r="EK126">
        <v>2.9710000000000001</v>
      </c>
      <c r="EL126">
        <v>3.153</v>
      </c>
      <c r="EM126">
        <v>-3.4</v>
      </c>
      <c r="EN126">
        <v>1.351</v>
      </c>
      <c r="EO126">
        <v>-9.7000000000000003E-2</v>
      </c>
      <c r="EP126">
        <v>-3.7</v>
      </c>
      <c r="EQ126">
        <v>3.6440000000000001</v>
      </c>
      <c r="ER126">
        <v>2.9510000000000001</v>
      </c>
      <c r="ES126">
        <v>5.9950000000000001</v>
      </c>
      <c r="ET126">
        <v>0</v>
      </c>
      <c r="EU126">
        <v>136.48352101302299</v>
      </c>
    </row>
    <row r="127" spans="1:151" x14ac:dyDescent="0.25">
      <c r="A127" t="s">
        <v>183</v>
      </c>
      <c r="B127" t="s">
        <v>589</v>
      </c>
      <c r="C127" t="s">
        <v>595</v>
      </c>
      <c r="D127">
        <v>132</v>
      </c>
      <c r="E127" t="s">
        <v>12</v>
      </c>
      <c r="F127">
        <f t="shared" si="10"/>
        <v>2</v>
      </c>
      <c r="G127">
        <f t="shared" si="11"/>
        <v>2</v>
      </c>
      <c r="H127" t="s">
        <v>8</v>
      </c>
      <c r="I127" t="s">
        <v>7</v>
      </c>
      <c r="J127" t="s">
        <v>5</v>
      </c>
      <c r="K127" t="s">
        <v>606</v>
      </c>
      <c r="L127" t="s">
        <v>515</v>
      </c>
      <c r="M127" s="7">
        <f t="shared" si="12"/>
        <v>0</v>
      </c>
      <c r="N127" s="7">
        <f t="shared" si="12"/>
        <v>296.24928922219289</v>
      </c>
      <c r="O127" s="7">
        <f>M127*'Emission and cost factors'!$D$8+N127*'Emission and cost factors'!$E$8</f>
        <v>136.27467304220875</v>
      </c>
      <c r="P127" s="8">
        <f>M127*'Emission and cost factors'!$D$9+N127*'Emission and cost factors'!$E$9</f>
        <v>44.437393383328931</v>
      </c>
      <c r="Q127" s="7">
        <f t="shared" si="13"/>
        <v>20.080714285714283</v>
      </c>
      <c r="R127" s="17">
        <f t="shared" si="14"/>
        <v>5</v>
      </c>
      <c r="S127" s="17">
        <f t="shared" si="15"/>
        <v>0</v>
      </c>
      <c r="T127" s="17">
        <f t="shared" si="16"/>
        <v>0</v>
      </c>
      <c r="U127" s="7">
        <f t="shared" si="17"/>
        <v>0.11664285714285716</v>
      </c>
      <c r="V127" s="7">
        <f t="shared" si="18"/>
        <v>0</v>
      </c>
      <c r="W127" s="7">
        <f t="shared" si="19"/>
        <v>0</v>
      </c>
      <c r="X127">
        <v>20.37</v>
      </c>
      <c r="Y127">
        <v>20.27</v>
      </c>
      <c r="Z127">
        <v>20.38</v>
      </c>
      <c r="AA127">
        <v>20.25</v>
      </c>
      <c r="AB127">
        <v>20.12</v>
      </c>
      <c r="AC127">
        <v>20.16</v>
      </c>
      <c r="AD127">
        <v>20.22</v>
      </c>
      <c r="AE127">
        <v>19.809999999999999</v>
      </c>
      <c r="AF127">
        <v>19.690000000000001</v>
      </c>
      <c r="AG127">
        <v>19.82</v>
      </c>
      <c r="AH127">
        <v>19.79</v>
      </c>
      <c r="AI127">
        <v>19.739999999999998</v>
      </c>
      <c r="AJ127">
        <v>20.12</v>
      </c>
      <c r="AK127">
        <v>20.39</v>
      </c>
      <c r="AL127">
        <v>0</v>
      </c>
      <c r="AM127">
        <v>0</v>
      </c>
      <c r="AN127">
        <v>0</v>
      </c>
      <c r="AO127">
        <v>0</v>
      </c>
      <c r="AP127">
        <v>0</v>
      </c>
      <c r="AQ127">
        <v>0</v>
      </c>
      <c r="AR127">
        <v>0</v>
      </c>
      <c r="AS127">
        <v>0.22500000000000001</v>
      </c>
      <c r="AT127">
        <v>0.46700000000000003</v>
      </c>
      <c r="AU127">
        <v>0.25800000000000001</v>
      </c>
      <c r="AV127">
        <v>0.25</v>
      </c>
      <c r="AW127">
        <v>0.433</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19.71</v>
      </c>
      <c r="CC127">
        <v>19.579999999999998</v>
      </c>
      <c r="CD127">
        <v>19.7</v>
      </c>
      <c r="CE127">
        <v>19.53</v>
      </c>
      <c r="CF127">
        <v>19.28</v>
      </c>
      <c r="CG127">
        <v>19.05</v>
      </c>
      <c r="CH127">
        <v>19.09</v>
      </c>
      <c r="CI127">
        <v>18.66</v>
      </c>
      <c r="CJ127">
        <v>18.34</v>
      </c>
      <c r="CK127">
        <v>18.53</v>
      </c>
      <c r="CL127">
        <v>18.559999999999999</v>
      </c>
      <c r="CM127">
        <v>18.39</v>
      </c>
      <c r="CN127">
        <v>18.809999999999999</v>
      </c>
      <c r="CO127">
        <v>19.260000000000002</v>
      </c>
      <c r="CP127">
        <v>0.38300000000000001</v>
      </c>
      <c r="CQ127">
        <v>0.51700000000000002</v>
      </c>
      <c r="CR127">
        <v>0.4</v>
      </c>
      <c r="CS127">
        <v>0.55800000000000005</v>
      </c>
      <c r="CT127">
        <v>0.85</v>
      </c>
      <c r="CU127">
        <v>1</v>
      </c>
      <c r="CV127">
        <v>1</v>
      </c>
      <c r="CW127">
        <v>1</v>
      </c>
      <c r="CX127">
        <v>1</v>
      </c>
      <c r="CY127">
        <v>1</v>
      </c>
      <c r="CZ127">
        <v>1</v>
      </c>
      <c r="DA127">
        <v>1</v>
      </c>
      <c r="DB127">
        <v>1</v>
      </c>
      <c r="DC127">
        <v>1</v>
      </c>
      <c r="DD127">
        <v>0</v>
      </c>
      <c r="DE127">
        <v>0</v>
      </c>
      <c r="DF127">
        <v>0</v>
      </c>
      <c r="DG127">
        <v>0</v>
      </c>
      <c r="DH127">
        <v>0</v>
      </c>
      <c r="DI127">
        <v>0</v>
      </c>
      <c r="DJ127">
        <v>0</v>
      </c>
      <c r="DK127">
        <v>0.317</v>
      </c>
      <c r="DL127">
        <v>0.74199999999999999</v>
      </c>
      <c r="DM127">
        <v>0.49199999999999999</v>
      </c>
      <c r="DN127">
        <v>0.38300000000000001</v>
      </c>
      <c r="DO127">
        <v>0.75</v>
      </c>
      <c r="DP127">
        <v>0.22500000000000001</v>
      </c>
      <c r="DQ127">
        <v>0</v>
      </c>
      <c r="DR127">
        <v>0</v>
      </c>
      <c r="DS127">
        <v>0</v>
      </c>
      <c r="DT127">
        <v>0</v>
      </c>
      <c r="DU127">
        <v>0</v>
      </c>
      <c r="DV127">
        <v>0</v>
      </c>
      <c r="DW127">
        <v>0</v>
      </c>
      <c r="DX127">
        <v>0</v>
      </c>
      <c r="DY127">
        <v>0</v>
      </c>
      <c r="DZ127">
        <v>0</v>
      </c>
      <c r="EA127">
        <v>0</v>
      </c>
      <c r="EB127">
        <v>0</v>
      </c>
      <c r="EC127">
        <v>0</v>
      </c>
      <c r="ED127">
        <v>0</v>
      </c>
      <c r="EE127">
        <v>0</v>
      </c>
      <c r="EF127">
        <v>5.3070000000000004</v>
      </c>
      <c r="EG127">
        <v>4.1970000000000001</v>
      </c>
      <c r="EH127">
        <v>5.6070000000000002</v>
      </c>
      <c r="EI127">
        <v>3.2570000000000001</v>
      </c>
      <c r="EJ127">
        <v>3.0510000000000002</v>
      </c>
      <c r="EK127">
        <v>2.9710000000000001</v>
      </c>
      <c r="EL127">
        <v>3.153</v>
      </c>
      <c r="EM127">
        <v>-3.4</v>
      </c>
      <c r="EN127">
        <v>1.351</v>
      </c>
      <c r="EO127">
        <v>-9.7000000000000003E-2</v>
      </c>
      <c r="EP127">
        <v>-3.7</v>
      </c>
      <c r="EQ127">
        <v>3.6440000000000001</v>
      </c>
      <c r="ER127">
        <v>2.9510000000000001</v>
      </c>
      <c r="ES127">
        <v>5.9950000000000001</v>
      </c>
      <c r="ET127">
        <v>0</v>
      </c>
      <c r="EU127">
        <v>138.24966830368999</v>
      </c>
    </row>
    <row r="128" spans="1:151" x14ac:dyDescent="0.25">
      <c r="A128" t="s">
        <v>184</v>
      </c>
      <c r="B128" t="s">
        <v>589</v>
      </c>
      <c r="C128" t="s">
        <v>595</v>
      </c>
      <c r="D128">
        <v>133</v>
      </c>
      <c r="E128" t="s">
        <v>12</v>
      </c>
      <c r="F128">
        <f t="shared" si="10"/>
        <v>2</v>
      </c>
      <c r="G128">
        <f t="shared" si="11"/>
        <v>2</v>
      </c>
      <c r="H128" t="s">
        <v>9</v>
      </c>
      <c r="I128" t="s">
        <v>3</v>
      </c>
      <c r="J128" t="s">
        <v>4</v>
      </c>
      <c r="K128" t="s">
        <v>606</v>
      </c>
      <c r="L128" t="s">
        <v>516</v>
      </c>
      <c r="M128" s="7">
        <f t="shared" si="12"/>
        <v>0</v>
      </c>
      <c r="N128" s="7">
        <f t="shared" si="12"/>
        <v>244.01339421900215</v>
      </c>
      <c r="O128" s="7">
        <f>M128*'Emission and cost factors'!$D$8+N128*'Emission and cost factors'!$E$8</f>
        <v>112.246161340741</v>
      </c>
      <c r="P128" s="8">
        <f>M128*'Emission and cost factors'!$D$9+N128*'Emission and cost factors'!$E$9</f>
        <v>36.60200913285032</v>
      </c>
      <c r="Q128" s="7">
        <f t="shared" si="13"/>
        <v>20.228571428571428</v>
      </c>
      <c r="R128" s="17">
        <f t="shared" si="14"/>
        <v>5</v>
      </c>
      <c r="S128" s="17">
        <f t="shared" si="15"/>
        <v>0</v>
      </c>
      <c r="T128" s="17">
        <f t="shared" si="16"/>
        <v>0</v>
      </c>
      <c r="U128" s="7">
        <f t="shared" si="17"/>
        <v>3.035714285714286E-2</v>
      </c>
      <c r="V128" s="7">
        <f t="shared" si="18"/>
        <v>0</v>
      </c>
      <c r="W128" s="7">
        <f t="shared" si="19"/>
        <v>0</v>
      </c>
      <c r="X128">
        <v>20.51</v>
      </c>
      <c r="Y128">
        <v>20.420000000000002</v>
      </c>
      <c r="Z128">
        <v>20.56</v>
      </c>
      <c r="AA128">
        <v>20.39</v>
      </c>
      <c r="AB128">
        <v>20.260000000000002</v>
      </c>
      <c r="AC128">
        <v>20.32</v>
      </c>
      <c r="AD128">
        <v>20.38</v>
      </c>
      <c r="AE128">
        <v>19.920000000000002</v>
      </c>
      <c r="AF128">
        <v>19.850000000000001</v>
      </c>
      <c r="AG128">
        <v>19.96</v>
      </c>
      <c r="AH128">
        <v>19.809999999999999</v>
      </c>
      <c r="AI128">
        <v>19.97</v>
      </c>
      <c r="AJ128">
        <v>20.29</v>
      </c>
      <c r="AK128">
        <v>20.56</v>
      </c>
      <c r="AL128">
        <v>0</v>
      </c>
      <c r="AM128">
        <v>0</v>
      </c>
      <c r="AN128">
        <v>0</v>
      </c>
      <c r="AO128">
        <v>0</v>
      </c>
      <c r="AP128">
        <v>0</v>
      </c>
      <c r="AQ128">
        <v>0</v>
      </c>
      <c r="AR128">
        <v>0</v>
      </c>
      <c r="AS128">
        <v>6.7000000000000004E-2</v>
      </c>
      <c r="AT128">
        <v>0.14199999999999999</v>
      </c>
      <c r="AU128">
        <v>3.3000000000000002E-2</v>
      </c>
      <c r="AV128">
        <v>0.15</v>
      </c>
      <c r="AW128">
        <v>3.3000000000000002E-2</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19.690000000000001</v>
      </c>
      <c r="CC128">
        <v>19.5</v>
      </c>
      <c r="CD128">
        <v>19.670000000000002</v>
      </c>
      <c r="CE128">
        <v>19.45</v>
      </c>
      <c r="CF128">
        <v>19.260000000000002</v>
      </c>
      <c r="CG128">
        <v>19.190000000000001</v>
      </c>
      <c r="CH128">
        <v>19.309999999999999</v>
      </c>
      <c r="CI128">
        <v>18.739999999999998</v>
      </c>
      <c r="CJ128">
        <v>18.5</v>
      </c>
      <c r="CK128">
        <v>18.75</v>
      </c>
      <c r="CL128">
        <v>18.53</v>
      </c>
      <c r="CM128">
        <v>18.61</v>
      </c>
      <c r="CN128">
        <v>19.079999999999998</v>
      </c>
      <c r="CO128">
        <v>19.47</v>
      </c>
      <c r="CP128">
        <v>0.27500000000000002</v>
      </c>
      <c r="CQ128">
        <v>0.40799999999999997</v>
      </c>
      <c r="CR128">
        <v>0.29199999999999998</v>
      </c>
      <c r="CS128">
        <v>0.433</v>
      </c>
      <c r="CT128">
        <v>0.55800000000000005</v>
      </c>
      <c r="CU128">
        <v>0.60799999999999998</v>
      </c>
      <c r="CV128">
        <v>0.52500000000000002</v>
      </c>
      <c r="CW128">
        <v>0.72499999999999998</v>
      </c>
      <c r="CX128">
        <v>1</v>
      </c>
      <c r="CY128">
        <v>0.8</v>
      </c>
      <c r="CZ128">
        <v>0.82499999999999996</v>
      </c>
      <c r="DA128">
        <v>1</v>
      </c>
      <c r="DB128">
        <v>0.66700000000000004</v>
      </c>
      <c r="DC128">
        <v>0.45800000000000002</v>
      </c>
      <c r="DD128">
        <v>0</v>
      </c>
      <c r="DE128">
        <v>0</v>
      </c>
      <c r="DF128">
        <v>0</v>
      </c>
      <c r="DG128">
        <v>0</v>
      </c>
      <c r="DH128">
        <v>0</v>
      </c>
      <c r="DI128">
        <v>0</v>
      </c>
      <c r="DJ128">
        <v>0</v>
      </c>
      <c r="DK128">
        <v>0.158</v>
      </c>
      <c r="DL128">
        <v>0.36699999999999999</v>
      </c>
      <c r="DM128">
        <v>0.17499999999999999</v>
      </c>
      <c r="DN128">
        <v>0.28299999999999997</v>
      </c>
      <c r="DO128">
        <v>0.317</v>
      </c>
      <c r="DP128">
        <v>0</v>
      </c>
      <c r="DQ128">
        <v>0</v>
      </c>
      <c r="DR128">
        <v>0</v>
      </c>
      <c r="DS128">
        <v>0</v>
      </c>
      <c r="DT128">
        <v>0</v>
      </c>
      <c r="DU128">
        <v>0</v>
      </c>
      <c r="DV128">
        <v>0</v>
      </c>
      <c r="DW128">
        <v>0</v>
      </c>
      <c r="DX128">
        <v>0</v>
      </c>
      <c r="DY128">
        <v>0</v>
      </c>
      <c r="DZ128">
        <v>0</v>
      </c>
      <c r="EA128">
        <v>0</v>
      </c>
      <c r="EB128">
        <v>0</v>
      </c>
      <c r="EC128">
        <v>0</v>
      </c>
      <c r="ED128">
        <v>0</v>
      </c>
      <c r="EE128">
        <v>0</v>
      </c>
      <c r="EF128">
        <v>5.3070000000000004</v>
      </c>
      <c r="EG128">
        <v>4.1970000000000001</v>
      </c>
      <c r="EH128">
        <v>5.6070000000000002</v>
      </c>
      <c r="EI128">
        <v>3.2570000000000001</v>
      </c>
      <c r="EJ128">
        <v>3.0510000000000002</v>
      </c>
      <c r="EK128">
        <v>2.9710000000000001</v>
      </c>
      <c r="EL128">
        <v>3.153</v>
      </c>
      <c r="EM128">
        <v>-3.4</v>
      </c>
      <c r="EN128">
        <v>1.351</v>
      </c>
      <c r="EO128">
        <v>-9.7000000000000003E-2</v>
      </c>
      <c r="EP128">
        <v>-3.7</v>
      </c>
      <c r="EQ128">
        <v>3.6440000000000001</v>
      </c>
      <c r="ER128">
        <v>2.9510000000000001</v>
      </c>
      <c r="ES128">
        <v>5.9950000000000001</v>
      </c>
      <c r="ET128">
        <v>0</v>
      </c>
      <c r="EU128">
        <v>113.872917302201</v>
      </c>
    </row>
    <row r="129" spans="1:151" x14ac:dyDescent="0.25">
      <c r="A129" t="s">
        <v>185</v>
      </c>
      <c r="B129" t="s">
        <v>589</v>
      </c>
      <c r="C129" t="s">
        <v>595</v>
      </c>
      <c r="D129">
        <v>134</v>
      </c>
      <c r="E129" t="s">
        <v>12</v>
      </c>
      <c r="F129">
        <f t="shared" si="10"/>
        <v>2</v>
      </c>
      <c r="G129">
        <f t="shared" si="11"/>
        <v>2</v>
      </c>
      <c r="H129" t="s">
        <v>9</v>
      </c>
      <c r="I129" t="s">
        <v>3</v>
      </c>
      <c r="J129" t="s">
        <v>4</v>
      </c>
      <c r="K129" t="s">
        <v>606</v>
      </c>
      <c r="L129" t="s">
        <v>515</v>
      </c>
      <c r="M129" s="7">
        <f t="shared" si="12"/>
        <v>0</v>
      </c>
      <c r="N129" s="7">
        <f t="shared" si="12"/>
        <v>244.85169491504357</v>
      </c>
      <c r="O129" s="7">
        <f>M129*'Emission and cost factors'!$D$8+N129*'Emission and cost factors'!$E$8</f>
        <v>112.63177966092005</v>
      </c>
      <c r="P129" s="8">
        <f>M129*'Emission and cost factors'!$D$9+N129*'Emission and cost factors'!$E$9</f>
        <v>36.727754237256534</v>
      </c>
      <c r="Q129" s="7">
        <f t="shared" si="13"/>
        <v>20.10857142857143</v>
      </c>
      <c r="R129" s="17">
        <f t="shared" si="14"/>
        <v>5</v>
      </c>
      <c r="S129" s="17">
        <f t="shared" si="15"/>
        <v>0</v>
      </c>
      <c r="T129" s="17">
        <f t="shared" si="16"/>
        <v>0</v>
      </c>
      <c r="U129" s="7">
        <f t="shared" si="17"/>
        <v>7.742857142857143E-2</v>
      </c>
      <c r="V129" s="7">
        <f t="shared" si="18"/>
        <v>0</v>
      </c>
      <c r="W129" s="7">
        <f t="shared" si="19"/>
        <v>0</v>
      </c>
      <c r="X129">
        <v>20.43</v>
      </c>
      <c r="Y129">
        <v>20.32</v>
      </c>
      <c r="Z129">
        <v>20.46</v>
      </c>
      <c r="AA129">
        <v>20.29</v>
      </c>
      <c r="AB129">
        <v>20.149999999999999</v>
      </c>
      <c r="AC129">
        <v>20.21</v>
      </c>
      <c r="AD129">
        <v>20.260000000000002</v>
      </c>
      <c r="AE129">
        <v>19.77</v>
      </c>
      <c r="AF129">
        <v>19.72</v>
      </c>
      <c r="AG129">
        <v>19.82</v>
      </c>
      <c r="AH129">
        <v>19.68</v>
      </c>
      <c r="AI129">
        <v>19.82</v>
      </c>
      <c r="AJ129">
        <v>20.170000000000002</v>
      </c>
      <c r="AK129">
        <v>20.420000000000002</v>
      </c>
      <c r="AL129">
        <v>0</v>
      </c>
      <c r="AM129">
        <v>0</v>
      </c>
      <c r="AN129">
        <v>0</v>
      </c>
      <c r="AO129">
        <v>0</v>
      </c>
      <c r="AP129">
        <v>0</v>
      </c>
      <c r="AQ129">
        <v>0</v>
      </c>
      <c r="AR129">
        <v>0</v>
      </c>
      <c r="AS129">
        <v>0.192</v>
      </c>
      <c r="AT129">
        <v>0.27500000000000002</v>
      </c>
      <c r="AU129">
        <v>0.16700000000000001</v>
      </c>
      <c r="AV129">
        <v>0.25800000000000001</v>
      </c>
      <c r="AW129">
        <v>0.192</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19.59</v>
      </c>
      <c r="CC129">
        <v>19.37</v>
      </c>
      <c r="CD129">
        <v>19.55</v>
      </c>
      <c r="CE129">
        <v>19.34</v>
      </c>
      <c r="CF129">
        <v>19.12</v>
      </c>
      <c r="CG129">
        <v>19.02</v>
      </c>
      <c r="CH129">
        <v>19.13</v>
      </c>
      <c r="CI129">
        <v>18.57</v>
      </c>
      <c r="CJ129">
        <v>18.309999999999999</v>
      </c>
      <c r="CK129">
        <v>18.54</v>
      </c>
      <c r="CL129">
        <v>18.37</v>
      </c>
      <c r="CM129">
        <v>18.420000000000002</v>
      </c>
      <c r="CN129">
        <v>18.88</v>
      </c>
      <c r="CO129">
        <v>19.3</v>
      </c>
      <c r="CP129">
        <v>0.375</v>
      </c>
      <c r="CQ129">
        <v>0.52500000000000002</v>
      </c>
      <c r="CR129">
        <v>0.40799999999999997</v>
      </c>
      <c r="CS129">
        <v>0.52500000000000002</v>
      </c>
      <c r="CT129">
        <v>0.66700000000000004</v>
      </c>
      <c r="CU129">
        <v>0.74199999999999999</v>
      </c>
      <c r="CV129">
        <v>0.66700000000000004</v>
      </c>
      <c r="CW129">
        <v>0.84199999999999997</v>
      </c>
      <c r="CX129">
        <v>1</v>
      </c>
      <c r="CY129">
        <v>1</v>
      </c>
      <c r="CZ129">
        <v>1</v>
      </c>
      <c r="DA129">
        <v>1</v>
      </c>
      <c r="DB129">
        <v>0.83299999999999996</v>
      </c>
      <c r="DC129">
        <v>0.6</v>
      </c>
      <c r="DD129">
        <v>0</v>
      </c>
      <c r="DE129">
        <v>0</v>
      </c>
      <c r="DF129">
        <v>0</v>
      </c>
      <c r="DG129">
        <v>0</v>
      </c>
      <c r="DH129">
        <v>0</v>
      </c>
      <c r="DI129">
        <v>0</v>
      </c>
      <c r="DJ129">
        <v>0</v>
      </c>
      <c r="DK129">
        <v>0.27500000000000002</v>
      </c>
      <c r="DL129">
        <v>0.50800000000000001</v>
      </c>
      <c r="DM129">
        <v>0.32500000000000001</v>
      </c>
      <c r="DN129">
        <v>0.39200000000000002</v>
      </c>
      <c r="DO129">
        <v>0.47499999999999998</v>
      </c>
      <c r="DP129">
        <v>0.1</v>
      </c>
      <c r="DQ129">
        <v>0</v>
      </c>
      <c r="DR129">
        <v>0</v>
      </c>
      <c r="DS129">
        <v>0</v>
      </c>
      <c r="DT129">
        <v>0</v>
      </c>
      <c r="DU129">
        <v>0</v>
      </c>
      <c r="DV129">
        <v>0</v>
      </c>
      <c r="DW129">
        <v>0</v>
      </c>
      <c r="DX129">
        <v>0</v>
      </c>
      <c r="DY129">
        <v>0</v>
      </c>
      <c r="DZ129">
        <v>0</v>
      </c>
      <c r="EA129">
        <v>0</v>
      </c>
      <c r="EB129">
        <v>0</v>
      </c>
      <c r="EC129">
        <v>0</v>
      </c>
      <c r="ED129">
        <v>0</v>
      </c>
      <c r="EE129">
        <v>0</v>
      </c>
      <c r="EF129">
        <v>5.3070000000000004</v>
      </c>
      <c r="EG129">
        <v>4.1970000000000001</v>
      </c>
      <c r="EH129">
        <v>5.6070000000000002</v>
      </c>
      <c r="EI129">
        <v>3.2570000000000001</v>
      </c>
      <c r="EJ129">
        <v>3.0510000000000002</v>
      </c>
      <c r="EK129">
        <v>2.9710000000000001</v>
      </c>
      <c r="EL129">
        <v>3.153</v>
      </c>
      <c r="EM129">
        <v>-3.4</v>
      </c>
      <c r="EN129">
        <v>1.351</v>
      </c>
      <c r="EO129">
        <v>-9.7000000000000003E-2</v>
      </c>
      <c r="EP129">
        <v>-3.7</v>
      </c>
      <c r="EQ129">
        <v>3.6440000000000001</v>
      </c>
      <c r="ER129">
        <v>2.9510000000000001</v>
      </c>
      <c r="ES129">
        <v>5.9950000000000001</v>
      </c>
      <c r="ET129">
        <v>0</v>
      </c>
      <c r="EU129">
        <v>114.264124293687</v>
      </c>
    </row>
    <row r="130" spans="1:151" x14ac:dyDescent="0.25">
      <c r="A130" t="s">
        <v>186</v>
      </c>
      <c r="B130" t="s">
        <v>589</v>
      </c>
      <c r="C130" t="s">
        <v>595</v>
      </c>
      <c r="D130">
        <v>135</v>
      </c>
      <c r="E130" t="s">
        <v>12</v>
      </c>
      <c r="F130">
        <f t="shared" si="10"/>
        <v>2</v>
      </c>
      <c r="G130">
        <f t="shared" si="11"/>
        <v>2</v>
      </c>
      <c r="H130" t="s">
        <v>9</v>
      </c>
      <c r="I130" t="s">
        <v>3</v>
      </c>
      <c r="J130" t="s">
        <v>5</v>
      </c>
      <c r="K130" t="s">
        <v>606</v>
      </c>
      <c r="L130" t="s">
        <v>516</v>
      </c>
      <c r="M130" s="7">
        <f t="shared" si="12"/>
        <v>0</v>
      </c>
      <c r="N130" s="7">
        <f t="shared" si="12"/>
        <v>243.60093496819499</v>
      </c>
      <c r="O130" s="7">
        <f>M130*'Emission and cost factors'!$D$8+N130*'Emission and cost factors'!$E$8</f>
        <v>112.0564300853697</v>
      </c>
      <c r="P130" s="8">
        <f>M130*'Emission and cost factors'!$D$9+N130*'Emission and cost factors'!$E$9</f>
        <v>36.540140245229246</v>
      </c>
      <c r="Q130" s="7">
        <f t="shared" si="13"/>
        <v>20.228571428571428</v>
      </c>
      <c r="R130" s="17">
        <f t="shared" si="14"/>
        <v>5</v>
      </c>
      <c r="S130" s="17">
        <f t="shared" si="15"/>
        <v>0</v>
      </c>
      <c r="T130" s="17">
        <f t="shared" si="16"/>
        <v>0</v>
      </c>
      <c r="U130" s="7">
        <f t="shared" si="17"/>
        <v>3.035714285714286E-2</v>
      </c>
      <c r="V130" s="7">
        <f t="shared" si="18"/>
        <v>0</v>
      </c>
      <c r="W130" s="7">
        <f t="shared" si="19"/>
        <v>0</v>
      </c>
      <c r="X130">
        <v>20.51</v>
      </c>
      <c r="Y130">
        <v>20.420000000000002</v>
      </c>
      <c r="Z130">
        <v>20.56</v>
      </c>
      <c r="AA130">
        <v>20.39</v>
      </c>
      <c r="AB130">
        <v>20.260000000000002</v>
      </c>
      <c r="AC130">
        <v>20.32</v>
      </c>
      <c r="AD130">
        <v>20.38</v>
      </c>
      <c r="AE130">
        <v>19.920000000000002</v>
      </c>
      <c r="AF130">
        <v>19.850000000000001</v>
      </c>
      <c r="AG130">
        <v>19.96</v>
      </c>
      <c r="AH130">
        <v>19.809999999999999</v>
      </c>
      <c r="AI130">
        <v>19.97</v>
      </c>
      <c r="AJ130">
        <v>20.29</v>
      </c>
      <c r="AK130">
        <v>20.56</v>
      </c>
      <c r="AL130">
        <v>0</v>
      </c>
      <c r="AM130">
        <v>0</v>
      </c>
      <c r="AN130">
        <v>0</v>
      </c>
      <c r="AO130">
        <v>0</v>
      </c>
      <c r="AP130">
        <v>0</v>
      </c>
      <c r="AQ130">
        <v>0</v>
      </c>
      <c r="AR130">
        <v>0</v>
      </c>
      <c r="AS130">
        <v>6.7000000000000004E-2</v>
      </c>
      <c r="AT130">
        <v>0.14199999999999999</v>
      </c>
      <c r="AU130">
        <v>3.3000000000000002E-2</v>
      </c>
      <c r="AV130">
        <v>0.15</v>
      </c>
      <c r="AW130">
        <v>3.3000000000000002E-2</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19.690000000000001</v>
      </c>
      <c r="CC130">
        <v>19.5</v>
      </c>
      <c r="CD130">
        <v>19.670000000000002</v>
      </c>
      <c r="CE130">
        <v>19.45</v>
      </c>
      <c r="CF130">
        <v>19.260000000000002</v>
      </c>
      <c r="CG130">
        <v>19.190000000000001</v>
      </c>
      <c r="CH130">
        <v>19.309999999999999</v>
      </c>
      <c r="CI130">
        <v>18.739999999999998</v>
      </c>
      <c r="CJ130">
        <v>18.5</v>
      </c>
      <c r="CK130">
        <v>18.75</v>
      </c>
      <c r="CL130">
        <v>18.53</v>
      </c>
      <c r="CM130">
        <v>18.61</v>
      </c>
      <c r="CN130">
        <v>19.079999999999998</v>
      </c>
      <c r="CO130">
        <v>19.47</v>
      </c>
      <c r="CP130">
        <v>0.27500000000000002</v>
      </c>
      <c r="CQ130">
        <v>0.40799999999999997</v>
      </c>
      <c r="CR130">
        <v>0.29199999999999998</v>
      </c>
      <c r="CS130">
        <v>0.433</v>
      </c>
      <c r="CT130">
        <v>0.55800000000000005</v>
      </c>
      <c r="CU130">
        <v>0.60799999999999998</v>
      </c>
      <c r="CV130">
        <v>0.52500000000000002</v>
      </c>
      <c r="CW130">
        <v>0.72499999999999998</v>
      </c>
      <c r="CX130">
        <v>1</v>
      </c>
      <c r="CY130">
        <v>0.8</v>
      </c>
      <c r="CZ130">
        <v>0.82499999999999996</v>
      </c>
      <c r="DA130">
        <v>1</v>
      </c>
      <c r="DB130">
        <v>0.66700000000000004</v>
      </c>
      <c r="DC130">
        <v>0.45800000000000002</v>
      </c>
      <c r="DD130">
        <v>0</v>
      </c>
      <c r="DE130">
        <v>0</v>
      </c>
      <c r="DF130">
        <v>0</v>
      </c>
      <c r="DG130">
        <v>0</v>
      </c>
      <c r="DH130">
        <v>0</v>
      </c>
      <c r="DI130">
        <v>0</v>
      </c>
      <c r="DJ130">
        <v>0</v>
      </c>
      <c r="DK130">
        <v>0.158</v>
      </c>
      <c r="DL130">
        <v>0.36699999999999999</v>
      </c>
      <c r="DM130">
        <v>0.17499999999999999</v>
      </c>
      <c r="DN130">
        <v>0.28299999999999997</v>
      </c>
      <c r="DO130">
        <v>0.317</v>
      </c>
      <c r="DP130">
        <v>0</v>
      </c>
      <c r="DQ130">
        <v>0</v>
      </c>
      <c r="DR130">
        <v>0</v>
      </c>
      <c r="DS130">
        <v>0</v>
      </c>
      <c r="DT130">
        <v>0</v>
      </c>
      <c r="DU130">
        <v>0</v>
      </c>
      <c r="DV130">
        <v>0</v>
      </c>
      <c r="DW130">
        <v>0</v>
      </c>
      <c r="DX130">
        <v>0</v>
      </c>
      <c r="DY130">
        <v>0</v>
      </c>
      <c r="DZ130">
        <v>0</v>
      </c>
      <c r="EA130">
        <v>0</v>
      </c>
      <c r="EB130">
        <v>0</v>
      </c>
      <c r="EC130">
        <v>0</v>
      </c>
      <c r="ED130">
        <v>0</v>
      </c>
      <c r="EE130">
        <v>0</v>
      </c>
      <c r="EF130">
        <v>5.3070000000000004</v>
      </c>
      <c r="EG130">
        <v>4.1970000000000001</v>
      </c>
      <c r="EH130">
        <v>5.6070000000000002</v>
      </c>
      <c r="EI130">
        <v>3.2570000000000001</v>
      </c>
      <c r="EJ130">
        <v>3.0510000000000002</v>
      </c>
      <c r="EK130">
        <v>2.9710000000000001</v>
      </c>
      <c r="EL130">
        <v>3.153</v>
      </c>
      <c r="EM130">
        <v>-3.4</v>
      </c>
      <c r="EN130">
        <v>1.351</v>
      </c>
      <c r="EO130">
        <v>-9.7000000000000003E-2</v>
      </c>
      <c r="EP130">
        <v>-3.7</v>
      </c>
      <c r="EQ130">
        <v>3.6440000000000001</v>
      </c>
      <c r="ER130">
        <v>2.9510000000000001</v>
      </c>
      <c r="ES130">
        <v>5.9950000000000001</v>
      </c>
      <c r="ET130">
        <v>0</v>
      </c>
      <c r="EU130">
        <v>113.680436318491</v>
      </c>
    </row>
    <row r="131" spans="1:151" x14ac:dyDescent="0.25">
      <c r="A131" t="s">
        <v>187</v>
      </c>
      <c r="B131" t="s">
        <v>589</v>
      </c>
      <c r="C131" t="s">
        <v>595</v>
      </c>
      <c r="D131">
        <v>136</v>
      </c>
      <c r="E131" t="s">
        <v>12</v>
      </c>
      <c r="F131">
        <f t="shared" ref="F131:F173" si="20">IF(E131="HHg",1,IF(E131="HHh",2,IF(E131="Hhi",3,IF(E131="HHj",2,IF(E131="HHk",3,"NA")))))</f>
        <v>2</v>
      </c>
      <c r="G131">
        <f t="shared" ref="G131:G173" si="21">IF(E131="HHg",1,IF(E131="HHh",1,IF(E131="Hhi",1,IF(E131="HHj",2,IF(E131="HHk",2,"NA")))))</f>
        <v>2</v>
      </c>
      <c r="H131" t="s">
        <v>9</v>
      </c>
      <c r="I131" t="s">
        <v>3</v>
      </c>
      <c r="J131" t="s">
        <v>5</v>
      </c>
      <c r="K131" t="s">
        <v>606</v>
      </c>
      <c r="L131" t="s">
        <v>515</v>
      </c>
      <c r="M131" s="7">
        <f t="shared" ref="M131:N173" si="22">ET131*30/14</f>
        <v>0</v>
      </c>
      <c r="N131" s="7">
        <f t="shared" si="22"/>
        <v>244.89317857074857</v>
      </c>
      <c r="O131" s="7">
        <f>M131*'Emission and cost factors'!$D$8+N131*'Emission and cost factors'!$E$8</f>
        <v>112.65086214254436</v>
      </c>
      <c r="P131" s="8">
        <f>M131*'Emission and cost factors'!$D$9+N131*'Emission and cost factors'!$E$9</f>
        <v>36.733976785612285</v>
      </c>
      <c r="Q131" s="7">
        <f t="shared" ref="Q131:Q194" si="23">AVERAGE(X131:AK131)</f>
        <v>20.10857142857143</v>
      </c>
      <c r="R131" s="17">
        <f t="shared" ref="R131:R194" si="24">COUNTIF(X131:AK131,"&lt;20")</f>
        <v>5</v>
      </c>
      <c r="S131" s="17">
        <f t="shared" ref="S131:S194" si="25">COUNTIF(X131:AK131,"&lt;19")</f>
        <v>0</v>
      </c>
      <c r="T131" s="17">
        <f t="shared" ref="T131:T194" si="26">COUNTIF(X131:AK131,"&lt;18")</f>
        <v>0</v>
      </c>
      <c r="U131" s="7">
        <f t="shared" ref="U131:U194" si="27">SUM(AL131:AY131)/14</f>
        <v>7.742857142857143E-2</v>
      </c>
      <c r="V131" s="7">
        <f t="shared" ref="V131:V194" si="28">SUM(AZ131:BM131)/14</f>
        <v>0</v>
      </c>
      <c r="W131" s="7">
        <f t="shared" ref="W131:W194" si="29">SUM(BN131:CA131)/14</f>
        <v>0</v>
      </c>
      <c r="X131">
        <v>20.43</v>
      </c>
      <c r="Y131">
        <v>20.32</v>
      </c>
      <c r="Z131">
        <v>20.46</v>
      </c>
      <c r="AA131">
        <v>20.29</v>
      </c>
      <c r="AB131">
        <v>20.149999999999999</v>
      </c>
      <c r="AC131">
        <v>20.21</v>
      </c>
      <c r="AD131">
        <v>20.260000000000002</v>
      </c>
      <c r="AE131">
        <v>19.77</v>
      </c>
      <c r="AF131">
        <v>19.72</v>
      </c>
      <c r="AG131">
        <v>19.82</v>
      </c>
      <c r="AH131">
        <v>19.68</v>
      </c>
      <c r="AI131">
        <v>19.82</v>
      </c>
      <c r="AJ131">
        <v>20.170000000000002</v>
      </c>
      <c r="AK131">
        <v>20.420000000000002</v>
      </c>
      <c r="AL131">
        <v>0</v>
      </c>
      <c r="AM131">
        <v>0</v>
      </c>
      <c r="AN131">
        <v>0</v>
      </c>
      <c r="AO131">
        <v>0</v>
      </c>
      <c r="AP131">
        <v>0</v>
      </c>
      <c r="AQ131">
        <v>0</v>
      </c>
      <c r="AR131">
        <v>0</v>
      </c>
      <c r="AS131">
        <v>0.192</v>
      </c>
      <c r="AT131">
        <v>0.27500000000000002</v>
      </c>
      <c r="AU131">
        <v>0.16700000000000001</v>
      </c>
      <c r="AV131">
        <v>0.25800000000000001</v>
      </c>
      <c r="AW131">
        <v>0.192</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19.59</v>
      </c>
      <c r="CC131">
        <v>19.37</v>
      </c>
      <c r="CD131">
        <v>19.55</v>
      </c>
      <c r="CE131">
        <v>19.34</v>
      </c>
      <c r="CF131">
        <v>19.12</v>
      </c>
      <c r="CG131">
        <v>19.02</v>
      </c>
      <c r="CH131">
        <v>19.13</v>
      </c>
      <c r="CI131">
        <v>18.57</v>
      </c>
      <c r="CJ131">
        <v>18.309999999999999</v>
      </c>
      <c r="CK131">
        <v>18.54</v>
      </c>
      <c r="CL131">
        <v>18.37</v>
      </c>
      <c r="CM131">
        <v>18.420000000000002</v>
      </c>
      <c r="CN131">
        <v>18.88</v>
      </c>
      <c r="CO131">
        <v>19.3</v>
      </c>
      <c r="CP131">
        <v>0.375</v>
      </c>
      <c r="CQ131">
        <v>0.52500000000000002</v>
      </c>
      <c r="CR131">
        <v>0.40799999999999997</v>
      </c>
      <c r="CS131">
        <v>0.52500000000000002</v>
      </c>
      <c r="CT131">
        <v>0.66700000000000004</v>
      </c>
      <c r="CU131">
        <v>0.74199999999999999</v>
      </c>
      <c r="CV131">
        <v>0.66700000000000004</v>
      </c>
      <c r="CW131">
        <v>0.84199999999999997</v>
      </c>
      <c r="CX131">
        <v>1</v>
      </c>
      <c r="CY131">
        <v>1</v>
      </c>
      <c r="CZ131">
        <v>1</v>
      </c>
      <c r="DA131">
        <v>1</v>
      </c>
      <c r="DB131">
        <v>0.83299999999999996</v>
      </c>
      <c r="DC131">
        <v>0.6</v>
      </c>
      <c r="DD131">
        <v>0</v>
      </c>
      <c r="DE131">
        <v>0</v>
      </c>
      <c r="DF131">
        <v>0</v>
      </c>
      <c r="DG131">
        <v>0</v>
      </c>
      <c r="DH131">
        <v>0</v>
      </c>
      <c r="DI131">
        <v>0</v>
      </c>
      <c r="DJ131">
        <v>0</v>
      </c>
      <c r="DK131">
        <v>0.27500000000000002</v>
      </c>
      <c r="DL131">
        <v>0.50800000000000001</v>
      </c>
      <c r="DM131">
        <v>0.32500000000000001</v>
      </c>
      <c r="DN131">
        <v>0.39200000000000002</v>
      </c>
      <c r="DO131">
        <v>0.47499999999999998</v>
      </c>
      <c r="DP131">
        <v>0.1</v>
      </c>
      <c r="DQ131">
        <v>0</v>
      </c>
      <c r="DR131">
        <v>0</v>
      </c>
      <c r="DS131">
        <v>0</v>
      </c>
      <c r="DT131">
        <v>0</v>
      </c>
      <c r="DU131">
        <v>0</v>
      </c>
      <c r="DV131">
        <v>0</v>
      </c>
      <c r="DW131">
        <v>0</v>
      </c>
      <c r="DX131">
        <v>0</v>
      </c>
      <c r="DY131">
        <v>0</v>
      </c>
      <c r="DZ131">
        <v>0</v>
      </c>
      <c r="EA131">
        <v>0</v>
      </c>
      <c r="EB131">
        <v>0</v>
      </c>
      <c r="EC131">
        <v>0</v>
      </c>
      <c r="ED131">
        <v>0</v>
      </c>
      <c r="EE131">
        <v>0</v>
      </c>
      <c r="EF131">
        <v>5.3070000000000004</v>
      </c>
      <c r="EG131">
        <v>4.1970000000000001</v>
      </c>
      <c r="EH131">
        <v>5.6070000000000002</v>
      </c>
      <c r="EI131">
        <v>3.2570000000000001</v>
      </c>
      <c r="EJ131">
        <v>3.0510000000000002</v>
      </c>
      <c r="EK131">
        <v>2.9710000000000001</v>
      </c>
      <c r="EL131">
        <v>3.153</v>
      </c>
      <c r="EM131">
        <v>-3.4</v>
      </c>
      <c r="EN131">
        <v>1.351</v>
      </c>
      <c r="EO131">
        <v>-9.7000000000000003E-2</v>
      </c>
      <c r="EP131">
        <v>-3.7</v>
      </c>
      <c r="EQ131">
        <v>3.6440000000000001</v>
      </c>
      <c r="ER131">
        <v>2.9510000000000001</v>
      </c>
      <c r="ES131">
        <v>5.9950000000000001</v>
      </c>
      <c r="ET131">
        <v>0</v>
      </c>
      <c r="EU131">
        <v>114.28348333301599</v>
      </c>
    </row>
    <row r="132" spans="1:151" x14ac:dyDescent="0.25">
      <c r="A132" t="s">
        <v>188</v>
      </c>
      <c r="B132" t="s">
        <v>589</v>
      </c>
      <c r="C132" t="s">
        <v>595</v>
      </c>
      <c r="D132">
        <v>137</v>
      </c>
      <c r="E132" t="s">
        <v>12</v>
      </c>
      <c r="F132">
        <f t="shared" si="20"/>
        <v>2</v>
      </c>
      <c r="G132">
        <f t="shared" si="21"/>
        <v>2</v>
      </c>
      <c r="H132" t="s">
        <v>9</v>
      </c>
      <c r="I132" t="s">
        <v>6</v>
      </c>
      <c r="J132" t="s">
        <v>4</v>
      </c>
      <c r="K132" t="s">
        <v>606</v>
      </c>
      <c r="L132" t="s">
        <v>516</v>
      </c>
      <c r="M132" s="7">
        <f t="shared" si="22"/>
        <v>0</v>
      </c>
      <c r="N132" s="7">
        <f t="shared" si="22"/>
        <v>257.3555929290921</v>
      </c>
      <c r="O132" s="7">
        <f>M132*'Emission and cost factors'!$D$8+N132*'Emission and cost factors'!$E$8</f>
        <v>118.38357274738237</v>
      </c>
      <c r="P132" s="8">
        <f>M132*'Emission and cost factors'!$D$9+N132*'Emission and cost factors'!$E$9</f>
        <v>38.603338939363816</v>
      </c>
      <c r="Q132" s="7">
        <f t="shared" si="23"/>
        <v>20.331428571428571</v>
      </c>
      <c r="R132" s="17">
        <f t="shared" si="24"/>
        <v>0</v>
      </c>
      <c r="S132" s="17">
        <f t="shared" si="25"/>
        <v>0</v>
      </c>
      <c r="T132" s="17">
        <f t="shared" si="26"/>
        <v>0</v>
      </c>
      <c r="U132" s="7">
        <f t="shared" si="27"/>
        <v>0</v>
      </c>
      <c r="V132" s="7">
        <f t="shared" si="28"/>
        <v>0</v>
      </c>
      <c r="W132" s="7">
        <f t="shared" si="29"/>
        <v>0</v>
      </c>
      <c r="X132">
        <v>20.56</v>
      </c>
      <c r="Y132">
        <v>20.47</v>
      </c>
      <c r="Z132">
        <v>20.6</v>
      </c>
      <c r="AA132">
        <v>20.45</v>
      </c>
      <c r="AB132">
        <v>20.350000000000001</v>
      </c>
      <c r="AC132">
        <v>20.41</v>
      </c>
      <c r="AD132">
        <v>20.47</v>
      </c>
      <c r="AE132">
        <v>20.100000000000001</v>
      </c>
      <c r="AF132">
        <v>20.010000000000002</v>
      </c>
      <c r="AG132">
        <v>20.09</v>
      </c>
      <c r="AH132">
        <v>20.02</v>
      </c>
      <c r="AI132">
        <v>20.09</v>
      </c>
      <c r="AJ132">
        <v>20.39</v>
      </c>
      <c r="AK132">
        <v>20.63</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19.86</v>
      </c>
      <c r="CC132">
        <v>19.690000000000001</v>
      </c>
      <c r="CD132">
        <v>19.88</v>
      </c>
      <c r="CE132">
        <v>19.690000000000001</v>
      </c>
      <c r="CF132">
        <v>19.52</v>
      </c>
      <c r="CG132">
        <v>19.420000000000002</v>
      </c>
      <c r="CH132">
        <v>19.52</v>
      </c>
      <c r="CI132">
        <v>19.14</v>
      </c>
      <c r="CJ132">
        <v>18.8</v>
      </c>
      <c r="CK132">
        <v>19.03</v>
      </c>
      <c r="CL132">
        <v>18.96</v>
      </c>
      <c r="CM132">
        <v>18.850000000000001</v>
      </c>
      <c r="CN132">
        <v>19.29</v>
      </c>
      <c r="CO132">
        <v>19.7</v>
      </c>
      <c r="CP132">
        <v>0.158</v>
      </c>
      <c r="CQ132">
        <v>0.34200000000000003</v>
      </c>
      <c r="CR132">
        <v>0.14199999999999999</v>
      </c>
      <c r="CS132">
        <v>0.33300000000000002</v>
      </c>
      <c r="CT132">
        <v>0.49199999999999999</v>
      </c>
      <c r="CU132">
        <v>0.60799999999999998</v>
      </c>
      <c r="CV132">
        <v>0.49199999999999999</v>
      </c>
      <c r="CW132">
        <v>0.67500000000000004</v>
      </c>
      <c r="CX132">
        <v>1</v>
      </c>
      <c r="CY132">
        <v>0.86699999999999999</v>
      </c>
      <c r="CZ132">
        <v>0.8</v>
      </c>
      <c r="DA132">
        <v>1</v>
      </c>
      <c r="DB132">
        <v>0.71699999999999997</v>
      </c>
      <c r="DC132">
        <v>0.35</v>
      </c>
      <c r="DD132">
        <v>0</v>
      </c>
      <c r="DE132">
        <v>0</v>
      </c>
      <c r="DF132">
        <v>0</v>
      </c>
      <c r="DG132">
        <v>0</v>
      </c>
      <c r="DH132">
        <v>0</v>
      </c>
      <c r="DI132">
        <v>0</v>
      </c>
      <c r="DJ132">
        <v>0</v>
      </c>
      <c r="DK132">
        <v>0</v>
      </c>
      <c r="DL132">
        <v>0.2</v>
      </c>
      <c r="DM132">
        <v>0</v>
      </c>
      <c r="DN132">
        <v>3.3000000000000002E-2</v>
      </c>
      <c r="DO132">
        <v>0.16700000000000001</v>
      </c>
      <c r="DP132">
        <v>0</v>
      </c>
      <c r="DQ132">
        <v>0</v>
      </c>
      <c r="DR132">
        <v>0</v>
      </c>
      <c r="DS132">
        <v>0</v>
      </c>
      <c r="DT132">
        <v>0</v>
      </c>
      <c r="DU132">
        <v>0</v>
      </c>
      <c r="DV132">
        <v>0</v>
      </c>
      <c r="DW132">
        <v>0</v>
      </c>
      <c r="DX132">
        <v>0</v>
      </c>
      <c r="DY132">
        <v>0</v>
      </c>
      <c r="DZ132">
        <v>0</v>
      </c>
      <c r="EA132">
        <v>0</v>
      </c>
      <c r="EB132">
        <v>0</v>
      </c>
      <c r="EC132">
        <v>0</v>
      </c>
      <c r="ED132">
        <v>0</v>
      </c>
      <c r="EE132">
        <v>0</v>
      </c>
      <c r="EF132">
        <v>5.3070000000000004</v>
      </c>
      <c r="EG132">
        <v>4.1970000000000001</v>
      </c>
      <c r="EH132">
        <v>5.6070000000000002</v>
      </c>
      <c r="EI132">
        <v>3.2570000000000001</v>
      </c>
      <c r="EJ132">
        <v>3.0510000000000002</v>
      </c>
      <c r="EK132">
        <v>2.9710000000000001</v>
      </c>
      <c r="EL132">
        <v>3.153</v>
      </c>
      <c r="EM132">
        <v>-3.4</v>
      </c>
      <c r="EN132">
        <v>1.351</v>
      </c>
      <c r="EO132">
        <v>-9.7000000000000003E-2</v>
      </c>
      <c r="EP132">
        <v>-3.7</v>
      </c>
      <c r="EQ132">
        <v>3.6440000000000001</v>
      </c>
      <c r="ER132">
        <v>2.9510000000000001</v>
      </c>
      <c r="ES132">
        <v>5.9950000000000001</v>
      </c>
      <c r="ET132">
        <v>0</v>
      </c>
      <c r="EU132">
        <v>120.099276700243</v>
      </c>
    </row>
    <row r="133" spans="1:151" x14ac:dyDescent="0.25">
      <c r="A133" t="s">
        <v>189</v>
      </c>
      <c r="B133" t="s">
        <v>589</v>
      </c>
      <c r="C133" t="s">
        <v>595</v>
      </c>
      <c r="D133">
        <v>138</v>
      </c>
      <c r="E133" t="s">
        <v>12</v>
      </c>
      <c r="F133">
        <f t="shared" si="20"/>
        <v>2</v>
      </c>
      <c r="G133">
        <f t="shared" si="21"/>
        <v>2</v>
      </c>
      <c r="H133" t="s">
        <v>9</v>
      </c>
      <c r="I133" t="s">
        <v>6</v>
      </c>
      <c r="J133" t="s">
        <v>4</v>
      </c>
      <c r="K133" t="s">
        <v>606</v>
      </c>
      <c r="L133" t="s">
        <v>515</v>
      </c>
      <c r="M133" s="7">
        <f t="shared" si="22"/>
        <v>0</v>
      </c>
      <c r="N133" s="7">
        <f t="shared" si="22"/>
        <v>256.45442563242</v>
      </c>
      <c r="O133" s="7">
        <f>M133*'Emission and cost factors'!$D$8+N133*'Emission and cost factors'!$E$8</f>
        <v>117.96903579091321</v>
      </c>
      <c r="P133" s="8">
        <f>M133*'Emission and cost factors'!$D$9+N133*'Emission and cost factors'!$E$9</f>
        <v>38.468163844863</v>
      </c>
      <c r="Q133" s="7">
        <f t="shared" si="23"/>
        <v>20.222857142857144</v>
      </c>
      <c r="R133" s="17">
        <f t="shared" si="24"/>
        <v>5</v>
      </c>
      <c r="S133" s="17">
        <f t="shared" si="25"/>
        <v>0</v>
      </c>
      <c r="T133" s="17">
        <f t="shared" si="26"/>
        <v>0</v>
      </c>
      <c r="U133" s="7">
        <f t="shared" si="27"/>
        <v>3.035714285714286E-2</v>
      </c>
      <c r="V133" s="7">
        <f t="shared" si="28"/>
        <v>0</v>
      </c>
      <c r="W133" s="7">
        <f t="shared" si="29"/>
        <v>0</v>
      </c>
      <c r="X133">
        <v>20.47</v>
      </c>
      <c r="Y133">
        <v>20.37</v>
      </c>
      <c r="Z133">
        <v>20.51</v>
      </c>
      <c r="AA133">
        <v>20.36</v>
      </c>
      <c r="AB133">
        <v>20.27</v>
      </c>
      <c r="AC133">
        <v>20.309999999999999</v>
      </c>
      <c r="AD133">
        <v>20.36</v>
      </c>
      <c r="AE133">
        <v>19.96</v>
      </c>
      <c r="AF133">
        <v>19.88</v>
      </c>
      <c r="AG133">
        <v>19.98</v>
      </c>
      <c r="AH133">
        <v>19.899999999999999</v>
      </c>
      <c r="AI133">
        <v>19.940000000000001</v>
      </c>
      <c r="AJ133">
        <v>20.260000000000002</v>
      </c>
      <c r="AK133">
        <v>20.55</v>
      </c>
      <c r="AL133">
        <v>0</v>
      </c>
      <c r="AM133">
        <v>0</v>
      </c>
      <c r="AN133">
        <v>0</v>
      </c>
      <c r="AO133">
        <v>0</v>
      </c>
      <c r="AP133">
        <v>0</v>
      </c>
      <c r="AQ133">
        <v>0</v>
      </c>
      <c r="AR133">
        <v>0</v>
      </c>
      <c r="AS133">
        <v>4.2000000000000003E-2</v>
      </c>
      <c r="AT133">
        <v>0.16700000000000001</v>
      </c>
      <c r="AU133">
        <v>2.5000000000000001E-2</v>
      </c>
      <c r="AV133">
        <v>0.108</v>
      </c>
      <c r="AW133">
        <v>8.3000000000000004E-2</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19.78</v>
      </c>
      <c r="CC133">
        <v>19.59</v>
      </c>
      <c r="CD133">
        <v>19.77</v>
      </c>
      <c r="CE133">
        <v>19.59</v>
      </c>
      <c r="CF133">
        <v>19.45</v>
      </c>
      <c r="CG133">
        <v>19.27</v>
      </c>
      <c r="CH133">
        <v>19.350000000000001</v>
      </c>
      <c r="CI133">
        <v>18.93</v>
      </c>
      <c r="CJ133">
        <v>18.579999999999998</v>
      </c>
      <c r="CK133">
        <v>18.809999999999999</v>
      </c>
      <c r="CL133">
        <v>18.77</v>
      </c>
      <c r="CM133">
        <v>18.649999999999999</v>
      </c>
      <c r="CN133">
        <v>19.09</v>
      </c>
      <c r="CO133">
        <v>19.559999999999999</v>
      </c>
      <c r="CP133">
        <v>0.26700000000000002</v>
      </c>
      <c r="CQ133">
        <v>0.45800000000000002</v>
      </c>
      <c r="CR133">
        <v>0.27500000000000002</v>
      </c>
      <c r="CS133">
        <v>0.442</v>
      </c>
      <c r="CT133">
        <v>0.57499999999999996</v>
      </c>
      <c r="CU133">
        <v>0.77500000000000002</v>
      </c>
      <c r="CV133">
        <v>0.68300000000000005</v>
      </c>
      <c r="CW133">
        <v>0.875</v>
      </c>
      <c r="CX133">
        <v>1</v>
      </c>
      <c r="CY133">
        <v>1</v>
      </c>
      <c r="CZ133">
        <v>1</v>
      </c>
      <c r="DA133">
        <v>1</v>
      </c>
      <c r="DB133">
        <v>1</v>
      </c>
      <c r="DC133">
        <v>0.50800000000000001</v>
      </c>
      <c r="DD133">
        <v>0</v>
      </c>
      <c r="DE133">
        <v>0</v>
      </c>
      <c r="DF133">
        <v>0</v>
      </c>
      <c r="DG133">
        <v>0</v>
      </c>
      <c r="DH133">
        <v>0</v>
      </c>
      <c r="DI133">
        <v>0</v>
      </c>
      <c r="DJ133">
        <v>0</v>
      </c>
      <c r="DK133">
        <v>5.8000000000000003E-2</v>
      </c>
      <c r="DL133">
        <v>0.41699999999999998</v>
      </c>
      <c r="DM133">
        <v>0.183</v>
      </c>
      <c r="DN133">
        <v>0.183</v>
      </c>
      <c r="DO133">
        <v>0.38300000000000001</v>
      </c>
      <c r="DP133">
        <v>0</v>
      </c>
      <c r="DQ133">
        <v>0</v>
      </c>
      <c r="DR133">
        <v>0</v>
      </c>
      <c r="DS133">
        <v>0</v>
      </c>
      <c r="DT133">
        <v>0</v>
      </c>
      <c r="DU133">
        <v>0</v>
      </c>
      <c r="DV133">
        <v>0</v>
      </c>
      <c r="DW133">
        <v>0</v>
      </c>
      <c r="DX133">
        <v>0</v>
      </c>
      <c r="DY133">
        <v>0</v>
      </c>
      <c r="DZ133">
        <v>0</v>
      </c>
      <c r="EA133">
        <v>0</v>
      </c>
      <c r="EB133">
        <v>0</v>
      </c>
      <c r="EC133">
        <v>0</v>
      </c>
      <c r="ED133">
        <v>0</v>
      </c>
      <c r="EE133">
        <v>0</v>
      </c>
      <c r="EF133">
        <v>5.3070000000000004</v>
      </c>
      <c r="EG133">
        <v>4.1970000000000001</v>
      </c>
      <c r="EH133">
        <v>5.6070000000000002</v>
      </c>
      <c r="EI133">
        <v>3.2570000000000001</v>
      </c>
      <c r="EJ133">
        <v>3.0510000000000002</v>
      </c>
      <c r="EK133">
        <v>2.9710000000000001</v>
      </c>
      <c r="EL133">
        <v>3.153</v>
      </c>
      <c r="EM133">
        <v>-3.4</v>
      </c>
      <c r="EN133">
        <v>1.351</v>
      </c>
      <c r="EO133">
        <v>-9.7000000000000003E-2</v>
      </c>
      <c r="EP133">
        <v>-3.7</v>
      </c>
      <c r="EQ133">
        <v>3.6440000000000001</v>
      </c>
      <c r="ER133">
        <v>2.9510000000000001</v>
      </c>
      <c r="ES133">
        <v>5.9950000000000001</v>
      </c>
      <c r="ET133">
        <v>0</v>
      </c>
      <c r="EU133">
        <v>119.678731961796</v>
      </c>
    </row>
    <row r="134" spans="1:151" x14ac:dyDescent="0.25">
      <c r="A134" t="s">
        <v>190</v>
      </c>
      <c r="B134" t="s">
        <v>589</v>
      </c>
      <c r="C134" t="s">
        <v>595</v>
      </c>
      <c r="D134">
        <v>139</v>
      </c>
      <c r="E134" t="s">
        <v>12</v>
      </c>
      <c r="F134">
        <f t="shared" si="20"/>
        <v>2</v>
      </c>
      <c r="G134">
        <f t="shared" si="21"/>
        <v>2</v>
      </c>
      <c r="H134" t="s">
        <v>9</v>
      </c>
      <c r="I134" t="s">
        <v>6</v>
      </c>
      <c r="J134" t="s">
        <v>5</v>
      </c>
      <c r="K134" t="s">
        <v>606</v>
      </c>
      <c r="L134" t="s">
        <v>516</v>
      </c>
      <c r="M134" s="7">
        <f t="shared" si="22"/>
        <v>0</v>
      </c>
      <c r="N134" s="7">
        <f t="shared" si="22"/>
        <v>255.98102415193284</v>
      </c>
      <c r="O134" s="7">
        <f>M134*'Emission and cost factors'!$D$8+N134*'Emission and cost factors'!$E$8</f>
        <v>117.75127110988912</v>
      </c>
      <c r="P134" s="8">
        <f>M134*'Emission and cost factors'!$D$9+N134*'Emission and cost factors'!$E$9</f>
        <v>38.397153622789922</v>
      </c>
      <c r="Q134" s="7">
        <f t="shared" si="23"/>
        <v>20.332142857142856</v>
      </c>
      <c r="R134" s="17">
        <f t="shared" si="24"/>
        <v>0</v>
      </c>
      <c r="S134" s="17">
        <f t="shared" si="25"/>
        <v>0</v>
      </c>
      <c r="T134" s="17">
        <f t="shared" si="26"/>
        <v>0</v>
      </c>
      <c r="U134" s="7">
        <f t="shared" si="27"/>
        <v>0</v>
      </c>
      <c r="V134" s="7">
        <f t="shared" si="28"/>
        <v>0</v>
      </c>
      <c r="W134" s="7">
        <f t="shared" si="29"/>
        <v>0</v>
      </c>
      <c r="X134">
        <v>20.56</v>
      </c>
      <c r="Y134">
        <v>20.47</v>
      </c>
      <c r="Z134">
        <v>20.6</v>
      </c>
      <c r="AA134">
        <v>20.46</v>
      </c>
      <c r="AB134">
        <v>20.350000000000001</v>
      </c>
      <c r="AC134">
        <v>20.41</v>
      </c>
      <c r="AD134">
        <v>20.47</v>
      </c>
      <c r="AE134">
        <v>20.100000000000001</v>
      </c>
      <c r="AF134">
        <v>20.010000000000002</v>
      </c>
      <c r="AG134">
        <v>20.09</v>
      </c>
      <c r="AH134">
        <v>20.02</v>
      </c>
      <c r="AI134">
        <v>20.09</v>
      </c>
      <c r="AJ134">
        <v>20.39</v>
      </c>
      <c r="AK134">
        <v>20.63</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19.86</v>
      </c>
      <c r="CC134">
        <v>19.690000000000001</v>
      </c>
      <c r="CD134">
        <v>19.88</v>
      </c>
      <c r="CE134">
        <v>19.690000000000001</v>
      </c>
      <c r="CF134">
        <v>19.52</v>
      </c>
      <c r="CG134">
        <v>19.420000000000002</v>
      </c>
      <c r="CH134">
        <v>19.52</v>
      </c>
      <c r="CI134">
        <v>19.14</v>
      </c>
      <c r="CJ134">
        <v>18.8</v>
      </c>
      <c r="CK134">
        <v>19.03</v>
      </c>
      <c r="CL134">
        <v>18.96</v>
      </c>
      <c r="CM134">
        <v>18.850000000000001</v>
      </c>
      <c r="CN134">
        <v>19.29</v>
      </c>
      <c r="CO134">
        <v>19.7</v>
      </c>
      <c r="CP134">
        <v>0.158</v>
      </c>
      <c r="CQ134">
        <v>0.34200000000000003</v>
      </c>
      <c r="CR134">
        <v>0.14199999999999999</v>
      </c>
      <c r="CS134">
        <v>0.33300000000000002</v>
      </c>
      <c r="CT134">
        <v>0.49199999999999999</v>
      </c>
      <c r="CU134">
        <v>0.60799999999999998</v>
      </c>
      <c r="CV134">
        <v>0.49199999999999999</v>
      </c>
      <c r="CW134">
        <v>0.67500000000000004</v>
      </c>
      <c r="CX134">
        <v>1</v>
      </c>
      <c r="CY134">
        <v>0.86699999999999999</v>
      </c>
      <c r="CZ134">
        <v>0.8</v>
      </c>
      <c r="DA134">
        <v>1</v>
      </c>
      <c r="DB134">
        <v>0.71699999999999997</v>
      </c>
      <c r="DC134">
        <v>0.35</v>
      </c>
      <c r="DD134">
        <v>0</v>
      </c>
      <c r="DE134">
        <v>0</v>
      </c>
      <c r="DF134">
        <v>0</v>
      </c>
      <c r="DG134">
        <v>0</v>
      </c>
      <c r="DH134">
        <v>0</v>
      </c>
      <c r="DI134">
        <v>0</v>
      </c>
      <c r="DJ134">
        <v>0</v>
      </c>
      <c r="DK134">
        <v>0</v>
      </c>
      <c r="DL134">
        <v>0.2</v>
      </c>
      <c r="DM134">
        <v>0</v>
      </c>
      <c r="DN134">
        <v>3.3000000000000002E-2</v>
      </c>
      <c r="DO134">
        <v>0.16700000000000001</v>
      </c>
      <c r="DP134">
        <v>0</v>
      </c>
      <c r="DQ134">
        <v>0</v>
      </c>
      <c r="DR134">
        <v>0</v>
      </c>
      <c r="DS134">
        <v>0</v>
      </c>
      <c r="DT134">
        <v>0</v>
      </c>
      <c r="DU134">
        <v>0</v>
      </c>
      <c r="DV134">
        <v>0</v>
      </c>
      <c r="DW134">
        <v>0</v>
      </c>
      <c r="DX134">
        <v>0</v>
      </c>
      <c r="DY134">
        <v>0</v>
      </c>
      <c r="DZ134">
        <v>0</v>
      </c>
      <c r="EA134">
        <v>0</v>
      </c>
      <c r="EB134">
        <v>0</v>
      </c>
      <c r="EC134">
        <v>0</v>
      </c>
      <c r="ED134">
        <v>0</v>
      </c>
      <c r="EE134">
        <v>0</v>
      </c>
      <c r="EF134">
        <v>5.3070000000000004</v>
      </c>
      <c r="EG134">
        <v>4.1970000000000001</v>
      </c>
      <c r="EH134">
        <v>5.6070000000000002</v>
      </c>
      <c r="EI134">
        <v>3.2570000000000001</v>
      </c>
      <c r="EJ134">
        <v>3.0510000000000002</v>
      </c>
      <c r="EK134">
        <v>2.9710000000000001</v>
      </c>
      <c r="EL134">
        <v>3.153</v>
      </c>
      <c r="EM134">
        <v>-3.4</v>
      </c>
      <c r="EN134">
        <v>1.351</v>
      </c>
      <c r="EO134">
        <v>-9.7000000000000003E-2</v>
      </c>
      <c r="EP134">
        <v>-3.7</v>
      </c>
      <c r="EQ134">
        <v>3.6440000000000001</v>
      </c>
      <c r="ER134">
        <v>2.9510000000000001</v>
      </c>
      <c r="ES134">
        <v>5.9950000000000001</v>
      </c>
      <c r="ET134">
        <v>0</v>
      </c>
      <c r="EU134">
        <v>119.457811270902</v>
      </c>
    </row>
    <row r="135" spans="1:151" x14ac:dyDescent="0.25">
      <c r="A135" t="s">
        <v>191</v>
      </c>
      <c r="B135" t="s">
        <v>589</v>
      </c>
      <c r="C135" t="s">
        <v>595</v>
      </c>
      <c r="D135">
        <v>140</v>
      </c>
      <c r="E135" t="s">
        <v>12</v>
      </c>
      <c r="F135">
        <f t="shared" si="20"/>
        <v>2</v>
      </c>
      <c r="G135">
        <f t="shared" si="21"/>
        <v>2</v>
      </c>
      <c r="H135" t="s">
        <v>9</v>
      </c>
      <c r="I135" t="s">
        <v>6</v>
      </c>
      <c r="J135" t="s">
        <v>5</v>
      </c>
      <c r="K135" t="s">
        <v>606</v>
      </c>
      <c r="L135" t="s">
        <v>515</v>
      </c>
      <c r="M135" s="7">
        <f t="shared" si="22"/>
        <v>0</v>
      </c>
      <c r="N135" s="7">
        <f t="shared" si="22"/>
        <v>255.12329385469499</v>
      </c>
      <c r="O135" s="7">
        <f>M135*'Emission and cost factors'!$D$8+N135*'Emission and cost factors'!$E$8</f>
        <v>117.3567151731597</v>
      </c>
      <c r="P135" s="8">
        <f>M135*'Emission and cost factors'!$D$9+N135*'Emission and cost factors'!$E$9</f>
        <v>38.268494078204249</v>
      </c>
      <c r="Q135" s="7">
        <f t="shared" si="23"/>
        <v>20.222857142857144</v>
      </c>
      <c r="R135" s="17">
        <f t="shared" si="24"/>
        <v>5</v>
      </c>
      <c r="S135" s="17">
        <f t="shared" si="25"/>
        <v>0</v>
      </c>
      <c r="T135" s="17">
        <f t="shared" si="26"/>
        <v>0</v>
      </c>
      <c r="U135" s="7">
        <f t="shared" si="27"/>
        <v>3.035714285714286E-2</v>
      </c>
      <c r="V135" s="7">
        <f t="shared" si="28"/>
        <v>0</v>
      </c>
      <c r="W135" s="7">
        <f t="shared" si="29"/>
        <v>0</v>
      </c>
      <c r="X135">
        <v>20.47</v>
      </c>
      <c r="Y135">
        <v>20.37</v>
      </c>
      <c r="Z135">
        <v>20.51</v>
      </c>
      <c r="AA135">
        <v>20.36</v>
      </c>
      <c r="AB135">
        <v>20.27</v>
      </c>
      <c r="AC135">
        <v>20.309999999999999</v>
      </c>
      <c r="AD135">
        <v>20.36</v>
      </c>
      <c r="AE135">
        <v>19.96</v>
      </c>
      <c r="AF135">
        <v>19.88</v>
      </c>
      <c r="AG135">
        <v>19.98</v>
      </c>
      <c r="AH135">
        <v>19.899999999999999</v>
      </c>
      <c r="AI135">
        <v>19.940000000000001</v>
      </c>
      <c r="AJ135">
        <v>20.260000000000002</v>
      </c>
      <c r="AK135">
        <v>20.55</v>
      </c>
      <c r="AL135">
        <v>0</v>
      </c>
      <c r="AM135">
        <v>0</v>
      </c>
      <c r="AN135">
        <v>0</v>
      </c>
      <c r="AO135">
        <v>0</v>
      </c>
      <c r="AP135">
        <v>0</v>
      </c>
      <c r="AQ135">
        <v>0</v>
      </c>
      <c r="AR135">
        <v>0</v>
      </c>
      <c r="AS135">
        <v>4.2000000000000003E-2</v>
      </c>
      <c r="AT135">
        <v>0.16700000000000001</v>
      </c>
      <c r="AU135">
        <v>2.5000000000000001E-2</v>
      </c>
      <c r="AV135">
        <v>0.108</v>
      </c>
      <c r="AW135">
        <v>8.3000000000000004E-2</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19.78</v>
      </c>
      <c r="CC135">
        <v>19.59</v>
      </c>
      <c r="CD135">
        <v>19.77</v>
      </c>
      <c r="CE135">
        <v>19.59</v>
      </c>
      <c r="CF135">
        <v>19.45</v>
      </c>
      <c r="CG135">
        <v>19.27</v>
      </c>
      <c r="CH135">
        <v>19.350000000000001</v>
      </c>
      <c r="CI135">
        <v>18.93</v>
      </c>
      <c r="CJ135">
        <v>18.579999999999998</v>
      </c>
      <c r="CK135">
        <v>18.809999999999999</v>
      </c>
      <c r="CL135">
        <v>18.77</v>
      </c>
      <c r="CM135">
        <v>18.649999999999999</v>
      </c>
      <c r="CN135">
        <v>19.09</v>
      </c>
      <c r="CO135">
        <v>19.559999999999999</v>
      </c>
      <c r="CP135">
        <v>0.26700000000000002</v>
      </c>
      <c r="CQ135">
        <v>0.45800000000000002</v>
      </c>
      <c r="CR135">
        <v>0.27500000000000002</v>
      </c>
      <c r="CS135">
        <v>0.442</v>
      </c>
      <c r="CT135">
        <v>0.57499999999999996</v>
      </c>
      <c r="CU135">
        <v>0.77500000000000002</v>
      </c>
      <c r="CV135">
        <v>0.68300000000000005</v>
      </c>
      <c r="CW135">
        <v>0.875</v>
      </c>
      <c r="CX135">
        <v>1</v>
      </c>
      <c r="CY135">
        <v>1</v>
      </c>
      <c r="CZ135">
        <v>1</v>
      </c>
      <c r="DA135">
        <v>1</v>
      </c>
      <c r="DB135">
        <v>1</v>
      </c>
      <c r="DC135">
        <v>0.50800000000000001</v>
      </c>
      <c r="DD135">
        <v>0</v>
      </c>
      <c r="DE135">
        <v>0</v>
      </c>
      <c r="DF135">
        <v>0</v>
      </c>
      <c r="DG135">
        <v>0</v>
      </c>
      <c r="DH135">
        <v>0</v>
      </c>
      <c r="DI135">
        <v>0</v>
      </c>
      <c r="DJ135">
        <v>0</v>
      </c>
      <c r="DK135">
        <v>5.8000000000000003E-2</v>
      </c>
      <c r="DL135">
        <v>0.41699999999999998</v>
      </c>
      <c r="DM135">
        <v>0.183</v>
      </c>
      <c r="DN135">
        <v>0.183</v>
      </c>
      <c r="DO135">
        <v>0.38300000000000001</v>
      </c>
      <c r="DP135">
        <v>0</v>
      </c>
      <c r="DQ135">
        <v>0</v>
      </c>
      <c r="DR135">
        <v>0</v>
      </c>
      <c r="DS135">
        <v>0</v>
      </c>
      <c r="DT135">
        <v>0</v>
      </c>
      <c r="DU135">
        <v>0</v>
      </c>
      <c r="DV135">
        <v>0</v>
      </c>
      <c r="DW135">
        <v>0</v>
      </c>
      <c r="DX135">
        <v>0</v>
      </c>
      <c r="DY135">
        <v>0</v>
      </c>
      <c r="DZ135">
        <v>0</v>
      </c>
      <c r="EA135">
        <v>0</v>
      </c>
      <c r="EB135">
        <v>0</v>
      </c>
      <c r="EC135">
        <v>0</v>
      </c>
      <c r="ED135">
        <v>0</v>
      </c>
      <c r="EE135">
        <v>0</v>
      </c>
      <c r="EF135">
        <v>5.3070000000000004</v>
      </c>
      <c r="EG135">
        <v>4.1970000000000001</v>
      </c>
      <c r="EH135">
        <v>5.6070000000000002</v>
      </c>
      <c r="EI135">
        <v>3.2570000000000001</v>
      </c>
      <c r="EJ135">
        <v>3.0510000000000002</v>
      </c>
      <c r="EK135">
        <v>2.9710000000000001</v>
      </c>
      <c r="EL135">
        <v>3.153</v>
      </c>
      <c r="EM135">
        <v>-3.4</v>
      </c>
      <c r="EN135">
        <v>1.351</v>
      </c>
      <c r="EO135">
        <v>-9.7000000000000003E-2</v>
      </c>
      <c r="EP135">
        <v>-3.7</v>
      </c>
      <c r="EQ135">
        <v>3.6440000000000001</v>
      </c>
      <c r="ER135">
        <v>2.9510000000000001</v>
      </c>
      <c r="ES135">
        <v>5.9950000000000001</v>
      </c>
      <c r="ET135">
        <v>0</v>
      </c>
      <c r="EU135">
        <v>119.057537132191</v>
      </c>
    </row>
    <row r="136" spans="1:151" x14ac:dyDescent="0.25">
      <c r="A136" t="s">
        <v>192</v>
      </c>
      <c r="B136" t="s">
        <v>589</v>
      </c>
      <c r="C136" t="s">
        <v>595</v>
      </c>
      <c r="D136">
        <v>141</v>
      </c>
      <c r="E136" t="s">
        <v>12</v>
      </c>
      <c r="F136">
        <f t="shared" si="20"/>
        <v>2</v>
      </c>
      <c r="G136">
        <f t="shared" si="21"/>
        <v>2</v>
      </c>
      <c r="H136" t="s">
        <v>9</v>
      </c>
      <c r="I136" t="s">
        <v>7</v>
      </c>
      <c r="J136" t="s">
        <v>4</v>
      </c>
      <c r="K136" t="s">
        <v>606</v>
      </c>
      <c r="L136" t="s">
        <v>516</v>
      </c>
      <c r="M136" s="7">
        <f t="shared" si="22"/>
        <v>0</v>
      </c>
      <c r="N136" s="7">
        <f t="shared" si="22"/>
        <v>261.35037899123574</v>
      </c>
      <c r="O136" s="7">
        <f>M136*'Emission and cost factors'!$D$8+N136*'Emission and cost factors'!$E$8</f>
        <v>120.22117433596844</v>
      </c>
      <c r="P136" s="8">
        <f>M136*'Emission and cost factors'!$D$9+N136*'Emission and cost factors'!$E$9</f>
        <v>39.202556848685362</v>
      </c>
      <c r="Q136" s="7">
        <f t="shared" si="23"/>
        <v>20.350714285714282</v>
      </c>
      <c r="R136" s="17">
        <f t="shared" si="24"/>
        <v>0</v>
      </c>
      <c r="S136" s="17">
        <f t="shared" si="25"/>
        <v>0</v>
      </c>
      <c r="T136" s="17">
        <f t="shared" si="26"/>
        <v>0</v>
      </c>
      <c r="U136" s="7">
        <f t="shared" si="27"/>
        <v>0</v>
      </c>
      <c r="V136" s="7">
        <f t="shared" si="28"/>
        <v>0</v>
      </c>
      <c r="W136" s="7">
        <f t="shared" si="29"/>
        <v>0</v>
      </c>
      <c r="X136">
        <v>20.54</v>
      </c>
      <c r="Y136">
        <v>20.46</v>
      </c>
      <c r="Z136">
        <v>20.59</v>
      </c>
      <c r="AA136">
        <v>20.47</v>
      </c>
      <c r="AB136">
        <v>20.37</v>
      </c>
      <c r="AC136">
        <v>20.420000000000002</v>
      </c>
      <c r="AD136">
        <v>20.46</v>
      </c>
      <c r="AE136">
        <v>20.12</v>
      </c>
      <c r="AF136">
        <v>20.059999999999999</v>
      </c>
      <c r="AG136">
        <v>20.149999999999999</v>
      </c>
      <c r="AH136">
        <v>20.100000000000001</v>
      </c>
      <c r="AI136">
        <v>20.12</v>
      </c>
      <c r="AJ136">
        <v>20.399999999999999</v>
      </c>
      <c r="AK136">
        <v>20.65</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19.91</v>
      </c>
      <c r="CC136">
        <v>19.760000000000002</v>
      </c>
      <c r="CD136">
        <v>19.920000000000002</v>
      </c>
      <c r="CE136">
        <v>19.760000000000002</v>
      </c>
      <c r="CF136">
        <v>19.649999999999999</v>
      </c>
      <c r="CG136">
        <v>19.5</v>
      </c>
      <c r="CH136">
        <v>19.579999999999998</v>
      </c>
      <c r="CI136">
        <v>19.25</v>
      </c>
      <c r="CJ136">
        <v>18.89</v>
      </c>
      <c r="CK136">
        <v>19.11</v>
      </c>
      <c r="CL136">
        <v>19.09</v>
      </c>
      <c r="CM136">
        <v>18.93</v>
      </c>
      <c r="CN136">
        <v>19.350000000000001</v>
      </c>
      <c r="CO136">
        <v>19.78</v>
      </c>
      <c r="CP136">
        <v>0.11700000000000001</v>
      </c>
      <c r="CQ136">
        <v>0.308</v>
      </c>
      <c r="CR136">
        <v>0.108</v>
      </c>
      <c r="CS136">
        <v>0.3</v>
      </c>
      <c r="CT136">
        <v>0.41699999999999998</v>
      </c>
      <c r="CU136">
        <v>0.6</v>
      </c>
      <c r="CV136">
        <v>0.5</v>
      </c>
      <c r="CW136">
        <v>0.67500000000000004</v>
      </c>
      <c r="CX136">
        <v>1</v>
      </c>
      <c r="CY136">
        <v>1</v>
      </c>
      <c r="CZ136">
        <v>0.80800000000000005</v>
      </c>
      <c r="DA136">
        <v>1</v>
      </c>
      <c r="DB136">
        <v>0.76700000000000002</v>
      </c>
      <c r="DC136">
        <v>0.29199999999999998</v>
      </c>
      <c r="DD136">
        <v>0</v>
      </c>
      <c r="DE136">
        <v>0</v>
      </c>
      <c r="DF136">
        <v>0</v>
      </c>
      <c r="DG136">
        <v>0</v>
      </c>
      <c r="DH136">
        <v>0</v>
      </c>
      <c r="DI136">
        <v>0</v>
      </c>
      <c r="DJ136">
        <v>0</v>
      </c>
      <c r="DK136">
        <v>0</v>
      </c>
      <c r="DL136">
        <v>0.13300000000000001</v>
      </c>
      <c r="DM136">
        <v>0</v>
      </c>
      <c r="DN136">
        <v>0</v>
      </c>
      <c r="DO136">
        <v>9.1999999999999998E-2</v>
      </c>
      <c r="DP136">
        <v>0</v>
      </c>
      <c r="DQ136">
        <v>0</v>
      </c>
      <c r="DR136">
        <v>0</v>
      </c>
      <c r="DS136">
        <v>0</v>
      </c>
      <c r="DT136">
        <v>0</v>
      </c>
      <c r="DU136">
        <v>0</v>
      </c>
      <c r="DV136">
        <v>0</v>
      </c>
      <c r="DW136">
        <v>0</v>
      </c>
      <c r="DX136">
        <v>0</v>
      </c>
      <c r="DY136">
        <v>0</v>
      </c>
      <c r="DZ136">
        <v>0</v>
      </c>
      <c r="EA136">
        <v>0</v>
      </c>
      <c r="EB136">
        <v>0</v>
      </c>
      <c r="EC136">
        <v>0</v>
      </c>
      <c r="ED136">
        <v>0</v>
      </c>
      <c r="EE136">
        <v>0</v>
      </c>
      <c r="EF136">
        <v>5.3070000000000004</v>
      </c>
      <c r="EG136">
        <v>4.1970000000000001</v>
      </c>
      <c r="EH136">
        <v>5.6070000000000002</v>
      </c>
      <c r="EI136">
        <v>3.2570000000000001</v>
      </c>
      <c r="EJ136">
        <v>3.0510000000000002</v>
      </c>
      <c r="EK136">
        <v>2.9710000000000001</v>
      </c>
      <c r="EL136">
        <v>3.153</v>
      </c>
      <c r="EM136">
        <v>-3.4</v>
      </c>
      <c r="EN136">
        <v>1.351</v>
      </c>
      <c r="EO136">
        <v>-9.7000000000000003E-2</v>
      </c>
      <c r="EP136">
        <v>-3.7</v>
      </c>
      <c r="EQ136">
        <v>3.6440000000000001</v>
      </c>
      <c r="ER136">
        <v>2.9510000000000001</v>
      </c>
      <c r="ES136">
        <v>5.9950000000000001</v>
      </c>
      <c r="ET136">
        <v>0</v>
      </c>
      <c r="EU136">
        <v>121.96351019591</v>
      </c>
    </row>
    <row r="137" spans="1:151" x14ac:dyDescent="0.25">
      <c r="A137" t="s">
        <v>193</v>
      </c>
      <c r="B137" t="s">
        <v>589</v>
      </c>
      <c r="C137" t="s">
        <v>595</v>
      </c>
      <c r="D137">
        <v>142</v>
      </c>
      <c r="E137" t="s">
        <v>12</v>
      </c>
      <c r="F137">
        <f t="shared" si="20"/>
        <v>2</v>
      </c>
      <c r="G137">
        <f t="shared" si="21"/>
        <v>2</v>
      </c>
      <c r="H137" t="s">
        <v>9</v>
      </c>
      <c r="I137" t="s">
        <v>7</v>
      </c>
      <c r="J137" t="s">
        <v>4</v>
      </c>
      <c r="K137" t="s">
        <v>606</v>
      </c>
      <c r="L137" t="s">
        <v>515</v>
      </c>
      <c r="M137" s="7">
        <f t="shared" si="22"/>
        <v>0</v>
      </c>
      <c r="N137" s="7">
        <f t="shared" si="22"/>
        <v>261.5355318882493</v>
      </c>
      <c r="O137" s="7">
        <f>M137*'Emission and cost factors'!$D$8+N137*'Emission and cost factors'!$E$8</f>
        <v>120.30634466859468</v>
      </c>
      <c r="P137" s="8">
        <f>M137*'Emission and cost factors'!$D$9+N137*'Emission and cost factors'!$E$9</f>
        <v>39.230329783237394</v>
      </c>
      <c r="Q137" s="7">
        <f t="shared" si="23"/>
        <v>20.240714285714287</v>
      </c>
      <c r="R137" s="17">
        <f t="shared" si="24"/>
        <v>4</v>
      </c>
      <c r="S137" s="17">
        <f t="shared" si="25"/>
        <v>0</v>
      </c>
      <c r="T137" s="17">
        <f t="shared" si="26"/>
        <v>0</v>
      </c>
      <c r="U137" s="7">
        <f t="shared" si="27"/>
        <v>1.4785714285714287E-2</v>
      </c>
      <c r="V137" s="7">
        <f t="shared" si="28"/>
        <v>0</v>
      </c>
      <c r="W137" s="7">
        <f t="shared" si="29"/>
        <v>0</v>
      </c>
      <c r="X137">
        <v>20.47</v>
      </c>
      <c r="Y137">
        <v>20.36</v>
      </c>
      <c r="Z137">
        <v>20.51</v>
      </c>
      <c r="AA137">
        <v>20.38</v>
      </c>
      <c r="AB137">
        <v>20.27</v>
      </c>
      <c r="AC137">
        <v>20.32</v>
      </c>
      <c r="AD137">
        <v>20.36</v>
      </c>
      <c r="AE137">
        <v>19.989999999999998</v>
      </c>
      <c r="AF137">
        <v>19.91</v>
      </c>
      <c r="AG137">
        <v>20.010000000000002</v>
      </c>
      <c r="AH137">
        <v>19.97</v>
      </c>
      <c r="AI137">
        <v>19.98</v>
      </c>
      <c r="AJ137">
        <v>20.28</v>
      </c>
      <c r="AK137">
        <v>20.56</v>
      </c>
      <c r="AL137">
        <v>0</v>
      </c>
      <c r="AM137">
        <v>0</v>
      </c>
      <c r="AN137">
        <v>0</v>
      </c>
      <c r="AO137">
        <v>0</v>
      </c>
      <c r="AP137">
        <v>0</v>
      </c>
      <c r="AQ137">
        <v>0</v>
      </c>
      <c r="AR137">
        <v>0</v>
      </c>
      <c r="AS137">
        <v>8.0000000000000002E-3</v>
      </c>
      <c r="AT137">
        <v>0.13300000000000001</v>
      </c>
      <c r="AU137">
        <v>0</v>
      </c>
      <c r="AV137">
        <v>3.3000000000000002E-2</v>
      </c>
      <c r="AW137">
        <v>3.3000000000000002E-2</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19.82</v>
      </c>
      <c r="CC137">
        <v>19.66</v>
      </c>
      <c r="CD137">
        <v>19.82</v>
      </c>
      <c r="CE137">
        <v>19.66</v>
      </c>
      <c r="CF137">
        <v>19.54</v>
      </c>
      <c r="CG137">
        <v>19.350000000000001</v>
      </c>
      <c r="CH137">
        <v>19.420000000000002</v>
      </c>
      <c r="CI137">
        <v>19.04</v>
      </c>
      <c r="CJ137">
        <v>18.670000000000002</v>
      </c>
      <c r="CK137">
        <v>18.88</v>
      </c>
      <c r="CL137">
        <v>18.96</v>
      </c>
      <c r="CM137">
        <v>18.75</v>
      </c>
      <c r="CN137">
        <v>19.14</v>
      </c>
      <c r="CO137">
        <v>19.59</v>
      </c>
      <c r="CP137">
        <v>0.25</v>
      </c>
      <c r="CQ137">
        <v>0.433</v>
      </c>
      <c r="CR137">
        <v>0.25</v>
      </c>
      <c r="CS137">
        <v>0.42499999999999999</v>
      </c>
      <c r="CT137">
        <v>0.55000000000000004</v>
      </c>
      <c r="CU137">
        <v>0.80800000000000005</v>
      </c>
      <c r="CV137">
        <v>0.70799999999999996</v>
      </c>
      <c r="CW137">
        <v>0.94199999999999995</v>
      </c>
      <c r="CX137">
        <v>1</v>
      </c>
      <c r="CY137">
        <v>1</v>
      </c>
      <c r="CZ137">
        <v>1</v>
      </c>
      <c r="DA137">
        <v>1</v>
      </c>
      <c r="DB137">
        <v>1</v>
      </c>
      <c r="DC137">
        <v>0.54200000000000004</v>
      </c>
      <c r="DD137">
        <v>0</v>
      </c>
      <c r="DE137">
        <v>0</v>
      </c>
      <c r="DF137">
        <v>0</v>
      </c>
      <c r="DG137">
        <v>0</v>
      </c>
      <c r="DH137">
        <v>0</v>
      </c>
      <c r="DI137">
        <v>0</v>
      </c>
      <c r="DJ137">
        <v>0</v>
      </c>
      <c r="DK137">
        <v>0</v>
      </c>
      <c r="DL137">
        <v>0.375</v>
      </c>
      <c r="DM137">
        <v>0.125</v>
      </c>
      <c r="DN137">
        <v>3.3000000000000002E-2</v>
      </c>
      <c r="DO137">
        <v>0.32500000000000001</v>
      </c>
      <c r="DP137">
        <v>0</v>
      </c>
      <c r="DQ137">
        <v>0</v>
      </c>
      <c r="DR137">
        <v>0</v>
      </c>
      <c r="DS137">
        <v>0</v>
      </c>
      <c r="DT137">
        <v>0</v>
      </c>
      <c r="DU137">
        <v>0</v>
      </c>
      <c r="DV137">
        <v>0</v>
      </c>
      <c r="DW137">
        <v>0</v>
      </c>
      <c r="DX137">
        <v>0</v>
      </c>
      <c r="DY137">
        <v>0</v>
      </c>
      <c r="DZ137">
        <v>0</v>
      </c>
      <c r="EA137">
        <v>0</v>
      </c>
      <c r="EB137">
        <v>0</v>
      </c>
      <c r="EC137">
        <v>0</v>
      </c>
      <c r="ED137">
        <v>0</v>
      </c>
      <c r="EE137">
        <v>0</v>
      </c>
      <c r="EF137">
        <v>5.3070000000000004</v>
      </c>
      <c r="EG137">
        <v>4.1970000000000001</v>
      </c>
      <c r="EH137">
        <v>5.6070000000000002</v>
      </c>
      <c r="EI137">
        <v>3.2570000000000001</v>
      </c>
      <c r="EJ137">
        <v>3.0510000000000002</v>
      </c>
      <c r="EK137">
        <v>2.9710000000000001</v>
      </c>
      <c r="EL137">
        <v>3.153</v>
      </c>
      <c r="EM137">
        <v>-3.4</v>
      </c>
      <c r="EN137">
        <v>1.351</v>
      </c>
      <c r="EO137">
        <v>-9.7000000000000003E-2</v>
      </c>
      <c r="EP137">
        <v>-3.7</v>
      </c>
      <c r="EQ137">
        <v>3.6440000000000001</v>
      </c>
      <c r="ER137">
        <v>2.9510000000000001</v>
      </c>
      <c r="ES137">
        <v>5.9950000000000001</v>
      </c>
      <c r="ET137">
        <v>0</v>
      </c>
      <c r="EU137">
        <v>122.049914881183</v>
      </c>
    </row>
    <row r="138" spans="1:151" x14ac:dyDescent="0.25">
      <c r="A138" t="s">
        <v>194</v>
      </c>
      <c r="B138" t="s">
        <v>589</v>
      </c>
      <c r="C138" t="s">
        <v>595</v>
      </c>
      <c r="D138">
        <v>143</v>
      </c>
      <c r="E138" t="s">
        <v>12</v>
      </c>
      <c r="F138">
        <f t="shared" si="20"/>
        <v>2</v>
      </c>
      <c r="G138">
        <f t="shared" si="21"/>
        <v>2</v>
      </c>
      <c r="H138" t="s">
        <v>9</v>
      </c>
      <c r="I138" t="s">
        <v>7</v>
      </c>
      <c r="J138" t="s">
        <v>5</v>
      </c>
      <c r="K138" t="s">
        <v>606</v>
      </c>
      <c r="L138" t="s">
        <v>516</v>
      </c>
      <c r="M138" s="7">
        <f t="shared" si="22"/>
        <v>0</v>
      </c>
      <c r="N138" s="7">
        <f t="shared" si="22"/>
        <v>260.94152512733785</v>
      </c>
      <c r="O138" s="7">
        <f>M138*'Emission and cost factors'!$D$8+N138*'Emission and cost factors'!$E$8</f>
        <v>120.03310155857542</v>
      </c>
      <c r="P138" s="8">
        <f>M138*'Emission and cost factors'!$D$9+N138*'Emission and cost factors'!$E$9</f>
        <v>39.141228769100678</v>
      </c>
      <c r="Q138" s="7">
        <f t="shared" si="23"/>
        <v>20.350714285714282</v>
      </c>
      <c r="R138" s="17">
        <f t="shared" si="24"/>
        <v>0</v>
      </c>
      <c r="S138" s="17">
        <f t="shared" si="25"/>
        <v>0</v>
      </c>
      <c r="T138" s="17">
        <f t="shared" si="26"/>
        <v>0</v>
      </c>
      <c r="U138" s="7">
        <f t="shared" si="27"/>
        <v>0</v>
      </c>
      <c r="V138" s="7">
        <f t="shared" si="28"/>
        <v>0</v>
      </c>
      <c r="W138" s="7">
        <f t="shared" si="29"/>
        <v>0</v>
      </c>
      <c r="X138">
        <v>20.54</v>
      </c>
      <c r="Y138">
        <v>20.46</v>
      </c>
      <c r="Z138">
        <v>20.59</v>
      </c>
      <c r="AA138">
        <v>20.47</v>
      </c>
      <c r="AB138">
        <v>20.37</v>
      </c>
      <c r="AC138">
        <v>20.420000000000002</v>
      </c>
      <c r="AD138">
        <v>20.46</v>
      </c>
      <c r="AE138">
        <v>20.12</v>
      </c>
      <c r="AF138">
        <v>20.059999999999999</v>
      </c>
      <c r="AG138">
        <v>20.149999999999999</v>
      </c>
      <c r="AH138">
        <v>20.100000000000001</v>
      </c>
      <c r="AI138">
        <v>20.12</v>
      </c>
      <c r="AJ138">
        <v>20.399999999999999</v>
      </c>
      <c r="AK138">
        <v>20.65</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19.91</v>
      </c>
      <c r="CC138">
        <v>19.760000000000002</v>
      </c>
      <c r="CD138">
        <v>19.920000000000002</v>
      </c>
      <c r="CE138">
        <v>19.760000000000002</v>
      </c>
      <c r="CF138">
        <v>19.649999999999999</v>
      </c>
      <c r="CG138">
        <v>19.5</v>
      </c>
      <c r="CH138">
        <v>19.579999999999998</v>
      </c>
      <c r="CI138">
        <v>19.25</v>
      </c>
      <c r="CJ138">
        <v>18.89</v>
      </c>
      <c r="CK138">
        <v>19.11</v>
      </c>
      <c r="CL138">
        <v>19.09</v>
      </c>
      <c r="CM138">
        <v>18.93</v>
      </c>
      <c r="CN138">
        <v>19.350000000000001</v>
      </c>
      <c r="CO138">
        <v>19.78</v>
      </c>
      <c r="CP138">
        <v>0.11700000000000001</v>
      </c>
      <c r="CQ138">
        <v>0.308</v>
      </c>
      <c r="CR138">
        <v>0.108</v>
      </c>
      <c r="CS138">
        <v>0.3</v>
      </c>
      <c r="CT138">
        <v>0.41699999999999998</v>
      </c>
      <c r="CU138">
        <v>0.6</v>
      </c>
      <c r="CV138">
        <v>0.5</v>
      </c>
      <c r="CW138">
        <v>0.67500000000000004</v>
      </c>
      <c r="CX138">
        <v>1</v>
      </c>
      <c r="CY138">
        <v>1</v>
      </c>
      <c r="CZ138">
        <v>0.80800000000000005</v>
      </c>
      <c r="DA138">
        <v>1</v>
      </c>
      <c r="DB138">
        <v>0.76700000000000002</v>
      </c>
      <c r="DC138">
        <v>0.29199999999999998</v>
      </c>
      <c r="DD138">
        <v>0</v>
      </c>
      <c r="DE138">
        <v>0</v>
      </c>
      <c r="DF138">
        <v>0</v>
      </c>
      <c r="DG138">
        <v>0</v>
      </c>
      <c r="DH138">
        <v>0</v>
      </c>
      <c r="DI138">
        <v>0</v>
      </c>
      <c r="DJ138">
        <v>0</v>
      </c>
      <c r="DK138">
        <v>0</v>
      </c>
      <c r="DL138">
        <v>0.13300000000000001</v>
      </c>
      <c r="DM138">
        <v>0</v>
      </c>
      <c r="DN138">
        <v>0</v>
      </c>
      <c r="DO138">
        <v>9.1999999999999998E-2</v>
      </c>
      <c r="DP138">
        <v>0</v>
      </c>
      <c r="DQ138">
        <v>0</v>
      </c>
      <c r="DR138">
        <v>0</v>
      </c>
      <c r="DS138">
        <v>0</v>
      </c>
      <c r="DT138">
        <v>0</v>
      </c>
      <c r="DU138">
        <v>0</v>
      </c>
      <c r="DV138">
        <v>0</v>
      </c>
      <c r="DW138">
        <v>0</v>
      </c>
      <c r="DX138">
        <v>0</v>
      </c>
      <c r="DY138">
        <v>0</v>
      </c>
      <c r="DZ138">
        <v>0</v>
      </c>
      <c r="EA138">
        <v>0</v>
      </c>
      <c r="EB138">
        <v>0</v>
      </c>
      <c r="EC138">
        <v>0</v>
      </c>
      <c r="ED138">
        <v>0</v>
      </c>
      <c r="EE138">
        <v>0</v>
      </c>
      <c r="EF138">
        <v>5.3070000000000004</v>
      </c>
      <c r="EG138">
        <v>4.1970000000000001</v>
      </c>
      <c r="EH138">
        <v>5.6070000000000002</v>
      </c>
      <c r="EI138">
        <v>3.2570000000000001</v>
      </c>
      <c r="EJ138">
        <v>3.0510000000000002</v>
      </c>
      <c r="EK138">
        <v>2.9710000000000001</v>
      </c>
      <c r="EL138">
        <v>3.153</v>
      </c>
      <c r="EM138">
        <v>-3.4</v>
      </c>
      <c r="EN138">
        <v>1.351</v>
      </c>
      <c r="EO138">
        <v>-9.7000000000000003E-2</v>
      </c>
      <c r="EP138">
        <v>-3.7</v>
      </c>
      <c r="EQ138">
        <v>3.6440000000000001</v>
      </c>
      <c r="ER138">
        <v>2.9510000000000001</v>
      </c>
      <c r="ES138">
        <v>5.9950000000000001</v>
      </c>
      <c r="ET138">
        <v>0</v>
      </c>
      <c r="EU138">
        <v>121.772711726091</v>
      </c>
    </row>
    <row r="139" spans="1:151" x14ac:dyDescent="0.25">
      <c r="A139" t="s">
        <v>195</v>
      </c>
      <c r="B139" t="s">
        <v>589</v>
      </c>
      <c r="C139" t="s">
        <v>595</v>
      </c>
      <c r="D139">
        <v>144</v>
      </c>
      <c r="E139" t="s">
        <v>12</v>
      </c>
      <c r="F139">
        <f t="shared" si="20"/>
        <v>2</v>
      </c>
      <c r="G139">
        <f t="shared" si="21"/>
        <v>2</v>
      </c>
      <c r="H139" t="s">
        <v>9</v>
      </c>
      <c r="I139" t="s">
        <v>7</v>
      </c>
      <c r="J139" t="s">
        <v>5</v>
      </c>
      <c r="K139" t="s">
        <v>606</v>
      </c>
      <c r="L139" t="s">
        <v>515</v>
      </c>
      <c r="M139" s="7">
        <f t="shared" si="22"/>
        <v>0</v>
      </c>
      <c r="N139" s="7">
        <f t="shared" si="22"/>
        <v>260.11158959274644</v>
      </c>
      <c r="O139" s="7">
        <f>M139*'Emission and cost factors'!$D$8+N139*'Emission and cost factors'!$E$8</f>
        <v>119.65133121266337</v>
      </c>
      <c r="P139" s="8">
        <f>M139*'Emission and cost factors'!$D$9+N139*'Emission and cost factors'!$E$9</f>
        <v>39.016738438911965</v>
      </c>
      <c r="Q139" s="7">
        <f t="shared" si="23"/>
        <v>20.240714285714287</v>
      </c>
      <c r="R139" s="17">
        <f t="shared" si="24"/>
        <v>4</v>
      </c>
      <c r="S139" s="17">
        <f t="shared" si="25"/>
        <v>0</v>
      </c>
      <c r="T139" s="17">
        <f t="shared" si="26"/>
        <v>0</v>
      </c>
      <c r="U139" s="7">
        <f t="shared" si="27"/>
        <v>1.4785714285714287E-2</v>
      </c>
      <c r="V139" s="7">
        <f t="shared" si="28"/>
        <v>0</v>
      </c>
      <c r="W139" s="7">
        <f t="shared" si="29"/>
        <v>0</v>
      </c>
      <c r="X139">
        <v>20.47</v>
      </c>
      <c r="Y139">
        <v>20.36</v>
      </c>
      <c r="Z139">
        <v>20.51</v>
      </c>
      <c r="AA139">
        <v>20.38</v>
      </c>
      <c r="AB139">
        <v>20.27</v>
      </c>
      <c r="AC139">
        <v>20.32</v>
      </c>
      <c r="AD139">
        <v>20.36</v>
      </c>
      <c r="AE139">
        <v>19.989999999999998</v>
      </c>
      <c r="AF139">
        <v>19.91</v>
      </c>
      <c r="AG139">
        <v>20.010000000000002</v>
      </c>
      <c r="AH139">
        <v>19.97</v>
      </c>
      <c r="AI139">
        <v>19.98</v>
      </c>
      <c r="AJ139">
        <v>20.28</v>
      </c>
      <c r="AK139">
        <v>20.56</v>
      </c>
      <c r="AL139">
        <v>0</v>
      </c>
      <c r="AM139">
        <v>0</v>
      </c>
      <c r="AN139">
        <v>0</v>
      </c>
      <c r="AO139">
        <v>0</v>
      </c>
      <c r="AP139">
        <v>0</v>
      </c>
      <c r="AQ139">
        <v>0</v>
      </c>
      <c r="AR139">
        <v>0</v>
      </c>
      <c r="AS139">
        <v>8.0000000000000002E-3</v>
      </c>
      <c r="AT139">
        <v>0.13300000000000001</v>
      </c>
      <c r="AU139">
        <v>0</v>
      </c>
      <c r="AV139">
        <v>3.3000000000000002E-2</v>
      </c>
      <c r="AW139">
        <v>3.3000000000000002E-2</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19.82</v>
      </c>
      <c r="CC139">
        <v>19.66</v>
      </c>
      <c r="CD139">
        <v>19.82</v>
      </c>
      <c r="CE139">
        <v>19.66</v>
      </c>
      <c r="CF139">
        <v>19.54</v>
      </c>
      <c r="CG139">
        <v>19.350000000000001</v>
      </c>
      <c r="CH139">
        <v>19.420000000000002</v>
      </c>
      <c r="CI139">
        <v>19.04</v>
      </c>
      <c r="CJ139">
        <v>18.670000000000002</v>
      </c>
      <c r="CK139">
        <v>18.88</v>
      </c>
      <c r="CL139">
        <v>18.96</v>
      </c>
      <c r="CM139">
        <v>18.75</v>
      </c>
      <c r="CN139">
        <v>19.14</v>
      </c>
      <c r="CO139">
        <v>19.59</v>
      </c>
      <c r="CP139">
        <v>0.25</v>
      </c>
      <c r="CQ139">
        <v>0.433</v>
      </c>
      <c r="CR139">
        <v>0.25</v>
      </c>
      <c r="CS139">
        <v>0.42499999999999999</v>
      </c>
      <c r="CT139">
        <v>0.55000000000000004</v>
      </c>
      <c r="CU139">
        <v>0.80800000000000005</v>
      </c>
      <c r="CV139">
        <v>0.70799999999999996</v>
      </c>
      <c r="CW139">
        <v>0.94199999999999995</v>
      </c>
      <c r="CX139">
        <v>1</v>
      </c>
      <c r="CY139">
        <v>1</v>
      </c>
      <c r="CZ139">
        <v>1</v>
      </c>
      <c r="DA139">
        <v>1</v>
      </c>
      <c r="DB139">
        <v>1</v>
      </c>
      <c r="DC139">
        <v>0.54200000000000004</v>
      </c>
      <c r="DD139">
        <v>0</v>
      </c>
      <c r="DE139">
        <v>0</v>
      </c>
      <c r="DF139">
        <v>0</v>
      </c>
      <c r="DG139">
        <v>0</v>
      </c>
      <c r="DH139">
        <v>0</v>
      </c>
      <c r="DI139">
        <v>0</v>
      </c>
      <c r="DJ139">
        <v>0</v>
      </c>
      <c r="DK139">
        <v>0</v>
      </c>
      <c r="DL139">
        <v>0.375</v>
      </c>
      <c r="DM139">
        <v>0.125</v>
      </c>
      <c r="DN139">
        <v>3.3000000000000002E-2</v>
      </c>
      <c r="DO139">
        <v>0.32500000000000001</v>
      </c>
      <c r="DP139">
        <v>0</v>
      </c>
      <c r="DQ139">
        <v>0</v>
      </c>
      <c r="DR139">
        <v>0</v>
      </c>
      <c r="DS139">
        <v>0</v>
      </c>
      <c r="DT139">
        <v>0</v>
      </c>
      <c r="DU139">
        <v>0</v>
      </c>
      <c r="DV139">
        <v>0</v>
      </c>
      <c r="DW139">
        <v>0</v>
      </c>
      <c r="DX139">
        <v>0</v>
      </c>
      <c r="DY139">
        <v>0</v>
      </c>
      <c r="DZ139">
        <v>0</v>
      </c>
      <c r="EA139">
        <v>0</v>
      </c>
      <c r="EB139">
        <v>0</v>
      </c>
      <c r="EC139">
        <v>0</v>
      </c>
      <c r="ED139">
        <v>0</v>
      </c>
      <c r="EE139">
        <v>0</v>
      </c>
      <c r="EF139">
        <v>5.3070000000000004</v>
      </c>
      <c r="EG139">
        <v>4.1970000000000001</v>
      </c>
      <c r="EH139">
        <v>5.6070000000000002</v>
      </c>
      <c r="EI139">
        <v>3.2570000000000001</v>
      </c>
      <c r="EJ139">
        <v>3.0510000000000002</v>
      </c>
      <c r="EK139">
        <v>2.9710000000000001</v>
      </c>
      <c r="EL139">
        <v>3.153</v>
      </c>
      <c r="EM139">
        <v>-3.4</v>
      </c>
      <c r="EN139">
        <v>1.351</v>
      </c>
      <c r="EO139">
        <v>-9.7000000000000003E-2</v>
      </c>
      <c r="EP139">
        <v>-3.7</v>
      </c>
      <c r="EQ139">
        <v>3.6440000000000001</v>
      </c>
      <c r="ER139">
        <v>2.9510000000000001</v>
      </c>
      <c r="ES139">
        <v>5.9950000000000001</v>
      </c>
      <c r="ET139">
        <v>0</v>
      </c>
      <c r="EU139">
        <v>121.385408476615</v>
      </c>
    </row>
    <row r="140" spans="1:151" x14ac:dyDescent="0.25">
      <c r="A140" t="s">
        <v>196</v>
      </c>
      <c r="B140" t="s">
        <v>589</v>
      </c>
      <c r="C140" t="s">
        <v>595</v>
      </c>
      <c r="D140">
        <v>145</v>
      </c>
      <c r="E140" t="s">
        <v>13</v>
      </c>
      <c r="F140">
        <f t="shared" si="20"/>
        <v>3</v>
      </c>
      <c r="G140">
        <f t="shared" si="21"/>
        <v>2</v>
      </c>
      <c r="H140" t="s">
        <v>2</v>
      </c>
      <c r="I140" t="s">
        <v>3</v>
      </c>
      <c r="J140" t="s">
        <v>4</v>
      </c>
      <c r="K140" t="s">
        <v>606</v>
      </c>
      <c r="L140" t="s">
        <v>516</v>
      </c>
      <c r="M140" s="7">
        <f t="shared" si="22"/>
        <v>0</v>
      </c>
      <c r="N140" s="7">
        <f t="shared" si="22"/>
        <v>448.48722286615504</v>
      </c>
      <c r="O140" s="7">
        <f>M140*'Emission and cost factors'!$D$8+N140*'Emission and cost factors'!$E$8</f>
        <v>206.30412251843131</v>
      </c>
      <c r="P140" s="8">
        <f>M140*'Emission and cost factors'!$D$9+N140*'Emission and cost factors'!$E$9</f>
        <v>67.273083429923247</v>
      </c>
      <c r="Q140" s="7">
        <f t="shared" si="23"/>
        <v>17.522857142857145</v>
      </c>
      <c r="R140" s="17">
        <f t="shared" si="24"/>
        <v>14</v>
      </c>
      <c r="S140" s="17">
        <f t="shared" si="25"/>
        <v>14</v>
      </c>
      <c r="T140" s="17">
        <f t="shared" si="26"/>
        <v>9</v>
      </c>
      <c r="U140" s="7">
        <f t="shared" si="27"/>
        <v>0.98292857142857137</v>
      </c>
      <c r="V140" s="7">
        <f t="shared" si="28"/>
        <v>0.72499999999999987</v>
      </c>
      <c r="W140" s="7">
        <f t="shared" si="29"/>
        <v>0.31071428571428567</v>
      </c>
      <c r="X140">
        <v>18.670000000000002</v>
      </c>
      <c r="Y140">
        <v>18.100000000000001</v>
      </c>
      <c r="Z140">
        <v>18.57</v>
      </c>
      <c r="AA140">
        <v>18.170000000000002</v>
      </c>
      <c r="AB140">
        <v>17.55</v>
      </c>
      <c r="AC140">
        <v>17.46</v>
      </c>
      <c r="AD140">
        <v>17.64</v>
      </c>
      <c r="AE140">
        <v>16.64</v>
      </c>
      <c r="AF140">
        <v>16.489999999999998</v>
      </c>
      <c r="AG140">
        <v>16.93</v>
      </c>
      <c r="AH140">
        <v>16.72</v>
      </c>
      <c r="AI140">
        <v>16.78</v>
      </c>
      <c r="AJ140">
        <v>17.52</v>
      </c>
      <c r="AK140">
        <v>18.079999999999998</v>
      </c>
      <c r="AL140">
        <v>0.83899999999999997</v>
      </c>
      <c r="AM140">
        <v>1</v>
      </c>
      <c r="AN140">
        <v>0.92200000000000004</v>
      </c>
      <c r="AO140">
        <v>1</v>
      </c>
      <c r="AP140">
        <v>1</v>
      </c>
      <c r="AQ140">
        <v>1</v>
      </c>
      <c r="AR140">
        <v>1</v>
      </c>
      <c r="AS140">
        <v>1</v>
      </c>
      <c r="AT140">
        <v>1</v>
      </c>
      <c r="AU140">
        <v>1</v>
      </c>
      <c r="AV140">
        <v>1</v>
      </c>
      <c r="AW140">
        <v>1</v>
      </c>
      <c r="AX140">
        <v>1</v>
      </c>
      <c r="AY140">
        <v>1</v>
      </c>
      <c r="AZ140">
        <v>0.22800000000000001</v>
      </c>
      <c r="BA140">
        <v>0.56100000000000005</v>
      </c>
      <c r="BB140">
        <v>0.3</v>
      </c>
      <c r="BC140">
        <v>0.49399999999999999</v>
      </c>
      <c r="BD140">
        <v>0.81699999999999995</v>
      </c>
      <c r="BE140">
        <v>0.79400000000000004</v>
      </c>
      <c r="BF140">
        <v>0.71099999999999997</v>
      </c>
      <c r="BG140">
        <v>1</v>
      </c>
      <c r="BH140">
        <v>1</v>
      </c>
      <c r="BI140">
        <v>1</v>
      </c>
      <c r="BJ140">
        <v>0.92800000000000005</v>
      </c>
      <c r="BK140">
        <v>1</v>
      </c>
      <c r="BL140">
        <v>0.75600000000000001</v>
      </c>
      <c r="BM140">
        <v>0.56100000000000005</v>
      </c>
      <c r="BN140">
        <v>0</v>
      </c>
      <c r="BO140">
        <v>0</v>
      </c>
      <c r="BP140">
        <v>0</v>
      </c>
      <c r="BQ140">
        <v>0</v>
      </c>
      <c r="BR140">
        <v>0.28299999999999997</v>
      </c>
      <c r="BS140">
        <v>0.317</v>
      </c>
      <c r="BT140">
        <v>0.217</v>
      </c>
      <c r="BU140">
        <v>0.59399999999999997</v>
      </c>
      <c r="BV140">
        <v>0.81100000000000005</v>
      </c>
      <c r="BW140">
        <v>0.55000000000000004</v>
      </c>
      <c r="BX140">
        <v>0.55600000000000005</v>
      </c>
      <c r="BY140">
        <v>0.74399999999999999</v>
      </c>
      <c r="BZ140">
        <v>0.27800000000000002</v>
      </c>
      <c r="CA140">
        <v>0</v>
      </c>
      <c r="CB140">
        <v>17.43</v>
      </c>
      <c r="CC140">
        <v>16.68</v>
      </c>
      <c r="CD140">
        <v>17.23</v>
      </c>
      <c r="CE140">
        <v>16.72</v>
      </c>
      <c r="CF140">
        <v>16.010000000000002</v>
      </c>
      <c r="CG140">
        <v>15.83</v>
      </c>
      <c r="CH140">
        <v>16.03</v>
      </c>
      <c r="CI140">
        <v>14.86</v>
      </c>
      <c r="CJ140">
        <v>14.77</v>
      </c>
      <c r="CK140">
        <v>15.27</v>
      </c>
      <c r="CL140">
        <v>14.92</v>
      </c>
      <c r="CM140">
        <v>15.14</v>
      </c>
      <c r="CN140">
        <v>15.89</v>
      </c>
      <c r="CO140">
        <v>16.55</v>
      </c>
      <c r="CP140">
        <v>1</v>
      </c>
      <c r="CQ140">
        <v>1</v>
      </c>
      <c r="CR140">
        <v>1</v>
      </c>
      <c r="CS140">
        <v>1</v>
      </c>
      <c r="CT140">
        <v>1</v>
      </c>
      <c r="CU140">
        <v>1</v>
      </c>
      <c r="CV140">
        <v>1</v>
      </c>
      <c r="CW140">
        <v>1</v>
      </c>
      <c r="CX140">
        <v>1</v>
      </c>
      <c r="CY140">
        <v>1</v>
      </c>
      <c r="CZ140">
        <v>1</v>
      </c>
      <c r="DA140">
        <v>1</v>
      </c>
      <c r="DB140">
        <v>1</v>
      </c>
      <c r="DC140">
        <v>1</v>
      </c>
      <c r="DD140">
        <v>0.78300000000000003</v>
      </c>
      <c r="DE140">
        <v>1</v>
      </c>
      <c r="DF140">
        <v>0.878</v>
      </c>
      <c r="DG140">
        <v>1</v>
      </c>
      <c r="DH140">
        <v>1</v>
      </c>
      <c r="DI140">
        <v>1</v>
      </c>
      <c r="DJ140">
        <v>1</v>
      </c>
      <c r="DK140">
        <v>1</v>
      </c>
      <c r="DL140">
        <v>1</v>
      </c>
      <c r="DM140">
        <v>1</v>
      </c>
      <c r="DN140">
        <v>1</v>
      </c>
      <c r="DO140">
        <v>1</v>
      </c>
      <c r="DP140">
        <v>1</v>
      </c>
      <c r="DQ140">
        <v>1</v>
      </c>
      <c r="DR140">
        <v>0.32200000000000001</v>
      </c>
      <c r="DS140">
        <v>0.65</v>
      </c>
      <c r="DT140">
        <v>0.42799999999999999</v>
      </c>
      <c r="DU140">
        <v>0.60599999999999998</v>
      </c>
      <c r="DV140">
        <v>0.878</v>
      </c>
      <c r="DW140">
        <v>1</v>
      </c>
      <c r="DX140">
        <v>0.878</v>
      </c>
      <c r="DY140">
        <v>1</v>
      </c>
      <c r="DZ140">
        <v>1</v>
      </c>
      <c r="EA140">
        <v>1</v>
      </c>
      <c r="EB140">
        <v>1</v>
      </c>
      <c r="EC140">
        <v>1</v>
      </c>
      <c r="ED140">
        <v>0.92800000000000005</v>
      </c>
      <c r="EE140">
        <v>0.74399999999999999</v>
      </c>
      <c r="EF140">
        <v>5.2050000000000001</v>
      </c>
      <c r="EG140">
        <v>4.0979999999999999</v>
      </c>
      <c r="EH140">
        <v>5.4370000000000003</v>
      </c>
      <c r="EI140">
        <v>3.105</v>
      </c>
      <c r="EJ140">
        <v>3.0009999999999999</v>
      </c>
      <c r="EK140">
        <v>2.956</v>
      </c>
      <c r="EL140">
        <v>3.0019999999999998</v>
      </c>
      <c r="EM140">
        <v>-3.5329999999999999</v>
      </c>
      <c r="EN140">
        <v>1.3009999999999999</v>
      </c>
      <c r="EO140">
        <v>-0.29699999999999999</v>
      </c>
      <c r="EP140">
        <v>-3.7</v>
      </c>
      <c r="EQ140">
        <v>3.6970000000000001</v>
      </c>
      <c r="ER140">
        <v>2.87</v>
      </c>
      <c r="ES140">
        <v>5.9969999999999999</v>
      </c>
      <c r="ET140">
        <v>0</v>
      </c>
      <c r="EU140">
        <v>209.29403733753901</v>
      </c>
    </row>
    <row r="141" spans="1:151" x14ac:dyDescent="0.25">
      <c r="A141" t="s">
        <v>197</v>
      </c>
      <c r="B141" t="s">
        <v>589</v>
      </c>
      <c r="C141" t="s">
        <v>595</v>
      </c>
      <c r="D141">
        <v>146</v>
      </c>
      <c r="E141" t="s">
        <v>13</v>
      </c>
      <c r="F141">
        <f t="shared" si="20"/>
        <v>3</v>
      </c>
      <c r="G141">
        <f t="shared" si="21"/>
        <v>2</v>
      </c>
      <c r="H141" t="s">
        <v>2</v>
      </c>
      <c r="I141" t="s">
        <v>3</v>
      </c>
      <c r="J141" t="s">
        <v>4</v>
      </c>
      <c r="K141" t="s">
        <v>606</v>
      </c>
      <c r="L141" t="s">
        <v>515</v>
      </c>
      <c r="M141" s="7">
        <f t="shared" si="22"/>
        <v>0</v>
      </c>
      <c r="N141" s="7">
        <f t="shared" si="22"/>
        <v>427.90316300240357</v>
      </c>
      <c r="O141" s="7">
        <f>M141*'Emission and cost factors'!$D$8+N141*'Emission and cost factors'!$E$8</f>
        <v>196.83545498110564</v>
      </c>
      <c r="P141" s="8">
        <f>M141*'Emission and cost factors'!$D$9+N141*'Emission and cost factors'!$E$9</f>
        <v>64.18547445036053</v>
      </c>
      <c r="Q141" s="7">
        <f t="shared" si="23"/>
        <v>17.295714285714286</v>
      </c>
      <c r="R141" s="17">
        <f t="shared" si="24"/>
        <v>14</v>
      </c>
      <c r="S141" s="17">
        <f t="shared" si="25"/>
        <v>14</v>
      </c>
      <c r="T141" s="17">
        <f t="shared" si="26"/>
        <v>12</v>
      </c>
      <c r="U141" s="7">
        <f t="shared" si="27"/>
        <v>0.998</v>
      </c>
      <c r="V141" s="7">
        <f t="shared" si="28"/>
        <v>0.82378571428571434</v>
      </c>
      <c r="W141" s="7">
        <f t="shared" si="29"/>
        <v>0.42178571428571426</v>
      </c>
      <c r="X141">
        <v>18.559999999999999</v>
      </c>
      <c r="Y141">
        <v>17.89</v>
      </c>
      <c r="Z141">
        <v>18.399999999999999</v>
      </c>
      <c r="AA141">
        <v>17.95</v>
      </c>
      <c r="AB141">
        <v>17.32</v>
      </c>
      <c r="AC141">
        <v>17.23</v>
      </c>
      <c r="AD141">
        <v>17.41</v>
      </c>
      <c r="AE141">
        <v>16.37</v>
      </c>
      <c r="AF141">
        <v>16.23</v>
      </c>
      <c r="AG141">
        <v>16.670000000000002</v>
      </c>
      <c r="AH141">
        <v>16.440000000000001</v>
      </c>
      <c r="AI141">
        <v>16.52</v>
      </c>
      <c r="AJ141">
        <v>17.29</v>
      </c>
      <c r="AK141">
        <v>17.86</v>
      </c>
      <c r="AL141">
        <v>0.97199999999999998</v>
      </c>
      <c r="AM141">
        <v>1</v>
      </c>
      <c r="AN141">
        <v>1</v>
      </c>
      <c r="AO141">
        <v>1</v>
      </c>
      <c r="AP141">
        <v>1</v>
      </c>
      <c r="AQ141">
        <v>1</v>
      </c>
      <c r="AR141">
        <v>1</v>
      </c>
      <c r="AS141">
        <v>1</v>
      </c>
      <c r="AT141">
        <v>1</v>
      </c>
      <c r="AU141">
        <v>1</v>
      </c>
      <c r="AV141">
        <v>1</v>
      </c>
      <c r="AW141">
        <v>1</v>
      </c>
      <c r="AX141">
        <v>1</v>
      </c>
      <c r="AY141">
        <v>1</v>
      </c>
      <c r="AZ141">
        <v>0.311</v>
      </c>
      <c r="BA141">
        <v>0.71099999999999997</v>
      </c>
      <c r="BB141">
        <v>0.42799999999999999</v>
      </c>
      <c r="BC141">
        <v>0.63900000000000001</v>
      </c>
      <c r="BD141">
        <v>1</v>
      </c>
      <c r="BE141">
        <v>1</v>
      </c>
      <c r="BF141">
        <v>0.85</v>
      </c>
      <c r="BG141">
        <v>1</v>
      </c>
      <c r="BH141">
        <v>1</v>
      </c>
      <c r="BI141">
        <v>1</v>
      </c>
      <c r="BJ141">
        <v>1</v>
      </c>
      <c r="BK141">
        <v>1</v>
      </c>
      <c r="BL141">
        <v>0.9</v>
      </c>
      <c r="BM141">
        <v>0.69399999999999995</v>
      </c>
      <c r="BN141">
        <v>0</v>
      </c>
      <c r="BO141">
        <v>8.3000000000000004E-2</v>
      </c>
      <c r="BP141">
        <v>0</v>
      </c>
      <c r="BQ141">
        <v>3.3000000000000002E-2</v>
      </c>
      <c r="BR141">
        <v>0.42799999999999999</v>
      </c>
      <c r="BS141">
        <v>0.45</v>
      </c>
      <c r="BT141">
        <v>0.35</v>
      </c>
      <c r="BU141">
        <v>0.72799999999999998</v>
      </c>
      <c r="BV141">
        <v>1</v>
      </c>
      <c r="BW141">
        <v>0.7</v>
      </c>
      <c r="BX141">
        <v>0.68300000000000005</v>
      </c>
      <c r="BY141">
        <v>0.93899999999999995</v>
      </c>
      <c r="BZ141">
        <v>0.41099999999999998</v>
      </c>
      <c r="CA141">
        <v>0.1</v>
      </c>
      <c r="CB141">
        <v>17.3</v>
      </c>
      <c r="CC141">
        <v>16.43</v>
      </c>
      <c r="CD141">
        <v>17.04</v>
      </c>
      <c r="CE141">
        <v>16.48</v>
      </c>
      <c r="CF141">
        <v>15.74</v>
      </c>
      <c r="CG141">
        <v>15.56</v>
      </c>
      <c r="CH141">
        <v>15.77</v>
      </c>
      <c r="CI141">
        <v>14.55</v>
      </c>
      <c r="CJ141">
        <v>14.44</v>
      </c>
      <c r="CK141">
        <v>14.95</v>
      </c>
      <c r="CL141">
        <v>14.58</v>
      </c>
      <c r="CM141">
        <v>14.82</v>
      </c>
      <c r="CN141">
        <v>15.62</v>
      </c>
      <c r="CO141">
        <v>16.3</v>
      </c>
      <c r="CP141">
        <v>1</v>
      </c>
      <c r="CQ141">
        <v>1</v>
      </c>
      <c r="CR141">
        <v>1</v>
      </c>
      <c r="CS141">
        <v>1</v>
      </c>
      <c r="CT141">
        <v>1</v>
      </c>
      <c r="CU141">
        <v>1</v>
      </c>
      <c r="CV141">
        <v>1</v>
      </c>
      <c r="CW141">
        <v>1</v>
      </c>
      <c r="CX141">
        <v>1</v>
      </c>
      <c r="CY141">
        <v>1</v>
      </c>
      <c r="CZ141">
        <v>1</v>
      </c>
      <c r="DA141">
        <v>1</v>
      </c>
      <c r="DB141">
        <v>1</v>
      </c>
      <c r="DC141">
        <v>1</v>
      </c>
      <c r="DD141">
        <v>0.86099999999999999</v>
      </c>
      <c r="DE141">
        <v>1</v>
      </c>
      <c r="DF141">
        <v>1</v>
      </c>
      <c r="DG141">
        <v>1</v>
      </c>
      <c r="DH141">
        <v>1</v>
      </c>
      <c r="DI141">
        <v>1</v>
      </c>
      <c r="DJ141">
        <v>1</v>
      </c>
      <c r="DK141">
        <v>1</v>
      </c>
      <c r="DL141">
        <v>1</v>
      </c>
      <c r="DM141">
        <v>1</v>
      </c>
      <c r="DN141">
        <v>1</v>
      </c>
      <c r="DO141">
        <v>1</v>
      </c>
      <c r="DP141">
        <v>1</v>
      </c>
      <c r="DQ141">
        <v>1</v>
      </c>
      <c r="DR141">
        <v>0.4</v>
      </c>
      <c r="DS141">
        <v>0.77200000000000002</v>
      </c>
      <c r="DT141">
        <v>0.53300000000000003</v>
      </c>
      <c r="DU141">
        <v>0.72199999999999998</v>
      </c>
      <c r="DV141">
        <v>1</v>
      </c>
      <c r="DW141">
        <v>1</v>
      </c>
      <c r="DX141">
        <v>1</v>
      </c>
      <c r="DY141">
        <v>1</v>
      </c>
      <c r="DZ141">
        <v>1</v>
      </c>
      <c r="EA141">
        <v>1</v>
      </c>
      <c r="EB141">
        <v>1</v>
      </c>
      <c r="EC141">
        <v>1</v>
      </c>
      <c r="ED141">
        <v>1</v>
      </c>
      <c r="EE141">
        <v>0.88900000000000001</v>
      </c>
      <c r="EF141">
        <v>5.2050000000000001</v>
      </c>
      <c r="EG141">
        <v>4.0979999999999999</v>
      </c>
      <c r="EH141">
        <v>5.4370000000000003</v>
      </c>
      <c r="EI141">
        <v>3.105</v>
      </c>
      <c r="EJ141">
        <v>3.0009999999999999</v>
      </c>
      <c r="EK141">
        <v>2.956</v>
      </c>
      <c r="EL141">
        <v>3.0019999999999998</v>
      </c>
      <c r="EM141">
        <v>-3.5329999999999999</v>
      </c>
      <c r="EN141">
        <v>1.3009999999999999</v>
      </c>
      <c r="EO141">
        <v>-0.29699999999999999</v>
      </c>
      <c r="EP141">
        <v>-3.7</v>
      </c>
      <c r="EQ141">
        <v>3.6970000000000001</v>
      </c>
      <c r="ER141">
        <v>2.87</v>
      </c>
      <c r="ES141">
        <v>5.9969999999999999</v>
      </c>
      <c r="ET141">
        <v>0</v>
      </c>
      <c r="EU141">
        <v>199.688142734455</v>
      </c>
    </row>
    <row r="142" spans="1:151" x14ac:dyDescent="0.25">
      <c r="A142" t="s">
        <v>198</v>
      </c>
      <c r="B142" t="s">
        <v>589</v>
      </c>
      <c r="C142" t="s">
        <v>595</v>
      </c>
      <c r="D142">
        <v>148</v>
      </c>
      <c r="E142" t="s">
        <v>13</v>
      </c>
      <c r="F142">
        <f t="shared" si="20"/>
        <v>3</v>
      </c>
      <c r="G142">
        <f t="shared" si="21"/>
        <v>2</v>
      </c>
      <c r="H142" t="s">
        <v>2</v>
      </c>
      <c r="I142" t="s">
        <v>3</v>
      </c>
      <c r="J142" t="s">
        <v>5</v>
      </c>
      <c r="K142" t="s">
        <v>606</v>
      </c>
      <c r="L142" t="s">
        <v>515</v>
      </c>
      <c r="M142" s="7">
        <f t="shared" si="22"/>
        <v>0</v>
      </c>
      <c r="N142" s="7">
        <f t="shared" si="22"/>
        <v>427.90207919305288</v>
      </c>
      <c r="O142" s="7">
        <f>M142*'Emission and cost factors'!$D$8+N142*'Emission and cost factors'!$E$8</f>
        <v>196.83495642880433</v>
      </c>
      <c r="P142" s="8">
        <f>M142*'Emission and cost factors'!$D$9+N142*'Emission and cost factors'!$E$9</f>
        <v>64.185311878957933</v>
      </c>
      <c r="Q142" s="7">
        <f t="shared" si="23"/>
        <v>17.295714285714286</v>
      </c>
      <c r="R142" s="17">
        <f t="shared" si="24"/>
        <v>14</v>
      </c>
      <c r="S142" s="17">
        <f t="shared" si="25"/>
        <v>14</v>
      </c>
      <c r="T142" s="17">
        <f t="shared" si="26"/>
        <v>12</v>
      </c>
      <c r="U142" s="7">
        <f t="shared" si="27"/>
        <v>0.998</v>
      </c>
      <c r="V142" s="7">
        <f t="shared" si="28"/>
        <v>0.82378571428571434</v>
      </c>
      <c r="W142" s="7">
        <f t="shared" si="29"/>
        <v>0.42178571428571426</v>
      </c>
      <c r="X142">
        <v>18.559999999999999</v>
      </c>
      <c r="Y142">
        <v>17.89</v>
      </c>
      <c r="Z142">
        <v>18.399999999999999</v>
      </c>
      <c r="AA142">
        <v>17.95</v>
      </c>
      <c r="AB142">
        <v>17.32</v>
      </c>
      <c r="AC142">
        <v>17.23</v>
      </c>
      <c r="AD142">
        <v>17.41</v>
      </c>
      <c r="AE142">
        <v>16.37</v>
      </c>
      <c r="AF142">
        <v>16.23</v>
      </c>
      <c r="AG142">
        <v>16.670000000000002</v>
      </c>
      <c r="AH142">
        <v>16.440000000000001</v>
      </c>
      <c r="AI142">
        <v>16.52</v>
      </c>
      <c r="AJ142">
        <v>17.29</v>
      </c>
      <c r="AK142">
        <v>17.86</v>
      </c>
      <c r="AL142">
        <v>0.97199999999999998</v>
      </c>
      <c r="AM142">
        <v>1</v>
      </c>
      <c r="AN142">
        <v>1</v>
      </c>
      <c r="AO142">
        <v>1</v>
      </c>
      <c r="AP142">
        <v>1</v>
      </c>
      <c r="AQ142">
        <v>1</v>
      </c>
      <c r="AR142">
        <v>1</v>
      </c>
      <c r="AS142">
        <v>1</v>
      </c>
      <c r="AT142">
        <v>1</v>
      </c>
      <c r="AU142">
        <v>1</v>
      </c>
      <c r="AV142">
        <v>1</v>
      </c>
      <c r="AW142">
        <v>1</v>
      </c>
      <c r="AX142">
        <v>1</v>
      </c>
      <c r="AY142">
        <v>1</v>
      </c>
      <c r="AZ142">
        <v>0.311</v>
      </c>
      <c r="BA142">
        <v>0.71099999999999997</v>
      </c>
      <c r="BB142">
        <v>0.42799999999999999</v>
      </c>
      <c r="BC142">
        <v>0.63900000000000001</v>
      </c>
      <c r="BD142">
        <v>1</v>
      </c>
      <c r="BE142">
        <v>1</v>
      </c>
      <c r="BF142">
        <v>0.85</v>
      </c>
      <c r="BG142">
        <v>1</v>
      </c>
      <c r="BH142">
        <v>1</v>
      </c>
      <c r="BI142">
        <v>1</v>
      </c>
      <c r="BJ142">
        <v>1</v>
      </c>
      <c r="BK142">
        <v>1</v>
      </c>
      <c r="BL142">
        <v>0.9</v>
      </c>
      <c r="BM142">
        <v>0.69399999999999995</v>
      </c>
      <c r="BN142">
        <v>0</v>
      </c>
      <c r="BO142">
        <v>8.3000000000000004E-2</v>
      </c>
      <c r="BP142">
        <v>0</v>
      </c>
      <c r="BQ142">
        <v>3.3000000000000002E-2</v>
      </c>
      <c r="BR142">
        <v>0.42799999999999999</v>
      </c>
      <c r="BS142">
        <v>0.45</v>
      </c>
      <c r="BT142">
        <v>0.35</v>
      </c>
      <c r="BU142">
        <v>0.72799999999999998</v>
      </c>
      <c r="BV142">
        <v>1</v>
      </c>
      <c r="BW142">
        <v>0.7</v>
      </c>
      <c r="BX142">
        <v>0.68300000000000005</v>
      </c>
      <c r="BY142">
        <v>0.93899999999999995</v>
      </c>
      <c r="BZ142">
        <v>0.41099999999999998</v>
      </c>
      <c r="CA142">
        <v>0.1</v>
      </c>
      <c r="CB142">
        <v>17.3</v>
      </c>
      <c r="CC142">
        <v>16.43</v>
      </c>
      <c r="CD142">
        <v>17.04</v>
      </c>
      <c r="CE142">
        <v>16.48</v>
      </c>
      <c r="CF142">
        <v>15.74</v>
      </c>
      <c r="CG142">
        <v>15.56</v>
      </c>
      <c r="CH142">
        <v>15.77</v>
      </c>
      <c r="CI142">
        <v>14.55</v>
      </c>
      <c r="CJ142">
        <v>14.44</v>
      </c>
      <c r="CK142">
        <v>14.95</v>
      </c>
      <c r="CL142">
        <v>14.58</v>
      </c>
      <c r="CM142">
        <v>14.82</v>
      </c>
      <c r="CN142">
        <v>15.62</v>
      </c>
      <c r="CO142">
        <v>16.3</v>
      </c>
      <c r="CP142">
        <v>1</v>
      </c>
      <c r="CQ142">
        <v>1</v>
      </c>
      <c r="CR142">
        <v>1</v>
      </c>
      <c r="CS142">
        <v>1</v>
      </c>
      <c r="CT142">
        <v>1</v>
      </c>
      <c r="CU142">
        <v>1</v>
      </c>
      <c r="CV142">
        <v>1</v>
      </c>
      <c r="CW142">
        <v>1</v>
      </c>
      <c r="CX142">
        <v>1</v>
      </c>
      <c r="CY142">
        <v>1</v>
      </c>
      <c r="CZ142">
        <v>1</v>
      </c>
      <c r="DA142">
        <v>1</v>
      </c>
      <c r="DB142">
        <v>1</v>
      </c>
      <c r="DC142">
        <v>1</v>
      </c>
      <c r="DD142">
        <v>0.86099999999999999</v>
      </c>
      <c r="DE142">
        <v>1</v>
      </c>
      <c r="DF142">
        <v>1</v>
      </c>
      <c r="DG142">
        <v>1</v>
      </c>
      <c r="DH142">
        <v>1</v>
      </c>
      <c r="DI142">
        <v>1</v>
      </c>
      <c r="DJ142">
        <v>1</v>
      </c>
      <c r="DK142">
        <v>1</v>
      </c>
      <c r="DL142">
        <v>1</v>
      </c>
      <c r="DM142">
        <v>1</v>
      </c>
      <c r="DN142">
        <v>1</v>
      </c>
      <c r="DO142">
        <v>1</v>
      </c>
      <c r="DP142">
        <v>1</v>
      </c>
      <c r="DQ142">
        <v>1</v>
      </c>
      <c r="DR142">
        <v>0.4</v>
      </c>
      <c r="DS142">
        <v>0.77200000000000002</v>
      </c>
      <c r="DT142">
        <v>0.53300000000000003</v>
      </c>
      <c r="DU142">
        <v>0.72199999999999998</v>
      </c>
      <c r="DV142">
        <v>1</v>
      </c>
      <c r="DW142">
        <v>1</v>
      </c>
      <c r="DX142">
        <v>1</v>
      </c>
      <c r="DY142">
        <v>1</v>
      </c>
      <c r="DZ142">
        <v>1</v>
      </c>
      <c r="EA142">
        <v>1</v>
      </c>
      <c r="EB142">
        <v>1</v>
      </c>
      <c r="EC142">
        <v>1</v>
      </c>
      <c r="ED142">
        <v>1</v>
      </c>
      <c r="EE142">
        <v>0.88900000000000001</v>
      </c>
      <c r="EF142">
        <v>5.2050000000000001</v>
      </c>
      <c r="EG142">
        <v>4.0979999999999999</v>
      </c>
      <c r="EH142">
        <v>5.4370000000000003</v>
      </c>
      <c r="EI142">
        <v>3.105</v>
      </c>
      <c r="EJ142">
        <v>3.0009999999999999</v>
      </c>
      <c r="EK142">
        <v>2.956</v>
      </c>
      <c r="EL142">
        <v>3.0019999999999998</v>
      </c>
      <c r="EM142">
        <v>-3.5329999999999999</v>
      </c>
      <c r="EN142">
        <v>1.3009999999999999</v>
      </c>
      <c r="EO142">
        <v>-0.29699999999999999</v>
      </c>
      <c r="EP142">
        <v>-3.7</v>
      </c>
      <c r="EQ142">
        <v>3.6970000000000001</v>
      </c>
      <c r="ER142">
        <v>2.87</v>
      </c>
      <c r="ES142">
        <v>5.9969999999999999</v>
      </c>
      <c r="ET142">
        <v>0</v>
      </c>
      <c r="EU142">
        <v>199.68763695675801</v>
      </c>
    </row>
    <row r="143" spans="1:151" x14ac:dyDescent="0.25">
      <c r="A143" t="s">
        <v>199</v>
      </c>
      <c r="B143" t="s">
        <v>589</v>
      </c>
      <c r="C143" t="s">
        <v>595</v>
      </c>
      <c r="D143">
        <v>149</v>
      </c>
      <c r="E143" t="s">
        <v>13</v>
      </c>
      <c r="F143">
        <f t="shared" si="20"/>
        <v>3</v>
      </c>
      <c r="G143">
        <f t="shared" si="21"/>
        <v>2</v>
      </c>
      <c r="H143" t="s">
        <v>2</v>
      </c>
      <c r="I143" t="s">
        <v>6</v>
      </c>
      <c r="J143" t="s">
        <v>4</v>
      </c>
      <c r="K143" t="s">
        <v>606</v>
      </c>
      <c r="L143" t="s">
        <v>516</v>
      </c>
      <c r="M143" s="7">
        <f t="shared" si="22"/>
        <v>0</v>
      </c>
      <c r="N143" s="7">
        <f t="shared" si="22"/>
        <v>453.0508747495972</v>
      </c>
      <c r="O143" s="7">
        <f>M143*'Emission and cost factors'!$D$8+N143*'Emission and cost factors'!$E$8</f>
        <v>208.40340238481471</v>
      </c>
      <c r="P143" s="8">
        <f>M143*'Emission and cost factors'!$D$9+N143*'Emission and cost factors'!$E$9</f>
        <v>67.95763121243958</v>
      </c>
      <c r="Q143" s="7">
        <f t="shared" si="23"/>
        <v>17.772857142857141</v>
      </c>
      <c r="R143" s="17">
        <f t="shared" si="24"/>
        <v>14</v>
      </c>
      <c r="S143" s="17">
        <f t="shared" si="25"/>
        <v>13</v>
      </c>
      <c r="T143" s="17">
        <f t="shared" si="26"/>
        <v>9</v>
      </c>
      <c r="U143" s="7">
        <f t="shared" si="27"/>
        <v>0.98928571428571421</v>
      </c>
      <c r="V143" s="7">
        <f t="shared" si="28"/>
        <v>0.73921428571428571</v>
      </c>
      <c r="W143" s="7">
        <f t="shared" si="29"/>
        <v>0.29042857142857148</v>
      </c>
      <c r="X143">
        <v>19</v>
      </c>
      <c r="Y143">
        <v>18.37</v>
      </c>
      <c r="Z143">
        <v>18.75</v>
      </c>
      <c r="AA143">
        <v>18.420000000000002</v>
      </c>
      <c r="AB143">
        <v>17.78</v>
      </c>
      <c r="AC143">
        <v>17.690000000000001</v>
      </c>
      <c r="AD143">
        <v>17.84</v>
      </c>
      <c r="AE143">
        <v>17.010000000000002</v>
      </c>
      <c r="AF143">
        <v>16.75</v>
      </c>
      <c r="AG143">
        <v>17.190000000000001</v>
      </c>
      <c r="AH143">
        <v>17.100000000000001</v>
      </c>
      <c r="AI143">
        <v>16.98</v>
      </c>
      <c r="AJ143">
        <v>17.73</v>
      </c>
      <c r="AK143">
        <v>18.21</v>
      </c>
      <c r="AL143">
        <v>0.85</v>
      </c>
      <c r="AM143">
        <v>1</v>
      </c>
      <c r="AN143">
        <v>1</v>
      </c>
      <c r="AO143">
        <v>1</v>
      </c>
      <c r="AP143">
        <v>1</v>
      </c>
      <c r="AQ143">
        <v>1</v>
      </c>
      <c r="AR143">
        <v>1</v>
      </c>
      <c r="AS143">
        <v>1</v>
      </c>
      <c r="AT143">
        <v>1</v>
      </c>
      <c r="AU143">
        <v>1</v>
      </c>
      <c r="AV143">
        <v>1</v>
      </c>
      <c r="AW143">
        <v>1</v>
      </c>
      <c r="AX143">
        <v>1</v>
      </c>
      <c r="AY143">
        <v>1</v>
      </c>
      <c r="AZ143">
        <v>0</v>
      </c>
      <c r="BA143">
        <v>0.50600000000000001</v>
      </c>
      <c r="BB143">
        <v>0.222</v>
      </c>
      <c r="BC143">
        <v>0.44400000000000001</v>
      </c>
      <c r="BD143">
        <v>0.94399999999999995</v>
      </c>
      <c r="BE143">
        <v>0.93300000000000005</v>
      </c>
      <c r="BF143">
        <v>0.80600000000000005</v>
      </c>
      <c r="BG143">
        <v>1</v>
      </c>
      <c r="BH143">
        <v>1</v>
      </c>
      <c r="BI143">
        <v>1</v>
      </c>
      <c r="BJ143">
        <v>1</v>
      </c>
      <c r="BK143">
        <v>1</v>
      </c>
      <c r="BL143">
        <v>0.872</v>
      </c>
      <c r="BM143">
        <v>0.622</v>
      </c>
      <c r="BN143">
        <v>0</v>
      </c>
      <c r="BO143">
        <v>0</v>
      </c>
      <c r="BP143">
        <v>0</v>
      </c>
      <c r="BQ143">
        <v>0</v>
      </c>
      <c r="BR143">
        <v>0.17199999999999999</v>
      </c>
      <c r="BS143">
        <v>0.23300000000000001</v>
      </c>
      <c r="BT143">
        <v>0.122</v>
      </c>
      <c r="BU143">
        <v>0.56100000000000005</v>
      </c>
      <c r="BV143">
        <v>0.90600000000000003</v>
      </c>
      <c r="BW143">
        <v>0.53900000000000003</v>
      </c>
      <c r="BX143">
        <v>0.49399999999999999</v>
      </c>
      <c r="BY143">
        <v>0.83299999999999996</v>
      </c>
      <c r="BZ143">
        <v>0.20599999999999999</v>
      </c>
      <c r="CA143">
        <v>0</v>
      </c>
      <c r="CB143">
        <v>17.91</v>
      </c>
      <c r="CC143">
        <v>17.04</v>
      </c>
      <c r="CD143">
        <v>17.5</v>
      </c>
      <c r="CE143">
        <v>17.05</v>
      </c>
      <c r="CF143">
        <v>16.350000000000001</v>
      </c>
      <c r="CG143">
        <v>16.16</v>
      </c>
      <c r="CH143">
        <v>16.34</v>
      </c>
      <c r="CI143">
        <v>15.42</v>
      </c>
      <c r="CJ143">
        <v>15.2</v>
      </c>
      <c r="CK143">
        <v>15.71</v>
      </c>
      <c r="CL143">
        <v>15.48</v>
      </c>
      <c r="CM143">
        <v>15.5</v>
      </c>
      <c r="CN143">
        <v>16.22</v>
      </c>
      <c r="CO143">
        <v>16.77</v>
      </c>
      <c r="CP143">
        <v>1</v>
      </c>
      <c r="CQ143">
        <v>1</v>
      </c>
      <c r="CR143">
        <v>1</v>
      </c>
      <c r="CS143">
        <v>1</v>
      </c>
      <c r="CT143">
        <v>1</v>
      </c>
      <c r="CU143">
        <v>1</v>
      </c>
      <c r="CV143">
        <v>1</v>
      </c>
      <c r="CW143">
        <v>1</v>
      </c>
      <c r="CX143">
        <v>1</v>
      </c>
      <c r="CY143">
        <v>1</v>
      </c>
      <c r="CZ143">
        <v>1</v>
      </c>
      <c r="DA143">
        <v>1</v>
      </c>
      <c r="DB143">
        <v>1</v>
      </c>
      <c r="DC143">
        <v>1</v>
      </c>
      <c r="DD143">
        <v>0.71699999999999997</v>
      </c>
      <c r="DE143">
        <v>1</v>
      </c>
      <c r="DF143">
        <v>1</v>
      </c>
      <c r="DG143">
        <v>1</v>
      </c>
      <c r="DH143">
        <v>1</v>
      </c>
      <c r="DI143">
        <v>1</v>
      </c>
      <c r="DJ143">
        <v>1</v>
      </c>
      <c r="DK143">
        <v>1</v>
      </c>
      <c r="DL143">
        <v>1</v>
      </c>
      <c r="DM143">
        <v>1</v>
      </c>
      <c r="DN143">
        <v>1</v>
      </c>
      <c r="DO143">
        <v>1</v>
      </c>
      <c r="DP143">
        <v>1</v>
      </c>
      <c r="DQ143">
        <v>1</v>
      </c>
      <c r="DR143">
        <v>6.0999999999999999E-2</v>
      </c>
      <c r="DS143">
        <v>0.61699999999999999</v>
      </c>
      <c r="DT143">
        <v>0.35599999999999998</v>
      </c>
      <c r="DU143">
        <v>0.58299999999999996</v>
      </c>
      <c r="DV143">
        <v>1</v>
      </c>
      <c r="DW143">
        <v>1</v>
      </c>
      <c r="DX143">
        <v>1</v>
      </c>
      <c r="DY143">
        <v>1</v>
      </c>
      <c r="DZ143">
        <v>1</v>
      </c>
      <c r="EA143">
        <v>1</v>
      </c>
      <c r="EB143">
        <v>1</v>
      </c>
      <c r="EC143">
        <v>1</v>
      </c>
      <c r="ED143">
        <v>1</v>
      </c>
      <c r="EE143">
        <v>0.83299999999999996</v>
      </c>
      <c r="EF143">
        <v>5.2050000000000001</v>
      </c>
      <c r="EG143">
        <v>4.0979999999999999</v>
      </c>
      <c r="EH143">
        <v>5.4370000000000003</v>
      </c>
      <c r="EI143">
        <v>3.105</v>
      </c>
      <c r="EJ143">
        <v>3.0009999999999999</v>
      </c>
      <c r="EK143">
        <v>2.956</v>
      </c>
      <c r="EL143">
        <v>3.0019999999999998</v>
      </c>
      <c r="EM143">
        <v>-3.5329999999999999</v>
      </c>
      <c r="EN143">
        <v>1.3009999999999999</v>
      </c>
      <c r="EO143">
        <v>-0.29699999999999999</v>
      </c>
      <c r="EP143">
        <v>-3.7</v>
      </c>
      <c r="EQ143">
        <v>3.6970000000000001</v>
      </c>
      <c r="ER143">
        <v>2.87</v>
      </c>
      <c r="ES143">
        <v>5.9969999999999999</v>
      </c>
      <c r="ET143">
        <v>0</v>
      </c>
      <c r="EU143">
        <v>211.42374154981201</v>
      </c>
    </row>
    <row r="144" spans="1:151" x14ac:dyDescent="0.25">
      <c r="A144" t="s">
        <v>200</v>
      </c>
      <c r="B144" t="s">
        <v>589</v>
      </c>
      <c r="C144" t="s">
        <v>595</v>
      </c>
      <c r="D144">
        <v>150</v>
      </c>
      <c r="E144" t="s">
        <v>13</v>
      </c>
      <c r="F144">
        <f t="shared" si="20"/>
        <v>3</v>
      </c>
      <c r="G144">
        <f t="shared" si="21"/>
        <v>2</v>
      </c>
      <c r="H144" t="s">
        <v>2</v>
      </c>
      <c r="I144" t="s">
        <v>6</v>
      </c>
      <c r="J144" t="s">
        <v>4</v>
      </c>
      <c r="K144" t="s">
        <v>606</v>
      </c>
      <c r="L144" t="s">
        <v>515</v>
      </c>
      <c r="M144" s="7">
        <f t="shared" si="22"/>
        <v>0</v>
      </c>
      <c r="N144" s="7">
        <f t="shared" si="22"/>
        <v>429.0644628196672</v>
      </c>
      <c r="O144" s="7">
        <f>M144*'Emission and cost factors'!$D$8+N144*'Emission and cost factors'!$E$8</f>
        <v>197.36965289704693</v>
      </c>
      <c r="P144" s="8">
        <f>M144*'Emission and cost factors'!$D$9+N144*'Emission and cost factors'!$E$9</f>
        <v>64.359669422950077</v>
      </c>
      <c r="Q144" s="7">
        <f t="shared" si="23"/>
        <v>17.535</v>
      </c>
      <c r="R144" s="17">
        <f t="shared" si="24"/>
        <v>14</v>
      </c>
      <c r="S144" s="17">
        <f t="shared" si="25"/>
        <v>14</v>
      </c>
      <c r="T144" s="17">
        <f t="shared" si="26"/>
        <v>10</v>
      </c>
      <c r="U144" s="7">
        <f t="shared" si="27"/>
        <v>1</v>
      </c>
      <c r="V144" s="7">
        <f t="shared" si="28"/>
        <v>0.8392857142857143</v>
      </c>
      <c r="W144" s="7">
        <f t="shared" si="29"/>
        <v>0.4032857142857143</v>
      </c>
      <c r="X144">
        <v>18.88</v>
      </c>
      <c r="Y144">
        <v>18.16</v>
      </c>
      <c r="Z144">
        <v>18.52</v>
      </c>
      <c r="AA144">
        <v>18.170000000000002</v>
      </c>
      <c r="AB144">
        <v>17.52</v>
      </c>
      <c r="AC144">
        <v>17.440000000000001</v>
      </c>
      <c r="AD144">
        <v>17.600000000000001</v>
      </c>
      <c r="AE144">
        <v>16.739999999999998</v>
      </c>
      <c r="AF144">
        <v>16.5</v>
      </c>
      <c r="AG144">
        <v>16.940000000000001</v>
      </c>
      <c r="AH144">
        <v>16.82</v>
      </c>
      <c r="AI144">
        <v>16.73</v>
      </c>
      <c r="AJ144">
        <v>17.489999999999998</v>
      </c>
      <c r="AK144">
        <v>17.98</v>
      </c>
      <c r="AL144">
        <v>1</v>
      </c>
      <c r="AM144">
        <v>1</v>
      </c>
      <c r="AN144">
        <v>1</v>
      </c>
      <c r="AO144">
        <v>1</v>
      </c>
      <c r="AP144">
        <v>1</v>
      </c>
      <c r="AQ144">
        <v>1</v>
      </c>
      <c r="AR144">
        <v>1</v>
      </c>
      <c r="AS144">
        <v>1</v>
      </c>
      <c r="AT144">
        <v>1</v>
      </c>
      <c r="AU144">
        <v>1</v>
      </c>
      <c r="AV144">
        <v>1</v>
      </c>
      <c r="AW144">
        <v>1</v>
      </c>
      <c r="AX144">
        <v>1</v>
      </c>
      <c r="AY144">
        <v>1</v>
      </c>
      <c r="AZ144">
        <v>0.111</v>
      </c>
      <c r="BA144">
        <v>0.71099999999999997</v>
      </c>
      <c r="BB144">
        <v>0.439</v>
      </c>
      <c r="BC144">
        <v>0.66100000000000003</v>
      </c>
      <c r="BD144">
        <v>1</v>
      </c>
      <c r="BE144">
        <v>1</v>
      </c>
      <c r="BF144">
        <v>1</v>
      </c>
      <c r="BG144">
        <v>1</v>
      </c>
      <c r="BH144">
        <v>1</v>
      </c>
      <c r="BI144">
        <v>1</v>
      </c>
      <c r="BJ144">
        <v>1</v>
      </c>
      <c r="BK144">
        <v>1</v>
      </c>
      <c r="BL144">
        <v>1</v>
      </c>
      <c r="BM144">
        <v>0.82799999999999996</v>
      </c>
      <c r="BN144">
        <v>0</v>
      </c>
      <c r="BO144">
        <v>0</v>
      </c>
      <c r="BP144">
        <v>0</v>
      </c>
      <c r="BQ144">
        <v>0</v>
      </c>
      <c r="BR144">
        <v>0.39400000000000002</v>
      </c>
      <c r="BS144">
        <v>0.42799999999999999</v>
      </c>
      <c r="BT144">
        <v>0.30599999999999999</v>
      </c>
      <c r="BU144">
        <v>0.72799999999999998</v>
      </c>
      <c r="BV144">
        <v>1</v>
      </c>
      <c r="BW144">
        <v>0.72799999999999998</v>
      </c>
      <c r="BX144">
        <v>0.66700000000000004</v>
      </c>
      <c r="BY144">
        <v>1</v>
      </c>
      <c r="BZ144">
        <v>0.378</v>
      </c>
      <c r="CA144">
        <v>1.7000000000000001E-2</v>
      </c>
      <c r="CB144">
        <v>17.78</v>
      </c>
      <c r="CC144">
        <v>16.79</v>
      </c>
      <c r="CD144">
        <v>17.25</v>
      </c>
      <c r="CE144">
        <v>16.79</v>
      </c>
      <c r="CF144">
        <v>16.079999999999998</v>
      </c>
      <c r="CG144">
        <v>15.89</v>
      </c>
      <c r="CH144">
        <v>16.07</v>
      </c>
      <c r="CI144">
        <v>15.12</v>
      </c>
      <c r="CJ144">
        <v>14.89</v>
      </c>
      <c r="CK144">
        <v>15.4</v>
      </c>
      <c r="CL144">
        <v>15.16</v>
      </c>
      <c r="CM144">
        <v>15.2</v>
      </c>
      <c r="CN144">
        <v>15.95</v>
      </c>
      <c r="CO144">
        <v>16.510000000000002</v>
      </c>
      <c r="CP144">
        <v>1</v>
      </c>
      <c r="CQ144">
        <v>1</v>
      </c>
      <c r="CR144">
        <v>1</v>
      </c>
      <c r="CS144">
        <v>1</v>
      </c>
      <c r="CT144">
        <v>1</v>
      </c>
      <c r="CU144">
        <v>1</v>
      </c>
      <c r="CV144">
        <v>1</v>
      </c>
      <c r="CW144">
        <v>1</v>
      </c>
      <c r="CX144">
        <v>1</v>
      </c>
      <c r="CY144">
        <v>1</v>
      </c>
      <c r="CZ144">
        <v>1</v>
      </c>
      <c r="DA144">
        <v>1</v>
      </c>
      <c r="DB144">
        <v>1</v>
      </c>
      <c r="DC144">
        <v>1</v>
      </c>
      <c r="DD144">
        <v>0.81699999999999995</v>
      </c>
      <c r="DE144">
        <v>1</v>
      </c>
      <c r="DF144">
        <v>1</v>
      </c>
      <c r="DG144">
        <v>1</v>
      </c>
      <c r="DH144">
        <v>1</v>
      </c>
      <c r="DI144">
        <v>1</v>
      </c>
      <c r="DJ144">
        <v>1</v>
      </c>
      <c r="DK144">
        <v>1</v>
      </c>
      <c r="DL144">
        <v>1</v>
      </c>
      <c r="DM144">
        <v>1</v>
      </c>
      <c r="DN144">
        <v>1</v>
      </c>
      <c r="DO144">
        <v>1</v>
      </c>
      <c r="DP144">
        <v>1</v>
      </c>
      <c r="DQ144">
        <v>1</v>
      </c>
      <c r="DR144">
        <v>0.16700000000000001</v>
      </c>
      <c r="DS144">
        <v>0.78900000000000003</v>
      </c>
      <c r="DT144">
        <v>0.53900000000000003</v>
      </c>
      <c r="DU144">
        <v>0.75</v>
      </c>
      <c r="DV144">
        <v>1</v>
      </c>
      <c r="DW144">
        <v>1</v>
      </c>
      <c r="DX144">
        <v>1</v>
      </c>
      <c r="DY144">
        <v>1</v>
      </c>
      <c r="DZ144">
        <v>1</v>
      </c>
      <c r="EA144">
        <v>1</v>
      </c>
      <c r="EB144">
        <v>1</v>
      </c>
      <c r="EC144">
        <v>1</v>
      </c>
      <c r="ED144">
        <v>1</v>
      </c>
      <c r="EE144">
        <v>1</v>
      </c>
      <c r="EF144">
        <v>5.2050000000000001</v>
      </c>
      <c r="EG144">
        <v>4.0979999999999999</v>
      </c>
      <c r="EH144">
        <v>5.4370000000000003</v>
      </c>
      <c r="EI144">
        <v>3.105</v>
      </c>
      <c r="EJ144">
        <v>3.0009999999999999</v>
      </c>
      <c r="EK144">
        <v>2.956</v>
      </c>
      <c r="EL144">
        <v>3.0019999999999998</v>
      </c>
      <c r="EM144">
        <v>-3.5329999999999999</v>
      </c>
      <c r="EN144">
        <v>1.3009999999999999</v>
      </c>
      <c r="EO144">
        <v>-0.29699999999999999</v>
      </c>
      <c r="EP144">
        <v>-3.7</v>
      </c>
      <c r="EQ144">
        <v>3.6970000000000001</v>
      </c>
      <c r="ER144">
        <v>2.87</v>
      </c>
      <c r="ES144">
        <v>5.9969999999999999</v>
      </c>
      <c r="ET144">
        <v>0</v>
      </c>
      <c r="EU144">
        <v>200.230082649178</v>
      </c>
    </row>
    <row r="145" spans="1:151" x14ac:dyDescent="0.25">
      <c r="A145" t="s">
        <v>201</v>
      </c>
      <c r="B145" t="s">
        <v>589</v>
      </c>
      <c r="C145" t="s">
        <v>595</v>
      </c>
      <c r="D145">
        <v>152</v>
      </c>
      <c r="E145" t="s">
        <v>13</v>
      </c>
      <c r="F145">
        <f t="shared" si="20"/>
        <v>3</v>
      </c>
      <c r="G145">
        <f t="shared" si="21"/>
        <v>2</v>
      </c>
      <c r="H145" t="s">
        <v>2</v>
      </c>
      <c r="I145" t="s">
        <v>6</v>
      </c>
      <c r="J145" t="s">
        <v>5</v>
      </c>
      <c r="K145" t="s">
        <v>606</v>
      </c>
      <c r="L145" t="s">
        <v>515</v>
      </c>
      <c r="M145" s="7">
        <f t="shared" si="22"/>
        <v>0</v>
      </c>
      <c r="N145" s="7">
        <f t="shared" si="22"/>
        <v>429.06352226981573</v>
      </c>
      <c r="O145" s="7">
        <f>M145*'Emission and cost factors'!$D$8+N145*'Emission and cost factors'!$E$8</f>
        <v>197.36922024411524</v>
      </c>
      <c r="P145" s="8">
        <f>M145*'Emission and cost factors'!$D$9+N145*'Emission and cost factors'!$E$9</f>
        <v>64.359528340472352</v>
      </c>
      <c r="Q145" s="7">
        <f t="shared" si="23"/>
        <v>17.535</v>
      </c>
      <c r="R145" s="17">
        <f t="shared" si="24"/>
        <v>14</v>
      </c>
      <c r="S145" s="17">
        <f t="shared" si="25"/>
        <v>14</v>
      </c>
      <c r="T145" s="17">
        <f t="shared" si="26"/>
        <v>10</v>
      </c>
      <c r="U145" s="7">
        <f t="shared" si="27"/>
        <v>1</v>
      </c>
      <c r="V145" s="7">
        <f t="shared" si="28"/>
        <v>0.8392857142857143</v>
      </c>
      <c r="W145" s="7">
        <f t="shared" si="29"/>
        <v>0.4032857142857143</v>
      </c>
      <c r="X145">
        <v>18.88</v>
      </c>
      <c r="Y145">
        <v>18.16</v>
      </c>
      <c r="Z145">
        <v>18.52</v>
      </c>
      <c r="AA145">
        <v>18.170000000000002</v>
      </c>
      <c r="AB145">
        <v>17.52</v>
      </c>
      <c r="AC145">
        <v>17.440000000000001</v>
      </c>
      <c r="AD145">
        <v>17.600000000000001</v>
      </c>
      <c r="AE145">
        <v>16.739999999999998</v>
      </c>
      <c r="AF145">
        <v>16.5</v>
      </c>
      <c r="AG145">
        <v>16.940000000000001</v>
      </c>
      <c r="AH145">
        <v>16.82</v>
      </c>
      <c r="AI145">
        <v>16.73</v>
      </c>
      <c r="AJ145">
        <v>17.489999999999998</v>
      </c>
      <c r="AK145">
        <v>17.98</v>
      </c>
      <c r="AL145">
        <v>1</v>
      </c>
      <c r="AM145">
        <v>1</v>
      </c>
      <c r="AN145">
        <v>1</v>
      </c>
      <c r="AO145">
        <v>1</v>
      </c>
      <c r="AP145">
        <v>1</v>
      </c>
      <c r="AQ145">
        <v>1</v>
      </c>
      <c r="AR145">
        <v>1</v>
      </c>
      <c r="AS145">
        <v>1</v>
      </c>
      <c r="AT145">
        <v>1</v>
      </c>
      <c r="AU145">
        <v>1</v>
      </c>
      <c r="AV145">
        <v>1</v>
      </c>
      <c r="AW145">
        <v>1</v>
      </c>
      <c r="AX145">
        <v>1</v>
      </c>
      <c r="AY145">
        <v>1</v>
      </c>
      <c r="AZ145">
        <v>0.111</v>
      </c>
      <c r="BA145">
        <v>0.71099999999999997</v>
      </c>
      <c r="BB145">
        <v>0.439</v>
      </c>
      <c r="BC145">
        <v>0.66100000000000003</v>
      </c>
      <c r="BD145">
        <v>1</v>
      </c>
      <c r="BE145">
        <v>1</v>
      </c>
      <c r="BF145">
        <v>1</v>
      </c>
      <c r="BG145">
        <v>1</v>
      </c>
      <c r="BH145">
        <v>1</v>
      </c>
      <c r="BI145">
        <v>1</v>
      </c>
      <c r="BJ145">
        <v>1</v>
      </c>
      <c r="BK145">
        <v>1</v>
      </c>
      <c r="BL145">
        <v>1</v>
      </c>
      <c r="BM145">
        <v>0.82799999999999996</v>
      </c>
      <c r="BN145">
        <v>0</v>
      </c>
      <c r="BO145">
        <v>0</v>
      </c>
      <c r="BP145">
        <v>0</v>
      </c>
      <c r="BQ145">
        <v>0</v>
      </c>
      <c r="BR145">
        <v>0.39400000000000002</v>
      </c>
      <c r="BS145">
        <v>0.42799999999999999</v>
      </c>
      <c r="BT145">
        <v>0.30599999999999999</v>
      </c>
      <c r="BU145">
        <v>0.72799999999999998</v>
      </c>
      <c r="BV145">
        <v>1</v>
      </c>
      <c r="BW145">
        <v>0.72799999999999998</v>
      </c>
      <c r="BX145">
        <v>0.66700000000000004</v>
      </c>
      <c r="BY145">
        <v>1</v>
      </c>
      <c r="BZ145">
        <v>0.378</v>
      </c>
      <c r="CA145">
        <v>1.7000000000000001E-2</v>
      </c>
      <c r="CB145">
        <v>17.78</v>
      </c>
      <c r="CC145">
        <v>16.79</v>
      </c>
      <c r="CD145">
        <v>17.25</v>
      </c>
      <c r="CE145">
        <v>16.79</v>
      </c>
      <c r="CF145">
        <v>16.079999999999998</v>
      </c>
      <c r="CG145">
        <v>15.89</v>
      </c>
      <c r="CH145">
        <v>16.07</v>
      </c>
      <c r="CI145">
        <v>15.12</v>
      </c>
      <c r="CJ145">
        <v>14.89</v>
      </c>
      <c r="CK145">
        <v>15.4</v>
      </c>
      <c r="CL145">
        <v>15.16</v>
      </c>
      <c r="CM145">
        <v>15.2</v>
      </c>
      <c r="CN145">
        <v>15.95</v>
      </c>
      <c r="CO145">
        <v>16.510000000000002</v>
      </c>
      <c r="CP145">
        <v>1</v>
      </c>
      <c r="CQ145">
        <v>1</v>
      </c>
      <c r="CR145">
        <v>1</v>
      </c>
      <c r="CS145">
        <v>1</v>
      </c>
      <c r="CT145">
        <v>1</v>
      </c>
      <c r="CU145">
        <v>1</v>
      </c>
      <c r="CV145">
        <v>1</v>
      </c>
      <c r="CW145">
        <v>1</v>
      </c>
      <c r="CX145">
        <v>1</v>
      </c>
      <c r="CY145">
        <v>1</v>
      </c>
      <c r="CZ145">
        <v>1</v>
      </c>
      <c r="DA145">
        <v>1</v>
      </c>
      <c r="DB145">
        <v>1</v>
      </c>
      <c r="DC145">
        <v>1</v>
      </c>
      <c r="DD145">
        <v>0.81699999999999995</v>
      </c>
      <c r="DE145">
        <v>1</v>
      </c>
      <c r="DF145">
        <v>1</v>
      </c>
      <c r="DG145">
        <v>1</v>
      </c>
      <c r="DH145">
        <v>1</v>
      </c>
      <c r="DI145">
        <v>1</v>
      </c>
      <c r="DJ145">
        <v>1</v>
      </c>
      <c r="DK145">
        <v>1</v>
      </c>
      <c r="DL145">
        <v>1</v>
      </c>
      <c r="DM145">
        <v>1</v>
      </c>
      <c r="DN145">
        <v>1</v>
      </c>
      <c r="DO145">
        <v>1</v>
      </c>
      <c r="DP145">
        <v>1</v>
      </c>
      <c r="DQ145">
        <v>1</v>
      </c>
      <c r="DR145">
        <v>0.16700000000000001</v>
      </c>
      <c r="DS145">
        <v>0.78900000000000003</v>
      </c>
      <c r="DT145">
        <v>0.53900000000000003</v>
      </c>
      <c r="DU145">
        <v>0.75</v>
      </c>
      <c r="DV145">
        <v>1</v>
      </c>
      <c r="DW145">
        <v>1</v>
      </c>
      <c r="DX145">
        <v>1</v>
      </c>
      <c r="DY145">
        <v>1</v>
      </c>
      <c r="DZ145">
        <v>1</v>
      </c>
      <c r="EA145">
        <v>1</v>
      </c>
      <c r="EB145">
        <v>1</v>
      </c>
      <c r="EC145">
        <v>1</v>
      </c>
      <c r="ED145">
        <v>1</v>
      </c>
      <c r="EE145">
        <v>1</v>
      </c>
      <c r="EF145">
        <v>5.2050000000000001</v>
      </c>
      <c r="EG145">
        <v>4.0979999999999999</v>
      </c>
      <c r="EH145">
        <v>5.4370000000000003</v>
      </c>
      <c r="EI145">
        <v>3.105</v>
      </c>
      <c r="EJ145">
        <v>3.0009999999999999</v>
      </c>
      <c r="EK145">
        <v>2.956</v>
      </c>
      <c r="EL145">
        <v>3.0019999999999998</v>
      </c>
      <c r="EM145">
        <v>-3.5329999999999999</v>
      </c>
      <c r="EN145">
        <v>1.3009999999999999</v>
      </c>
      <c r="EO145">
        <v>-0.29699999999999999</v>
      </c>
      <c r="EP145">
        <v>-3.7</v>
      </c>
      <c r="EQ145">
        <v>3.6970000000000001</v>
      </c>
      <c r="ER145">
        <v>2.87</v>
      </c>
      <c r="ES145">
        <v>5.9969999999999999</v>
      </c>
      <c r="ET145">
        <v>0</v>
      </c>
      <c r="EU145">
        <v>200.229643725914</v>
      </c>
    </row>
    <row r="146" spans="1:151" x14ac:dyDescent="0.25">
      <c r="A146" t="s">
        <v>202</v>
      </c>
      <c r="B146" t="s">
        <v>589</v>
      </c>
      <c r="C146" t="s">
        <v>595</v>
      </c>
      <c r="D146">
        <v>153</v>
      </c>
      <c r="E146" t="s">
        <v>13</v>
      </c>
      <c r="F146">
        <f t="shared" si="20"/>
        <v>3</v>
      </c>
      <c r="G146">
        <f t="shared" si="21"/>
        <v>2</v>
      </c>
      <c r="H146" t="s">
        <v>2</v>
      </c>
      <c r="I146" t="s">
        <v>7</v>
      </c>
      <c r="J146" t="s">
        <v>4</v>
      </c>
      <c r="K146" t="s">
        <v>606</v>
      </c>
      <c r="L146" t="s">
        <v>516</v>
      </c>
      <c r="M146" s="7">
        <f t="shared" si="22"/>
        <v>0</v>
      </c>
      <c r="N146" s="7">
        <f t="shared" si="22"/>
        <v>453.23216752548211</v>
      </c>
      <c r="O146" s="7">
        <f>M146*'Emission and cost factors'!$D$8+N146*'Emission and cost factors'!$E$8</f>
        <v>208.48679706172177</v>
      </c>
      <c r="P146" s="8">
        <f>M146*'Emission and cost factors'!$D$9+N146*'Emission and cost factors'!$E$9</f>
        <v>67.984825128822308</v>
      </c>
      <c r="Q146" s="7">
        <f t="shared" si="23"/>
        <v>17.838571428571431</v>
      </c>
      <c r="R146" s="17">
        <f t="shared" si="24"/>
        <v>14</v>
      </c>
      <c r="S146" s="17">
        <f t="shared" si="25"/>
        <v>13</v>
      </c>
      <c r="T146" s="17">
        <f t="shared" si="26"/>
        <v>9</v>
      </c>
      <c r="U146" s="7">
        <f t="shared" si="27"/>
        <v>0.9900714285714286</v>
      </c>
      <c r="V146" s="7">
        <f t="shared" si="28"/>
        <v>0.77500000000000002</v>
      </c>
      <c r="W146" s="7">
        <f t="shared" si="29"/>
        <v>0.30314285714285721</v>
      </c>
      <c r="X146">
        <v>19.11</v>
      </c>
      <c r="Y146">
        <v>18.48</v>
      </c>
      <c r="Z146">
        <v>18.79</v>
      </c>
      <c r="AA146">
        <v>18.489999999999998</v>
      </c>
      <c r="AB146">
        <v>17.87</v>
      </c>
      <c r="AC146">
        <v>17.72</v>
      </c>
      <c r="AD146">
        <v>17.87</v>
      </c>
      <c r="AE146">
        <v>17.12</v>
      </c>
      <c r="AF146">
        <v>16.82</v>
      </c>
      <c r="AG146">
        <v>17.260000000000002</v>
      </c>
      <c r="AH146">
        <v>17.2</v>
      </c>
      <c r="AI146">
        <v>17.03</v>
      </c>
      <c r="AJ146">
        <v>17.77</v>
      </c>
      <c r="AK146">
        <v>18.21</v>
      </c>
      <c r="AL146">
        <v>0.86099999999999999</v>
      </c>
      <c r="AM146">
        <v>1</v>
      </c>
      <c r="AN146">
        <v>1</v>
      </c>
      <c r="AO146">
        <v>1</v>
      </c>
      <c r="AP146">
        <v>1</v>
      </c>
      <c r="AQ146">
        <v>1</v>
      </c>
      <c r="AR146">
        <v>1</v>
      </c>
      <c r="AS146">
        <v>1</v>
      </c>
      <c r="AT146">
        <v>1</v>
      </c>
      <c r="AU146">
        <v>1</v>
      </c>
      <c r="AV146">
        <v>1</v>
      </c>
      <c r="AW146">
        <v>1</v>
      </c>
      <c r="AX146">
        <v>1</v>
      </c>
      <c r="AY146">
        <v>1</v>
      </c>
      <c r="AZ146">
        <v>0</v>
      </c>
      <c r="BA146">
        <v>0.47799999999999998</v>
      </c>
      <c r="BB146">
        <v>0.21099999999999999</v>
      </c>
      <c r="BC146">
        <v>0.44400000000000001</v>
      </c>
      <c r="BD146">
        <v>1</v>
      </c>
      <c r="BE146">
        <v>1</v>
      </c>
      <c r="BF146">
        <v>1</v>
      </c>
      <c r="BG146">
        <v>1</v>
      </c>
      <c r="BH146">
        <v>1</v>
      </c>
      <c r="BI146">
        <v>1</v>
      </c>
      <c r="BJ146">
        <v>1</v>
      </c>
      <c r="BK146">
        <v>1</v>
      </c>
      <c r="BL146">
        <v>1</v>
      </c>
      <c r="BM146">
        <v>0.71699999999999997</v>
      </c>
      <c r="BN146">
        <v>0</v>
      </c>
      <c r="BO146">
        <v>0</v>
      </c>
      <c r="BP146">
        <v>0</v>
      </c>
      <c r="BQ146">
        <v>0</v>
      </c>
      <c r="BR146">
        <v>0.11700000000000001</v>
      </c>
      <c r="BS146">
        <v>0.23899999999999999</v>
      </c>
      <c r="BT146">
        <v>0.111</v>
      </c>
      <c r="BU146">
        <v>0.56100000000000005</v>
      </c>
      <c r="BV146">
        <v>1</v>
      </c>
      <c r="BW146">
        <v>0.55600000000000005</v>
      </c>
      <c r="BX146">
        <v>0.49399999999999999</v>
      </c>
      <c r="BY146">
        <v>0.97199999999999998</v>
      </c>
      <c r="BZ146">
        <v>0.19400000000000001</v>
      </c>
      <c r="CA146">
        <v>0</v>
      </c>
      <c r="CB146">
        <v>18.100000000000001</v>
      </c>
      <c r="CC146">
        <v>17.2</v>
      </c>
      <c r="CD146">
        <v>17.55</v>
      </c>
      <c r="CE146">
        <v>17.149999999999999</v>
      </c>
      <c r="CF146">
        <v>16.47</v>
      </c>
      <c r="CG146">
        <v>16.239999999999998</v>
      </c>
      <c r="CH146">
        <v>16.41</v>
      </c>
      <c r="CI146">
        <v>15.59</v>
      </c>
      <c r="CJ146">
        <v>15.34</v>
      </c>
      <c r="CK146">
        <v>15.85</v>
      </c>
      <c r="CL146">
        <v>15.65</v>
      </c>
      <c r="CM146">
        <v>15.61</v>
      </c>
      <c r="CN146">
        <v>16.3</v>
      </c>
      <c r="CO146">
        <v>16.8</v>
      </c>
      <c r="CP146">
        <v>1</v>
      </c>
      <c r="CQ146">
        <v>1</v>
      </c>
      <c r="CR146">
        <v>1</v>
      </c>
      <c r="CS146">
        <v>1</v>
      </c>
      <c r="CT146">
        <v>1</v>
      </c>
      <c r="CU146">
        <v>1</v>
      </c>
      <c r="CV146">
        <v>1</v>
      </c>
      <c r="CW146">
        <v>1</v>
      </c>
      <c r="CX146">
        <v>1</v>
      </c>
      <c r="CY146">
        <v>1</v>
      </c>
      <c r="CZ146">
        <v>1</v>
      </c>
      <c r="DA146">
        <v>1</v>
      </c>
      <c r="DB146">
        <v>1</v>
      </c>
      <c r="DC146">
        <v>1</v>
      </c>
      <c r="DD146">
        <v>0.67200000000000004</v>
      </c>
      <c r="DE146">
        <v>1</v>
      </c>
      <c r="DF146">
        <v>1</v>
      </c>
      <c r="DG146">
        <v>1</v>
      </c>
      <c r="DH146">
        <v>1</v>
      </c>
      <c r="DI146">
        <v>1</v>
      </c>
      <c r="DJ146">
        <v>1</v>
      </c>
      <c r="DK146">
        <v>1</v>
      </c>
      <c r="DL146">
        <v>1</v>
      </c>
      <c r="DM146">
        <v>1</v>
      </c>
      <c r="DN146">
        <v>1</v>
      </c>
      <c r="DO146">
        <v>1</v>
      </c>
      <c r="DP146">
        <v>1</v>
      </c>
      <c r="DQ146">
        <v>1</v>
      </c>
      <c r="DR146">
        <v>0</v>
      </c>
      <c r="DS146">
        <v>0.58299999999999996</v>
      </c>
      <c r="DT146">
        <v>0.36699999999999999</v>
      </c>
      <c r="DU146">
        <v>0.59399999999999997</v>
      </c>
      <c r="DV146">
        <v>1</v>
      </c>
      <c r="DW146">
        <v>1</v>
      </c>
      <c r="DX146">
        <v>1</v>
      </c>
      <c r="DY146">
        <v>1</v>
      </c>
      <c r="DZ146">
        <v>1</v>
      </c>
      <c r="EA146">
        <v>1</v>
      </c>
      <c r="EB146">
        <v>1</v>
      </c>
      <c r="EC146">
        <v>1</v>
      </c>
      <c r="ED146">
        <v>1</v>
      </c>
      <c r="EE146">
        <v>1</v>
      </c>
      <c r="EF146">
        <v>5.2050000000000001</v>
      </c>
      <c r="EG146">
        <v>4.0979999999999999</v>
      </c>
      <c r="EH146">
        <v>5.4370000000000003</v>
      </c>
      <c r="EI146">
        <v>3.105</v>
      </c>
      <c r="EJ146">
        <v>3.0009999999999999</v>
      </c>
      <c r="EK146">
        <v>2.956</v>
      </c>
      <c r="EL146">
        <v>3.0019999999999998</v>
      </c>
      <c r="EM146">
        <v>-3.5329999999999999</v>
      </c>
      <c r="EN146">
        <v>1.3009999999999999</v>
      </c>
      <c r="EO146">
        <v>-0.29699999999999999</v>
      </c>
      <c r="EP146">
        <v>-3.7</v>
      </c>
      <c r="EQ146">
        <v>3.6970000000000001</v>
      </c>
      <c r="ER146">
        <v>2.87</v>
      </c>
      <c r="ES146">
        <v>5.9969999999999999</v>
      </c>
      <c r="ET146">
        <v>0</v>
      </c>
      <c r="EU146">
        <v>211.508344845225</v>
      </c>
    </row>
    <row r="147" spans="1:151" x14ac:dyDescent="0.25">
      <c r="A147" t="s">
        <v>203</v>
      </c>
      <c r="B147" t="s">
        <v>589</v>
      </c>
      <c r="C147" t="s">
        <v>595</v>
      </c>
      <c r="D147">
        <v>154</v>
      </c>
      <c r="E147" t="s">
        <v>13</v>
      </c>
      <c r="F147">
        <f t="shared" si="20"/>
        <v>3</v>
      </c>
      <c r="G147">
        <f t="shared" si="21"/>
        <v>2</v>
      </c>
      <c r="H147" t="s">
        <v>2</v>
      </c>
      <c r="I147" t="s">
        <v>7</v>
      </c>
      <c r="J147" t="s">
        <v>4</v>
      </c>
      <c r="K147" t="s">
        <v>606</v>
      </c>
      <c r="L147" t="s">
        <v>515</v>
      </c>
      <c r="M147" s="7">
        <f t="shared" si="22"/>
        <v>0</v>
      </c>
      <c r="N147" s="7">
        <f t="shared" si="22"/>
        <v>430.42855825261717</v>
      </c>
      <c r="O147" s="7">
        <f>M147*'Emission and cost factors'!$D$8+N147*'Emission and cost factors'!$E$8</f>
        <v>197.9971367962039</v>
      </c>
      <c r="P147" s="8">
        <f>M147*'Emission and cost factors'!$D$9+N147*'Emission and cost factors'!$E$9</f>
        <v>64.564283737892566</v>
      </c>
      <c r="Q147" s="7">
        <f t="shared" si="23"/>
        <v>17.60642857142857</v>
      </c>
      <c r="R147" s="17">
        <f t="shared" si="24"/>
        <v>14</v>
      </c>
      <c r="S147" s="17">
        <f t="shared" si="25"/>
        <v>14</v>
      </c>
      <c r="T147" s="17">
        <f t="shared" si="26"/>
        <v>10</v>
      </c>
      <c r="U147" s="7">
        <f t="shared" si="27"/>
        <v>1</v>
      </c>
      <c r="V147" s="7">
        <f t="shared" si="28"/>
        <v>0.8492142857142857</v>
      </c>
      <c r="W147" s="7">
        <f t="shared" si="29"/>
        <v>0.40957142857142864</v>
      </c>
      <c r="X147">
        <v>18.98</v>
      </c>
      <c r="Y147">
        <v>18.260000000000002</v>
      </c>
      <c r="Z147">
        <v>18.559999999999999</v>
      </c>
      <c r="AA147">
        <v>18.239999999999998</v>
      </c>
      <c r="AB147">
        <v>17.600000000000001</v>
      </c>
      <c r="AC147">
        <v>17.5</v>
      </c>
      <c r="AD147">
        <v>17.649999999999999</v>
      </c>
      <c r="AE147">
        <v>16.850000000000001</v>
      </c>
      <c r="AF147">
        <v>16.579999999999998</v>
      </c>
      <c r="AG147">
        <v>17.010000000000002</v>
      </c>
      <c r="AH147">
        <v>16.940000000000001</v>
      </c>
      <c r="AI147">
        <v>16.79</v>
      </c>
      <c r="AJ147">
        <v>17.54</v>
      </c>
      <c r="AK147">
        <v>17.989999999999998</v>
      </c>
      <c r="AL147">
        <v>1</v>
      </c>
      <c r="AM147">
        <v>1</v>
      </c>
      <c r="AN147">
        <v>1</v>
      </c>
      <c r="AO147">
        <v>1</v>
      </c>
      <c r="AP147">
        <v>1</v>
      </c>
      <c r="AQ147">
        <v>1</v>
      </c>
      <c r="AR147">
        <v>1</v>
      </c>
      <c r="AS147">
        <v>1</v>
      </c>
      <c r="AT147">
        <v>1</v>
      </c>
      <c r="AU147">
        <v>1</v>
      </c>
      <c r="AV147">
        <v>1</v>
      </c>
      <c r="AW147">
        <v>1</v>
      </c>
      <c r="AX147">
        <v>1</v>
      </c>
      <c r="AY147">
        <v>1</v>
      </c>
      <c r="AZ147">
        <v>1.7000000000000001E-2</v>
      </c>
      <c r="BA147">
        <v>0.71699999999999997</v>
      </c>
      <c r="BB147">
        <v>0.46100000000000002</v>
      </c>
      <c r="BC147">
        <v>0.69399999999999995</v>
      </c>
      <c r="BD147">
        <v>1</v>
      </c>
      <c r="BE147">
        <v>1</v>
      </c>
      <c r="BF147">
        <v>1</v>
      </c>
      <c r="BG147">
        <v>1</v>
      </c>
      <c r="BH147">
        <v>1</v>
      </c>
      <c r="BI147">
        <v>1</v>
      </c>
      <c r="BJ147">
        <v>1</v>
      </c>
      <c r="BK147">
        <v>1</v>
      </c>
      <c r="BL147">
        <v>1</v>
      </c>
      <c r="BM147">
        <v>1</v>
      </c>
      <c r="BN147">
        <v>0</v>
      </c>
      <c r="BO147">
        <v>0</v>
      </c>
      <c r="BP147">
        <v>0</v>
      </c>
      <c r="BQ147">
        <v>0</v>
      </c>
      <c r="BR147">
        <v>0.378</v>
      </c>
      <c r="BS147">
        <v>0.433</v>
      </c>
      <c r="BT147">
        <v>0.30599999999999999</v>
      </c>
      <c r="BU147">
        <v>0.76100000000000001</v>
      </c>
      <c r="BV147">
        <v>1</v>
      </c>
      <c r="BW147">
        <v>0.78300000000000003</v>
      </c>
      <c r="BX147">
        <v>0.67800000000000005</v>
      </c>
      <c r="BY147">
        <v>1</v>
      </c>
      <c r="BZ147">
        <v>0.38900000000000001</v>
      </c>
      <c r="CA147">
        <v>6.0000000000000001E-3</v>
      </c>
      <c r="CB147">
        <v>17.940000000000001</v>
      </c>
      <c r="CC147">
        <v>16.940000000000001</v>
      </c>
      <c r="CD147">
        <v>17.32</v>
      </c>
      <c r="CE147">
        <v>16.88</v>
      </c>
      <c r="CF147">
        <v>16.18</v>
      </c>
      <c r="CG147">
        <v>15.99</v>
      </c>
      <c r="CH147">
        <v>16.170000000000002</v>
      </c>
      <c r="CI147">
        <v>15.3</v>
      </c>
      <c r="CJ147">
        <v>15.05</v>
      </c>
      <c r="CK147">
        <v>15.55</v>
      </c>
      <c r="CL147">
        <v>15.36</v>
      </c>
      <c r="CM147">
        <v>15.33</v>
      </c>
      <c r="CN147">
        <v>16.05</v>
      </c>
      <c r="CO147">
        <v>16.57</v>
      </c>
      <c r="CP147">
        <v>1</v>
      </c>
      <c r="CQ147">
        <v>1</v>
      </c>
      <c r="CR147">
        <v>1</v>
      </c>
      <c r="CS147">
        <v>1</v>
      </c>
      <c r="CT147">
        <v>1</v>
      </c>
      <c r="CU147">
        <v>1</v>
      </c>
      <c r="CV147">
        <v>1</v>
      </c>
      <c r="CW147">
        <v>1</v>
      </c>
      <c r="CX147">
        <v>1</v>
      </c>
      <c r="CY147">
        <v>1</v>
      </c>
      <c r="CZ147">
        <v>1</v>
      </c>
      <c r="DA147">
        <v>1</v>
      </c>
      <c r="DB147">
        <v>1</v>
      </c>
      <c r="DC147">
        <v>1</v>
      </c>
      <c r="DD147">
        <v>0.8</v>
      </c>
      <c r="DE147">
        <v>1</v>
      </c>
      <c r="DF147">
        <v>1</v>
      </c>
      <c r="DG147">
        <v>1</v>
      </c>
      <c r="DH147">
        <v>1</v>
      </c>
      <c r="DI147">
        <v>1</v>
      </c>
      <c r="DJ147">
        <v>1</v>
      </c>
      <c r="DK147">
        <v>1</v>
      </c>
      <c r="DL147">
        <v>1</v>
      </c>
      <c r="DM147">
        <v>1</v>
      </c>
      <c r="DN147">
        <v>1</v>
      </c>
      <c r="DO147">
        <v>1</v>
      </c>
      <c r="DP147">
        <v>1</v>
      </c>
      <c r="DQ147">
        <v>1</v>
      </c>
      <c r="DR147">
        <v>4.3999999999999997E-2</v>
      </c>
      <c r="DS147">
        <v>0.78900000000000003</v>
      </c>
      <c r="DT147">
        <v>0.55600000000000005</v>
      </c>
      <c r="DU147">
        <v>0.79400000000000004</v>
      </c>
      <c r="DV147">
        <v>1</v>
      </c>
      <c r="DW147">
        <v>1</v>
      </c>
      <c r="DX147">
        <v>1</v>
      </c>
      <c r="DY147">
        <v>1</v>
      </c>
      <c r="DZ147">
        <v>1</v>
      </c>
      <c r="EA147">
        <v>1</v>
      </c>
      <c r="EB147">
        <v>1</v>
      </c>
      <c r="EC147">
        <v>1</v>
      </c>
      <c r="ED147">
        <v>1</v>
      </c>
      <c r="EE147">
        <v>1</v>
      </c>
      <c r="EF147">
        <v>5.2050000000000001</v>
      </c>
      <c r="EG147">
        <v>4.0979999999999999</v>
      </c>
      <c r="EH147">
        <v>5.4370000000000003</v>
      </c>
      <c r="EI147">
        <v>3.105</v>
      </c>
      <c r="EJ147">
        <v>3.0009999999999999</v>
      </c>
      <c r="EK147">
        <v>2.956</v>
      </c>
      <c r="EL147">
        <v>3.0019999999999998</v>
      </c>
      <c r="EM147">
        <v>-3.5329999999999999</v>
      </c>
      <c r="EN147">
        <v>1.3009999999999999</v>
      </c>
      <c r="EO147">
        <v>-0.29699999999999999</v>
      </c>
      <c r="EP147">
        <v>-3.7</v>
      </c>
      <c r="EQ147">
        <v>3.6970000000000001</v>
      </c>
      <c r="ER147">
        <v>2.87</v>
      </c>
      <c r="ES147">
        <v>5.9969999999999999</v>
      </c>
      <c r="ET147">
        <v>0</v>
      </c>
      <c r="EU147">
        <v>200.86666051788799</v>
      </c>
    </row>
    <row r="148" spans="1:151" x14ac:dyDescent="0.25">
      <c r="A148" t="s">
        <v>204</v>
      </c>
      <c r="B148" t="s">
        <v>589</v>
      </c>
      <c r="C148" t="s">
        <v>595</v>
      </c>
      <c r="D148">
        <v>155</v>
      </c>
      <c r="E148" t="s">
        <v>13</v>
      </c>
      <c r="F148">
        <f t="shared" si="20"/>
        <v>3</v>
      </c>
      <c r="G148">
        <f t="shared" si="21"/>
        <v>2</v>
      </c>
      <c r="H148" t="s">
        <v>2</v>
      </c>
      <c r="I148" t="s">
        <v>7</v>
      </c>
      <c r="J148" t="s">
        <v>5</v>
      </c>
      <c r="K148" t="s">
        <v>606</v>
      </c>
      <c r="L148" t="s">
        <v>516</v>
      </c>
      <c r="M148" s="7">
        <f t="shared" si="22"/>
        <v>0</v>
      </c>
      <c r="N148" s="7">
        <f t="shared" si="22"/>
        <v>453.2316366303707</v>
      </c>
      <c r="O148" s="7">
        <f>M148*'Emission and cost factors'!$D$8+N148*'Emission and cost factors'!$E$8</f>
        <v>208.48655284997054</v>
      </c>
      <c r="P148" s="8">
        <f>M148*'Emission and cost factors'!$D$9+N148*'Emission and cost factors'!$E$9</f>
        <v>67.984745494555597</v>
      </c>
      <c r="Q148" s="7">
        <f t="shared" si="23"/>
        <v>17.838571428571431</v>
      </c>
      <c r="R148" s="17">
        <f t="shared" si="24"/>
        <v>14</v>
      </c>
      <c r="S148" s="17">
        <f t="shared" si="25"/>
        <v>13</v>
      </c>
      <c r="T148" s="17">
        <f t="shared" si="26"/>
        <v>9</v>
      </c>
      <c r="U148" s="7">
        <f t="shared" si="27"/>
        <v>0.9900714285714286</v>
      </c>
      <c r="V148" s="7">
        <f t="shared" si="28"/>
        <v>0.77500000000000002</v>
      </c>
      <c r="W148" s="7">
        <f t="shared" si="29"/>
        <v>0.30314285714285721</v>
      </c>
      <c r="X148">
        <v>19.11</v>
      </c>
      <c r="Y148">
        <v>18.48</v>
      </c>
      <c r="Z148">
        <v>18.79</v>
      </c>
      <c r="AA148">
        <v>18.489999999999998</v>
      </c>
      <c r="AB148">
        <v>17.87</v>
      </c>
      <c r="AC148">
        <v>17.72</v>
      </c>
      <c r="AD148">
        <v>17.87</v>
      </c>
      <c r="AE148">
        <v>17.12</v>
      </c>
      <c r="AF148">
        <v>16.82</v>
      </c>
      <c r="AG148">
        <v>17.260000000000002</v>
      </c>
      <c r="AH148">
        <v>17.2</v>
      </c>
      <c r="AI148">
        <v>17.03</v>
      </c>
      <c r="AJ148">
        <v>17.77</v>
      </c>
      <c r="AK148">
        <v>18.21</v>
      </c>
      <c r="AL148">
        <v>0.86099999999999999</v>
      </c>
      <c r="AM148">
        <v>1</v>
      </c>
      <c r="AN148">
        <v>1</v>
      </c>
      <c r="AO148">
        <v>1</v>
      </c>
      <c r="AP148">
        <v>1</v>
      </c>
      <c r="AQ148">
        <v>1</v>
      </c>
      <c r="AR148">
        <v>1</v>
      </c>
      <c r="AS148">
        <v>1</v>
      </c>
      <c r="AT148">
        <v>1</v>
      </c>
      <c r="AU148">
        <v>1</v>
      </c>
      <c r="AV148">
        <v>1</v>
      </c>
      <c r="AW148">
        <v>1</v>
      </c>
      <c r="AX148">
        <v>1</v>
      </c>
      <c r="AY148">
        <v>1</v>
      </c>
      <c r="AZ148">
        <v>0</v>
      </c>
      <c r="BA148">
        <v>0.47799999999999998</v>
      </c>
      <c r="BB148">
        <v>0.21099999999999999</v>
      </c>
      <c r="BC148">
        <v>0.44400000000000001</v>
      </c>
      <c r="BD148">
        <v>1</v>
      </c>
      <c r="BE148">
        <v>1</v>
      </c>
      <c r="BF148">
        <v>1</v>
      </c>
      <c r="BG148">
        <v>1</v>
      </c>
      <c r="BH148">
        <v>1</v>
      </c>
      <c r="BI148">
        <v>1</v>
      </c>
      <c r="BJ148">
        <v>1</v>
      </c>
      <c r="BK148">
        <v>1</v>
      </c>
      <c r="BL148">
        <v>1</v>
      </c>
      <c r="BM148">
        <v>0.71699999999999997</v>
      </c>
      <c r="BN148">
        <v>0</v>
      </c>
      <c r="BO148">
        <v>0</v>
      </c>
      <c r="BP148">
        <v>0</v>
      </c>
      <c r="BQ148">
        <v>0</v>
      </c>
      <c r="BR148">
        <v>0.11700000000000001</v>
      </c>
      <c r="BS148">
        <v>0.23899999999999999</v>
      </c>
      <c r="BT148">
        <v>0.111</v>
      </c>
      <c r="BU148">
        <v>0.56100000000000005</v>
      </c>
      <c r="BV148">
        <v>1</v>
      </c>
      <c r="BW148">
        <v>0.55600000000000005</v>
      </c>
      <c r="BX148">
        <v>0.49399999999999999</v>
      </c>
      <c r="BY148">
        <v>0.97199999999999998</v>
      </c>
      <c r="BZ148">
        <v>0.19400000000000001</v>
      </c>
      <c r="CA148">
        <v>0</v>
      </c>
      <c r="CB148">
        <v>18.100000000000001</v>
      </c>
      <c r="CC148">
        <v>17.2</v>
      </c>
      <c r="CD148">
        <v>17.55</v>
      </c>
      <c r="CE148">
        <v>17.149999999999999</v>
      </c>
      <c r="CF148">
        <v>16.47</v>
      </c>
      <c r="CG148">
        <v>16.239999999999998</v>
      </c>
      <c r="CH148">
        <v>16.41</v>
      </c>
      <c r="CI148">
        <v>15.59</v>
      </c>
      <c r="CJ148">
        <v>15.34</v>
      </c>
      <c r="CK148">
        <v>15.85</v>
      </c>
      <c r="CL148">
        <v>15.65</v>
      </c>
      <c r="CM148">
        <v>15.61</v>
      </c>
      <c r="CN148">
        <v>16.3</v>
      </c>
      <c r="CO148">
        <v>16.8</v>
      </c>
      <c r="CP148">
        <v>1</v>
      </c>
      <c r="CQ148">
        <v>1</v>
      </c>
      <c r="CR148">
        <v>1</v>
      </c>
      <c r="CS148">
        <v>1</v>
      </c>
      <c r="CT148">
        <v>1</v>
      </c>
      <c r="CU148">
        <v>1</v>
      </c>
      <c r="CV148">
        <v>1</v>
      </c>
      <c r="CW148">
        <v>1</v>
      </c>
      <c r="CX148">
        <v>1</v>
      </c>
      <c r="CY148">
        <v>1</v>
      </c>
      <c r="CZ148">
        <v>1</v>
      </c>
      <c r="DA148">
        <v>1</v>
      </c>
      <c r="DB148">
        <v>1</v>
      </c>
      <c r="DC148">
        <v>1</v>
      </c>
      <c r="DD148">
        <v>0.67200000000000004</v>
      </c>
      <c r="DE148">
        <v>1</v>
      </c>
      <c r="DF148">
        <v>1</v>
      </c>
      <c r="DG148">
        <v>1</v>
      </c>
      <c r="DH148">
        <v>1</v>
      </c>
      <c r="DI148">
        <v>1</v>
      </c>
      <c r="DJ148">
        <v>1</v>
      </c>
      <c r="DK148">
        <v>1</v>
      </c>
      <c r="DL148">
        <v>1</v>
      </c>
      <c r="DM148">
        <v>1</v>
      </c>
      <c r="DN148">
        <v>1</v>
      </c>
      <c r="DO148">
        <v>1</v>
      </c>
      <c r="DP148">
        <v>1</v>
      </c>
      <c r="DQ148">
        <v>1</v>
      </c>
      <c r="DR148">
        <v>0</v>
      </c>
      <c r="DS148">
        <v>0.58299999999999996</v>
      </c>
      <c r="DT148">
        <v>0.36699999999999999</v>
      </c>
      <c r="DU148">
        <v>0.59399999999999997</v>
      </c>
      <c r="DV148">
        <v>1</v>
      </c>
      <c r="DW148">
        <v>1</v>
      </c>
      <c r="DX148">
        <v>1</v>
      </c>
      <c r="DY148">
        <v>1</v>
      </c>
      <c r="DZ148">
        <v>1</v>
      </c>
      <c r="EA148">
        <v>1</v>
      </c>
      <c r="EB148">
        <v>1</v>
      </c>
      <c r="EC148">
        <v>1</v>
      </c>
      <c r="ED148">
        <v>1</v>
      </c>
      <c r="EE148">
        <v>1</v>
      </c>
      <c r="EF148">
        <v>5.2050000000000001</v>
      </c>
      <c r="EG148">
        <v>4.0979999999999999</v>
      </c>
      <c r="EH148">
        <v>5.4370000000000003</v>
      </c>
      <c r="EI148">
        <v>3.105</v>
      </c>
      <c r="EJ148">
        <v>3.0009999999999999</v>
      </c>
      <c r="EK148">
        <v>2.956</v>
      </c>
      <c r="EL148">
        <v>3.0019999999999998</v>
      </c>
      <c r="EM148">
        <v>-3.5329999999999999</v>
      </c>
      <c r="EN148">
        <v>1.3009999999999999</v>
      </c>
      <c r="EO148">
        <v>-0.29699999999999999</v>
      </c>
      <c r="EP148">
        <v>-3.7</v>
      </c>
      <c r="EQ148">
        <v>3.6970000000000001</v>
      </c>
      <c r="ER148">
        <v>2.87</v>
      </c>
      <c r="ES148">
        <v>5.9969999999999999</v>
      </c>
      <c r="ET148">
        <v>0</v>
      </c>
      <c r="EU148">
        <v>211.508097094173</v>
      </c>
    </row>
    <row r="149" spans="1:151" x14ac:dyDescent="0.25">
      <c r="A149" t="s">
        <v>205</v>
      </c>
      <c r="B149" t="s">
        <v>589</v>
      </c>
      <c r="C149" t="s">
        <v>595</v>
      </c>
      <c r="D149">
        <v>156</v>
      </c>
      <c r="E149" t="s">
        <v>13</v>
      </c>
      <c r="F149">
        <f t="shared" si="20"/>
        <v>3</v>
      </c>
      <c r="G149">
        <f t="shared" si="21"/>
        <v>2</v>
      </c>
      <c r="H149" t="s">
        <v>2</v>
      </c>
      <c r="I149" t="s">
        <v>7</v>
      </c>
      <c r="J149" t="s">
        <v>5</v>
      </c>
      <c r="K149" t="s">
        <v>606</v>
      </c>
      <c r="L149" t="s">
        <v>515</v>
      </c>
      <c r="M149" s="7">
        <f t="shared" si="22"/>
        <v>0</v>
      </c>
      <c r="N149" s="7">
        <f t="shared" si="22"/>
        <v>430.42685481107571</v>
      </c>
      <c r="O149" s="7">
        <f>M149*'Emission and cost factors'!$D$8+N149*'Emission and cost factors'!$E$8</f>
        <v>197.99635321309484</v>
      </c>
      <c r="P149" s="8">
        <f>M149*'Emission and cost factors'!$D$9+N149*'Emission and cost factors'!$E$9</f>
        <v>64.56402822166136</v>
      </c>
      <c r="Q149" s="7">
        <f t="shared" si="23"/>
        <v>17.60642857142857</v>
      </c>
      <c r="R149" s="17">
        <f t="shared" si="24"/>
        <v>14</v>
      </c>
      <c r="S149" s="17">
        <f t="shared" si="25"/>
        <v>14</v>
      </c>
      <c r="T149" s="17">
        <f t="shared" si="26"/>
        <v>10</v>
      </c>
      <c r="U149" s="7">
        <f t="shared" si="27"/>
        <v>1</v>
      </c>
      <c r="V149" s="7">
        <f t="shared" si="28"/>
        <v>0.8492142857142857</v>
      </c>
      <c r="W149" s="7">
        <f t="shared" si="29"/>
        <v>0.40957142857142864</v>
      </c>
      <c r="X149">
        <v>18.98</v>
      </c>
      <c r="Y149">
        <v>18.260000000000002</v>
      </c>
      <c r="Z149">
        <v>18.559999999999999</v>
      </c>
      <c r="AA149">
        <v>18.239999999999998</v>
      </c>
      <c r="AB149">
        <v>17.600000000000001</v>
      </c>
      <c r="AC149">
        <v>17.5</v>
      </c>
      <c r="AD149">
        <v>17.649999999999999</v>
      </c>
      <c r="AE149">
        <v>16.850000000000001</v>
      </c>
      <c r="AF149">
        <v>16.579999999999998</v>
      </c>
      <c r="AG149">
        <v>17.010000000000002</v>
      </c>
      <c r="AH149">
        <v>16.940000000000001</v>
      </c>
      <c r="AI149">
        <v>16.79</v>
      </c>
      <c r="AJ149">
        <v>17.54</v>
      </c>
      <c r="AK149">
        <v>17.989999999999998</v>
      </c>
      <c r="AL149">
        <v>1</v>
      </c>
      <c r="AM149">
        <v>1</v>
      </c>
      <c r="AN149">
        <v>1</v>
      </c>
      <c r="AO149">
        <v>1</v>
      </c>
      <c r="AP149">
        <v>1</v>
      </c>
      <c r="AQ149">
        <v>1</v>
      </c>
      <c r="AR149">
        <v>1</v>
      </c>
      <c r="AS149">
        <v>1</v>
      </c>
      <c r="AT149">
        <v>1</v>
      </c>
      <c r="AU149">
        <v>1</v>
      </c>
      <c r="AV149">
        <v>1</v>
      </c>
      <c r="AW149">
        <v>1</v>
      </c>
      <c r="AX149">
        <v>1</v>
      </c>
      <c r="AY149">
        <v>1</v>
      </c>
      <c r="AZ149">
        <v>1.7000000000000001E-2</v>
      </c>
      <c r="BA149">
        <v>0.71699999999999997</v>
      </c>
      <c r="BB149">
        <v>0.46100000000000002</v>
      </c>
      <c r="BC149">
        <v>0.69399999999999995</v>
      </c>
      <c r="BD149">
        <v>1</v>
      </c>
      <c r="BE149">
        <v>1</v>
      </c>
      <c r="BF149">
        <v>1</v>
      </c>
      <c r="BG149">
        <v>1</v>
      </c>
      <c r="BH149">
        <v>1</v>
      </c>
      <c r="BI149">
        <v>1</v>
      </c>
      <c r="BJ149">
        <v>1</v>
      </c>
      <c r="BK149">
        <v>1</v>
      </c>
      <c r="BL149">
        <v>1</v>
      </c>
      <c r="BM149">
        <v>1</v>
      </c>
      <c r="BN149">
        <v>0</v>
      </c>
      <c r="BO149">
        <v>0</v>
      </c>
      <c r="BP149">
        <v>0</v>
      </c>
      <c r="BQ149">
        <v>0</v>
      </c>
      <c r="BR149">
        <v>0.378</v>
      </c>
      <c r="BS149">
        <v>0.433</v>
      </c>
      <c r="BT149">
        <v>0.30599999999999999</v>
      </c>
      <c r="BU149">
        <v>0.76100000000000001</v>
      </c>
      <c r="BV149">
        <v>1</v>
      </c>
      <c r="BW149">
        <v>0.78300000000000003</v>
      </c>
      <c r="BX149">
        <v>0.67800000000000005</v>
      </c>
      <c r="BY149">
        <v>1</v>
      </c>
      <c r="BZ149">
        <v>0.38900000000000001</v>
      </c>
      <c r="CA149">
        <v>6.0000000000000001E-3</v>
      </c>
      <c r="CB149">
        <v>17.940000000000001</v>
      </c>
      <c r="CC149">
        <v>16.940000000000001</v>
      </c>
      <c r="CD149">
        <v>17.32</v>
      </c>
      <c r="CE149">
        <v>16.88</v>
      </c>
      <c r="CF149">
        <v>16.18</v>
      </c>
      <c r="CG149">
        <v>15.99</v>
      </c>
      <c r="CH149">
        <v>16.170000000000002</v>
      </c>
      <c r="CI149">
        <v>15.3</v>
      </c>
      <c r="CJ149">
        <v>15.05</v>
      </c>
      <c r="CK149">
        <v>15.55</v>
      </c>
      <c r="CL149">
        <v>15.36</v>
      </c>
      <c r="CM149">
        <v>15.33</v>
      </c>
      <c r="CN149">
        <v>16.05</v>
      </c>
      <c r="CO149">
        <v>16.57</v>
      </c>
      <c r="CP149">
        <v>1</v>
      </c>
      <c r="CQ149">
        <v>1</v>
      </c>
      <c r="CR149">
        <v>1</v>
      </c>
      <c r="CS149">
        <v>1</v>
      </c>
      <c r="CT149">
        <v>1</v>
      </c>
      <c r="CU149">
        <v>1</v>
      </c>
      <c r="CV149">
        <v>1</v>
      </c>
      <c r="CW149">
        <v>1</v>
      </c>
      <c r="CX149">
        <v>1</v>
      </c>
      <c r="CY149">
        <v>1</v>
      </c>
      <c r="CZ149">
        <v>1</v>
      </c>
      <c r="DA149">
        <v>1</v>
      </c>
      <c r="DB149">
        <v>1</v>
      </c>
      <c r="DC149">
        <v>1</v>
      </c>
      <c r="DD149">
        <v>0.8</v>
      </c>
      <c r="DE149">
        <v>1</v>
      </c>
      <c r="DF149">
        <v>1</v>
      </c>
      <c r="DG149">
        <v>1</v>
      </c>
      <c r="DH149">
        <v>1</v>
      </c>
      <c r="DI149">
        <v>1</v>
      </c>
      <c r="DJ149">
        <v>1</v>
      </c>
      <c r="DK149">
        <v>1</v>
      </c>
      <c r="DL149">
        <v>1</v>
      </c>
      <c r="DM149">
        <v>1</v>
      </c>
      <c r="DN149">
        <v>1</v>
      </c>
      <c r="DO149">
        <v>1</v>
      </c>
      <c r="DP149">
        <v>1</v>
      </c>
      <c r="DQ149">
        <v>1</v>
      </c>
      <c r="DR149">
        <v>4.3999999999999997E-2</v>
      </c>
      <c r="DS149">
        <v>0.78900000000000003</v>
      </c>
      <c r="DT149">
        <v>0.55600000000000005</v>
      </c>
      <c r="DU149">
        <v>0.79400000000000004</v>
      </c>
      <c r="DV149">
        <v>1</v>
      </c>
      <c r="DW149">
        <v>1</v>
      </c>
      <c r="DX149">
        <v>1</v>
      </c>
      <c r="DY149">
        <v>1</v>
      </c>
      <c r="DZ149">
        <v>1</v>
      </c>
      <c r="EA149">
        <v>1</v>
      </c>
      <c r="EB149">
        <v>1</v>
      </c>
      <c r="EC149">
        <v>1</v>
      </c>
      <c r="ED149">
        <v>1</v>
      </c>
      <c r="EE149">
        <v>1</v>
      </c>
      <c r="EF149">
        <v>5.2050000000000001</v>
      </c>
      <c r="EG149">
        <v>4.0979999999999999</v>
      </c>
      <c r="EH149">
        <v>5.4370000000000003</v>
      </c>
      <c r="EI149">
        <v>3.105</v>
      </c>
      <c r="EJ149">
        <v>3.0009999999999999</v>
      </c>
      <c r="EK149">
        <v>2.956</v>
      </c>
      <c r="EL149">
        <v>3.0019999999999998</v>
      </c>
      <c r="EM149">
        <v>-3.5329999999999999</v>
      </c>
      <c r="EN149">
        <v>1.3009999999999999</v>
      </c>
      <c r="EO149">
        <v>-0.29699999999999999</v>
      </c>
      <c r="EP149">
        <v>-3.7</v>
      </c>
      <c r="EQ149">
        <v>3.6970000000000001</v>
      </c>
      <c r="ER149">
        <v>2.87</v>
      </c>
      <c r="ES149">
        <v>5.9969999999999999</v>
      </c>
      <c r="ET149">
        <v>0</v>
      </c>
      <c r="EU149">
        <v>200.865865578502</v>
      </c>
    </row>
    <row r="150" spans="1:151" x14ac:dyDescent="0.25">
      <c r="A150" t="s">
        <v>206</v>
      </c>
      <c r="B150" t="s">
        <v>589</v>
      </c>
      <c r="C150" t="s">
        <v>595</v>
      </c>
      <c r="D150">
        <v>157</v>
      </c>
      <c r="E150" t="s">
        <v>13</v>
      </c>
      <c r="F150">
        <f t="shared" si="20"/>
        <v>3</v>
      </c>
      <c r="G150">
        <f t="shared" si="21"/>
        <v>2</v>
      </c>
      <c r="H150" t="s">
        <v>8</v>
      </c>
      <c r="I150" t="s">
        <v>3</v>
      </c>
      <c r="J150" t="s">
        <v>4</v>
      </c>
      <c r="K150" t="s">
        <v>606</v>
      </c>
      <c r="L150" t="s">
        <v>516</v>
      </c>
      <c r="M150" s="7">
        <f t="shared" si="22"/>
        <v>0</v>
      </c>
      <c r="N150" s="7">
        <f t="shared" si="22"/>
        <v>304.98393505053218</v>
      </c>
      <c r="O150" s="7">
        <f>M150*'Emission and cost factors'!$D$8+N150*'Emission and cost factors'!$E$8</f>
        <v>140.2926101232448</v>
      </c>
      <c r="P150" s="8">
        <f>M150*'Emission and cost factors'!$D$9+N150*'Emission and cost factors'!$E$9</f>
        <v>45.747590257579823</v>
      </c>
      <c r="Q150" s="7">
        <f t="shared" si="23"/>
        <v>19.561428571428568</v>
      </c>
      <c r="R150" s="17">
        <f t="shared" si="24"/>
        <v>12</v>
      </c>
      <c r="S150" s="17">
        <f t="shared" si="25"/>
        <v>0</v>
      </c>
      <c r="T150" s="17">
        <f t="shared" si="26"/>
        <v>0</v>
      </c>
      <c r="U150" s="7">
        <f t="shared" si="27"/>
        <v>0.29328571428571426</v>
      </c>
      <c r="V150" s="7">
        <f t="shared" si="28"/>
        <v>0</v>
      </c>
      <c r="W150" s="7">
        <f t="shared" si="29"/>
        <v>0</v>
      </c>
      <c r="X150">
        <v>20.02</v>
      </c>
      <c r="Y150">
        <v>19.84</v>
      </c>
      <c r="Z150">
        <v>20.03</v>
      </c>
      <c r="AA150">
        <v>19.809999999999999</v>
      </c>
      <c r="AB150">
        <v>19.649999999999999</v>
      </c>
      <c r="AC150">
        <v>19.64</v>
      </c>
      <c r="AD150">
        <v>19.690000000000001</v>
      </c>
      <c r="AE150">
        <v>19.09</v>
      </c>
      <c r="AF150">
        <v>19.100000000000001</v>
      </c>
      <c r="AG150">
        <v>19.2</v>
      </c>
      <c r="AH150">
        <v>19.010000000000002</v>
      </c>
      <c r="AI150">
        <v>19.260000000000002</v>
      </c>
      <c r="AJ150">
        <v>19.579999999999998</v>
      </c>
      <c r="AK150">
        <v>19.940000000000001</v>
      </c>
      <c r="AL150">
        <v>0</v>
      </c>
      <c r="AM150">
        <v>0.13300000000000001</v>
      </c>
      <c r="AN150">
        <v>0</v>
      </c>
      <c r="AO150">
        <v>0.156</v>
      </c>
      <c r="AP150">
        <v>0.27800000000000002</v>
      </c>
      <c r="AQ150">
        <v>0.26100000000000001</v>
      </c>
      <c r="AR150">
        <v>0.22800000000000001</v>
      </c>
      <c r="AS150">
        <v>0.50600000000000001</v>
      </c>
      <c r="AT150">
        <v>0.6</v>
      </c>
      <c r="AU150">
        <v>0.50600000000000001</v>
      </c>
      <c r="AV150">
        <v>0.54400000000000004</v>
      </c>
      <c r="AW150">
        <v>0.55000000000000004</v>
      </c>
      <c r="AX150">
        <v>0.29399999999999998</v>
      </c>
      <c r="AY150">
        <v>0.05</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19.059999999999999</v>
      </c>
      <c r="CC150">
        <v>18.77</v>
      </c>
      <c r="CD150">
        <v>18.97</v>
      </c>
      <c r="CE150">
        <v>18.690000000000001</v>
      </c>
      <c r="CF150">
        <v>18.440000000000001</v>
      </c>
      <c r="CG150">
        <v>18.239999999999998</v>
      </c>
      <c r="CH150">
        <v>18.309999999999999</v>
      </c>
      <c r="CI150">
        <v>17.57</v>
      </c>
      <c r="CJ150">
        <v>17.53</v>
      </c>
      <c r="CK150">
        <v>17.7</v>
      </c>
      <c r="CL150">
        <v>17.52</v>
      </c>
      <c r="CM150">
        <v>17.75</v>
      </c>
      <c r="CN150">
        <v>18.12</v>
      </c>
      <c r="CO150">
        <v>18.670000000000002</v>
      </c>
      <c r="CP150">
        <v>0.58899999999999997</v>
      </c>
      <c r="CQ150">
        <v>0.70599999999999996</v>
      </c>
      <c r="CR150">
        <v>0.63900000000000001</v>
      </c>
      <c r="CS150">
        <v>0.71699999999999997</v>
      </c>
      <c r="CT150">
        <v>0.82199999999999995</v>
      </c>
      <c r="CU150">
        <v>0.93899999999999995</v>
      </c>
      <c r="CV150">
        <v>0.88300000000000001</v>
      </c>
      <c r="CW150">
        <v>1</v>
      </c>
      <c r="CX150">
        <v>1</v>
      </c>
      <c r="CY150">
        <v>1</v>
      </c>
      <c r="CZ150">
        <v>1</v>
      </c>
      <c r="DA150">
        <v>1</v>
      </c>
      <c r="DB150">
        <v>1</v>
      </c>
      <c r="DC150">
        <v>0.77800000000000002</v>
      </c>
      <c r="DD150">
        <v>0</v>
      </c>
      <c r="DE150">
        <v>0.156</v>
      </c>
      <c r="DF150">
        <v>2.1999999999999999E-2</v>
      </c>
      <c r="DG150">
        <v>0.19400000000000001</v>
      </c>
      <c r="DH150">
        <v>0.34399999999999997</v>
      </c>
      <c r="DI150">
        <v>0.45600000000000002</v>
      </c>
      <c r="DJ150">
        <v>0.41099999999999998</v>
      </c>
      <c r="DK150">
        <v>0.61699999999999999</v>
      </c>
      <c r="DL150">
        <v>0.74399999999999999</v>
      </c>
      <c r="DM150">
        <v>0.628</v>
      </c>
      <c r="DN150">
        <v>0.628</v>
      </c>
      <c r="DO150">
        <v>0.70599999999999996</v>
      </c>
      <c r="DP150">
        <v>0.5</v>
      </c>
      <c r="DQ150">
        <v>0.22800000000000001</v>
      </c>
      <c r="DR150">
        <v>0</v>
      </c>
      <c r="DS150">
        <v>0</v>
      </c>
      <c r="DT150">
        <v>0</v>
      </c>
      <c r="DU150">
        <v>0</v>
      </c>
      <c r="DV150">
        <v>0</v>
      </c>
      <c r="DW150">
        <v>0</v>
      </c>
      <c r="DX150">
        <v>0</v>
      </c>
      <c r="DY150">
        <v>0.21099999999999999</v>
      </c>
      <c r="DZ150">
        <v>0.27800000000000002</v>
      </c>
      <c r="EA150">
        <v>0.161</v>
      </c>
      <c r="EB150">
        <v>0.22800000000000001</v>
      </c>
      <c r="EC150">
        <v>0.16700000000000001</v>
      </c>
      <c r="ED150">
        <v>0</v>
      </c>
      <c r="EE150">
        <v>0</v>
      </c>
      <c r="EF150">
        <v>5.2050000000000001</v>
      </c>
      <c r="EG150">
        <v>4.0979999999999999</v>
      </c>
      <c r="EH150">
        <v>5.4370000000000003</v>
      </c>
      <c r="EI150">
        <v>3.105</v>
      </c>
      <c r="EJ150">
        <v>3.0009999999999999</v>
      </c>
      <c r="EK150">
        <v>2.956</v>
      </c>
      <c r="EL150">
        <v>3.0019999999999998</v>
      </c>
      <c r="EM150">
        <v>-3.5329999999999999</v>
      </c>
      <c r="EN150">
        <v>1.3009999999999999</v>
      </c>
      <c r="EO150">
        <v>-0.29699999999999999</v>
      </c>
      <c r="EP150">
        <v>-3.7</v>
      </c>
      <c r="EQ150">
        <v>3.6970000000000001</v>
      </c>
      <c r="ER150">
        <v>2.87</v>
      </c>
      <c r="ES150">
        <v>5.9969999999999999</v>
      </c>
      <c r="ET150">
        <v>0</v>
      </c>
      <c r="EU150">
        <v>142.325836356915</v>
      </c>
    </row>
    <row r="151" spans="1:151" x14ac:dyDescent="0.25">
      <c r="A151" t="s">
        <v>207</v>
      </c>
      <c r="B151" t="s">
        <v>589</v>
      </c>
      <c r="C151" t="s">
        <v>595</v>
      </c>
      <c r="D151">
        <v>158</v>
      </c>
      <c r="E151" t="s">
        <v>13</v>
      </c>
      <c r="F151">
        <f t="shared" si="20"/>
        <v>3</v>
      </c>
      <c r="G151">
        <f t="shared" si="21"/>
        <v>2</v>
      </c>
      <c r="H151" t="s">
        <v>8</v>
      </c>
      <c r="I151" t="s">
        <v>3</v>
      </c>
      <c r="J151" t="s">
        <v>4</v>
      </c>
      <c r="K151" t="s">
        <v>606</v>
      </c>
      <c r="L151" t="s">
        <v>515</v>
      </c>
      <c r="M151" s="7">
        <f t="shared" si="22"/>
        <v>0</v>
      </c>
      <c r="N151" s="7">
        <f t="shared" si="22"/>
        <v>301.65358901316432</v>
      </c>
      <c r="O151" s="7">
        <f>M151*'Emission and cost factors'!$D$8+N151*'Emission and cost factors'!$E$8</f>
        <v>138.76065094605559</v>
      </c>
      <c r="P151" s="8">
        <f>M151*'Emission and cost factors'!$D$9+N151*'Emission and cost factors'!$E$9</f>
        <v>45.24803835197465</v>
      </c>
      <c r="Q151" s="7">
        <f t="shared" si="23"/>
        <v>19.444285714285716</v>
      </c>
      <c r="R151" s="17">
        <f t="shared" si="24"/>
        <v>14</v>
      </c>
      <c r="S151" s="17">
        <f t="shared" si="25"/>
        <v>3</v>
      </c>
      <c r="T151" s="17">
        <f t="shared" si="26"/>
        <v>0</v>
      </c>
      <c r="U151" s="7">
        <f t="shared" si="27"/>
        <v>0.38014285714285706</v>
      </c>
      <c r="V151" s="7">
        <f t="shared" si="28"/>
        <v>1.0285714285714287E-2</v>
      </c>
      <c r="W151" s="7">
        <f t="shared" si="29"/>
        <v>0</v>
      </c>
      <c r="X151">
        <v>19.93</v>
      </c>
      <c r="Y151">
        <v>19.77</v>
      </c>
      <c r="Z151">
        <v>19.940000000000001</v>
      </c>
      <c r="AA151">
        <v>19.72</v>
      </c>
      <c r="AB151">
        <v>19.55</v>
      </c>
      <c r="AC151">
        <v>19.52</v>
      </c>
      <c r="AD151">
        <v>19.57</v>
      </c>
      <c r="AE151">
        <v>18.95</v>
      </c>
      <c r="AF151">
        <v>18.96</v>
      </c>
      <c r="AG151">
        <v>19.059999999999999</v>
      </c>
      <c r="AH151">
        <v>18.87</v>
      </c>
      <c r="AI151">
        <v>19.12</v>
      </c>
      <c r="AJ151">
        <v>19.440000000000001</v>
      </c>
      <c r="AK151">
        <v>19.82</v>
      </c>
      <c r="AL151">
        <v>6.7000000000000004E-2</v>
      </c>
      <c r="AM151">
        <v>0.2</v>
      </c>
      <c r="AN151">
        <v>0.05</v>
      </c>
      <c r="AO151">
        <v>0.23300000000000001</v>
      </c>
      <c r="AP151">
        <v>0.35599999999999998</v>
      </c>
      <c r="AQ151">
        <v>0.35</v>
      </c>
      <c r="AR151">
        <v>0.311</v>
      </c>
      <c r="AS151">
        <v>0.59399999999999997</v>
      </c>
      <c r="AT151">
        <v>0.70599999999999996</v>
      </c>
      <c r="AU151">
        <v>0.6</v>
      </c>
      <c r="AV151">
        <v>0.63300000000000001</v>
      </c>
      <c r="AW151">
        <v>0.66700000000000004</v>
      </c>
      <c r="AX151">
        <v>0.39400000000000002</v>
      </c>
      <c r="AY151">
        <v>0.161</v>
      </c>
      <c r="AZ151">
        <v>0</v>
      </c>
      <c r="BA151">
        <v>0</v>
      </c>
      <c r="BB151">
        <v>0</v>
      </c>
      <c r="BC151">
        <v>0</v>
      </c>
      <c r="BD151">
        <v>0</v>
      </c>
      <c r="BE151">
        <v>0</v>
      </c>
      <c r="BF151">
        <v>0</v>
      </c>
      <c r="BG151">
        <v>2.8000000000000001E-2</v>
      </c>
      <c r="BH151">
        <v>3.3000000000000002E-2</v>
      </c>
      <c r="BI151">
        <v>0</v>
      </c>
      <c r="BJ151">
        <v>8.3000000000000004E-2</v>
      </c>
      <c r="BK151">
        <v>0</v>
      </c>
      <c r="BL151">
        <v>0</v>
      </c>
      <c r="BM151">
        <v>0</v>
      </c>
      <c r="BN151">
        <v>0</v>
      </c>
      <c r="BO151">
        <v>0</v>
      </c>
      <c r="BP151">
        <v>0</v>
      </c>
      <c r="BQ151">
        <v>0</v>
      </c>
      <c r="BR151">
        <v>0</v>
      </c>
      <c r="BS151">
        <v>0</v>
      </c>
      <c r="BT151">
        <v>0</v>
      </c>
      <c r="BU151">
        <v>0</v>
      </c>
      <c r="BV151">
        <v>0</v>
      </c>
      <c r="BW151">
        <v>0</v>
      </c>
      <c r="BX151">
        <v>0</v>
      </c>
      <c r="BY151">
        <v>0</v>
      </c>
      <c r="BZ151">
        <v>0</v>
      </c>
      <c r="CA151">
        <v>0</v>
      </c>
      <c r="CB151">
        <v>18.96</v>
      </c>
      <c r="CC151">
        <v>18.66</v>
      </c>
      <c r="CD151">
        <v>18.86</v>
      </c>
      <c r="CE151">
        <v>18.579999999999998</v>
      </c>
      <c r="CF151">
        <v>18.29</v>
      </c>
      <c r="CG151">
        <v>18.079999999999998</v>
      </c>
      <c r="CH151">
        <v>18.14</v>
      </c>
      <c r="CI151">
        <v>17.36</v>
      </c>
      <c r="CJ151">
        <v>17.350000000000001</v>
      </c>
      <c r="CK151">
        <v>17.510000000000002</v>
      </c>
      <c r="CL151">
        <v>17.350000000000001</v>
      </c>
      <c r="CM151">
        <v>17.59</v>
      </c>
      <c r="CN151">
        <v>17.940000000000001</v>
      </c>
      <c r="CO151">
        <v>18.510000000000002</v>
      </c>
      <c r="CP151">
        <v>0.65600000000000003</v>
      </c>
      <c r="CQ151">
        <v>0.77200000000000002</v>
      </c>
      <c r="CR151">
        <v>0.71099999999999997</v>
      </c>
      <c r="CS151">
        <v>0.78300000000000003</v>
      </c>
      <c r="CT151">
        <v>0.91700000000000004</v>
      </c>
      <c r="CU151">
        <v>1</v>
      </c>
      <c r="CV151">
        <v>1</v>
      </c>
      <c r="CW151">
        <v>1</v>
      </c>
      <c r="CX151">
        <v>1</v>
      </c>
      <c r="CY151">
        <v>1</v>
      </c>
      <c r="CZ151">
        <v>1</v>
      </c>
      <c r="DA151">
        <v>1</v>
      </c>
      <c r="DB151">
        <v>1</v>
      </c>
      <c r="DC151">
        <v>0.88900000000000001</v>
      </c>
      <c r="DD151">
        <v>2.1999999999999999E-2</v>
      </c>
      <c r="DE151">
        <v>0.22800000000000001</v>
      </c>
      <c r="DF151">
        <v>0.106</v>
      </c>
      <c r="DG151">
        <v>0.26700000000000002</v>
      </c>
      <c r="DH151">
        <v>0.433</v>
      </c>
      <c r="DI151">
        <v>0.55000000000000004</v>
      </c>
      <c r="DJ151">
        <v>0.51100000000000001</v>
      </c>
      <c r="DK151">
        <v>0.71099999999999997</v>
      </c>
      <c r="DL151">
        <v>0.83899999999999997</v>
      </c>
      <c r="DM151">
        <v>0.72199999999999998</v>
      </c>
      <c r="DN151">
        <v>0.7</v>
      </c>
      <c r="DO151">
        <v>0.79400000000000004</v>
      </c>
      <c r="DP151">
        <v>0.6</v>
      </c>
      <c r="DQ151">
        <v>0.34399999999999997</v>
      </c>
      <c r="DR151">
        <v>0</v>
      </c>
      <c r="DS151">
        <v>0</v>
      </c>
      <c r="DT151">
        <v>0</v>
      </c>
      <c r="DU151">
        <v>0</v>
      </c>
      <c r="DV151">
        <v>0</v>
      </c>
      <c r="DW151">
        <v>0</v>
      </c>
      <c r="DX151">
        <v>0</v>
      </c>
      <c r="DY151">
        <v>0.311</v>
      </c>
      <c r="DZ151">
        <v>0.378</v>
      </c>
      <c r="EA151">
        <v>0.27200000000000002</v>
      </c>
      <c r="EB151">
        <v>0.311</v>
      </c>
      <c r="EC151">
        <v>0.27200000000000002</v>
      </c>
      <c r="ED151">
        <v>3.9E-2</v>
      </c>
      <c r="EE151">
        <v>0</v>
      </c>
      <c r="EF151">
        <v>5.2050000000000001</v>
      </c>
      <c r="EG151">
        <v>4.0979999999999999</v>
      </c>
      <c r="EH151">
        <v>5.4370000000000003</v>
      </c>
      <c r="EI151">
        <v>3.105</v>
      </c>
      <c r="EJ151">
        <v>3.0009999999999999</v>
      </c>
      <c r="EK151">
        <v>2.956</v>
      </c>
      <c r="EL151">
        <v>3.0019999999999998</v>
      </c>
      <c r="EM151">
        <v>-3.5329999999999999</v>
      </c>
      <c r="EN151">
        <v>1.3009999999999999</v>
      </c>
      <c r="EO151">
        <v>-0.29699999999999999</v>
      </c>
      <c r="EP151">
        <v>-3.7</v>
      </c>
      <c r="EQ151">
        <v>3.6970000000000001</v>
      </c>
      <c r="ER151">
        <v>2.87</v>
      </c>
      <c r="ES151">
        <v>5.9969999999999999</v>
      </c>
      <c r="ET151">
        <v>0</v>
      </c>
      <c r="EU151">
        <v>140.77167487281</v>
      </c>
    </row>
    <row r="152" spans="1:151" x14ac:dyDescent="0.25">
      <c r="A152" t="s">
        <v>208</v>
      </c>
      <c r="B152" t="s">
        <v>589</v>
      </c>
      <c r="C152" t="s">
        <v>595</v>
      </c>
      <c r="D152">
        <v>159</v>
      </c>
      <c r="E152" t="s">
        <v>13</v>
      </c>
      <c r="F152">
        <f t="shared" si="20"/>
        <v>3</v>
      </c>
      <c r="G152">
        <f t="shared" si="21"/>
        <v>2</v>
      </c>
      <c r="H152" t="s">
        <v>8</v>
      </c>
      <c r="I152" t="s">
        <v>3</v>
      </c>
      <c r="J152" t="s">
        <v>5</v>
      </c>
      <c r="K152" t="s">
        <v>606</v>
      </c>
      <c r="L152" t="s">
        <v>516</v>
      </c>
      <c r="M152" s="7">
        <f t="shared" si="22"/>
        <v>0</v>
      </c>
      <c r="N152" s="7">
        <f t="shared" si="22"/>
        <v>305.16033912782575</v>
      </c>
      <c r="O152" s="7">
        <f>M152*'Emission and cost factors'!$D$8+N152*'Emission and cost factors'!$E$8</f>
        <v>140.37375599879985</v>
      </c>
      <c r="P152" s="8">
        <f>M152*'Emission and cost factors'!$D$9+N152*'Emission and cost factors'!$E$9</f>
        <v>45.774050869173863</v>
      </c>
      <c r="Q152" s="7">
        <f t="shared" si="23"/>
        <v>19.561428571428568</v>
      </c>
      <c r="R152" s="17">
        <f t="shared" si="24"/>
        <v>12</v>
      </c>
      <c r="S152" s="17">
        <f t="shared" si="25"/>
        <v>0</v>
      </c>
      <c r="T152" s="17">
        <f t="shared" si="26"/>
        <v>0</v>
      </c>
      <c r="U152" s="7">
        <f t="shared" si="27"/>
        <v>0.29328571428571426</v>
      </c>
      <c r="V152" s="7">
        <f t="shared" si="28"/>
        <v>0</v>
      </c>
      <c r="W152" s="7">
        <f t="shared" si="29"/>
        <v>0</v>
      </c>
      <c r="X152">
        <v>20.02</v>
      </c>
      <c r="Y152">
        <v>19.84</v>
      </c>
      <c r="Z152">
        <v>20.03</v>
      </c>
      <c r="AA152">
        <v>19.809999999999999</v>
      </c>
      <c r="AB152">
        <v>19.649999999999999</v>
      </c>
      <c r="AC152">
        <v>19.64</v>
      </c>
      <c r="AD152">
        <v>19.690000000000001</v>
      </c>
      <c r="AE152">
        <v>19.09</v>
      </c>
      <c r="AF152">
        <v>19.100000000000001</v>
      </c>
      <c r="AG152">
        <v>19.2</v>
      </c>
      <c r="AH152">
        <v>19.010000000000002</v>
      </c>
      <c r="AI152">
        <v>19.260000000000002</v>
      </c>
      <c r="AJ152">
        <v>19.579999999999998</v>
      </c>
      <c r="AK152">
        <v>19.940000000000001</v>
      </c>
      <c r="AL152">
        <v>0</v>
      </c>
      <c r="AM152">
        <v>0.13300000000000001</v>
      </c>
      <c r="AN152">
        <v>0</v>
      </c>
      <c r="AO152">
        <v>0.156</v>
      </c>
      <c r="AP152">
        <v>0.27800000000000002</v>
      </c>
      <c r="AQ152">
        <v>0.26100000000000001</v>
      </c>
      <c r="AR152">
        <v>0.22800000000000001</v>
      </c>
      <c r="AS152">
        <v>0.50600000000000001</v>
      </c>
      <c r="AT152">
        <v>0.6</v>
      </c>
      <c r="AU152">
        <v>0.50600000000000001</v>
      </c>
      <c r="AV152">
        <v>0.54400000000000004</v>
      </c>
      <c r="AW152">
        <v>0.55000000000000004</v>
      </c>
      <c r="AX152">
        <v>0.29399999999999998</v>
      </c>
      <c r="AY152">
        <v>0.05</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19.059999999999999</v>
      </c>
      <c r="CC152">
        <v>18.77</v>
      </c>
      <c r="CD152">
        <v>18.97</v>
      </c>
      <c r="CE152">
        <v>18.690000000000001</v>
      </c>
      <c r="CF152">
        <v>18.440000000000001</v>
      </c>
      <c r="CG152">
        <v>18.239999999999998</v>
      </c>
      <c r="CH152">
        <v>18.309999999999999</v>
      </c>
      <c r="CI152">
        <v>17.57</v>
      </c>
      <c r="CJ152">
        <v>17.53</v>
      </c>
      <c r="CK152">
        <v>17.7</v>
      </c>
      <c r="CL152">
        <v>17.52</v>
      </c>
      <c r="CM152">
        <v>17.75</v>
      </c>
      <c r="CN152">
        <v>18.12</v>
      </c>
      <c r="CO152">
        <v>18.670000000000002</v>
      </c>
      <c r="CP152">
        <v>0.58899999999999997</v>
      </c>
      <c r="CQ152">
        <v>0.70599999999999996</v>
      </c>
      <c r="CR152">
        <v>0.63900000000000001</v>
      </c>
      <c r="CS152">
        <v>0.71699999999999997</v>
      </c>
      <c r="CT152">
        <v>0.82199999999999995</v>
      </c>
      <c r="CU152">
        <v>0.93899999999999995</v>
      </c>
      <c r="CV152">
        <v>0.88300000000000001</v>
      </c>
      <c r="CW152">
        <v>1</v>
      </c>
      <c r="CX152">
        <v>1</v>
      </c>
      <c r="CY152">
        <v>1</v>
      </c>
      <c r="CZ152">
        <v>1</v>
      </c>
      <c r="DA152">
        <v>1</v>
      </c>
      <c r="DB152">
        <v>1</v>
      </c>
      <c r="DC152">
        <v>0.77800000000000002</v>
      </c>
      <c r="DD152">
        <v>0</v>
      </c>
      <c r="DE152">
        <v>0.156</v>
      </c>
      <c r="DF152">
        <v>2.1999999999999999E-2</v>
      </c>
      <c r="DG152">
        <v>0.19400000000000001</v>
      </c>
      <c r="DH152">
        <v>0.34399999999999997</v>
      </c>
      <c r="DI152">
        <v>0.45600000000000002</v>
      </c>
      <c r="DJ152">
        <v>0.41099999999999998</v>
      </c>
      <c r="DK152">
        <v>0.61699999999999999</v>
      </c>
      <c r="DL152">
        <v>0.74399999999999999</v>
      </c>
      <c r="DM152">
        <v>0.628</v>
      </c>
      <c r="DN152">
        <v>0.628</v>
      </c>
      <c r="DO152">
        <v>0.70599999999999996</v>
      </c>
      <c r="DP152">
        <v>0.5</v>
      </c>
      <c r="DQ152">
        <v>0.22800000000000001</v>
      </c>
      <c r="DR152">
        <v>0</v>
      </c>
      <c r="DS152">
        <v>0</v>
      </c>
      <c r="DT152">
        <v>0</v>
      </c>
      <c r="DU152">
        <v>0</v>
      </c>
      <c r="DV152">
        <v>0</v>
      </c>
      <c r="DW152">
        <v>0</v>
      </c>
      <c r="DX152">
        <v>0</v>
      </c>
      <c r="DY152">
        <v>0.21099999999999999</v>
      </c>
      <c r="DZ152">
        <v>0.27800000000000002</v>
      </c>
      <c r="EA152">
        <v>0.161</v>
      </c>
      <c r="EB152">
        <v>0.22800000000000001</v>
      </c>
      <c r="EC152">
        <v>0.16700000000000001</v>
      </c>
      <c r="ED152">
        <v>0</v>
      </c>
      <c r="EE152">
        <v>0</v>
      </c>
      <c r="EF152">
        <v>5.2050000000000001</v>
      </c>
      <c r="EG152">
        <v>4.0979999999999999</v>
      </c>
      <c r="EH152">
        <v>5.4370000000000003</v>
      </c>
      <c r="EI152">
        <v>3.105</v>
      </c>
      <c r="EJ152">
        <v>3.0009999999999999</v>
      </c>
      <c r="EK152">
        <v>2.956</v>
      </c>
      <c r="EL152">
        <v>3.0019999999999998</v>
      </c>
      <c r="EM152">
        <v>-3.5329999999999999</v>
      </c>
      <c r="EN152">
        <v>1.3009999999999999</v>
      </c>
      <c r="EO152">
        <v>-0.29699999999999999</v>
      </c>
      <c r="EP152">
        <v>-3.7</v>
      </c>
      <c r="EQ152">
        <v>3.6970000000000001</v>
      </c>
      <c r="ER152">
        <v>2.87</v>
      </c>
      <c r="ES152">
        <v>5.9969999999999999</v>
      </c>
      <c r="ET152">
        <v>0</v>
      </c>
      <c r="EU152">
        <v>142.408158259652</v>
      </c>
    </row>
    <row r="153" spans="1:151" x14ac:dyDescent="0.25">
      <c r="A153" t="s">
        <v>209</v>
      </c>
      <c r="B153" t="s">
        <v>589</v>
      </c>
      <c r="C153" t="s">
        <v>595</v>
      </c>
      <c r="D153">
        <v>160</v>
      </c>
      <c r="E153" t="s">
        <v>13</v>
      </c>
      <c r="F153">
        <f t="shared" si="20"/>
        <v>3</v>
      </c>
      <c r="G153">
        <f t="shared" si="21"/>
        <v>2</v>
      </c>
      <c r="H153" t="s">
        <v>8</v>
      </c>
      <c r="I153" t="s">
        <v>3</v>
      </c>
      <c r="J153" t="s">
        <v>5</v>
      </c>
      <c r="K153" t="s">
        <v>606</v>
      </c>
      <c r="L153" t="s">
        <v>515</v>
      </c>
      <c r="M153" s="7">
        <f t="shared" si="22"/>
        <v>0</v>
      </c>
      <c r="N153" s="7">
        <f t="shared" si="22"/>
        <v>301.14507347850855</v>
      </c>
      <c r="O153" s="7">
        <f>M153*'Emission and cost factors'!$D$8+N153*'Emission and cost factors'!$E$8</f>
        <v>138.52673380011393</v>
      </c>
      <c r="P153" s="8">
        <f>M153*'Emission and cost factors'!$D$9+N153*'Emission and cost factors'!$E$9</f>
        <v>45.171761021776284</v>
      </c>
      <c r="Q153" s="7">
        <f t="shared" si="23"/>
        <v>19.444285714285716</v>
      </c>
      <c r="R153" s="17">
        <f t="shared" si="24"/>
        <v>14</v>
      </c>
      <c r="S153" s="17">
        <f t="shared" si="25"/>
        <v>3</v>
      </c>
      <c r="T153" s="17">
        <f t="shared" si="26"/>
        <v>0</v>
      </c>
      <c r="U153" s="7">
        <f t="shared" si="27"/>
        <v>0.38014285714285706</v>
      </c>
      <c r="V153" s="7">
        <f t="shared" si="28"/>
        <v>1.0285714285714287E-2</v>
      </c>
      <c r="W153" s="7">
        <f t="shared" si="29"/>
        <v>0</v>
      </c>
      <c r="X153">
        <v>19.93</v>
      </c>
      <c r="Y153">
        <v>19.77</v>
      </c>
      <c r="Z153">
        <v>19.940000000000001</v>
      </c>
      <c r="AA153">
        <v>19.72</v>
      </c>
      <c r="AB153">
        <v>19.55</v>
      </c>
      <c r="AC153">
        <v>19.52</v>
      </c>
      <c r="AD153">
        <v>19.57</v>
      </c>
      <c r="AE153">
        <v>18.95</v>
      </c>
      <c r="AF153">
        <v>18.96</v>
      </c>
      <c r="AG153">
        <v>19.059999999999999</v>
      </c>
      <c r="AH153">
        <v>18.87</v>
      </c>
      <c r="AI153">
        <v>19.12</v>
      </c>
      <c r="AJ153">
        <v>19.440000000000001</v>
      </c>
      <c r="AK153">
        <v>19.82</v>
      </c>
      <c r="AL153">
        <v>6.7000000000000004E-2</v>
      </c>
      <c r="AM153">
        <v>0.2</v>
      </c>
      <c r="AN153">
        <v>0.05</v>
      </c>
      <c r="AO153">
        <v>0.23300000000000001</v>
      </c>
      <c r="AP153">
        <v>0.35599999999999998</v>
      </c>
      <c r="AQ153">
        <v>0.35</v>
      </c>
      <c r="AR153">
        <v>0.311</v>
      </c>
      <c r="AS153">
        <v>0.59399999999999997</v>
      </c>
      <c r="AT153">
        <v>0.70599999999999996</v>
      </c>
      <c r="AU153">
        <v>0.6</v>
      </c>
      <c r="AV153">
        <v>0.63300000000000001</v>
      </c>
      <c r="AW153">
        <v>0.66700000000000004</v>
      </c>
      <c r="AX153">
        <v>0.39400000000000002</v>
      </c>
      <c r="AY153">
        <v>0.161</v>
      </c>
      <c r="AZ153">
        <v>0</v>
      </c>
      <c r="BA153">
        <v>0</v>
      </c>
      <c r="BB153">
        <v>0</v>
      </c>
      <c r="BC153">
        <v>0</v>
      </c>
      <c r="BD153">
        <v>0</v>
      </c>
      <c r="BE153">
        <v>0</v>
      </c>
      <c r="BF153">
        <v>0</v>
      </c>
      <c r="BG153">
        <v>2.8000000000000001E-2</v>
      </c>
      <c r="BH153">
        <v>3.3000000000000002E-2</v>
      </c>
      <c r="BI153">
        <v>0</v>
      </c>
      <c r="BJ153">
        <v>8.3000000000000004E-2</v>
      </c>
      <c r="BK153">
        <v>0</v>
      </c>
      <c r="BL153">
        <v>0</v>
      </c>
      <c r="BM153">
        <v>0</v>
      </c>
      <c r="BN153">
        <v>0</v>
      </c>
      <c r="BO153">
        <v>0</v>
      </c>
      <c r="BP153">
        <v>0</v>
      </c>
      <c r="BQ153">
        <v>0</v>
      </c>
      <c r="BR153">
        <v>0</v>
      </c>
      <c r="BS153">
        <v>0</v>
      </c>
      <c r="BT153">
        <v>0</v>
      </c>
      <c r="BU153">
        <v>0</v>
      </c>
      <c r="BV153">
        <v>0</v>
      </c>
      <c r="BW153">
        <v>0</v>
      </c>
      <c r="BX153">
        <v>0</v>
      </c>
      <c r="BY153">
        <v>0</v>
      </c>
      <c r="BZ153">
        <v>0</v>
      </c>
      <c r="CA153">
        <v>0</v>
      </c>
      <c r="CB153">
        <v>18.96</v>
      </c>
      <c r="CC153">
        <v>18.66</v>
      </c>
      <c r="CD153">
        <v>18.86</v>
      </c>
      <c r="CE153">
        <v>18.579999999999998</v>
      </c>
      <c r="CF153">
        <v>18.29</v>
      </c>
      <c r="CG153">
        <v>18.079999999999998</v>
      </c>
      <c r="CH153">
        <v>18.14</v>
      </c>
      <c r="CI153">
        <v>17.36</v>
      </c>
      <c r="CJ153">
        <v>17.350000000000001</v>
      </c>
      <c r="CK153">
        <v>17.510000000000002</v>
      </c>
      <c r="CL153">
        <v>17.350000000000001</v>
      </c>
      <c r="CM153">
        <v>17.59</v>
      </c>
      <c r="CN153">
        <v>17.940000000000001</v>
      </c>
      <c r="CO153">
        <v>18.510000000000002</v>
      </c>
      <c r="CP153">
        <v>0.65600000000000003</v>
      </c>
      <c r="CQ153">
        <v>0.77200000000000002</v>
      </c>
      <c r="CR153">
        <v>0.71099999999999997</v>
      </c>
      <c r="CS153">
        <v>0.78300000000000003</v>
      </c>
      <c r="CT153">
        <v>0.91700000000000004</v>
      </c>
      <c r="CU153">
        <v>1</v>
      </c>
      <c r="CV153">
        <v>1</v>
      </c>
      <c r="CW153">
        <v>1</v>
      </c>
      <c r="CX153">
        <v>1</v>
      </c>
      <c r="CY153">
        <v>1</v>
      </c>
      <c r="CZ153">
        <v>1</v>
      </c>
      <c r="DA153">
        <v>1</v>
      </c>
      <c r="DB153">
        <v>1</v>
      </c>
      <c r="DC153">
        <v>0.88900000000000001</v>
      </c>
      <c r="DD153">
        <v>2.1999999999999999E-2</v>
      </c>
      <c r="DE153">
        <v>0.22800000000000001</v>
      </c>
      <c r="DF153">
        <v>0.106</v>
      </c>
      <c r="DG153">
        <v>0.26700000000000002</v>
      </c>
      <c r="DH153">
        <v>0.433</v>
      </c>
      <c r="DI153">
        <v>0.55000000000000004</v>
      </c>
      <c r="DJ153">
        <v>0.51100000000000001</v>
      </c>
      <c r="DK153">
        <v>0.71099999999999997</v>
      </c>
      <c r="DL153">
        <v>0.83899999999999997</v>
      </c>
      <c r="DM153">
        <v>0.72199999999999998</v>
      </c>
      <c r="DN153">
        <v>0.7</v>
      </c>
      <c r="DO153">
        <v>0.79400000000000004</v>
      </c>
      <c r="DP153">
        <v>0.6</v>
      </c>
      <c r="DQ153">
        <v>0.34399999999999997</v>
      </c>
      <c r="DR153">
        <v>0</v>
      </c>
      <c r="DS153">
        <v>0</v>
      </c>
      <c r="DT153">
        <v>0</v>
      </c>
      <c r="DU153">
        <v>0</v>
      </c>
      <c r="DV153">
        <v>0</v>
      </c>
      <c r="DW153">
        <v>0</v>
      </c>
      <c r="DX153">
        <v>0</v>
      </c>
      <c r="DY153">
        <v>0.311</v>
      </c>
      <c r="DZ153">
        <v>0.378</v>
      </c>
      <c r="EA153">
        <v>0.27200000000000002</v>
      </c>
      <c r="EB153">
        <v>0.311</v>
      </c>
      <c r="EC153">
        <v>0.27200000000000002</v>
      </c>
      <c r="ED153">
        <v>3.9E-2</v>
      </c>
      <c r="EE153">
        <v>0</v>
      </c>
      <c r="EF153">
        <v>5.2050000000000001</v>
      </c>
      <c r="EG153">
        <v>4.0979999999999999</v>
      </c>
      <c r="EH153">
        <v>5.4370000000000003</v>
      </c>
      <c r="EI153">
        <v>3.105</v>
      </c>
      <c r="EJ153">
        <v>3.0009999999999999</v>
      </c>
      <c r="EK153">
        <v>2.956</v>
      </c>
      <c r="EL153">
        <v>3.0019999999999998</v>
      </c>
      <c r="EM153">
        <v>-3.5329999999999999</v>
      </c>
      <c r="EN153">
        <v>1.3009999999999999</v>
      </c>
      <c r="EO153">
        <v>-0.29699999999999999</v>
      </c>
      <c r="EP153">
        <v>-3.7</v>
      </c>
      <c r="EQ153">
        <v>3.6970000000000001</v>
      </c>
      <c r="ER153">
        <v>2.87</v>
      </c>
      <c r="ES153">
        <v>5.9969999999999999</v>
      </c>
      <c r="ET153">
        <v>0</v>
      </c>
      <c r="EU153">
        <v>140.53436762330401</v>
      </c>
    </row>
    <row r="154" spans="1:151" x14ac:dyDescent="0.25">
      <c r="A154" t="s">
        <v>210</v>
      </c>
      <c r="B154" t="s">
        <v>589</v>
      </c>
      <c r="C154" t="s">
        <v>595</v>
      </c>
      <c r="D154">
        <v>161</v>
      </c>
      <c r="E154" t="s">
        <v>13</v>
      </c>
      <c r="F154">
        <f t="shared" si="20"/>
        <v>3</v>
      </c>
      <c r="G154">
        <f t="shared" si="21"/>
        <v>2</v>
      </c>
      <c r="H154" t="s">
        <v>8</v>
      </c>
      <c r="I154" t="s">
        <v>6</v>
      </c>
      <c r="J154" t="s">
        <v>4</v>
      </c>
      <c r="K154" t="s">
        <v>606</v>
      </c>
      <c r="L154" t="s">
        <v>516</v>
      </c>
      <c r="M154" s="7">
        <f t="shared" si="22"/>
        <v>0</v>
      </c>
      <c r="N154" s="7">
        <f t="shared" si="22"/>
        <v>316.08385061645578</v>
      </c>
      <c r="O154" s="7">
        <f>M154*'Emission and cost factors'!$D$8+N154*'Emission and cost factors'!$E$8</f>
        <v>145.39857128356965</v>
      </c>
      <c r="P154" s="8">
        <f>M154*'Emission and cost factors'!$D$9+N154*'Emission and cost factors'!$E$9</f>
        <v>47.412577592468367</v>
      </c>
      <c r="Q154" s="7">
        <f t="shared" si="23"/>
        <v>19.789285714285715</v>
      </c>
      <c r="R154" s="17">
        <f t="shared" si="24"/>
        <v>9</v>
      </c>
      <c r="S154" s="17">
        <f t="shared" si="25"/>
        <v>0</v>
      </c>
      <c r="T154" s="17">
        <f t="shared" si="26"/>
        <v>0</v>
      </c>
      <c r="U154" s="7">
        <f t="shared" si="27"/>
        <v>0.20914285714285713</v>
      </c>
      <c r="V154" s="7">
        <f t="shared" si="28"/>
        <v>0</v>
      </c>
      <c r="W154" s="7">
        <f t="shared" si="29"/>
        <v>0</v>
      </c>
      <c r="X154">
        <v>20.170000000000002</v>
      </c>
      <c r="Y154">
        <v>20.03</v>
      </c>
      <c r="Z154">
        <v>20.170000000000002</v>
      </c>
      <c r="AA154">
        <v>20.010000000000002</v>
      </c>
      <c r="AB154">
        <v>19.86</v>
      </c>
      <c r="AC154">
        <v>19.88</v>
      </c>
      <c r="AD154">
        <v>19.91</v>
      </c>
      <c r="AE154">
        <v>19.41</v>
      </c>
      <c r="AF154">
        <v>19.36</v>
      </c>
      <c r="AG154">
        <v>19.47</v>
      </c>
      <c r="AH154">
        <v>19.350000000000001</v>
      </c>
      <c r="AI154">
        <v>19.489999999999998</v>
      </c>
      <c r="AJ154">
        <v>19.809999999999999</v>
      </c>
      <c r="AK154">
        <v>20.13</v>
      </c>
      <c r="AL154">
        <v>0</v>
      </c>
      <c r="AM154">
        <v>0</v>
      </c>
      <c r="AN154">
        <v>0</v>
      </c>
      <c r="AO154">
        <v>0</v>
      </c>
      <c r="AP154">
        <v>0.14399999999999999</v>
      </c>
      <c r="AQ154">
        <v>0.11700000000000001</v>
      </c>
      <c r="AR154">
        <v>8.8999999999999996E-2</v>
      </c>
      <c r="AS154">
        <v>0.433</v>
      </c>
      <c r="AT154">
        <v>0.55600000000000005</v>
      </c>
      <c r="AU154">
        <v>0.439</v>
      </c>
      <c r="AV154">
        <v>0.47199999999999998</v>
      </c>
      <c r="AW154">
        <v>0.5</v>
      </c>
      <c r="AX154">
        <v>0.17799999999999999</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19.37</v>
      </c>
      <c r="CC154">
        <v>19.16</v>
      </c>
      <c r="CD154">
        <v>19.309999999999999</v>
      </c>
      <c r="CE154">
        <v>19.079999999999998</v>
      </c>
      <c r="CF154">
        <v>18.809999999999999</v>
      </c>
      <c r="CG154">
        <v>18.59</v>
      </c>
      <c r="CH154">
        <v>18.63</v>
      </c>
      <c r="CI154">
        <v>18.05</v>
      </c>
      <c r="CJ154">
        <v>17.86</v>
      </c>
      <c r="CK154">
        <v>18.04</v>
      </c>
      <c r="CL154">
        <v>18</v>
      </c>
      <c r="CM154">
        <v>18.03</v>
      </c>
      <c r="CN154">
        <v>18.420000000000002</v>
      </c>
      <c r="CO154">
        <v>18.91</v>
      </c>
      <c r="CP154">
        <v>0.52200000000000002</v>
      </c>
      <c r="CQ154">
        <v>0.63300000000000001</v>
      </c>
      <c r="CR154">
        <v>0.56100000000000005</v>
      </c>
      <c r="CS154">
        <v>0.66700000000000004</v>
      </c>
      <c r="CT154">
        <v>0.83299999999999996</v>
      </c>
      <c r="CU154">
        <v>1</v>
      </c>
      <c r="CV154">
        <v>1</v>
      </c>
      <c r="CW154">
        <v>1</v>
      </c>
      <c r="CX154">
        <v>1</v>
      </c>
      <c r="CY154">
        <v>1</v>
      </c>
      <c r="CZ154">
        <v>1</v>
      </c>
      <c r="DA154">
        <v>1</v>
      </c>
      <c r="DB154">
        <v>1</v>
      </c>
      <c r="DC154">
        <v>0.85599999999999998</v>
      </c>
      <c r="DD154">
        <v>0</v>
      </c>
      <c r="DE154">
        <v>0</v>
      </c>
      <c r="DF154">
        <v>0</v>
      </c>
      <c r="DG154">
        <v>0</v>
      </c>
      <c r="DH154">
        <v>0.15</v>
      </c>
      <c r="DI154">
        <v>0.32800000000000001</v>
      </c>
      <c r="DJ154">
        <v>0.28299999999999997</v>
      </c>
      <c r="DK154">
        <v>0.53900000000000003</v>
      </c>
      <c r="DL154">
        <v>0.76100000000000001</v>
      </c>
      <c r="DM154">
        <v>0.60599999999999998</v>
      </c>
      <c r="DN154">
        <v>0.55000000000000004</v>
      </c>
      <c r="DO154">
        <v>0.72199999999999998</v>
      </c>
      <c r="DP154">
        <v>0.439</v>
      </c>
      <c r="DQ154">
        <v>7.8E-2</v>
      </c>
      <c r="DR154">
        <v>0</v>
      </c>
      <c r="DS154">
        <v>0</v>
      </c>
      <c r="DT154">
        <v>0</v>
      </c>
      <c r="DU154">
        <v>0</v>
      </c>
      <c r="DV154">
        <v>0</v>
      </c>
      <c r="DW154">
        <v>0</v>
      </c>
      <c r="DX154">
        <v>0</v>
      </c>
      <c r="DY154">
        <v>0</v>
      </c>
      <c r="DZ154">
        <v>0.106</v>
      </c>
      <c r="EA154">
        <v>0</v>
      </c>
      <c r="EB154">
        <v>0</v>
      </c>
      <c r="EC154">
        <v>0</v>
      </c>
      <c r="ED154">
        <v>0</v>
      </c>
      <c r="EE154">
        <v>0</v>
      </c>
      <c r="EF154">
        <v>5.2050000000000001</v>
      </c>
      <c r="EG154">
        <v>4.0979999999999999</v>
      </c>
      <c r="EH154">
        <v>5.4370000000000003</v>
      </c>
      <c r="EI154">
        <v>3.105</v>
      </c>
      <c r="EJ154">
        <v>3.0009999999999999</v>
      </c>
      <c r="EK154">
        <v>2.956</v>
      </c>
      <c r="EL154">
        <v>3.0019999999999998</v>
      </c>
      <c r="EM154">
        <v>-3.5329999999999999</v>
      </c>
      <c r="EN154">
        <v>1.3009999999999999</v>
      </c>
      <c r="EO154">
        <v>-0.29699999999999999</v>
      </c>
      <c r="EP154">
        <v>-3.7</v>
      </c>
      <c r="EQ154">
        <v>3.6970000000000001</v>
      </c>
      <c r="ER154">
        <v>2.87</v>
      </c>
      <c r="ES154">
        <v>5.9969999999999999</v>
      </c>
      <c r="ET154">
        <v>0</v>
      </c>
      <c r="EU154">
        <v>147.50579695434601</v>
      </c>
    </row>
    <row r="155" spans="1:151" x14ac:dyDescent="0.25">
      <c r="A155" t="s">
        <v>211</v>
      </c>
      <c r="B155" t="s">
        <v>589</v>
      </c>
      <c r="C155" t="s">
        <v>595</v>
      </c>
      <c r="D155">
        <v>162</v>
      </c>
      <c r="E155" t="s">
        <v>13</v>
      </c>
      <c r="F155">
        <f t="shared" si="20"/>
        <v>3</v>
      </c>
      <c r="G155">
        <f t="shared" si="21"/>
        <v>2</v>
      </c>
      <c r="H155" t="s">
        <v>8</v>
      </c>
      <c r="I155" t="s">
        <v>6</v>
      </c>
      <c r="J155" t="s">
        <v>4</v>
      </c>
      <c r="K155" t="s">
        <v>606</v>
      </c>
      <c r="L155" t="s">
        <v>515</v>
      </c>
      <c r="M155" s="7">
        <f t="shared" si="22"/>
        <v>0</v>
      </c>
      <c r="N155" s="7">
        <f t="shared" si="22"/>
        <v>311.42505483648426</v>
      </c>
      <c r="O155" s="7">
        <f>M155*'Emission and cost factors'!$D$8+N155*'Emission and cost factors'!$E$8</f>
        <v>143.25552522478276</v>
      </c>
      <c r="P155" s="8">
        <f>M155*'Emission and cost factors'!$D$9+N155*'Emission and cost factors'!$E$9</f>
        <v>46.713758225472638</v>
      </c>
      <c r="Q155" s="7">
        <f t="shared" si="23"/>
        <v>19.667857142857144</v>
      </c>
      <c r="R155" s="17">
        <f t="shared" si="24"/>
        <v>11</v>
      </c>
      <c r="S155" s="17">
        <f t="shared" si="25"/>
        <v>0</v>
      </c>
      <c r="T155" s="17">
        <f t="shared" si="26"/>
        <v>0</v>
      </c>
      <c r="U155" s="7">
        <f t="shared" si="27"/>
        <v>0.30242857142857144</v>
      </c>
      <c r="V155" s="7">
        <f t="shared" si="28"/>
        <v>0</v>
      </c>
      <c r="W155" s="7">
        <f t="shared" si="29"/>
        <v>0</v>
      </c>
      <c r="X155">
        <v>20.079999999999998</v>
      </c>
      <c r="Y155">
        <v>19.96</v>
      </c>
      <c r="Z155">
        <v>20.09</v>
      </c>
      <c r="AA155">
        <v>19.920000000000002</v>
      </c>
      <c r="AB155">
        <v>19.760000000000002</v>
      </c>
      <c r="AC155">
        <v>19.75</v>
      </c>
      <c r="AD155">
        <v>19.809999999999999</v>
      </c>
      <c r="AE155">
        <v>19.28</v>
      </c>
      <c r="AF155">
        <v>19.21</v>
      </c>
      <c r="AG155">
        <v>19.309999999999999</v>
      </c>
      <c r="AH155">
        <v>19.22</v>
      </c>
      <c r="AI155">
        <v>19.29</v>
      </c>
      <c r="AJ155">
        <v>19.66</v>
      </c>
      <c r="AK155">
        <v>20.010000000000002</v>
      </c>
      <c r="AL155">
        <v>0</v>
      </c>
      <c r="AM155">
        <v>0.05</v>
      </c>
      <c r="AN155">
        <v>0</v>
      </c>
      <c r="AO155">
        <v>8.8999999999999996E-2</v>
      </c>
      <c r="AP155">
        <v>0.25600000000000001</v>
      </c>
      <c r="AQ155">
        <v>0.23899999999999999</v>
      </c>
      <c r="AR155">
        <v>0.183</v>
      </c>
      <c r="AS155">
        <v>0.53900000000000003</v>
      </c>
      <c r="AT155">
        <v>0.70599999999999996</v>
      </c>
      <c r="AU155">
        <v>0.57799999999999996</v>
      </c>
      <c r="AV155">
        <v>0.57199999999999995</v>
      </c>
      <c r="AW155">
        <v>0.71099999999999997</v>
      </c>
      <c r="AX155">
        <v>0.311</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19.28</v>
      </c>
      <c r="CC155">
        <v>19.03</v>
      </c>
      <c r="CD155">
        <v>19.190000000000001</v>
      </c>
      <c r="CE155">
        <v>18.96</v>
      </c>
      <c r="CF155">
        <v>18.649999999999999</v>
      </c>
      <c r="CG155">
        <v>18.420000000000002</v>
      </c>
      <c r="CH155">
        <v>18.46</v>
      </c>
      <c r="CI155">
        <v>17.84</v>
      </c>
      <c r="CJ155">
        <v>17.66</v>
      </c>
      <c r="CK155">
        <v>17.809999999999999</v>
      </c>
      <c r="CL155">
        <v>17.77</v>
      </c>
      <c r="CM155">
        <v>17.78</v>
      </c>
      <c r="CN155">
        <v>18.2</v>
      </c>
      <c r="CO155">
        <v>18.72</v>
      </c>
      <c r="CP155">
        <v>0.6</v>
      </c>
      <c r="CQ155">
        <v>0.73299999999999998</v>
      </c>
      <c r="CR155">
        <v>0.66100000000000003</v>
      </c>
      <c r="CS155">
        <v>0.76100000000000001</v>
      </c>
      <c r="CT155">
        <v>1</v>
      </c>
      <c r="CU155">
        <v>1</v>
      </c>
      <c r="CV155">
        <v>1</v>
      </c>
      <c r="CW155">
        <v>1</v>
      </c>
      <c r="CX155">
        <v>1</v>
      </c>
      <c r="CY155">
        <v>1</v>
      </c>
      <c r="CZ155">
        <v>1</v>
      </c>
      <c r="DA155">
        <v>1</v>
      </c>
      <c r="DB155">
        <v>1</v>
      </c>
      <c r="DC155">
        <v>1</v>
      </c>
      <c r="DD155">
        <v>0</v>
      </c>
      <c r="DE155">
        <v>0</v>
      </c>
      <c r="DF155">
        <v>0</v>
      </c>
      <c r="DG155">
        <v>3.3000000000000002E-2</v>
      </c>
      <c r="DH155">
        <v>0.27800000000000002</v>
      </c>
      <c r="DI155">
        <v>0.45600000000000002</v>
      </c>
      <c r="DJ155">
        <v>0.41699999999999998</v>
      </c>
      <c r="DK155">
        <v>0.66100000000000003</v>
      </c>
      <c r="DL155">
        <v>0.91700000000000004</v>
      </c>
      <c r="DM155">
        <v>0.75600000000000001</v>
      </c>
      <c r="DN155">
        <v>0.67800000000000005</v>
      </c>
      <c r="DO155">
        <v>0.93300000000000005</v>
      </c>
      <c r="DP155">
        <v>0.59399999999999997</v>
      </c>
      <c r="DQ155">
        <v>0.25</v>
      </c>
      <c r="DR155">
        <v>0</v>
      </c>
      <c r="DS155">
        <v>0</v>
      </c>
      <c r="DT155">
        <v>0</v>
      </c>
      <c r="DU155">
        <v>0</v>
      </c>
      <c r="DV155">
        <v>0</v>
      </c>
      <c r="DW155">
        <v>0</v>
      </c>
      <c r="DX155">
        <v>0</v>
      </c>
      <c r="DY155">
        <v>0.1</v>
      </c>
      <c r="DZ155">
        <v>0.25600000000000001</v>
      </c>
      <c r="EA155">
        <v>0.13300000000000001</v>
      </c>
      <c r="EB155">
        <v>0.14399999999999999</v>
      </c>
      <c r="EC155">
        <v>0.189</v>
      </c>
      <c r="ED155">
        <v>0</v>
      </c>
      <c r="EE155">
        <v>0</v>
      </c>
      <c r="EF155">
        <v>5.2050000000000001</v>
      </c>
      <c r="EG155">
        <v>4.0979999999999999</v>
      </c>
      <c r="EH155">
        <v>5.4370000000000003</v>
      </c>
      <c r="EI155">
        <v>3.105</v>
      </c>
      <c r="EJ155">
        <v>3.0009999999999999</v>
      </c>
      <c r="EK155">
        <v>2.956</v>
      </c>
      <c r="EL155">
        <v>3.0019999999999998</v>
      </c>
      <c r="EM155">
        <v>-3.5329999999999999</v>
      </c>
      <c r="EN155">
        <v>1.3009999999999999</v>
      </c>
      <c r="EO155">
        <v>-0.29699999999999999</v>
      </c>
      <c r="EP155">
        <v>-3.7</v>
      </c>
      <c r="EQ155">
        <v>3.6970000000000001</v>
      </c>
      <c r="ER155">
        <v>2.87</v>
      </c>
      <c r="ES155">
        <v>5.9969999999999999</v>
      </c>
      <c r="ET155">
        <v>0</v>
      </c>
      <c r="EU155">
        <v>145.33169225702599</v>
      </c>
    </row>
    <row r="156" spans="1:151" x14ac:dyDescent="0.25">
      <c r="A156" t="s">
        <v>212</v>
      </c>
      <c r="B156" t="s">
        <v>589</v>
      </c>
      <c r="C156" t="s">
        <v>595</v>
      </c>
      <c r="D156">
        <v>163</v>
      </c>
      <c r="E156" t="s">
        <v>13</v>
      </c>
      <c r="F156">
        <f t="shared" si="20"/>
        <v>3</v>
      </c>
      <c r="G156">
        <f t="shared" si="21"/>
        <v>2</v>
      </c>
      <c r="H156" t="s">
        <v>8</v>
      </c>
      <c r="I156" t="s">
        <v>6</v>
      </c>
      <c r="J156" t="s">
        <v>5</v>
      </c>
      <c r="K156" t="s">
        <v>606</v>
      </c>
      <c r="L156" t="s">
        <v>516</v>
      </c>
      <c r="M156" s="7">
        <f t="shared" si="22"/>
        <v>0</v>
      </c>
      <c r="N156" s="7">
        <f t="shared" si="22"/>
        <v>315.56373984300001</v>
      </c>
      <c r="O156" s="7">
        <f>M156*'Emission and cost factors'!$D$8+N156*'Emission and cost factors'!$E$8</f>
        <v>145.15932032778002</v>
      </c>
      <c r="P156" s="8">
        <f>M156*'Emission and cost factors'!$D$9+N156*'Emission and cost factors'!$E$9</f>
        <v>47.33456097645</v>
      </c>
      <c r="Q156" s="7">
        <f t="shared" si="23"/>
        <v>19.789285714285715</v>
      </c>
      <c r="R156" s="17">
        <f t="shared" si="24"/>
        <v>9</v>
      </c>
      <c r="S156" s="17">
        <f t="shared" si="25"/>
        <v>0</v>
      </c>
      <c r="T156" s="17">
        <f t="shared" si="26"/>
        <v>0</v>
      </c>
      <c r="U156" s="7">
        <f t="shared" si="27"/>
        <v>0.20871428571428569</v>
      </c>
      <c r="V156" s="7">
        <f t="shared" si="28"/>
        <v>0</v>
      </c>
      <c r="W156" s="7">
        <f t="shared" si="29"/>
        <v>0</v>
      </c>
      <c r="X156">
        <v>20.170000000000002</v>
      </c>
      <c r="Y156">
        <v>20.03</v>
      </c>
      <c r="Z156">
        <v>20.170000000000002</v>
      </c>
      <c r="AA156">
        <v>20.010000000000002</v>
      </c>
      <c r="AB156">
        <v>19.86</v>
      </c>
      <c r="AC156">
        <v>19.88</v>
      </c>
      <c r="AD156">
        <v>19.91</v>
      </c>
      <c r="AE156">
        <v>19.41</v>
      </c>
      <c r="AF156">
        <v>19.36</v>
      </c>
      <c r="AG156">
        <v>19.47</v>
      </c>
      <c r="AH156">
        <v>19.350000000000001</v>
      </c>
      <c r="AI156">
        <v>19.489999999999998</v>
      </c>
      <c r="AJ156">
        <v>19.809999999999999</v>
      </c>
      <c r="AK156">
        <v>20.13</v>
      </c>
      <c r="AL156">
        <v>0</v>
      </c>
      <c r="AM156">
        <v>0</v>
      </c>
      <c r="AN156">
        <v>0</v>
      </c>
      <c r="AO156">
        <v>0</v>
      </c>
      <c r="AP156">
        <v>0.14399999999999999</v>
      </c>
      <c r="AQ156">
        <v>0.11700000000000001</v>
      </c>
      <c r="AR156">
        <v>8.8999999999999996E-2</v>
      </c>
      <c r="AS156">
        <v>0.433</v>
      </c>
      <c r="AT156">
        <v>0.55600000000000005</v>
      </c>
      <c r="AU156">
        <v>0.433</v>
      </c>
      <c r="AV156">
        <v>0.47199999999999998</v>
      </c>
      <c r="AW156">
        <v>0.5</v>
      </c>
      <c r="AX156">
        <v>0.17799999999999999</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19.37</v>
      </c>
      <c r="CC156">
        <v>19.16</v>
      </c>
      <c r="CD156">
        <v>19.309999999999999</v>
      </c>
      <c r="CE156">
        <v>19.079999999999998</v>
      </c>
      <c r="CF156">
        <v>18.809999999999999</v>
      </c>
      <c r="CG156">
        <v>18.59</v>
      </c>
      <c r="CH156">
        <v>18.64</v>
      </c>
      <c r="CI156">
        <v>18.05</v>
      </c>
      <c r="CJ156">
        <v>17.86</v>
      </c>
      <c r="CK156">
        <v>18.04</v>
      </c>
      <c r="CL156">
        <v>18</v>
      </c>
      <c r="CM156">
        <v>18.03</v>
      </c>
      <c r="CN156">
        <v>18.420000000000002</v>
      </c>
      <c r="CO156">
        <v>18.91</v>
      </c>
      <c r="CP156">
        <v>0.52200000000000002</v>
      </c>
      <c r="CQ156">
        <v>0.63300000000000001</v>
      </c>
      <c r="CR156">
        <v>0.56699999999999995</v>
      </c>
      <c r="CS156">
        <v>0.66700000000000004</v>
      </c>
      <c r="CT156">
        <v>0.83299999999999996</v>
      </c>
      <c r="CU156">
        <v>1</v>
      </c>
      <c r="CV156">
        <v>1</v>
      </c>
      <c r="CW156">
        <v>1</v>
      </c>
      <c r="CX156">
        <v>1</v>
      </c>
      <c r="CY156">
        <v>1</v>
      </c>
      <c r="CZ156">
        <v>1</v>
      </c>
      <c r="DA156">
        <v>1</v>
      </c>
      <c r="DB156">
        <v>1</v>
      </c>
      <c r="DC156">
        <v>0.85599999999999998</v>
      </c>
      <c r="DD156">
        <v>0</v>
      </c>
      <c r="DE156">
        <v>0</v>
      </c>
      <c r="DF156">
        <v>0</v>
      </c>
      <c r="DG156">
        <v>0</v>
      </c>
      <c r="DH156">
        <v>0.15</v>
      </c>
      <c r="DI156">
        <v>0.32800000000000001</v>
      </c>
      <c r="DJ156">
        <v>0.28299999999999997</v>
      </c>
      <c r="DK156">
        <v>0.53900000000000003</v>
      </c>
      <c r="DL156">
        <v>0.76100000000000001</v>
      </c>
      <c r="DM156">
        <v>0.60599999999999998</v>
      </c>
      <c r="DN156">
        <v>0.55000000000000004</v>
      </c>
      <c r="DO156">
        <v>0.72199999999999998</v>
      </c>
      <c r="DP156">
        <v>0.439</v>
      </c>
      <c r="DQ156">
        <v>7.8E-2</v>
      </c>
      <c r="DR156">
        <v>0</v>
      </c>
      <c r="DS156">
        <v>0</v>
      </c>
      <c r="DT156">
        <v>0</v>
      </c>
      <c r="DU156">
        <v>0</v>
      </c>
      <c r="DV156">
        <v>0</v>
      </c>
      <c r="DW156">
        <v>0</v>
      </c>
      <c r="DX156">
        <v>0</v>
      </c>
      <c r="DY156">
        <v>0</v>
      </c>
      <c r="DZ156">
        <v>0.106</v>
      </c>
      <c r="EA156">
        <v>0</v>
      </c>
      <c r="EB156">
        <v>0</v>
      </c>
      <c r="EC156">
        <v>0</v>
      </c>
      <c r="ED156">
        <v>0</v>
      </c>
      <c r="EE156">
        <v>0</v>
      </c>
      <c r="EF156">
        <v>5.2050000000000001</v>
      </c>
      <c r="EG156">
        <v>4.0979999999999999</v>
      </c>
      <c r="EH156">
        <v>5.4370000000000003</v>
      </c>
      <c r="EI156">
        <v>3.105</v>
      </c>
      <c r="EJ156">
        <v>3.0009999999999999</v>
      </c>
      <c r="EK156">
        <v>2.956</v>
      </c>
      <c r="EL156">
        <v>3.0019999999999998</v>
      </c>
      <c r="EM156">
        <v>-3.5329999999999999</v>
      </c>
      <c r="EN156">
        <v>1.3009999999999999</v>
      </c>
      <c r="EO156">
        <v>-0.29699999999999999</v>
      </c>
      <c r="EP156">
        <v>-3.7</v>
      </c>
      <c r="EQ156">
        <v>3.6970000000000001</v>
      </c>
      <c r="ER156">
        <v>2.87</v>
      </c>
      <c r="ES156">
        <v>5.9969999999999999</v>
      </c>
      <c r="ET156">
        <v>0</v>
      </c>
      <c r="EU156">
        <v>147.2630785934</v>
      </c>
    </row>
    <row r="157" spans="1:151" x14ac:dyDescent="0.25">
      <c r="A157" t="s">
        <v>213</v>
      </c>
      <c r="B157" t="s">
        <v>589</v>
      </c>
      <c r="C157" t="s">
        <v>595</v>
      </c>
      <c r="D157">
        <v>164</v>
      </c>
      <c r="E157" t="s">
        <v>13</v>
      </c>
      <c r="F157">
        <f t="shared" si="20"/>
        <v>3</v>
      </c>
      <c r="G157">
        <f t="shared" si="21"/>
        <v>2</v>
      </c>
      <c r="H157" t="s">
        <v>8</v>
      </c>
      <c r="I157" t="s">
        <v>6</v>
      </c>
      <c r="J157" t="s">
        <v>5</v>
      </c>
      <c r="K157" t="s">
        <v>606</v>
      </c>
      <c r="L157" t="s">
        <v>515</v>
      </c>
      <c r="M157" s="7">
        <f t="shared" si="22"/>
        <v>0</v>
      </c>
      <c r="N157" s="7">
        <f t="shared" si="22"/>
        <v>311.6120909113157</v>
      </c>
      <c r="O157" s="7">
        <f>M157*'Emission and cost factors'!$D$8+N157*'Emission and cost factors'!$E$8</f>
        <v>143.34156181920522</v>
      </c>
      <c r="P157" s="8">
        <f>M157*'Emission and cost factors'!$D$9+N157*'Emission and cost factors'!$E$9</f>
        <v>46.741813636697351</v>
      </c>
      <c r="Q157" s="7">
        <f t="shared" si="23"/>
        <v>19.667857142857144</v>
      </c>
      <c r="R157" s="17">
        <f t="shared" si="24"/>
        <v>11</v>
      </c>
      <c r="S157" s="17">
        <f t="shared" si="25"/>
        <v>0</v>
      </c>
      <c r="T157" s="17">
        <f t="shared" si="26"/>
        <v>0</v>
      </c>
      <c r="U157" s="7">
        <f t="shared" si="27"/>
        <v>0.30242857142857144</v>
      </c>
      <c r="V157" s="7">
        <f t="shared" si="28"/>
        <v>0</v>
      </c>
      <c r="W157" s="7">
        <f t="shared" si="29"/>
        <v>0</v>
      </c>
      <c r="X157">
        <v>20.079999999999998</v>
      </c>
      <c r="Y157">
        <v>19.96</v>
      </c>
      <c r="Z157">
        <v>20.09</v>
      </c>
      <c r="AA157">
        <v>19.920000000000002</v>
      </c>
      <c r="AB157">
        <v>19.760000000000002</v>
      </c>
      <c r="AC157">
        <v>19.75</v>
      </c>
      <c r="AD157">
        <v>19.809999999999999</v>
      </c>
      <c r="AE157">
        <v>19.28</v>
      </c>
      <c r="AF157">
        <v>19.21</v>
      </c>
      <c r="AG157">
        <v>19.309999999999999</v>
      </c>
      <c r="AH157">
        <v>19.22</v>
      </c>
      <c r="AI157">
        <v>19.29</v>
      </c>
      <c r="AJ157">
        <v>19.66</v>
      </c>
      <c r="AK157">
        <v>20.010000000000002</v>
      </c>
      <c r="AL157">
        <v>0</v>
      </c>
      <c r="AM157">
        <v>0.05</v>
      </c>
      <c r="AN157">
        <v>0</v>
      </c>
      <c r="AO157">
        <v>8.8999999999999996E-2</v>
      </c>
      <c r="AP157">
        <v>0.25600000000000001</v>
      </c>
      <c r="AQ157">
        <v>0.23899999999999999</v>
      </c>
      <c r="AR157">
        <v>0.183</v>
      </c>
      <c r="AS157">
        <v>0.53900000000000003</v>
      </c>
      <c r="AT157">
        <v>0.70599999999999996</v>
      </c>
      <c r="AU157">
        <v>0.57799999999999996</v>
      </c>
      <c r="AV157">
        <v>0.57199999999999995</v>
      </c>
      <c r="AW157">
        <v>0.71099999999999997</v>
      </c>
      <c r="AX157">
        <v>0.311</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19.28</v>
      </c>
      <c r="CC157">
        <v>19.03</v>
      </c>
      <c r="CD157">
        <v>19.190000000000001</v>
      </c>
      <c r="CE157">
        <v>18.96</v>
      </c>
      <c r="CF157">
        <v>18.649999999999999</v>
      </c>
      <c r="CG157">
        <v>18.420000000000002</v>
      </c>
      <c r="CH157">
        <v>18.46</v>
      </c>
      <c r="CI157">
        <v>17.84</v>
      </c>
      <c r="CJ157">
        <v>17.66</v>
      </c>
      <c r="CK157">
        <v>17.809999999999999</v>
      </c>
      <c r="CL157">
        <v>17.77</v>
      </c>
      <c r="CM157">
        <v>17.78</v>
      </c>
      <c r="CN157">
        <v>18.2</v>
      </c>
      <c r="CO157">
        <v>18.72</v>
      </c>
      <c r="CP157">
        <v>0.6</v>
      </c>
      <c r="CQ157">
        <v>0.73299999999999998</v>
      </c>
      <c r="CR157">
        <v>0.66100000000000003</v>
      </c>
      <c r="CS157">
        <v>0.76100000000000001</v>
      </c>
      <c r="CT157">
        <v>1</v>
      </c>
      <c r="CU157">
        <v>1</v>
      </c>
      <c r="CV157">
        <v>1</v>
      </c>
      <c r="CW157">
        <v>1</v>
      </c>
      <c r="CX157">
        <v>1</v>
      </c>
      <c r="CY157">
        <v>1</v>
      </c>
      <c r="CZ157">
        <v>1</v>
      </c>
      <c r="DA157">
        <v>1</v>
      </c>
      <c r="DB157">
        <v>1</v>
      </c>
      <c r="DC157">
        <v>1</v>
      </c>
      <c r="DD157">
        <v>0</v>
      </c>
      <c r="DE157">
        <v>0</v>
      </c>
      <c r="DF157">
        <v>0</v>
      </c>
      <c r="DG157">
        <v>3.3000000000000002E-2</v>
      </c>
      <c r="DH157">
        <v>0.27800000000000002</v>
      </c>
      <c r="DI157">
        <v>0.45600000000000002</v>
      </c>
      <c r="DJ157">
        <v>0.41699999999999998</v>
      </c>
      <c r="DK157">
        <v>0.66100000000000003</v>
      </c>
      <c r="DL157">
        <v>0.91700000000000004</v>
      </c>
      <c r="DM157">
        <v>0.75600000000000001</v>
      </c>
      <c r="DN157">
        <v>0.67800000000000005</v>
      </c>
      <c r="DO157">
        <v>0.93300000000000005</v>
      </c>
      <c r="DP157">
        <v>0.59399999999999997</v>
      </c>
      <c r="DQ157">
        <v>0.25</v>
      </c>
      <c r="DR157">
        <v>0</v>
      </c>
      <c r="DS157">
        <v>0</v>
      </c>
      <c r="DT157">
        <v>0</v>
      </c>
      <c r="DU157">
        <v>0</v>
      </c>
      <c r="DV157">
        <v>0</v>
      </c>
      <c r="DW157">
        <v>0</v>
      </c>
      <c r="DX157">
        <v>0</v>
      </c>
      <c r="DY157">
        <v>0.1</v>
      </c>
      <c r="DZ157">
        <v>0.25600000000000001</v>
      </c>
      <c r="EA157">
        <v>0.13300000000000001</v>
      </c>
      <c r="EB157">
        <v>0.14399999999999999</v>
      </c>
      <c r="EC157">
        <v>0.189</v>
      </c>
      <c r="ED157">
        <v>0</v>
      </c>
      <c r="EE157">
        <v>0</v>
      </c>
      <c r="EF157">
        <v>5.2050000000000001</v>
      </c>
      <c r="EG157">
        <v>4.0979999999999999</v>
      </c>
      <c r="EH157">
        <v>5.4370000000000003</v>
      </c>
      <c r="EI157">
        <v>3.105</v>
      </c>
      <c r="EJ157">
        <v>3.0009999999999999</v>
      </c>
      <c r="EK157">
        <v>2.956</v>
      </c>
      <c r="EL157">
        <v>3.0019999999999998</v>
      </c>
      <c r="EM157">
        <v>-3.5329999999999999</v>
      </c>
      <c r="EN157">
        <v>1.3009999999999999</v>
      </c>
      <c r="EO157">
        <v>-0.29699999999999999</v>
      </c>
      <c r="EP157">
        <v>-3.7</v>
      </c>
      <c r="EQ157">
        <v>3.6970000000000001</v>
      </c>
      <c r="ER157">
        <v>2.87</v>
      </c>
      <c r="ES157">
        <v>5.9969999999999999</v>
      </c>
      <c r="ET157">
        <v>0</v>
      </c>
      <c r="EU157">
        <v>145.41897575861401</v>
      </c>
    </row>
    <row r="158" spans="1:151" x14ac:dyDescent="0.25">
      <c r="A158" t="s">
        <v>214</v>
      </c>
      <c r="B158" t="s">
        <v>589</v>
      </c>
      <c r="C158" t="s">
        <v>595</v>
      </c>
      <c r="D158">
        <v>165</v>
      </c>
      <c r="E158" t="s">
        <v>13</v>
      </c>
      <c r="F158">
        <f t="shared" si="20"/>
        <v>3</v>
      </c>
      <c r="G158">
        <f t="shared" si="21"/>
        <v>2</v>
      </c>
      <c r="H158" t="s">
        <v>8</v>
      </c>
      <c r="I158" t="s">
        <v>7</v>
      </c>
      <c r="J158" t="s">
        <v>4</v>
      </c>
      <c r="K158" t="s">
        <v>606</v>
      </c>
      <c r="L158" t="s">
        <v>516</v>
      </c>
      <c r="M158" s="7">
        <f t="shared" si="22"/>
        <v>0</v>
      </c>
      <c r="N158" s="7">
        <f t="shared" si="22"/>
        <v>317.00914995944356</v>
      </c>
      <c r="O158" s="7">
        <f>M158*'Emission and cost factors'!$D$8+N158*'Emission and cost factors'!$E$8</f>
        <v>145.82420898134404</v>
      </c>
      <c r="P158" s="8">
        <f>M158*'Emission and cost factors'!$D$9+N158*'Emission and cost factors'!$E$9</f>
        <v>47.551372493916531</v>
      </c>
      <c r="Q158" s="7">
        <f t="shared" si="23"/>
        <v>19.858571428571427</v>
      </c>
      <c r="R158" s="17">
        <f t="shared" si="24"/>
        <v>9</v>
      </c>
      <c r="S158" s="17">
        <f t="shared" si="25"/>
        <v>0</v>
      </c>
      <c r="T158" s="17">
        <f t="shared" si="26"/>
        <v>0</v>
      </c>
      <c r="U158" s="7">
        <f t="shared" si="27"/>
        <v>0.18585714285714289</v>
      </c>
      <c r="V158" s="7">
        <f t="shared" si="28"/>
        <v>0</v>
      </c>
      <c r="W158" s="7">
        <f t="shared" si="29"/>
        <v>0</v>
      </c>
      <c r="X158">
        <v>20.2</v>
      </c>
      <c r="Y158">
        <v>20.09</v>
      </c>
      <c r="Z158">
        <v>20.21</v>
      </c>
      <c r="AA158">
        <v>20.05</v>
      </c>
      <c r="AB158">
        <v>19.91</v>
      </c>
      <c r="AC158">
        <v>19.93</v>
      </c>
      <c r="AD158">
        <v>19.989999999999998</v>
      </c>
      <c r="AE158">
        <v>19.510000000000002</v>
      </c>
      <c r="AF158">
        <v>19.46</v>
      </c>
      <c r="AG158">
        <v>19.559999999999999</v>
      </c>
      <c r="AH158">
        <v>19.489999999999998</v>
      </c>
      <c r="AI158">
        <v>19.57</v>
      </c>
      <c r="AJ158">
        <v>19.87</v>
      </c>
      <c r="AK158">
        <v>20.18</v>
      </c>
      <c r="AL158">
        <v>0</v>
      </c>
      <c r="AM158">
        <v>0</v>
      </c>
      <c r="AN158">
        <v>0</v>
      </c>
      <c r="AO158">
        <v>0</v>
      </c>
      <c r="AP158">
        <v>0.106</v>
      </c>
      <c r="AQ158">
        <v>7.8E-2</v>
      </c>
      <c r="AR158">
        <v>1.7000000000000001E-2</v>
      </c>
      <c r="AS158">
        <v>0.40600000000000003</v>
      </c>
      <c r="AT158">
        <v>0.53900000000000003</v>
      </c>
      <c r="AU158">
        <v>0.41699999999999998</v>
      </c>
      <c r="AV158">
        <v>0.41699999999999998</v>
      </c>
      <c r="AW158">
        <v>0.48299999999999998</v>
      </c>
      <c r="AX158">
        <v>0.13900000000000001</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19.46</v>
      </c>
      <c r="CC158">
        <v>19.27</v>
      </c>
      <c r="CD158">
        <v>19.41</v>
      </c>
      <c r="CE158">
        <v>19.2</v>
      </c>
      <c r="CF158">
        <v>18.940000000000001</v>
      </c>
      <c r="CG158">
        <v>18.7</v>
      </c>
      <c r="CH158">
        <v>18.73</v>
      </c>
      <c r="CI158">
        <v>18.21</v>
      </c>
      <c r="CJ158">
        <v>18</v>
      </c>
      <c r="CK158">
        <v>18.18</v>
      </c>
      <c r="CL158">
        <v>18.16</v>
      </c>
      <c r="CM158">
        <v>18.14</v>
      </c>
      <c r="CN158">
        <v>18.52</v>
      </c>
      <c r="CO158">
        <v>18.98</v>
      </c>
      <c r="CP158">
        <v>0.50600000000000001</v>
      </c>
      <c r="CQ158">
        <v>0.63300000000000001</v>
      </c>
      <c r="CR158">
        <v>0.54400000000000004</v>
      </c>
      <c r="CS158">
        <v>0.65600000000000003</v>
      </c>
      <c r="CT158">
        <v>0.85</v>
      </c>
      <c r="CU158">
        <v>1</v>
      </c>
      <c r="CV158">
        <v>1</v>
      </c>
      <c r="CW158">
        <v>1</v>
      </c>
      <c r="CX158">
        <v>1</v>
      </c>
      <c r="CY158">
        <v>1</v>
      </c>
      <c r="CZ158">
        <v>1</v>
      </c>
      <c r="DA158">
        <v>1</v>
      </c>
      <c r="DB158">
        <v>1</v>
      </c>
      <c r="DC158">
        <v>1</v>
      </c>
      <c r="DD158">
        <v>0</v>
      </c>
      <c r="DE158">
        <v>0</v>
      </c>
      <c r="DF158">
        <v>0</v>
      </c>
      <c r="DG158">
        <v>0</v>
      </c>
      <c r="DH158">
        <v>5.6000000000000001E-2</v>
      </c>
      <c r="DI158">
        <v>0.26700000000000002</v>
      </c>
      <c r="DJ158">
        <v>0.23300000000000001</v>
      </c>
      <c r="DK158">
        <v>0.50600000000000001</v>
      </c>
      <c r="DL158">
        <v>0.76100000000000001</v>
      </c>
      <c r="DM158">
        <v>0.59399999999999997</v>
      </c>
      <c r="DN158">
        <v>0.52800000000000002</v>
      </c>
      <c r="DO158">
        <v>0.72799999999999998</v>
      </c>
      <c r="DP158">
        <v>0.41099999999999998</v>
      </c>
      <c r="DQ158">
        <v>2.1999999999999999E-2</v>
      </c>
      <c r="DR158">
        <v>0</v>
      </c>
      <c r="DS158">
        <v>0</v>
      </c>
      <c r="DT158">
        <v>0</v>
      </c>
      <c r="DU158">
        <v>0</v>
      </c>
      <c r="DV158">
        <v>0</v>
      </c>
      <c r="DW158">
        <v>0</v>
      </c>
      <c r="DX158">
        <v>0</v>
      </c>
      <c r="DY158">
        <v>0</v>
      </c>
      <c r="DZ158">
        <v>0</v>
      </c>
      <c r="EA158">
        <v>0</v>
      </c>
      <c r="EB158">
        <v>0</v>
      </c>
      <c r="EC158">
        <v>0</v>
      </c>
      <c r="ED158">
        <v>0</v>
      </c>
      <c r="EE158">
        <v>0</v>
      </c>
      <c r="EF158">
        <v>5.2050000000000001</v>
      </c>
      <c r="EG158">
        <v>4.0979999999999999</v>
      </c>
      <c r="EH158">
        <v>5.4370000000000003</v>
      </c>
      <c r="EI158">
        <v>3.105</v>
      </c>
      <c r="EJ158">
        <v>3.0009999999999999</v>
      </c>
      <c r="EK158">
        <v>2.956</v>
      </c>
      <c r="EL158">
        <v>3.0019999999999998</v>
      </c>
      <c r="EM158">
        <v>-3.5329999999999999</v>
      </c>
      <c r="EN158">
        <v>1.3009999999999999</v>
      </c>
      <c r="EO158">
        <v>-0.29699999999999999</v>
      </c>
      <c r="EP158">
        <v>-3.7</v>
      </c>
      <c r="EQ158">
        <v>3.6970000000000001</v>
      </c>
      <c r="ER158">
        <v>2.87</v>
      </c>
      <c r="ES158">
        <v>5.9969999999999999</v>
      </c>
      <c r="ET158">
        <v>0</v>
      </c>
      <c r="EU158">
        <v>147.937603314407</v>
      </c>
    </row>
    <row r="159" spans="1:151" x14ac:dyDescent="0.25">
      <c r="A159" t="s">
        <v>215</v>
      </c>
      <c r="B159" t="s">
        <v>589</v>
      </c>
      <c r="C159" t="s">
        <v>595</v>
      </c>
      <c r="D159">
        <v>166</v>
      </c>
      <c r="E159" t="s">
        <v>13</v>
      </c>
      <c r="F159">
        <f t="shared" si="20"/>
        <v>3</v>
      </c>
      <c r="G159">
        <f t="shared" si="21"/>
        <v>2</v>
      </c>
      <c r="H159" t="s">
        <v>8</v>
      </c>
      <c r="I159" t="s">
        <v>7</v>
      </c>
      <c r="J159" t="s">
        <v>4</v>
      </c>
      <c r="K159" t="s">
        <v>606</v>
      </c>
      <c r="L159" t="s">
        <v>515</v>
      </c>
      <c r="M159" s="7">
        <f t="shared" si="22"/>
        <v>0</v>
      </c>
      <c r="N159" s="7">
        <f t="shared" si="22"/>
        <v>315.23595686695933</v>
      </c>
      <c r="O159" s="7">
        <f>M159*'Emission and cost factors'!$D$8+N159*'Emission and cost factors'!$E$8</f>
        <v>145.00854015880131</v>
      </c>
      <c r="P159" s="8">
        <f>M159*'Emission and cost factors'!$D$9+N159*'Emission and cost factors'!$E$9</f>
        <v>47.285393530043898</v>
      </c>
      <c r="Q159" s="7">
        <f t="shared" si="23"/>
        <v>19.739999999999998</v>
      </c>
      <c r="R159" s="17">
        <f t="shared" si="24"/>
        <v>10</v>
      </c>
      <c r="S159" s="17">
        <f t="shared" si="25"/>
        <v>0</v>
      </c>
      <c r="T159" s="17">
        <f t="shared" si="26"/>
        <v>0</v>
      </c>
      <c r="U159" s="7">
        <f t="shared" si="27"/>
        <v>0.28250000000000003</v>
      </c>
      <c r="V159" s="7">
        <f t="shared" si="28"/>
        <v>0</v>
      </c>
      <c r="W159" s="7">
        <f t="shared" si="29"/>
        <v>0</v>
      </c>
      <c r="X159">
        <v>20.13</v>
      </c>
      <c r="Y159">
        <v>20</v>
      </c>
      <c r="Z159">
        <v>20.13</v>
      </c>
      <c r="AA159">
        <v>19.97</v>
      </c>
      <c r="AB159">
        <v>19.809999999999999</v>
      </c>
      <c r="AC159">
        <v>19.82</v>
      </c>
      <c r="AD159">
        <v>19.87</v>
      </c>
      <c r="AE159">
        <v>19.41</v>
      </c>
      <c r="AF159">
        <v>19.29</v>
      </c>
      <c r="AG159">
        <v>19.41</v>
      </c>
      <c r="AH159">
        <v>19.34</v>
      </c>
      <c r="AI159">
        <v>19.36</v>
      </c>
      <c r="AJ159">
        <v>19.75</v>
      </c>
      <c r="AK159">
        <v>20.07</v>
      </c>
      <c r="AL159">
        <v>0</v>
      </c>
      <c r="AM159">
        <v>6.0000000000000001E-3</v>
      </c>
      <c r="AN159">
        <v>0</v>
      </c>
      <c r="AO159">
        <v>3.9E-2</v>
      </c>
      <c r="AP159">
        <v>0.222</v>
      </c>
      <c r="AQ159">
        <v>0.2</v>
      </c>
      <c r="AR159">
        <v>0.14399999999999999</v>
      </c>
      <c r="AS159">
        <v>0.49399999999999999</v>
      </c>
      <c r="AT159">
        <v>0.72799999999999998</v>
      </c>
      <c r="AU159">
        <v>0.56699999999999995</v>
      </c>
      <c r="AV159">
        <v>0.54400000000000004</v>
      </c>
      <c r="AW159">
        <v>0.75</v>
      </c>
      <c r="AX159">
        <v>0.26100000000000001</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19.38</v>
      </c>
      <c r="CC159">
        <v>19.14</v>
      </c>
      <c r="CD159">
        <v>19.3</v>
      </c>
      <c r="CE159">
        <v>19.100000000000001</v>
      </c>
      <c r="CF159">
        <v>18.78</v>
      </c>
      <c r="CG159">
        <v>18.54</v>
      </c>
      <c r="CH159">
        <v>18.57</v>
      </c>
      <c r="CI159">
        <v>18</v>
      </c>
      <c r="CJ159">
        <v>17.78</v>
      </c>
      <c r="CK159">
        <v>17.940000000000001</v>
      </c>
      <c r="CL159">
        <v>17.91</v>
      </c>
      <c r="CM159">
        <v>17.87</v>
      </c>
      <c r="CN159">
        <v>18.29</v>
      </c>
      <c r="CO159">
        <v>18.78</v>
      </c>
      <c r="CP159">
        <v>0.58899999999999997</v>
      </c>
      <c r="CQ159">
        <v>0.74399999999999999</v>
      </c>
      <c r="CR159">
        <v>0.65</v>
      </c>
      <c r="CS159">
        <v>0.75</v>
      </c>
      <c r="CT159">
        <v>1</v>
      </c>
      <c r="CU159">
        <v>1</v>
      </c>
      <c r="CV159">
        <v>1</v>
      </c>
      <c r="CW159">
        <v>1</v>
      </c>
      <c r="CX159">
        <v>1</v>
      </c>
      <c r="CY159">
        <v>1</v>
      </c>
      <c r="CZ159">
        <v>1</v>
      </c>
      <c r="DA159">
        <v>1</v>
      </c>
      <c r="DB159">
        <v>1</v>
      </c>
      <c r="DC159">
        <v>1</v>
      </c>
      <c r="DD159">
        <v>0</v>
      </c>
      <c r="DE159">
        <v>0</v>
      </c>
      <c r="DF159">
        <v>0</v>
      </c>
      <c r="DG159">
        <v>0</v>
      </c>
      <c r="DH159">
        <v>0.19400000000000001</v>
      </c>
      <c r="DI159">
        <v>0.41099999999999998</v>
      </c>
      <c r="DJ159">
        <v>0.38300000000000001</v>
      </c>
      <c r="DK159">
        <v>0.64400000000000002</v>
      </c>
      <c r="DL159">
        <v>1</v>
      </c>
      <c r="DM159">
        <v>0.76700000000000002</v>
      </c>
      <c r="DN159">
        <v>0.67800000000000005</v>
      </c>
      <c r="DO159">
        <v>1</v>
      </c>
      <c r="DP159">
        <v>0.60599999999999998</v>
      </c>
      <c r="DQ159">
        <v>0.22800000000000001</v>
      </c>
      <c r="DR159">
        <v>0</v>
      </c>
      <c r="DS159">
        <v>0</v>
      </c>
      <c r="DT159">
        <v>0</v>
      </c>
      <c r="DU159">
        <v>0</v>
      </c>
      <c r="DV159">
        <v>0</v>
      </c>
      <c r="DW159">
        <v>0</v>
      </c>
      <c r="DX159">
        <v>0</v>
      </c>
      <c r="DY159">
        <v>0</v>
      </c>
      <c r="DZ159">
        <v>0.189</v>
      </c>
      <c r="EA159">
        <v>4.3999999999999997E-2</v>
      </c>
      <c r="EB159">
        <v>6.0999999999999999E-2</v>
      </c>
      <c r="EC159">
        <v>0.122</v>
      </c>
      <c r="ED159">
        <v>0</v>
      </c>
      <c r="EE159">
        <v>0</v>
      </c>
      <c r="EF159">
        <v>5.2050000000000001</v>
      </c>
      <c r="EG159">
        <v>4.0979999999999999</v>
      </c>
      <c r="EH159">
        <v>5.4370000000000003</v>
      </c>
      <c r="EI159">
        <v>3.105</v>
      </c>
      <c r="EJ159">
        <v>3.0009999999999999</v>
      </c>
      <c r="EK159">
        <v>2.956</v>
      </c>
      <c r="EL159">
        <v>3.0019999999999998</v>
      </c>
      <c r="EM159">
        <v>-3.5329999999999999</v>
      </c>
      <c r="EN159">
        <v>1.3009999999999999</v>
      </c>
      <c r="EO159">
        <v>-0.29699999999999999</v>
      </c>
      <c r="EP159">
        <v>-3.7</v>
      </c>
      <c r="EQ159">
        <v>3.6970000000000001</v>
      </c>
      <c r="ER159">
        <v>2.87</v>
      </c>
      <c r="ES159">
        <v>5.9969999999999999</v>
      </c>
      <c r="ET159">
        <v>0</v>
      </c>
      <c r="EU159">
        <v>147.11011320458101</v>
      </c>
    </row>
    <row r="160" spans="1:151" x14ac:dyDescent="0.25">
      <c r="A160" t="s">
        <v>216</v>
      </c>
      <c r="B160" t="s">
        <v>589</v>
      </c>
      <c r="C160" t="s">
        <v>595</v>
      </c>
      <c r="D160">
        <v>167</v>
      </c>
      <c r="E160" t="s">
        <v>13</v>
      </c>
      <c r="F160">
        <f t="shared" si="20"/>
        <v>3</v>
      </c>
      <c r="G160">
        <f t="shared" si="21"/>
        <v>2</v>
      </c>
      <c r="H160" t="s">
        <v>8</v>
      </c>
      <c r="I160" t="s">
        <v>7</v>
      </c>
      <c r="J160" t="s">
        <v>5</v>
      </c>
      <c r="K160" t="s">
        <v>606</v>
      </c>
      <c r="L160" t="s">
        <v>516</v>
      </c>
      <c r="M160" s="7">
        <f t="shared" si="22"/>
        <v>0</v>
      </c>
      <c r="N160" s="7">
        <f t="shared" si="22"/>
        <v>316.29138293356715</v>
      </c>
      <c r="O160" s="7">
        <f>M160*'Emission and cost factors'!$D$8+N160*'Emission and cost factors'!$E$8</f>
        <v>145.49403614944089</v>
      </c>
      <c r="P160" s="8">
        <f>M160*'Emission and cost factors'!$D$9+N160*'Emission and cost factors'!$E$9</f>
        <v>47.44370744003507</v>
      </c>
      <c r="Q160" s="7">
        <f t="shared" si="23"/>
        <v>19.858571428571427</v>
      </c>
      <c r="R160" s="17">
        <f t="shared" si="24"/>
        <v>9</v>
      </c>
      <c r="S160" s="17">
        <f t="shared" si="25"/>
        <v>0</v>
      </c>
      <c r="T160" s="17">
        <f t="shared" si="26"/>
        <v>0</v>
      </c>
      <c r="U160" s="7">
        <f t="shared" si="27"/>
        <v>0.18585714285714289</v>
      </c>
      <c r="V160" s="7">
        <f t="shared" si="28"/>
        <v>0</v>
      </c>
      <c r="W160" s="7">
        <f t="shared" si="29"/>
        <v>0</v>
      </c>
      <c r="X160">
        <v>20.2</v>
      </c>
      <c r="Y160">
        <v>20.09</v>
      </c>
      <c r="Z160">
        <v>20.21</v>
      </c>
      <c r="AA160">
        <v>20.05</v>
      </c>
      <c r="AB160">
        <v>19.91</v>
      </c>
      <c r="AC160">
        <v>19.93</v>
      </c>
      <c r="AD160">
        <v>19.989999999999998</v>
      </c>
      <c r="AE160">
        <v>19.510000000000002</v>
      </c>
      <c r="AF160">
        <v>19.46</v>
      </c>
      <c r="AG160">
        <v>19.559999999999999</v>
      </c>
      <c r="AH160">
        <v>19.489999999999998</v>
      </c>
      <c r="AI160">
        <v>19.57</v>
      </c>
      <c r="AJ160">
        <v>19.87</v>
      </c>
      <c r="AK160">
        <v>20.18</v>
      </c>
      <c r="AL160">
        <v>0</v>
      </c>
      <c r="AM160">
        <v>0</v>
      </c>
      <c r="AN160">
        <v>0</v>
      </c>
      <c r="AO160">
        <v>0</v>
      </c>
      <c r="AP160">
        <v>0.106</v>
      </c>
      <c r="AQ160">
        <v>7.8E-2</v>
      </c>
      <c r="AR160">
        <v>1.7000000000000001E-2</v>
      </c>
      <c r="AS160">
        <v>0.40600000000000003</v>
      </c>
      <c r="AT160">
        <v>0.53900000000000003</v>
      </c>
      <c r="AU160">
        <v>0.41699999999999998</v>
      </c>
      <c r="AV160">
        <v>0.41699999999999998</v>
      </c>
      <c r="AW160">
        <v>0.48299999999999998</v>
      </c>
      <c r="AX160">
        <v>0.13900000000000001</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19.46</v>
      </c>
      <c r="CC160">
        <v>19.27</v>
      </c>
      <c r="CD160">
        <v>19.41</v>
      </c>
      <c r="CE160">
        <v>19.2</v>
      </c>
      <c r="CF160">
        <v>18.940000000000001</v>
      </c>
      <c r="CG160">
        <v>18.7</v>
      </c>
      <c r="CH160">
        <v>18.73</v>
      </c>
      <c r="CI160">
        <v>18.21</v>
      </c>
      <c r="CJ160">
        <v>18</v>
      </c>
      <c r="CK160">
        <v>18.18</v>
      </c>
      <c r="CL160">
        <v>18.16</v>
      </c>
      <c r="CM160">
        <v>18.14</v>
      </c>
      <c r="CN160">
        <v>18.52</v>
      </c>
      <c r="CO160">
        <v>18.98</v>
      </c>
      <c r="CP160">
        <v>0.50600000000000001</v>
      </c>
      <c r="CQ160">
        <v>0.63300000000000001</v>
      </c>
      <c r="CR160">
        <v>0.54400000000000004</v>
      </c>
      <c r="CS160">
        <v>0.65600000000000003</v>
      </c>
      <c r="CT160">
        <v>0.85</v>
      </c>
      <c r="CU160">
        <v>1</v>
      </c>
      <c r="CV160">
        <v>1</v>
      </c>
      <c r="CW160">
        <v>1</v>
      </c>
      <c r="CX160">
        <v>1</v>
      </c>
      <c r="CY160">
        <v>1</v>
      </c>
      <c r="CZ160">
        <v>1</v>
      </c>
      <c r="DA160">
        <v>1</v>
      </c>
      <c r="DB160">
        <v>1</v>
      </c>
      <c r="DC160">
        <v>1</v>
      </c>
      <c r="DD160">
        <v>0</v>
      </c>
      <c r="DE160">
        <v>0</v>
      </c>
      <c r="DF160">
        <v>0</v>
      </c>
      <c r="DG160">
        <v>0</v>
      </c>
      <c r="DH160">
        <v>5.6000000000000001E-2</v>
      </c>
      <c r="DI160">
        <v>0.26700000000000002</v>
      </c>
      <c r="DJ160">
        <v>0.23300000000000001</v>
      </c>
      <c r="DK160">
        <v>0.50600000000000001</v>
      </c>
      <c r="DL160">
        <v>0.76100000000000001</v>
      </c>
      <c r="DM160">
        <v>0.59399999999999997</v>
      </c>
      <c r="DN160">
        <v>0.52800000000000002</v>
      </c>
      <c r="DO160">
        <v>0.72799999999999998</v>
      </c>
      <c r="DP160">
        <v>0.41099999999999998</v>
      </c>
      <c r="DQ160">
        <v>1.7000000000000001E-2</v>
      </c>
      <c r="DR160">
        <v>0</v>
      </c>
      <c r="DS160">
        <v>0</v>
      </c>
      <c r="DT160">
        <v>0</v>
      </c>
      <c r="DU160">
        <v>0</v>
      </c>
      <c r="DV160">
        <v>0</v>
      </c>
      <c r="DW160">
        <v>0</v>
      </c>
      <c r="DX160">
        <v>0</v>
      </c>
      <c r="DY160">
        <v>0</v>
      </c>
      <c r="DZ160">
        <v>0</v>
      </c>
      <c r="EA160">
        <v>0</v>
      </c>
      <c r="EB160">
        <v>0</v>
      </c>
      <c r="EC160">
        <v>0</v>
      </c>
      <c r="ED160">
        <v>0</v>
      </c>
      <c r="EE160">
        <v>0</v>
      </c>
      <c r="EF160">
        <v>5.2050000000000001</v>
      </c>
      <c r="EG160">
        <v>4.0979999999999999</v>
      </c>
      <c r="EH160">
        <v>5.4370000000000003</v>
      </c>
      <c r="EI160">
        <v>3.105</v>
      </c>
      <c r="EJ160">
        <v>3.0009999999999999</v>
      </c>
      <c r="EK160">
        <v>2.956</v>
      </c>
      <c r="EL160">
        <v>3.0019999999999998</v>
      </c>
      <c r="EM160">
        <v>-3.5329999999999999</v>
      </c>
      <c r="EN160">
        <v>1.3009999999999999</v>
      </c>
      <c r="EO160">
        <v>-0.29699999999999999</v>
      </c>
      <c r="EP160">
        <v>-3.7</v>
      </c>
      <c r="EQ160">
        <v>3.6970000000000001</v>
      </c>
      <c r="ER160">
        <v>2.87</v>
      </c>
      <c r="ES160">
        <v>5.9969999999999999</v>
      </c>
      <c r="ET160">
        <v>0</v>
      </c>
      <c r="EU160">
        <v>147.602645368998</v>
      </c>
    </row>
    <row r="161" spans="1:151" x14ac:dyDescent="0.25">
      <c r="A161" t="s">
        <v>217</v>
      </c>
      <c r="B161" t="s">
        <v>589</v>
      </c>
      <c r="C161" t="s">
        <v>595</v>
      </c>
      <c r="D161">
        <v>168</v>
      </c>
      <c r="E161" t="s">
        <v>13</v>
      </c>
      <c r="F161">
        <f t="shared" si="20"/>
        <v>3</v>
      </c>
      <c r="G161">
        <f t="shared" si="21"/>
        <v>2</v>
      </c>
      <c r="H161" t="s">
        <v>8</v>
      </c>
      <c r="I161" t="s">
        <v>7</v>
      </c>
      <c r="J161" t="s">
        <v>5</v>
      </c>
      <c r="K161" t="s">
        <v>606</v>
      </c>
      <c r="L161" t="s">
        <v>515</v>
      </c>
      <c r="M161" s="7">
        <f t="shared" si="22"/>
        <v>0</v>
      </c>
      <c r="N161" s="7">
        <f t="shared" si="22"/>
        <v>315.23459919648434</v>
      </c>
      <c r="O161" s="7">
        <f>M161*'Emission and cost factors'!$D$8+N161*'Emission and cost factors'!$E$8</f>
        <v>145.0079156303828</v>
      </c>
      <c r="P161" s="8">
        <f>M161*'Emission and cost factors'!$D$9+N161*'Emission and cost factors'!$E$9</f>
        <v>47.285189879472647</v>
      </c>
      <c r="Q161" s="7">
        <f t="shared" si="23"/>
        <v>19.739999999999998</v>
      </c>
      <c r="R161" s="17">
        <f t="shared" si="24"/>
        <v>10</v>
      </c>
      <c r="S161" s="17">
        <f t="shared" si="25"/>
        <v>0</v>
      </c>
      <c r="T161" s="17">
        <f t="shared" si="26"/>
        <v>0</v>
      </c>
      <c r="U161" s="7">
        <f t="shared" si="27"/>
        <v>0.28250000000000003</v>
      </c>
      <c r="V161" s="7">
        <f t="shared" si="28"/>
        <v>0</v>
      </c>
      <c r="W161" s="7">
        <f t="shared" si="29"/>
        <v>0</v>
      </c>
      <c r="X161">
        <v>20.13</v>
      </c>
      <c r="Y161">
        <v>20</v>
      </c>
      <c r="Z161">
        <v>20.13</v>
      </c>
      <c r="AA161">
        <v>19.97</v>
      </c>
      <c r="AB161">
        <v>19.809999999999999</v>
      </c>
      <c r="AC161">
        <v>19.82</v>
      </c>
      <c r="AD161">
        <v>19.87</v>
      </c>
      <c r="AE161">
        <v>19.41</v>
      </c>
      <c r="AF161">
        <v>19.29</v>
      </c>
      <c r="AG161">
        <v>19.41</v>
      </c>
      <c r="AH161">
        <v>19.34</v>
      </c>
      <c r="AI161">
        <v>19.36</v>
      </c>
      <c r="AJ161">
        <v>19.75</v>
      </c>
      <c r="AK161">
        <v>20.07</v>
      </c>
      <c r="AL161">
        <v>0</v>
      </c>
      <c r="AM161">
        <v>6.0000000000000001E-3</v>
      </c>
      <c r="AN161">
        <v>0</v>
      </c>
      <c r="AO161">
        <v>3.9E-2</v>
      </c>
      <c r="AP161">
        <v>0.222</v>
      </c>
      <c r="AQ161">
        <v>0.2</v>
      </c>
      <c r="AR161">
        <v>0.14399999999999999</v>
      </c>
      <c r="AS161">
        <v>0.49399999999999999</v>
      </c>
      <c r="AT161">
        <v>0.72799999999999998</v>
      </c>
      <c r="AU161">
        <v>0.56699999999999995</v>
      </c>
      <c r="AV161">
        <v>0.54400000000000004</v>
      </c>
      <c r="AW161">
        <v>0.75</v>
      </c>
      <c r="AX161">
        <v>0.26100000000000001</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19.38</v>
      </c>
      <c r="CC161">
        <v>19.14</v>
      </c>
      <c r="CD161">
        <v>19.3</v>
      </c>
      <c r="CE161">
        <v>19.100000000000001</v>
      </c>
      <c r="CF161">
        <v>18.78</v>
      </c>
      <c r="CG161">
        <v>18.54</v>
      </c>
      <c r="CH161">
        <v>18.57</v>
      </c>
      <c r="CI161">
        <v>18</v>
      </c>
      <c r="CJ161">
        <v>17.78</v>
      </c>
      <c r="CK161">
        <v>17.940000000000001</v>
      </c>
      <c r="CL161">
        <v>17.91</v>
      </c>
      <c r="CM161">
        <v>17.87</v>
      </c>
      <c r="CN161">
        <v>18.29</v>
      </c>
      <c r="CO161">
        <v>18.78</v>
      </c>
      <c r="CP161">
        <v>0.58899999999999997</v>
      </c>
      <c r="CQ161">
        <v>0.74399999999999999</v>
      </c>
      <c r="CR161">
        <v>0.65</v>
      </c>
      <c r="CS161">
        <v>0.75</v>
      </c>
      <c r="CT161">
        <v>1</v>
      </c>
      <c r="CU161">
        <v>1</v>
      </c>
      <c r="CV161">
        <v>1</v>
      </c>
      <c r="CW161">
        <v>1</v>
      </c>
      <c r="CX161">
        <v>1</v>
      </c>
      <c r="CY161">
        <v>1</v>
      </c>
      <c r="CZ161">
        <v>1</v>
      </c>
      <c r="DA161">
        <v>1</v>
      </c>
      <c r="DB161">
        <v>1</v>
      </c>
      <c r="DC161">
        <v>1</v>
      </c>
      <c r="DD161">
        <v>0</v>
      </c>
      <c r="DE161">
        <v>0</v>
      </c>
      <c r="DF161">
        <v>0</v>
      </c>
      <c r="DG161">
        <v>0</v>
      </c>
      <c r="DH161">
        <v>0.19400000000000001</v>
      </c>
      <c r="DI161">
        <v>0.41099999999999998</v>
      </c>
      <c r="DJ161">
        <v>0.38300000000000001</v>
      </c>
      <c r="DK161">
        <v>0.64400000000000002</v>
      </c>
      <c r="DL161">
        <v>1</v>
      </c>
      <c r="DM161">
        <v>0.76700000000000002</v>
      </c>
      <c r="DN161">
        <v>0.67800000000000005</v>
      </c>
      <c r="DO161">
        <v>1</v>
      </c>
      <c r="DP161">
        <v>0.60599999999999998</v>
      </c>
      <c r="DQ161">
        <v>0.22800000000000001</v>
      </c>
      <c r="DR161">
        <v>0</v>
      </c>
      <c r="DS161">
        <v>0</v>
      </c>
      <c r="DT161">
        <v>0</v>
      </c>
      <c r="DU161">
        <v>0</v>
      </c>
      <c r="DV161">
        <v>0</v>
      </c>
      <c r="DW161">
        <v>0</v>
      </c>
      <c r="DX161">
        <v>0</v>
      </c>
      <c r="DY161">
        <v>0</v>
      </c>
      <c r="DZ161">
        <v>0.189</v>
      </c>
      <c r="EA161">
        <v>4.3999999999999997E-2</v>
      </c>
      <c r="EB161">
        <v>6.0999999999999999E-2</v>
      </c>
      <c r="EC161">
        <v>0.122</v>
      </c>
      <c r="ED161">
        <v>0</v>
      </c>
      <c r="EE161">
        <v>0</v>
      </c>
      <c r="EF161">
        <v>5.2050000000000001</v>
      </c>
      <c r="EG161">
        <v>4.0979999999999999</v>
      </c>
      <c r="EH161">
        <v>5.4370000000000003</v>
      </c>
      <c r="EI161">
        <v>3.105</v>
      </c>
      <c r="EJ161">
        <v>3.0009999999999999</v>
      </c>
      <c r="EK161">
        <v>2.956</v>
      </c>
      <c r="EL161">
        <v>3.0019999999999998</v>
      </c>
      <c r="EM161">
        <v>-3.5329999999999999</v>
      </c>
      <c r="EN161">
        <v>1.3009999999999999</v>
      </c>
      <c r="EO161">
        <v>-0.29699999999999999</v>
      </c>
      <c r="EP161">
        <v>-3.7</v>
      </c>
      <c r="EQ161">
        <v>3.6970000000000001</v>
      </c>
      <c r="ER161">
        <v>2.87</v>
      </c>
      <c r="ES161">
        <v>5.9969999999999999</v>
      </c>
      <c r="ET161">
        <v>0</v>
      </c>
      <c r="EU161">
        <v>147.10947962502601</v>
      </c>
    </row>
    <row r="162" spans="1:151" x14ac:dyDescent="0.25">
      <c r="A162" t="s">
        <v>218</v>
      </c>
      <c r="B162" t="s">
        <v>589</v>
      </c>
      <c r="C162" t="s">
        <v>595</v>
      </c>
      <c r="D162">
        <v>169</v>
      </c>
      <c r="E162" t="s">
        <v>13</v>
      </c>
      <c r="F162">
        <f t="shared" si="20"/>
        <v>3</v>
      </c>
      <c r="G162">
        <f t="shared" si="21"/>
        <v>2</v>
      </c>
      <c r="H162" t="s">
        <v>9</v>
      </c>
      <c r="I162" t="s">
        <v>3</v>
      </c>
      <c r="J162" t="s">
        <v>4</v>
      </c>
      <c r="K162" t="s">
        <v>606</v>
      </c>
      <c r="L162" t="s">
        <v>516</v>
      </c>
      <c r="M162" s="7">
        <f t="shared" si="22"/>
        <v>0</v>
      </c>
      <c r="N162" s="7">
        <f t="shared" si="22"/>
        <v>267.16353244241139</v>
      </c>
      <c r="O162" s="7">
        <f>M162*'Emission and cost factors'!$D$8+N162*'Emission and cost factors'!$E$8</f>
        <v>122.89522492350925</v>
      </c>
      <c r="P162" s="8">
        <f>M162*'Emission and cost factors'!$D$9+N162*'Emission and cost factors'!$E$9</f>
        <v>40.074529866361708</v>
      </c>
      <c r="Q162" s="7">
        <f t="shared" si="23"/>
        <v>19.76071428571429</v>
      </c>
      <c r="R162" s="17">
        <f t="shared" si="24"/>
        <v>10</v>
      </c>
      <c r="S162" s="17">
        <f t="shared" si="25"/>
        <v>0</v>
      </c>
      <c r="T162" s="17">
        <f t="shared" si="26"/>
        <v>0</v>
      </c>
      <c r="U162" s="7">
        <f t="shared" si="27"/>
        <v>0.18485714285714286</v>
      </c>
      <c r="V162" s="7">
        <f t="shared" si="28"/>
        <v>0</v>
      </c>
      <c r="W162" s="7">
        <f t="shared" si="29"/>
        <v>0</v>
      </c>
      <c r="X162">
        <v>20.14</v>
      </c>
      <c r="Y162">
        <v>20.02</v>
      </c>
      <c r="Z162">
        <v>20.170000000000002</v>
      </c>
      <c r="AA162">
        <v>19.97</v>
      </c>
      <c r="AB162">
        <v>19.82</v>
      </c>
      <c r="AC162">
        <v>19.829999999999998</v>
      </c>
      <c r="AD162">
        <v>19.89</v>
      </c>
      <c r="AE162">
        <v>19.34</v>
      </c>
      <c r="AF162">
        <v>19.36</v>
      </c>
      <c r="AG162">
        <v>19.43</v>
      </c>
      <c r="AH162">
        <v>19.25</v>
      </c>
      <c r="AI162">
        <v>19.52</v>
      </c>
      <c r="AJ162">
        <v>19.8</v>
      </c>
      <c r="AK162">
        <v>20.11</v>
      </c>
      <c r="AL162">
        <v>0</v>
      </c>
      <c r="AM162">
        <v>0</v>
      </c>
      <c r="AN162">
        <v>0</v>
      </c>
      <c r="AO162">
        <v>2.1999999999999999E-2</v>
      </c>
      <c r="AP162">
        <v>0.15</v>
      </c>
      <c r="AQ162">
        <v>0.13300000000000001</v>
      </c>
      <c r="AR162">
        <v>8.8999999999999996E-2</v>
      </c>
      <c r="AS162">
        <v>0.39400000000000002</v>
      </c>
      <c r="AT162">
        <v>0.45</v>
      </c>
      <c r="AU162">
        <v>0.378</v>
      </c>
      <c r="AV162">
        <v>0.439</v>
      </c>
      <c r="AW162">
        <v>0.38300000000000001</v>
      </c>
      <c r="AX162">
        <v>0.15</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19.22</v>
      </c>
      <c r="CC162">
        <v>18.97</v>
      </c>
      <c r="CD162">
        <v>19.149999999999999</v>
      </c>
      <c r="CE162">
        <v>18.899999999999999</v>
      </c>
      <c r="CF162">
        <v>18.670000000000002</v>
      </c>
      <c r="CG162">
        <v>18.55</v>
      </c>
      <c r="CH162">
        <v>18.64</v>
      </c>
      <c r="CI162">
        <v>17.96</v>
      </c>
      <c r="CJ162">
        <v>17.850000000000001</v>
      </c>
      <c r="CK162">
        <v>18.02</v>
      </c>
      <c r="CL162">
        <v>17.8</v>
      </c>
      <c r="CM162">
        <v>18.02</v>
      </c>
      <c r="CN162">
        <v>18.420000000000002</v>
      </c>
      <c r="CO162">
        <v>18.899999999999999</v>
      </c>
      <c r="CP162">
        <v>0.51700000000000002</v>
      </c>
      <c r="CQ162">
        <v>0.622</v>
      </c>
      <c r="CR162">
        <v>0.55600000000000005</v>
      </c>
      <c r="CS162">
        <v>0.63300000000000001</v>
      </c>
      <c r="CT162">
        <v>0.73299999999999998</v>
      </c>
      <c r="CU162">
        <v>0.78900000000000003</v>
      </c>
      <c r="CV162">
        <v>0.74399999999999999</v>
      </c>
      <c r="CW162">
        <v>0.84399999999999997</v>
      </c>
      <c r="CX162">
        <v>1</v>
      </c>
      <c r="CY162">
        <v>0.92200000000000004</v>
      </c>
      <c r="CZ162">
        <v>0.9</v>
      </c>
      <c r="DA162">
        <v>1</v>
      </c>
      <c r="DB162">
        <v>0.83299999999999996</v>
      </c>
      <c r="DC162">
        <v>0.68899999999999995</v>
      </c>
      <c r="DD162">
        <v>0</v>
      </c>
      <c r="DE162">
        <v>1.7000000000000001E-2</v>
      </c>
      <c r="DF162">
        <v>0</v>
      </c>
      <c r="DG162">
        <v>6.0999999999999999E-2</v>
      </c>
      <c r="DH162">
        <v>0.217</v>
      </c>
      <c r="DI162">
        <v>0.28299999999999997</v>
      </c>
      <c r="DJ162">
        <v>0.22800000000000001</v>
      </c>
      <c r="DK162">
        <v>0.47799999999999998</v>
      </c>
      <c r="DL162">
        <v>0.622</v>
      </c>
      <c r="DM162">
        <v>0.50600000000000001</v>
      </c>
      <c r="DN162">
        <v>0.53900000000000003</v>
      </c>
      <c r="DO162">
        <v>0.58899999999999997</v>
      </c>
      <c r="DP162">
        <v>0.35599999999999998</v>
      </c>
      <c r="DQ162">
        <v>7.8E-2</v>
      </c>
      <c r="DR162">
        <v>0</v>
      </c>
      <c r="DS162">
        <v>0</v>
      </c>
      <c r="DT162">
        <v>0</v>
      </c>
      <c r="DU162">
        <v>0</v>
      </c>
      <c r="DV162">
        <v>0</v>
      </c>
      <c r="DW162">
        <v>0</v>
      </c>
      <c r="DX162">
        <v>0</v>
      </c>
      <c r="DY162">
        <v>1.7000000000000001E-2</v>
      </c>
      <c r="DZ162">
        <v>9.4E-2</v>
      </c>
      <c r="EA162">
        <v>0</v>
      </c>
      <c r="EB162">
        <v>0.1</v>
      </c>
      <c r="EC162">
        <v>0</v>
      </c>
      <c r="ED162">
        <v>0</v>
      </c>
      <c r="EE162">
        <v>0</v>
      </c>
      <c r="EF162">
        <v>5.2050000000000001</v>
      </c>
      <c r="EG162">
        <v>4.0979999999999999</v>
      </c>
      <c r="EH162">
        <v>5.4370000000000003</v>
      </c>
      <c r="EI162">
        <v>3.105</v>
      </c>
      <c r="EJ162">
        <v>3.0009999999999999</v>
      </c>
      <c r="EK162">
        <v>2.956</v>
      </c>
      <c r="EL162">
        <v>3.0019999999999998</v>
      </c>
      <c r="EM162">
        <v>-3.5329999999999999</v>
      </c>
      <c r="EN162">
        <v>1.3009999999999999</v>
      </c>
      <c r="EO162">
        <v>-0.29699999999999999</v>
      </c>
      <c r="EP162">
        <v>-3.7</v>
      </c>
      <c r="EQ162">
        <v>3.6970000000000001</v>
      </c>
      <c r="ER162">
        <v>2.87</v>
      </c>
      <c r="ES162">
        <v>5.9969999999999999</v>
      </c>
      <c r="ET162">
        <v>0</v>
      </c>
      <c r="EU162">
        <v>124.676315139792</v>
      </c>
    </row>
    <row r="163" spans="1:151" x14ac:dyDescent="0.25">
      <c r="A163" t="s">
        <v>219</v>
      </c>
      <c r="B163" t="s">
        <v>589</v>
      </c>
      <c r="C163" t="s">
        <v>595</v>
      </c>
      <c r="D163">
        <v>170</v>
      </c>
      <c r="E163" t="s">
        <v>13</v>
      </c>
      <c r="F163">
        <f t="shared" si="20"/>
        <v>3</v>
      </c>
      <c r="G163">
        <f t="shared" si="21"/>
        <v>2</v>
      </c>
      <c r="H163" t="s">
        <v>9</v>
      </c>
      <c r="I163" t="s">
        <v>3</v>
      </c>
      <c r="J163" t="s">
        <v>4</v>
      </c>
      <c r="K163" t="s">
        <v>606</v>
      </c>
      <c r="L163" t="s">
        <v>515</v>
      </c>
      <c r="M163" s="7">
        <f t="shared" si="22"/>
        <v>0</v>
      </c>
      <c r="N163" s="7">
        <f t="shared" si="22"/>
        <v>268.54719275661859</v>
      </c>
      <c r="O163" s="7">
        <f>M163*'Emission and cost factors'!$D$8+N163*'Emission and cost factors'!$E$8</f>
        <v>123.53170866804456</v>
      </c>
      <c r="P163" s="8">
        <f>M163*'Emission and cost factors'!$D$9+N163*'Emission and cost factors'!$E$9</f>
        <v>40.282078913492789</v>
      </c>
      <c r="Q163" s="7">
        <f t="shared" si="23"/>
        <v>19.65285714285714</v>
      </c>
      <c r="R163" s="17">
        <f t="shared" si="24"/>
        <v>11</v>
      </c>
      <c r="S163" s="17">
        <f t="shared" si="25"/>
        <v>0</v>
      </c>
      <c r="T163" s="17">
        <f t="shared" si="26"/>
        <v>0</v>
      </c>
      <c r="U163" s="7">
        <f t="shared" si="27"/>
        <v>0.25314285714285711</v>
      </c>
      <c r="V163" s="7">
        <f t="shared" si="28"/>
        <v>0</v>
      </c>
      <c r="W163" s="7">
        <f t="shared" si="29"/>
        <v>0</v>
      </c>
      <c r="X163">
        <v>20.07</v>
      </c>
      <c r="Y163">
        <v>19.920000000000002</v>
      </c>
      <c r="Z163">
        <v>20.079999999999998</v>
      </c>
      <c r="AA163">
        <v>19.87</v>
      </c>
      <c r="AB163">
        <v>19.739999999999998</v>
      </c>
      <c r="AC163">
        <v>19.739999999999998</v>
      </c>
      <c r="AD163">
        <v>19.78</v>
      </c>
      <c r="AE163">
        <v>19.2</v>
      </c>
      <c r="AF163">
        <v>19.23</v>
      </c>
      <c r="AG163">
        <v>19.309999999999999</v>
      </c>
      <c r="AH163">
        <v>19.12</v>
      </c>
      <c r="AI163">
        <v>19.38</v>
      </c>
      <c r="AJ163">
        <v>19.68</v>
      </c>
      <c r="AK163">
        <v>20.02</v>
      </c>
      <c r="AL163">
        <v>0</v>
      </c>
      <c r="AM163">
        <v>7.8E-2</v>
      </c>
      <c r="AN163">
        <v>0</v>
      </c>
      <c r="AO163">
        <v>0.111</v>
      </c>
      <c r="AP163">
        <v>0.222</v>
      </c>
      <c r="AQ163">
        <v>0.21099999999999999</v>
      </c>
      <c r="AR163">
        <v>0.17799999999999999</v>
      </c>
      <c r="AS163">
        <v>0.47799999999999998</v>
      </c>
      <c r="AT163">
        <v>0.54400000000000004</v>
      </c>
      <c r="AU163">
        <v>0.46700000000000003</v>
      </c>
      <c r="AV163">
        <v>0.51700000000000002</v>
      </c>
      <c r="AW163">
        <v>0.49399999999999999</v>
      </c>
      <c r="AX163">
        <v>0.24399999999999999</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19.13</v>
      </c>
      <c r="CC163">
        <v>18.850000000000001</v>
      </c>
      <c r="CD163">
        <v>19.03</v>
      </c>
      <c r="CE163">
        <v>18.77</v>
      </c>
      <c r="CF163">
        <v>18.55</v>
      </c>
      <c r="CG163">
        <v>18.399999999999999</v>
      </c>
      <c r="CH163">
        <v>18.47</v>
      </c>
      <c r="CI163">
        <v>17.760000000000002</v>
      </c>
      <c r="CJ163">
        <v>17.66</v>
      </c>
      <c r="CK163">
        <v>17.829999999999998</v>
      </c>
      <c r="CL163">
        <v>17.63</v>
      </c>
      <c r="CM163">
        <v>17.86</v>
      </c>
      <c r="CN163">
        <v>18.25</v>
      </c>
      <c r="CO163">
        <v>18.77</v>
      </c>
      <c r="CP163">
        <v>0.58299999999999996</v>
      </c>
      <c r="CQ163">
        <v>0.69399999999999995</v>
      </c>
      <c r="CR163">
        <v>0.63300000000000001</v>
      </c>
      <c r="CS163">
        <v>0.71099999999999997</v>
      </c>
      <c r="CT163">
        <v>0.80600000000000005</v>
      </c>
      <c r="CU163">
        <v>0.88900000000000001</v>
      </c>
      <c r="CV163">
        <v>0.83899999999999997</v>
      </c>
      <c r="CW163">
        <v>0.97799999999999998</v>
      </c>
      <c r="CX163">
        <v>1</v>
      </c>
      <c r="CY163">
        <v>1</v>
      </c>
      <c r="CZ163">
        <v>1</v>
      </c>
      <c r="DA163">
        <v>1</v>
      </c>
      <c r="DB163">
        <v>0.97199999999999998</v>
      </c>
      <c r="DC163">
        <v>0.76700000000000002</v>
      </c>
      <c r="DD163">
        <v>0</v>
      </c>
      <c r="DE163">
        <v>0.106</v>
      </c>
      <c r="DF163">
        <v>0</v>
      </c>
      <c r="DG163">
        <v>0.156</v>
      </c>
      <c r="DH163">
        <v>0.29399999999999998</v>
      </c>
      <c r="DI163">
        <v>0.38300000000000001</v>
      </c>
      <c r="DJ163">
        <v>0.33300000000000002</v>
      </c>
      <c r="DK163">
        <v>0.57199999999999995</v>
      </c>
      <c r="DL163">
        <v>0.72199999999999998</v>
      </c>
      <c r="DM163">
        <v>0.6</v>
      </c>
      <c r="DN163">
        <v>0.61099999999999999</v>
      </c>
      <c r="DO163">
        <v>0.68899999999999995</v>
      </c>
      <c r="DP163">
        <v>0.46100000000000002</v>
      </c>
      <c r="DQ163">
        <v>0.17199999999999999</v>
      </c>
      <c r="DR163">
        <v>0</v>
      </c>
      <c r="DS163">
        <v>0</v>
      </c>
      <c r="DT163">
        <v>0</v>
      </c>
      <c r="DU163">
        <v>0</v>
      </c>
      <c r="DV163">
        <v>0</v>
      </c>
      <c r="DW163">
        <v>0</v>
      </c>
      <c r="DX163">
        <v>0</v>
      </c>
      <c r="DY163">
        <v>0.122</v>
      </c>
      <c r="DZ163">
        <v>0.21099999999999999</v>
      </c>
      <c r="EA163">
        <v>0.1</v>
      </c>
      <c r="EB163">
        <v>0.189</v>
      </c>
      <c r="EC163">
        <v>0.106</v>
      </c>
      <c r="ED163">
        <v>0</v>
      </c>
      <c r="EE163">
        <v>0</v>
      </c>
      <c r="EF163">
        <v>5.2050000000000001</v>
      </c>
      <c r="EG163">
        <v>4.0979999999999999</v>
      </c>
      <c r="EH163">
        <v>5.4370000000000003</v>
      </c>
      <c r="EI163">
        <v>3.105</v>
      </c>
      <c r="EJ163">
        <v>3.0009999999999999</v>
      </c>
      <c r="EK163">
        <v>2.956</v>
      </c>
      <c r="EL163">
        <v>3.0019999999999998</v>
      </c>
      <c r="EM163">
        <v>-3.5329999999999999</v>
      </c>
      <c r="EN163">
        <v>1.3009999999999999</v>
      </c>
      <c r="EO163">
        <v>-0.29699999999999999</v>
      </c>
      <c r="EP163">
        <v>-3.7</v>
      </c>
      <c r="EQ163">
        <v>3.6970000000000001</v>
      </c>
      <c r="ER163">
        <v>2.87</v>
      </c>
      <c r="ES163">
        <v>5.9969999999999999</v>
      </c>
      <c r="ET163">
        <v>0</v>
      </c>
      <c r="EU163">
        <v>125.322023286422</v>
      </c>
    </row>
    <row r="164" spans="1:151" x14ac:dyDescent="0.25">
      <c r="A164" t="s">
        <v>220</v>
      </c>
      <c r="B164" t="s">
        <v>589</v>
      </c>
      <c r="C164" t="s">
        <v>595</v>
      </c>
      <c r="D164">
        <v>171</v>
      </c>
      <c r="E164" t="s">
        <v>13</v>
      </c>
      <c r="F164">
        <f t="shared" si="20"/>
        <v>3</v>
      </c>
      <c r="G164">
        <f t="shared" si="21"/>
        <v>2</v>
      </c>
      <c r="H164" t="s">
        <v>9</v>
      </c>
      <c r="I164" t="s">
        <v>3</v>
      </c>
      <c r="J164" t="s">
        <v>5</v>
      </c>
      <c r="K164" t="s">
        <v>606</v>
      </c>
      <c r="L164" t="s">
        <v>516</v>
      </c>
      <c r="M164" s="7">
        <f t="shared" si="22"/>
        <v>0</v>
      </c>
      <c r="N164" s="7">
        <f t="shared" si="22"/>
        <v>266.79935960192142</v>
      </c>
      <c r="O164" s="7">
        <f>M164*'Emission and cost factors'!$D$8+N164*'Emission and cost factors'!$E$8</f>
        <v>122.72770541688386</v>
      </c>
      <c r="P164" s="8">
        <f>M164*'Emission and cost factors'!$D$9+N164*'Emission and cost factors'!$E$9</f>
        <v>40.019903940288209</v>
      </c>
      <c r="Q164" s="7">
        <f t="shared" si="23"/>
        <v>19.76071428571429</v>
      </c>
      <c r="R164" s="17">
        <f t="shared" si="24"/>
        <v>10</v>
      </c>
      <c r="S164" s="17">
        <f t="shared" si="25"/>
        <v>0</v>
      </c>
      <c r="T164" s="17">
        <f t="shared" si="26"/>
        <v>0</v>
      </c>
      <c r="U164" s="7">
        <f t="shared" si="27"/>
        <v>0.18485714285714286</v>
      </c>
      <c r="V164" s="7">
        <f t="shared" si="28"/>
        <v>0</v>
      </c>
      <c r="W164" s="7">
        <f t="shared" si="29"/>
        <v>0</v>
      </c>
      <c r="X164">
        <v>20.14</v>
      </c>
      <c r="Y164">
        <v>20.02</v>
      </c>
      <c r="Z164">
        <v>20.170000000000002</v>
      </c>
      <c r="AA164">
        <v>19.97</v>
      </c>
      <c r="AB164">
        <v>19.82</v>
      </c>
      <c r="AC164">
        <v>19.829999999999998</v>
      </c>
      <c r="AD164">
        <v>19.89</v>
      </c>
      <c r="AE164">
        <v>19.34</v>
      </c>
      <c r="AF164">
        <v>19.36</v>
      </c>
      <c r="AG164">
        <v>19.43</v>
      </c>
      <c r="AH164">
        <v>19.25</v>
      </c>
      <c r="AI164">
        <v>19.52</v>
      </c>
      <c r="AJ164">
        <v>19.8</v>
      </c>
      <c r="AK164">
        <v>20.11</v>
      </c>
      <c r="AL164">
        <v>0</v>
      </c>
      <c r="AM164">
        <v>0</v>
      </c>
      <c r="AN164">
        <v>0</v>
      </c>
      <c r="AO164">
        <v>2.1999999999999999E-2</v>
      </c>
      <c r="AP164">
        <v>0.15</v>
      </c>
      <c r="AQ164">
        <v>0.13300000000000001</v>
      </c>
      <c r="AR164">
        <v>8.8999999999999996E-2</v>
      </c>
      <c r="AS164">
        <v>0.39400000000000002</v>
      </c>
      <c r="AT164">
        <v>0.45</v>
      </c>
      <c r="AU164">
        <v>0.378</v>
      </c>
      <c r="AV164">
        <v>0.439</v>
      </c>
      <c r="AW164">
        <v>0.38300000000000001</v>
      </c>
      <c r="AX164">
        <v>0.15</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19.22</v>
      </c>
      <c r="CC164">
        <v>18.97</v>
      </c>
      <c r="CD164">
        <v>19.149999999999999</v>
      </c>
      <c r="CE164">
        <v>18.899999999999999</v>
      </c>
      <c r="CF164">
        <v>18.670000000000002</v>
      </c>
      <c r="CG164">
        <v>18.55</v>
      </c>
      <c r="CH164">
        <v>18.64</v>
      </c>
      <c r="CI164">
        <v>17.96</v>
      </c>
      <c r="CJ164">
        <v>17.850000000000001</v>
      </c>
      <c r="CK164">
        <v>18.02</v>
      </c>
      <c r="CL164">
        <v>17.8</v>
      </c>
      <c r="CM164">
        <v>18.02</v>
      </c>
      <c r="CN164">
        <v>18.420000000000002</v>
      </c>
      <c r="CO164">
        <v>18.899999999999999</v>
      </c>
      <c r="CP164">
        <v>0.51700000000000002</v>
      </c>
      <c r="CQ164">
        <v>0.622</v>
      </c>
      <c r="CR164">
        <v>0.55600000000000005</v>
      </c>
      <c r="CS164">
        <v>0.63300000000000001</v>
      </c>
      <c r="CT164">
        <v>0.73299999999999998</v>
      </c>
      <c r="CU164">
        <v>0.78900000000000003</v>
      </c>
      <c r="CV164">
        <v>0.74399999999999999</v>
      </c>
      <c r="CW164">
        <v>0.84399999999999997</v>
      </c>
      <c r="CX164">
        <v>1</v>
      </c>
      <c r="CY164">
        <v>0.92200000000000004</v>
      </c>
      <c r="CZ164">
        <v>0.9</v>
      </c>
      <c r="DA164">
        <v>1</v>
      </c>
      <c r="DB164">
        <v>0.83299999999999996</v>
      </c>
      <c r="DC164">
        <v>0.68899999999999995</v>
      </c>
      <c r="DD164">
        <v>0</v>
      </c>
      <c r="DE164">
        <v>1.7000000000000001E-2</v>
      </c>
      <c r="DF164">
        <v>0</v>
      </c>
      <c r="DG164">
        <v>6.0999999999999999E-2</v>
      </c>
      <c r="DH164">
        <v>0.217</v>
      </c>
      <c r="DI164">
        <v>0.28299999999999997</v>
      </c>
      <c r="DJ164">
        <v>0.22800000000000001</v>
      </c>
      <c r="DK164">
        <v>0.47799999999999998</v>
      </c>
      <c r="DL164">
        <v>0.622</v>
      </c>
      <c r="DM164">
        <v>0.50600000000000001</v>
      </c>
      <c r="DN164">
        <v>0.53900000000000003</v>
      </c>
      <c r="DO164">
        <v>0.58899999999999997</v>
      </c>
      <c r="DP164">
        <v>0.35599999999999998</v>
      </c>
      <c r="DQ164">
        <v>7.8E-2</v>
      </c>
      <c r="DR164">
        <v>0</v>
      </c>
      <c r="DS164">
        <v>0</v>
      </c>
      <c r="DT164">
        <v>0</v>
      </c>
      <c r="DU164">
        <v>0</v>
      </c>
      <c r="DV164">
        <v>0</v>
      </c>
      <c r="DW164">
        <v>0</v>
      </c>
      <c r="DX164">
        <v>0</v>
      </c>
      <c r="DY164">
        <v>1.7000000000000001E-2</v>
      </c>
      <c r="DZ164">
        <v>9.4E-2</v>
      </c>
      <c r="EA164">
        <v>0</v>
      </c>
      <c r="EB164">
        <v>0.1</v>
      </c>
      <c r="EC164">
        <v>0</v>
      </c>
      <c r="ED164">
        <v>0</v>
      </c>
      <c r="EE164">
        <v>0</v>
      </c>
      <c r="EF164">
        <v>5.2050000000000001</v>
      </c>
      <c r="EG164">
        <v>4.0979999999999999</v>
      </c>
      <c r="EH164">
        <v>5.4370000000000003</v>
      </c>
      <c r="EI164">
        <v>3.105</v>
      </c>
      <c r="EJ164">
        <v>3.0009999999999999</v>
      </c>
      <c r="EK164">
        <v>2.956</v>
      </c>
      <c r="EL164">
        <v>3.0019999999999998</v>
      </c>
      <c r="EM164">
        <v>-3.5329999999999999</v>
      </c>
      <c r="EN164">
        <v>1.3009999999999999</v>
      </c>
      <c r="EO164">
        <v>-0.29699999999999999</v>
      </c>
      <c r="EP164">
        <v>-3.7</v>
      </c>
      <c r="EQ164">
        <v>3.6970000000000001</v>
      </c>
      <c r="ER164">
        <v>2.87</v>
      </c>
      <c r="ES164">
        <v>5.9969999999999999</v>
      </c>
      <c r="ET164">
        <v>0</v>
      </c>
      <c r="EU164">
        <v>124.50636781423</v>
      </c>
    </row>
    <row r="165" spans="1:151" x14ac:dyDescent="0.25">
      <c r="A165" t="s">
        <v>221</v>
      </c>
      <c r="B165" t="s">
        <v>589</v>
      </c>
      <c r="C165" t="s">
        <v>595</v>
      </c>
      <c r="D165">
        <v>172</v>
      </c>
      <c r="E165" t="s">
        <v>13</v>
      </c>
      <c r="F165">
        <f t="shared" si="20"/>
        <v>3</v>
      </c>
      <c r="G165">
        <f t="shared" si="21"/>
        <v>2</v>
      </c>
      <c r="H165" t="s">
        <v>9</v>
      </c>
      <c r="I165" t="s">
        <v>3</v>
      </c>
      <c r="J165" t="s">
        <v>5</v>
      </c>
      <c r="K165" t="s">
        <v>606</v>
      </c>
      <c r="L165" t="s">
        <v>515</v>
      </c>
      <c r="M165" s="7">
        <f t="shared" si="22"/>
        <v>0</v>
      </c>
      <c r="N165" s="7">
        <f t="shared" si="22"/>
        <v>266.66575434763928</v>
      </c>
      <c r="O165" s="7">
        <f>M165*'Emission and cost factors'!$D$8+N165*'Emission and cost factors'!$E$8</f>
        <v>122.66624699991408</v>
      </c>
      <c r="P165" s="8">
        <f>M165*'Emission and cost factors'!$D$9+N165*'Emission and cost factors'!$E$9</f>
        <v>39.999863152145892</v>
      </c>
      <c r="Q165" s="7">
        <f t="shared" si="23"/>
        <v>19.65285714285714</v>
      </c>
      <c r="R165" s="17">
        <f t="shared" si="24"/>
        <v>11</v>
      </c>
      <c r="S165" s="17">
        <f t="shared" si="25"/>
        <v>0</v>
      </c>
      <c r="T165" s="17">
        <f t="shared" si="26"/>
        <v>0</v>
      </c>
      <c r="U165" s="7">
        <f t="shared" si="27"/>
        <v>0.25314285714285711</v>
      </c>
      <c r="V165" s="7">
        <f t="shared" si="28"/>
        <v>0</v>
      </c>
      <c r="W165" s="7">
        <f t="shared" si="29"/>
        <v>0</v>
      </c>
      <c r="X165">
        <v>20.07</v>
      </c>
      <c r="Y165">
        <v>19.920000000000002</v>
      </c>
      <c r="Z165">
        <v>20.079999999999998</v>
      </c>
      <c r="AA165">
        <v>19.87</v>
      </c>
      <c r="AB165">
        <v>19.739999999999998</v>
      </c>
      <c r="AC165">
        <v>19.739999999999998</v>
      </c>
      <c r="AD165">
        <v>19.78</v>
      </c>
      <c r="AE165">
        <v>19.2</v>
      </c>
      <c r="AF165">
        <v>19.23</v>
      </c>
      <c r="AG165">
        <v>19.309999999999999</v>
      </c>
      <c r="AH165">
        <v>19.12</v>
      </c>
      <c r="AI165">
        <v>19.38</v>
      </c>
      <c r="AJ165">
        <v>19.68</v>
      </c>
      <c r="AK165">
        <v>20.02</v>
      </c>
      <c r="AL165">
        <v>0</v>
      </c>
      <c r="AM165">
        <v>7.8E-2</v>
      </c>
      <c r="AN165">
        <v>0</v>
      </c>
      <c r="AO165">
        <v>0.111</v>
      </c>
      <c r="AP165">
        <v>0.222</v>
      </c>
      <c r="AQ165">
        <v>0.21099999999999999</v>
      </c>
      <c r="AR165">
        <v>0.17799999999999999</v>
      </c>
      <c r="AS165">
        <v>0.47799999999999998</v>
      </c>
      <c r="AT165">
        <v>0.54400000000000004</v>
      </c>
      <c r="AU165">
        <v>0.46700000000000003</v>
      </c>
      <c r="AV165">
        <v>0.51700000000000002</v>
      </c>
      <c r="AW165">
        <v>0.49399999999999999</v>
      </c>
      <c r="AX165">
        <v>0.24399999999999999</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19.13</v>
      </c>
      <c r="CC165">
        <v>18.850000000000001</v>
      </c>
      <c r="CD165">
        <v>19.03</v>
      </c>
      <c r="CE165">
        <v>18.77</v>
      </c>
      <c r="CF165">
        <v>18.55</v>
      </c>
      <c r="CG165">
        <v>18.399999999999999</v>
      </c>
      <c r="CH165">
        <v>18.47</v>
      </c>
      <c r="CI165">
        <v>17.760000000000002</v>
      </c>
      <c r="CJ165">
        <v>17.66</v>
      </c>
      <c r="CK165">
        <v>17.829999999999998</v>
      </c>
      <c r="CL165">
        <v>17.63</v>
      </c>
      <c r="CM165">
        <v>17.86</v>
      </c>
      <c r="CN165">
        <v>18.25</v>
      </c>
      <c r="CO165">
        <v>18.77</v>
      </c>
      <c r="CP165">
        <v>0.58299999999999996</v>
      </c>
      <c r="CQ165">
        <v>0.69399999999999995</v>
      </c>
      <c r="CR165">
        <v>0.63300000000000001</v>
      </c>
      <c r="CS165">
        <v>0.71099999999999997</v>
      </c>
      <c r="CT165">
        <v>0.80600000000000005</v>
      </c>
      <c r="CU165">
        <v>0.88900000000000001</v>
      </c>
      <c r="CV165">
        <v>0.83899999999999997</v>
      </c>
      <c r="CW165">
        <v>0.97799999999999998</v>
      </c>
      <c r="CX165">
        <v>1</v>
      </c>
      <c r="CY165">
        <v>1</v>
      </c>
      <c r="CZ165">
        <v>1</v>
      </c>
      <c r="DA165">
        <v>1</v>
      </c>
      <c r="DB165">
        <v>0.97199999999999998</v>
      </c>
      <c r="DC165">
        <v>0.76700000000000002</v>
      </c>
      <c r="DD165">
        <v>0</v>
      </c>
      <c r="DE165">
        <v>0.106</v>
      </c>
      <c r="DF165">
        <v>0</v>
      </c>
      <c r="DG165">
        <v>0.156</v>
      </c>
      <c r="DH165">
        <v>0.29399999999999998</v>
      </c>
      <c r="DI165">
        <v>0.38300000000000001</v>
      </c>
      <c r="DJ165">
        <v>0.33300000000000002</v>
      </c>
      <c r="DK165">
        <v>0.57199999999999995</v>
      </c>
      <c r="DL165">
        <v>0.72199999999999998</v>
      </c>
      <c r="DM165">
        <v>0.6</v>
      </c>
      <c r="DN165">
        <v>0.61099999999999999</v>
      </c>
      <c r="DO165">
        <v>0.68899999999999995</v>
      </c>
      <c r="DP165">
        <v>0.46100000000000002</v>
      </c>
      <c r="DQ165">
        <v>0.17199999999999999</v>
      </c>
      <c r="DR165">
        <v>0</v>
      </c>
      <c r="DS165">
        <v>0</v>
      </c>
      <c r="DT165">
        <v>0</v>
      </c>
      <c r="DU165">
        <v>0</v>
      </c>
      <c r="DV165">
        <v>0</v>
      </c>
      <c r="DW165">
        <v>0</v>
      </c>
      <c r="DX165">
        <v>0</v>
      </c>
      <c r="DY165">
        <v>0.122</v>
      </c>
      <c r="DZ165">
        <v>0.21099999999999999</v>
      </c>
      <c r="EA165">
        <v>0.1</v>
      </c>
      <c r="EB165">
        <v>0.189</v>
      </c>
      <c r="EC165">
        <v>0.106</v>
      </c>
      <c r="ED165">
        <v>0</v>
      </c>
      <c r="EE165">
        <v>0</v>
      </c>
      <c r="EF165">
        <v>5.2050000000000001</v>
      </c>
      <c r="EG165">
        <v>4.0979999999999999</v>
      </c>
      <c r="EH165">
        <v>5.4370000000000003</v>
      </c>
      <c r="EI165">
        <v>3.105</v>
      </c>
      <c r="EJ165">
        <v>3.0009999999999999</v>
      </c>
      <c r="EK165">
        <v>2.956</v>
      </c>
      <c r="EL165">
        <v>3.0019999999999998</v>
      </c>
      <c r="EM165">
        <v>-3.5329999999999999</v>
      </c>
      <c r="EN165">
        <v>1.3009999999999999</v>
      </c>
      <c r="EO165">
        <v>-0.29699999999999999</v>
      </c>
      <c r="EP165">
        <v>-3.7</v>
      </c>
      <c r="EQ165">
        <v>3.6970000000000001</v>
      </c>
      <c r="ER165">
        <v>2.87</v>
      </c>
      <c r="ES165">
        <v>5.9969999999999999</v>
      </c>
      <c r="ET165">
        <v>0</v>
      </c>
      <c r="EU165">
        <v>124.44401869556501</v>
      </c>
    </row>
    <row r="166" spans="1:151" x14ac:dyDescent="0.25">
      <c r="A166" t="s">
        <v>222</v>
      </c>
      <c r="B166" t="s">
        <v>589</v>
      </c>
      <c r="C166" t="s">
        <v>595</v>
      </c>
      <c r="D166">
        <v>173</v>
      </c>
      <c r="E166" t="s">
        <v>13</v>
      </c>
      <c r="F166">
        <f t="shared" si="20"/>
        <v>3</v>
      </c>
      <c r="G166">
        <f t="shared" si="21"/>
        <v>2</v>
      </c>
      <c r="H166" t="s">
        <v>9</v>
      </c>
      <c r="I166" t="s">
        <v>6</v>
      </c>
      <c r="J166" t="s">
        <v>4</v>
      </c>
      <c r="K166" t="s">
        <v>606</v>
      </c>
      <c r="L166" t="s">
        <v>516</v>
      </c>
      <c r="M166" s="7">
        <f t="shared" si="22"/>
        <v>0</v>
      </c>
      <c r="N166" s="7">
        <f t="shared" si="22"/>
        <v>275.56487619650574</v>
      </c>
      <c r="O166" s="7">
        <f>M166*'Emission and cost factors'!$D$8+N166*'Emission and cost factors'!$E$8</f>
        <v>126.75984305039265</v>
      </c>
      <c r="P166" s="8">
        <f>M166*'Emission and cost factors'!$D$9+N166*'Emission and cost factors'!$E$9</f>
        <v>41.334731429475859</v>
      </c>
      <c r="Q166" s="7">
        <f t="shared" si="23"/>
        <v>19.972142857142853</v>
      </c>
      <c r="R166" s="17">
        <f t="shared" si="24"/>
        <v>5</v>
      </c>
      <c r="S166" s="17">
        <f t="shared" si="25"/>
        <v>0</v>
      </c>
      <c r="T166" s="17">
        <f t="shared" si="26"/>
        <v>0</v>
      </c>
      <c r="U166" s="7">
        <f t="shared" si="27"/>
        <v>0.10871428571428572</v>
      </c>
      <c r="V166" s="7">
        <f t="shared" si="28"/>
        <v>0</v>
      </c>
      <c r="W166" s="7">
        <f t="shared" si="29"/>
        <v>0</v>
      </c>
      <c r="X166">
        <v>20.28</v>
      </c>
      <c r="Y166">
        <v>20.170000000000002</v>
      </c>
      <c r="Z166">
        <v>20.309999999999999</v>
      </c>
      <c r="AA166">
        <v>20.149999999999999</v>
      </c>
      <c r="AB166">
        <v>20.03</v>
      </c>
      <c r="AC166">
        <v>20.04</v>
      </c>
      <c r="AD166">
        <v>20.079999999999998</v>
      </c>
      <c r="AE166">
        <v>19.63</v>
      </c>
      <c r="AF166">
        <v>19.62</v>
      </c>
      <c r="AG166">
        <v>19.690000000000001</v>
      </c>
      <c r="AH166">
        <v>19.57</v>
      </c>
      <c r="AI166">
        <v>19.73</v>
      </c>
      <c r="AJ166">
        <v>20</v>
      </c>
      <c r="AK166">
        <v>20.309999999999999</v>
      </c>
      <c r="AL166">
        <v>0</v>
      </c>
      <c r="AM166">
        <v>0</v>
      </c>
      <c r="AN166">
        <v>0</v>
      </c>
      <c r="AO166">
        <v>0</v>
      </c>
      <c r="AP166">
        <v>0</v>
      </c>
      <c r="AQ166">
        <v>0</v>
      </c>
      <c r="AR166">
        <v>0</v>
      </c>
      <c r="AS166">
        <v>0.28899999999999998</v>
      </c>
      <c r="AT166">
        <v>0.35</v>
      </c>
      <c r="AU166">
        <v>0.27200000000000002</v>
      </c>
      <c r="AV166">
        <v>0.32800000000000001</v>
      </c>
      <c r="AW166">
        <v>0.28299999999999997</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19.489999999999998</v>
      </c>
      <c r="CC166">
        <v>19.29</v>
      </c>
      <c r="CD166">
        <v>19.46</v>
      </c>
      <c r="CE166">
        <v>19.260000000000002</v>
      </c>
      <c r="CF166">
        <v>19.09</v>
      </c>
      <c r="CG166">
        <v>18.899999999999999</v>
      </c>
      <c r="CH166">
        <v>18.96</v>
      </c>
      <c r="CI166">
        <v>18.440000000000001</v>
      </c>
      <c r="CJ166">
        <v>18.2</v>
      </c>
      <c r="CK166">
        <v>18.39</v>
      </c>
      <c r="CL166">
        <v>18.309999999999999</v>
      </c>
      <c r="CM166">
        <v>18.329999999999998</v>
      </c>
      <c r="CN166">
        <v>18.72</v>
      </c>
      <c r="CO166">
        <v>19.21</v>
      </c>
      <c r="CP166">
        <v>0.439</v>
      </c>
      <c r="CQ166">
        <v>0.56699999999999995</v>
      </c>
      <c r="CR166">
        <v>0.46100000000000002</v>
      </c>
      <c r="CS166">
        <v>0.56100000000000005</v>
      </c>
      <c r="CT166">
        <v>0.66100000000000003</v>
      </c>
      <c r="CU166">
        <v>0.80600000000000005</v>
      </c>
      <c r="CV166">
        <v>0.75600000000000001</v>
      </c>
      <c r="CW166">
        <v>0.86699999999999999</v>
      </c>
      <c r="CX166">
        <v>1</v>
      </c>
      <c r="CY166">
        <v>1</v>
      </c>
      <c r="CZ166">
        <v>0.91700000000000004</v>
      </c>
      <c r="DA166">
        <v>1</v>
      </c>
      <c r="DB166">
        <v>0.92800000000000005</v>
      </c>
      <c r="DC166">
        <v>0.64400000000000002</v>
      </c>
      <c r="DD166">
        <v>0</v>
      </c>
      <c r="DE166">
        <v>0</v>
      </c>
      <c r="DF166">
        <v>0</v>
      </c>
      <c r="DG166">
        <v>0</v>
      </c>
      <c r="DH166">
        <v>0</v>
      </c>
      <c r="DI166">
        <v>8.3000000000000004E-2</v>
      </c>
      <c r="DJ166">
        <v>3.3000000000000002E-2</v>
      </c>
      <c r="DK166">
        <v>0.33900000000000002</v>
      </c>
      <c r="DL166">
        <v>0.57199999999999995</v>
      </c>
      <c r="DM166">
        <v>0.40600000000000003</v>
      </c>
      <c r="DN166">
        <v>0.40600000000000003</v>
      </c>
      <c r="DO166">
        <v>0.53900000000000003</v>
      </c>
      <c r="DP166">
        <v>0.22800000000000001</v>
      </c>
      <c r="DQ166">
        <v>0</v>
      </c>
      <c r="DR166">
        <v>0</v>
      </c>
      <c r="DS166">
        <v>0</v>
      </c>
      <c r="DT166">
        <v>0</v>
      </c>
      <c r="DU166">
        <v>0</v>
      </c>
      <c r="DV166">
        <v>0</v>
      </c>
      <c r="DW166">
        <v>0</v>
      </c>
      <c r="DX166">
        <v>0</v>
      </c>
      <c r="DY166">
        <v>0</v>
      </c>
      <c r="DZ166">
        <v>0</v>
      </c>
      <c r="EA166">
        <v>0</v>
      </c>
      <c r="EB166">
        <v>0</v>
      </c>
      <c r="EC166">
        <v>0</v>
      </c>
      <c r="ED166">
        <v>0</v>
      </c>
      <c r="EE166">
        <v>0</v>
      </c>
      <c r="EF166">
        <v>5.2050000000000001</v>
      </c>
      <c r="EG166">
        <v>4.0979999999999999</v>
      </c>
      <c r="EH166">
        <v>5.4370000000000003</v>
      </c>
      <c r="EI166">
        <v>3.105</v>
      </c>
      <c r="EJ166">
        <v>3.0009999999999999</v>
      </c>
      <c r="EK166">
        <v>2.956</v>
      </c>
      <c r="EL166">
        <v>3.0019999999999998</v>
      </c>
      <c r="EM166">
        <v>-3.5329999999999999</v>
      </c>
      <c r="EN166">
        <v>1.3009999999999999</v>
      </c>
      <c r="EO166">
        <v>-0.29699999999999999</v>
      </c>
      <c r="EP166">
        <v>-3.7</v>
      </c>
      <c r="EQ166">
        <v>3.6970000000000001</v>
      </c>
      <c r="ER166">
        <v>2.87</v>
      </c>
      <c r="ES166">
        <v>5.9969999999999999</v>
      </c>
      <c r="ET166">
        <v>0</v>
      </c>
      <c r="EU166">
        <v>128.596942225036</v>
      </c>
    </row>
    <row r="167" spans="1:151" x14ac:dyDescent="0.25">
      <c r="A167" t="s">
        <v>223</v>
      </c>
      <c r="B167" t="s">
        <v>589</v>
      </c>
      <c r="C167" t="s">
        <v>595</v>
      </c>
      <c r="D167">
        <v>174</v>
      </c>
      <c r="E167" t="s">
        <v>13</v>
      </c>
      <c r="F167">
        <f t="shared" si="20"/>
        <v>3</v>
      </c>
      <c r="G167">
        <f t="shared" si="21"/>
        <v>2</v>
      </c>
      <c r="H167" t="s">
        <v>9</v>
      </c>
      <c r="I167" t="s">
        <v>6</v>
      </c>
      <c r="J167" t="s">
        <v>4</v>
      </c>
      <c r="K167" t="s">
        <v>606</v>
      </c>
      <c r="L167" t="s">
        <v>515</v>
      </c>
      <c r="M167" s="7">
        <f t="shared" si="22"/>
        <v>0</v>
      </c>
      <c r="N167" s="7">
        <f t="shared" si="22"/>
        <v>279.58910249732355</v>
      </c>
      <c r="O167" s="7">
        <f>M167*'Emission and cost factors'!$D$8+N167*'Emission and cost factors'!$E$8</f>
        <v>128.61098714876883</v>
      </c>
      <c r="P167" s="8">
        <f>M167*'Emission and cost factors'!$D$9+N167*'Emission and cost factors'!$E$9</f>
        <v>41.938365374598533</v>
      </c>
      <c r="Q167" s="7">
        <f t="shared" si="23"/>
        <v>19.864999999999998</v>
      </c>
      <c r="R167" s="17">
        <f t="shared" si="24"/>
        <v>9</v>
      </c>
      <c r="S167" s="17">
        <f t="shared" si="25"/>
        <v>0</v>
      </c>
      <c r="T167" s="17">
        <f t="shared" si="26"/>
        <v>0</v>
      </c>
      <c r="U167" s="7">
        <f t="shared" si="27"/>
        <v>0.17178571428571426</v>
      </c>
      <c r="V167" s="7">
        <f t="shared" si="28"/>
        <v>0</v>
      </c>
      <c r="W167" s="7">
        <f t="shared" si="29"/>
        <v>0</v>
      </c>
      <c r="X167">
        <v>20.2</v>
      </c>
      <c r="Y167">
        <v>20.09</v>
      </c>
      <c r="Z167">
        <v>20.22</v>
      </c>
      <c r="AA167">
        <v>20.059999999999999</v>
      </c>
      <c r="AB167">
        <v>19.940000000000001</v>
      </c>
      <c r="AC167">
        <v>19.93</v>
      </c>
      <c r="AD167">
        <v>19.97</v>
      </c>
      <c r="AE167">
        <v>19.5</v>
      </c>
      <c r="AF167">
        <v>19.48</v>
      </c>
      <c r="AG167">
        <v>19.57</v>
      </c>
      <c r="AH167">
        <v>19.46</v>
      </c>
      <c r="AI167">
        <v>19.59</v>
      </c>
      <c r="AJ167">
        <v>19.89</v>
      </c>
      <c r="AK167">
        <v>20.21</v>
      </c>
      <c r="AL167">
        <v>0</v>
      </c>
      <c r="AM167">
        <v>0</v>
      </c>
      <c r="AN167">
        <v>0</v>
      </c>
      <c r="AO167">
        <v>0</v>
      </c>
      <c r="AP167">
        <v>7.1999999999999995E-2</v>
      </c>
      <c r="AQ167">
        <v>7.8E-2</v>
      </c>
      <c r="AR167">
        <v>2.8000000000000001E-2</v>
      </c>
      <c r="AS167">
        <v>0.39400000000000002</v>
      </c>
      <c r="AT167">
        <v>0.48899999999999999</v>
      </c>
      <c r="AU167">
        <v>0.38300000000000001</v>
      </c>
      <c r="AV167">
        <v>0.42199999999999999</v>
      </c>
      <c r="AW167">
        <v>0.433</v>
      </c>
      <c r="AX167">
        <v>0.106</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19.41</v>
      </c>
      <c r="CC167">
        <v>19.190000000000001</v>
      </c>
      <c r="CD167">
        <v>19.36</v>
      </c>
      <c r="CE167">
        <v>19.14</v>
      </c>
      <c r="CF167">
        <v>18.940000000000001</v>
      </c>
      <c r="CG167">
        <v>18.73</v>
      </c>
      <c r="CH167">
        <v>18.78</v>
      </c>
      <c r="CI167">
        <v>18.22</v>
      </c>
      <c r="CJ167">
        <v>18</v>
      </c>
      <c r="CK167">
        <v>18.18</v>
      </c>
      <c r="CL167">
        <v>18.16</v>
      </c>
      <c r="CM167">
        <v>18.149999999999999</v>
      </c>
      <c r="CN167">
        <v>18.54</v>
      </c>
      <c r="CO167">
        <v>19.04</v>
      </c>
      <c r="CP167">
        <v>0.51100000000000001</v>
      </c>
      <c r="CQ167">
        <v>0.65600000000000003</v>
      </c>
      <c r="CR167">
        <v>0.55000000000000004</v>
      </c>
      <c r="CS167">
        <v>0.65600000000000003</v>
      </c>
      <c r="CT167">
        <v>0.77800000000000002</v>
      </c>
      <c r="CU167">
        <v>1</v>
      </c>
      <c r="CV167">
        <v>0.91100000000000003</v>
      </c>
      <c r="CW167">
        <v>1</v>
      </c>
      <c r="CX167">
        <v>1</v>
      </c>
      <c r="CY167">
        <v>1</v>
      </c>
      <c r="CZ167">
        <v>1</v>
      </c>
      <c r="DA167">
        <v>1</v>
      </c>
      <c r="DB167">
        <v>1</v>
      </c>
      <c r="DC167">
        <v>0.78900000000000003</v>
      </c>
      <c r="DD167">
        <v>0</v>
      </c>
      <c r="DE167">
        <v>0</v>
      </c>
      <c r="DF167">
        <v>0</v>
      </c>
      <c r="DG167">
        <v>0</v>
      </c>
      <c r="DH167">
        <v>0.05</v>
      </c>
      <c r="DI167">
        <v>0.222</v>
      </c>
      <c r="DJ167">
        <v>0.17799999999999999</v>
      </c>
      <c r="DK167">
        <v>0.46700000000000003</v>
      </c>
      <c r="DL167">
        <v>0.71099999999999997</v>
      </c>
      <c r="DM167">
        <v>0.54400000000000004</v>
      </c>
      <c r="DN167">
        <v>0.48899999999999999</v>
      </c>
      <c r="DO167">
        <v>0.67200000000000004</v>
      </c>
      <c r="DP167">
        <v>0.36699999999999999</v>
      </c>
      <c r="DQ167">
        <v>0</v>
      </c>
      <c r="DR167">
        <v>0</v>
      </c>
      <c r="DS167">
        <v>0</v>
      </c>
      <c r="DT167">
        <v>0</v>
      </c>
      <c r="DU167">
        <v>0</v>
      </c>
      <c r="DV167">
        <v>0</v>
      </c>
      <c r="DW167">
        <v>0</v>
      </c>
      <c r="DX167">
        <v>0</v>
      </c>
      <c r="DY167">
        <v>0</v>
      </c>
      <c r="DZ167">
        <v>0</v>
      </c>
      <c r="EA167">
        <v>0</v>
      </c>
      <c r="EB167">
        <v>0</v>
      </c>
      <c r="EC167">
        <v>0</v>
      </c>
      <c r="ED167">
        <v>0</v>
      </c>
      <c r="EE167">
        <v>0</v>
      </c>
      <c r="EF167">
        <v>5.2050000000000001</v>
      </c>
      <c r="EG167">
        <v>4.0979999999999999</v>
      </c>
      <c r="EH167">
        <v>5.4370000000000003</v>
      </c>
      <c r="EI167">
        <v>3.105</v>
      </c>
      <c r="EJ167">
        <v>3.0009999999999999</v>
      </c>
      <c r="EK167">
        <v>2.956</v>
      </c>
      <c r="EL167">
        <v>3.0019999999999998</v>
      </c>
      <c r="EM167">
        <v>-3.5329999999999999</v>
      </c>
      <c r="EN167">
        <v>1.3009999999999999</v>
      </c>
      <c r="EO167">
        <v>-0.29699999999999999</v>
      </c>
      <c r="EP167">
        <v>-3.7</v>
      </c>
      <c r="EQ167">
        <v>3.6970000000000001</v>
      </c>
      <c r="ER167">
        <v>2.87</v>
      </c>
      <c r="ES167">
        <v>5.9969999999999999</v>
      </c>
      <c r="ET167">
        <v>0</v>
      </c>
      <c r="EU167">
        <v>130.47491449875099</v>
      </c>
    </row>
    <row r="168" spans="1:151" x14ac:dyDescent="0.25">
      <c r="A168" t="s">
        <v>224</v>
      </c>
      <c r="B168" t="s">
        <v>589</v>
      </c>
      <c r="C168" t="s">
        <v>595</v>
      </c>
      <c r="D168">
        <v>175</v>
      </c>
      <c r="E168" t="s">
        <v>13</v>
      </c>
      <c r="F168">
        <f t="shared" si="20"/>
        <v>3</v>
      </c>
      <c r="G168">
        <f t="shared" si="21"/>
        <v>2</v>
      </c>
      <c r="H168" t="s">
        <v>9</v>
      </c>
      <c r="I168" t="s">
        <v>6</v>
      </c>
      <c r="J168" t="s">
        <v>5</v>
      </c>
      <c r="K168" t="s">
        <v>606</v>
      </c>
      <c r="L168" t="s">
        <v>516</v>
      </c>
      <c r="M168" s="7">
        <f t="shared" si="22"/>
        <v>0</v>
      </c>
      <c r="N168" s="7">
        <f t="shared" si="22"/>
        <v>275.52293529308139</v>
      </c>
      <c r="O168" s="7">
        <f>M168*'Emission and cost factors'!$D$8+N168*'Emission and cost factors'!$E$8</f>
        <v>126.74055023481745</v>
      </c>
      <c r="P168" s="8">
        <f>M168*'Emission and cost factors'!$D$9+N168*'Emission and cost factors'!$E$9</f>
        <v>41.32844029396221</v>
      </c>
      <c r="Q168" s="7">
        <f t="shared" si="23"/>
        <v>19.972142857142853</v>
      </c>
      <c r="R168" s="17">
        <f t="shared" si="24"/>
        <v>5</v>
      </c>
      <c r="S168" s="17">
        <f t="shared" si="25"/>
        <v>0</v>
      </c>
      <c r="T168" s="17">
        <f t="shared" si="26"/>
        <v>0</v>
      </c>
      <c r="U168" s="7">
        <f t="shared" si="27"/>
        <v>0.10871428571428572</v>
      </c>
      <c r="V168" s="7">
        <f t="shared" si="28"/>
        <v>0</v>
      </c>
      <c r="W168" s="7">
        <f t="shared" si="29"/>
        <v>0</v>
      </c>
      <c r="X168">
        <v>20.28</v>
      </c>
      <c r="Y168">
        <v>20.170000000000002</v>
      </c>
      <c r="Z168">
        <v>20.309999999999999</v>
      </c>
      <c r="AA168">
        <v>20.149999999999999</v>
      </c>
      <c r="AB168">
        <v>20.03</v>
      </c>
      <c r="AC168">
        <v>20.04</v>
      </c>
      <c r="AD168">
        <v>20.079999999999998</v>
      </c>
      <c r="AE168">
        <v>19.63</v>
      </c>
      <c r="AF168">
        <v>19.62</v>
      </c>
      <c r="AG168">
        <v>19.690000000000001</v>
      </c>
      <c r="AH168">
        <v>19.57</v>
      </c>
      <c r="AI168">
        <v>19.73</v>
      </c>
      <c r="AJ168">
        <v>20</v>
      </c>
      <c r="AK168">
        <v>20.309999999999999</v>
      </c>
      <c r="AL168">
        <v>0</v>
      </c>
      <c r="AM168">
        <v>0</v>
      </c>
      <c r="AN168">
        <v>0</v>
      </c>
      <c r="AO168">
        <v>0</v>
      </c>
      <c r="AP168">
        <v>0</v>
      </c>
      <c r="AQ168">
        <v>0</v>
      </c>
      <c r="AR168">
        <v>0</v>
      </c>
      <c r="AS168">
        <v>0.28899999999999998</v>
      </c>
      <c r="AT168">
        <v>0.35</v>
      </c>
      <c r="AU168">
        <v>0.27200000000000002</v>
      </c>
      <c r="AV168">
        <v>0.32800000000000001</v>
      </c>
      <c r="AW168">
        <v>0.28299999999999997</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19.489999999999998</v>
      </c>
      <c r="CC168">
        <v>19.29</v>
      </c>
      <c r="CD168">
        <v>19.46</v>
      </c>
      <c r="CE168">
        <v>19.260000000000002</v>
      </c>
      <c r="CF168">
        <v>19.09</v>
      </c>
      <c r="CG168">
        <v>18.899999999999999</v>
      </c>
      <c r="CH168">
        <v>18.96</v>
      </c>
      <c r="CI168">
        <v>18.440000000000001</v>
      </c>
      <c r="CJ168">
        <v>18.2</v>
      </c>
      <c r="CK168">
        <v>18.39</v>
      </c>
      <c r="CL168">
        <v>18.309999999999999</v>
      </c>
      <c r="CM168">
        <v>18.329999999999998</v>
      </c>
      <c r="CN168">
        <v>18.72</v>
      </c>
      <c r="CO168">
        <v>19.21</v>
      </c>
      <c r="CP168">
        <v>0.439</v>
      </c>
      <c r="CQ168">
        <v>0.56699999999999995</v>
      </c>
      <c r="CR168">
        <v>0.46100000000000002</v>
      </c>
      <c r="CS168">
        <v>0.56100000000000005</v>
      </c>
      <c r="CT168">
        <v>0.66100000000000003</v>
      </c>
      <c r="CU168">
        <v>0.80600000000000005</v>
      </c>
      <c r="CV168">
        <v>0.75600000000000001</v>
      </c>
      <c r="CW168">
        <v>0.86699999999999999</v>
      </c>
      <c r="CX168">
        <v>1</v>
      </c>
      <c r="CY168">
        <v>1</v>
      </c>
      <c r="CZ168">
        <v>0.91700000000000004</v>
      </c>
      <c r="DA168">
        <v>1</v>
      </c>
      <c r="DB168">
        <v>0.92800000000000005</v>
      </c>
      <c r="DC168">
        <v>0.64400000000000002</v>
      </c>
      <c r="DD168">
        <v>0</v>
      </c>
      <c r="DE168">
        <v>0</v>
      </c>
      <c r="DF168">
        <v>0</v>
      </c>
      <c r="DG168">
        <v>0</v>
      </c>
      <c r="DH168">
        <v>0</v>
      </c>
      <c r="DI168">
        <v>8.3000000000000004E-2</v>
      </c>
      <c r="DJ168">
        <v>3.3000000000000002E-2</v>
      </c>
      <c r="DK168">
        <v>0.33900000000000002</v>
      </c>
      <c r="DL168">
        <v>0.57199999999999995</v>
      </c>
      <c r="DM168">
        <v>0.40600000000000003</v>
      </c>
      <c r="DN168">
        <v>0.40600000000000003</v>
      </c>
      <c r="DO168">
        <v>0.53900000000000003</v>
      </c>
      <c r="DP168">
        <v>0.22800000000000001</v>
      </c>
      <c r="DQ168">
        <v>0</v>
      </c>
      <c r="DR168">
        <v>0</v>
      </c>
      <c r="DS168">
        <v>0</v>
      </c>
      <c r="DT168">
        <v>0</v>
      </c>
      <c r="DU168">
        <v>0</v>
      </c>
      <c r="DV168">
        <v>0</v>
      </c>
      <c r="DW168">
        <v>0</v>
      </c>
      <c r="DX168">
        <v>0</v>
      </c>
      <c r="DY168">
        <v>0</v>
      </c>
      <c r="DZ168">
        <v>0</v>
      </c>
      <c r="EA168">
        <v>0</v>
      </c>
      <c r="EB168">
        <v>0</v>
      </c>
      <c r="EC168">
        <v>0</v>
      </c>
      <c r="ED168">
        <v>0</v>
      </c>
      <c r="EE168">
        <v>0</v>
      </c>
      <c r="EF168">
        <v>5.2050000000000001</v>
      </c>
      <c r="EG168">
        <v>4.0979999999999999</v>
      </c>
      <c r="EH168">
        <v>5.4370000000000003</v>
      </c>
      <c r="EI168">
        <v>3.105</v>
      </c>
      <c r="EJ168">
        <v>3.0009999999999999</v>
      </c>
      <c r="EK168">
        <v>2.956</v>
      </c>
      <c r="EL168">
        <v>3.0019999999999998</v>
      </c>
      <c r="EM168">
        <v>-3.5329999999999999</v>
      </c>
      <c r="EN168">
        <v>1.3009999999999999</v>
      </c>
      <c r="EO168">
        <v>-0.29699999999999999</v>
      </c>
      <c r="EP168">
        <v>-3.7</v>
      </c>
      <c r="EQ168">
        <v>3.6970000000000001</v>
      </c>
      <c r="ER168">
        <v>2.87</v>
      </c>
      <c r="ES168">
        <v>5.9969999999999999</v>
      </c>
      <c r="ET168">
        <v>0</v>
      </c>
      <c r="EU168">
        <v>128.57736980343799</v>
      </c>
    </row>
    <row r="169" spans="1:151" x14ac:dyDescent="0.25">
      <c r="A169" t="s">
        <v>225</v>
      </c>
      <c r="B169" t="s">
        <v>589</v>
      </c>
      <c r="C169" t="s">
        <v>595</v>
      </c>
      <c r="D169">
        <v>176</v>
      </c>
      <c r="E169" t="s">
        <v>13</v>
      </c>
      <c r="F169">
        <f t="shared" si="20"/>
        <v>3</v>
      </c>
      <c r="G169">
        <f t="shared" si="21"/>
        <v>2</v>
      </c>
      <c r="H169" t="s">
        <v>9</v>
      </c>
      <c r="I169" t="s">
        <v>6</v>
      </c>
      <c r="J169" t="s">
        <v>5</v>
      </c>
      <c r="K169" t="s">
        <v>606</v>
      </c>
      <c r="L169" t="s">
        <v>515</v>
      </c>
      <c r="M169" s="7">
        <f t="shared" si="22"/>
        <v>0</v>
      </c>
      <c r="N169" s="7">
        <f t="shared" si="22"/>
        <v>279.20931650006145</v>
      </c>
      <c r="O169" s="7">
        <f>M169*'Emission and cost factors'!$D$8+N169*'Emission and cost factors'!$E$8</f>
        <v>128.43628559002826</v>
      </c>
      <c r="P169" s="8">
        <f>M169*'Emission and cost factors'!$D$9+N169*'Emission and cost factors'!$E$9</f>
        <v>41.881397475009216</v>
      </c>
      <c r="Q169" s="7">
        <f t="shared" si="23"/>
        <v>19.864999999999998</v>
      </c>
      <c r="R169" s="17">
        <f t="shared" si="24"/>
        <v>9</v>
      </c>
      <c r="S169" s="17">
        <f t="shared" si="25"/>
        <v>0</v>
      </c>
      <c r="T169" s="17">
        <f t="shared" si="26"/>
        <v>0</v>
      </c>
      <c r="U169" s="7">
        <f t="shared" si="27"/>
        <v>0.17178571428571426</v>
      </c>
      <c r="V169" s="7">
        <f t="shared" si="28"/>
        <v>0</v>
      </c>
      <c r="W169" s="7">
        <f t="shared" si="29"/>
        <v>0</v>
      </c>
      <c r="X169">
        <v>20.2</v>
      </c>
      <c r="Y169">
        <v>20.09</v>
      </c>
      <c r="Z169">
        <v>20.22</v>
      </c>
      <c r="AA169">
        <v>20.059999999999999</v>
      </c>
      <c r="AB169">
        <v>19.940000000000001</v>
      </c>
      <c r="AC169">
        <v>19.93</v>
      </c>
      <c r="AD169">
        <v>19.97</v>
      </c>
      <c r="AE169">
        <v>19.5</v>
      </c>
      <c r="AF169">
        <v>19.48</v>
      </c>
      <c r="AG169">
        <v>19.57</v>
      </c>
      <c r="AH169">
        <v>19.46</v>
      </c>
      <c r="AI169">
        <v>19.59</v>
      </c>
      <c r="AJ169">
        <v>19.89</v>
      </c>
      <c r="AK169">
        <v>20.21</v>
      </c>
      <c r="AL169">
        <v>0</v>
      </c>
      <c r="AM169">
        <v>0</v>
      </c>
      <c r="AN169">
        <v>0</v>
      </c>
      <c r="AO169">
        <v>0</v>
      </c>
      <c r="AP169">
        <v>7.1999999999999995E-2</v>
      </c>
      <c r="AQ169">
        <v>7.8E-2</v>
      </c>
      <c r="AR169">
        <v>2.8000000000000001E-2</v>
      </c>
      <c r="AS169">
        <v>0.39400000000000002</v>
      </c>
      <c r="AT169">
        <v>0.48899999999999999</v>
      </c>
      <c r="AU169">
        <v>0.38300000000000001</v>
      </c>
      <c r="AV169">
        <v>0.42199999999999999</v>
      </c>
      <c r="AW169">
        <v>0.433</v>
      </c>
      <c r="AX169">
        <v>0.106</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19.41</v>
      </c>
      <c r="CC169">
        <v>19.190000000000001</v>
      </c>
      <c r="CD169">
        <v>19.36</v>
      </c>
      <c r="CE169">
        <v>19.14</v>
      </c>
      <c r="CF169">
        <v>18.940000000000001</v>
      </c>
      <c r="CG169">
        <v>18.73</v>
      </c>
      <c r="CH169">
        <v>18.78</v>
      </c>
      <c r="CI169">
        <v>18.22</v>
      </c>
      <c r="CJ169">
        <v>18</v>
      </c>
      <c r="CK169">
        <v>18.18</v>
      </c>
      <c r="CL169">
        <v>18.16</v>
      </c>
      <c r="CM169">
        <v>18.149999999999999</v>
      </c>
      <c r="CN169">
        <v>18.54</v>
      </c>
      <c r="CO169">
        <v>19.04</v>
      </c>
      <c r="CP169">
        <v>0.51100000000000001</v>
      </c>
      <c r="CQ169">
        <v>0.65600000000000003</v>
      </c>
      <c r="CR169">
        <v>0.55000000000000004</v>
      </c>
      <c r="CS169">
        <v>0.65600000000000003</v>
      </c>
      <c r="CT169">
        <v>0.77800000000000002</v>
      </c>
      <c r="CU169">
        <v>1</v>
      </c>
      <c r="CV169">
        <v>0.91100000000000003</v>
      </c>
      <c r="CW169">
        <v>1</v>
      </c>
      <c r="CX169">
        <v>1</v>
      </c>
      <c r="CY169">
        <v>1</v>
      </c>
      <c r="CZ169">
        <v>1</v>
      </c>
      <c r="DA169">
        <v>1</v>
      </c>
      <c r="DB169">
        <v>1</v>
      </c>
      <c r="DC169">
        <v>0.78900000000000003</v>
      </c>
      <c r="DD169">
        <v>0</v>
      </c>
      <c r="DE169">
        <v>0</v>
      </c>
      <c r="DF169">
        <v>0</v>
      </c>
      <c r="DG169">
        <v>0</v>
      </c>
      <c r="DH169">
        <v>0.05</v>
      </c>
      <c r="DI169">
        <v>0.222</v>
      </c>
      <c r="DJ169">
        <v>0.17799999999999999</v>
      </c>
      <c r="DK169">
        <v>0.46700000000000003</v>
      </c>
      <c r="DL169">
        <v>0.71099999999999997</v>
      </c>
      <c r="DM169">
        <v>0.54400000000000004</v>
      </c>
      <c r="DN169">
        <v>0.48899999999999999</v>
      </c>
      <c r="DO169">
        <v>0.67200000000000004</v>
      </c>
      <c r="DP169">
        <v>0.36699999999999999</v>
      </c>
      <c r="DQ169">
        <v>0</v>
      </c>
      <c r="DR169">
        <v>0</v>
      </c>
      <c r="DS169">
        <v>0</v>
      </c>
      <c r="DT169">
        <v>0</v>
      </c>
      <c r="DU169">
        <v>0</v>
      </c>
      <c r="DV169">
        <v>0</v>
      </c>
      <c r="DW169">
        <v>0</v>
      </c>
      <c r="DX169">
        <v>0</v>
      </c>
      <c r="DY169">
        <v>0</v>
      </c>
      <c r="DZ169">
        <v>0</v>
      </c>
      <c r="EA169">
        <v>0</v>
      </c>
      <c r="EB169">
        <v>0</v>
      </c>
      <c r="EC169">
        <v>0</v>
      </c>
      <c r="ED169">
        <v>0</v>
      </c>
      <c r="EE169">
        <v>0</v>
      </c>
      <c r="EF169">
        <v>5.2050000000000001</v>
      </c>
      <c r="EG169">
        <v>4.0979999999999999</v>
      </c>
      <c r="EH169">
        <v>5.4370000000000003</v>
      </c>
      <c r="EI169">
        <v>3.105</v>
      </c>
      <c r="EJ169">
        <v>3.0009999999999999</v>
      </c>
      <c r="EK169">
        <v>2.956</v>
      </c>
      <c r="EL169">
        <v>3.0019999999999998</v>
      </c>
      <c r="EM169">
        <v>-3.5329999999999999</v>
      </c>
      <c r="EN169">
        <v>1.3009999999999999</v>
      </c>
      <c r="EO169">
        <v>-0.29699999999999999</v>
      </c>
      <c r="EP169">
        <v>-3.7</v>
      </c>
      <c r="EQ169">
        <v>3.6970000000000001</v>
      </c>
      <c r="ER169">
        <v>2.87</v>
      </c>
      <c r="ES169">
        <v>5.9969999999999999</v>
      </c>
      <c r="ET169">
        <v>0</v>
      </c>
      <c r="EU169">
        <v>130.29768103336201</v>
      </c>
    </row>
    <row r="170" spans="1:151" x14ac:dyDescent="0.25">
      <c r="A170" t="s">
        <v>226</v>
      </c>
      <c r="B170" t="s">
        <v>589</v>
      </c>
      <c r="C170" t="s">
        <v>595</v>
      </c>
      <c r="D170">
        <v>177</v>
      </c>
      <c r="E170" t="s">
        <v>13</v>
      </c>
      <c r="F170">
        <f t="shared" si="20"/>
        <v>3</v>
      </c>
      <c r="G170">
        <f t="shared" si="21"/>
        <v>2</v>
      </c>
      <c r="H170" t="s">
        <v>9</v>
      </c>
      <c r="I170" t="s">
        <v>7</v>
      </c>
      <c r="J170" t="s">
        <v>4</v>
      </c>
      <c r="K170" t="s">
        <v>606</v>
      </c>
      <c r="L170" t="s">
        <v>516</v>
      </c>
      <c r="M170" s="7">
        <f t="shared" si="22"/>
        <v>0</v>
      </c>
      <c r="N170" s="7">
        <f t="shared" si="22"/>
        <v>279.34068811791218</v>
      </c>
      <c r="O170" s="7">
        <f>M170*'Emission and cost factors'!$D$8+N170*'Emission and cost factors'!$E$8</f>
        <v>128.4967165342396</v>
      </c>
      <c r="P170" s="8">
        <f>M170*'Emission and cost factors'!$D$9+N170*'Emission and cost factors'!$E$9</f>
        <v>41.901103217686824</v>
      </c>
      <c r="Q170" s="7">
        <f t="shared" si="23"/>
        <v>20.03142857142857</v>
      </c>
      <c r="R170" s="17">
        <f t="shared" si="24"/>
        <v>5</v>
      </c>
      <c r="S170" s="17">
        <f t="shared" si="25"/>
        <v>0</v>
      </c>
      <c r="T170" s="17">
        <f t="shared" si="26"/>
        <v>0</v>
      </c>
      <c r="U170" s="7">
        <f t="shared" si="27"/>
        <v>9.2857142857142846E-2</v>
      </c>
      <c r="V170" s="7">
        <f t="shared" si="28"/>
        <v>0</v>
      </c>
      <c r="W170" s="7">
        <f t="shared" si="29"/>
        <v>0</v>
      </c>
      <c r="X170">
        <v>20.3</v>
      </c>
      <c r="Y170">
        <v>20.21</v>
      </c>
      <c r="Z170">
        <v>20.350000000000001</v>
      </c>
      <c r="AA170">
        <v>20.2</v>
      </c>
      <c r="AB170">
        <v>20.079999999999998</v>
      </c>
      <c r="AC170">
        <v>20.079999999999998</v>
      </c>
      <c r="AD170">
        <v>20.11</v>
      </c>
      <c r="AE170">
        <v>19.71</v>
      </c>
      <c r="AF170">
        <v>19.7</v>
      </c>
      <c r="AG170">
        <v>19.78</v>
      </c>
      <c r="AH170">
        <v>19.7</v>
      </c>
      <c r="AI170">
        <v>19.8</v>
      </c>
      <c r="AJ170">
        <v>20.07</v>
      </c>
      <c r="AK170">
        <v>20.350000000000001</v>
      </c>
      <c r="AL170">
        <v>0</v>
      </c>
      <c r="AM170">
        <v>0</v>
      </c>
      <c r="AN170">
        <v>0</v>
      </c>
      <c r="AO170">
        <v>0</v>
      </c>
      <c r="AP170">
        <v>0</v>
      </c>
      <c r="AQ170">
        <v>0</v>
      </c>
      <c r="AR170">
        <v>0</v>
      </c>
      <c r="AS170">
        <v>0.26100000000000001</v>
      </c>
      <c r="AT170">
        <v>0.317</v>
      </c>
      <c r="AU170">
        <v>0.222</v>
      </c>
      <c r="AV170">
        <v>0.26100000000000001</v>
      </c>
      <c r="AW170">
        <v>0.23899999999999999</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19.579999999999998</v>
      </c>
      <c r="CC170">
        <v>19.399999999999999</v>
      </c>
      <c r="CD170">
        <v>19.559999999999999</v>
      </c>
      <c r="CE170">
        <v>19.37</v>
      </c>
      <c r="CF170">
        <v>19.2</v>
      </c>
      <c r="CG170">
        <v>19.010000000000002</v>
      </c>
      <c r="CH170">
        <v>19.059999999999999</v>
      </c>
      <c r="CI170">
        <v>18.600000000000001</v>
      </c>
      <c r="CJ170">
        <v>18.329999999999998</v>
      </c>
      <c r="CK170">
        <v>18.510000000000002</v>
      </c>
      <c r="CL170">
        <v>18.53</v>
      </c>
      <c r="CM170">
        <v>18.45</v>
      </c>
      <c r="CN170">
        <v>18.809999999999999</v>
      </c>
      <c r="CO170">
        <v>19.28</v>
      </c>
      <c r="CP170">
        <v>0.41099999999999998</v>
      </c>
      <c r="CQ170">
        <v>0.54400000000000004</v>
      </c>
      <c r="CR170">
        <v>0.433</v>
      </c>
      <c r="CS170">
        <v>0.55000000000000004</v>
      </c>
      <c r="CT170">
        <v>0.66100000000000003</v>
      </c>
      <c r="CU170">
        <v>0.83299999999999996</v>
      </c>
      <c r="CV170">
        <v>0.77800000000000002</v>
      </c>
      <c r="CW170">
        <v>0.89400000000000002</v>
      </c>
      <c r="CX170">
        <v>1</v>
      </c>
      <c r="CY170">
        <v>1</v>
      </c>
      <c r="CZ170">
        <v>0.9</v>
      </c>
      <c r="DA170">
        <v>1</v>
      </c>
      <c r="DB170">
        <v>1</v>
      </c>
      <c r="DC170">
        <v>0.67200000000000004</v>
      </c>
      <c r="DD170">
        <v>0</v>
      </c>
      <c r="DE170">
        <v>0</v>
      </c>
      <c r="DF170">
        <v>0</v>
      </c>
      <c r="DG170">
        <v>0</v>
      </c>
      <c r="DH170">
        <v>0</v>
      </c>
      <c r="DI170">
        <v>0</v>
      </c>
      <c r="DJ170">
        <v>0</v>
      </c>
      <c r="DK170">
        <v>0.27200000000000002</v>
      </c>
      <c r="DL170">
        <v>0.54400000000000004</v>
      </c>
      <c r="DM170">
        <v>0.372</v>
      </c>
      <c r="DN170">
        <v>0.311</v>
      </c>
      <c r="DO170">
        <v>0.50600000000000001</v>
      </c>
      <c r="DP170">
        <v>0.16700000000000001</v>
      </c>
      <c r="DQ170">
        <v>0</v>
      </c>
      <c r="DR170">
        <v>0</v>
      </c>
      <c r="DS170">
        <v>0</v>
      </c>
      <c r="DT170">
        <v>0</v>
      </c>
      <c r="DU170">
        <v>0</v>
      </c>
      <c r="DV170">
        <v>0</v>
      </c>
      <c r="DW170">
        <v>0</v>
      </c>
      <c r="DX170">
        <v>0</v>
      </c>
      <c r="DY170">
        <v>0</v>
      </c>
      <c r="DZ170">
        <v>0</v>
      </c>
      <c r="EA170">
        <v>0</v>
      </c>
      <c r="EB170">
        <v>0</v>
      </c>
      <c r="EC170">
        <v>0</v>
      </c>
      <c r="ED170">
        <v>0</v>
      </c>
      <c r="EE170">
        <v>0</v>
      </c>
      <c r="EF170">
        <v>5.2050000000000001</v>
      </c>
      <c r="EG170">
        <v>4.0979999999999999</v>
      </c>
      <c r="EH170">
        <v>5.4370000000000003</v>
      </c>
      <c r="EI170">
        <v>3.105</v>
      </c>
      <c r="EJ170">
        <v>3.0009999999999999</v>
      </c>
      <c r="EK170">
        <v>2.956</v>
      </c>
      <c r="EL170">
        <v>3.0019999999999998</v>
      </c>
      <c r="EM170">
        <v>-3.5329999999999999</v>
      </c>
      <c r="EN170">
        <v>1.3009999999999999</v>
      </c>
      <c r="EO170">
        <v>-0.29699999999999999</v>
      </c>
      <c r="EP170">
        <v>-3.7</v>
      </c>
      <c r="EQ170">
        <v>3.6970000000000001</v>
      </c>
      <c r="ER170">
        <v>2.87</v>
      </c>
      <c r="ES170">
        <v>5.9969999999999999</v>
      </c>
      <c r="ET170">
        <v>0</v>
      </c>
      <c r="EU170">
        <v>130.358987788359</v>
      </c>
    </row>
    <row r="171" spans="1:151" x14ac:dyDescent="0.25">
      <c r="A171" t="s">
        <v>227</v>
      </c>
      <c r="B171" t="s">
        <v>589</v>
      </c>
      <c r="C171" t="s">
        <v>595</v>
      </c>
      <c r="D171">
        <v>178</v>
      </c>
      <c r="E171" t="s">
        <v>13</v>
      </c>
      <c r="F171">
        <f t="shared" si="20"/>
        <v>3</v>
      </c>
      <c r="G171">
        <f t="shared" si="21"/>
        <v>2</v>
      </c>
      <c r="H171" t="s">
        <v>9</v>
      </c>
      <c r="I171" t="s">
        <v>7</v>
      </c>
      <c r="J171" t="s">
        <v>4</v>
      </c>
      <c r="K171" t="s">
        <v>606</v>
      </c>
      <c r="L171" t="s">
        <v>515</v>
      </c>
      <c r="M171" s="7">
        <f t="shared" si="22"/>
        <v>0</v>
      </c>
      <c r="N171" s="7">
        <f t="shared" si="22"/>
        <v>287.57153284230213</v>
      </c>
      <c r="O171" s="7">
        <f>M171*'Emission and cost factors'!$D$8+N171*'Emission and cost factors'!$E$8</f>
        <v>132.28290510745899</v>
      </c>
      <c r="P171" s="8">
        <f>M171*'Emission and cost factors'!$D$9+N171*'Emission and cost factors'!$E$9</f>
        <v>43.13572992634532</v>
      </c>
      <c r="Q171" s="7">
        <f t="shared" si="23"/>
        <v>19.927142857142858</v>
      </c>
      <c r="R171" s="17">
        <f t="shared" si="24"/>
        <v>7</v>
      </c>
      <c r="S171" s="17">
        <f t="shared" si="25"/>
        <v>0</v>
      </c>
      <c r="T171" s="17">
        <f t="shared" si="26"/>
        <v>0</v>
      </c>
      <c r="U171" s="7">
        <f t="shared" si="27"/>
        <v>0.14949999999999999</v>
      </c>
      <c r="V171" s="7">
        <f t="shared" si="28"/>
        <v>0</v>
      </c>
      <c r="W171" s="7">
        <f t="shared" si="29"/>
        <v>0</v>
      </c>
      <c r="X171">
        <v>20.23</v>
      </c>
      <c r="Y171">
        <v>20.12</v>
      </c>
      <c r="Z171">
        <v>20.27</v>
      </c>
      <c r="AA171">
        <v>20.11</v>
      </c>
      <c r="AB171">
        <v>19.98</v>
      </c>
      <c r="AC171">
        <v>20.010000000000002</v>
      </c>
      <c r="AD171">
        <v>20.04</v>
      </c>
      <c r="AE171">
        <v>19.59</v>
      </c>
      <c r="AF171">
        <v>19.559999999999999</v>
      </c>
      <c r="AG171">
        <v>19.64</v>
      </c>
      <c r="AH171">
        <v>19.57</v>
      </c>
      <c r="AI171">
        <v>19.66</v>
      </c>
      <c r="AJ171">
        <v>19.940000000000001</v>
      </c>
      <c r="AK171">
        <v>20.260000000000002</v>
      </c>
      <c r="AL171">
        <v>0</v>
      </c>
      <c r="AM171">
        <v>0</v>
      </c>
      <c r="AN171">
        <v>0</v>
      </c>
      <c r="AO171">
        <v>0</v>
      </c>
      <c r="AP171">
        <v>2.1999999999999999E-2</v>
      </c>
      <c r="AQ171">
        <v>0</v>
      </c>
      <c r="AR171">
        <v>0</v>
      </c>
      <c r="AS171">
        <v>0.372</v>
      </c>
      <c r="AT171">
        <v>0.47199999999999998</v>
      </c>
      <c r="AU171">
        <v>0.36099999999999999</v>
      </c>
      <c r="AV171">
        <v>0.38300000000000001</v>
      </c>
      <c r="AW171">
        <v>0.41099999999999998</v>
      </c>
      <c r="AX171">
        <v>7.1999999999999995E-2</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19.5</v>
      </c>
      <c r="CC171">
        <v>19.34</v>
      </c>
      <c r="CD171">
        <v>19.46</v>
      </c>
      <c r="CE171">
        <v>19.260000000000002</v>
      </c>
      <c r="CF171">
        <v>19.059999999999999</v>
      </c>
      <c r="CG171">
        <v>18.850000000000001</v>
      </c>
      <c r="CH171">
        <v>18.89</v>
      </c>
      <c r="CI171">
        <v>18.38</v>
      </c>
      <c r="CJ171">
        <v>18.13</v>
      </c>
      <c r="CK171">
        <v>18.309999999999999</v>
      </c>
      <c r="CL171">
        <v>18.309999999999999</v>
      </c>
      <c r="CM171">
        <v>18.260000000000002</v>
      </c>
      <c r="CN171">
        <v>18.63</v>
      </c>
      <c r="CO171">
        <v>19.100000000000001</v>
      </c>
      <c r="CP171">
        <v>0.5</v>
      </c>
      <c r="CQ171">
        <v>0.59399999999999997</v>
      </c>
      <c r="CR171">
        <v>0.52800000000000002</v>
      </c>
      <c r="CS171">
        <v>0.64400000000000002</v>
      </c>
      <c r="CT171">
        <v>0.78900000000000003</v>
      </c>
      <c r="CU171">
        <v>1</v>
      </c>
      <c r="CV171">
        <v>1</v>
      </c>
      <c r="CW171">
        <v>1</v>
      </c>
      <c r="CX171">
        <v>1</v>
      </c>
      <c r="CY171">
        <v>1</v>
      </c>
      <c r="CZ171">
        <v>1</v>
      </c>
      <c r="DA171">
        <v>1</v>
      </c>
      <c r="DB171">
        <v>1</v>
      </c>
      <c r="DC171">
        <v>0.85599999999999998</v>
      </c>
      <c r="DD171">
        <v>0</v>
      </c>
      <c r="DE171">
        <v>0</v>
      </c>
      <c r="DF171">
        <v>0</v>
      </c>
      <c r="DG171">
        <v>0</v>
      </c>
      <c r="DH171">
        <v>0</v>
      </c>
      <c r="DI171">
        <v>0.14399999999999999</v>
      </c>
      <c r="DJ171">
        <v>0.1</v>
      </c>
      <c r="DK171">
        <v>0.42199999999999999</v>
      </c>
      <c r="DL171">
        <v>0.70599999999999996</v>
      </c>
      <c r="DM171">
        <v>0.52800000000000002</v>
      </c>
      <c r="DN171">
        <v>0.45600000000000002</v>
      </c>
      <c r="DO171">
        <v>0.67800000000000005</v>
      </c>
      <c r="DP171">
        <v>0.33900000000000002</v>
      </c>
      <c r="DQ171">
        <v>0</v>
      </c>
      <c r="DR171">
        <v>0</v>
      </c>
      <c r="DS171">
        <v>0</v>
      </c>
      <c r="DT171">
        <v>0</v>
      </c>
      <c r="DU171">
        <v>0</v>
      </c>
      <c r="DV171">
        <v>0</v>
      </c>
      <c r="DW171">
        <v>0</v>
      </c>
      <c r="DX171">
        <v>0</v>
      </c>
      <c r="DY171">
        <v>0</v>
      </c>
      <c r="DZ171">
        <v>0</v>
      </c>
      <c r="EA171">
        <v>0</v>
      </c>
      <c r="EB171">
        <v>0</v>
      </c>
      <c r="EC171">
        <v>0</v>
      </c>
      <c r="ED171">
        <v>0</v>
      </c>
      <c r="EE171">
        <v>0</v>
      </c>
      <c r="EF171">
        <v>5.2050000000000001</v>
      </c>
      <c r="EG171">
        <v>4.0979999999999999</v>
      </c>
      <c r="EH171">
        <v>5.4370000000000003</v>
      </c>
      <c r="EI171">
        <v>3.105</v>
      </c>
      <c r="EJ171">
        <v>3.0009999999999999</v>
      </c>
      <c r="EK171">
        <v>2.956</v>
      </c>
      <c r="EL171">
        <v>3.0019999999999998</v>
      </c>
      <c r="EM171">
        <v>-3.5329999999999999</v>
      </c>
      <c r="EN171">
        <v>1.3009999999999999</v>
      </c>
      <c r="EO171">
        <v>-0.29699999999999999</v>
      </c>
      <c r="EP171">
        <v>-3.7</v>
      </c>
      <c r="EQ171">
        <v>3.6970000000000001</v>
      </c>
      <c r="ER171">
        <v>2.87</v>
      </c>
      <c r="ES171">
        <v>5.9969999999999999</v>
      </c>
      <c r="ET171">
        <v>0</v>
      </c>
      <c r="EU171">
        <v>134.20004865974099</v>
      </c>
    </row>
    <row r="172" spans="1:151" x14ac:dyDescent="0.25">
      <c r="A172" t="s">
        <v>228</v>
      </c>
      <c r="B172" t="s">
        <v>589</v>
      </c>
      <c r="C172" t="s">
        <v>595</v>
      </c>
      <c r="D172">
        <v>179</v>
      </c>
      <c r="E172" t="s">
        <v>13</v>
      </c>
      <c r="F172">
        <f t="shared" si="20"/>
        <v>3</v>
      </c>
      <c r="G172">
        <f t="shared" si="21"/>
        <v>2</v>
      </c>
      <c r="H172" t="s">
        <v>9</v>
      </c>
      <c r="I172" t="s">
        <v>7</v>
      </c>
      <c r="J172" t="s">
        <v>5</v>
      </c>
      <c r="K172" t="s">
        <v>606</v>
      </c>
      <c r="L172" t="s">
        <v>516</v>
      </c>
      <c r="M172" s="7">
        <f t="shared" si="22"/>
        <v>0</v>
      </c>
      <c r="N172" s="7">
        <f t="shared" si="22"/>
        <v>279.48939343209213</v>
      </c>
      <c r="O172" s="7">
        <f>M172*'Emission and cost factors'!$D$8+N172*'Emission and cost factors'!$E$8</f>
        <v>128.56512097876239</v>
      </c>
      <c r="P172" s="8">
        <f>M172*'Emission and cost factors'!$D$9+N172*'Emission and cost factors'!$E$9</f>
        <v>41.923409014813821</v>
      </c>
      <c r="Q172" s="7">
        <f t="shared" si="23"/>
        <v>20.03142857142857</v>
      </c>
      <c r="R172" s="17">
        <f t="shared" si="24"/>
        <v>5</v>
      </c>
      <c r="S172" s="17">
        <f t="shared" si="25"/>
        <v>0</v>
      </c>
      <c r="T172" s="17">
        <f t="shared" si="26"/>
        <v>0</v>
      </c>
      <c r="U172" s="7">
        <f t="shared" si="27"/>
        <v>9.2857142857142846E-2</v>
      </c>
      <c r="V172" s="7">
        <f t="shared" si="28"/>
        <v>0</v>
      </c>
      <c r="W172" s="7">
        <f t="shared" si="29"/>
        <v>0</v>
      </c>
      <c r="X172">
        <v>20.3</v>
      </c>
      <c r="Y172">
        <v>20.21</v>
      </c>
      <c r="Z172">
        <v>20.350000000000001</v>
      </c>
      <c r="AA172">
        <v>20.2</v>
      </c>
      <c r="AB172">
        <v>20.079999999999998</v>
      </c>
      <c r="AC172">
        <v>20.079999999999998</v>
      </c>
      <c r="AD172">
        <v>20.11</v>
      </c>
      <c r="AE172">
        <v>19.71</v>
      </c>
      <c r="AF172">
        <v>19.7</v>
      </c>
      <c r="AG172">
        <v>19.78</v>
      </c>
      <c r="AH172">
        <v>19.7</v>
      </c>
      <c r="AI172">
        <v>19.8</v>
      </c>
      <c r="AJ172">
        <v>20.07</v>
      </c>
      <c r="AK172">
        <v>20.350000000000001</v>
      </c>
      <c r="AL172">
        <v>0</v>
      </c>
      <c r="AM172">
        <v>0</v>
      </c>
      <c r="AN172">
        <v>0</v>
      </c>
      <c r="AO172">
        <v>0</v>
      </c>
      <c r="AP172">
        <v>0</v>
      </c>
      <c r="AQ172">
        <v>0</v>
      </c>
      <c r="AR172">
        <v>0</v>
      </c>
      <c r="AS172">
        <v>0.26100000000000001</v>
      </c>
      <c r="AT172">
        <v>0.317</v>
      </c>
      <c r="AU172">
        <v>0.222</v>
      </c>
      <c r="AV172">
        <v>0.26100000000000001</v>
      </c>
      <c r="AW172">
        <v>0.23899999999999999</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19.579999999999998</v>
      </c>
      <c r="CC172">
        <v>19.399999999999999</v>
      </c>
      <c r="CD172">
        <v>19.559999999999999</v>
      </c>
      <c r="CE172">
        <v>19.37</v>
      </c>
      <c r="CF172">
        <v>19.2</v>
      </c>
      <c r="CG172">
        <v>19.010000000000002</v>
      </c>
      <c r="CH172">
        <v>19.059999999999999</v>
      </c>
      <c r="CI172">
        <v>18.600000000000001</v>
      </c>
      <c r="CJ172">
        <v>18.329999999999998</v>
      </c>
      <c r="CK172">
        <v>18.510000000000002</v>
      </c>
      <c r="CL172">
        <v>18.53</v>
      </c>
      <c r="CM172">
        <v>18.45</v>
      </c>
      <c r="CN172">
        <v>18.809999999999999</v>
      </c>
      <c r="CO172">
        <v>19.28</v>
      </c>
      <c r="CP172">
        <v>0.41099999999999998</v>
      </c>
      <c r="CQ172">
        <v>0.54400000000000004</v>
      </c>
      <c r="CR172">
        <v>0.433</v>
      </c>
      <c r="CS172">
        <v>0.55000000000000004</v>
      </c>
      <c r="CT172">
        <v>0.66100000000000003</v>
      </c>
      <c r="CU172">
        <v>0.83299999999999996</v>
      </c>
      <c r="CV172">
        <v>0.77800000000000002</v>
      </c>
      <c r="CW172">
        <v>0.89400000000000002</v>
      </c>
      <c r="CX172">
        <v>1</v>
      </c>
      <c r="CY172">
        <v>1</v>
      </c>
      <c r="CZ172">
        <v>0.9</v>
      </c>
      <c r="DA172">
        <v>1</v>
      </c>
      <c r="DB172">
        <v>1</v>
      </c>
      <c r="DC172">
        <v>0.67200000000000004</v>
      </c>
      <c r="DD172">
        <v>0</v>
      </c>
      <c r="DE172">
        <v>0</v>
      </c>
      <c r="DF172">
        <v>0</v>
      </c>
      <c r="DG172">
        <v>0</v>
      </c>
      <c r="DH172">
        <v>0</v>
      </c>
      <c r="DI172">
        <v>0</v>
      </c>
      <c r="DJ172">
        <v>0</v>
      </c>
      <c r="DK172">
        <v>0.27200000000000002</v>
      </c>
      <c r="DL172">
        <v>0.54400000000000004</v>
      </c>
      <c r="DM172">
        <v>0.372</v>
      </c>
      <c r="DN172">
        <v>0.311</v>
      </c>
      <c r="DO172">
        <v>0.50600000000000001</v>
      </c>
      <c r="DP172">
        <v>0.16700000000000001</v>
      </c>
      <c r="DQ172">
        <v>0</v>
      </c>
      <c r="DR172">
        <v>0</v>
      </c>
      <c r="DS172">
        <v>0</v>
      </c>
      <c r="DT172">
        <v>0</v>
      </c>
      <c r="DU172">
        <v>0</v>
      </c>
      <c r="DV172">
        <v>0</v>
      </c>
      <c r="DW172">
        <v>0</v>
      </c>
      <c r="DX172">
        <v>0</v>
      </c>
      <c r="DY172">
        <v>0</v>
      </c>
      <c r="DZ172">
        <v>0</v>
      </c>
      <c r="EA172">
        <v>0</v>
      </c>
      <c r="EB172">
        <v>0</v>
      </c>
      <c r="EC172">
        <v>0</v>
      </c>
      <c r="ED172">
        <v>0</v>
      </c>
      <c r="EE172">
        <v>0</v>
      </c>
      <c r="EF172">
        <v>5.2050000000000001</v>
      </c>
      <c r="EG172">
        <v>4.0979999999999999</v>
      </c>
      <c r="EH172">
        <v>5.4370000000000003</v>
      </c>
      <c r="EI172">
        <v>3.105</v>
      </c>
      <c r="EJ172">
        <v>3.0009999999999999</v>
      </c>
      <c r="EK172">
        <v>2.956</v>
      </c>
      <c r="EL172">
        <v>3.0019999999999998</v>
      </c>
      <c r="EM172">
        <v>-3.5329999999999999</v>
      </c>
      <c r="EN172">
        <v>1.3009999999999999</v>
      </c>
      <c r="EO172">
        <v>-0.29699999999999999</v>
      </c>
      <c r="EP172">
        <v>-3.7</v>
      </c>
      <c r="EQ172">
        <v>3.6970000000000001</v>
      </c>
      <c r="ER172">
        <v>2.87</v>
      </c>
      <c r="ES172">
        <v>5.9969999999999999</v>
      </c>
      <c r="ET172">
        <v>0</v>
      </c>
      <c r="EU172">
        <v>130.42838360164299</v>
      </c>
    </row>
    <row r="173" spans="1:151" x14ac:dyDescent="0.25">
      <c r="A173" t="s">
        <v>229</v>
      </c>
      <c r="B173" t="s">
        <v>589</v>
      </c>
      <c r="C173" t="s">
        <v>595</v>
      </c>
      <c r="D173">
        <v>180</v>
      </c>
      <c r="E173" t="s">
        <v>13</v>
      </c>
      <c r="F173">
        <f t="shared" si="20"/>
        <v>3</v>
      </c>
      <c r="G173">
        <f t="shared" si="21"/>
        <v>2</v>
      </c>
      <c r="H173" t="s">
        <v>9</v>
      </c>
      <c r="I173" t="s">
        <v>7</v>
      </c>
      <c r="J173" t="s">
        <v>5</v>
      </c>
      <c r="K173" t="s">
        <v>606</v>
      </c>
      <c r="L173" t="s">
        <v>515</v>
      </c>
      <c r="M173" s="7">
        <f t="shared" si="22"/>
        <v>0</v>
      </c>
      <c r="N173" s="7">
        <f t="shared" si="22"/>
        <v>287.66914192533852</v>
      </c>
      <c r="O173" s="7">
        <f>M173*'Emission and cost factors'!$D$8+N173*'Emission and cost factors'!$E$8</f>
        <v>132.32780528565573</v>
      </c>
      <c r="P173" s="8">
        <f>M173*'Emission and cost factors'!$D$9+N173*'Emission and cost factors'!$E$9</f>
        <v>43.150371288800777</v>
      </c>
      <c r="Q173" s="7">
        <f t="shared" si="23"/>
        <v>19.927142857142858</v>
      </c>
      <c r="R173" s="17">
        <f t="shared" si="24"/>
        <v>7</v>
      </c>
      <c r="S173" s="17">
        <f t="shared" si="25"/>
        <v>0</v>
      </c>
      <c r="T173" s="17">
        <f t="shared" si="26"/>
        <v>0</v>
      </c>
      <c r="U173" s="7">
        <f t="shared" si="27"/>
        <v>0.14949999999999999</v>
      </c>
      <c r="V173" s="7">
        <f t="shared" si="28"/>
        <v>0</v>
      </c>
      <c r="W173" s="7">
        <f t="shared" si="29"/>
        <v>0</v>
      </c>
      <c r="X173">
        <v>20.23</v>
      </c>
      <c r="Y173">
        <v>20.12</v>
      </c>
      <c r="Z173">
        <v>20.27</v>
      </c>
      <c r="AA173">
        <v>20.11</v>
      </c>
      <c r="AB173">
        <v>19.98</v>
      </c>
      <c r="AC173">
        <v>20.010000000000002</v>
      </c>
      <c r="AD173">
        <v>20.04</v>
      </c>
      <c r="AE173">
        <v>19.59</v>
      </c>
      <c r="AF173">
        <v>19.559999999999999</v>
      </c>
      <c r="AG173">
        <v>19.64</v>
      </c>
      <c r="AH173">
        <v>19.57</v>
      </c>
      <c r="AI173">
        <v>19.66</v>
      </c>
      <c r="AJ173">
        <v>19.940000000000001</v>
      </c>
      <c r="AK173">
        <v>20.260000000000002</v>
      </c>
      <c r="AL173">
        <v>0</v>
      </c>
      <c r="AM173">
        <v>0</v>
      </c>
      <c r="AN173">
        <v>0</v>
      </c>
      <c r="AO173">
        <v>0</v>
      </c>
      <c r="AP173">
        <v>2.1999999999999999E-2</v>
      </c>
      <c r="AQ173">
        <v>0</v>
      </c>
      <c r="AR173">
        <v>0</v>
      </c>
      <c r="AS173">
        <v>0.372</v>
      </c>
      <c r="AT173">
        <v>0.47199999999999998</v>
      </c>
      <c r="AU173">
        <v>0.36099999999999999</v>
      </c>
      <c r="AV173">
        <v>0.38300000000000001</v>
      </c>
      <c r="AW173">
        <v>0.41099999999999998</v>
      </c>
      <c r="AX173">
        <v>7.1999999999999995E-2</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19.5</v>
      </c>
      <c r="CC173">
        <v>19.34</v>
      </c>
      <c r="CD173">
        <v>19.46</v>
      </c>
      <c r="CE173">
        <v>19.260000000000002</v>
      </c>
      <c r="CF173">
        <v>19.059999999999999</v>
      </c>
      <c r="CG173">
        <v>18.850000000000001</v>
      </c>
      <c r="CH173">
        <v>18.89</v>
      </c>
      <c r="CI173">
        <v>18.38</v>
      </c>
      <c r="CJ173">
        <v>18.13</v>
      </c>
      <c r="CK173">
        <v>18.309999999999999</v>
      </c>
      <c r="CL173">
        <v>18.309999999999999</v>
      </c>
      <c r="CM173">
        <v>18.260000000000002</v>
      </c>
      <c r="CN173">
        <v>18.63</v>
      </c>
      <c r="CO173">
        <v>19.100000000000001</v>
      </c>
      <c r="CP173">
        <v>0.5</v>
      </c>
      <c r="CQ173">
        <v>0.59399999999999997</v>
      </c>
      <c r="CR173">
        <v>0.52800000000000002</v>
      </c>
      <c r="CS173">
        <v>0.64400000000000002</v>
      </c>
      <c r="CT173">
        <v>0.78900000000000003</v>
      </c>
      <c r="CU173">
        <v>1</v>
      </c>
      <c r="CV173">
        <v>1</v>
      </c>
      <c r="CW173">
        <v>1</v>
      </c>
      <c r="CX173">
        <v>1</v>
      </c>
      <c r="CY173">
        <v>1</v>
      </c>
      <c r="CZ173">
        <v>1</v>
      </c>
      <c r="DA173">
        <v>1</v>
      </c>
      <c r="DB173">
        <v>1</v>
      </c>
      <c r="DC173">
        <v>0.85599999999999998</v>
      </c>
      <c r="DD173">
        <v>0</v>
      </c>
      <c r="DE173">
        <v>0</v>
      </c>
      <c r="DF173">
        <v>0</v>
      </c>
      <c r="DG173">
        <v>0</v>
      </c>
      <c r="DH173">
        <v>0</v>
      </c>
      <c r="DI173">
        <v>0.14399999999999999</v>
      </c>
      <c r="DJ173">
        <v>0.1</v>
      </c>
      <c r="DK173">
        <v>0.42199999999999999</v>
      </c>
      <c r="DL173">
        <v>0.70599999999999996</v>
      </c>
      <c r="DM173">
        <v>0.52800000000000002</v>
      </c>
      <c r="DN173">
        <v>0.45600000000000002</v>
      </c>
      <c r="DO173">
        <v>0.67800000000000005</v>
      </c>
      <c r="DP173">
        <v>0.33900000000000002</v>
      </c>
      <c r="DQ173">
        <v>0</v>
      </c>
      <c r="DR173">
        <v>0</v>
      </c>
      <c r="DS173">
        <v>0</v>
      </c>
      <c r="DT173">
        <v>0</v>
      </c>
      <c r="DU173">
        <v>0</v>
      </c>
      <c r="DV173">
        <v>0</v>
      </c>
      <c r="DW173">
        <v>0</v>
      </c>
      <c r="DX173">
        <v>0</v>
      </c>
      <c r="DY173">
        <v>0</v>
      </c>
      <c r="DZ173">
        <v>0</v>
      </c>
      <c r="EA173">
        <v>0</v>
      </c>
      <c r="EB173">
        <v>0</v>
      </c>
      <c r="EC173">
        <v>0</v>
      </c>
      <c r="ED173">
        <v>0</v>
      </c>
      <c r="EE173">
        <v>0</v>
      </c>
      <c r="EF173">
        <v>5.2050000000000001</v>
      </c>
      <c r="EG173">
        <v>4.0979999999999999</v>
      </c>
      <c r="EH173">
        <v>5.4370000000000003</v>
      </c>
      <c r="EI173">
        <v>3.105</v>
      </c>
      <c r="EJ173">
        <v>3.0009999999999999</v>
      </c>
      <c r="EK173">
        <v>2.956</v>
      </c>
      <c r="EL173">
        <v>3.0019999999999998</v>
      </c>
      <c r="EM173">
        <v>-3.5329999999999999</v>
      </c>
      <c r="EN173">
        <v>1.3009999999999999</v>
      </c>
      <c r="EO173">
        <v>-0.29699999999999999</v>
      </c>
      <c r="EP173">
        <v>-3.7</v>
      </c>
      <c r="EQ173">
        <v>3.6970000000000001</v>
      </c>
      <c r="ER173">
        <v>2.87</v>
      </c>
      <c r="ES173">
        <v>5.9969999999999999</v>
      </c>
      <c r="ET173">
        <v>0</v>
      </c>
      <c r="EU173">
        <v>134.24559956515799</v>
      </c>
    </row>
    <row r="174" spans="1:151" x14ac:dyDescent="0.25">
      <c r="A174" t="s">
        <v>517</v>
      </c>
      <c r="B174" t="s">
        <v>589</v>
      </c>
      <c r="C174" t="s">
        <v>588</v>
      </c>
      <c r="D174">
        <v>1</v>
      </c>
      <c r="E174" t="s">
        <v>1</v>
      </c>
      <c r="F174">
        <f>IF(E174="HHg",1,IF(E174="HHh",2,IF(E174="Hhi",3,IF(E174="HHj",2,IF(E174="HHk",3,"NA")))))</f>
        <v>1</v>
      </c>
      <c r="G174">
        <f>IF(E174="HHg",1,IF(E174="HHh",1,IF(E174="Hhi",1,IF(E174="HHj",2,IF(E174="HHk",2,"NA")))))</f>
        <v>1</v>
      </c>
      <c r="H174" t="s">
        <v>2</v>
      </c>
      <c r="I174" t="s">
        <v>3</v>
      </c>
      <c r="J174" t="s">
        <v>609</v>
      </c>
      <c r="K174" t="s">
        <v>606</v>
      </c>
      <c r="L174" t="s">
        <v>515</v>
      </c>
      <c r="M174" s="7">
        <f>ET174*30/14</f>
        <v>400.92389657142854</v>
      </c>
      <c r="N174" s="7">
        <f>EU174*30/14</f>
        <v>167.69097850714283</v>
      </c>
      <c r="O174" s="7">
        <f>M174*'Emission and cost factors'!$D$8+N174*'Emission and cost factors'!$E$8</f>
        <v>161.3318683932857</v>
      </c>
      <c r="P174" s="8">
        <f>M174*'Emission and cost factors'!$D$9+N174*'Emission and cost factors'!$E$9</f>
        <v>41.190602638928567</v>
      </c>
      <c r="Q174" s="7">
        <f t="shared" si="23"/>
        <v>20.41</v>
      </c>
      <c r="R174" s="17">
        <f t="shared" si="24"/>
        <v>0</v>
      </c>
      <c r="S174" s="17">
        <f t="shared" si="25"/>
        <v>0</v>
      </c>
      <c r="T174" s="17">
        <f t="shared" si="26"/>
        <v>0</v>
      </c>
      <c r="U174" s="7">
        <f t="shared" si="27"/>
        <v>0</v>
      </c>
      <c r="V174" s="7">
        <f t="shared" si="28"/>
        <v>0</v>
      </c>
      <c r="W174" s="7">
        <f t="shared" si="29"/>
        <v>0</v>
      </c>
      <c r="X174">
        <v>20.399999999999999</v>
      </c>
      <c r="Y174">
        <v>20.37</v>
      </c>
      <c r="Z174">
        <v>20.420000000000002</v>
      </c>
      <c r="AA174">
        <v>20.51</v>
      </c>
      <c r="AB174">
        <v>20.41</v>
      </c>
      <c r="AC174">
        <v>20.260000000000002</v>
      </c>
      <c r="AD174">
        <v>20.36</v>
      </c>
      <c r="AE174">
        <v>20.29</v>
      </c>
      <c r="AF174">
        <v>20.25</v>
      </c>
      <c r="AG174">
        <v>20.64</v>
      </c>
      <c r="AH174">
        <v>20.329999999999998</v>
      </c>
      <c r="AI174">
        <v>20.440000000000001</v>
      </c>
      <c r="AJ174">
        <v>20.39</v>
      </c>
      <c r="AK174">
        <v>20.67</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20.440000000000001</v>
      </c>
      <c r="CC174">
        <v>20.36</v>
      </c>
      <c r="CD174">
        <v>20.46</v>
      </c>
      <c r="CE174">
        <v>20.34</v>
      </c>
      <c r="CF174">
        <v>20.23</v>
      </c>
      <c r="CG174">
        <v>20.3</v>
      </c>
      <c r="CH174">
        <v>20.190000000000001</v>
      </c>
      <c r="CI174">
        <v>19.8</v>
      </c>
      <c r="CJ174">
        <v>19.93</v>
      </c>
      <c r="CK174">
        <v>19.98</v>
      </c>
      <c r="CL174">
        <v>19.86</v>
      </c>
      <c r="CM174">
        <v>19.95</v>
      </c>
      <c r="CN174">
        <v>20.07</v>
      </c>
      <c r="CO174">
        <v>20.27</v>
      </c>
      <c r="CP174">
        <v>0</v>
      </c>
      <c r="CQ174">
        <v>0</v>
      </c>
      <c r="CR174">
        <v>0</v>
      </c>
      <c r="CS174">
        <v>0</v>
      </c>
      <c r="CT174">
        <v>0</v>
      </c>
      <c r="CU174">
        <v>0</v>
      </c>
      <c r="CV174">
        <v>0</v>
      </c>
      <c r="CW174">
        <v>0.15</v>
      </c>
      <c r="CX174">
        <v>0.05</v>
      </c>
      <c r="CY174">
        <v>0</v>
      </c>
      <c r="CZ174">
        <v>0.1</v>
      </c>
      <c r="DA174">
        <v>3.3000000000000002E-2</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5.4109999999999996</v>
      </c>
      <c r="EG174">
        <v>4.2919999999999998</v>
      </c>
      <c r="EH174">
        <v>5.8029999999999999</v>
      </c>
      <c r="EI174">
        <v>3.4119999999999999</v>
      </c>
      <c r="EJ174">
        <v>3.101</v>
      </c>
      <c r="EK174">
        <v>2.823</v>
      </c>
      <c r="EL174">
        <v>3.3029999999999999</v>
      </c>
      <c r="EM174">
        <v>-3.2959999999999998</v>
      </c>
      <c r="EN174">
        <v>1.401</v>
      </c>
      <c r="EO174">
        <v>0.10299999999999999</v>
      </c>
      <c r="EP174">
        <v>-3.7</v>
      </c>
      <c r="EQ174">
        <v>3.589</v>
      </c>
      <c r="ER174">
        <v>3.0110000000000001</v>
      </c>
      <c r="ES174">
        <v>5.99</v>
      </c>
      <c r="ET174">
        <v>187.09781839999999</v>
      </c>
      <c r="EU174">
        <v>78.255789969999995</v>
      </c>
    </row>
    <row r="175" spans="1:151" x14ac:dyDescent="0.25">
      <c r="A175" t="s">
        <v>518</v>
      </c>
      <c r="B175" t="s">
        <v>589</v>
      </c>
      <c r="C175" t="s">
        <v>588</v>
      </c>
      <c r="D175">
        <v>2</v>
      </c>
      <c r="E175" t="s">
        <v>1</v>
      </c>
      <c r="F175">
        <f t="shared" ref="F175:F238" si="30">IF(E175="HHg",1,IF(E175="HHh",2,IF(E175="Hhi",3,IF(E175="HHj",2,IF(E175="HHk",3,"NA")))))</f>
        <v>1</v>
      </c>
      <c r="G175">
        <f t="shared" ref="G175:G238" si="31">IF(E175="HHg",1,IF(E175="HHh",1,IF(E175="Hhi",1,IF(E175="HHj",2,IF(E175="HHk",2,"NA")))))</f>
        <v>1</v>
      </c>
      <c r="H175" t="s">
        <v>2</v>
      </c>
      <c r="I175" t="s">
        <v>3</v>
      </c>
      <c r="J175" t="s">
        <v>609</v>
      </c>
      <c r="K175" t="s">
        <v>606</v>
      </c>
      <c r="L175" t="s">
        <v>516</v>
      </c>
      <c r="M175" s="7">
        <f t="shared" ref="M175:N238" si="32">ET175*30/14</f>
        <v>189.27036715714286</v>
      </c>
      <c r="N175" s="7">
        <f t="shared" si="32"/>
        <v>165.85526674285714</v>
      </c>
      <c r="O175" s="7">
        <f>M175*'Emission and cost factors'!$D$8+N175*'Emission and cost factors'!$E$8</f>
        <v>116.04019980471429</v>
      </c>
      <c r="P175" s="8">
        <f>M175*'Emission and cost factors'!$D$9+N175*'Emission and cost factors'!$E$9</f>
        <v>32.44910469771429</v>
      </c>
      <c r="Q175" s="7">
        <f t="shared" si="23"/>
        <v>20.447142857142858</v>
      </c>
      <c r="R175" s="17">
        <f t="shared" si="24"/>
        <v>1</v>
      </c>
      <c r="S175" s="17">
        <f t="shared" si="25"/>
        <v>0</v>
      </c>
      <c r="T175" s="17">
        <f t="shared" si="26"/>
        <v>0</v>
      </c>
      <c r="U175" s="7">
        <f t="shared" si="27"/>
        <v>4.7857142857142864E-3</v>
      </c>
      <c r="V175" s="7">
        <f t="shared" si="28"/>
        <v>0</v>
      </c>
      <c r="W175" s="7">
        <f t="shared" si="29"/>
        <v>0</v>
      </c>
      <c r="X175">
        <v>20.75</v>
      </c>
      <c r="Y175">
        <v>20.66</v>
      </c>
      <c r="Z175">
        <v>20.66</v>
      </c>
      <c r="AA175">
        <v>20.49</v>
      </c>
      <c r="AB175">
        <v>20.55</v>
      </c>
      <c r="AC175">
        <v>20.46</v>
      </c>
      <c r="AD175">
        <v>20.48</v>
      </c>
      <c r="AE175">
        <v>19.93</v>
      </c>
      <c r="AF175">
        <v>20.399999999999999</v>
      </c>
      <c r="AG175">
        <v>20.14</v>
      </c>
      <c r="AH175">
        <v>20.21</v>
      </c>
      <c r="AI175">
        <v>20.36</v>
      </c>
      <c r="AJ175">
        <v>20.56</v>
      </c>
      <c r="AK175">
        <v>20.61</v>
      </c>
      <c r="AL175">
        <v>0</v>
      </c>
      <c r="AM175">
        <v>0</v>
      </c>
      <c r="AN175">
        <v>0</v>
      </c>
      <c r="AO175">
        <v>0</v>
      </c>
      <c r="AP175">
        <v>0</v>
      </c>
      <c r="AQ175">
        <v>0</v>
      </c>
      <c r="AR175">
        <v>0</v>
      </c>
      <c r="AS175">
        <v>6.7000000000000004E-2</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20.02</v>
      </c>
      <c r="CC175">
        <v>19.989999999999998</v>
      </c>
      <c r="CD175">
        <v>20.170000000000002</v>
      </c>
      <c r="CE175">
        <v>20.18</v>
      </c>
      <c r="CF175">
        <v>20.05</v>
      </c>
      <c r="CG175">
        <v>20.100000000000001</v>
      </c>
      <c r="CH175">
        <v>20.149999999999999</v>
      </c>
      <c r="CI175">
        <v>20.02</v>
      </c>
      <c r="CJ175">
        <v>20.059999999999999</v>
      </c>
      <c r="CK175">
        <v>20.2</v>
      </c>
      <c r="CL175">
        <v>19.77</v>
      </c>
      <c r="CM175">
        <v>20.22</v>
      </c>
      <c r="CN175">
        <v>20.010000000000002</v>
      </c>
      <c r="CO175">
        <v>20.16</v>
      </c>
      <c r="CP175">
        <v>0</v>
      </c>
      <c r="CQ175">
        <v>0</v>
      </c>
      <c r="CR175">
        <v>0</v>
      </c>
      <c r="CS175">
        <v>0</v>
      </c>
      <c r="CT175">
        <v>0</v>
      </c>
      <c r="CU175">
        <v>0</v>
      </c>
      <c r="CV175">
        <v>0</v>
      </c>
      <c r="CW175">
        <v>0</v>
      </c>
      <c r="CX175">
        <v>0</v>
      </c>
      <c r="CY175">
        <v>0</v>
      </c>
      <c r="CZ175">
        <v>0.16700000000000001</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5.4109999999999996</v>
      </c>
      <c r="EG175">
        <v>4.2919999999999998</v>
      </c>
      <c r="EH175">
        <v>5.8029999999999999</v>
      </c>
      <c r="EI175">
        <v>3.4119999999999999</v>
      </c>
      <c r="EJ175">
        <v>3.101</v>
      </c>
      <c r="EK175">
        <v>2.823</v>
      </c>
      <c r="EL175">
        <v>3.3029999999999999</v>
      </c>
      <c r="EM175">
        <v>-3.2959999999999998</v>
      </c>
      <c r="EN175">
        <v>1.401</v>
      </c>
      <c r="EO175">
        <v>0.10299999999999999</v>
      </c>
      <c r="EP175">
        <v>-3.7</v>
      </c>
      <c r="EQ175">
        <v>3.589</v>
      </c>
      <c r="ER175">
        <v>3.0110000000000001</v>
      </c>
      <c r="ES175">
        <v>5.99</v>
      </c>
      <c r="ET175">
        <v>88.326171340000002</v>
      </c>
      <c r="EU175">
        <v>77.399124479999998</v>
      </c>
    </row>
    <row r="176" spans="1:151" x14ac:dyDescent="0.25">
      <c r="A176" t="s">
        <v>519</v>
      </c>
      <c r="B176" t="s">
        <v>589</v>
      </c>
      <c r="C176" t="s">
        <v>588</v>
      </c>
      <c r="D176">
        <v>3</v>
      </c>
      <c r="E176" t="s">
        <v>1</v>
      </c>
      <c r="F176">
        <f t="shared" si="30"/>
        <v>1</v>
      </c>
      <c r="G176">
        <f t="shared" si="31"/>
        <v>1</v>
      </c>
      <c r="H176" t="s">
        <v>2</v>
      </c>
      <c r="I176" t="s">
        <v>6</v>
      </c>
      <c r="J176" t="s">
        <v>609</v>
      </c>
      <c r="K176" t="s">
        <v>606</v>
      </c>
      <c r="L176" t="s">
        <v>515</v>
      </c>
      <c r="M176" s="7">
        <f t="shared" si="32"/>
        <v>375.72327064285719</v>
      </c>
      <c r="N176" s="7">
        <f t="shared" si="32"/>
        <v>168.64670532857144</v>
      </c>
      <c r="O176" s="7">
        <f>M176*'Emission and cost factors'!$D$8+N176*'Emission and cost factors'!$E$8</f>
        <v>156.47937128614288</v>
      </c>
      <c r="P176" s="8">
        <f>M176*'Emission and cost factors'!$D$9+N176*'Emission and cost factors'!$E$9</f>
        <v>40.325936625000004</v>
      </c>
      <c r="Q176" s="7">
        <f t="shared" si="23"/>
        <v>20.630714285714284</v>
      </c>
      <c r="R176" s="17">
        <f t="shared" si="24"/>
        <v>0</v>
      </c>
      <c r="S176" s="17">
        <f t="shared" si="25"/>
        <v>0</v>
      </c>
      <c r="T176" s="17">
        <f t="shared" si="26"/>
        <v>0</v>
      </c>
      <c r="U176" s="7">
        <f t="shared" si="27"/>
        <v>0</v>
      </c>
      <c r="V176" s="7">
        <f t="shared" si="28"/>
        <v>0</v>
      </c>
      <c r="W176" s="7">
        <f t="shared" si="29"/>
        <v>0</v>
      </c>
      <c r="X176">
        <v>20.69</v>
      </c>
      <c r="Y176">
        <v>20.64</v>
      </c>
      <c r="Z176">
        <v>20.79</v>
      </c>
      <c r="AA176">
        <v>20.77</v>
      </c>
      <c r="AB176">
        <v>20.46</v>
      </c>
      <c r="AC176">
        <v>20.66</v>
      </c>
      <c r="AD176">
        <v>20.72</v>
      </c>
      <c r="AE176">
        <v>20.29</v>
      </c>
      <c r="AF176">
        <v>20.57</v>
      </c>
      <c r="AG176">
        <v>20.59</v>
      </c>
      <c r="AH176">
        <v>20.52</v>
      </c>
      <c r="AI176">
        <v>20.64</v>
      </c>
      <c r="AJ176">
        <v>20.7</v>
      </c>
      <c r="AK176">
        <v>20.79</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20.54</v>
      </c>
      <c r="CC176">
        <v>20.54</v>
      </c>
      <c r="CD176">
        <v>20.399999999999999</v>
      </c>
      <c r="CE176">
        <v>20.420000000000002</v>
      </c>
      <c r="CF176">
        <v>20.46</v>
      </c>
      <c r="CG176">
        <v>20.37</v>
      </c>
      <c r="CH176">
        <v>20.45</v>
      </c>
      <c r="CI176">
        <v>20.350000000000001</v>
      </c>
      <c r="CJ176">
        <v>20.04</v>
      </c>
      <c r="CK176">
        <v>20.38</v>
      </c>
      <c r="CL176">
        <v>20.149999999999999</v>
      </c>
      <c r="CM176">
        <v>20.12</v>
      </c>
      <c r="CN176">
        <v>20.420000000000002</v>
      </c>
      <c r="CO176">
        <v>20.46</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5.4109999999999996</v>
      </c>
      <c r="EG176">
        <v>4.2919999999999998</v>
      </c>
      <c r="EH176">
        <v>5.8029999999999999</v>
      </c>
      <c r="EI176">
        <v>3.4119999999999999</v>
      </c>
      <c r="EJ176">
        <v>3.101</v>
      </c>
      <c r="EK176">
        <v>2.823</v>
      </c>
      <c r="EL176">
        <v>3.3029999999999999</v>
      </c>
      <c r="EM176">
        <v>-3.2959999999999998</v>
      </c>
      <c r="EN176">
        <v>1.401</v>
      </c>
      <c r="EO176">
        <v>0.10299999999999999</v>
      </c>
      <c r="EP176">
        <v>-3.7</v>
      </c>
      <c r="EQ176">
        <v>3.589</v>
      </c>
      <c r="ER176">
        <v>3.0110000000000001</v>
      </c>
      <c r="ES176">
        <v>5.99</v>
      </c>
      <c r="ET176">
        <v>175.33752630000001</v>
      </c>
      <c r="EU176">
        <v>78.701795820000001</v>
      </c>
    </row>
    <row r="177" spans="1:151" x14ac:dyDescent="0.25">
      <c r="A177" t="s">
        <v>520</v>
      </c>
      <c r="B177" t="s">
        <v>589</v>
      </c>
      <c r="C177" t="s">
        <v>588</v>
      </c>
      <c r="D177">
        <v>4</v>
      </c>
      <c r="E177" t="s">
        <v>1</v>
      </c>
      <c r="F177">
        <f t="shared" si="30"/>
        <v>1</v>
      </c>
      <c r="G177">
        <f t="shared" si="31"/>
        <v>1</v>
      </c>
      <c r="H177" t="s">
        <v>2</v>
      </c>
      <c r="I177" t="s">
        <v>6</v>
      </c>
      <c r="J177" t="s">
        <v>609</v>
      </c>
      <c r="K177" t="s">
        <v>606</v>
      </c>
      <c r="L177" t="s">
        <v>516</v>
      </c>
      <c r="M177" s="7">
        <f t="shared" si="32"/>
        <v>224.11587342857143</v>
      </c>
      <c r="N177" s="7">
        <f t="shared" si="32"/>
        <v>170.26441172142856</v>
      </c>
      <c r="O177" s="7">
        <f>M177*'Emission and cost factors'!$D$8+N177*'Emission and cost factors'!$E$8</f>
        <v>125.38596281185714</v>
      </c>
      <c r="P177" s="8">
        <f>M177*'Emission and cost factors'!$D$9+N177*'Emission and cost factors'!$E$9</f>
        <v>34.504296695357141</v>
      </c>
      <c r="Q177" s="7">
        <f t="shared" si="23"/>
        <v>20.502142857142861</v>
      </c>
      <c r="R177" s="17">
        <f t="shared" si="24"/>
        <v>0</v>
      </c>
      <c r="S177" s="17">
        <f t="shared" si="25"/>
        <v>0</v>
      </c>
      <c r="T177" s="17">
        <f t="shared" si="26"/>
        <v>0</v>
      </c>
      <c r="U177" s="7">
        <f t="shared" si="27"/>
        <v>0</v>
      </c>
      <c r="V177" s="7">
        <f t="shared" si="28"/>
        <v>0</v>
      </c>
      <c r="W177" s="7">
        <f t="shared" si="29"/>
        <v>0</v>
      </c>
      <c r="X177">
        <v>20.51</v>
      </c>
      <c r="Y177">
        <v>20.71</v>
      </c>
      <c r="Z177">
        <v>20.78</v>
      </c>
      <c r="AA177">
        <v>20.46</v>
      </c>
      <c r="AB177">
        <v>20.51</v>
      </c>
      <c r="AC177">
        <v>20.39</v>
      </c>
      <c r="AD177">
        <v>20.49</v>
      </c>
      <c r="AE177">
        <v>20.52</v>
      </c>
      <c r="AF177">
        <v>20.420000000000002</v>
      </c>
      <c r="AG177">
        <v>20.37</v>
      </c>
      <c r="AH177">
        <v>20.36</v>
      </c>
      <c r="AI177">
        <v>20.54</v>
      </c>
      <c r="AJ177">
        <v>20.41</v>
      </c>
      <c r="AK177">
        <v>20.56</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20.74</v>
      </c>
      <c r="CC177">
        <v>20.62</v>
      </c>
      <c r="CD177">
        <v>20.59</v>
      </c>
      <c r="CE177">
        <v>20.73</v>
      </c>
      <c r="CF177">
        <v>20.47</v>
      </c>
      <c r="CG177">
        <v>20.64</v>
      </c>
      <c r="CH177">
        <v>20.64</v>
      </c>
      <c r="CI177">
        <v>20.190000000000001</v>
      </c>
      <c r="CJ177">
        <v>20.29</v>
      </c>
      <c r="CK177">
        <v>20.45</v>
      </c>
      <c r="CL177">
        <v>20.36</v>
      </c>
      <c r="CM177">
        <v>20.47</v>
      </c>
      <c r="CN177">
        <v>20.66</v>
      </c>
      <c r="CO177">
        <v>20.71</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5.4109999999999996</v>
      </c>
      <c r="EG177">
        <v>4.2919999999999998</v>
      </c>
      <c r="EH177">
        <v>5.8029999999999999</v>
      </c>
      <c r="EI177">
        <v>3.4119999999999999</v>
      </c>
      <c r="EJ177">
        <v>3.101</v>
      </c>
      <c r="EK177">
        <v>2.823</v>
      </c>
      <c r="EL177">
        <v>3.3029999999999999</v>
      </c>
      <c r="EM177">
        <v>-3.2959999999999998</v>
      </c>
      <c r="EN177">
        <v>1.401</v>
      </c>
      <c r="EO177">
        <v>0.10299999999999999</v>
      </c>
      <c r="EP177">
        <v>-3.7</v>
      </c>
      <c r="EQ177">
        <v>3.589</v>
      </c>
      <c r="ER177">
        <v>3.0110000000000001</v>
      </c>
      <c r="ES177">
        <v>5.99</v>
      </c>
      <c r="ET177">
        <v>104.58740760000001</v>
      </c>
      <c r="EU177">
        <v>79.456725469999995</v>
      </c>
    </row>
    <row r="178" spans="1:151" x14ac:dyDescent="0.25">
      <c r="A178" t="s">
        <v>521</v>
      </c>
      <c r="B178" t="s">
        <v>589</v>
      </c>
      <c r="C178" t="s">
        <v>588</v>
      </c>
      <c r="D178">
        <v>5</v>
      </c>
      <c r="E178" t="s">
        <v>1</v>
      </c>
      <c r="F178">
        <f t="shared" si="30"/>
        <v>1</v>
      </c>
      <c r="G178">
        <f t="shared" si="31"/>
        <v>1</v>
      </c>
      <c r="H178" t="s">
        <v>2</v>
      </c>
      <c r="I178" t="s">
        <v>7</v>
      </c>
      <c r="J178" t="s">
        <v>609</v>
      </c>
      <c r="K178" t="s">
        <v>606</v>
      </c>
      <c r="L178" t="s">
        <v>515</v>
      </c>
      <c r="M178" s="7">
        <f t="shared" si="32"/>
        <v>416.23077728571428</v>
      </c>
      <c r="N178" s="7">
        <f t="shared" si="32"/>
        <v>191.07697707857142</v>
      </c>
      <c r="O178" s="7">
        <f>M178*'Emission and cost factors'!$D$8+N178*'Emission and cost factors'!$E$8</f>
        <v>175.30387268614285</v>
      </c>
      <c r="P178" s="8">
        <f>M178*'Emission and cost factors'!$D$9+N178*'Emission and cost factors'!$E$9</f>
        <v>45.310777653214288</v>
      </c>
      <c r="Q178" s="7">
        <f t="shared" si="23"/>
        <v>20.697857142857142</v>
      </c>
      <c r="R178" s="17">
        <f t="shared" si="24"/>
        <v>0</v>
      </c>
      <c r="S178" s="17">
        <f t="shared" si="25"/>
        <v>0</v>
      </c>
      <c r="T178" s="17">
        <f t="shared" si="26"/>
        <v>0</v>
      </c>
      <c r="U178" s="7">
        <f t="shared" si="27"/>
        <v>0</v>
      </c>
      <c r="V178" s="7">
        <f t="shared" si="28"/>
        <v>0</v>
      </c>
      <c r="W178" s="7">
        <f t="shared" si="29"/>
        <v>0</v>
      </c>
      <c r="X178">
        <v>20.59</v>
      </c>
      <c r="Y178">
        <v>20.57</v>
      </c>
      <c r="Z178">
        <v>20.78</v>
      </c>
      <c r="AA178">
        <v>20.72</v>
      </c>
      <c r="AB178">
        <v>20.56</v>
      </c>
      <c r="AC178">
        <v>20.74</v>
      </c>
      <c r="AD178">
        <v>20.83</v>
      </c>
      <c r="AE178">
        <v>20.76</v>
      </c>
      <c r="AF178">
        <v>20.48</v>
      </c>
      <c r="AG178">
        <v>20.67</v>
      </c>
      <c r="AH178">
        <v>20.66</v>
      </c>
      <c r="AI178">
        <v>20.7</v>
      </c>
      <c r="AJ178">
        <v>20.78</v>
      </c>
      <c r="AK178">
        <v>20.93</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20.59</v>
      </c>
      <c r="CC178">
        <v>20.63</v>
      </c>
      <c r="CD178">
        <v>20.399999999999999</v>
      </c>
      <c r="CE178">
        <v>20.51</v>
      </c>
      <c r="CF178">
        <v>20.61</v>
      </c>
      <c r="CG178">
        <v>20.43</v>
      </c>
      <c r="CH178">
        <v>20.41</v>
      </c>
      <c r="CI178">
        <v>20.18</v>
      </c>
      <c r="CJ178">
        <v>20.59</v>
      </c>
      <c r="CK178">
        <v>20.16</v>
      </c>
      <c r="CL178">
        <v>20.21</v>
      </c>
      <c r="CM178">
        <v>20.329999999999998</v>
      </c>
      <c r="CN178">
        <v>20.440000000000001</v>
      </c>
      <c r="CO178">
        <v>20.350000000000001</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5.4109999999999996</v>
      </c>
      <c r="EG178">
        <v>4.2919999999999998</v>
      </c>
      <c r="EH178">
        <v>5.8029999999999999</v>
      </c>
      <c r="EI178">
        <v>3.4119999999999999</v>
      </c>
      <c r="EJ178">
        <v>3.101</v>
      </c>
      <c r="EK178">
        <v>2.823</v>
      </c>
      <c r="EL178">
        <v>3.3029999999999999</v>
      </c>
      <c r="EM178">
        <v>-3.2959999999999998</v>
      </c>
      <c r="EN178">
        <v>1.401</v>
      </c>
      <c r="EO178">
        <v>0.10299999999999999</v>
      </c>
      <c r="EP178">
        <v>-3.7</v>
      </c>
      <c r="EQ178">
        <v>3.589</v>
      </c>
      <c r="ER178">
        <v>3.0110000000000001</v>
      </c>
      <c r="ES178">
        <v>5.99</v>
      </c>
      <c r="ET178">
        <v>194.2410294</v>
      </c>
      <c r="EU178">
        <v>89.169255969999995</v>
      </c>
    </row>
    <row r="179" spans="1:151" x14ac:dyDescent="0.25">
      <c r="A179" t="s">
        <v>522</v>
      </c>
      <c r="B179" t="s">
        <v>589</v>
      </c>
      <c r="C179" t="s">
        <v>588</v>
      </c>
      <c r="D179">
        <v>6</v>
      </c>
      <c r="E179" t="s">
        <v>1</v>
      </c>
      <c r="F179">
        <f t="shared" si="30"/>
        <v>1</v>
      </c>
      <c r="G179">
        <f t="shared" si="31"/>
        <v>1</v>
      </c>
      <c r="H179" t="s">
        <v>2</v>
      </c>
      <c r="I179" t="s">
        <v>7</v>
      </c>
      <c r="J179" t="s">
        <v>609</v>
      </c>
      <c r="K179" t="s">
        <v>606</v>
      </c>
      <c r="L179" t="s">
        <v>516</v>
      </c>
      <c r="M179" s="7">
        <f t="shared" si="32"/>
        <v>190.31794838571429</v>
      </c>
      <c r="N179" s="7">
        <f t="shared" si="32"/>
        <v>165.14393575714286</v>
      </c>
      <c r="O179" s="7">
        <f>M179*'Emission and cost factors'!$D$8+N179*'Emission and cost factors'!$E$8</f>
        <v>115.93297960928572</v>
      </c>
      <c r="P179" s="8">
        <f>M179*'Emission and cost factors'!$D$9+N179*'Emission and cost factors'!$E$9</f>
        <v>32.384308298999997</v>
      </c>
      <c r="Q179" s="7">
        <f t="shared" si="23"/>
        <v>20.581428571428575</v>
      </c>
      <c r="R179" s="17">
        <f t="shared" si="24"/>
        <v>0</v>
      </c>
      <c r="S179" s="17">
        <f t="shared" si="25"/>
        <v>0</v>
      </c>
      <c r="T179" s="17">
        <f t="shared" si="26"/>
        <v>0</v>
      </c>
      <c r="U179" s="7">
        <f t="shared" si="27"/>
        <v>0</v>
      </c>
      <c r="V179" s="7">
        <f t="shared" si="28"/>
        <v>0</v>
      </c>
      <c r="W179" s="7">
        <f t="shared" si="29"/>
        <v>0</v>
      </c>
      <c r="X179">
        <v>20.84</v>
      </c>
      <c r="Y179">
        <v>20.69</v>
      </c>
      <c r="Z179">
        <v>20.79</v>
      </c>
      <c r="AA179">
        <v>20.63</v>
      </c>
      <c r="AB179">
        <v>20.78</v>
      </c>
      <c r="AC179">
        <v>20.53</v>
      </c>
      <c r="AD179">
        <v>20.54</v>
      </c>
      <c r="AE179">
        <v>20.3</v>
      </c>
      <c r="AF179">
        <v>20.5</v>
      </c>
      <c r="AG179">
        <v>20.41</v>
      </c>
      <c r="AH179">
        <v>20.399999999999999</v>
      </c>
      <c r="AI179">
        <v>20.54</v>
      </c>
      <c r="AJ179">
        <v>20.53</v>
      </c>
      <c r="AK179">
        <v>20.66</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20.45</v>
      </c>
      <c r="CC179">
        <v>20.59</v>
      </c>
      <c r="CD179">
        <v>20.65</v>
      </c>
      <c r="CE179">
        <v>20.68</v>
      </c>
      <c r="CF179">
        <v>20.309999999999999</v>
      </c>
      <c r="CG179">
        <v>20.63</v>
      </c>
      <c r="CH179">
        <v>20.68</v>
      </c>
      <c r="CI179">
        <v>20.66</v>
      </c>
      <c r="CJ179">
        <v>20.49</v>
      </c>
      <c r="CK179">
        <v>20.68</v>
      </c>
      <c r="CL179">
        <v>20.49</v>
      </c>
      <c r="CM179">
        <v>20.58</v>
      </c>
      <c r="CN179">
        <v>20.67</v>
      </c>
      <c r="CO179">
        <v>20.71</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5.4109999999999996</v>
      </c>
      <c r="EG179">
        <v>4.2919999999999998</v>
      </c>
      <c r="EH179">
        <v>5.8029999999999999</v>
      </c>
      <c r="EI179">
        <v>3.4119999999999999</v>
      </c>
      <c r="EJ179">
        <v>3.101</v>
      </c>
      <c r="EK179">
        <v>2.823</v>
      </c>
      <c r="EL179">
        <v>3.3029999999999999</v>
      </c>
      <c r="EM179">
        <v>-3.2959999999999998</v>
      </c>
      <c r="EN179">
        <v>1.401</v>
      </c>
      <c r="EO179">
        <v>0.10299999999999999</v>
      </c>
      <c r="EP179">
        <v>-3.7</v>
      </c>
      <c r="EQ179">
        <v>3.589</v>
      </c>
      <c r="ER179">
        <v>3.0110000000000001</v>
      </c>
      <c r="ES179">
        <v>5.99</v>
      </c>
      <c r="ET179">
        <v>88.815042579999997</v>
      </c>
      <c r="EU179">
        <v>77.067170020000006</v>
      </c>
    </row>
    <row r="180" spans="1:151" x14ac:dyDescent="0.25">
      <c r="A180" t="s">
        <v>523</v>
      </c>
      <c r="B180" t="s">
        <v>589</v>
      </c>
      <c r="C180" t="s">
        <v>588</v>
      </c>
      <c r="D180">
        <v>7</v>
      </c>
      <c r="E180" t="s">
        <v>1</v>
      </c>
      <c r="F180">
        <f t="shared" si="30"/>
        <v>1</v>
      </c>
      <c r="G180">
        <f t="shared" si="31"/>
        <v>1</v>
      </c>
      <c r="H180" t="s">
        <v>8</v>
      </c>
      <c r="I180" t="s">
        <v>3</v>
      </c>
      <c r="J180" t="s">
        <v>609</v>
      </c>
      <c r="K180" t="s">
        <v>606</v>
      </c>
      <c r="L180" t="s">
        <v>515</v>
      </c>
      <c r="M180" s="7">
        <f t="shared" si="32"/>
        <v>198.65637814285714</v>
      </c>
      <c r="N180" s="7">
        <f t="shared" si="32"/>
        <v>76.01528076428572</v>
      </c>
      <c r="O180" s="7">
        <f>M180*'Emission and cost factors'!$D$8+N180*'Emission and cost factors'!$E$8</f>
        <v>76.68486856157142</v>
      </c>
      <c r="P180" s="8">
        <f>M180*'Emission and cost factors'!$D$9+N180*'Emission and cost factors'!$E$9</f>
        <v>19.348547240357142</v>
      </c>
      <c r="Q180" s="7">
        <f t="shared" si="23"/>
        <v>20.752857142857145</v>
      </c>
      <c r="R180" s="17">
        <f t="shared" si="24"/>
        <v>0</v>
      </c>
      <c r="S180" s="17">
        <f t="shared" si="25"/>
        <v>0</v>
      </c>
      <c r="T180" s="17">
        <f t="shared" si="26"/>
        <v>0</v>
      </c>
      <c r="U180" s="7">
        <f t="shared" si="27"/>
        <v>0</v>
      </c>
      <c r="V180" s="7">
        <f t="shared" si="28"/>
        <v>0</v>
      </c>
      <c r="W180" s="7">
        <f t="shared" si="29"/>
        <v>0</v>
      </c>
      <c r="X180">
        <v>20.83</v>
      </c>
      <c r="Y180">
        <v>20.71</v>
      </c>
      <c r="Z180">
        <v>20.68</v>
      </c>
      <c r="AA180">
        <v>20.7</v>
      </c>
      <c r="AB180">
        <v>20.68</v>
      </c>
      <c r="AC180">
        <v>20.84</v>
      </c>
      <c r="AD180">
        <v>20.82</v>
      </c>
      <c r="AE180">
        <v>20.63</v>
      </c>
      <c r="AF180">
        <v>20.86</v>
      </c>
      <c r="AG180">
        <v>20.91</v>
      </c>
      <c r="AH180">
        <v>20.53</v>
      </c>
      <c r="AI180">
        <v>20.69</v>
      </c>
      <c r="AJ180">
        <v>20.74</v>
      </c>
      <c r="AK180">
        <v>20.92</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20.28</v>
      </c>
      <c r="CC180">
        <v>20.36</v>
      </c>
      <c r="CD180">
        <v>20.52</v>
      </c>
      <c r="CE180">
        <v>20.37</v>
      </c>
      <c r="CF180">
        <v>20.39</v>
      </c>
      <c r="CG180">
        <v>20.239999999999998</v>
      </c>
      <c r="CH180">
        <v>20.260000000000002</v>
      </c>
      <c r="CI180">
        <v>20.2</v>
      </c>
      <c r="CJ180">
        <v>20.13</v>
      </c>
      <c r="CK180">
        <v>20.190000000000001</v>
      </c>
      <c r="CL180">
        <v>20.25</v>
      </c>
      <c r="CM180">
        <v>20.29</v>
      </c>
      <c r="CN180">
        <v>20.39</v>
      </c>
      <c r="CO180">
        <v>20.3</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5.4109999999999996</v>
      </c>
      <c r="EG180">
        <v>4.2919999999999998</v>
      </c>
      <c r="EH180">
        <v>5.8029999999999999</v>
      </c>
      <c r="EI180">
        <v>3.4119999999999999</v>
      </c>
      <c r="EJ180">
        <v>3.101</v>
      </c>
      <c r="EK180">
        <v>2.823</v>
      </c>
      <c r="EL180">
        <v>3.3029999999999999</v>
      </c>
      <c r="EM180">
        <v>-3.2959999999999998</v>
      </c>
      <c r="EN180">
        <v>1.401</v>
      </c>
      <c r="EO180">
        <v>0.10299999999999999</v>
      </c>
      <c r="EP180">
        <v>-3.7</v>
      </c>
      <c r="EQ180">
        <v>3.589</v>
      </c>
      <c r="ER180">
        <v>3.0110000000000001</v>
      </c>
      <c r="ES180">
        <v>5.99</v>
      </c>
      <c r="ET180">
        <v>92.7063098</v>
      </c>
      <c r="EU180">
        <v>35.473797689999998</v>
      </c>
    </row>
    <row r="181" spans="1:151" x14ac:dyDescent="0.25">
      <c r="A181" t="s">
        <v>524</v>
      </c>
      <c r="B181" t="s">
        <v>589</v>
      </c>
      <c r="C181" t="s">
        <v>588</v>
      </c>
      <c r="D181">
        <v>8</v>
      </c>
      <c r="E181" t="s">
        <v>1</v>
      </c>
      <c r="F181">
        <f t="shared" si="30"/>
        <v>1</v>
      </c>
      <c r="G181">
        <f t="shared" si="31"/>
        <v>1</v>
      </c>
      <c r="H181" t="s">
        <v>8</v>
      </c>
      <c r="I181" t="s">
        <v>3</v>
      </c>
      <c r="J181" t="s">
        <v>609</v>
      </c>
      <c r="K181" t="s">
        <v>606</v>
      </c>
      <c r="L181" t="s">
        <v>516</v>
      </c>
      <c r="M181" s="7">
        <f t="shared" si="32"/>
        <v>65.499325864285723</v>
      </c>
      <c r="N181" s="7">
        <f t="shared" si="32"/>
        <v>85.037206007142842</v>
      </c>
      <c r="O181" s="7">
        <f>M181*'Emission and cost factors'!$D$8+N181*'Emission and cost factors'!$E$8</f>
        <v>52.87197319478571</v>
      </c>
      <c r="P181" s="8">
        <f>M181*'Emission and cost factors'!$D$9+N181*'Emission and cost factors'!$E$9</f>
        <v>15.375553935642856</v>
      </c>
      <c r="Q181" s="7">
        <f t="shared" si="23"/>
        <v>20.736428571428576</v>
      </c>
      <c r="R181" s="17">
        <f t="shared" si="24"/>
        <v>0</v>
      </c>
      <c r="S181" s="17">
        <f t="shared" si="25"/>
        <v>0</v>
      </c>
      <c r="T181" s="17">
        <f t="shared" si="26"/>
        <v>0</v>
      </c>
      <c r="U181" s="7">
        <f t="shared" si="27"/>
        <v>0</v>
      </c>
      <c r="V181" s="7">
        <f t="shared" si="28"/>
        <v>0</v>
      </c>
      <c r="W181" s="7">
        <f t="shared" si="29"/>
        <v>0</v>
      </c>
      <c r="X181">
        <v>20.77</v>
      </c>
      <c r="Y181">
        <v>20.74</v>
      </c>
      <c r="Z181">
        <v>20.76</v>
      </c>
      <c r="AA181">
        <v>20.73</v>
      </c>
      <c r="AB181">
        <v>20.73</v>
      </c>
      <c r="AC181">
        <v>20.79</v>
      </c>
      <c r="AD181">
        <v>20.78</v>
      </c>
      <c r="AE181">
        <v>20.59</v>
      </c>
      <c r="AF181">
        <v>20.81</v>
      </c>
      <c r="AG181">
        <v>20.84</v>
      </c>
      <c r="AH181">
        <v>20.47</v>
      </c>
      <c r="AI181">
        <v>20.85</v>
      </c>
      <c r="AJ181">
        <v>20.79</v>
      </c>
      <c r="AK181">
        <v>20.66</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20.41</v>
      </c>
      <c r="CC181">
        <v>20.51</v>
      </c>
      <c r="CD181">
        <v>20.66</v>
      </c>
      <c r="CE181">
        <v>20.5</v>
      </c>
      <c r="CF181">
        <v>20.52</v>
      </c>
      <c r="CG181">
        <v>20.309999999999999</v>
      </c>
      <c r="CH181">
        <v>20.34</v>
      </c>
      <c r="CI181">
        <v>20.23</v>
      </c>
      <c r="CJ181">
        <v>20.13</v>
      </c>
      <c r="CK181">
        <v>20.170000000000002</v>
      </c>
      <c r="CL181">
        <v>20.54</v>
      </c>
      <c r="CM181">
        <v>20.55</v>
      </c>
      <c r="CN181">
        <v>20.52</v>
      </c>
      <c r="CO181">
        <v>20.64</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5.4109999999999996</v>
      </c>
      <c r="EG181">
        <v>4.2919999999999998</v>
      </c>
      <c r="EH181">
        <v>5.8029999999999999</v>
      </c>
      <c r="EI181">
        <v>3.4119999999999999</v>
      </c>
      <c r="EJ181">
        <v>3.101</v>
      </c>
      <c r="EK181">
        <v>2.823</v>
      </c>
      <c r="EL181">
        <v>3.3029999999999999</v>
      </c>
      <c r="EM181">
        <v>-3.2959999999999998</v>
      </c>
      <c r="EN181">
        <v>1.401</v>
      </c>
      <c r="EO181">
        <v>0.10299999999999999</v>
      </c>
      <c r="EP181">
        <v>-3.7</v>
      </c>
      <c r="EQ181">
        <v>3.589</v>
      </c>
      <c r="ER181">
        <v>3.0110000000000001</v>
      </c>
      <c r="ES181">
        <v>5.99</v>
      </c>
      <c r="ET181">
        <v>30.566352070000001</v>
      </c>
      <c r="EU181">
        <v>39.684029469999999</v>
      </c>
    </row>
    <row r="182" spans="1:151" x14ac:dyDescent="0.25">
      <c r="A182" t="s">
        <v>525</v>
      </c>
      <c r="B182" t="s">
        <v>589</v>
      </c>
      <c r="C182" t="s">
        <v>588</v>
      </c>
      <c r="D182">
        <v>9</v>
      </c>
      <c r="E182" t="s">
        <v>1</v>
      </c>
      <c r="F182">
        <f t="shared" si="30"/>
        <v>1</v>
      </c>
      <c r="G182">
        <f t="shared" si="31"/>
        <v>1</v>
      </c>
      <c r="H182" t="s">
        <v>8</v>
      </c>
      <c r="I182" t="s">
        <v>6</v>
      </c>
      <c r="J182" t="s">
        <v>609</v>
      </c>
      <c r="K182" t="s">
        <v>606</v>
      </c>
      <c r="L182" t="s">
        <v>515</v>
      </c>
      <c r="M182" s="7">
        <f t="shared" si="32"/>
        <v>208.95534902142859</v>
      </c>
      <c r="N182" s="7">
        <f t="shared" si="32"/>
        <v>95.705911307142856</v>
      </c>
      <c r="O182" s="7">
        <f>M182*'Emission and cost factors'!$D$8+N182*'Emission and cost factors'!$E$8</f>
        <v>87.905342495785717</v>
      </c>
      <c r="P182" s="8">
        <f>M182*'Emission and cost factors'!$D$9+N182*'Emission and cost factors'!$E$9</f>
        <v>22.714100656928572</v>
      </c>
      <c r="Q182" s="7">
        <f t="shared" si="23"/>
        <v>20.692857142857147</v>
      </c>
      <c r="R182" s="17">
        <f t="shared" si="24"/>
        <v>0</v>
      </c>
      <c r="S182" s="17">
        <f t="shared" si="25"/>
        <v>0</v>
      </c>
      <c r="T182" s="17">
        <f t="shared" si="26"/>
        <v>0</v>
      </c>
      <c r="U182" s="7">
        <f t="shared" si="27"/>
        <v>0</v>
      </c>
      <c r="V182" s="7">
        <f t="shared" si="28"/>
        <v>0</v>
      </c>
      <c r="W182" s="7">
        <f t="shared" si="29"/>
        <v>0</v>
      </c>
      <c r="X182">
        <v>20.74</v>
      </c>
      <c r="Y182">
        <v>20.71</v>
      </c>
      <c r="Z182">
        <v>20.97</v>
      </c>
      <c r="AA182">
        <v>20.68</v>
      </c>
      <c r="AB182">
        <v>20.67</v>
      </c>
      <c r="AC182">
        <v>20.66</v>
      </c>
      <c r="AD182">
        <v>20.67</v>
      </c>
      <c r="AE182">
        <v>20.52</v>
      </c>
      <c r="AF182">
        <v>20.77</v>
      </c>
      <c r="AG182">
        <v>20.64</v>
      </c>
      <c r="AH182">
        <v>20.55</v>
      </c>
      <c r="AI182">
        <v>20.65</v>
      </c>
      <c r="AJ182">
        <v>20.67</v>
      </c>
      <c r="AK182">
        <v>20.8</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20.88</v>
      </c>
      <c r="CC182">
        <v>20.82</v>
      </c>
      <c r="CD182">
        <v>20.6</v>
      </c>
      <c r="CE182">
        <v>20.77</v>
      </c>
      <c r="CF182">
        <v>20.79</v>
      </c>
      <c r="CG182">
        <v>20.78</v>
      </c>
      <c r="CH182">
        <v>20.79</v>
      </c>
      <c r="CI182">
        <v>20.260000000000002</v>
      </c>
      <c r="CJ182">
        <v>20.63</v>
      </c>
      <c r="CK182">
        <v>20.71</v>
      </c>
      <c r="CL182">
        <v>20.41</v>
      </c>
      <c r="CM182">
        <v>20.85</v>
      </c>
      <c r="CN182">
        <v>20.8</v>
      </c>
      <c r="CO182">
        <v>20.83</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5.4109999999999996</v>
      </c>
      <c r="EG182">
        <v>4.2919999999999998</v>
      </c>
      <c r="EH182">
        <v>5.8029999999999999</v>
      </c>
      <c r="EI182">
        <v>3.4119999999999999</v>
      </c>
      <c r="EJ182">
        <v>3.101</v>
      </c>
      <c r="EK182">
        <v>2.823</v>
      </c>
      <c r="EL182">
        <v>3.3029999999999999</v>
      </c>
      <c r="EM182">
        <v>-3.2959999999999998</v>
      </c>
      <c r="EN182">
        <v>1.401</v>
      </c>
      <c r="EO182">
        <v>0.10299999999999999</v>
      </c>
      <c r="EP182">
        <v>-3.7</v>
      </c>
      <c r="EQ182">
        <v>3.589</v>
      </c>
      <c r="ER182">
        <v>3.0110000000000001</v>
      </c>
      <c r="ES182">
        <v>5.99</v>
      </c>
      <c r="ET182">
        <v>97.512496209999995</v>
      </c>
      <c r="EU182">
        <v>44.662758609999997</v>
      </c>
    </row>
    <row r="183" spans="1:151" x14ac:dyDescent="0.25">
      <c r="A183" t="s">
        <v>526</v>
      </c>
      <c r="B183" t="s">
        <v>589</v>
      </c>
      <c r="C183" t="s">
        <v>588</v>
      </c>
      <c r="D183">
        <v>10</v>
      </c>
      <c r="E183" t="s">
        <v>1</v>
      </c>
      <c r="F183">
        <f t="shared" si="30"/>
        <v>1</v>
      </c>
      <c r="G183">
        <f t="shared" si="31"/>
        <v>1</v>
      </c>
      <c r="H183" t="s">
        <v>8</v>
      </c>
      <c r="I183" t="s">
        <v>6</v>
      </c>
      <c r="J183" t="s">
        <v>609</v>
      </c>
      <c r="K183" t="s">
        <v>606</v>
      </c>
      <c r="L183" t="s">
        <v>516</v>
      </c>
      <c r="M183" s="7">
        <f t="shared" si="32"/>
        <v>79.878882878571432</v>
      </c>
      <c r="N183" s="7">
        <f t="shared" si="32"/>
        <v>95.096714700000007</v>
      </c>
      <c r="O183" s="7">
        <f>M183*'Emission and cost factors'!$D$8+N183*'Emission and cost factors'!$E$8</f>
        <v>60.519054166499998</v>
      </c>
      <c r="P183" s="8">
        <f>M183*'Emission and cost factors'!$D$9+N183*'Emission and cost factors'!$E$9</f>
        <v>17.459662520142857</v>
      </c>
      <c r="Q183" s="7">
        <f t="shared" si="23"/>
        <v>20.737857142857141</v>
      </c>
      <c r="R183" s="17">
        <f t="shared" si="24"/>
        <v>0</v>
      </c>
      <c r="S183" s="17">
        <f t="shared" si="25"/>
        <v>0</v>
      </c>
      <c r="T183" s="17">
        <f t="shared" si="26"/>
        <v>0</v>
      </c>
      <c r="U183" s="7">
        <f t="shared" si="27"/>
        <v>0</v>
      </c>
      <c r="V183" s="7">
        <f t="shared" si="28"/>
        <v>0</v>
      </c>
      <c r="W183" s="7">
        <f t="shared" si="29"/>
        <v>0</v>
      </c>
      <c r="X183">
        <v>20.78</v>
      </c>
      <c r="Y183">
        <v>20.69</v>
      </c>
      <c r="Z183">
        <v>20.95</v>
      </c>
      <c r="AA183">
        <v>20.69</v>
      </c>
      <c r="AB183">
        <v>20.68</v>
      </c>
      <c r="AC183">
        <v>20.74</v>
      </c>
      <c r="AD183">
        <v>20.71</v>
      </c>
      <c r="AE183">
        <v>20.51</v>
      </c>
      <c r="AF183">
        <v>20.66</v>
      </c>
      <c r="AG183">
        <v>20.65</v>
      </c>
      <c r="AH183">
        <v>20.88</v>
      </c>
      <c r="AI183">
        <v>20.78</v>
      </c>
      <c r="AJ183">
        <v>20.75</v>
      </c>
      <c r="AK183">
        <v>20.86</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20.71</v>
      </c>
      <c r="CC183">
        <v>20.71</v>
      </c>
      <c r="CD183">
        <v>20.71</v>
      </c>
      <c r="CE183">
        <v>20.67</v>
      </c>
      <c r="CF183">
        <v>20.63</v>
      </c>
      <c r="CG183">
        <v>20.52</v>
      </c>
      <c r="CH183">
        <v>20.72</v>
      </c>
      <c r="CI183">
        <v>20.74</v>
      </c>
      <c r="CJ183">
        <v>20.82</v>
      </c>
      <c r="CK183">
        <v>20.8</v>
      </c>
      <c r="CL183">
        <v>20.28</v>
      </c>
      <c r="CM183">
        <v>20.81</v>
      </c>
      <c r="CN183">
        <v>20.64</v>
      </c>
      <c r="CO183">
        <v>20.63</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5.4109999999999996</v>
      </c>
      <c r="EG183">
        <v>4.2919999999999998</v>
      </c>
      <c r="EH183">
        <v>5.8029999999999999</v>
      </c>
      <c r="EI183">
        <v>3.4119999999999999</v>
      </c>
      <c r="EJ183">
        <v>3.101</v>
      </c>
      <c r="EK183">
        <v>2.823</v>
      </c>
      <c r="EL183">
        <v>3.3029999999999999</v>
      </c>
      <c r="EM183">
        <v>-3.2959999999999998</v>
      </c>
      <c r="EN183">
        <v>1.401</v>
      </c>
      <c r="EO183">
        <v>0.10299999999999999</v>
      </c>
      <c r="EP183">
        <v>-3.7</v>
      </c>
      <c r="EQ183">
        <v>3.589</v>
      </c>
      <c r="ER183">
        <v>3.0110000000000001</v>
      </c>
      <c r="ES183">
        <v>5.99</v>
      </c>
      <c r="ET183">
        <v>37.27681201</v>
      </c>
      <c r="EU183">
        <v>44.378466860000003</v>
      </c>
    </row>
    <row r="184" spans="1:151" x14ac:dyDescent="0.25">
      <c r="A184" t="s">
        <v>527</v>
      </c>
      <c r="B184" t="s">
        <v>589</v>
      </c>
      <c r="C184" t="s">
        <v>588</v>
      </c>
      <c r="D184">
        <v>11</v>
      </c>
      <c r="E184" t="s">
        <v>1</v>
      </c>
      <c r="F184">
        <f t="shared" si="30"/>
        <v>1</v>
      </c>
      <c r="G184">
        <f t="shared" si="31"/>
        <v>1</v>
      </c>
      <c r="H184" t="s">
        <v>8</v>
      </c>
      <c r="I184" t="s">
        <v>7</v>
      </c>
      <c r="J184" t="s">
        <v>609</v>
      </c>
      <c r="K184" t="s">
        <v>606</v>
      </c>
      <c r="L184" t="s">
        <v>515</v>
      </c>
      <c r="M184" s="7">
        <f t="shared" si="32"/>
        <v>222.95057142857144</v>
      </c>
      <c r="N184" s="7">
        <f t="shared" si="32"/>
        <v>102.89686178571428</v>
      </c>
      <c r="O184" s="7">
        <f>M184*'Emission and cost factors'!$D$8+N184*'Emission and cost factors'!$E$8</f>
        <v>94.152176421428578</v>
      </c>
      <c r="P184" s="8">
        <f>M184*'Emission and cost factors'!$D$9+N184*'Emission and cost factors'!$E$9</f>
        <v>24.352552124999995</v>
      </c>
      <c r="Q184" s="7">
        <f t="shared" si="23"/>
        <v>20.833571428571425</v>
      </c>
      <c r="R184" s="17">
        <f t="shared" si="24"/>
        <v>0</v>
      </c>
      <c r="S184" s="17">
        <f t="shared" si="25"/>
        <v>0</v>
      </c>
      <c r="T184" s="17">
        <f t="shared" si="26"/>
        <v>0</v>
      </c>
      <c r="U184" s="7">
        <f t="shared" si="27"/>
        <v>0</v>
      </c>
      <c r="V184" s="7">
        <f t="shared" si="28"/>
        <v>0</v>
      </c>
      <c r="W184" s="7">
        <f t="shared" si="29"/>
        <v>0</v>
      </c>
      <c r="X184">
        <v>20.86</v>
      </c>
      <c r="Y184">
        <v>21.03</v>
      </c>
      <c r="Z184">
        <v>20.94</v>
      </c>
      <c r="AA184">
        <v>20.87</v>
      </c>
      <c r="AB184">
        <v>20.77</v>
      </c>
      <c r="AC184">
        <v>20.77</v>
      </c>
      <c r="AD184">
        <v>20.78</v>
      </c>
      <c r="AE184">
        <v>20.58</v>
      </c>
      <c r="AF184">
        <v>20.9</v>
      </c>
      <c r="AG184">
        <v>20.92</v>
      </c>
      <c r="AH184">
        <v>20.63</v>
      </c>
      <c r="AI184">
        <v>21</v>
      </c>
      <c r="AJ184">
        <v>20.77</v>
      </c>
      <c r="AK184">
        <v>20.85</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20.93</v>
      </c>
      <c r="CC184">
        <v>20.55</v>
      </c>
      <c r="CD184">
        <v>20.98</v>
      </c>
      <c r="CE184">
        <v>20.98</v>
      </c>
      <c r="CF184">
        <v>20.95</v>
      </c>
      <c r="CG184">
        <v>20.93</v>
      </c>
      <c r="CH184">
        <v>20.95</v>
      </c>
      <c r="CI184">
        <v>20.75</v>
      </c>
      <c r="CJ184">
        <v>20.76</v>
      </c>
      <c r="CK184">
        <v>20.52</v>
      </c>
      <c r="CL184">
        <v>20.67</v>
      </c>
      <c r="CM184">
        <v>20.63</v>
      </c>
      <c r="CN184">
        <v>20.94</v>
      </c>
      <c r="CO184">
        <v>20.98</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5.4109999999999996</v>
      </c>
      <c r="EG184">
        <v>4.2919999999999998</v>
      </c>
      <c r="EH184">
        <v>5.8029999999999999</v>
      </c>
      <c r="EI184">
        <v>3.4119999999999999</v>
      </c>
      <c r="EJ184">
        <v>3.101</v>
      </c>
      <c r="EK184">
        <v>2.823</v>
      </c>
      <c r="EL184">
        <v>3.3029999999999999</v>
      </c>
      <c r="EM184">
        <v>-3.2959999999999998</v>
      </c>
      <c r="EN184">
        <v>1.401</v>
      </c>
      <c r="EO184">
        <v>0.10299999999999999</v>
      </c>
      <c r="EP184">
        <v>-3.7</v>
      </c>
      <c r="EQ184">
        <v>3.589</v>
      </c>
      <c r="ER184">
        <v>3.0110000000000001</v>
      </c>
      <c r="ES184">
        <v>5.99</v>
      </c>
      <c r="ET184">
        <v>104.0436</v>
      </c>
      <c r="EU184">
        <v>48.018535499999999</v>
      </c>
    </row>
    <row r="185" spans="1:151" x14ac:dyDescent="0.25">
      <c r="A185" t="s">
        <v>528</v>
      </c>
      <c r="B185" t="s">
        <v>589</v>
      </c>
      <c r="C185" t="s">
        <v>588</v>
      </c>
      <c r="D185">
        <v>12</v>
      </c>
      <c r="E185" t="s">
        <v>1</v>
      </c>
      <c r="F185">
        <f t="shared" si="30"/>
        <v>1</v>
      </c>
      <c r="G185">
        <f t="shared" si="31"/>
        <v>1</v>
      </c>
      <c r="H185" t="s">
        <v>8</v>
      </c>
      <c r="I185" t="s">
        <v>7</v>
      </c>
      <c r="J185" t="s">
        <v>609</v>
      </c>
      <c r="K185" t="s">
        <v>606</v>
      </c>
      <c r="L185" t="s">
        <v>516</v>
      </c>
      <c r="M185" s="7">
        <f t="shared" si="32"/>
        <v>63.694586378571429</v>
      </c>
      <c r="N185" s="7">
        <f t="shared" si="32"/>
        <v>100.42652781428571</v>
      </c>
      <c r="O185" s="7">
        <f>M185*'Emission and cost factors'!$D$8+N185*'Emission and cost factors'!$E$8</f>
        <v>59.572065934071425</v>
      </c>
      <c r="P185" s="8">
        <f>M185*'Emission and cost factors'!$D$9+N185*'Emission and cost factors'!$E$9</f>
        <v>17.61176262728571</v>
      </c>
      <c r="Q185" s="7">
        <f t="shared" si="23"/>
        <v>20.775714285714283</v>
      </c>
      <c r="R185" s="17">
        <f t="shared" si="24"/>
        <v>0</v>
      </c>
      <c r="S185" s="17">
        <f t="shared" si="25"/>
        <v>0</v>
      </c>
      <c r="T185" s="17">
        <f t="shared" si="26"/>
        <v>0</v>
      </c>
      <c r="U185" s="7">
        <f t="shared" si="27"/>
        <v>0</v>
      </c>
      <c r="V185" s="7">
        <f t="shared" si="28"/>
        <v>0</v>
      </c>
      <c r="W185" s="7">
        <f t="shared" si="29"/>
        <v>0</v>
      </c>
      <c r="X185">
        <v>20.81</v>
      </c>
      <c r="Y185">
        <v>20.77</v>
      </c>
      <c r="Z185">
        <v>21.01</v>
      </c>
      <c r="AA185">
        <v>20.88</v>
      </c>
      <c r="AB185">
        <v>20.72</v>
      </c>
      <c r="AC185">
        <v>20.77</v>
      </c>
      <c r="AD185">
        <v>20.75</v>
      </c>
      <c r="AE185">
        <v>20.78</v>
      </c>
      <c r="AF185">
        <v>20.67</v>
      </c>
      <c r="AG185">
        <v>20.64</v>
      </c>
      <c r="AH185">
        <v>20.64</v>
      </c>
      <c r="AI185">
        <v>20.71</v>
      </c>
      <c r="AJ185">
        <v>20.77</v>
      </c>
      <c r="AK185">
        <v>20.94</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20.96</v>
      </c>
      <c r="CC185">
        <v>20.91</v>
      </c>
      <c r="CD185">
        <v>20.67</v>
      </c>
      <c r="CE185">
        <v>20.86</v>
      </c>
      <c r="CF185">
        <v>20.88</v>
      </c>
      <c r="CG185">
        <v>20.94</v>
      </c>
      <c r="CH185">
        <v>20.93</v>
      </c>
      <c r="CI185">
        <v>20.56</v>
      </c>
      <c r="CJ185">
        <v>20.9</v>
      </c>
      <c r="CK185">
        <v>20.78</v>
      </c>
      <c r="CL185">
        <v>20.56</v>
      </c>
      <c r="CM185">
        <v>20.9</v>
      </c>
      <c r="CN185">
        <v>20.93</v>
      </c>
      <c r="CO185">
        <v>20.91</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5.4109999999999996</v>
      </c>
      <c r="EG185">
        <v>4.2919999999999998</v>
      </c>
      <c r="EH185">
        <v>5.8029999999999999</v>
      </c>
      <c r="EI185">
        <v>3.4119999999999999</v>
      </c>
      <c r="EJ185">
        <v>3.101</v>
      </c>
      <c r="EK185">
        <v>2.823</v>
      </c>
      <c r="EL185">
        <v>3.3029999999999999</v>
      </c>
      <c r="EM185">
        <v>-3.2959999999999998</v>
      </c>
      <c r="EN185">
        <v>1.401</v>
      </c>
      <c r="EO185">
        <v>0.10299999999999999</v>
      </c>
      <c r="EP185">
        <v>-3.7</v>
      </c>
      <c r="EQ185">
        <v>3.589</v>
      </c>
      <c r="ER185">
        <v>3.0110000000000001</v>
      </c>
      <c r="ES185">
        <v>5.99</v>
      </c>
      <c r="ET185">
        <v>29.724140309999999</v>
      </c>
      <c r="EU185">
        <v>46.865712979999998</v>
      </c>
    </row>
    <row r="186" spans="1:151" x14ac:dyDescent="0.25">
      <c r="A186" t="s">
        <v>529</v>
      </c>
      <c r="B186" t="s">
        <v>589</v>
      </c>
      <c r="C186" t="s">
        <v>588</v>
      </c>
      <c r="D186">
        <v>25</v>
      </c>
      <c r="E186" t="s">
        <v>1</v>
      </c>
      <c r="F186">
        <f t="shared" si="30"/>
        <v>1</v>
      </c>
      <c r="G186">
        <f t="shared" si="31"/>
        <v>1</v>
      </c>
      <c r="H186" t="s">
        <v>9</v>
      </c>
      <c r="I186" t="s">
        <v>3</v>
      </c>
      <c r="J186" t="s">
        <v>609</v>
      </c>
      <c r="K186" t="s">
        <v>606</v>
      </c>
      <c r="L186" t="s">
        <v>515</v>
      </c>
      <c r="M186" s="7">
        <f t="shared" si="32"/>
        <v>163.41024300000001</v>
      </c>
      <c r="N186" s="7">
        <f t="shared" si="32"/>
        <v>74.849670042857142</v>
      </c>
      <c r="O186" s="7">
        <f>M186*'Emission and cost factors'!$D$8+N186*'Emission and cost factors'!$E$8</f>
        <v>68.746999249714293</v>
      </c>
      <c r="P186" s="8">
        <f>M186*'Emission and cost factors'!$D$9+N186*'Emission and cost factors'!$E$9</f>
        <v>17.763860226428573</v>
      </c>
      <c r="Q186" s="7">
        <f t="shared" si="23"/>
        <v>20.707142857142863</v>
      </c>
      <c r="R186" s="17">
        <f t="shared" si="24"/>
        <v>0</v>
      </c>
      <c r="S186" s="17">
        <f t="shared" si="25"/>
        <v>0</v>
      </c>
      <c r="T186" s="17">
        <f t="shared" si="26"/>
        <v>0</v>
      </c>
      <c r="U186" s="7">
        <f t="shared" si="27"/>
        <v>0</v>
      </c>
      <c r="V186" s="7">
        <f t="shared" si="28"/>
        <v>0</v>
      </c>
      <c r="W186" s="7">
        <f t="shared" si="29"/>
        <v>0</v>
      </c>
      <c r="X186">
        <v>20.88</v>
      </c>
      <c r="Y186">
        <v>20.74</v>
      </c>
      <c r="Z186">
        <v>20.65</v>
      </c>
      <c r="AA186">
        <v>20.81</v>
      </c>
      <c r="AB186">
        <v>20.68</v>
      </c>
      <c r="AC186">
        <v>20.7</v>
      </c>
      <c r="AD186">
        <v>20.73</v>
      </c>
      <c r="AE186">
        <v>20.65</v>
      </c>
      <c r="AF186">
        <v>20.89</v>
      </c>
      <c r="AG186">
        <v>20.55</v>
      </c>
      <c r="AH186">
        <v>20.43</v>
      </c>
      <c r="AI186">
        <v>20.68</v>
      </c>
      <c r="AJ186">
        <v>20.73</v>
      </c>
      <c r="AK186">
        <v>20.78</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20.329999999999998</v>
      </c>
      <c r="CC186">
        <v>20.399999999999999</v>
      </c>
      <c r="CD186">
        <v>20.66</v>
      </c>
      <c r="CE186">
        <v>20.37</v>
      </c>
      <c r="CF186">
        <v>20.39</v>
      </c>
      <c r="CG186">
        <v>20.39</v>
      </c>
      <c r="CH186">
        <v>20.420000000000002</v>
      </c>
      <c r="CI186">
        <v>20.23</v>
      </c>
      <c r="CJ186">
        <v>20.170000000000002</v>
      </c>
      <c r="CK186">
        <v>20.46</v>
      </c>
      <c r="CL186">
        <v>20.68</v>
      </c>
      <c r="CM186">
        <v>20.350000000000001</v>
      </c>
      <c r="CN186">
        <v>20.57</v>
      </c>
      <c r="CO186">
        <v>20.350000000000001</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5.4109999999999996</v>
      </c>
      <c r="EG186">
        <v>4.2919999999999998</v>
      </c>
      <c r="EH186">
        <v>5.8029999999999999</v>
      </c>
      <c r="EI186">
        <v>3.4119999999999999</v>
      </c>
      <c r="EJ186">
        <v>3.101</v>
      </c>
      <c r="EK186">
        <v>2.823</v>
      </c>
      <c r="EL186">
        <v>3.3029999999999999</v>
      </c>
      <c r="EM186">
        <v>-3.2959999999999998</v>
      </c>
      <c r="EN186">
        <v>1.401</v>
      </c>
      <c r="EO186">
        <v>0.10299999999999999</v>
      </c>
      <c r="EP186">
        <v>-3.7</v>
      </c>
      <c r="EQ186">
        <v>3.589</v>
      </c>
      <c r="ER186">
        <v>3.0110000000000001</v>
      </c>
      <c r="ES186">
        <v>5.99</v>
      </c>
      <c r="ET186">
        <v>76.258113399999999</v>
      </c>
      <c r="EU186">
        <v>34.929846019999999</v>
      </c>
    </row>
    <row r="187" spans="1:151" x14ac:dyDescent="0.25">
      <c r="A187" t="s">
        <v>530</v>
      </c>
      <c r="B187" t="s">
        <v>589</v>
      </c>
      <c r="C187" t="s">
        <v>588</v>
      </c>
      <c r="D187">
        <v>27</v>
      </c>
      <c r="E187" t="s">
        <v>1</v>
      </c>
      <c r="F187">
        <f t="shared" si="30"/>
        <v>1</v>
      </c>
      <c r="G187">
        <f t="shared" si="31"/>
        <v>1</v>
      </c>
      <c r="H187" t="s">
        <v>9</v>
      </c>
      <c r="I187" t="s">
        <v>6</v>
      </c>
      <c r="J187" t="s">
        <v>609</v>
      </c>
      <c r="K187" t="s">
        <v>606</v>
      </c>
      <c r="L187" t="s">
        <v>515</v>
      </c>
      <c r="M187" s="7">
        <f t="shared" si="32"/>
        <v>172.09879099285715</v>
      </c>
      <c r="N187" s="7">
        <f t="shared" si="32"/>
        <v>91.812982821428577</v>
      </c>
      <c r="O187" s="7">
        <f>M187*'Emission and cost factors'!$D$8+N187*'Emission and cost factors'!$E$8</f>
        <v>78.374718206357144</v>
      </c>
      <c r="P187" s="8">
        <f>M187*'Emission and cost factors'!$D$9+N187*'Emission and cost factors'!$E$9</f>
        <v>20.655899062928572</v>
      </c>
      <c r="Q187" s="7">
        <f t="shared" si="23"/>
        <v>20.750714285714285</v>
      </c>
      <c r="R187" s="17">
        <f t="shared" si="24"/>
        <v>0</v>
      </c>
      <c r="S187" s="17">
        <f t="shared" si="25"/>
        <v>0</v>
      </c>
      <c r="T187" s="17">
        <f t="shared" si="26"/>
        <v>0</v>
      </c>
      <c r="U187" s="7">
        <f t="shared" si="27"/>
        <v>0</v>
      </c>
      <c r="V187" s="7">
        <f t="shared" si="28"/>
        <v>0</v>
      </c>
      <c r="W187" s="7">
        <f t="shared" si="29"/>
        <v>0</v>
      </c>
      <c r="X187">
        <v>20.83</v>
      </c>
      <c r="Y187">
        <v>20.74</v>
      </c>
      <c r="Z187">
        <v>20.93</v>
      </c>
      <c r="AA187">
        <v>20.79</v>
      </c>
      <c r="AB187">
        <v>20.77</v>
      </c>
      <c r="AC187">
        <v>20.69</v>
      </c>
      <c r="AD187">
        <v>20.7</v>
      </c>
      <c r="AE187">
        <v>20.59</v>
      </c>
      <c r="AF187">
        <v>20.73</v>
      </c>
      <c r="AG187">
        <v>20.71</v>
      </c>
      <c r="AH187">
        <v>20.65</v>
      </c>
      <c r="AI187">
        <v>20.86</v>
      </c>
      <c r="AJ187">
        <v>20.7</v>
      </c>
      <c r="AK187">
        <v>20.82</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20.86</v>
      </c>
      <c r="CC187">
        <v>20.82</v>
      </c>
      <c r="CD187">
        <v>20.72</v>
      </c>
      <c r="CE187">
        <v>20.77</v>
      </c>
      <c r="CF187">
        <v>20.78</v>
      </c>
      <c r="CG187">
        <v>20.79</v>
      </c>
      <c r="CH187">
        <v>20.8</v>
      </c>
      <c r="CI187">
        <v>20.73</v>
      </c>
      <c r="CJ187">
        <v>20.83</v>
      </c>
      <c r="CK187">
        <v>20.63</v>
      </c>
      <c r="CL187">
        <v>20.420000000000002</v>
      </c>
      <c r="CM187">
        <v>20.46</v>
      </c>
      <c r="CN187">
        <v>20.79</v>
      </c>
      <c r="CO187">
        <v>20.83</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5.4109999999999996</v>
      </c>
      <c r="EG187">
        <v>4.2919999999999998</v>
      </c>
      <c r="EH187">
        <v>5.8029999999999999</v>
      </c>
      <c r="EI187">
        <v>3.4119999999999999</v>
      </c>
      <c r="EJ187">
        <v>3.101</v>
      </c>
      <c r="EK187">
        <v>2.823</v>
      </c>
      <c r="EL187">
        <v>3.3029999999999999</v>
      </c>
      <c r="EM187">
        <v>-3.2959999999999998</v>
      </c>
      <c r="EN187">
        <v>1.401</v>
      </c>
      <c r="EO187">
        <v>0.10299999999999999</v>
      </c>
      <c r="EP187">
        <v>-3.7</v>
      </c>
      <c r="EQ187">
        <v>3.589</v>
      </c>
      <c r="ER187">
        <v>3.0110000000000001</v>
      </c>
      <c r="ES187">
        <v>5.99</v>
      </c>
      <c r="ET187">
        <v>80.312769130000007</v>
      </c>
      <c r="EU187">
        <v>42.846058650000003</v>
      </c>
    </row>
    <row r="188" spans="1:151" x14ac:dyDescent="0.25">
      <c r="A188" t="s">
        <v>531</v>
      </c>
      <c r="B188" t="s">
        <v>589</v>
      </c>
      <c r="C188" t="s">
        <v>588</v>
      </c>
      <c r="D188">
        <v>28</v>
      </c>
      <c r="E188" t="s">
        <v>1</v>
      </c>
      <c r="F188">
        <f t="shared" si="30"/>
        <v>1</v>
      </c>
      <c r="G188">
        <f t="shared" si="31"/>
        <v>1</v>
      </c>
      <c r="H188" t="s">
        <v>9</v>
      </c>
      <c r="I188" t="s">
        <v>6</v>
      </c>
      <c r="J188" t="s">
        <v>609</v>
      </c>
      <c r="K188" t="s">
        <v>606</v>
      </c>
      <c r="L188" t="s">
        <v>516</v>
      </c>
      <c r="M188" s="7">
        <f t="shared" si="32"/>
        <v>67.186208914285714</v>
      </c>
      <c r="N188" s="7">
        <f t="shared" si="32"/>
        <v>94.252987435714289</v>
      </c>
      <c r="O188" s="7">
        <f>M188*'Emission and cost factors'!$D$8+N188*'Emission and cost factors'!$E$8</f>
        <v>57.465478092428576</v>
      </c>
      <c r="P188" s="8">
        <f>M188*'Emission and cost factors'!$D$9+N188*'Emission and cost factors'!$E$9</f>
        <v>16.82539647192857</v>
      </c>
      <c r="Q188" s="7">
        <f t="shared" si="23"/>
        <v>20.751428571428569</v>
      </c>
      <c r="R188" s="17">
        <f t="shared" si="24"/>
        <v>0</v>
      </c>
      <c r="S188" s="17">
        <f t="shared" si="25"/>
        <v>0</v>
      </c>
      <c r="T188" s="17">
        <f t="shared" si="26"/>
        <v>0</v>
      </c>
      <c r="U188" s="7">
        <f t="shared" si="27"/>
        <v>0</v>
      </c>
      <c r="V188" s="7">
        <f t="shared" si="28"/>
        <v>0</v>
      </c>
      <c r="W188" s="7">
        <f t="shared" si="29"/>
        <v>0</v>
      </c>
      <c r="X188">
        <v>20.79</v>
      </c>
      <c r="Y188">
        <v>20.73</v>
      </c>
      <c r="Z188">
        <v>20.97</v>
      </c>
      <c r="AA188">
        <v>20.75</v>
      </c>
      <c r="AB188">
        <v>20.77</v>
      </c>
      <c r="AC188">
        <v>20.77</v>
      </c>
      <c r="AD188">
        <v>20.71</v>
      </c>
      <c r="AE188">
        <v>20.59</v>
      </c>
      <c r="AF188">
        <v>20.73</v>
      </c>
      <c r="AG188">
        <v>20.7</v>
      </c>
      <c r="AH188">
        <v>20.52</v>
      </c>
      <c r="AI188">
        <v>20.82</v>
      </c>
      <c r="AJ188">
        <v>20.78</v>
      </c>
      <c r="AK188">
        <v>20.89</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20.72</v>
      </c>
      <c r="CC188">
        <v>20.71</v>
      </c>
      <c r="CD188">
        <v>20.68</v>
      </c>
      <c r="CE188">
        <v>20.67</v>
      </c>
      <c r="CF188">
        <v>20.55</v>
      </c>
      <c r="CG188">
        <v>20.61</v>
      </c>
      <c r="CH188">
        <v>20.75</v>
      </c>
      <c r="CI188">
        <v>20.67</v>
      </c>
      <c r="CJ188">
        <v>20.82</v>
      </c>
      <c r="CK188">
        <v>20.84</v>
      </c>
      <c r="CL188">
        <v>20.67</v>
      </c>
      <c r="CM188">
        <v>20.77</v>
      </c>
      <c r="CN188">
        <v>20.65</v>
      </c>
      <c r="CO188">
        <v>20.63</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5.4109999999999996</v>
      </c>
      <c r="EG188">
        <v>4.2919999999999998</v>
      </c>
      <c r="EH188">
        <v>5.8029999999999999</v>
      </c>
      <c r="EI188">
        <v>3.4119999999999999</v>
      </c>
      <c r="EJ188">
        <v>3.101</v>
      </c>
      <c r="EK188">
        <v>2.823</v>
      </c>
      <c r="EL188">
        <v>3.3029999999999999</v>
      </c>
      <c r="EM188">
        <v>-3.2959999999999998</v>
      </c>
      <c r="EN188">
        <v>1.401</v>
      </c>
      <c r="EO188">
        <v>0.10299999999999999</v>
      </c>
      <c r="EP188">
        <v>-3.7</v>
      </c>
      <c r="EQ188">
        <v>3.589</v>
      </c>
      <c r="ER188">
        <v>3.0110000000000001</v>
      </c>
      <c r="ES188">
        <v>5.99</v>
      </c>
      <c r="ET188">
        <v>31.353564160000001</v>
      </c>
      <c r="EU188">
        <v>43.984727470000003</v>
      </c>
    </row>
    <row r="189" spans="1:151" x14ac:dyDescent="0.25">
      <c r="A189" t="s">
        <v>532</v>
      </c>
      <c r="B189" t="s">
        <v>589</v>
      </c>
      <c r="C189" t="s">
        <v>588</v>
      </c>
      <c r="D189">
        <v>29</v>
      </c>
      <c r="E189" t="s">
        <v>1</v>
      </c>
      <c r="F189">
        <f t="shared" si="30"/>
        <v>1</v>
      </c>
      <c r="G189">
        <f t="shared" si="31"/>
        <v>1</v>
      </c>
      <c r="H189" t="s">
        <v>9</v>
      </c>
      <c r="I189" t="s">
        <v>7</v>
      </c>
      <c r="J189" t="s">
        <v>609</v>
      </c>
      <c r="K189" t="s">
        <v>606</v>
      </c>
      <c r="L189" t="s">
        <v>515</v>
      </c>
      <c r="M189" s="7">
        <f t="shared" si="32"/>
        <v>174.31196303571431</v>
      </c>
      <c r="N189" s="7">
        <f t="shared" si="32"/>
        <v>95.836855799999995</v>
      </c>
      <c r="O189" s="7">
        <f>M189*'Emission and cost factors'!$D$8+N189*'Emission and cost factors'!$E$8</f>
        <v>80.690465905499991</v>
      </c>
      <c r="P189" s="8">
        <f>M189*'Emission and cost factors'!$D$9+N189*'Emission and cost factors'!$E$9</f>
        <v>21.348006891428572</v>
      </c>
      <c r="Q189" s="7">
        <f t="shared" si="23"/>
        <v>20.819999999999997</v>
      </c>
      <c r="R189" s="17">
        <f t="shared" si="24"/>
        <v>0</v>
      </c>
      <c r="S189" s="17">
        <f t="shared" si="25"/>
        <v>0</v>
      </c>
      <c r="T189" s="17">
        <f t="shared" si="26"/>
        <v>0</v>
      </c>
      <c r="U189" s="7">
        <f t="shared" si="27"/>
        <v>0</v>
      </c>
      <c r="V189" s="7">
        <f t="shared" si="28"/>
        <v>0</v>
      </c>
      <c r="W189" s="7">
        <f t="shared" si="29"/>
        <v>0</v>
      </c>
      <c r="X189">
        <v>20.89</v>
      </c>
      <c r="Y189">
        <v>20.9</v>
      </c>
      <c r="Z189">
        <v>20.9</v>
      </c>
      <c r="AA189">
        <v>20.91</v>
      </c>
      <c r="AB189">
        <v>20.82</v>
      </c>
      <c r="AC189">
        <v>20.81</v>
      </c>
      <c r="AD189">
        <v>20.81</v>
      </c>
      <c r="AE189">
        <v>20.72</v>
      </c>
      <c r="AF189">
        <v>20.69</v>
      </c>
      <c r="AG189">
        <v>20.75</v>
      </c>
      <c r="AH189">
        <v>20.63</v>
      </c>
      <c r="AI189">
        <v>20.97</v>
      </c>
      <c r="AJ189">
        <v>20.8</v>
      </c>
      <c r="AK189">
        <v>20.88</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20.94</v>
      </c>
      <c r="CC189">
        <v>20.99</v>
      </c>
      <c r="CD189">
        <v>21</v>
      </c>
      <c r="CE189">
        <v>20.97</v>
      </c>
      <c r="CF189">
        <v>20.99</v>
      </c>
      <c r="CG189">
        <v>20.96</v>
      </c>
      <c r="CH189">
        <v>20.97</v>
      </c>
      <c r="CI189">
        <v>20.67</v>
      </c>
      <c r="CJ189">
        <v>20.86</v>
      </c>
      <c r="CK189">
        <v>20.91</v>
      </c>
      <c r="CL189">
        <v>20.73</v>
      </c>
      <c r="CM189">
        <v>20.87</v>
      </c>
      <c r="CN189">
        <v>20.96</v>
      </c>
      <c r="CO189">
        <v>20.98</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5.4109999999999996</v>
      </c>
      <c r="EG189">
        <v>4.2919999999999998</v>
      </c>
      <c r="EH189">
        <v>5.8029999999999999</v>
      </c>
      <c r="EI189">
        <v>3.4119999999999999</v>
      </c>
      <c r="EJ189">
        <v>3.101</v>
      </c>
      <c r="EK189">
        <v>2.823</v>
      </c>
      <c r="EL189">
        <v>3.3029999999999999</v>
      </c>
      <c r="EM189">
        <v>-3.2959999999999998</v>
      </c>
      <c r="EN189">
        <v>1.401</v>
      </c>
      <c r="EO189">
        <v>0.10299999999999999</v>
      </c>
      <c r="EP189">
        <v>-3.7</v>
      </c>
      <c r="EQ189">
        <v>3.589</v>
      </c>
      <c r="ER189">
        <v>3.0110000000000001</v>
      </c>
      <c r="ES189">
        <v>5.99</v>
      </c>
      <c r="ET189">
        <v>81.345582750000005</v>
      </c>
      <c r="EU189">
        <v>44.723866039999997</v>
      </c>
    </row>
    <row r="190" spans="1:151" x14ac:dyDescent="0.25">
      <c r="A190" t="s">
        <v>533</v>
      </c>
      <c r="B190" t="s">
        <v>589</v>
      </c>
      <c r="C190" t="s">
        <v>588</v>
      </c>
      <c r="D190">
        <v>31</v>
      </c>
      <c r="E190" t="s">
        <v>10</v>
      </c>
      <c r="F190">
        <f t="shared" si="30"/>
        <v>2</v>
      </c>
      <c r="G190">
        <f t="shared" si="31"/>
        <v>1</v>
      </c>
      <c r="H190" t="s">
        <v>2</v>
      </c>
      <c r="I190" t="s">
        <v>3</v>
      </c>
      <c r="J190" t="s">
        <v>609</v>
      </c>
      <c r="K190" t="s">
        <v>606</v>
      </c>
      <c r="L190" t="s">
        <v>516</v>
      </c>
      <c r="M190" s="7">
        <f t="shared" si="32"/>
        <v>388.04651507142859</v>
      </c>
      <c r="N190" s="7">
        <f t="shared" si="32"/>
        <v>170.17288590000001</v>
      </c>
      <c r="O190" s="7">
        <f>M190*'Emission and cost factors'!$D$8+N190*'Emission and cost factors'!$E$8</f>
        <v>159.76929567900001</v>
      </c>
      <c r="P190" s="8">
        <f>M190*'Emission and cost factors'!$D$9+N190*'Emission and cost factors'!$E$9</f>
        <v>41.047793487857142</v>
      </c>
      <c r="Q190" s="7">
        <f t="shared" si="23"/>
        <v>19.686428571428571</v>
      </c>
      <c r="R190" s="17">
        <f t="shared" si="24"/>
        <v>13</v>
      </c>
      <c r="S190" s="17">
        <f t="shared" si="25"/>
        <v>0</v>
      </c>
      <c r="T190" s="17">
        <f t="shared" si="26"/>
        <v>0</v>
      </c>
      <c r="U190" s="7">
        <f t="shared" si="27"/>
        <v>0.20892857142857149</v>
      </c>
      <c r="V190" s="7">
        <f t="shared" si="28"/>
        <v>0</v>
      </c>
      <c r="W190" s="7">
        <f t="shared" si="29"/>
        <v>0</v>
      </c>
      <c r="X190">
        <v>19.850000000000001</v>
      </c>
      <c r="Y190">
        <v>19.760000000000002</v>
      </c>
      <c r="Z190">
        <v>19.91</v>
      </c>
      <c r="AA190">
        <v>19.88</v>
      </c>
      <c r="AB190">
        <v>19.73</v>
      </c>
      <c r="AC190">
        <v>19.57</v>
      </c>
      <c r="AD190">
        <v>19.66</v>
      </c>
      <c r="AE190">
        <v>19.22</v>
      </c>
      <c r="AF190">
        <v>19.47</v>
      </c>
      <c r="AG190">
        <v>19.78</v>
      </c>
      <c r="AH190">
        <v>19.37</v>
      </c>
      <c r="AI190">
        <v>19.690000000000001</v>
      </c>
      <c r="AJ190">
        <v>19.690000000000001</v>
      </c>
      <c r="AK190">
        <v>20.03</v>
      </c>
      <c r="AL190">
        <v>0.13300000000000001</v>
      </c>
      <c r="AM190">
        <v>0.2</v>
      </c>
      <c r="AN190">
        <v>9.1999999999999998E-2</v>
      </c>
      <c r="AO190">
        <v>9.1999999999999998E-2</v>
      </c>
      <c r="AP190">
        <v>0.2</v>
      </c>
      <c r="AQ190">
        <v>0.317</v>
      </c>
      <c r="AR190">
        <v>0.25</v>
      </c>
      <c r="AS190">
        <v>0.42499999999999999</v>
      </c>
      <c r="AT190">
        <v>0.33300000000000002</v>
      </c>
      <c r="AU190">
        <v>0.125</v>
      </c>
      <c r="AV190">
        <v>0.33300000000000002</v>
      </c>
      <c r="AW190">
        <v>0.20799999999999999</v>
      </c>
      <c r="AX190">
        <v>0.217</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19.55</v>
      </c>
      <c r="CC190">
        <v>19.43</v>
      </c>
      <c r="CD190">
        <v>19.63</v>
      </c>
      <c r="CE190">
        <v>19.41</v>
      </c>
      <c r="CF190">
        <v>19.23</v>
      </c>
      <c r="CG190">
        <v>19.29</v>
      </c>
      <c r="CH190">
        <v>19.239999999999998</v>
      </c>
      <c r="CI190">
        <v>18.71</v>
      </c>
      <c r="CJ190">
        <v>19</v>
      </c>
      <c r="CK190">
        <v>18.899999999999999</v>
      </c>
      <c r="CL190">
        <v>18.61</v>
      </c>
      <c r="CM190">
        <v>18.940000000000001</v>
      </c>
      <c r="CN190">
        <v>19.100000000000001</v>
      </c>
      <c r="CO190">
        <v>19.39</v>
      </c>
      <c r="CP190">
        <v>0.25800000000000001</v>
      </c>
      <c r="CQ190">
        <v>0.308</v>
      </c>
      <c r="CR190">
        <v>0.22500000000000001</v>
      </c>
      <c r="CS190">
        <v>0.32500000000000001</v>
      </c>
      <c r="CT190">
        <v>0.39200000000000002</v>
      </c>
      <c r="CU190">
        <v>0.35799999999999998</v>
      </c>
      <c r="CV190">
        <v>0.39200000000000002</v>
      </c>
      <c r="CW190">
        <v>0.50800000000000001</v>
      </c>
      <c r="CX190">
        <v>0.45</v>
      </c>
      <c r="CY190">
        <v>0.5</v>
      </c>
      <c r="CZ190">
        <v>0.55000000000000004</v>
      </c>
      <c r="DA190">
        <v>0.53300000000000003</v>
      </c>
      <c r="DB190">
        <v>0.46700000000000003</v>
      </c>
      <c r="DC190">
        <v>0.36699999999999999</v>
      </c>
      <c r="DD190">
        <v>0</v>
      </c>
      <c r="DE190">
        <v>0</v>
      </c>
      <c r="DF190">
        <v>0</v>
      </c>
      <c r="DG190">
        <v>0</v>
      </c>
      <c r="DH190">
        <v>0</v>
      </c>
      <c r="DI190">
        <v>0</v>
      </c>
      <c r="DJ190">
        <v>0</v>
      </c>
      <c r="DK190">
        <v>0.11700000000000001</v>
      </c>
      <c r="DL190">
        <v>0</v>
      </c>
      <c r="DM190">
        <v>4.2000000000000003E-2</v>
      </c>
      <c r="DN190">
        <v>0.158</v>
      </c>
      <c r="DO190">
        <v>2.5000000000000001E-2</v>
      </c>
      <c r="DP190">
        <v>0</v>
      </c>
      <c r="DQ190">
        <v>0</v>
      </c>
      <c r="DR190">
        <v>0</v>
      </c>
      <c r="DS190">
        <v>0</v>
      </c>
      <c r="DT190">
        <v>0</v>
      </c>
      <c r="DU190">
        <v>0</v>
      </c>
      <c r="DV190">
        <v>0</v>
      </c>
      <c r="DW190">
        <v>0</v>
      </c>
      <c r="DX190">
        <v>0</v>
      </c>
      <c r="DY190">
        <v>0</v>
      </c>
      <c r="DZ190">
        <v>0</v>
      </c>
      <c r="EA190">
        <v>0</v>
      </c>
      <c r="EB190">
        <v>0</v>
      </c>
      <c r="EC190">
        <v>0</v>
      </c>
      <c r="ED190">
        <v>0</v>
      </c>
      <c r="EE190">
        <v>0</v>
      </c>
      <c r="EF190">
        <v>5.3070000000000004</v>
      </c>
      <c r="EG190">
        <v>4.1970000000000001</v>
      </c>
      <c r="EH190">
        <v>5.6070000000000002</v>
      </c>
      <c r="EI190">
        <v>3.2570000000000001</v>
      </c>
      <c r="EJ190">
        <v>3.0510000000000002</v>
      </c>
      <c r="EK190">
        <v>2.9710000000000001</v>
      </c>
      <c r="EL190">
        <v>3.153</v>
      </c>
      <c r="EM190">
        <v>-3.4</v>
      </c>
      <c r="EN190">
        <v>1.351</v>
      </c>
      <c r="EO190">
        <v>-9.7000000000000003E-2</v>
      </c>
      <c r="EP190">
        <v>-3.7</v>
      </c>
      <c r="EQ190">
        <v>3.6440000000000001</v>
      </c>
      <c r="ER190">
        <v>2.9510000000000001</v>
      </c>
      <c r="ES190">
        <v>5.9950000000000001</v>
      </c>
      <c r="ET190">
        <v>181.08837370000001</v>
      </c>
      <c r="EU190">
        <v>79.414013420000003</v>
      </c>
    </row>
    <row r="191" spans="1:151" x14ac:dyDescent="0.25">
      <c r="A191" t="s">
        <v>534</v>
      </c>
      <c r="B191" t="s">
        <v>589</v>
      </c>
      <c r="C191" t="s">
        <v>588</v>
      </c>
      <c r="D191">
        <v>32</v>
      </c>
      <c r="E191" t="s">
        <v>10</v>
      </c>
      <c r="F191">
        <f t="shared" si="30"/>
        <v>2</v>
      </c>
      <c r="G191">
        <f t="shared" si="31"/>
        <v>1</v>
      </c>
      <c r="H191" t="s">
        <v>2</v>
      </c>
      <c r="I191" t="s">
        <v>3</v>
      </c>
      <c r="J191" t="s">
        <v>609</v>
      </c>
      <c r="K191" t="s">
        <v>606</v>
      </c>
      <c r="L191" t="s">
        <v>515</v>
      </c>
      <c r="M191" s="7">
        <f t="shared" si="32"/>
        <v>156.85634950714285</v>
      </c>
      <c r="N191" s="7">
        <f t="shared" si="32"/>
        <v>170.76415870714285</v>
      </c>
      <c r="O191" s="7">
        <f>M191*'Emission and cost factors'!$D$8+N191*'Emission and cost factors'!$E$8</f>
        <v>111.49134640178571</v>
      </c>
      <c r="P191" s="8">
        <f>M191*'Emission and cost factors'!$D$9+N191*'Emission and cost factors'!$E$9</f>
        <v>31.888877786357142</v>
      </c>
      <c r="Q191" s="7">
        <f t="shared" si="23"/>
        <v>19.729285714285712</v>
      </c>
      <c r="R191" s="17">
        <f t="shared" si="24"/>
        <v>12</v>
      </c>
      <c r="S191" s="17">
        <f t="shared" si="25"/>
        <v>0</v>
      </c>
      <c r="T191" s="17">
        <f t="shared" si="26"/>
        <v>0</v>
      </c>
      <c r="U191" s="7">
        <f t="shared" si="27"/>
        <v>0.17850000000000002</v>
      </c>
      <c r="V191" s="7">
        <f t="shared" si="28"/>
        <v>0</v>
      </c>
      <c r="W191" s="7">
        <f t="shared" si="29"/>
        <v>0</v>
      </c>
      <c r="X191">
        <v>20.11</v>
      </c>
      <c r="Y191">
        <v>19.989999999999998</v>
      </c>
      <c r="Z191">
        <v>20.07</v>
      </c>
      <c r="AA191">
        <v>19.850000000000001</v>
      </c>
      <c r="AB191">
        <v>19.88</v>
      </c>
      <c r="AC191">
        <v>19.72</v>
      </c>
      <c r="AD191">
        <v>19.84</v>
      </c>
      <c r="AE191">
        <v>19.2</v>
      </c>
      <c r="AF191">
        <v>19.52</v>
      </c>
      <c r="AG191">
        <v>19.36</v>
      </c>
      <c r="AH191">
        <v>19.23</v>
      </c>
      <c r="AI191">
        <v>19.649999999999999</v>
      </c>
      <c r="AJ191">
        <v>19.809999999999999</v>
      </c>
      <c r="AK191">
        <v>19.98</v>
      </c>
      <c r="AL191">
        <v>0</v>
      </c>
      <c r="AM191">
        <v>8.0000000000000002E-3</v>
      </c>
      <c r="AN191">
        <v>0</v>
      </c>
      <c r="AO191">
        <v>0.11700000000000001</v>
      </c>
      <c r="AP191">
        <v>8.3000000000000004E-2</v>
      </c>
      <c r="AQ191">
        <v>0.192</v>
      </c>
      <c r="AR191">
        <v>0.108</v>
      </c>
      <c r="AS191">
        <v>0.45</v>
      </c>
      <c r="AT191">
        <v>0.3</v>
      </c>
      <c r="AU191">
        <v>0.433</v>
      </c>
      <c r="AV191">
        <v>0.42499999999999999</v>
      </c>
      <c r="AW191">
        <v>0.24199999999999999</v>
      </c>
      <c r="AX191">
        <v>0.13300000000000001</v>
      </c>
      <c r="AY191">
        <v>8.0000000000000002E-3</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19.22</v>
      </c>
      <c r="CC191">
        <v>19.149999999999999</v>
      </c>
      <c r="CD191">
        <v>19.420000000000002</v>
      </c>
      <c r="CE191">
        <v>19.309999999999999</v>
      </c>
      <c r="CF191">
        <v>19.010000000000002</v>
      </c>
      <c r="CG191">
        <v>19.14</v>
      </c>
      <c r="CH191">
        <v>19.03</v>
      </c>
      <c r="CI191">
        <v>18.809999999999999</v>
      </c>
      <c r="CJ191">
        <v>19.16</v>
      </c>
      <c r="CK191">
        <v>19.23</v>
      </c>
      <c r="CL191">
        <v>18.809999999999999</v>
      </c>
      <c r="CM191">
        <v>19.2</v>
      </c>
      <c r="CN191">
        <v>19.079999999999998</v>
      </c>
      <c r="CO191">
        <v>19.34</v>
      </c>
      <c r="CP191">
        <v>0.48299999999999998</v>
      </c>
      <c r="CQ191">
        <v>0.5</v>
      </c>
      <c r="CR191">
        <v>0.375</v>
      </c>
      <c r="CS191">
        <v>0.39200000000000002</v>
      </c>
      <c r="CT191">
        <v>0.52500000000000002</v>
      </c>
      <c r="CU191">
        <v>0.45</v>
      </c>
      <c r="CV191">
        <v>0.53300000000000003</v>
      </c>
      <c r="CW191">
        <v>0.45800000000000002</v>
      </c>
      <c r="CX191">
        <v>0.36699999999999999</v>
      </c>
      <c r="CY191">
        <v>0.33300000000000002</v>
      </c>
      <c r="CZ191">
        <v>0.45800000000000002</v>
      </c>
      <c r="DA191">
        <v>0.39200000000000002</v>
      </c>
      <c r="DB191">
        <v>0.49199999999999999</v>
      </c>
      <c r="DC191">
        <v>0.41699999999999998</v>
      </c>
      <c r="DD191">
        <v>0</v>
      </c>
      <c r="DE191">
        <v>0</v>
      </c>
      <c r="DF191">
        <v>0</v>
      </c>
      <c r="DG191">
        <v>0</v>
      </c>
      <c r="DH191">
        <v>0</v>
      </c>
      <c r="DI191">
        <v>0</v>
      </c>
      <c r="DJ191">
        <v>0</v>
      </c>
      <c r="DK191">
        <v>7.4999999999999997E-2</v>
      </c>
      <c r="DL191">
        <v>0</v>
      </c>
      <c r="DM191">
        <v>0</v>
      </c>
      <c r="DN191">
        <v>7.4999999999999997E-2</v>
      </c>
      <c r="DO191">
        <v>0</v>
      </c>
      <c r="DP191">
        <v>0</v>
      </c>
      <c r="DQ191">
        <v>0</v>
      </c>
      <c r="DR191">
        <v>0</v>
      </c>
      <c r="DS191">
        <v>0</v>
      </c>
      <c r="DT191">
        <v>0</v>
      </c>
      <c r="DU191">
        <v>0</v>
      </c>
      <c r="DV191">
        <v>0</v>
      </c>
      <c r="DW191">
        <v>0</v>
      </c>
      <c r="DX191">
        <v>0</v>
      </c>
      <c r="DY191">
        <v>0</v>
      </c>
      <c r="DZ191">
        <v>0</v>
      </c>
      <c r="EA191">
        <v>0</v>
      </c>
      <c r="EB191">
        <v>0</v>
      </c>
      <c r="EC191">
        <v>0</v>
      </c>
      <c r="ED191">
        <v>0</v>
      </c>
      <c r="EE191">
        <v>0</v>
      </c>
      <c r="EF191">
        <v>5.3070000000000004</v>
      </c>
      <c r="EG191">
        <v>4.1970000000000001</v>
      </c>
      <c r="EH191">
        <v>5.6070000000000002</v>
      </c>
      <c r="EI191">
        <v>3.2570000000000001</v>
      </c>
      <c r="EJ191">
        <v>3.0510000000000002</v>
      </c>
      <c r="EK191">
        <v>2.9710000000000001</v>
      </c>
      <c r="EL191">
        <v>3.153</v>
      </c>
      <c r="EM191">
        <v>-3.4</v>
      </c>
      <c r="EN191">
        <v>1.351</v>
      </c>
      <c r="EO191">
        <v>-9.7000000000000003E-2</v>
      </c>
      <c r="EP191">
        <v>-3.7</v>
      </c>
      <c r="EQ191">
        <v>3.6440000000000001</v>
      </c>
      <c r="ER191">
        <v>2.9510000000000001</v>
      </c>
      <c r="ES191">
        <v>5.9950000000000001</v>
      </c>
      <c r="ET191">
        <v>73.199629770000001</v>
      </c>
      <c r="EU191">
        <v>79.689940730000004</v>
      </c>
    </row>
    <row r="192" spans="1:151" x14ac:dyDescent="0.25">
      <c r="A192" t="s">
        <v>535</v>
      </c>
      <c r="B192" t="s">
        <v>589</v>
      </c>
      <c r="C192" t="s">
        <v>588</v>
      </c>
      <c r="D192">
        <v>33</v>
      </c>
      <c r="E192" t="s">
        <v>10</v>
      </c>
      <c r="F192">
        <f t="shared" si="30"/>
        <v>2</v>
      </c>
      <c r="G192">
        <f t="shared" si="31"/>
        <v>1</v>
      </c>
      <c r="H192" t="s">
        <v>2</v>
      </c>
      <c r="I192" t="s">
        <v>6</v>
      </c>
      <c r="J192" t="s">
        <v>609</v>
      </c>
      <c r="K192" t="s">
        <v>606</v>
      </c>
      <c r="L192" t="s">
        <v>516</v>
      </c>
      <c r="M192" s="7">
        <f t="shared" si="32"/>
        <v>415.65304907142854</v>
      </c>
      <c r="N192" s="7">
        <f t="shared" si="32"/>
        <v>159.00220311428572</v>
      </c>
      <c r="O192" s="7">
        <f>M192*'Emission and cost factors'!$D$8+N192*'Emission and cost factors'!$E$8</f>
        <v>160.42815373757145</v>
      </c>
      <c r="P192" s="8">
        <f>M192*'Emission and cost factors'!$D$9+N192*'Emission and cost factors'!$E$9</f>
        <v>40.476452429999995</v>
      </c>
      <c r="Q192" s="7">
        <f t="shared" si="23"/>
        <v>20.075714285714287</v>
      </c>
      <c r="R192" s="17">
        <f t="shared" si="24"/>
        <v>5</v>
      </c>
      <c r="S192" s="17">
        <f t="shared" si="25"/>
        <v>0</v>
      </c>
      <c r="T192" s="17">
        <f t="shared" si="26"/>
        <v>0</v>
      </c>
      <c r="U192" s="7">
        <f t="shared" si="27"/>
        <v>3.8714285714285715E-2</v>
      </c>
      <c r="V192" s="7">
        <f t="shared" si="28"/>
        <v>0</v>
      </c>
      <c r="W192" s="7">
        <f t="shared" si="29"/>
        <v>0</v>
      </c>
      <c r="X192">
        <v>20.25</v>
      </c>
      <c r="Y192">
        <v>20.170000000000002</v>
      </c>
      <c r="Z192">
        <v>20.350000000000001</v>
      </c>
      <c r="AA192">
        <v>20.27</v>
      </c>
      <c r="AB192">
        <v>19.95</v>
      </c>
      <c r="AC192">
        <v>20.100000000000001</v>
      </c>
      <c r="AD192">
        <v>20.170000000000002</v>
      </c>
      <c r="AE192">
        <v>19.600000000000001</v>
      </c>
      <c r="AF192">
        <v>19.96</v>
      </c>
      <c r="AG192">
        <v>19.97</v>
      </c>
      <c r="AH192">
        <v>19.760000000000002</v>
      </c>
      <c r="AI192">
        <v>20.07</v>
      </c>
      <c r="AJ192">
        <v>20.149999999999999</v>
      </c>
      <c r="AK192">
        <v>20.29</v>
      </c>
      <c r="AL192">
        <v>0</v>
      </c>
      <c r="AM192">
        <v>0</v>
      </c>
      <c r="AN192">
        <v>0</v>
      </c>
      <c r="AO192">
        <v>0</v>
      </c>
      <c r="AP192">
        <v>4.2000000000000003E-2</v>
      </c>
      <c r="AQ192">
        <v>0</v>
      </c>
      <c r="AR192">
        <v>0</v>
      </c>
      <c r="AS192">
        <v>0.29199999999999998</v>
      </c>
      <c r="AT192">
        <v>3.3000000000000002E-2</v>
      </c>
      <c r="AU192">
        <v>1.7000000000000001E-2</v>
      </c>
      <c r="AV192">
        <v>0.158</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19.88</v>
      </c>
      <c r="CC192">
        <v>19.84</v>
      </c>
      <c r="CD192">
        <v>19.850000000000001</v>
      </c>
      <c r="CE192">
        <v>19.739999999999998</v>
      </c>
      <c r="CF192">
        <v>19.690000000000001</v>
      </c>
      <c r="CG192">
        <v>19.600000000000001</v>
      </c>
      <c r="CH192">
        <v>19.71</v>
      </c>
      <c r="CI192">
        <v>19.41</v>
      </c>
      <c r="CJ192">
        <v>19.239999999999998</v>
      </c>
      <c r="CK192">
        <v>19.54</v>
      </c>
      <c r="CL192">
        <v>19.21</v>
      </c>
      <c r="CM192">
        <v>19.38</v>
      </c>
      <c r="CN192">
        <v>19.71</v>
      </c>
      <c r="CO192">
        <v>19.829999999999998</v>
      </c>
      <c r="CP192">
        <v>9.1999999999999998E-2</v>
      </c>
      <c r="CQ192">
        <v>0.11700000000000001</v>
      </c>
      <c r="CR192">
        <v>0.13300000000000001</v>
      </c>
      <c r="CS192">
        <v>0.183</v>
      </c>
      <c r="CT192">
        <v>0.20799999999999999</v>
      </c>
      <c r="CU192">
        <v>0.26700000000000002</v>
      </c>
      <c r="CV192">
        <v>0.2</v>
      </c>
      <c r="CW192">
        <v>0.3</v>
      </c>
      <c r="CX192">
        <v>0.47499999999999998</v>
      </c>
      <c r="CY192">
        <v>0.26700000000000002</v>
      </c>
      <c r="CZ192">
        <v>0.40799999999999997</v>
      </c>
      <c r="DA192">
        <v>0.42499999999999999</v>
      </c>
      <c r="DB192">
        <v>0.2</v>
      </c>
      <c r="DC192">
        <v>0.13300000000000001</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c r="ED192">
        <v>0</v>
      </c>
      <c r="EE192">
        <v>0</v>
      </c>
      <c r="EF192">
        <v>5.3070000000000004</v>
      </c>
      <c r="EG192">
        <v>4.1970000000000001</v>
      </c>
      <c r="EH192">
        <v>5.6070000000000002</v>
      </c>
      <c r="EI192">
        <v>3.2570000000000001</v>
      </c>
      <c r="EJ192">
        <v>3.0510000000000002</v>
      </c>
      <c r="EK192">
        <v>2.9710000000000001</v>
      </c>
      <c r="EL192">
        <v>3.153</v>
      </c>
      <c r="EM192">
        <v>-3.4</v>
      </c>
      <c r="EN192">
        <v>1.351</v>
      </c>
      <c r="EO192">
        <v>-9.7000000000000003E-2</v>
      </c>
      <c r="EP192">
        <v>-3.7</v>
      </c>
      <c r="EQ192">
        <v>3.6440000000000001</v>
      </c>
      <c r="ER192">
        <v>2.9510000000000001</v>
      </c>
      <c r="ES192">
        <v>5.9950000000000001</v>
      </c>
      <c r="ET192">
        <v>193.97142289999999</v>
      </c>
      <c r="EU192">
        <v>74.201028120000004</v>
      </c>
    </row>
    <row r="193" spans="1:151" x14ac:dyDescent="0.25">
      <c r="A193" t="s">
        <v>536</v>
      </c>
      <c r="B193" t="s">
        <v>589</v>
      </c>
      <c r="C193" t="s">
        <v>588</v>
      </c>
      <c r="D193">
        <v>35</v>
      </c>
      <c r="E193" t="s">
        <v>10</v>
      </c>
      <c r="F193">
        <f t="shared" si="30"/>
        <v>2</v>
      </c>
      <c r="G193">
        <f t="shared" si="31"/>
        <v>1</v>
      </c>
      <c r="H193" t="s">
        <v>2</v>
      </c>
      <c r="I193" t="s">
        <v>7</v>
      </c>
      <c r="J193" t="s">
        <v>609</v>
      </c>
      <c r="K193" t="s">
        <v>606</v>
      </c>
      <c r="L193" t="s">
        <v>515</v>
      </c>
      <c r="M193" s="7">
        <f t="shared" si="32"/>
        <v>360.13340507142857</v>
      </c>
      <c r="N193" s="7">
        <f t="shared" si="32"/>
        <v>185.48346694285715</v>
      </c>
      <c r="O193" s="7">
        <f>M193*'Emission and cost factors'!$D$8+N193*'Emission and cost factors'!$E$8</f>
        <v>160.95040985871429</v>
      </c>
      <c r="P193" s="8">
        <f>M193*'Emission and cost factors'!$D$9+N193*'Emission and cost factors'!$E$9</f>
        <v>42.227856244285718</v>
      </c>
      <c r="Q193" s="7">
        <f t="shared" si="23"/>
        <v>20.216428571428569</v>
      </c>
      <c r="R193" s="17">
        <f t="shared" si="24"/>
        <v>0</v>
      </c>
      <c r="S193" s="17">
        <f t="shared" si="25"/>
        <v>0</v>
      </c>
      <c r="T193" s="17">
        <f t="shared" si="26"/>
        <v>0</v>
      </c>
      <c r="U193" s="7">
        <f t="shared" si="27"/>
        <v>0</v>
      </c>
      <c r="V193" s="7">
        <f t="shared" si="28"/>
        <v>0</v>
      </c>
      <c r="W193" s="7">
        <f t="shared" si="29"/>
        <v>0</v>
      </c>
      <c r="X193">
        <v>20.22</v>
      </c>
      <c r="Y193">
        <v>20.170000000000002</v>
      </c>
      <c r="Z193">
        <v>20.420000000000002</v>
      </c>
      <c r="AA193">
        <v>20.3</v>
      </c>
      <c r="AB193">
        <v>20.100000000000001</v>
      </c>
      <c r="AC193">
        <v>20.16</v>
      </c>
      <c r="AD193">
        <v>20.29</v>
      </c>
      <c r="AE193">
        <v>20.11</v>
      </c>
      <c r="AF193">
        <v>20.13</v>
      </c>
      <c r="AG193">
        <v>20.079999999999998</v>
      </c>
      <c r="AH193">
        <v>20.05</v>
      </c>
      <c r="AI193">
        <v>20.21</v>
      </c>
      <c r="AJ193">
        <v>20.34</v>
      </c>
      <c r="AK193">
        <v>20.45</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20.02</v>
      </c>
      <c r="CC193">
        <v>20.02</v>
      </c>
      <c r="CD193">
        <v>19.88</v>
      </c>
      <c r="CE193">
        <v>19.91</v>
      </c>
      <c r="CF193">
        <v>19.95</v>
      </c>
      <c r="CG193">
        <v>19.84</v>
      </c>
      <c r="CH193">
        <v>19.87</v>
      </c>
      <c r="CI193">
        <v>19.36</v>
      </c>
      <c r="CJ193">
        <v>19.62</v>
      </c>
      <c r="CK193">
        <v>19.77</v>
      </c>
      <c r="CL193">
        <v>19.350000000000001</v>
      </c>
      <c r="CM193">
        <v>19.68</v>
      </c>
      <c r="CN193">
        <v>19.670000000000002</v>
      </c>
      <c r="CO193">
        <v>19.989999999999998</v>
      </c>
      <c r="CP193">
        <v>0</v>
      </c>
      <c r="CQ193">
        <v>0</v>
      </c>
      <c r="CR193">
        <v>0.11700000000000001</v>
      </c>
      <c r="CS193">
        <v>7.4999999999999997E-2</v>
      </c>
      <c r="CT193">
        <v>3.3000000000000002E-2</v>
      </c>
      <c r="CU193">
        <v>0.125</v>
      </c>
      <c r="CV193">
        <v>0.1</v>
      </c>
      <c r="CW193">
        <v>0.39200000000000002</v>
      </c>
      <c r="CX193">
        <v>0.26700000000000002</v>
      </c>
      <c r="CY193">
        <v>0.158</v>
      </c>
      <c r="CZ193">
        <v>0.38300000000000001</v>
      </c>
      <c r="DA193">
        <v>0.24199999999999999</v>
      </c>
      <c r="DB193">
        <v>0.25800000000000001</v>
      </c>
      <c r="DC193">
        <v>8.0000000000000002E-3</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5.3070000000000004</v>
      </c>
      <c r="EG193">
        <v>4.1970000000000001</v>
      </c>
      <c r="EH193">
        <v>5.6070000000000002</v>
      </c>
      <c r="EI193">
        <v>3.2570000000000001</v>
      </c>
      <c r="EJ193">
        <v>3.0510000000000002</v>
      </c>
      <c r="EK193">
        <v>2.9710000000000001</v>
      </c>
      <c r="EL193">
        <v>3.153</v>
      </c>
      <c r="EM193">
        <v>-3.4</v>
      </c>
      <c r="EN193">
        <v>1.351</v>
      </c>
      <c r="EO193">
        <v>-9.7000000000000003E-2</v>
      </c>
      <c r="EP193">
        <v>-3.7</v>
      </c>
      <c r="EQ193">
        <v>3.6440000000000001</v>
      </c>
      <c r="ER193">
        <v>2.9510000000000001</v>
      </c>
      <c r="ES193">
        <v>5.9950000000000001</v>
      </c>
      <c r="ET193">
        <v>168.06225570000001</v>
      </c>
      <c r="EU193">
        <v>86.558951239999999</v>
      </c>
    </row>
    <row r="194" spans="1:151" x14ac:dyDescent="0.25">
      <c r="A194" t="s">
        <v>537</v>
      </c>
      <c r="B194" t="s">
        <v>589</v>
      </c>
      <c r="C194" t="s">
        <v>588</v>
      </c>
      <c r="D194">
        <v>37</v>
      </c>
      <c r="E194" t="s">
        <v>10</v>
      </c>
      <c r="F194">
        <f t="shared" si="30"/>
        <v>2</v>
      </c>
      <c r="G194">
        <f t="shared" si="31"/>
        <v>1</v>
      </c>
      <c r="H194" t="s">
        <v>8</v>
      </c>
      <c r="I194" t="s">
        <v>3</v>
      </c>
      <c r="J194" t="s">
        <v>609</v>
      </c>
      <c r="K194" t="s">
        <v>606</v>
      </c>
      <c r="L194" t="s">
        <v>516</v>
      </c>
      <c r="M194" s="7">
        <f t="shared" si="32"/>
        <v>182.4554564357143</v>
      </c>
      <c r="N194" s="7">
        <f t="shared" si="32"/>
        <v>75.776441121428562</v>
      </c>
      <c r="O194" s="7">
        <f>M194*'Emission and cost factors'!$D$8+N194*'Emission and cost factors'!$E$8</f>
        <v>73.172808767357139</v>
      </c>
      <c r="P194" s="8">
        <f>M194*'Emission and cost factors'!$D$9+N194*'Emission and cost factors'!$E$9</f>
        <v>18.664684425642857</v>
      </c>
      <c r="Q194" s="7">
        <f t="shared" si="23"/>
        <v>20.255714285714284</v>
      </c>
      <c r="R194" s="17">
        <f t="shared" si="24"/>
        <v>2</v>
      </c>
      <c r="S194" s="17">
        <f t="shared" si="25"/>
        <v>0</v>
      </c>
      <c r="T194" s="17">
        <f t="shared" si="26"/>
        <v>0</v>
      </c>
      <c r="U194" s="7">
        <f t="shared" si="27"/>
        <v>1.3071428571428571E-2</v>
      </c>
      <c r="V194" s="7">
        <f t="shared" si="28"/>
        <v>0</v>
      </c>
      <c r="W194" s="7">
        <f t="shared" si="29"/>
        <v>0</v>
      </c>
      <c r="X194">
        <v>20.45</v>
      </c>
      <c r="Y194">
        <v>20.329999999999998</v>
      </c>
      <c r="Z194">
        <v>20.420000000000002</v>
      </c>
      <c r="AA194">
        <v>20.309999999999999</v>
      </c>
      <c r="AB194">
        <v>20.27</v>
      </c>
      <c r="AC194">
        <v>20.34</v>
      </c>
      <c r="AD194">
        <v>20.34</v>
      </c>
      <c r="AE194">
        <v>19.989999999999998</v>
      </c>
      <c r="AF194">
        <v>20.23</v>
      </c>
      <c r="AG194">
        <v>20.04</v>
      </c>
      <c r="AH194">
        <v>19.809999999999999</v>
      </c>
      <c r="AI194">
        <v>20.25</v>
      </c>
      <c r="AJ194">
        <v>20.29</v>
      </c>
      <c r="AK194">
        <v>20.51</v>
      </c>
      <c r="AL194">
        <v>0</v>
      </c>
      <c r="AM194">
        <v>0</v>
      </c>
      <c r="AN194">
        <v>0</v>
      </c>
      <c r="AO194">
        <v>0</v>
      </c>
      <c r="AP194">
        <v>0</v>
      </c>
      <c r="AQ194">
        <v>0</v>
      </c>
      <c r="AR194">
        <v>0</v>
      </c>
      <c r="AS194">
        <v>8.0000000000000002E-3</v>
      </c>
      <c r="AT194">
        <v>0</v>
      </c>
      <c r="AU194">
        <v>0</v>
      </c>
      <c r="AV194">
        <v>0.17499999999999999</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19.71</v>
      </c>
      <c r="CC194">
        <v>19.75</v>
      </c>
      <c r="CD194">
        <v>19.850000000000001</v>
      </c>
      <c r="CE194">
        <v>19.75</v>
      </c>
      <c r="CF194">
        <v>19.73</v>
      </c>
      <c r="CG194">
        <v>19.61</v>
      </c>
      <c r="CH194">
        <v>19.62</v>
      </c>
      <c r="CI194">
        <v>19.39</v>
      </c>
      <c r="CJ194">
        <v>19.64</v>
      </c>
      <c r="CK194">
        <v>19.72</v>
      </c>
      <c r="CL194">
        <v>19.600000000000001</v>
      </c>
      <c r="CM194">
        <v>19.64</v>
      </c>
      <c r="CN194">
        <v>19.850000000000001</v>
      </c>
      <c r="CO194">
        <v>19.75</v>
      </c>
      <c r="CP194">
        <v>0.25800000000000001</v>
      </c>
      <c r="CQ194">
        <v>0.20799999999999999</v>
      </c>
      <c r="CR194">
        <v>0.14199999999999999</v>
      </c>
      <c r="CS194">
        <v>0.20799999999999999</v>
      </c>
      <c r="CT194">
        <v>0.20799999999999999</v>
      </c>
      <c r="CU194">
        <v>0.308</v>
      </c>
      <c r="CV194">
        <v>0.308</v>
      </c>
      <c r="CW194">
        <v>0.35</v>
      </c>
      <c r="CX194">
        <v>0.24199999999999999</v>
      </c>
      <c r="CY194">
        <v>0.17499999999999999</v>
      </c>
      <c r="CZ194">
        <v>0.217</v>
      </c>
      <c r="DA194">
        <v>0.28299999999999997</v>
      </c>
      <c r="DB194">
        <v>0.11700000000000001</v>
      </c>
      <c r="DC194">
        <v>0.24199999999999999</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c r="EF194">
        <v>5.3070000000000004</v>
      </c>
      <c r="EG194">
        <v>4.1970000000000001</v>
      </c>
      <c r="EH194">
        <v>5.6070000000000002</v>
      </c>
      <c r="EI194">
        <v>3.2570000000000001</v>
      </c>
      <c r="EJ194">
        <v>3.0510000000000002</v>
      </c>
      <c r="EK194">
        <v>2.9710000000000001</v>
      </c>
      <c r="EL194">
        <v>3.153</v>
      </c>
      <c r="EM194">
        <v>-3.4</v>
      </c>
      <c r="EN194">
        <v>1.351</v>
      </c>
      <c r="EO194">
        <v>-9.7000000000000003E-2</v>
      </c>
      <c r="EP194">
        <v>-3.7</v>
      </c>
      <c r="EQ194">
        <v>3.6440000000000001</v>
      </c>
      <c r="ER194">
        <v>2.9510000000000001</v>
      </c>
      <c r="ES194">
        <v>5.9950000000000001</v>
      </c>
      <c r="ET194">
        <v>85.145879669999999</v>
      </c>
      <c r="EU194">
        <v>35.36233919</v>
      </c>
    </row>
    <row r="195" spans="1:151" x14ac:dyDescent="0.25">
      <c r="A195" t="s">
        <v>538</v>
      </c>
      <c r="B195" t="s">
        <v>589</v>
      </c>
      <c r="C195" t="s">
        <v>588</v>
      </c>
      <c r="D195">
        <v>39</v>
      </c>
      <c r="E195" t="s">
        <v>10</v>
      </c>
      <c r="F195">
        <f t="shared" si="30"/>
        <v>2</v>
      </c>
      <c r="G195">
        <f t="shared" si="31"/>
        <v>1</v>
      </c>
      <c r="H195" t="s">
        <v>8</v>
      </c>
      <c r="I195" t="s">
        <v>6</v>
      </c>
      <c r="J195" t="s">
        <v>609</v>
      </c>
      <c r="K195" t="s">
        <v>606</v>
      </c>
      <c r="L195" t="s">
        <v>515</v>
      </c>
      <c r="M195" s="7">
        <f t="shared" si="32"/>
        <v>182.98729013571429</v>
      </c>
      <c r="N195" s="7">
        <f t="shared" si="32"/>
        <v>96.91536379285715</v>
      </c>
      <c r="O195" s="7">
        <f>M195*'Emission and cost factors'!$D$8+N195*'Emission and cost factors'!$E$8</f>
        <v>83.008398273214283</v>
      </c>
      <c r="P195" s="8">
        <f>M195*'Emission and cost factors'!$D$9+N195*'Emission and cost factors'!$E$9</f>
        <v>21.856796174357143</v>
      </c>
      <c r="Q195" s="7">
        <f t="shared" ref="Q195:Q244" si="33">AVERAGE(X195:AK195)</f>
        <v>20.395714285714284</v>
      </c>
      <c r="R195" s="17">
        <f t="shared" ref="R195:R244" si="34">COUNTIF(X195:AK195,"&lt;20")</f>
        <v>0</v>
      </c>
      <c r="S195" s="17">
        <f t="shared" ref="S195:S244" si="35">COUNTIF(X195:AK195,"&lt;19")</f>
        <v>0</v>
      </c>
      <c r="T195" s="17">
        <f t="shared" ref="T195:T244" si="36">COUNTIF(X195:AK195,"&lt;18")</f>
        <v>0</v>
      </c>
      <c r="U195" s="7">
        <f t="shared" ref="U195:U244" si="37">SUM(AL195:AY195)/14</f>
        <v>0</v>
      </c>
      <c r="V195" s="7">
        <f t="shared" ref="V195:V244" si="38">SUM(AZ195:BM195)/14</f>
        <v>0</v>
      </c>
      <c r="W195" s="7">
        <f t="shared" ref="W195:W244" si="39">SUM(BN195:CA195)/14</f>
        <v>0</v>
      </c>
      <c r="X195">
        <v>20.48</v>
      </c>
      <c r="Y195">
        <v>20.440000000000001</v>
      </c>
      <c r="Z195">
        <v>20.7</v>
      </c>
      <c r="AA195">
        <v>20.41</v>
      </c>
      <c r="AB195">
        <v>20.39</v>
      </c>
      <c r="AC195">
        <v>20.329999999999998</v>
      </c>
      <c r="AD195">
        <v>20.350000000000001</v>
      </c>
      <c r="AE195">
        <v>20.11</v>
      </c>
      <c r="AF195">
        <v>20.36</v>
      </c>
      <c r="AG195">
        <v>20.29</v>
      </c>
      <c r="AH195">
        <v>20.43</v>
      </c>
      <c r="AI195">
        <v>20.37</v>
      </c>
      <c r="AJ195">
        <v>20.350000000000001</v>
      </c>
      <c r="AK195">
        <v>20.53</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20.38</v>
      </c>
      <c r="CC195">
        <v>20.309999999999999</v>
      </c>
      <c r="CD195">
        <v>20.18</v>
      </c>
      <c r="CE195">
        <v>20.25</v>
      </c>
      <c r="CF195">
        <v>20.25</v>
      </c>
      <c r="CG195">
        <v>20.23</v>
      </c>
      <c r="CH195">
        <v>20.260000000000002</v>
      </c>
      <c r="CI195">
        <v>19.98</v>
      </c>
      <c r="CJ195">
        <v>20.149999999999999</v>
      </c>
      <c r="CK195">
        <v>20.05</v>
      </c>
      <c r="CL195">
        <v>19.72</v>
      </c>
      <c r="CM195">
        <v>20.3</v>
      </c>
      <c r="CN195">
        <v>20.25</v>
      </c>
      <c r="CO195">
        <v>20.36</v>
      </c>
      <c r="CP195">
        <v>0</v>
      </c>
      <c r="CQ195">
        <v>0</v>
      </c>
      <c r="CR195">
        <v>0</v>
      </c>
      <c r="CS195">
        <v>0</v>
      </c>
      <c r="CT195">
        <v>0</v>
      </c>
      <c r="CU195">
        <v>0</v>
      </c>
      <c r="CV195">
        <v>0</v>
      </c>
      <c r="CW195">
        <v>8.0000000000000002E-3</v>
      </c>
      <c r="CX195">
        <v>0</v>
      </c>
      <c r="CY195">
        <v>0</v>
      </c>
      <c r="CZ195">
        <v>0.20799999999999999</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5.3070000000000004</v>
      </c>
      <c r="EG195">
        <v>4.1970000000000001</v>
      </c>
      <c r="EH195">
        <v>5.6070000000000002</v>
      </c>
      <c r="EI195">
        <v>3.2570000000000001</v>
      </c>
      <c r="EJ195">
        <v>3.0510000000000002</v>
      </c>
      <c r="EK195">
        <v>2.9710000000000001</v>
      </c>
      <c r="EL195">
        <v>3.153</v>
      </c>
      <c r="EM195">
        <v>-3.4</v>
      </c>
      <c r="EN195">
        <v>1.351</v>
      </c>
      <c r="EO195">
        <v>-9.7000000000000003E-2</v>
      </c>
      <c r="EP195">
        <v>-3.7</v>
      </c>
      <c r="EQ195">
        <v>3.6440000000000001</v>
      </c>
      <c r="ER195">
        <v>2.9510000000000001</v>
      </c>
      <c r="ES195">
        <v>5.9950000000000001</v>
      </c>
      <c r="ET195">
        <v>85.394068730000001</v>
      </c>
      <c r="EU195">
        <v>45.227169770000003</v>
      </c>
    </row>
    <row r="196" spans="1:151" x14ac:dyDescent="0.25">
      <c r="A196" t="s">
        <v>539</v>
      </c>
      <c r="B196" t="s">
        <v>589</v>
      </c>
      <c r="C196" t="s">
        <v>588</v>
      </c>
      <c r="D196">
        <v>41</v>
      </c>
      <c r="E196" t="s">
        <v>10</v>
      </c>
      <c r="F196">
        <f t="shared" si="30"/>
        <v>2</v>
      </c>
      <c r="G196">
        <f t="shared" si="31"/>
        <v>1</v>
      </c>
      <c r="H196" t="s">
        <v>8</v>
      </c>
      <c r="I196" t="s">
        <v>7</v>
      </c>
      <c r="J196" t="s">
        <v>609</v>
      </c>
      <c r="K196" t="s">
        <v>606</v>
      </c>
      <c r="L196" t="s">
        <v>515</v>
      </c>
      <c r="M196" s="7">
        <f t="shared" si="32"/>
        <v>197.7206279142857</v>
      </c>
      <c r="N196" s="7">
        <f t="shared" si="32"/>
        <v>101.79086487857144</v>
      </c>
      <c r="O196" s="7">
        <f>M196*'Emission and cost factors'!$D$8+N196*'Emission and cost factors'!$E$8</f>
        <v>88.34512970614287</v>
      </c>
      <c r="P196" s="8">
        <f>M196*'Emission and cost factors'!$D$9+N196*'Emission and cost factors'!$E$9</f>
        <v>23.177454848357144</v>
      </c>
      <c r="Q196" s="7">
        <f t="shared" si="33"/>
        <v>20.527142857142859</v>
      </c>
      <c r="R196" s="17">
        <f t="shared" si="34"/>
        <v>0</v>
      </c>
      <c r="S196" s="17">
        <f t="shared" si="35"/>
        <v>0</v>
      </c>
      <c r="T196" s="17">
        <f t="shared" si="36"/>
        <v>0</v>
      </c>
      <c r="U196" s="7">
        <f t="shared" si="37"/>
        <v>0</v>
      </c>
      <c r="V196" s="7">
        <f t="shared" si="38"/>
        <v>0</v>
      </c>
      <c r="W196" s="7">
        <f t="shared" si="39"/>
        <v>0</v>
      </c>
      <c r="X196">
        <v>20.62</v>
      </c>
      <c r="Y196">
        <v>20.74</v>
      </c>
      <c r="Z196">
        <v>20.77</v>
      </c>
      <c r="AA196">
        <v>20.65</v>
      </c>
      <c r="AB196">
        <v>20.51</v>
      </c>
      <c r="AC196">
        <v>20.48</v>
      </c>
      <c r="AD196">
        <v>20.49</v>
      </c>
      <c r="AE196">
        <v>20.22</v>
      </c>
      <c r="AF196">
        <v>20.45</v>
      </c>
      <c r="AG196">
        <v>20.399999999999999</v>
      </c>
      <c r="AH196">
        <v>20.29</v>
      </c>
      <c r="AI196">
        <v>20.67</v>
      </c>
      <c r="AJ196">
        <v>20.48</v>
      </c>
      <c r="AK196">
        <v>20.61</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20.5</v>
      </c>
      <c r="CC196">
        <v>20.25</v>
      </c>
      <c r="CD196">
        <v>20.53</v>
      </c>
      <c r="CE196">
        <v>20.5</v>
      </c>
      <c r="CF196">
        <v>20.48</v>
      </c>
      <c r="CG196">
        <v>20.46</v>
      </c>
      <c r="CH196">
        <v>20.47</v>
      </c>
      <c r="CI196">
        <v>20.13</v>
      </c>
      <c r="CJ196">
        <v>20.39</v>
      </c>
      <c r="CK196">
        <v>20.350000000000001</v>
      </c>
      <c r="CL196">
        <v>20.04</v>
      </c>
      <c r="CM196">
        <v>20.37</v>
      </c>
      <c r="CN196">
        <v>20.47</v>
      </c>
      <c r="CO196">
        <v>20.57</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5.3070000000000004</v>
      </c>
      <c r="EG196">
        <v>4.1970000000000001</v>
      </c>
      <c r="EH196">
        <v>5.6070000000000002</v>
      </c>
      <c r="EI196">
        <v>3.2570000000000001</v>
      </c>
      <c r="EJ196">
        <v>3.0510000000000002</v>
      </c>
      <c r="EK196">
        <v>2.9710000000000001</v>
      </c>
      <c r="EL196">
        <v>3.153</v>
      </c>
      <c r="EM196">
        <v>-3.4</v>
      </c>
      <c r="EN196">
        <v>1.351</v>
      </c>
      <c r="EO196">
        <v>-9.7000000000000003E-2</v>
      </c>
      <c r="EP196">
        <v>-3.7</v>
      </c>
      <c r="EQ196">
        <v>3.6440000000000001</v>
      </c>
      <c r="ER196">
        <v>2.9510000000000001</v>
      </c>
      <c r="ES196">
        <v>5.9950000000000001</v>
      </c>
      <c r="ET196">
        <v>92.269626360000004</v>
      </c>
      <c r="EU196">
        <v>47.502403610000002</v>
      </c>
    </row>
    <row r="197" spans="1:151" x14ac:dyDescent="0.25">
      <c r="A197" t="s">
        <v>540</v>
      </c>
      <c r="B197" t="s">
        <v>589</v>
      </c>
      <c r="C197" t="s">
        <v>588</v>
      </c>
      <c r="D197">
        <v>55</v>
      </c>
      <c r="E197" t="s">
        <v>10</v>
      </c>
      <c r="F197">
        <f t="shared" si="30"/>
        <v>2</v>
      </c>
      <c r="G197">
        <f t="shared" si="31"/>
        <v>1</v>
      </c>
      <c r="H197" t="s">
        <v>9</v>
      </c>
      <c r="I197" t="s">
        <v>3</v>
      </c>
      <c r="J197" t="s">
        <v>609</v>
      </c>
      <c r="K197" t="s">
        <v>606</v>
      </c>
      <c r="L197" t="s">
        <v>516</v>
      </c>
      <c r="M197" s="7">
        <f t="shared" si="32"/>
        <v>161.85779535</v>
      </c>
      <c r="N197" s="7">
        <f t="shared" si="32"/>
        <v>75.872800628571426</v>
      </c>
      <c r="O197" s="7">
        <f>M197*'Emission and cost factors'!$D$8+N197*'Emission and cost factors'!$E$8</f>
        <v>68.891625312642844</v>
      </c>
      <c r="P197" s="8">
        <f>M197*'Emission and cost factors'!$D$9+N197*'Emission and cost factors'!$E$9</f>
        <v>17.855231908285713</v>
      </c>
      <c r="Q197" s="7">
        <f t="shared" si="33"/>
        <v>20.299999999999994</v>
      </c>
      <c r="R197" s="17">
        <f t="shared" si="34"/>
        <v>1</v>
      </c>
      <c r="S197" s="17">
        <f t="shared" si="35"/>
        <v>0</v>
      </c>
      <c r="T197" s="17">
        <f t="shared" si="36"/>
        <v>0</v>
      </c>
      <c r="U197" s="7">
        <f t="shared" si="37"/>
        <v>5.9285714285714289E-3</v>
      </c>
      <c r="V197" s="7">
        <f t="shared" si="38"/>
        <v>0</v>
      </c>
      <c r="W197" s="7">
        <f t="shared" si="39"/>
        <v>0</v>
      </c>
      <c r="X197">
        <v>20.52</v>
      </c>
      <c r="Y197">
        <v>20.39</v>
      </c>
      <c r="Z197">
        <v>20.399999999999999</v>
      </c>
      <c r="AA197">
        <v>20.420000000000002</v>
      </c>
      <c r="AB197">
        <v>20.32</v>
      </c>
      <c r="AC197">
        <v>20.29</v>
      </c>
      <c r="AD197">
        <v>20.329999999999998</v>
      </c>
      <c r="AE197">
        <v>20.11</v>
      </c>
      <c r="AF197">
        <v>20.34</v>
      </c>
      <c r="AG197">
        <v>20.12</v>
      </c>
      <c r="AH197">
        <v>19.920000000000002</v>
      </c>
      <c r="AI197">
        <v>20.29</v>
      </c>
      <c r="AJ197">
        <v>20.309999999999999</v>
      </c>
      <c r="AK197">
        <v>20.440000000000001</v>
      </c>
      <c r="AL197">
        <v>0</v>
      </c>
      <c r="AM197">
        <v>0</v>
      </c>
      <c r="AN197">
        <v>0</v>
      </c>
      <c r="AO197">
        <v>0</v>
      </c>
      <c r="AP197">
        <v>0</v>
      </c>
      <c r="AQ197">
        <v>0</v>
      </c>
      <c r="AR197">
        <v>0</v>
      </c>
      <c r="AS197">
        <v>0</v>
      </c>
      <c r="AT197">
        <v>0</v>
      </c>
      <c r="AU197">
        <v>0</v>
      </c>
      <c r="AV197">
        <v>8.3000000000000004E-2</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19.78</v>
      </c>
      <c r="CC197">
        <v>19.809999999999999</v>
      </c>
      <c r="CD197">
        <v>19.940000000000001</v>
      </c>
      <c r="CE197">
        <v>19.78</v>
      </c>
      <c r="CF197">
        <v>19.75</v>
      </c>
      <c r="CG197">
        <v>19.77</v>
      </c>
      <c r="CH197">
        <v>19.75</v>
      </c>
      <c r="CI197">
        <v>19.399999999999999</v>
      </c>
      <c r="CJ197">
        <v>19.510000000000002</v>
      </c>
      <c r="CK197">
        <v>19.8</v>
      </c>
      <c r="CL197">
        <v>19.690000000000001</v>
      </c>
      <c r="CM197">
        <v>19.73</v>
      </c>
      <c r="CN197">
        <v>19.899999999999999</v>
      </c>
      <c r="CO197">
        <v>19.829999999999998</v>
      </c>
      <c r="CP197">
        <v>0.20799999999999999</v>
      </c>
      <c r="CQ197">
        <v>0.16700000000000001</v>
      </c>
      <c r="CR197">
        <v>5.8000000000000003E-2</v>
      </c>
      <c r="CS197">
        <v>0.192</v>
      </c>
      <c r="CT197">
        <v>0.20799999999999999</v>
      </c>
      <c r="CU197">
        <v>0.192</v>
      </c>
      <c r="CV197">
        <v>0.20799999999999999</v>
      </c>
      <c r="CW197">
        <v>0.36699999999999999</v>
      </c>
      <c r="CX197">
        <v>0.36699999999999999</v>
      </c>
      <c r="CY197">
        <v>0.13300000000000001</v>
      </c>
      <c r="CZ197">
        <v>0.17499999999999999</v>
      </c>
      <c r="DA197">
        <v>0.22500000000000001</v>
      </c>
      <c r="DB197">
        <v>7.4999999999999997E-2</v>
      </c>
      <c r="DC197">
        <v>0.17499999999999999</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5.3070000000000004</v>
      </c>
      <c r="EG197">
        <v>4.1970000000000001</v>
      </c>
      <c r="EH197">
        <v>5.6070000000000002</v>
      </c>
      <c r="EI197">
        <v>3.2570000000000001</v>
      </c>
      <c r="EJ197">
        <v>3.0510000000000002</v>
      </c>
      <c r="EK197">
        <v>2.9710000000000001</v>
      </c>
      <c r="EL197">
        <v>3.153</v>
      </c>
      <c r="EM197">
        <v>-3.4</v>
      </c>
      <c r="EN197">
        <v>1.351</v>
      </c>
      <c r="EO197">
        <v>-9.7000000000000003E-2</v>
      </c>
      <c r="EP197">
        <v>-3.7</v>
      </c>
      <c r="EQ197">
        <v>3.6440000000000001</v>
      </c>
      <c r="ER197">
        <v>2.9510000000000001</v>
      </c>
      <c r="ES197">
        <v>5.9950000000000001</v>
      </c>
      <c r="ET197">
        <v>75.533637830000004</v>
      </c>
      <c r="EU197">
        <v>35.40730696</v>
      </c>
    </row>
    <row r="198" spans="1:151" x14ac:dyDescent="0.25">
      <c r="A198" t="s">
        <v>541</v>
      </c>
      <c r="B198" t="s">
        <v>589</v>
      </c>
      <c r="C198" t="s">
        <v>588</v>
      </c>
      <c r="D198">
        <v>57</v>
      </c>
      <c r="E198" t="s">
        <v>10</v>
      </c>
      <c r="F198">
        <f t="shared" si="30"/>
        <v>2</v>
      </c>
      <c r="G198">
        <f t="shared" si="31"/>
        <v>1</v>
      </c>
      <c r="H198" t="s">
        <v>9</v>
      </c>
      <c r="I198" t="s">
        <v>6</v>
      </c>
      <c r="J198" t="s">
        <v>609</v>
      </c>
      <c r="K198" t="s">
        <v>606</v>
      </c>
      <c r="L198" t="s">
        <v>515</v>
      </c>
      <c r="M198" s="7">
        <f t="shared" si="32"/>
        <v>183.60401841428572</v>
      </c>
      <c r="N198" s="7">
        <f t="shared" si="32"/>
        <v>90.898547828571424</v>
      </c>
      <c r="O198" s="7">
        <f>M198*'Emission and cost factors'!$D$8+N198*'Emission and cost factors'!$E$8</f>
        <v>80.370175868142852</v>
      </c>
      <c r="P198" s="8">
        <f>M198*'Emission and cost factors'!$D$9+N198*'Emission and cost factors'!$E$9</f>
        <v>20.978942910857143</v>
      </c>
      <c r="Q198" s="7">
        <f t="shared" si="33"/>
        <v>20.462142857142855</v>
      </c>
      <c r="R198" s="17">
        <f t="shared" si="34"/>
        <v>0</v>
      </c>
      <c r="S198" s="17">
        <f t="shared" si="35"/>
        <v>0</v>
      </c>
      <c r="T198" s="17">
        <f t="shared" si="36"/>
        <v>0</v>
      </c>
      <c r="U198" s="7">
        <f t="shared" si="37"/>
        <v>0</v>
      </c>
      <c r="V198" s="7">
        <f t="shared" si="38"/>
        <v>0</v>
      </c>
      <c r="W198" s="7">
        <f t="shared" si="39"/>
        <v>0</v>
      </c>
      <c r="X198">
        <v>20.58</v>
      </c>
      <c r="Y198">
        <v>20.49</v>
      </c>
      <c r="Z198">
        <v>20.68</v>
      </c>
      <c r="AA198">
        <v>20.51</v>
      </c>
      <c r="AB198">
        <v>20.51</v>
      </c>
      <c r="AC198">
        <v>20.38</v>
      </c>
      <c r="AD198">
        <v>20.399999999999999</v>
      </c>
      <c r="AE198">
        <v>20.23</v>
      </c>
      <c r="AF198">
        <v>20.440000000000001</v>
      </c>
      <c r="AG198">
        <v>20.32</v>
      </c>
      <c r="AH198">
        <v>20.46</v>
      </c>
      <c r="AI198">
        <v>20.52</v>
      </c>
      <c r="AJ198">
        <v>20.39</v>
      </c>
      <c r="AK198">
        <v>20.56</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20.39</v>
      </c>
      <c r="CC198">
        <v>20.329999999999998</v>
      </c>
      <c r="CD198">
        <v>20.329999999999998</v>
      </c>
      <c r="CE198">
        <v>20.28</v>
      </c>
      <c r="CF198">
        <v>20.25</v>
      </c>
      <c r="CG198">
        <v>20.27</v>
      </c>
      <c r="CH198">
        <v>20.29</v>
      </c>
      <c r="CI198">
        <v>20.05</v>
      </c>
      <c r="CJ198">
        <v>20.21</v>
      </c>
      <c r="CK198">
        <v>20.13</v>
      </c>
      <c r="CL198">
        <v>19.77</v>
      </c>
      <c r="CM198">
        <v>20.27</v>
      </c>
      <c r="CN198">
        <v>20.28</v>
      </c>
      <c r="CO198">
        <v>20.38</v>
      </c>
      <c r="CP198">
        <v>0</v>
      </c>
      <c r="CQ198">
        <v>0</v>
      </c>
      <c r="CR198">
        <v>0</v>
      </c>
      <c r="CS198">
        <v>0</v>
      </c>
      <c r="CT198">
        <v>0</v>
      </c>
      <c r="CU198">
        <v>0</v>
      </c>
      <c r="CV198">
        <v>0</v>
      </c>
      <c r="CW198">
        <v>0</v>
      </c>
      <c r="CX198">
        <v>0</v>
      </c>
      <c r="CY198">
        <v>0</v>
      </c>
      <c r="CZ198">
        <v>0.183</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c r="EF198">
        <v>5.3070000000000004</v>
      </c>
      <c r="EG198">
        <v>4.1970000000000001</v>
      </c>
      <c r="EH198">
        <v>5.6070000000000002</v>
      </c>
      <c r="EI198">
        <v>3.2570000000000001</v>
      </c>
      <c r="EJ198">
        <v>3.0510000000000002</v>
      </c>
      <c r="EK198">
        <v>2.9710000000000001</v>
      </c>
      <c r="EL198">
        <v>3.153</v>
      </c>
      <c r="EM198">
        <v>-3.4</v>
      </c>
      <c r="EN198">
        <v>1.351</v>
      </c>
      <c r="EO198">
        <v>-9.7000000000000003E-2</v>
      </c>
      <c r="EP198">
        <v>-3.7</v>
      </c>
      <c r="EQ198">
        <v>3.6440000000000001</v>
      </c>
      <c r="ER198">
        <v>2.9510000000000001</v>
      </c>
      <c r="ES198">
        <v>5.9950000000000001</v>
      </c>
      <c r="ET198">
        <v>85.681875259999998</v>
      </c>
      <c r="EU198">
        <v>42.419322319999999</v>
      </c>
    </row>
    <row r="199" spans="1:151" x14ac:dyDescent="0.25">
      <c r="A199" t="s">
        <v>542</v>
      </c>
      <c r="B199" t="s">
        <v>589</v>
      </c>
      <c r="C199" t="s">
        <v>588</v>
      </c>
      <c r="D199">
        <v>59</v>
      </c>
      <c r="E199" t="s">
        <v>10</v>
      </c>
      <c r="F199">
        <f t="shared" si="30"/>
        <v>2</v>
      </c>
      <c r="G199">
        <f t="shared" si="31"/>
        <v>1</v>
      </c>
      <c r="H199" t="s">
        <v>9</v>
      </c>
      <c r="I199" t="s">
        <v>7</v>
      </c>
      <c r="J199" t="s">
        <v>609</v>
      </c>
      <c r="K199" t="s">
        <v>606</v>
      </c>
      <c r="L199" t="s">
        <v>516</v>
      </c>
      <c r="M199" s="7">
        <f t="shared" si="32"/>
        <v>180.45829639285714</v>
      </c>
      <c r="N199" s="7">
        <f t="shared" si="32"/>
        <v>92.373829799999996</v>
      </c>
      <c r="O199" s="7">
        <f>M199*'Emission and cost factors'!$D$8+N199*'Emission and cost factors'!$E$8</f>
        <v>80.388203950499985</v>
      </c>
      <c r="P199" s="8">
        <f>M199*'Emission and cost factors'!$D$9+N199*'Emission and cost factors'!$E$9</f>
        <v>21.074406325714286</v>
      </c>
      <c r="Q199" s="7">
        <f t="shared" si="33"/>
        <v>20.554285714285715</v>
      </c>
      <c r="R199" s="17">
        <f t="shared" si="34"/>
        <v>0</v>
      </c>
      <c r="S199" s="17">
        <f t="shared" si="35"/>
        <v>0</v>
      </c>
      <c r="T199" s="17">
        <f t="shared" si="36"/>
        <v>0</v>
      </c>
      <c r="U199" s="7">
        <f t="shared" si="37"/>
        <v>0</v>
      </c>
      <c r="V199" s="7">
        <f t="shared" si="38"/>
        <v>0</v>
      </c>
      <c r="W199" s="7">
        <f t="shared" si="39"/>
        <v>0</v>
      </c>
      <c r="X199">
        <v>20.66</v>
      </c>
      <c r="Y199">
        <v>20.75</v>
      </c>
      <c r="Z199">
        <v>20.71</v>
      </c>
      <c r="AA199">
        <v>20.64</v>
      </c>
      <c r="AB199">
        <v>20.55</v>
      </c>
      <c r="AC199">
        <v>20.54</v>
      </c>
      <c r="AD199">
        <v>20.54</v>
      </c>
      <c r="AE199">
        <v>20.41</v>
      </c>
      <c r="AF199">
        <v>20.440000000000001</v>
      </c>
      <c r="AG199">
        <v>20.440000000000001</v>
      </c>
      <c r="AH199">
        <v>20.309999999999999</v>
      </c>
      <c r="AI199">
        <v>20.59</v>
      </c>
      <c r="AJ199">
        <v>20.53</v>
      </c>
      <c r="AK199">
        <v>20.65</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20.53</v>
      </c>
      <c r="CC199">
        <v>20.41</v>
      </c>
      <c r="CD199">
        <v>20.62</v>
      </c>
      <c r="CE199">
        <v>20.55</v>
      </c>
      <c r="CF199">
        <v>20.53</v>
      </c>
      <c r="CG199">
        <v>20.51</v>
      </c>
      <c r="CH199">
        <v>20.52</v>
      </c>
      <c r="CI199">
        <v>20.02</v>
      </c>
      <c r="CJ199">
        <v>20.39</v>
      </c>
      <c r="CK199">
        <v>20.41</v>
      </c>
      <c r="CL199">
        <v>20.13</v>
      </c>
      <c r="CM199">
        <v>20.39</v>
      </c>
      <c r="CN199">
        <v>20.51</v>
      </c>
      <c r="CO199">
        <v>20.59</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5.3070000000000004</v>
      </c>
      <c r="EG199">
        <v>4.1970000000000001</v>
      </c>
      <c r="EH199">
        <v>5.6070000000000002</v>
      </c>
      <c r="EI199">
        <v>3.2570000000000001</v>
      </c>
      <c r="EJ199">
        <v>3.0510000000000002</v>
      </c>
      <c r="EK199">
        <v>2.9710000000000001</v>
      </c>
      <c r="EL199">
        <v>3.153</v>
      </c>
      <c r="EM199">
        <v>-3.4</v>
      </c>
      <c r="EN199">
        <v>1.351</v>
      </c>
      <c r="EO199">
        <v>-9.7000000000000003E-2</v>
      </c>
      <c r="EP199">
        <v>-3.7</v>
      </c>
      <c r="EQ199">
        <v>3.6440000000000001</v>
      </c>
      <c r="ER199">
        <v>2.9510000000000001</v>
      </c>
      <c r="ES199">
        <v>5.9950000000000001</v>
      </c>
      <c r="ET199">
        <v>84.213871650000002</v>
      </c>
      <c r="EU199">
        <v>43.10778724</v>
      </c>
    </row>
    <row r="200" spans="1:151" x14ac:dyDescent="0.25">
      <c r="A200" t="s">
        <v>543</v>
      </c>
      <c r="B200" t="s">
        <v>589</v>
      </c>
      <c r="C200" t="s">
        <v>588</v>
      </c>
      <c r="D200">
        <v>61</v>
      </c>
      <c r="E200" t="s">
        <v>11</v>
      </c>
      <c r="F200">
        <f t="shared" si="30"/>
        <v>3</v>
      </c>
      <c r="G200">
        <f t="shared" si="31"/>
        <v>1</v>
      </c>
      <c r="H200" t="s">
        <v>2</v>
      </c>
      <c r="I200" t="s">
        <v>3</v>
      </c>
      <c r="J200" t="s">
        <v>609</v>
      </c>
      <c r="K200" t="s">
        <v>606</v>
      </c>
      <c r="L200" t="s">
        <v>515</v>
      </c>
      <c r="M200" s="7">
        <f t="shared" si="32"/>
        <v>392.09776649999998</v>
      </c>
      <c r="N200" s="7">
        <f t="shared" si="32"/>
        <v>182.10709812857141</v>
      </c>
      <c r="O200" s="7">
        <f>M200*'Emission and cost factors'!$D$8+N200*'Emission and cost factors'!$E$8</f>
        <v>166.10979610414284</v>
      </c>
      <c r="P200" s="8">
        <f>M200*'Emission and cost factors'!$D$9+N200*'Emission and cost factors'!$E$9</f>
        <v>42.999975379285708</v>
      </c>
      <c r="Q200" s="7">
        <f t="shared" si="33"/>
        <v>19.671428571428571</v>
      </c>
      <c r="R200" s="17">
        <f t="shared" si="34"/>
        <v>13</v>
      </c>
      <c r="S200" s="17">
        <f t="shared" si="35"/>
        <v>0</v>
      </c>
      <c r="T200" s="17">
        <f t="shared" si="36"/>
        <v>0</v>
      </c>
      <c r="U200" s="7">
        <f t="shared" si="37"/>
        <v>0.21835714285714286</v>
      </c>
      <c r="V200" s="7">
        <f t="shared" si="38"/>
        <v>0</v>
      </c>
      <c r="W200" s="7">
        <f t="shared" si="39"/>
        <v>0</v>
      </c>
      <c r="X200">
        <v>19.850000000000001</v>
      </c>
      <c r="Y200">
        <v>19.77</v>
      </c>
      <c r="Z200">
        <v>19.899999999999999</v>
      </c>
      <c r="AA200">
        <v>19.87</v>
      </c>
      <c r="AB200">
        <v>19.72</v>
      </c>
      <c r="AC200">
        <v>19.579999999999998</v>
      </c>
      <c r="AD200">
        <v>19.64</v>
      </c>
      <c r="AE200">
        <v>19.28</v>
      </c>
      <c r="AF200">
        <v>19.649999999999999</v>
      </c>
      <c r="AG200">
        <v>19.559999999999999</v>
      </c>
      <c r="AH200">
        <v>19.25</v>
      </c>
      <c r="AI200">
        <v>19.690000000000001</v>
      </c>
      <c r="AJ200">
        <v>19.61</v>
      </c>
      <c r="AK200">
        <v>20.03</v>
      </c>
      <c r="AL200">
        <v>0.13300000000000001</v>
      </c>
      <c r="AM200">
        <v>0.192</v>
      </c>
      <c r="AN200">
        <v>9.1999999999999998E-2</v>
      </c>
      <c r="AO200">
        <v>0.1</v>
      </c>
      <c r="AP200">
        <v>0.20799999999999999</v>
      </c>
      <c r="AQ200">
        <v>0.3</v>
      </c>
      <c r="AR200">
        <v>0.26700000000000002</v>
      </c>
      <c r="AS200">
        <v>0.38300000000000001</v>
      </c>
      <c r="AT200">
        <v>0.20799999999999999</v>
      </c>
      <c r="AU200">
        <v>0.27500000000000002</v>
      </c>
      <c r="AV200">
        <v>0.40799999999999997</v>
      </c>
      <c r="AW200">
        <v>0.20799999999999999</v>
      </c>
      <c r="AX200">
        <v>0.28299999999999997</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19.55</v>
      </c>
      <c r="CC200">
        <v>19.43</v>
      </c>
      <c r="CD200">
        <v>19.63</v>
      </c>
      <c r="CE200">
        <v>19.41</v>
      </c>
      <c r="CF200">
        <v>19.239999999999998</v>
      </c>
      <c r="CG200">
        <v>19.21</v>
      </c>
      <c r="CH200">
        <v>19.27</v>
      </c>
      <c r="CI200">
        <v>18.63</v>
      </c>
      <c r="CJ200">
        <v>19.02</v>
      </c>
      <c r="CK200">
        <v>18.89</v>
      </c>
      <c r="CL200">
        <v>18.600000000000001</v>
      </c>
      <c r="CM200">
        <v>18.93</v>
      </c>
      <c r="CN200">
        <v>19.2</v>
      </c>
      <c r="CO200">
        <v>19.420000000000002</v>
      </c>
      <c r="CP200">
        <v>0.25800000000000001</v>
      </c>
      <c r="CQ200">
        <v>0.308</v>
      </c>
      <c r="CR200">
        <v>0.22500000000000001</v>
      </c>
      <c r="CS200">
        <v>0.317</v>
      </c>
      <c r="CT200">
        <v>0.39200000000000002</v>
      </c>
      <c r="CU200">
        <v>0.4</v>
      </c>
      <c r="CV200">
        <v>0.375</v>
      </c>
      <c r="CW200">
        <v>0.54200000000000004</v>
      </c>
      <c r="CX200">
        <v>0.442</v>
      </c>
      <c r="CY200">
        <v>0.50800000000000001</v>
      </c>
      <c r="CZ200">
        <v>0.55000000000000004</v>
      </c>
      <c r="DA200">
        <v>0.54200000000000004</v>
      </c>
      <c r="DB200">
        <v>0.40799999999999997</v>
      </c>
      <c r="DC200">
        <v>0.35</v>
      </c>
      <c r="DD200">
        <v>0</v>
      </c>
      <c r="DE200">
        <v>0</v>
      </c>
      <c r="DF200">
        <v>0</v>
      </c>
      <c r="DG200">
        <v>0</v>
      </c>
      <c r="DH200">
        <v>0</v>
      </c>
      <c r="DI200">
        <v>0</v>
      </c>
      <c r="DJ200">
        <v>0</v>
      </c>
      <c r="DK200">
        <v>0.15</v>
      </c>
      <c r="DL200">
        <v>0</v>
      </c>
      <c r="DM200">
        <v>0.05</v>
      </c>
      <c r="DN200">
        <v>0.16700000000000001</v>
      </c>
      <c r="DO200">
        <v>3.3000000000000002E-2</v>
      </c>
      <c r="DP200">
        <v>0</v>
      </c>
      <c r="DQ200">
        <v>0</v>
      </c>
      <c r="DR200">
        <v>0</v>
      </c>
      <c r="DS200">
        <v>0</v>
      </c>
      <c r="DT200">
        <v>0</v>
      </c>
      <c r="DU200">
        <v>0</v>
      </c>
      <c r="DV200">
        <v>0</v>
      </c>
      <c r="DW200">
        <v>0</v>
      </c>
      <c r="DX200">
        <v>0</v>
      </c>
      <c r="DY200">
        <v>0</v>
      </c>
      <c r="DZ200">
        <v>0</v>
      </c>
      <c r="EA200">
        <v>0</v>
      </c>
      <c r="EB200">
        <v>0</v>
      </c>
      <c r="EC200">
        <v>0</v>
      </c>
      <c r="ED200">
        <v>0</v>
      </c>
      <c r="EE200">
        <v>0</v>
      </c>
      <c r="EF200">
        <v>5.3070000000000004</v>
      </c>
      <c r="EG200">
        <v>4.1970000000000001</v>
      </c>
      <c r="EH200">
        <v>5.6070000000000002</v>
      </c>
      <c r="EI200">
        <v>3.2570000000000001</v>
      </c>
      <c r="EJ200">
        <v>3.0510000000000002</v>
      </c>
      <c r="EK200">
        <v>2.9710000000000001</v>
      </c>
      <c r="EL200">
        <v>3.153</v>
      </c>
      <c r="EM200">
        <v>-3.4</v>
      </c>
      <c r="EN200">
        <v>1.351</v>
      </c>
      <c r="EO200">
        <v>-9.7000000000000003E-2</v>
      </c>
      <c r="EP200">
        <v>-3.7</v>
      </c>
      <c r="EQ200">
        <v>3.6440000000000001</v>
      </c>
      <c r="ER200">
        <v>2.9510000000000001</v>
      </c>
      <c r="ES200">
        <v>5.9950000000000001</v>
      </c>
      <c r="ET200">
        <v>182.9789577</v>
      </c>
      <c r="EU200">
        <v>84.983312459999993</v>
      </c>
    </row>
    <row r="201" spans="1:151" x14ac:dyDescent="0.25">
      <c r="A201" t="s">
        <v>544</v>
      </c>
      <c r="B201" t="s">
        <v>589</v>
      </c>
      <c r="C201" t="s">
        <v>588</v>
      </c>
      <c r="D201">
        <v>62</v>
      </c>
      <c r="E201" t="s">
        <v>11</v>
      </c>
      <c r="F201">
        <f t="shared" si="30"/>
        <v>3</v>
      </c>
      <c r="G201">
        <f t="shared" si="31"/>
        <v>1</v>
      </c>
      <c r="H201" t="s">
        <v>2</v>
      </c>
      <c r="I201" t="s">
        <v>3</v>
      </c>
      <c r="J201" t="s">
        <v>609</v>
      </c>
      <c r="K201" t="s">
        <v>606</v>
      </c>
      <c r="L201" t="s">
        <v>516</v>
      </c>
      <c r="M201" s="7">
        <f t="shared" si="32"/>
        <v>166.1180334</v>
      </c>
      <c r="N201" s="7">
        <f t="shared" si="32"/>
        <v>184.26990344999999</v>
      </c>
      <c r="O201" s="7">
        <f>M201*'Emission and cost factors'!$D$8+N201*'Emission and cost factors'!$E$8</f>
        <v>119.64894260099999</v>
      </c>
      <c r="P201" s="8">
        <f>M201*'Emission and cost factors'!$D$9+N201*'Emission and cost factors'!$E$9</f>
        <v>34.2852068535</v>
      </c>
      <c r="Q201" s="7">
        <f t="shared" si="33"/>
        <v>19.721428571428572</v>
      </c>
      <c r="R201" s="17">
        <f t="shared" si="34"/>
        <v>12</v>
      </c>
      <c r="S201" s="17">
        <f t="shared" si="35"/>
        <v>0</v>
      </c>
      <c r="T201" s="17">
        <f t="shared" si="36"/>
        <v>0</v>
      </c>
      <c r="U201" s="7">
        <f t="shared" si="37"/>
        <v>0.18385714285714286</v>
      </c>
      <c r="V201" s="7">
        <f t="shared" si="38"/>
        <v>0</v>
      </c>
      <c r="W201" s="7">
        <f t="shared" si="39"/>
        <v>0</v>
      </c>
      <c r="X201">
        <v>20.11</v>
      </c>
      <c r="Y201">
        <v>19.86</v>
      </c>
      <c r="Z201">
        <v>20.100000000000001</v>
      </c>
      <c r="AA201">
        <v>19.86</v>
      </c>
      <c r="AB201">
        <v>19.88</v>
      </c>
      <c r="AC201">
        <v>19.71</v>
      </c>
      <c r="AD201">
        <v>19.75</v>
      </c>
      <c r="AE201">
        <v>19.16</v>
      </c>
      <c r="AF201">
        <v>19.690000000000001</v>
      </c>
      <c r="AG201">
        <v>19.45</v>
      </c>
      <c r="AH201">
        <v>19.11</v>
      </c>
      <c r="AI201">
        <v>19.649999999999999</v>
      </c>
      <c r="AJ201">
        <v>19.8</v>
      </c>
      <c r="AK201">
        <v>19.97</v>
      </c>
      <c r="AL201">
        <v>0</v>
      </c>
      <c r="AM201">
        <v>0.108</v>
      </c>
      <c r="AN201">
        <v>0</v>
      </c>
      <c r="AO201">
        <v>0.108</v>
      </c>
      <c r="AP201">
        <v>8.3000000000000004E-2</v>
      </c>
      <c r="AQ201">
        <v>0.2</v>
      </c>
      <c r="AR201">
        <v>0.17499999999999999</v>
      </c>
      <c r="AS201">
        <v>0.46700000000000003</v>
      </c>
      <c r="AT201">
        <v>0.183</v>
      </c>
      <c r="AU201">
        <v>0.35</v>
      </c>
      <c r="AV201">
        <v>0.5</v>
      </c>
      <c r="AW201">
        <v>0.24199999999999999</v>
      </c>
      <c r="AX201">
        <v>0.13300000000000001</v>
      </c>
      <c r="AY201">
        <v>2.5000000000000001E-2</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19.22</v>
      </c>
      <c r="CC201">
        <v>19.14</v>
      </c>
      <c r="CD201">
        <v>19.39</v>
      </c>
      <c r="CE201">
        <v>19.29</v>
      </c>
      <c r="CF201">
        <v>19.02</v>
      </c>
      <c r="CG201">
        <v>19.149999999999999</v>
      </c>
      <c r="CH201">
        <v>19.16</v>
      </c>
      <c r="CI201">
        <v>18.600000000000001</v>
      </c>
      <c r="CJ201">
        <v>19.05</v>
      </c>
      <c r="CK201">
        <v>19.07</v>
      </c>
      <c r="CL201">
        <v>18.86</v>
      </c>
      <c r="CM201">
        <v>19.21</v>
      </c>
      <c r="CN201">
        <v>19.079999999999998</v>
      </c>
      <c r="CO201">
        <v>19.36</v>
      </c>
      <c r="CP201">
        <v>0.48299999999999998</v>
      </c>
      <c r="CQ201">
        <v>0.5</v>
      </c>
      <c r="CR201">
        <v>0.4</v>
      </c>
      <c r="CS201">
        <v>0.4</v>
      </c>
      <c r="CT201">
        <v>0.52500000000000002</v>
      </c>
      <c r="CU201">
        <v>0.45</v>
      </c>
      <c r="CV201">
        <v>0.45</v>
      </c>
      <c r="CW201">
        <v>0.55800000000000005</v>
      </c>
      <c r="CX201">
        <v>0.42499999999999999</v>
      </c>
      <c r="CY201">
        <v>0.41699999999999998</v>
      </c>
      <c r="CZ201">
        <v>0.433</v>
      </c>
      <c r="DA201">
        <v>0.39200000000000002</v>
      </c>
      <c r="DB201">
        <v>0.49199999999999999</v>
      </c>
      <c r="DC201">
        <v>0.4</v>
      </c>
      <c r="DD201">
        <v>0</v>
      </c>
      <c r="DE201">
        <v>0</v>
      </c>
      <c r="DF201">
        <v>0</v>
      </c>
      <c r="DG201">
        <v>0</v>
      </c>
      <c r="DH201">
        <v>0</v>
      </c>
      <c r="DI201">
        <v>0</v>
      </c>
      <c r="DJ201">
        <v>0</v>
      </c>
      <c r="DK201">
        <v>0.16700000000000001</v>
      </c>
      <c r="DL201">
        <v>0</v>
      </c>
      <c r="DM201">
        <v>0</v>
      </c>
      <c r="DN201">
        <v>5.8000000000000003E-2</v>
      </c>
      <c r="DO201">
        <v>0</v>
      </c>
      <c r="DP201">
        <v>0</v>
      </c>
      <c r="DQ201">
        <v>0</v>
      </c>
      <c r="DR201">
        <v>0</v>
      </c>
      <c r="DS201">
        <v>0</v>
      </c>
      <c r="DT201">
        <v>0</v>
      </c>
      <c r="DU201">
        <v>0</v>
      </c>
      <c r="DV201">
        <v>0</v>
      </c>
      <c r="DW201">
        <v>0</v>
      </c>
      <c r="DX201">
        <v>0</v>
      </c>
      <c r="DY201">
        <v>0</v>
      </c>
      <c r="DZ201">
        <v>0</v>
      </c>
      <c r="EA201">
        <v>0</v>
      </c>
      <c r="EB201">
        <v>0</v>
      </c>
      <c r="EC201">
        <v>0</v>
      </c>
      <c r="ED201">
        <v>0</v>
      </c>
      <c r="EE201">
        <v>0</v>
      </c>
      <c r="EF201">
        <v>5.3070000000000004</v>
      </c>
      <c r="EG201">
        <v>4.1970000000000001</v>
      </c>
      <c r="EH201">
        <v>5.6070000000000002</v>
      </c>
      <c r="EI201">
        <v>3.2570000000000001</v>
      </c>
      <c r="EJ201">
        <v>3.0510000000000002</v>
      </c>
      <c r="EK201">
        <v>2.9710000000000001</v>
      </c>
      <c r="EL201">
        <v>3.153</v>
      </c>
      <c r="EM201">
        <v>-3.4</v>
      </c>
      <c r="EN201">
        <v>1.351</v>
      </c>
      <c r="EO201">
        <v>-9.7000000000000003E-2</v>
      </c>
      <c r="EP201">
        <v>-3.7</v>
      </c>
      <c r="EQ201">
        <v>3.6440000000000001</v>
      </c>
      <c r="ER201">
        <v>2.9510000000000001</v>
      </c>
      <c r="ES201">
        <v>5.9950000000000001</v>
      </c>
      <c r="ET201">
        <v>77.521748919999993</v>
      </c>
      <c r="EU201">
        <v>85.99262161</v>
      </c>
    </row>
    <row r="202" spans="1:151" x14ac:dyDescent="0.25">
      <c r="A202" t="s">
        <v>545</v>
      </c>
      <c r="B202" t="s">
        <v>589</v>
      </c>
      <c r="C202" t="s">
        <v>588</v>
      </c>
      <c r="D202">
        <v>63</v>
      </c>
      <c r="E202" t="s">
        <v>11</v>
      </c>
      <c r="F202">
        <f t="shared" si="30"/>
        <v>3</v>
      </c>
      <c r="G202">
        <f t="shared" si="31"/>
        <v>1</v>
      </c>
      <c r="H202" t="s">
        <v>2</v>
      </c>
      <c r="I202" t="s">
        <v>6</v>
      </c>
      <c r="J202" t="s">
        <v>609</v>
      </c>
      <c r="K202" t="s">
        <v>606</v>
      </c>
      <c r="L202" t="s">
        <v>515</v>
      </c>
      <c r="M202" s="7">
        <f t="shared" si="32"/>
        <v>403.80119914285712</v>
      </c>
      <c r="N202" s="7">
        <f t="shared" si="32"/>
        <v>179.81109347142859</v>
      </c>
      <c r="O202" s="7">
        <f>M202*'Emission and cost factors'!$D$8+N202*'Emission and cost factors'!$E$8</f>
        <v>167.51135481685714</v>
      </c>
      <c r="P202" s="8">
        <f>M202*'Emission and cost factors'!$D$9+N202*'Emission and cost factors'!$E$9</f>
        <v>43.123711986428575</v>
      </c>
      <c r="Q202" s="7">
        <f t="shared" si="33"/>
        <v>20.08285714285714</v>
      </c>
      <c r="R202" s="17">
        <f t="shared" si="34"/>
        <v>4</v>
      </c>
      <c r="S202" s="17">
        <f t="shared" si="35"/>
        <v>0</v>
      </c>
      <c r="T202" s="17">
        <f t="shared" si="36"/>
        <v>0</v>
      </c>
      <c r="U202" s="7">
        <f t="shared" si="37"/>
        <v>3.7499999999999999E-2</v>
      </c>
      <c r="V202" s="7">
        <f t="shared" si="38"/>
        <v>0</v>
      </c>
      <c r="W202" s="7">
        <f t="shared" si="39"/>
        <v>0</v>
      </c>
      <c r="X202">
        <v>20.25</v>
      </c>
      <c r="Y202">
        <v>20.170000000000002</v>
      </c>
      <c r="Z202">
        <v>20.350000000000001</v>
      </c>
      <c r="AA202">
        <v>20.27</v>
      </c>
      <c r="AB202">
        <v>19.95</v>
      </c>
      <c r="AC202">
        <v>20.100000000000001</v>
      </c>
      <c r="AD202">
        <v>20.170000000000002</v>
      </c>
      <c r="AE202">
        <v>19.63</v>
      </c>
      <c r="AF202">
        <v>19.920000000000002</v>
      </c>
      <c r="AG202">
        <v>20.07</v>
      </c>
      <c r="AH202">
        <v>19.77</v>
      </c>
      <c r="AI202">
        <v>20.07</v>
      </c>
      <c r="AJ202">
        <v>20.16</v>
      </c>
      <c r="AK202">
        <v>20.28</v>
      </c>
      <c r="AL202">
        <v>0</v>
      </c>
      <c r="AM202">
        <v>0</v>
      </c>
      <c r="AN202">
        <v>0</v>
      </c>
      <c r="AO202">
        <v>0</v>
      </c>
      <c r="AP202">
        <v>4.2000000000000003E-2</v>
      </c>
      <c r="AQ202">
        <v>0</v>
      </c>
      <c r="AR202">
        <v>0</v>
      </c>
      <c r="AS202">
        <v>0.26700000000000002</v>
      </c>
      <c r="AT202">
        <v>5.8000000000000003E-2</v>
      </c>
      <c r="AU202">
        <v>0</v>
      </c>
      <c r="AV202">
        <v>0.158</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19.88</v>
      </c>
      <c r="CC202">
        <v>19.84</v>
      </c>
      <c r="CD202">
        <v>19.829999999999998</v>
      </c>
      <c r="CE202">
        <v>19.739999999999998</v>
      </c>
      <c r="CF202">
        <v>19.7</v>
      </c>
      <c r="CG202">
        <v>19.66</v>
      </c>
      <c r="CH202">
        <v>19.71</v>
      </c>
      <c r="CI202">
        <v>19.36</v>
      </c>
      <c r="CJ202">
        <v>19.27</v>
      </c>
      <c r="CK202">
        <v>19.27</v>
      </c>
      <c r="CL202">
        <v>19.23</v>
      </c>
      <c r="CM202">
        <v>19.420000000000002</v>
      </c>
      <c r="CN202">
        <v>19.66</v>
      </c>
      <c r="CO202">
        <v>19.829999999999998</v>
      </c>
      <c r="CP202">
        <v>9.1999999999999998E-2</v>
      </c>
      <c r="CQ202">
        <v>0.108</v>
      </c>
      <c r="CR202">
        <v>0.15</v>
      </c>
      <c r="CS202">
        <v>0.192</v>
      </c>
      <c r="CT202">
        <v>0.2</v>
      </c>
      <c r="CU202">
        <v>0.23300000000000001</v>
      </c>
      <c r="CV202">
        <v>0.2</v>
      </c>
      <c r="CW202">
        <v>0.33300000000000002</v>
      </c>
      <c r="CX202">
        <v>0.442</v>
      </c>
      <c r="CY202">
        <v>0.45</v>
      </c>
      <c r="CZ202">
        <v>0.4</v>
      </c>
      <c r="DA202">
        <v>0.39200000000000002</v>
      </c>
      <c r="DB202">
        <v>0.22500000000000001</v>
      </c>
      <c r="DC202">
        <v>0.13300000000000001</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5.3070000000000004</v>
      </c>
      <c r="EG202">
        <v>4.1970000000000001</v>
      </c>
      <c r="EH202">
        <v>5.6070000000000002</v>
      </c>
      <c r="EI202">
        <v>3.2570000000000001</v>
      </c>
      <c r="EJ202">
        <v>3.0510000000000002</v>
      </c>
      <c r="EK202">
        <v>2.9710000000000001</v>
      </c>
      <c r="EL202">
        <v>3.153</v>
      </c>
      <c r="EM202">
        <v>-3.4</v>
      </c>
      <c r="EN202">
        <v>1.351</v>
      </c>
      <c r="EO202">
        <v>-9.7000000000000003E-2</v>
      </c>
      <c r="EP202">
        <v>-3.7</v>
      </c>
      <c r="EQ202">
        <v>3.6440000000000001</v>
      </c>
      <c r="ER202">
        <v>2.9510000000000001</v>
      </c>
      <c r="ES202">
        <v>5.9950000000000001</v>
      </c>
      <c r="ET202">
        <v>188.4405596</v>
      </c>
      <c r="EU202">
        <v>83.911843619999999</v>
      </c>
    </row>
    <row r="203" spans="1:151" x14ac:dyDescent="0.25">
      <c r="A203" t="s">
        <v>546</v>
      </c>
      <c r="B203" t="s">
        <v>589</v>
      </c>
      <c r="C203" t="s">
        <v>588</v>
      </c>
      <c r="D203">
        <v>65</v>
      </c>
      <c r="E203" t="s">
        <v>11</v>
      </c>
      <c r="F203">
        <f t="shared" si="30"/>
        <v>3</v>
      </c>
      <c r="G203">
        <f t="shared" si="31"/>
        <v>1</v>
      </c>
      <c r="H203" t="s">
        <v>2</v>
      </c>
      <c r="I203" t="s">
        <v>7</v>
      </c>
      <c r="J203" t="s">
        <v>609</v>
      </c>
      <c r="K203" t="s">
        <v>606</v>
      </c>
      <c r="L203" t="s">
        <v>515</v>
      </c>
      <c r="M203" s="7">
        <f t="shared" si="32"/>
        <v>384.33768749999996</v>
      </c>
      <c r="N203" s="7">
        <f t="shared" si="32"/>
        <v>196.61664203571428</v>
      </c>
      <c r="O203" s="7">
        <f>M203*'Emission and cost factors'!$D$8+N203*'Emission and cost factors'!$E$8</f>
        <v>171.15456971142856</v>
      </c>
      <c r="P203" s="8">
        <f>M203*'Emission and cost factors'!$D$9+N203*'Emission and cost factors'!$E$9</f>
        <v>44.866003805357138</v>
      </c>
      <c r="Q203" s="7">
        <f t="shared" si="33"/>
        <v>20.197142857142858</v>
      </c>
      <c r="R203" s="17">
        <f t="shared" si="34"/>
        <v>1</v>
      </c>
      <c r="S203" s="17">
        <f t="shared" si="35"/>
        <v>0</v>
      </c>
      <c r="T203" s="17">
        <f t="shared" si="36"/>
        <v>0</v>
      </c>
      <c r="U203" s="7">
        <f t="shared" si="37"/>
        <v>3.0000000000000001E-3</v>
      </c>
      <c r="V203" s="7">
        <f t="shared" si="38"/>
        <v>0</v>
      </c>
      <c r="W203" s="7">
        <f t="shared" si="39"/>
        <v>0</v>
      </c>
      <c r="X203">
        <v>20.22</v>
      </c>
      <c r="Y203">
        <v>20.170000000000002</v>
      </c>
      <c r="Z203">
        <v>20.41</v>
      </c>
      <c r="AA203">
        <v>20.29</v>
      </c>
      <c r="AB203">
        <v>20.100000000000001</v>
      </c>
      <c r="AC203">
        <v>20.22</v>
      </c>
      <c r="AD203">
        <v>20.309999999999999</v>
      </c>
      <c r="AE203">
        <v>20.100000000000001</v>
      </c>
      <c r="AF203">
        <v>19.95</v>
      </c>
      <c r="AG203">
        <v>20</v>
      </c>
      <c r="AH203">
        <v>20.03</v>
      </c>
      <c r="AI203">
        <v>20.2</v>
      </c>
      <c r="AJ203">
        <v>20.329999999999998</v>
      </c>
      <c r="AK203">
        <v>20.43</v>
      </c>
      <c r="AL203">
        <v>0</v>
      </c>
      <c r="AM203">
        <v>0</v>
      </c>
      <c r="AN203">
        <v>0</v>
      </c>
      <c r="AO203">
        <v>0</v>
      </c>
      <c r="AP203">
        <v>0</v>
      </c>
      <c r="AQ203">
        <v>0</v>
      </c>
      <c r="AR203">
        <v>0</v>
      </c>
      <c r="AS203">
        <v>0</v>
      </c>
      <c r="AT203">
        <v>4.2000000000000003E-2</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20.02</v>
      </c>
      <c r="CC203">
        <v>20.05</v>
      </c>
      <c r="CD203">
        <v>19.899999999999999</v>
      </c>
      <c r="CE203">
        <v>19.940000000000001</v>
      </c>
      <c r="CF203">
        <v>19.940000000000001</v>
      </c>
      <c r="CG203">
        <v>19.82</v>
      </c>
      <c r="CH203">
        <v>19.829999999999998</v>
      </c>
      <c r="CI203">
        <v>19.38</v>
      </c>
      <c r="CJ203">
        <v>19.829999999999998</v>
      </c>
      <c r="CK203">
        <v>19.850000000000001</v>
      </c>
      <c r="CL203">
        <v>19.399999999999999</v>
      </c>
      <c r="CM203">
        <v>19.579999999999998</v>
      </c>
      <c r="CN203">
        <v>19.690000000000001</v>
      </c>
      <c r="CO203">
        <v>20</v>
      </c>
      <c r="CP203">
        <v>0</v>
      </c>
      <c r="CQ203">
        <v>0</v>
      </c>
      <c r="CR203">
        <v>0.1</v>
      </c>
      <c r="CS203">
        <v>0.05</v>
      </c>
      <c r="CT203">
        <v>4.2000000000000003E-2</v>
      </c>
      <c r="CU203">
        <v>0.14199999999999999</v>
      </c>
      <c r="CV203">
        <v>0.14199999999999999</v>
      </c>
      <c r="CW203">
        <v>0.375</v>
      </c>
      <c r="CX203">
        <v>0.108</v>
      </c>
      <c r="CY203">
        <v>9.1999999999999998E-2</v>
      </c>
      <c r="CZ203">
        <v>0.35799999999999998</v>
      </c>
      <c r="DA203">
        <v>0.317</v>
      </c>
      <c r="DB203">
        <v>0.25</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5.3070000000000004</v>
      </c>
      <c r="EG203">
        <v>4.1970000000000001</v>
      </c>
      <c r="EH203">
        <v>5.6070000000000002</v>
      </c>
      <c r="EI203">
        <v>3.2570000000000001</v>
      </c>
      <c r="EJ203">
        <v>3.0510000000000002</v>
      </c>
      <c r="EK203">
        <v>2.9710000000000001</v>
      </c>
      <c r="EL203">
        <v>3.153</v>
      </c>
      <c r="EM203">
        <v>-3.4</v>
      </c>
      <c r="EN203">
        <v>1.351</v>
      </c>
      <c r="EO203">
        <v>-9.7000000000000003E-2</v>
      </c>
      <c r="EP203">
        <v>-3.7</v>
      </c>
      <c r="EQ203">
        <v>3.6440000000000001</v>
      </c>
      <c r="ER203">
        <v>2.9510000000000001</v>
      </c>
      <c r="ES203">
        <v>5.9950000000000001</v>
      </c>
      <c r="ET203">
        <v>179.35758749999999</v>
      </c>
      <c r="EU203">
        <v>91.754432949999995</v>
      </c>
    </row>
    <row r="204" spans="1:151" x14ac:dyDescent="0.25">
      <c r="A204" t="s">
        <v>547</v>
      </c>
      <c r="B204" t="s">
        <v>589</v>
      </c>
      <c r="C204" t="s">
        <v>588</v>
      </c>
      <c r="D204">
        <v>67</v>
      </c>
      <c r="E204" t="s">
        <v>11</v>
      </c>
      <c r="F204">
        <f t="shared" si="30"/>
        <v>3</v>
      </c>
      <c r="G204">
        <f t="shared" si="31"/>
        <v>1</v>
      </c>
      <c r="H204" t="s">
        <v>8</v>
      </c>
      <c r="I204" t="s">
        <v>3</v>
      </c>
      <c r="J204" t="s">
        <v>609</v>
      </c>
      <c r="K204" t="s">
        <v>606</v>
      </c>
      <c r="L204" t="s">
        <v>516</v>
      </c>
      <c r="M204" s="7">
        <f t="shared" si="32"/>
        <v>187.6691439857143</v>
      </c>
      <c r="N204" s="7">
        <f t="shared" si="32"/>
        <v>77.459627614285722</v>
      </c>
      <c r="O204" s="7">
        <f>M204*'Emission and cost factors'!$D$8+N204*'Emission and cost factors'!$E$8</f>
        <v>75.041948939571427</v>
      </c>
      <c r="P204" s="8">
        <f>M204*'Emission and cost factors'!$D$9+N204*'Emission and cost factors'!$E$9</f>
        <v>19.12570990157143</v>
      </c>
      <c r="Q204" s="7">
        <f t="shared" si="33"/>
        <v>20.279285714285713</v>
      </c>
      <c r="R204" s="17">
        <f t="shared" si="34"/>
        <v>0</v>
      </c>
      <c r="S204" s="17">
        <f t="shared" si="35"/>
        <v>0</v>
      </c>
      <c r="T204" s="17">
        <f t="shared" si="36"/>
        <v>0</v>
      </c>
      <c r="U204" s="7">
        <f t="shared" si="37"/>
        <v>0</v>
      </c>
      <c r="V204" s="7">
        <f t="shared" si="38"/>
        <v>0</v>
      </c>
      <c r="W204" s="7">
        <f t="shared" si="39"/>
        <v>0</v>
      </c>
      <c r="X204">
        <v>20.45</v>
      </c>
      <c r="Y204">
        <v>20.329999999999998</v>
      </c>
      <c r="Z204">
        <v>20.399999999999999</v>
      </c>
      <c r="AA204">
        <v>20.309999999999999</v>
      </c>
      <c r="AB204">
        <v>20.27</v>
      </c>
      <c r="AC204">
        <v>20.350000000000001</v>
      </c>
      <c r="AD204">
        <v>20.350000000000001</v>
      </c>
      <c r="AE204">
        <v>20.010000000000002</v>
      </c>
      <c r="AF204">
        <v>20.32</v>
      </c>
      <c r="AG204">
        <v>20.03</v>
      </c>
      <c r="AH204">
        <v>20.05</v>
      </c>
      <c r="AI204">
        <v>20.25</v>
      </c>
      <c r="AJ204">
        <v>20.28</v>
      </c>
      <c r="AK204">
        <v>20.51</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19.71</v>
      </c>
      <c r="CC204">
        <v>19.75</v>
      </c>
      <c r="CD204">
        <v>19.87</v>
      </c>
      <c r="CE204">
        <v>19.739999999999998</v>
      </c>
      <c r="CF204">
        <v>19.73</v>
      </c>
      <c r="CG204">
        <v>19.61</v>
      </c>
      <c r="CH204">
        <v>19.62</v>
      </c>
      <c r="CI204">
        <v>19.37</v>
      </c>
      <c r="CJ204">
        <v>19.420000000000002</v>
      </c>
      <c r="CK204">
        <v>19.739999999999998</v>
      </c>
      <c r="CL204">
        <v>19.170000000000002</v>
      </c>
      <c r="CM204">
        <v>19.62</v>
      </c>
      <c r="CN204">
        <v>19.739999999999998</v>
      </c>
      <c r="CO204">
        <v>19.75</v>
      </c>
      <c r="CP204">
        <v>0.25800000000000001</v>
      </c>
      <c r="CQ204">
        <v>0.20799999999999999</v>
      </c>
      <c r="CR204">
        <v>0.11700000000000001</v>
      </c>
      <c r="CS204">
        <v>0.20799999999999999</v>
      </c>
      <c r="CT204">
        <v>0.20799999999999999</v>
      </c>
      <c r="CU204">
        <v>0.317</v>
      </c>
      <c r="CV204">
        <v>0.308</v>
      </c>
      <c r="CW204">
        <v>0.36699999999999999</v>
      </c>
      <c r="CX204">
        <v>0.40799999999999997</v>
      </c>
      <c r="CY204">
        <v>0.158</v>
      </c>
      <c r="CZ204">
        <v>0.48299999999999998</v>
      </c>
      <c r="DA204">
        <v>0.29199999999999998</v>
      </c>
      <c r="DB204">
        <v>0.2</v>
      </c>
      <c r="DC204">
        <v>0.24199999999999999</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5.3070000000000004</v>
      </c>
      <c r="EG204">
        <v>4.1970000000000001</v>
      </c>
      <c r="EH204">
        <v>5.6070000000000002</v>
      </c>
      <c r="EI204">
        <v>3.2570000000000001</v>
      </c>
      <c r="EJ204">
        <v>3.0510000000000002</v>
      </c>
      <c r="EK204">
        <v>2.9710000000000001</v>
      </c>
      <c r="EL204">
        <v>3.153</v>
      </c>
      <c r="EM204">
        <v>-3.4</v>
      </c>
      <c r="EN204">
        <v>1.351</v>
      </c>
      <c r="EO204">
        <v>-9.7000000000000003E-2</v>
      </c>
      <c r="EP204">
        <v>-3.7</v>
      </c>
      <c r="EQ204">
        <v>3.6440000000000001</v>
      </c>
      <c r="ER204">
        <v>2.9510000000000001</v>
      </c>
      <c r="ES204">
        <v>5.9950000000000001</v>
      </c>
      <c r="ET204">
        <v>87.578933860000006</v>
      </c>
      <c r="EU204">
        <v>36.147826219999999</v>
      </c>
    </row>
    <row r="205" spans="1:151" x14ac:dyDescent="0.25">
      <c r="A205" t="s">
        <v>548</v>
      </c>
      <c r="B205" t="s">
        <v>589</v>
      </c>
      <c r="C205" t="s">
        <v>588</v>
      </c>
      <c r="D205">
        <v>68</v>
      </c>
      <c r="E205" t="s">
        <v>11</v>
      </c>
      <c r="F205">
        <f t="shared" si="30"/>
        <v>3</v>
      </c>
      <c r="G205">
        <f t="shared" si="31"/>
        <v>1</v>
      </c>
      <c r="H205" t="s">
        <v>8</v>
      </c>
      <c r="I205" t="s">
        <v>3</v>
      </c>
      <c r="J205" t="s">
        <v>609</v>
      </c>
      <c r="K205" t="s">
        <v>606</v>
      </c>
      <c r="L205" t="s">
        <v>515</v>
      </c>
      <c r="M205" s="7">
        <f t="shared" si="32"/>
        <v>66.552693407142868</v>
      </c>
      <c r="N205" s="7">
        <f t="shared" si="32"/>
        <v>87.542775342857141</v>
      </c>
      <c r="O205" s="7">
        <f>M205*'Emission and cost factors'!$D$8+N205*'Emission and cost factors'!$E$8</f>
        <v>54.24574227321429</v>
      </c>
      <c r="P205" s="8">
        <f>M205*'Emission and cost factors'!$D$9+N205*'Emission and cost factors'!$E$9</f>
        <v>15.793524037714285</v>
      </c>
      <c r="Q205" s="7">
        <f t="shared" si="33"/>
        <v>20.270714285714284</v>
      </c>
      <c r="R205" s="17">
        <f t="shared" si="34"/>
        <v>1</v>
      </c>
      <c r="S205" s="17">
        <f t="shared" si="35"/>
        <v>0</v>
      </c>
      <c r="T205" s="17">
        <f t="shared" si="36"/>
        <v>0</v>
      </c>
      <c r="U205" s="7">
        <f t="shared" si="37"/>
        <v>1.1928571428571429E-2</v>
      </c>
      <c r="V205" s="7">
        <f t="shared" si="38"/>
        <v>0</v>
      </c>
      <c r="W205" s="7">
        <f t="shared" si="39"/>
        <v>0</v>
      </c>
      <c r="X205">
        <v>20.41</v>
      </c>
      <c r="Y205">
        <v>20.37</v>
      </c>
      <c r="Z205">
        <v>20.440000000000001</v>
      </c>
      <c r="AA205">
        <v>20.32</v>
      </c>
      <c r="AB205">
        <v>20.309999999999999</v>
      </c>
      <c r="AC205">
        <v>20.32</v>
      </c>
      <c r="AD205">
        <v>20.329999999999998</v>
      </c>
      <c r="AE205">
        <v>20.03</v>
      </c>
      <c r="AF205">
        <v>20.309999999999999</v>
      </c>
      <c r="AG205">
        <v>20.11</v>
      </c>
      <c r="AH205">
        <v>19.82</v>
      </c>
      <c r="AI205">
        <v>20.38</v>
      </c>
      <c r="AJ205">
        <v>20.329999999999998</v>
      </c>
      <c r="AK205">
        <v>20.309999999999999</v>
      </c>
      <c r="AL205">
        <v>0</v>
      </c>
      <c r="AM205">
        <v>0</v>
      </c>
      <c r="AN205">
        <v>0</v>
      </c>
      <c r="AO205">
        <v>0</v>
      </c>
      <c r="AP205">
        <v>0</v>
      </c>
      <c r="AQ205">
        <v>0</v>
      </c>
      <c r="AR205">
        <v>0</v>
      </c>
      <c r="AS205">
        <v>0</v>
      </c>
      <c r="AT205">
        <v>0</v>
      </c>
      <c r="AU205">
        <v>0</v>
      </c>
      <c r="AV205">
        <v>0.16700000000000001</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19.809999999999999</v>
      </c>
      <c r="CC205">
        <v>19.88</v>
      </c>
      <c r="CD205">
        <v>20.05</v>
      </c>
      <c r="CE205">
        <v>19.86</v>
      </c>
      <c r="CF205">
        <v>19.84</v>
      </c>
      <c r="CG205">
        <v>19.66</v>
      </c>
      <c r="CH205">
        <v>19.690000000000001</v>
      </c>
      <c r="CI205">
        <v>19.39</v>
      </c>
      <c r="CJ205">
        <v>19.420000000000002</v>
      </c>
      <c r="CK205">
        <v>19.79</v>
      </c>
      <c r="CL205">
        <v>19.579999999999998</v>
      </c>
      <c r="CM205">
        <v>19.84</v>
      </c>
      <c r="CN205">
        <v>19.829999999999998</v>
      </c>
      <c r="CO205">
        <v>20.04</v>
      </c>
      <c r="CP205">
        <v>0.16700000000000001</v>
      </c>
      <c r="CQ205">
        <v>9.1999999999999998E-2</v>
      </c>
      <c r="CR205">
        <v>0</v>
      </c>
      <c r="CS205">
        <v>0.11700000000000001</v>
      </c>
      <c r="CT205">
        <v>0.125</v>
      </c>
      <c r="CU205">
        <v>0.27500000000000002</v>
      </c>
      <c r="CV205">
        <v>0.24199999999999999</v>
      </c>
      <c r="CW205">
        <v>0.35</v>
      </c>
      <c r="CX205">
        <v>0.40799999999999997</v>
      </c>
      <c r="CY205">
        <v>0.13300000000000001</v>
      </c>
      <c r="CZ205">
        <v>0.22500000000000001</v>
      </c>
      <c r="DA205">
        <v>0.11700000000000001</v>
      </c>
      <c r="DB205">
        <v>0.125</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5.3070000000000004</v>
      </c>
      <c r="EG205">
        <v>4.1970000000000001</v>
      </c>
      <c r="EH205">
        <v>5.6070000000000002</v>
      </c>
      <c r="EI205">
        <v>3.2570000000000001</v>
      </c>
      <c r="EJ205">
        <v>3.0510000000000002</v>
      </c>
      <c r="EK205">
        <v>2.9710000000000001</v>
      </c>
      <c r="EL205">
        <v>3.153</v>
      </c>
      <c r="EM205">
        <v>-3.4</v>
      </c>
      <c r="EN205">
        <v>1.351</v>
      </c>
      <c r="EO205">
        <v>-9.7000000000000003E-2</v>
      </c>
      <c r="EP205">
        <v>-3.7</v>
      </c>
      <c r="EQ205">
        <v>3.6440000000000001</v>
      </c>
      <c r="ER205">
        <v>2.9510000000000001</v>
      </c>
      <c r="ES205">
        <v>5.9950000000000001</v>
      </c>
      <c r="ET205">
        <v>31.057923590000001</v>
      </c>
      <c r="EU205">
        <v>40.853295160000002</v>
      </c>
    </row>
    <row r="206" spans="1:151" x14ac:dyDescent="0.25">
      <c r="A206" t="s">
        <v>549</v>
      </c>
      <c r="B206" t="s">
        <v>589</v>
      </c>
      <c r="C206" t="s">
        <v>588</v>
      </c>
      <c r="D206">
        <v>69</v>
      </c>
      <c r="E206" t="s">
        <v>11</v>
      </c>
      <c r="F206">
        <f t="shared" si="30"/>
        <v>3</v>
      </c>
      <c r="G206">
        <f t="shared" si="31"/>
        <v>1</v>
      </c>
      <c r="H206" t="s">
        <v>8</v>
      </c>
      <c r="I206" t="s">
        <v>6</v>
      </c>
      <c r="J206" t="s">
        <v>609</v>
      </c>
      <c r="K206" t="s">
        <v>606</v>
      </c>
      <c r="L206" t="s">
        <v>516</v>
      </c>
      <c r="M206" s="7">
        <f t="shared" si="32"/>
        <v>209.54408532857141</v>
      </c>
      <c r="N206" s="7">
        <f t="shared" si="32"/>
        <v>94.414582285714275</v>
      </c>
      <c r="O206" s="7">
        <f>M206*'Emission and cost factors'!$D$8+N206*'Emission and cost factors'!$E$8</f>
        <v>87.434965770428562</v>
      </c>
      <c r="P206" s="8">
        <f>M206*'Emission and cost factors'!$D$9+N206*'Emission and cost factors'!$E$9</f>
        <v>22.543950755999997</v>
      </c>
      <c r="Q206" s="7">
        <f t="shared" si="33"/>
        <v>20.397857142857145</v>
      </c>
      <c r="R206" s="17">
        <f t="shared" si="34"/>
        <v>0</v>
      </c>
      <c r="S206" s="17">
        <f t="shared" si="35"/>
        <v>0</v>
      </c>
      <c r="T206" s="17">
        <f t="shared" si="36"/>
        <v>0</v>
      </c>
      <c r="U206" s="7">
        <f t="shared" si="37"/>
        <v>0</v>
      </c>
      <c r="V206" s="7">
        <f t="shared" si="38"/>
        <v>0</v>
      </c>
      <c r="W206" s="7">
        <f t="shared" si="39"/>
        <v>0</v>
      </c>
      <c r="X206">
        <v>20.48</v>
      </c>
      <c r="Y206">
        <v>20.45</v>
      </c>
      <c r="Z206">
        <v>20.7</v>
      </c>
      <c r="AA206">
        <v>20.41</v>
      </c>
      <c r="AB206">
        <v>20.39</v>
      </c>
      <c r="AC206">
        <v>20.34</v>
      </c>
      <c r="AD206">
        <v>20.350000000000001</v>
      </c>
      <c r="AE206">
        <v>20.149999999999999</v>
      </c>
      <c r="AF206">
        <v>20.329999999999998</v>
      </c>
      <c r="AG206">
        <v>20.309999999999999</v>
      </c>
      <c r="AH206">
        <v>20.420000000000002</v>
      </c>
      <c r="AI206">
        <v>20.36</v>
      </c>
      <c r="AJ206">
        <v>20.350000000000001</v>
      </c>
      <c r="AK206">
        <v>20.53</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20.38</v>
      </c>
      <c r="CC206">
        <v>20.32</v>
      </c>
      <c r="CD206">
        <v>20.2</v>
      </c>
      <c r="CE206">
        <v>20.25</v>
      </c>
      <c r="CF206">
        <v>20.25</v>
      </c>
      <c r="CG206">
        <v>20.23</v>
      </c>
      <c r="CH206">
        <v>20.260000000000002</v>
      </c>
      <c r="CI206">
        <v>20.04</v>
      </c>
      <c r="CJ206">
        <v>20.2</v>
      </c>
      <c r="CK206">
        <v>20.02</v>
      </c>
      <c r="CL206">
        <v>19.690000000000001</v>
      </c>
      <c r="CM206">
        <v>20.29</v>
      </c>
      <c r="CN206">
        <v>20.25</v>
      </c>
      <c r="CO206">
        <v>20.36</v>
      </c>
      <c r="CP206">
        <v>0</v>
      </c>
      <c r="CQ206">
        <v>0</v>
      </c>
      <c r="CR206">
        <v>0</v>
      </c>
      <c r="CS206">
        <v>0</v>
      </c>
      <c r="CT206">
        <v>0</v>
      </c>
      <c r="CU206">
        <v>0</v>
      </c>
      <c r="CV206">
        <v>0</v>
      </c>
      <c r="CW206">
        <v>0</v>
      </c>
      <c r="CX206">
        <v>0</v>
      </c>
      <c r="CY206">
        <v>0</v>
      </c>
      <c r="CZ206">
        <v>0.23300000000000001</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5.3070000000000004</v>
      </c>
      <c r="EG206">
        <v>4.1970000000000001</v>
      </c>
      <c r="EH206">
        <v>5.6070000000000002</v>
      </c>
      <c r="EI206">
        <v>3.2570000000000001</v>
      </c>
      <c r="EJ206">
        <v>3.0510000000000002</v>
      </c>
      <c r="EK206">
        <v>2.9710000000000001</v>
      </c>
      <c r="EL206">
        <v>3.153</v>
      </c>
      <c r="EM206">
        <v>-3.4</v>
      </c>
      <c r="EN206">
        <v>1.351</v>
      </c>
      <c r="EO206">
        <v>-9.7000000000000003E-2</v>
      </c>
      <c r="EP206">
        <v>-3.7</v>
      </c>
      <c r="EQ206">
        <v>3.6440000000000001</v>
      </c>
      <c r="ER206">
        <v>2.9510000000000001</v>
      </c>
      <c r="ES206">
        <v>5.9950000000000001</v>
      </c>
      <c r="ET206">
        <v>97.787239819999996</v>
      </c>
      <c r="EU206">
        <v>44.0601384</v>
      </c>
    </row>
    <row r="207" spans="1:151" x14ac:dyDescent="0.25">
      <c r="A207" t="s">
        <v>550</v>
      </c>
      <c r="B207" t="s">
        <v>589</v>
      </c>
      <c r="C207" t="s">
        <v>588</v>
      </c>
      <c r="D207">
        <v>71</v>
      </c>
      <c r="E207" t="s">
        <v>11</v>
      </c>
      <c r="F207">
        <f t="shared" si="30"/>
        <v>3</v>
      </c>
      <c r="G207">
        <f t="shared" si="31"/>
        <v>1</v>
      </c>
      <c r="H207" t="s">
        <v>8</v>
      </c>
      <c r="I207" t="s">
        <v>7</v>
      </c>
      <c r="J207" t="s">
        <v>609</v>
      </c>
      <c r="K207" t="s">
        <v>606</v>
      </c>
      <c r="L207" t="s">
        <v>515</v>
      </c>
      <c r="M207" s="7">
        <f t="shared" si="32"/>
        <v>178.29402835714288</v>
      </c>
      <c r="N207" s="7">
        <f t="shared" si="32"/>
        <v>98.270722435714291</v>
      </c>
      <c r="O207" s="7">
        <f>M207*'Emission and cost factors'!$D$8+N207*'Emission and cost factors'!$E$8</f>
        <v>82.646278275428585</v>
      </c>
      <c r="P207" s="8">
        <f>M207*'Emission and cost factors'!$D$9+N207*'Emission and cost factors'!$E$9</f>
        <v>21.872369499642858</v>
      </c>
      <c r="Q207" s="7">
        <f t="shared" si="33"/>
        <v>20.517142857142858</v>
      </c>
      <c r="R207" s="17">
        <f t="shared" si="34"/>
        <v>0</v>
      </c>
      <c r="S207" s="17">
        <f t="shared" si="35"/>
        <v>0</v>
      </c>
      <c r="T207" s="17">
        <f t="shared" si="36"/>
        <v>0</v>
      </c>
      <c r="U207" s="7">
        <f t="shared" si="37"/>
        <v>0</v>
      </c>
      <c r="V207" s="7">
        <f t="shared" si="38"/>
        <v>0</v>
      </c>
      <c r="W207" s="7">
        <f t="shared" si="39"/>
        <v>0</v>
      </c>
      <c r="X207">
        <v>20.62</v>
      </c>
      <c r="Y207">
        <v>20.71</v>
      </c>
      <c r="Z207">
        <v>20.77</v>
      </c>
      <c r="AA207">
        <v>20.65</v>
      </c>
      <c r="AB207">
        <v>20.52</v>
      </c>
      <c r="AC207">
        <v>20.48</v>
      </c>
      <c r="AD207">
        <v>20.49</v>
      </c>
      <c r="AE207">
        <v>20.22</v>
      </c>
      <c r="AF207">
        <v>20.399999999999999</v>
      </c>
      <c r="AG207">
        <v>20.52</v>
      </c>
      <c r="AH207">
        <v>20.23</v>
      </c>
      <c r="AI207">
        <v>20.54</v>
      </c>
      <c r="AJ207">
        <v>20.48</v>
      </c>
      <c r="AK207">
        <v>20.61</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20.5</v>
      </c>
      <c r="CC207">
        <v>20.47</v>
      </c>
      <c r="CD207">
        <v>20.52</v>
      </c>
      <c r="CE207">
        <v>20.51</v>
      </c>
      <c r="CF207">
        <v>20.47</v>
      </c>
      <c r="CG207">
        <v>20.46</v>
      </c>
      <c r="CH207">
        <v>20.48</v>
      </c>
      <c r="CI207">
        <v>20.18</v>
      </c>
      <c r="CJ207">
        <v>20.37</v>
      </c>
      <c r="CK207">
        <v>20.09</v>
      </c>
      <c r="CL207">
        <v>20.100000000000001</v>
      </c>
      <c r="CM207">
        <v>20.36</v>
      </c>
      <c r="CN207">
        <v>20.46</v>
      </c>
      <c r="CO207">
        <v>20.57</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5.3070000000000004</v>
      </c>
      <c r="EG207">
        <v>4.1970000000000001</v>
      </c>
      <c r="EH207">
        <v>5.6070000000000002</v>
      </c>
      <c r="EI207">
        <v>3.2570000000000001</v>
      </c>
      <c r="EJ207">
        <v>3.0510000000000002</v>
      </c>
      <c r="EK207">
        <v>2.9710000000000001</v>
      </c>
      <c r="EL207">
        <v>3.153</v>
      </c>
      <c r="EM207">
        <v>-3.4</v>
      </c>
      <c r="EN207">
        <v>1.351</v>
      </c>
      <c r="EO207">
        <v>-9.7000000000000003E-2</v>
      </c>
      <c r="EP207">
        <v>-3.7</v>
      </c>
      <c r="EQ207">
        <v>3.6440000000000001</v>
      </c>
      <c r="ER207">
        <v>2.9510000000000001</v>
      </c>
      <c r="ES207">
        <v>5.9950000000000001</v>
      </c>
      <c r="ET207">
        <v>83.203879900000004</v>
      </c>
      <c r="EU207">
        <v>45.859670469999998</v>
      </c>
    </row>
    <row r="208" spans="1:151" x14ac:dyDescent="0.25">
      <c r="A208" t="s">
        <v>551</v>
      </c>
      <c r="B208" t="s">
        <v>589</v>
      </c>
      <c r="C208" t="s">
        <v>588</v>
      </c>
      <c r="D208">
        <v>85</v>
      </c>
      <c r="E208" t="s">
        <v>11</v>
      </c>
      <c r="F208">
        <f t="shared" si="30"/>
        <v>3</v>
      </c>
      <c r="G208">
        <f t="shared" si="31"/>
        <v>1</v>
      </c>
      <c r="H208" t="s">
        <v>9</v>
      </c>
      <c r="I208" t="s">
        <v>3</v>
      </c>
      <c r="J208" t="s">
        <v>609</v>
      </c>
      <c r="K208" t="s">
        <v>606</v>
      </c>
      <c r="L208" t="s">
        <v>516</v>
      </c>
      <c r="M208" s="7">
        <f t="shared" si="32"/>
        <v>134.96021241428573</v>
      </c>
      <c r="N208" s="7">
        <f t="shared" si="32"/>
        <v>76.106207850000004</v>
      </c>
      <c r="O208" s="7">
        <f>M208*'Emission and cost factors'!$D$8+N208*'Emission and cost factors'!$E$8</f>
        <v>63.350500218000008</v>
      </c>
      <c r="P208" s="8">
        <f>M208*'Emission and cost factors'!$D$9+N208*'Emission and cost factors'!$E$9</f>
        <v>16.81433967407143</v>
      </c>
      <c r="Q208" s="7">
        <f t="shared" si="33"/>
        <v>20.295000000000005</v>
      </c>
      <c r="R208" s="17">
        <f t="shared" si="34"/>
        <v>1</v>
      </c>
      <c r="S208" s="17">
        <f t="shared" si="35"/>
        <v>0</v>
      </c>
      <c r="T208" s="17">
        <f t="shared" si="36"/>
        <v>0</v>
      </c>
      <c r="U208" s="7">
        <f t="shared" si="37"/>
        <v>5.9285714285714289E-3</v>
      </c>
      <c r="V208" s="7">
        <f t="shared" si="38"/>
        <v>0</v>
      </c>
      <c r="W208" s="7">
        <f t="shared" si="39"/>
        <v>0</v>
      </c>
      <c r="X208">
        <v>20.52</v>
      </c>
      <c r="Y208">
        <v>20.39</v>
      </c>
      <c r="Z208">
        <v>20.39</v>
      </c>
      <c r="AA208">
        <v>20.47</v>
      </c>
      <c r="AB208">
        <v>20.309999999999999</v>
      </c>
      <c r="AC208">
        <v>20.29</v>
      </c>
      <c r="AD208">
        <v>20.3</v>
      </c>
      <c r="AE208">
        <v>20.11</v>
      </c>
      <c r="AF208">
        <v>20.3</v>
      </c>
      <c r="AG208">
        <v>20.11</v>
      </c>
      <c r="AH208">
        <v>19.91</v>
      </c>
      <c r="AI208">
        <v>20.28</v>
      </c>
      <c r="AJ208">
        <v>20.32</v>
      </c>
      <c r="AK208">
        <v>20.43</v>
      </c>
      <c r="AL208">
        <v>0</v>
      </c>
      <c r="AM208">
        <v>0</v>
      </c>
      <c r="AN208">
        <v>0</v>
      </c>
      <c r="AO208">
        <v>0</v>
      </c>
      <c r="AP208">
        <v>0</v>
      </c>
      <c r="AQ208">
        <v>0</v>
      </c>
      <c r="AR208">
        <v>0</v>
      </c>
      <c r="AS208">
        <v>0</v>
      </c>
      <c r="AT208">
        <v>0</v>
      </c>
      <c r="AU208">
        <v>0</v>
      </c>
      <c r="AV208">
        <v>8.3000000000000004E-2</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19.78</v>
      </c>
      <c r="CC208">
        <v>19.809999999999999</v>
      </c>
      <c r="CD208">
        <v>19.98</v>
      </c>
      <c r="CE208">
        <v>19.77</v>
      </c>
      <c r="CF208">
        <v>19.760000000000002</v>
      </c>
      <c r="CG208">
        <v>19.75</v>
      </c>
      <c r="CH208">
        <v>19.829999999999998</v>
      </c>
      <c r="CI208">
        <v>19.41</v>
      </c>
      <c r="CJ208">
        <v>19.7</v>
      </c>
      <c r="CK208">
        <v>19.78</v>
      </c>
      <c r="CL208">
        <v>19.7</v>
      </c>
      <c r="CM208">
        <v>19.7</v>
      </c>
      <c r="CN208">
        <v>19.91</v>
      </c>
      <c r="CO208">
        <v>19.82</v>
      </c>
      <c r="CP208">
        <v>0.20799999999999999</v>
      </c>
      <c r="CQ208">
        <v>0.16700000000000001</v>
      </c>
      <c r="CR208">
        <v>1.7000000000000001E-2</v>
      </c>
      <c r="CS208">
        <v>0.2</v>
      </c>
      <c r="CT208">
        <v>0.2</v>
      </c>
      <c r="CU208">
        <v>0.2</v>
      </c>
      <c r="CV208">
        <v>0.13300000000000001</v>
      </c>
      <c r="CW208">
        <v>0.36699999999999999</v>
      </c>
      <c r="CX208">
        <v>0.20799999999999999</v>
      </c>
      <c r="CY208">
        <v>0.14199999999999999</v>
      </c>
      <c r="CZ208">
        <v>0.16700000000000001</v>
      </c>
      <c r="DA208">
        <v>0.24199999999999999</v>
      </c>
      <c r="DB208">
        <v>6.7000000000000004E-2</v>
      </c>
      <c r="DC208">
        <v>0.17499999999999999</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5.3070000000000004</v>
      </c>
      <c r="EG208">
        <v>4.1970000000000001</v>
      </c>
      <c r="EH208">
        <v>5.6070000000000002</v>
      </c>
      <c r="EI208">
        <v>3.2570000000000001</v>
      </c>
      <c r="EJ208">
        <v>3.0510000000000002</v>
      </c>
      <c r="EK208">
        <v>2.9710000000000001</v>
      </c>
      <c r="EL208">
        <v>3.153</v>
      </c>
      <c r="EM208">
        <v>-3.4</v>
      </c>
      <c r="EN208">
        <v>1.351</v>
      </c>
      <c r="EO208">
        <v>-9.7000000000000003E-2</v>
      </c>
      <c r="EP208">
        <v>-3.7</v>
      </c>
      <c r="EQ208">
        <v>3.6440000000000001</v>
      </c>
      <c r="ER208">
        <v>2.9510000000000001</v>
      </c>
      <c r="ES208">
        <v>5.9950000000000001</v>
      </c>
      <c r="ET208">
        <v>62.981432460000001</v>
      </c>
      <c r="EU208">
        <v>35.516230329999999</v>
      </c>
    </row>
    <row r="209" spans="1:151" x14ac:dyDescent="0.25">
      <c r="A209" t="s">
        <v>552</v>
      </c>
      <c r="B209" t="s">
        <v>589</v>
      </c>
      <c r="C209" t="s">
        <v>588</v>
      </c>
      <c r="D209">
        <v>86</v>
      </c>
      <c r="E209" t="s">
        <v>11</v>
      </c>
      <c r="F209">
        <f t="shared" si="30"/>
        <v>3</v>
      </c>
      <c r="G209">
        <f t="shared" si="31"/>
        <v>1</v>
      </c>
      <c r="H209" t="s">
        <v>9</v>
      </c>
      <c r="I209" t="s">
        <v>3</v>
      </c>
      <c r="J209" t="s">
        <v>609</v>
      </c>
      <c r="K209" t="s">
        <v>606</v>
      </c>
      <c r="L209" t="s">
        <v>515</v>
      </c>
      <c r="M209" s="7">
        <f t="shared" si="32"/>
        <v>57.572909207142857</v>
      </c>
      <c r="N209" s="7">
        <f t="shared" si="32"/>
        <v>80.447509971428573</v>
      </c>
      <c r="O209" s="7">
        <f>M209*'Emission and cost factors'!$D$8+N209*'Emission and cost factors'!$E$8</f>
        <v>49.096165520357147</v>
      </c>
      <c r="P209" s="8">
        <f>M209*'Emission and cost factors'!$D$9+N209*'Emission and cost factors'!$E$9</f>
        <v>14.370042864</v>
      </c>
      <c r="Q209" s="7">
        <f t="shared" si="33"/>
        <v>20.319999999999997</v>
      </c>
      <c r="R209" s="17">
        <f t="shared" si="34"/>
        <v>0</v>
      </c>
      <c r="S209" s="17">
        <f t="shared" si="35"/>
        <v>0</v>
      </c>
      <c r="T209" s="17">
        <f t="shared" si="36"/>
        <v>0</v>
      </c>
      <c r="U209" s="7">
        <f t="shared" si="37"/>
        <v>0</v>
      </c>
      <c r="V209" s="7">
        <f t="shared" si="38"/>
        <v>0</v>
      </c>
      <c r="W209" s="7">
        <f t="shared" si="39"/>
        <v>0</v>
      </c>
      <c r="X209">
        <v>20.5</v>
      </c>
      <c r="Y209">
        <v>20.45</v>
      </c>
      <c r="Z209">
        <v>20.399999999999999</v>
      </c>
      <c r="AA209">
        <v>20.440000000000001</v>
      </c>
      <c r="AB209">
        <v>20.309999999999999</v>
      </c>
      <c r="AC209">
        <v>20.329999999999998</v>
      </c>
      <c r="AD209">
        <v>20.329999999999998</v>
      </c>
      <c r="AE209">
        <v>20.12</v>
      </c>
      <c r="AF209">
        <v>20.37</v>
      </c>
      <c r="AG209">
        <v>20.09</v>
      </c>
      <c r="AH209">
        <v>20.11</v>
      </c>
      <c r="AI209">
        <v>20.37</v>
      </c>
      <c r="AJ209">
        <v>20.32</v>
      </c>
      <c r="AK209">
        <v>20.34</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20</v>
      </c>
      <c r="CC209">
        <v>19.93</v>
      </c>
      <c r="CD209">
        <v>20.079999999999998</v>
      </c>
      <c r="CE209">
        <v>19.95</v>
      </c>
      <c r="CF209">
        <v>19.899999999999999</v>
      </c>
      <c r="CG209">
        <v>19.739999999999998</v>
      </c>
      <c r="CH209">
        <v>19.77</v>
      </c>
      <c r="CI209">
        <v>19.39</v>
      </c>
      <c r="CJ209">
        <v>19.489999999999998</v>
      </c>
      <c r="CK209">
        <v>19.850000000000001</v>
      </c>
      <c r="CL209">
        <v>19.25</v>
      </c>
      <c r="CM209">
        <v>19.89</v>
      </c>
      <c r="CN209">
        <v>19.809999999999999</v>
      </c>
      <c r="CO209">
        <v>20.16</v>
      </c>
      <c r="CP209">
        <v>0</v>
      </c>
      <c r="CQ209">
        <v>5.8000000000000003E-2</v>
      </c>
      <c r="CR209">
        <v>0</v>
      </c>
      <c r="CS209">
        <v>3.3000000000000002E-2</v>
      </c>
      <c r="CT209">
        <v>8.3000000000000004E-2</v>
      </c>
      <c r="CU209">
        <v>0.217</v>
      </c>
      <c r="CV209">
        <v>0.183</v>
      </c>
      <c r="CW209">
        <v>0.375</v>
      </c>
      <c r="CX209">
        <v>0.38300000000000001</v>
      </c>
      <c r="CY209">
        <v>9.1999999999999998E-2</v>
      </c>
      <c r="CZ209">
        <v>0.45800000000000002</v>
      </c>
      <c r="DA209">
        <v>8.3000000000000004E-2</v>
      </c>
      <c r="DB209">
        <v>0.15</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5.3070000000000004</v>
      </c>
      <c r="EG209">
        <v>4.1970000000000001</v>
      </c>
      <c r="EH209">
        <v>5.6070000000000002</v>
      </c>
      <c r="EI209">
        <v>3.2570000000000001</v>
      </c>
      <c r="EJ209">
        <v>3.0510000000000002</v>
      </c>
      <c r="EK209">
        <v>2.9710000000000001</v>
      </c>
      <c r="EL209">
        <v>3.153</v>
      </c>
      <c r="EM209">
        <v>-3.4</v>
      </c>
      <c r="EN209">
        <v>1.351</v>
      </c>
      <c r="EO209">
        <v>-9.7000000000000003E-2</v>
      </c>
      <c r="EP209">
        <v>-3.7</v>
      </c>
      <c r="EQ209">
        <v>3.6440000000000001</v>
      </c>
      <c r="ER209">
        <v>2.9510000000000001</v>
      </c>
      <c r="ES209">
        <v>5.9950000000000001</v>
      </c>
      <c r="ET209">
        <v>26.867357630000001</v>
      </c>
      <c r="EU209">
        <v>37.542171320000001</v>
      </c>
    </row>
    <row r="210" spans="1:151" x14ac:dyDescent="0.25">
      <c r="A210" t="s">
        <v>553</v>
      </c>
      <c r="B210" t="s">
        <v>589</v>
      </c>
      <c r="C210" t="s">
        <v>588</v>
      </c>
      <c r="D210">
        <v>87</v>
      </c>
      <c r="E210" t="s">
        <v>11</v>
      </c>
      <c r="F210">
        <f t="shared" si="30"/>
        <v>3</v>
      </c>
      <c r="G210">
        <f t="shared" si="31"/>
        <v>1</v>
      </c>
      <c r="H210" t="s">
        <v>9</v>
      </c>
      <c r="I210" t="s">
        <v>6</v>
      </c>
      <c r="J210" t="s">
        <v>609</v>
      </c>
      <c r="K210" t="s">
        <v>606</v>
      </c>
      <c r="L210" t="s">
        <v>516</v>
      </c>
      <c r="M210" s="7">
        <f t="shared" si="32"/>
        <v>195.22947362142855</v>
      </c>
      <c r="N210" s="7">
        <f t="shared" si="32"/>
        <v>86.044795864285703</v>
      </c>
      <c r="O210" s="7">
        <f>M210*'Emission and cost factors'!$D$8+N210*'Emission and cost factors'!$E$8</f>
        <v>80.57879555807142</v>
      </c>
      <c r="P210" s="8">
        <f>M210*'Emission and cost factors'!$D$9+N210*'Emission and cost factors'!$E$9</f>
        <v>20.715898324499996</v>
      </c>
      <c r="Q210" s="7">
        <f t="shared" si="33"/>
        <v>20.474999999999998</v>
      </c>
      <c r="R210" s="17">
        <f t="shared" si="34"/>
        <v>0</v>
      </c>
      <c r="S210" s="17">
        <f t="shared" si="35"/>
        <v>0</v>
      </c>
      <c r="T210" s="17">
        <f t="shared" si="36"/>
        <v>0</v>
      </c>
      <c r="U210" s="7">
        <f t="shared" si="37"/>
        <v>0</v>
      </c>
      <c r="V210" s="7">
        <f t="shared" si="38"/>
        <v>0</v>
      </c>
      <c r="W210" s="7">
        <f t="shared" si="39"/>
        <v>0</v>
      </c>
      <c r="X210">
        <v>20.58</v>
      </c>
      <c r="Y210">
        <v>20.49</v>
      </c>
      <c r="Z210">
        <v>20.68</v>
      </c>
      <c r="AA210">
        <v>20.55</v>
      </c>
      <c r="AB210">
        <v>20.51</v>
      </c>
      <c r="AC210">
        <v>20.39</v>
      </c>
      <c r="AD210">
        <v>20.399999999999999</v>
      </c>
      <c r="AE210">
        <v>20.239999999999998</v>
      </c>
      <c r="AF210">
        <v>20.48</v>
      </c>
      <c r="AG210">
        <v>20.34</v>
      </c>
      <c r="AH210">
        <v>20.47</v>
      </c>
      <c r="AI210">
        <v>20.56</v>
      </c>
      <c r="AJ210">
        <v>20.399999999999999</v>
      </c>
      <c r="AK210">
        <v>20.56</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20.39</v>
      </c>
      <c r="CC210">
        <v>20.34</v>
      </c>
      <c r="CD210">
        <v>20.34</v>
      </c>
      <c r="CE210">
        <v>20.25</v>
      </c>
      <c r="CF210">
        <v>20.239999999999998</v>
      </c>
      <c r="CG210">
        <v>20.260000000000002</v>
      </c>
      <c r="CH210">
        <v>20.29</v>
      </c>
      <c r="CI210">
        <v>20.05</v>
      </c>
      <c r="CJ210">
        <v>20.16</v>
      </c>
      <c r="CK210">
        <v>20.059999999999999</v>
      </c>
      <c r="CL210">
        <v>19.75</v>
      </c>
      <c r="CM210">
        <v>20.22</v>
      </c>
      <c r="CN210">
        <v>20.28</v>
      </c>
      <c r="CO210">
        <v>20.39</v>
      </c>
      <c r="CP210">
        <v>0</v>
      </c>
      <c r="CQ210">
        <v>0</v>
      </c>
      <c r="CR210">
        <v>0</v>
      </c>
      <c r="CS210">
        <v>0</v>
      </c>
      <c r="CT210">
        <v>0</v>
      </c>
      <c r="CU210">
        <v>0</v>
      </c>
      <c r="CV210">
        <v>0</v>
      </c>
      <c r="CW210">
        <v>0</v>
      </c>
      <c r="CX210">
        <v>0</v>
      </c>
      <c r="CY210">
        <v>0</v>
      </c>
      <c r="CZ210">
        <v>0.2</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5.3070000000000004</v>
      </c>
      <c r="EG210">
        <v>4.1970000000000001</v>
      </c>
      <c r="EH210">
        <v>5.6070000000000002</v>
      </c>
      <c r="EI210">
        <v>3.2570000000000001</v>
      </c>
      <c r="EJ210">
        <v>3.0510000000000002</v>
      </c>
      <c r="EK210">
        <v>2.9710000000000001</v>
      </c>
      <c r="EL210">
        <v>3.153</v>
      </c>
      <c r="EM210">
        <v>-3.4</v>
      </c>
      <c r="EN210">
        <v>1.351</v>
      </c>
      <c r="EO210">
        <v>-9.7000000000000003E-2</v>
      </c>
      <c r="EP210">
        <v>-3.7</v>
      </c>
      <c r="EQ210">
        <v>3.6440000000000001</v>
      </c>
      <c r="ER210">
        <v>2.9510000000000001</v>
      </c>
      <c r="ES210">
        <v>5.9950000000000001</v>
      </c>
      <c r="ET210">
        <v>91.10708769</v>
      </c>
      <c r="EU210">
        <v>40.154238069999998</v>
      </c>
    </row>
    <row r="211" spans="1:151" x14ac:dyDescent="0.25">
      <c r="A211" t="s">
        <v>554</v>
      </c>
      <c r="B211" t="s">
        <v>589</v>
      </c>
      <c r="C211" t="s">
        <v>588</v>
      </c>
      <c r="D211">
        <v>89</v>
      </c>
      <c r="E211" t="s">
        <v>11</v>
      </c>
      <c r="F211">
        <f t="shared" si="30"/>
        <v>3</v>
      </c>
      <c r="G211">
        <f t="shared" si="31"/>
        <v>1</v>
      </c>
      <c r="H211" t="s">
        <v>9</v>
      </c>
      <c r="I211" t="s">
        <v>7</v>
      </c>
      <c r="J211" t="s">
        <v>609</v>
      </c>
      <c r="K211" t="s">
        <v>606</v>
      </c>
      <c r="L211" t="s">
        <v>515</v>
      </c>
      <c r="M211" s="7">
        <f t="shared" si="32"/>
        <v>166.27256205</v>
      </c>
      <c r="N211" s="7">
        <f t="shared" si="32"/>
        <v>92.023284171428571</v>
      </c>
      <c r="O211" s="7">
        <f>M211*'Emission and cost factors'!$D$8+N211*'Emission and cost factors'!$E$8</f>
        <v>77.24794874935715</v>
      </c>
      <c r="P211" s="8">
        <f>M211*'Emission and cost factors'!$D$9+N211*'Emission and cost factors'!$E$9</f>
        <v>20.454395107714287</v>
      </c>
      <c r="Q211" s="7">
        <f t="shared" si="33"/>
        <v>20.55142857142857</v>
      </c>
      <c r="R211" s="17">
        <f t="shared" si="34"/>
        <v>0</v>
      </c>
      <c r="S211" s="17">
        <f t="shared" si="35"/>
        <v>0</v>
      </c>
      <c r="T211" s="17">
        <f t="shared" si="36"/>
        <v>0</v>
      </c>
      <c r="U211" s="7">
        <f t="shared" si="37"/>
        <v>0</v>
      </c>
      <c r="V211" s="7">
        <f t="shared" si="38"/>
        <v>0</v>
      </c>
      <c r="W211" s="7">
        <f t="shared" si="39"/>
        <v>0</v>
      </c>
      <c r="X211">
        <v>20.66</v>
      </c>
      <c r="Y211">
        <v>20.74</v>
      </c>
      <c r="Z211">
        <v>20.71</v>
      </c>
      <c r="AA211">
        <v>20.67</v>
      </c>
      <c r="AB211">
        <v>20.56</v>
      </c>
      <c r="AC211">
        <v>20.54</v>
      </c>
      <c r="AD211">
        <v>20.58</v>
      </c>
      <c r="AE211">
        <v>20.309999999999999</v>
      </c>
      <c r="AF211">
        <v>20.45</v>
      </c>
      <c r="AG211">
        <v>20.47</v>
      </c>
      <c r="AH211">
        <v>20.29</v>
      </c>
      <c r="AI211">
        <v>20.56</v>
      </c>
      <c r="AJ211">
        <v>20.52</v>
      </c>
      <c r="AK211">
        <v>20.66</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20.53</v>
      </c>
      <c r="CC211">
        <v>20.49</v>
      </c>
      <c r="CD211">
        <v>20.62</v>
      </c>
      <c r="CE211">
        <v>20.54</v>
      </c>
      <c r="CF211">
        <v>20.53</v>
      </c>
      <c r="CG211">
        <v>20.51</v>
      </c>
      <c r="CH211">
        <v>20.52</v>
      </c>
      <c r="CI211">
        <v>20.14</v>
      </c>
      <c r="CJ211">
        <v>20.440000000000001</v>
      </c>
      <c r="CK211">
        <v>20.47</v>
      </c>
      <c r="CL211">
        <v>20.14</v>
      </c>
      <c r="CM211">
        <v>20.48</v>
      </c>
      <c r="CN211">
        <v>20.5</v>
      </c>
      <c r="CO211">
        <v>20.59</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5.3070000000000004</v>
      </c>
      <c r="EG211">
        <v>4.1970000000000001</v>
      </c>
      <c r="EH211">
        <v>5.6070000000000002</v>
      </c>
      <c r="EI211">
        <v>3.2570000000000001</v>
      </c>
      <c r="EJ211">
        <v>3.0510000000000002</v>
      </c>
      <c r="EK211">
        <v>2.9710000000000001</v>
      </c>
      <c r="EL211">
        <v>3.153</v>
      </c>
      <c r="EM211">
        <v>-3.4</v>
      </c>
      <c r="EN211">
        <v>1.351</v>
      </c>
      <c r="EO211">
        <v>-9.7000000000000003E-2</v>
      </c>
      <c r="EP211">
        <v>-3.7</v>
      </c>
      <c r="EQ211">
        <v>3.6440000000000001</v>
      </c>
      <c r="ER211">
        <v>2.9510000000000001</v>
      </c>
      <c r="ES211">
        <v>5.9950000000000001</v>
      </c>
      <c r="ET211">
        <v>77.593862290000004</v>
      </c>
      <c r="EU211">
        <v>42.944199279999999</v>
      </c>
    </row>
    <row r="212" spans="1:151" x14ac:dyDescent="0.25">
      <c r="A212" t="s">
        <v>555</v>
      </c>
      <c r="B212" t="s">
        <v>589</v>
      </c>
      <c r="C212" t="s">
        <v>588</v>
      </c>
      <c r="D212">
        <v>91</v>
      </c>
      <c r="E212" t="s">
        <v>12</v>
      </c>
      <c r="F212">
        <f t="shared" si="30"/>
        <v>2</v>
      </c>
      <c r="G212">
        <f t="shared" si="31"/>
        <v>2</v>
      </c>
      <c r="H212" t="s">
        <v>2</v>
      </c>
      <c r="I212" t="s">
        <v>3</v>
      </c>
      <c r="J212" t="s">
        <v>609</v>
      </c>
      <c r="K212" t="s">
        <v>606</v>
      </c>
      <c r="L212" t="s">
        <v>516</v>
      </c>
      <c r="M212" s="7">
        <f t="shared" si="32"/>
        <v>359.69028235714285</v>
      </c>
      <c r="N212" s="7">
        <f t="shared" si="32"/>
        <v>224.32081050000002</v>
      </c>
      <c r="O212" s="7">
        <f>M212*'Emission and cost factors'!$D$8+N212*'Emission and cost factors'!$E$8</f>
        <v>178.72253212499999</v>
      </c>
      <c r="P212" s="8">
        <f>M212*'Emission and cost factors'!$D$9+N212*'Emission and cost factors'!$E$9</f>
        <v>48.035732869285717</v>
      </c>
      <c r="Q212" s="7">
        <f t="shared" si="33"/>
        <v>20.43357142857143</v>
      </c>
      <c r="R212" s="17">
        <f t="shared" si="34"/>
        <v>0</v>
      </c>
      <c r="S212" s="17">
        <f t="shared" si="35"/>
        <v>0</v>
      </c>
      <c r="T212" s="17">
        <f t="shared" si="36"/>
        <v>0</v>
      </c>
      <c r="U212" s="7">
        <f t="shared" si="37"/>
        <v>0</v>
      </c>
      <c r="V212" s="7">
        <f t="shared" si="38"/>
        <v>0</v>
      </c>
      <c r="W212" s="7">
        <f t="shared" si="39"/>
        <v>0</v>
      </c>
      <c r="X212">
        <v>20.69</v>
      </c>
      <c r="Y212">
        <v>20.61</v>
      </c>
      <c r="Z212">
        <v>20.83</v>
      </c>
      <c r="AA212">
        <v>20.63</v>
      </c>
      <c r="AB212">
        <v>20.440000000000001</v>
      </c>
      <c r="AC212">
        <v>20.38</v>
      </c>
      <c r="AD212">
        <v>20.46</v>
      </c>
      <c r="AE212">
        <v>20.07</v>
      </c>
      <c r="AF212">
        <v>20.190000000000001</v>
      </c>
      <c r="AG212">
        <v>20.29</v>
      </c>
      <c r="AH212">
        <v>20.059999999999999</v>
      </c>
      <c r="AI212">
        <v>20.32</v>
      </c>
      <c r="AJ212">
        <v>20.43</v>
      </c>
      <c r="AK212">
        <v>20.67</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20.010000000000002</v>
      </c>
      <c r="CC212">
        <v>19.86</v>
      </c>
      <c r="CD212">
        <v>20.21</v>
      </c>
      <c r="CE212">
        <v>19.850000000000001</v>
      </c>
      <c r="CF212">
        <v>19.64</v>
      </c>
      <c r="CG212">
        <v>19.54</v>
      </c>
      <c r="CH212">
        <v>19.600000000000001</v>
      </c>
      <c r="CI212">
        <v>19.309999999999999</v>
      </c>
      <c r="CJ212">
        <v>19.440000000000001</v>
      </c>
      <c r="CK212">
        <v>19.72</v>
      </c>
      <c r="CL212">
        <v>19.170000000000002</v>
      </c>
      <c r="CM212">
        <v>19.53</v>
      </c>
      <c r="CN212">
        <v>19.59</v>
      </c>
      <c r="CO212">
        <v>19.899999999999999</v>
      </c>
      <c r="CP212">
        <v>0</v>
      </c>
      <c r="CQ212">
        <v>7.4999999999999997E-2</v>
      </c>
      <c r="CR212">
        <v>0</v>
      </c>
      <c r="CS212">
        <v>8.3000000000000004E-2</v>
      </c>
      <c r="CT212">
        <v>0.183</v>
      </c>
      <c r="CU212">
        <v>0.24199999999999999</v>
      </c>
      <c r="CV212">
        <v>0.20799999999999999</v>
      </c>
      <c r="CW212">
        <v>0.26700000000000002</v>
      </c>
      <c r="CX212">
        <v>0.25</v>
      </c>
      <c r="CY212">
        <v>0.125</v>
      </c>
      <c r="CZ212">
        <v>0.32500000000000001</v>
      </c>
      <c r="DA212">
        <v>0.23300000000000001</v>
      </c>
      <c r="DB212">
        <v>0.20799999999999999</v>
      </c>
      <c r="DC212">
        <v>5.8000000000000003E-2</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5.3070000000000004</v>
      </c>
      <c r="EG212">
        <v>4.1970000000000001</v>
      </c>
      <c r="EH212">
        <v>5.6070000000000002</v>
      </c>
      <c r="EI212">
        <v>3.2570000000000001</v>
      </c>
      <c r="EJ212">
        <v>3.0510000000000002</v>
      </c>
      <c r="EK212">
        <v>2.9710000000000001</v>
      </c>
      <c r="EL212">
        <v>3.153</v>
      </c>
      <c r="EM212">
        <v>-3.4</v>
      </c>
      <c r="EN212">
        <v>1.351</v>
      </c>
      <c r="EO212">
        <v>-9.7000000000000003E-2</v>
      </c>
      <c r="EP212">
        <v>-3.7</v>
      </c>
      <c r="EQ212">
        <v>3.6440000000000001</v>
      </c>
      <c r="ER212">
        <v>2.9510000000000001</v>
      </c>
      <c r="ES212">
        <v>5.9950000000000001</v>
      </c>
      <c r="ET212">
        <v>167.8554651</v>
      </c>
      <c r="EU212">
        <v>104.6830449</v>
      </c>
    </row>
    <row r="213" spans="1:151" x14ac:dyDescent="0.25">
      <c r="A213" t="s">
        <v>556</v>
      </c>
      <c r="B213" t="s">
        <v>589</v>
      </c>
      <c r="C213" t="s">
        <v>588</v>
      </c>
      <c r="D213">
        <v>92</v>
      </c>
      <c r="E213" t="s">
        <v>12</v>
      </c>
      <c r="F213">
        <f t="shared" si="30"/>
        <v>2</v>
      </c>
      <c r="G213">
        <f t="shared" si="31"/>
        <v>2</v>
      </c>
      <c r="H213" t="s">
        <v>2</v>
      </c>
      <c r="I213" t="s">
        <v>3</v>
      </c>
      <c r="J213" t="s">
        <v>609</v>
      </c>
      <c r="K213" t="s">
        <v>606</v>
      </c>
      <c r="L213" t="s">
        <v>515</v>
      </c>
      <c r="M213" s="7">
        <f t="shared" si="32"/>
        <v>220.74969514285712</v>
      </c>
      <c r="N213" s="7">
        <f t="shared" si="32"/>
        <v>191.88461142857145</v>
      </c>
      <c r="O213" s="7">
        <f>M213*'Emission and cost factors'!$D$8+N213*'Emission and cost factors'!$E$8</f>
        <v>134.62435723714287</v>
      </c>
      <c r="P213" s="8">
        <f>M213*'Emission and cost factors'!$D$9+N213*'Emission and cost factors'!$E$9</f>
        <v>37.61267952</v>
      </c>
      <c r="Q213" s="7">
        <f t="shared" si="33"/>
        <v>20.442142857142862</v>
      </c>
      <c r="R213" s="17">
        <f t="shared" si="34"/>
        <v>0</v>
      </c>
      <c r="S213" s="17">
        <f t="shared" si="35"/>
        <v>0</v>
      </c>
      <c r="T213" s="17">
        <f t="shared" si="36"/>
        <v>0</v>
      </c>
      <c r="U213" s="7">
        <f t="shared" si="37"/>
        <v>0</v>
      </c>
      <c r="V213" s="7">
        <f t="shared" si="38"/>
        <v>0</v>
      </c>
      <c r="W213" s="7">
        <f t="shared" si="39"/>
        <v>0</v>
      </c>
      <c r="X213">
        <v>20.73</v>
      </c>
      <c r="Y213">
        <v>20.65</v>
      </c>
      <c r="Z213">
        <v>20.68</v>
      </c>
      <c r="AA213">
        <v>20.55</v>
      </c>
      <c r="AB213">
        <v>20.53</v>
      </c>
      <c r="AC213">
        <v>20.420000000000002</v>
      </c>
      <c r="AD213">
        <v>20.46</v>
      </c>
      <c r="AE213">
        <v>20.12</v>
      </c>
      <c r="AF213">
        <v>20.27</v>
      </c>
      <c r="AG213">
        <v>20.22</v>
      </c>
      <c r="AH213">
        <v>20.05</v>
      </c>
      <c r="AI213">
        <v>20.399999999999999</v>
      </c>
      <c r="AJ213">
        <v>20.440000000000001</v>
      </c>
      <c r="AK213">
        <v>20.67</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20.11</v>
      </c>
      <c r="CC213">
        <v>20.010000000000002</v>
      </c>
      <c r="CD213">
        <v>20.46</v>
      </c>
      <c r="CE213">
        <v>20.16</v>
      </c>
      <c r="CF213">
        <v>19.760000000000002</v>
      </c>
      <c r="CG213">
        <v>19.78</v>
      </c>
      <c r="CH213">
        <v>19.899999999999999</v>
      </c>
      <c r="CI213">
        <v>19.600000000000001</v>
      </c>
      <c r="CJ213">
        <v>19.57</v>
      </c>
      <c r="CK213">
        <v>19.84</v>
      </c>
      <c r="CL213">
        <v>19.55</v>
      </c>
      <c r="CM213">
        <v>19.62</v>
      </c>
      <c r="CN213">
        <v>19.84</v>
      </c>
      <c r="CO213">
        <v>20.2</v>
      </c>
      <c r="CP213">
        <v>0</v>
      </c>
      <c r="CQ213">
        <v>0</v>
      </c>
      <c r="CR213">
        <v>0</v>
      </c>
      <c r="CS213">
        <v>0</v>
      </c>
      <c r="CT213">
        <v>0.125</v>
      </c>
      <c r="CU213">
        <v>0.108</v>
      </c>
      <c r="CV213">
        <v>0.05</v>
      </c>
      <c r="CW213">
        <v>0.15</v>
      </c>
      <c r="CX213">
        <v>0.192</v>
      </c>
      <c r="CY213">
        <v>6.7000000000000004E-2</v>
      </c>
      <c r="CZ213">
        <v>0.16700000000000001</v>
      </c>
      <c r="DA213">
        <v>0.192</v>
      </c>
      <c r="DB213">
        <v>8.3000000000000004E-2</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5.3070000000000004</v>
      </c>
      <c r="EG213">
        <v>4.1970000000000001</v>
      </c>
      <c r="EH213">
        <v>5.6070000000000002</v>
      </c>
      <c r="EI213">
        <v>3.2570000000000001</v>
      </c>
      <c r="EJ213">
        <v>3.0510000000000002</v>
      </c>
      <c r="EK213">
        <v>2.9710000000000001</v>
      </c>
      <c r="EL213">
        <v>3.153</v>
      </c>
      <c r="EM213">
        <v>-3.4</v>
      </c>
      <c r="EN213">
        <v>1.351</v>
      </c>
      <c r="EO213">
        <v>-9.7000000000000003E-2</v>
      </c>
      <c r="EP213">
        <v>-3.7</v>
      </c>
      <c r="EQ213">
        <v>3.6440000000000001</v>
      </c>
      <c r="ER213">
        <v>2.9510000000000001</v>
      </c>
      <c r="ES213">
        <v>5.9950000000000001</v>
      </c>
      <c r="ET213">
        <v>103.01652439999999</v>
      </c>
      <c r="EU213">
        <v>89.546152000000006</v>
      </c>
    </row>
    <row r="214" spans="1:151" x14ac:dyDescent="0.25">
      <c r="A214" t="s">
        <v>557</v>
      </c>
      <c r="B214" t="s">
        <v>589</v>
      </c>
      <c r="C214" t="s">
        <v>588</v>
      </c>
      <c r="D214">
        <v>93</v>
      </c>
      <c r="E214" t="s">
        <v>12</v>
      </c>
      <c r="F214">
        <f t="shared" si="30"/>
        <v>2</v>
      </c>
      <c r="G214">
        <f t="shared" si="31"/>
        <v>2</v>
      </c>
      <c r="H214" t="s">
        <v>2</v>
      </c>
      <c r="I214" t="s">
        <v>6</v>
      </c>
      <c r="J214" t="s">
        <v>609</v>
      </c>
      <c r="K214" t="s">
        <v>606</v>
      </c>
      <c r="L214" t="s">
        <v>516</v>
      </c>
      <c r="M214" s="7">
        <f t="shared" si="32"/>
        <v>420.11340064285713</v>
      </c>
      <c r="N214" s="7">
        <f t="shared" si="32"/>
        <v>246.74758607142854</v>
      </c>
      <c r="O214" s="7">
        <f>M214*'Emission and cost factors'!$D$8+N214*'Emission and cost factors'!$E$8</f>
        <v>201.72770372785715</v>
      </c>
      <c r="P214" s="8">
        <f>M214*'Emission and cost factors'!$D$9+N214*'Emission and cost factors'!$E$9</f>
        <v>53.816673936428565</v>
      </c>
      <c r="Q214" s="7">
        <f t="shared" si="33"/>
        <v>20.841428571428569</v>
      </c>
      <c r="R214" s="17">
        <f t="shared" si="34"/>
        <v>0</v>
      </c>
      <c r="S214" s="17">
        <f t="shared" si="35"/>
        <v>0</v>
      </c>
      <c r="T214" s="17">
        <f t="shared" si="36"/>
        <v>0</v>
      </c>
      <c r="U214" s="7">
        <f t="shared" si="37"/>
        <v>0</v>
      </c>
      <c r="V214" s="7">
        <f t="shared" si="38"/>
        <v>0</v>
      </c>
      <c r="W214" s="7">
        <f t="shared" si="39"/>
        <v>0</v>
      </c>
      <c r="X214">
        <v>21.01</v>
      </c>
      <c r="Y214">
        <v>20.94</v>
      </c>
      <c r="Z214">
        <v>21.14</v>
      </c>
      <c r="AA214">
        <v>20.97</v>
      </c>
      <c r="AB214">
        <v>20.82</v>
      </c>
      <c r="AC214">
        <v>20.79</v>
      </c>
      <c r="AD214">
        <v>20.85</v>
      </c>
      <c r="AE214">
        <v>20.61</v>
      </c>
      <c r="AF214">
        <v>20.73</v>
      </c>
      <c r="AG214">
        <v>20.8</v>
      </c>
      <c r="AH214">
        <v>20.57</v>
      </c>
      <c r="AI214">
        <v>20.72</v>
      </c>
      <c r="AJ214">
        <v>20.82</v>
      </c>
      <c r="AK214">
        <v>21.01</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20.399999999999999</v>
      </c>
      <c r="CC214">
        <v>20.3</v>
      </c>
      <c r="CD214">
        <v>20.57</v>
      </c>
      <c r="CE214">
        <v>20.329999999999998</v>
      </c>
      <c r="CF214">
        <v>20.14</v>
      </c>
      <c r="CG214">
        <v>20.059999999999999</v>
      </c>
      <c r="CH214">
        <v>20.14</v>
      </c>
      <c r="CI214">
        <v>19.91</v>
      </c>
      <c r="CJ214">
        <v>20.149999999999999</v>
      </c>
      <c r="CK214">
        <v>20.09</v>
      </c>
      <c r="CL214">
        <v>19.75</v>
      </c>
      <c r="CM214">
        <v>20.07</v>
      </c>
      <c r="CN214">
        <v>20.100000000000001</v>
      </c>
      <c r="CO214">
        <v>20.32</v>
      </c>
      <c r="CP214">
        <v>0</v>
      </c>
      <c r="CQ214">
        <v>0</v>
      </c>
      <c r="CR214">
        <v>0</v>
      </c>
      <c r="CS214">
        <v>0</v>
      </c>
      <c r="CT214">
        <v>0</v>
      </c>
      <c r="CU214">
        <v>0</v>
      </c>
      <c r="CV214">
        <v>0</v>
      </c>
      <c r="CW214">
        <v>4.2000000000000003E-2</v>
      </c>
      <c r="CX214">
        <v>0</v>
      </c>
      <c r="CY214">
        <v>0</v>
      </c>
      <c r="CZ214">
        <v>0.125</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5.3070000000000004</v>
      </c>
      <c r="EG214">
        <v>4.1970000000000001</v>
      </c>
      <c r="EH214">
        <v>5.6070000000000002</v>
      </c>
      <c r="EI214">
        <v>3.2570000000000001</v>
      </c>
      <c r="EJ214">
        <v>3.0510000000000002</v>
      </c>
      <c r="EK214">
        <v>2.9710000000000001</v>
      </c>
      <c r="EL214">
        <v>3.153</v>
      </c>
      <c r="EM214">
        <v>-3.4</v>
      </c>
      <c r="EN214">
        <v>1.351</v>
      </c>
      <c r="EO214">
        <v>-9.7000000000000003E-2</v>
      </c>
      <c r="EP214">
        <v>-3.7</v>
      </c>
      <c r="EQ214">
        <v>3.6440000000000001</v>
      </c>
      <c r="ER214">
        <v>2.9510000000000001</v>
      </c>
      <c r="ES214">
        <v>5.9950000000000001</v>
      </c>
      <c r="ET214">
        <v>196.05292030000001</v>
      </c>
      <c r="EU214">
        <v>115.14887349999999</v>
      </c>
    </row>
    <row r="215" spans="1:151" x14ac:dyDescent="0.25">
      <c r="A215" t="s">
        <v>558</v>
      </c>
      <c r="B215" t="s">
        <v>589</v>
      </c>
      <c r="C215" t="s">
        <v>588</v>
      </c>
      <c r="D215">
        <v>94</v>
      </c>
      <c r="E215" t="s">
        <v>12</v>
      </c>
      <c r="F215">
        <f t="shared" si="30"/>
        <v>2</v>
      </c>
      <c r="G215">
        <f t="shared" si="31"/>
        <v>2</v>
      </c>
      <c r="H215" t="s">
        <v>2</v>
      </c>
      <c r="I215" t="s">
        <v>6</v>
      </c>
      <c r="J215" t="s">
        <v>609</v>
      </c>
      <c r="K215" t="s">
        <v>606</v>
      </c>
      <c r="L215" t="s">
        <v>515</v>
      </c>
      <c r="M215" s="7">
        <f t="shared" si="32"/>
        <v>189.62791264285715</v>
      </c>
      <c r="N215" s="7">
        <f t="shared" si="32"/>
        <v>213.48138494999998</v>
      </c>
      <c r="O215" s="7">
        <f>M215*'Emission and cost factors'!$D$8+N215*'Emission and cost factors'!$E$8</f>
        <v>138.023298732</v>
      </c>
      <c r="P215" s="8">
        <f>M215*'Emission and cost factors'!$D$9+N215*'Emission and cost factors'!$E$9</f>
        <v>39.607324248214283</v>
      </c>
      <c r="Q215" s="7">
        <f t="shared" si="33"/>
        <v>20.857857142857142</v>
      </c>
      <c r="R215" s="17">
        <f t="shared" si="34"/>
        <v>0</v>
      </c>
      <c r="S215" s="17">
        <f t="shared" si="35"/>
        <v>0</v>
      </c>
      <c r="T215" s="17">
        <f t="shared" si="36"/>
        <v>0</v>
      </c>
      <c r="U215" s="7">
        <f t="shared" si="37"/>
        <v>0</v>
      </c>
      <c r="V215" s="7">
        <f t="shared" si="38"/>
        <v>0</v>
      </c>
      <c r="W215" s="7">
        <f t="shared" si="39"/>
        <v>0</v>
      </c>
      <c r="X215">
        <v>21.1</v>
      </c>
      <c r="Y215">
        <v>21.03</v>
      </c>
      <c r="Z215">
        <v>21.08</v>
      </c>
      <c r="AA215">
        <v>21.03</v>
      </c>
      <c r="AB215">
        <v>20.91</v>
      </c>
      <c r="AC215">
        <v>20.89</v>
      </c>
      <c r="AD215">
        <v>20.89</v>
      </c>
      <c r="AE215">
        <v>20.58</v>
      </c>
      <c r="AF215">
        <v>20.6</v>
      </c>
      <c r="AG215">
        <v>20.73</v>
      </c>
      <c r="AH215">
        <v>20.53</v>
      </c>
      <c r="AI215">
        <v>20.8</v>
      </c>
      <c r="AJ215">
        <v>20.88</v>
      </c>
      <c r="AK215">
        <v>20.96</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20.6</v>
      </c>
      <c r="CC215">
        <v>20.46</v>
      </c>
      <c r="CD215">
        <v>20.91</v>
      </c>
      <c r="CE215">
        <v>20.51</v>
      </c>
      <c r="CF215">
        <v>20.239999999999998</v>
      </c>
      <c r="CG215">
        <v>20.25</v>
      </c>
      <c r="CH215">
        <v>20.41</v>
      </c>
      <c r="CI215">
        <v>19.86</v>
      </c>
      <c r="CJ215">
        <v>20.440000000000001</v>
      </c>
      <c r="CK215">
        <v>20.100000000000001</v>
      </c>
      <c r="CL215">
        <v>19.89</v>
      </c>
      <c r="CM215">
        <v>20.18</v>
      </c>
      <c r="CN215">
        <v>20.32</v>
      </c>
      <c r="CO215">
        <v>20.65</v>
      </c>
      <c r="CP215">
        <v>0</v>
      </c>
      <c r="CQ215">
        <v>0</v>
      </c>
      <c r="CR215">
        <v>0</v>
      </c>
      <c r="CS215">
        <v>0</v>
      </c>
      <c r="CT215">
        <v>0</v>
      </c>
      <c r="CU215">
        <v>0</v>
      </c>
      <c r="CV215">
        <v>0</v>
      </c>
      <c r="CW215">
        <v>6.7000000000000004E-2</v>
      </c>
      <c r="CX215">
        <v>0</v>
      </c>
      <c r="CY215">
        <v>0</v>
      </c>
      <c r="CZ215">
        <v>0.05</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5.3070000000000004</v>
      </c>
      <c r="EG215">
        <v>4.1970000000000001</v>
      </c>
      <c r="EH215">
        <v>5.6070000000000002</v>
      </c>
      <c r="EI215">
        <v>3.2570000000000001</v>
      </c>
      <c r="EJ215">
        <v>3.0510000000000002</v>
      </c>
      <c r="EK215">
        <v>2.9710000000000001</v>
      </c>
      <c r="EL215">
        <v>3.153</v>
      </c>
      <c r="EM215">
        <v>-3.4</v>
      </c>
      <c r="EN215">
        <v>1.351</v>
      </c>
      <c r="EO215">
        <v>-9.7000000000000003E-2</v>
      </c>
      <c r="EP215">
        <v>-3.7</v>
      </c>
      <c r="EQ215">
        <v>3.6440000000000001</v>
      </c>
      <c r="ER215">
        <v>2.9510000000000001</v>
      </c>
      <c r="ES215">
        <v>5.9950000000000001</v>
      </c>
      <c r="ET215">
        <v>88.493025900000006</v>
      </c>
      <c r="EU215">
        <v>99.624646310000003</v>
      </c>
    </row>
    <row r="216" spans="1:151" x14ac:dyDescent="0.25">
      <c r="A216" t="s">
        <v>559</v>
      </c>
      <c r="B216" t="s">
        <v>589</v>
      </c>
      <c r="C216" t="s">
        <v>588</v>
      </c>
      <c r="D216">
        <v>95</v>
      </c>
      <c r="E216" t="s">
        <v>12</v>
      </c>
      <c r="F216">
        <f t="shared" si="30"/>
        <v>2</v>
      </c>
      <c r="G216">
        <f t="shared" si="31"/>
        <v>2</v>
      </c>
      <c r="H216" t="s">
        <v>2</v>
      </c>
      <c r="I216" t="s">
        <v>7</v>
      </c>
      <c r="J216" t="s">
        <v>609</v>
      </c>
      <c r="K216" t="s">
        <v>606</v>
      </c>
      <c r="L216" t="s">
        <v>516</v>
      </c>
      <c r="M216" s="7">
        <f t="shared" si="32"/>
        <v>398.96792485714286</v>
      </c>
      <c r="N216" s="7">
        <f t="shared" si="32"/>
        <v>256.62821164285714</v>
      </c>
      <c r="O216" s="7">
        <f>M216*'Emission and cost factors'!$D$8+N216*'Emission and cost factors'!$E$8</f>
        <v>201.83224157571428</v>
      </c>
      <c r="P216" s="8">
        <f>M216*'Emission and cost factors'!$D$9+N216*'Emission and cost factors'!$E$9</f>
        <v>54.452948740714284</v>
      </c>
      <c r="Q216" s="7">
        <f t="shared" si="33"/>
        <v>20.98</v>
      </c>
      <c r="R216" s="17">
        <f t="shared" si="34"/>
        <v>0</v>
      </c>
      <c r="S216" s="17">
        <f t="shared" si="35"/>
        <v>0</v>
      </c>
      <c r="T216" s="17">
        <f t="shared" si="36"/>
        <v>0</v>
      </c>
      <c r="U216" s="7">
        <f t="shared" si="37"/>
        <v>0</v>
      </c>
      <c r="V216" s="7">
        <f t="shared" si="38"/>
        <v>0</v>
      </c>
      <c r="W216" s="7">
        <f t="shared" si="39"/>
        <v>0</v>
      </c>
      <c r="X216">
        <v>21.13</v>
      </c>
      <c r="Y216">
        <v>21.07</v>
      </c>
      <c r="Z216">
        <v>21.24</v>
      </c>
      <c r="AA216">
        <v>21.09</v>
      </c>
      <c r="AB216">
        <v>20.96</v>
      </c>
      <c r="AC216">
        <v>20.94</v>
      </c>
      <c r="AD216">
        <v>20.99</v>
      </c>
      <c r="AE216">
        <v>20.76</v>
      </c>
      <c r="AF216">
        <v>20.87</v>
      </c>
      <c r="AG216">
        <v>20.94</v>
      </c>
      <c r="AH216">
        <v>20.75</v>
      </c>
      <c r="AI216">
        <v>20.87</v>
      </c>
      <c r="AJ216">
        <v>20.97</v>
      </c>
      <c r="AK216">
        <v>21.14</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20.66</v>
      </c>
      <c r="CC216">
        <v>20.54</v>
      </c>
      <c r="CD216">
        <v>20.8</v>
      </c>
      <c r="CE216">
        <v>20.52</v>
      </c>
      <c r="CF216">
        <v>20.41</v>
      </c>
      <c r="CG216">
        <v>20.329999999999998</v>
      </c>
      <c r="CH216">
        <v>20.38</v>
      </c>
      <c r="CI216">
        <v>20.04</v>
      </c>
      <c r="CJ216">
        <v>20.25</v>
      </c>
      <c r="CK216">
        <v>20.37</v>
      </c>
      <c r="CL216">
        <v>20.059999999999999</v>
      </c>
      <c r="CM216">
        <v>20.36</v>
      </c>
      <c r="CN216">
        <v>20.34</v>
      </c>
      <c r="CO216">
        <v>20.58</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5.3070000000000004</v>
      </c>
      <c r="EG216">
        <v>4.1970000000000001</v>
      </c>
      <c r="EH216">
        <v>5.6070000000000002</v>
      </c>
      <c r="EI216">
        <v>3.2570000000000001</v>
      </c>
      <c r="EJ216">
        <v>3.0510000000000002</v>
      </c>
      <c r="EK216">
        <v>2.9710000000000001</v>
      </c>
      <c r="EL216">
        <v>3.153</v>
      </c>
      <c r="EM216">
        <v>-3.4</v>
      </c>
      <c r="EN216">
        <v>1.351</v>
      </c>
      <c r="EO216">
        <v>-9.7000000000000003E-2</v>
      </c>
      <c r="EP216">
        <v>-3.7</v>
      </c>
      <c r="EQ216">
        <v>3.6440000000000001</v>
      </c>
      <c r="ER216">
        <v>2.9510000000000001</v>
      </c>
      <c r="ES216">
        <v>5.9950000000000001</v>
      </c>
      <c r="ET216">
        <v>186.1850316</v>
      </c>
      <c r="EU216">
        <v>119.7598321</v>
      </c>
    </row>
    <row r="217" spans="1:151" x14ac:dyDescent="0.25">
      <c r="A217" t="s">
        <v>560</v>
      </c>
      <c r="B217" t="s">
        <v>589</v>
      </c>
      <c r="C217" t="s">
        <v>588</v>
      </c>
      <c r="D217">
        <v>96</v>
      </c>
      <c r="E217" t="s">
        <v>12</v>
      </c>
      <c r="F217">
        <f t="shared" si="30"/>
        <v>2</v>
      </c>
      <c r="G217">
        <f t="shared" si="31"/>
        <v>2</v>
      </c>
      <c r="H217" t="s">
        <v>2</v>
      </c>
      <c r="I217" t="s">
        <v>7</v>
      </c>
      <c r="J217" t="s">
        <v>609</v>
      </c>
      <c r="K217" t="s">
        <v>606</v>
      </c>
      <c r="L217" t="s">
        <v>515</v>
      </c>
      <c r="M217" s="7">
        <f t="shared" si="32"/>
        <v>254.80071321428571</v>
      </c>
      <c r="N217" s="7">
        <f t="shared" si="32"/>
        <v>223.80719249999999</v>
      </c>
      <c r="O217" s="7">
        <f>M217*'Emission and cost factors'!$D$8+N217*'Emission and cost factors'!$E$8</f>
        <v>156.45945832499999</v>
      </c>
      <c r="P217" s="8">
        <f>M217*'Emission and cost factors'!$D$9+N217*'Emission and cost factors'!$E$9</f>
        <v>43.763107403571425</v>
      </c>
      <c r="Q217" s="7">
        <f t="shared" si="33"/>
        <v>21.016428571428573</v>
      </c>
      <c r="R217" s="17">
        <f t="shared" si="34"/>
        <v>0</v>
      </c>
      <c r="S217" s="17">
        <f t="shared" si="35"/>
        <v>0</v>
      </c>
      <c r="T217" s="17">
        <f t="shared" si="36"/>
        <v>0</v>
      </c>
      <c r="U217" s="7">
        <f t="shared" si="37"/>
        <v>0</v>
      </c>
      <c r="V217" s="7">
        <f t="shared" si="38"/>
        <v>0</v>
      </c>
      <c r="W217" s="7">
        <f t="shared" si="39"/>
        <v>0</v>
      </c>
      <c r="X217">
        <v>21.21</v>
      </c>
      <c r="Y217">
        <v>21.17</v>
      </c>
      <c r="Z217">
        <v>21.28</v>
      </c>
      <c r="AA217">
        <v>21.18</v>
      </c>
      <c r="AB217">
        <v>21.05</v>
      </c>
      <c r="AC217">
        <v>21.05</v>
      </c>
      <c r="AD217">
        <v>21.07</v>
      </c>
      <c r="AE217">
        <v>20.69</v>
      </c>
      <c r="AF217">
        <v>20.82</v>
      </c>
      <c r="AG217">
        <v>20.86</v>
      </c>
      <c r="AH217">
        <v>20.68</v>
      </c>
      <c r="AI217">
        <v>20.94</v>
      </c>
      <c r="AJ217">
        <v>21.06</v>
      </c>
      <c r="AK217">
        <v>21.17</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20.67</v>
      </c>
      <c r="CC217">
        <v>20.78</v>
      </c>
      <c r="CD217">
        <v>20.89</v>
      </c>
      <c r="CE217">
        <v>20.81</v>
      </c>
      <c r="CF217">
        <v>20.53</v>
      </c>
      <c r="CG217">
        <v>20.56</v>
      </c>
      <c r="CH217">
        <v>20.63</v>
      </c>
      <c r="CI217">
        <v>20.23</v>
      </c>
      <c r="CJ217">
        <v>20.58</v>
      </c>
      <c r="CK217">
        <v>20.56</v>
      </c>
      <c r="CL217">
        <v>20.45</v>
      </c>
      <c r="CM217">
        <v>20.309999999999999</v>
      </c>
      <c r="CN217">
        <v>20.56</v>
      </c>
      <c r="CO217">
        <v>20.78</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5.3070000000000004</v>
      </c>
      <c r="EG217">
        <v>4.1970000000000001</v>
      </c>
      <c r="EH217">
        <v>5.6070000000000002</v>
      </c>
      <c r="EI217">
        <v>3.2570000000000001</v>
      </c>
      <c r="EJ217">
        <v>3.0510000000000002</v>
      </c>
      <c r="EK217">
        <v>2.9710000000000001</v>
      </c>
      <c r="EL217">
        <v>3.153</v>
      </c>
      <c r="EM217">
        <v>-3.4</v>
      </c>
      <c r="EN217">
        <v>1.351</v>
      </c>
      <c r="EO217">
        <v>-9.7000000000000003E-2</v>
      </c>
      <c r="EP217">
        <v>-3.7</v>
      </c>
      <c r="EQ217">
        <v>3.6440000000000001</v>
      </c>
      <c r="ER217">
        <v>2.9510000000000001</v>
      </c>
      <c r="ES217">
        <v>5.9950000000000001</v>
      </c>
      <c r="ET217">
        <v>118.9069995</v>
      </c>
      <c r="EU217">
        <v>104.44335649999999</v>
      </c>
    </row>
    <row r="218" spans="1:151" x14ac:dyDescent="0.25">
      <c r="A218" t="s">
        <v>561</v>
      </c>
      <c r="B218" t="s">
        <v>589</v>
      </c>
      <c r="C218" t="s">
        <v>588</v>
      </c>
      <c r="D218">
        <v>97</v>
      </c>
      <c r="E218" t="s">
        <v>12</v>
      </c>
      <c r="F218">
        <f t="shared" si="30"/>
        <v>2</v>
      </c>
      <c r="G218">
        <f t="shared" si="31"/>
        <v>2</v>
      </c>
      <c r="H218" t="s">
        <v>8</v>
      </c>
      <c r="I218" t="s">
        <v>3</v>
      </c>
      <c r="J218" t="s">
        <v>609</v>
      </c>
      <c r="K218" t="s">
        <v>606</v>
      </c>
      <c r="L218" t="s">
        <v>516</v>
      </c>
      <c r="M218" s="7">
        <f t="shared" si="32"/>
        <v>199.6475795357143</v>
      </c>
      <c r="N218" s="7">
        <f t="shared" si="32"/>
        <v>112.77172077857142</v>
      </c>
      <c r="O218" s="7">
        <f>M218*'Emission and cost factors'!$D$8+N218*'Emission and cost factors'!$E$8</f>
        <v>93.800983260642852</v>
      </c>
      <c r="P218" s="8">
        <f>M218*'Emission and cost factors'!$D$9+N218*'Emission and cost factors'!$E$9</f>
        <v>24.901661298214286</v>
      </c>
      <c r="Q218" s="7">
        <f t="shared" si="33"/>
        <v>20.924285714285713</v>
      </c>
      <c r="R218" s="17">
        <f t="shared" si="34"/>
        <v>0</v>
      </c>
      <c r="S218" s="17">
        <f t="shared" si="35"/>
        <v>0</v>
      </c>
      <c r="T218" s="17">
        <f t="shared" si="36"/>
        <v>0</v>
      </c>
      <c r="U218" s="7">
        <f t="shared" si="37"/>
        <v>0</v>
      </c>
      <c r="V218" s="7">
        <f t="shared" si="38"/>
        <v>0</v>
      </c>
      <c r="W218" s="7">
        <f t="shared" si="39"/>
        <v>0</v>
      </c>
      <c r="X218">
        <v>21.03</v>
      </c>
      <c r="Y218">
        <v>20.98</v>
      </c>
      <c r="Z218">
        <v>21.11</v>
      </c>
      <c r="AA218">
        <v>20.96</v>
      </c>
      <c r="AB218">
        <v>20.9</v>
      </c>
      <c r="AC218">
        <v>20.92</v>
      </c>
      <c r="AD218">
        <v>20.88</v>
      </c>
      <c r="AE218">
        <v>20.68</v>
      </c>
      <c r="AF218">
        <v>20.83</v>
      </c>
      <c r="AG218">
        <v>20.75</v>
      </c>
      <c r="AH218">
        <v>20.95</v>
      </c>
      <c r="AI218">
        <v>21.01</v>
      </c>
      <c r="AJ218">
        <v>20.92</v>
      </c>
      <c r="AK218">
        <v>21.02</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20.72</v>
      </c>
      <c r="CC218">
        <v>20.81</v>
      </c>
      <c r="CD218">
        <v>20.98</v>
      </c>
      <c r="CE218">
        <v>20.83</v>
      </c>
      <c r="CF218">
        <v>20.68</v>
      </c>
      <c r="CG218">
        <v>20.71</v>
      </c>
      <c r="CH218">
        <v>20.77</v>
      </c>
      <c r="CI218">
        <v>20.010000000000002</v>
      </c>
      <c r="CJ218">
        <v>20.62</v>
      </c>
      <c r="CK218">
        <v>20.6</v>
      </c>
      <c r="CL218">
        <v>20</v>
      </c>
      <c r="CM218">
        <v>20.350000000000001</v>
      </c>
      <c r="CN218">
        <v>20.71</v>
      </c>
      <c r="CO218">
        <v>20.92</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5.3070000000000004</v>
      </c>
      <c r="EG218">
        <v>4.1970000000000001</v>
      </c>
      <c r="EH218">
        <v>5.6070000000000002</v>
      </c>
      <c r="EI218">
        <v>3.2570000000000001</v>
      </c>
      <c r="EJ218">
        <v>3.0510000000000002</v>
      </c>
      <c r="EK218">
        <v>2.9710000000000001</v>
      </c>
      <c r="EL218">
        <v>3.153</v>
      </c>
      <c r="EM218">
        <v>-3.4</v>
      </c>
      <c r="EN218">
        <v>1.351</v>
      </c>
      <c r="EO218">
        <v>-9.7000000000000003E-2</v>
      </c>
      <c r="EP218">
        <v>-3.7</v>
      </c>
      <c r="EQ218">
        <v>3.6440000000000001</v>
      </c>
      <c r="ER218">
        <v>2.9510000000000001</v>
      </c>
      <c r="ES218">
        <v>5.9950000000000001</v>
      </c>
      <c r="ET218">
        <v>93.16887045</v>
      </c>
      <c r="EU218">
        <v>52.626803029999998</v>
      </c>
    </row>
    <row r="219" spans="1:151" x14ac:dyDescent="0.25">
      <c r="A219" t="s">
        <v>562</v>
      </c>
      <c r="B219" t="s">
        <v>589</v>
      </c>
      <c r="C219" t="s">
        <v>588</v>
      </c>
      <c r="D219">
        <v>98</v>
      </c>
      <c r="E219" t="s">
        <v>12</v>
      </c>
      <c r="F219">
        <f t="shared" si="30"/>
        <v>2</v>
      </c>
      <c r="G219">
        <f t="shared" si="31"/>
        <v>2</v>
      </c>
      <c r="H219" t="s">
        <v>8</v>
      </c>
      <c r="I219" t="s">
        <v>3</v>
      </c>
      <c r="J219" t="s">
        <v>609</v>
      </c>
      <c r="K219" t="s">
        <v>606</v>
      </c>
      <c r="L219" t="s">
        <v>515</v>
      </c>
      <c r="M219" s="7">
        <f t="shared" si="32"/>
        <v>62.999931257142862</v>
      </c>
      <c r="N219" s="7">
        <f t="shared" si="32"/>
        <v>111.11548122857143</v>
      </c>
      <c r="O219" s="7">
        <f>M219*'Emission and cost factors'!$D$8+N219*'Emission and cost factors'!$E$8</f>
        <v>64.343106929142863</v>
      </c>
      <c r="P219" s="8">
        <f>M219*'Emission and cost factors'!$D$9+N219*'Emission and cost factors'!$E$9</f>
        <v>19.187319434571428</v>
      </c>
      <c r="Q219" s="7">
        <f t="shared" si="33"/>
        <v>21.095714285714283</v>
      </c>
      <c r="R219" s="17">
        <f t="shared" si="34"/>
        <v>0</v>
      </c>
      <c r="S219" s="17">
        <f t="shared" si="35"/>
        <v>0</v>
      </c>
      <c r="T219" s="17">
        <f t="shared" si="36"/>
        <v>0</v>
      </c>
      <c r="U219" s="7">
        <f t="shared" si="37"/>
        <v>0</v>
      </c>
      <c r="V219" s="7">
        <f t="shared" si="38"/>
        <v>0</v>
      </c>
      <c r="W219" s="7">
        <f t="shared" si="39"/>
        <v>0</v>
      </c>
      <c r="X219">
        <v>21</v>
      </c>
      <c r="Y219">
        <v>21.28</v>
      </c>
      <c r="Z219">
        <v>21.14</v>
      </c>
      <c r="AA219">
        <v>21.27</v>
      </c>
      <c r="AB219">
        <v>21.24</v>
      </c>
      <c r="AC219">
        <v>21.19</v>
      </c>
      <c r="AD219">
        <v>21.15</v>
      </c>
      <c r="AE219">
        <v>21</v>
      </c>
      <c r="AF219">
        <v>20.82</v>
      </c>
      <c r="AG219">
        <v>21.02</v>
      </c>
      <c r="AH219">
        <v>20.58</v>
      </c>
      <c r="AI219">
        <v>21.12</v>
      </c>
      <c r="AJ219">
        <v>21.21</v>
      </c>
      <c r="AK219">
        <v>21.32</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20.54</v>
      </c>
      <c r="CC219">
        <v>20.61</v>
      </c>
      <c r="CD219">
        <v>20.77</v>
      </c>
      <c r="CE219">
        <v>20.56</v>
      </c>
      <c r="CF219">
        <v>20.49</v>
      </c>
      <c r="CG219">
        <v>20.420000000000002</v>
      </c>
      <c r="CH219">
        <v>20.46</v>
      </c>
      <c r="CI219">
        <v>20</v>
      </c>
      <c r="CJ219">
        <v>20.5</v>
      </c>
      <c r="CK219">
        <v>20.149999999999999</v>
      </c>
      <c r="CL219">
        <v>20.32</v>
      </c>
      <c r="CM219">
        <v>20.54</v>
      </c>
      <c r="CN219">
        <v>20.39</v>
      </c>
      <c r="CO219">
        <v>20.66</v>
      </c>
      <c r="CP219">
        <v>0</v>
      </c>
      <c r="CQ219">
        <v>0</v>
      </c>
      <c r="CR219">
        <v>0</v>
      </c>
      <c r="CS219">
        <v>0</v>
      </c>
      <c r="CT219">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5.3070000000000004</v>
      </c>
      <c r="EG219">
        <v>4.1970000000000001</v>
      </c>
      <c r="EH219">
        <v>5.6070000000000002</v>
      </c>
      <c r="EI219">
        <v>3.2570000000000001</v>
      </c>
      <c r="EJ219">
        <v>3.0510000000000002</v>
      </c>
      <c r="EK219">
        <v>2.9710000000000001</v>
      </c>
      <c r="EL219">
        <v>3.153</v>
      </c>
      <c r="EM219">
        <v>-3.4</v>
      </c>
      <c r="EN219">
        <v>1.351</v>
      </c>
      <c r="EO219">
        <v>-9.7000000000000003E-2</v>
      </c>
      <c r="EP219">
        <v>-3.7</v>
      </c>
      <c r="EQ219">
        <v>3.6440000000000001</v>
      </c>
      <c r="ER219">
        <v>2.9510000000000001</v>
      </c>
      <c r="ES219">
        <v>5.9950000000000001</v>
      </c>
      <c r="ET219">
        <v>29.399967920000002</v>
      </c>
      <c r="EU219">
        <v>51.853891240000003</v>
      </c>
    </row>
    <row r="220" spans="1:151" x14ac:dyDescent="0.25">
      <c r="A220" t="s">
        <v>563</v>
      </c>
      <c r="B220" t="s">
        <v>589</v>
      </c>
      <c r="C220" t="s">
        <v>588</v>
      </c>
      <c r="D220">
        <v>99</v>
      </c>
      <c r="E220" t="s">
        <v>12</v>
      </c>
      <c r="F220">
        <f t="shared" si="30"/>
        <v>2</v>
      </c>
      <c r="G220">
        <f t="shared" si="31"/>
        <v>2</v>
      </c>
      <c r="H220" t="s">
        <v>8</v>
      </c>
      <c r="I220" t="s">
        <v>6</v>
      </c>
      <c r="J220" t="s">
        <v>609</v>
      </c>
      <c r="K220" t="s">
        <v>606</v>
      </c>
      <c r="L220" t="s">
        <v>515</v>
      </c>
      <c r="M220" s="7">
        <f t="shared" si="32"/>
        <v>234.713571</v>
      </c>
      <c r="N220" s="7">
        <f t="shared" si="32"/>
        <v>133.63414499999999</v>
      </c>
      <c r="O220" s="7">
        <f>M220*'Emission and cost factors'!$D$8+N220*'Emission and cost factors'!$E$8</f>
        <v>110.76155661</v>
      </c>
      <c r="P220" s="8">
        <f>M220*'Emission and cost factors'!$D$9+N220*'Emission and cost factors'!$E$9</f>
        <v>29.433664589999996</v>
      </c>
      <c r="Q220" s="7">
        <f t="shared" si="33"/>
        <v>21.320714285714281</v>
      </c>
      <c r="R220" s="17">
        <f t="shared" si="34"/>
        <v>0</v>
      </c>
      <c r="S220" s="17">
        <f t="shared" si="35"/>
        <v>0</v>
      </c>
      <c r="T220" s="17">
        <f t="shared" si="36"/>
        <v>0</v>
      </c>
      <c r="U220" s="7">
        <f t="shared" si="37"/>
        <v>0</v>
      </c>
      <c r="V220" s="7">
        <f t="shared" si="38"/>
        <v>0</v>
      </c>
      <c r="W220" s="7">
        <f t="shared" si="39"/>
        <v>0</v>
      </c>
      <c r="X220">
        <v>21.23</v>
      </c>
      <c r="Y220">
        <v>21.31</v>
      </c>
      <c r="Z220">
        <v>21.39</v>
      </c>
      <c r="AA220">
        <v>21.4</v>
      </c>
      <c r="AB220">
        <v>21.29</v>
      </c>
      <c r="AC220">
        <v>21.46</v>
      </c>
      <c r="AD220">
        <v>21.48</v>
      </c>
      <c r="AE220">
        <v>21.14</v>
      </c>
      <c r="AF220">
        <v>21.21</v>
      </c>
      <c r="AG220">
        <v>21.28</v>
      </c>
      <c r="AH220">
        <v>21.14</v>
      </c>
      <c r="AI220">
        <v>21.13</v>
      </c>
      <c r="AJ220">
        <v>21.46</v>
      </c>
      <c r="AK220">
        <v>21.57</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21.09</v>
      </c>
      <c r="CC220">
        <v>21.03</v>
      </c>
      <c r="CD220">
        <v>20.91</v>
      </c>
      <c r="CE220">
        <v>20.91</v>
      </c>
      <c r="CF220">
        <v>20.89</v>
      </c>
      <c r="CG220">
        <v>20.82</v>
      </c>
      <c r="CH220">
        <v>20.86</v>
      </c>
      <c r="CI220">
        <v>20.64</v>
      </c>
      <c r="CJ220">
        <v>20.6</v>
      </c>
      <c r="CK220">
        <v>20.61</v>
      </c>
      <c r="CL220">
        <v>20.5</v>
      </c>
      <c r="CM220">
        <v>21.12</v>
      </c>
      <c r="CN220">
        <v>20.8</v>
      </c>
      <c r="CO220">
        <v>20.91</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5.3070000000000004</v>
      </c>
      <c r="EG220">
        <v>4.1970000000000001</v>
      </c>
      <c r="EH220">
        <v>5.6070000000000002</v>
      </c>
      <c r="EI220">
        <v>3.2570000000000001</v>
      </c>
      <c r="EJ220">
        <v>3.0510000000000002</v>
      </c>
      <c r="EK220">
        <v>2.9710000000000001</v>
      </c>
      <c r="EL220">
        <v>3.153</v>
      </c>
      <c r="EM220">
        <v>-3.4</v>
      </c>
      <c r="EN220">
        <v>1.351</v>
      </c>
      <c r="EO220">
        <v>-9.7000000000000003E-2</v>
      </c>
      <c r="EP220">
        <v>-3.7</v>
      </c>
      <c r="EQ220">
        <v>3.6440000000000001</v>
      </c>
      <c r="ER220">
        <v>2.9510000000000001</v>
      </c>
      <c r="ES220">
        <v>5.9950000000000001</v>
      </c>
      <c r="ET220">
        <v>109.5329998</v>
      </c>
      <c r="EU220">
        <v>62.362600999999998</v>
      </c>
    </row>
    <row r="221" spans="1:151" x14ac:dyDescent="0.25">
      <c r="A221" t="s">
        <v>564</v>
      </c>
      <c r="B221" t="s">
        <v>589</v>
      </c>
      <c r="C221" t="s">
        <v>588</v>
      </c>
      <c r="D221">
        <v>100</v>
      </c>
      <c r="E221" t="s">
        <v>12</v>
      </c>
      <c r="F221">
        <f t="shared" si="30"/>
        <v>2</v>
      </c>
      <c r="G221">
        <f t="shared" si="31"/>
        <v>2</v>
      </c>
      <c r="H221" t="s">
        <v>8</v>
      </c>
      <c r="I221" t="s">
        <v>6</v>
      </c>
      <c r="J221" t="s">
        <v>609</v>
      </c>
      <c r="K221" t="s">
        <v>606</v>
      </c>
      <c r="L221" t="s">
        <v>516</v>
      </c>
      <c r="M221" s="7">
        <f t="shared" si="32"/>
        <v>80.3034246</v>
      </c>
      <c r="N221" s="7">
        <f t="shared" si="32"/>
        <v>125.78841117857142</v>
      </c>
      <c r="O221" s="7">
        <f>M221*'Emission and cost factors'!$D$8+N221*'Emission and cost factors'!$E$8</f>
        <v>74.726388308142859</v>
      </c>
      <c r="P221" s="8">
        <f>M221*'Emission and cost factors'!$D$9+N221*'Emission and cost factors'!$E$9</f>
        <v>22.080398660785715</v>
      </c>
      <c r="Q221" s="7">
        <f t="shared" si="33"/>
        <v>21.297857142857147</v>
      </c>
      <c r="R221" s="17">
        <f t="shared" si="34"/>
        <v>0</v>
      </c>
      <c r="S221" s="17">
        <f t="shared" si="35"/>
        <v>0</v>
      </c>
      <c r="T221" s="17">
        <f t="shared" si="36"/>
        <v>0</v>
      </c>
      <c r="U221" s="7">
        <f t="shared" si="37"/>
        <v>0</v>
      </c>
      <c r="V221" s="7">
        <f t="shared" si="38"/>
        <v>0</v>
      </c>
      <c r="W221" s="7">
        <f t="shared" si="39"/>
        <v>0</v>
      </c>
      <c r="X221">
        <v>21.41</v>
      </c>
      <c r="Y221">
        <v>21.37</v>
      </c>
      <c r="Z221">
        <v>21.55</v>
      </c>
      <c r="AA221">
        <v>21.35</v>
      </c>
      <c r="AB221">
        <v>21.3</v>
      </c>
      <c r="AC221">
        <v>21.25</v>
      </c>
      <c r="AD221">
        <v>21.31</v>
      </c>
      <c r="AE221">
        <v>21.02</v>
      </c>
      <c r="AF221">
        <v>21.3</v>
      </c>
      <c r="AG221">
        <v>21.27</v>
      </c>
      <c r="AH221">
        <v>21.02</v>
      </c>
      <c r="AI221">
        <v>21.37</v>
      </c>
      <c r="AJ221">
        <v>21.26</v>
      </c>
      <c r="AK221">
        <v>21.39</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21.05</v>
      </c>
      <c r="CC221">
        <v>21.11</v>
      </c>
      <c r="CD221">
        <v>21.19</v>
      </c>
      <c r="CE221">
        <v>21.13</v>
      </c>
      <c r="CF221">
        <v>21.08</v>
      </c>
      <c r="CG221">
        <v>21.09</v>
      </c>
      <c r="CH221">
        <v>21.01</v>
      </c>
      <c r="CI221">
        <v>20.95</v>
      </c>
      <c r="CJ221">
        <v>21.03</v>
      </c>
      <c r="CK221">
        <v>20.91</v>
      </c>
      <c r="CL221">
        <v>20.92</v>
      </c>
      <c r="CM221">
        <v>20.95</v>
      </c>
      <c r="CN221">
        <v>21.08</v>
      </c>
      <c r="CO221">
        <v>21.2</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5.3070000000000004</v>
      </c>
      <c r="EG221">
        <v>4.1970000000000001</v>
      </c>
      <c r="EH221">
        <v>5.6070000000000002</v>
      </c>
      <c r="EI221">
        <v>3.2570000000000001</v>
      </c>
      <c r="EJ221">
        <v>3.0510000000000002</v>
      </c>
      <c r="EK221">
        <v>2.9710000000000001</v>
      </c>
      <c r="EL221">
        <v>3.153</v>
      </c>
      <c r="EM221">
        <v>-3.4</v>
      </c>
      <c r="EN221">
        <v>1.351</v>
      </c>
      <c r="EO221">
        <v>-9.7000000000000003E-2</v>
      </c>
      <c r="EP221">
        <v>-3.7</v>
      </c>
      <c r="EQ221">
        <v>3.6440000000000001</v>
      </c>
      <c r="ER221">
        <v>2.9510000000000001</v>
      </c>
      <c r="ES221">
        <v>5.9950000000000001</v>
      </c>
      <c r="ET221">
        <v>37.474931480000002</v>
      </c>
      <c r="EU221">
        <v>58.701258549999999</v>
      </c>
    </row>
    <row r="222" spans="1:151" x14ac:dyDescent="0.25">
      <c r="A222" t="s">
        <v>565</v>
      </c>
      <c r="B222" t="s">
        <v>589</v>
      </c>
      <c r="C222" t="s">
        <v>588</v>
      </c>
      <c r="D222">
        <v>101</v>
      </c>
      <c r="E222" t="s">
        <v>12</v>
      </c>
      <c r="F222">
        <f t="shared" si="30"/>
        <v>2</v>
      </c>
      <c r="G222">
        <f t="shared" si="31"/>
        <v>2</v>
      </c>
      <c r="H222" t="s">
        <v>8</v>
      </c>
      <c r="I222" t="s">
        <v>7</v>
      </c>
      <c r="J222" t="s">
        <v>609</v>
      </c>
      <c r="K222" t="s">
        <v>606</v>
      </c>
      <c r="L222" t="s">
        <v>515</v>
      </c>
      <c r="M222" s="7">
        <f t="shared" si="32"/>
        <v>218.10310028571431</v>
      </c>
      <c r="N222" s="7">
        <f t="shared" si="32"/>
        <v>144.01538440714285</v>
      </c>
      <c r="O222" s="7">
        <f>M222*'Emission and cost factors'!$D$8+N222*'Emission and cost factors'!$E$8</f>
        <v>112.04872788728571</v>
      </c>
      <c r="P222" s="8">
        <f>M222*'Emission and cost factors'!$D$9+N222*'Emission and cost factors'!$E$9</f>
        <v>30.326431672499996</v>
      </c>
      <c r="Q222" s="7">
        <f t="shared" si="33"/>
        <v>21.317857142857147</v>
      </c>
      <c r="R222" s="17">
        <f t="shared" si="34"/>
        <v>0</v>
      </c>
      <c r="S222" s="17">
        <f t="shared" si="35"/>
        <v>0</v>
      </c>
      <c r="T222" s="17">
        <f t="shared" si="36"/>
        <v>0</v>
      </c>
      <c r="U222" s="7">
        <f t="shared" si="37"/>
        <v>0</v>
      </c>
      <c r="V222" s="7">
        <f t="shared" si="38"/>
        <v>0</v>
      </c>
      <c r="W222" s="7">
        <f t="shared" si="39"/>
        <v>0</v>
      </c>
      <c r="X222">
        <v>21.4</v>
      </c>
      <c r="Y222">
        <v>21.32</v>
      </c>
      <c r="Z222">
        <v>21.4</v>
      </c>
      <c r="AA222">
        <v>21.3</v>
      </c>
      <c r="AB222">
        <v>21.27</v>
      </c>
      <c r="AC222">
        <v>21.27</v>
      </c>
      <c r="AD222">
        <v>21.3</v>
      </c>
      <c r="AE222">
        <v>21.38</v>
      </c>
      <c r="AF222">
        <v>21.21</v>
      </c>
      <c r="AG222">
        <v>21.19</v>
      </c>
      <c r="AH222">
        <v>21.37</v>
      </c>
      <c r="AI222">
        <v>21.33</v>
      </c>
      <c r="AJ222">
        <v>21.29</v>
      </c>
      <c r="AK222">
        <v>21.42</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21.35</v>
      </c>
      <c r="CC222">
        <v>21.28</v>
      </c>
      <c r="CD222">
        <v>21.29</v>
      </c>
      <c r="CE222">
        <v>21.22</v>
      </c>
      <c r="CF222">
        <v>21.29</v>
      </c>
      <c r="CG222">
        <v>21.23</v>
      </c>
      <c r="CH222">
        <v>21.21</v>
      </c>
      <c r="CI222">
        <v>20.68</v>
      </c>
      <c r="CJ222">
        <v>21.05</v>
      </c>
      <c r="CK222">
        <v>20.92</v>
      </c>
      <c r="CL222">
        <v>20.72</v>
      </c>
      <c r="CM222">
        <v>21.23</v>
      </c>
      <c r="CN222">
        <v>21.22</v>
      </c>
      <c r="CO222">
        <v>21.3</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5.3070000000000004</v>
      </c>
      <c r="EG222">
        <v>4.1970000000000001</v>
      </c>
      <c r="EH222">
        <v>5.6070000000000002</v>
      </c>
      <c r="EI222">
        <v>3.2570000000000001</v>
      </c>
      <c r="EJ222">
        <v>3.0510000000000002</v>
      </c>
      <c r="EK222">
        <v>2.9710000000000001</v>
      </c>
      <c r="EL222">
        <v>3.153</v>
      </c>
      <c r="EM222">
        <v>-3.4</v>
      </c>
      <c r="EN222">
        <v>1.351</v>
      </c>
      <c r="EO222">
        <v>-9.7000000000000003E-2</v>
      </c>
      <c r="EP222">
        <v>-3.7</v>
      </c>
      <c r="EQ222">
        <v>3.6440000000000001</v>
      </c>
      <c r="ER222">
        <v>2.9510000000000001</v>
      </c>
      <c r="ES222">
        <v>5.9950000000000001</v>
      </c>
      <c r="ET222">
        <v>101.7814468</v>
      </c>
      <c r="EU222">
        <v>67.207179389999993</v>
      </c>
    </row>
    <row r="223" spans="1:151" x14ac:dyDescent="0.25">
      <c r="A223" t="s">
        <v>566</v>
      </c>
      <c r="B223" t="s">
        <v>589</v>
      </c>
      <c r="C223" t="s">
        <v>588</v>
      </c>
      <c r="D223">
        <v>102</v>
      </c>
      <c r="E223" t="s">
        <v>12</v>
      </c>
      <c r="F223">
        <f t="shared" si="30"/>
        <v>2</v>
      </c>
      <c r="G223">
        <f t="shared" si="31"/>
        <v>2</v>
      </c>
      <c r="H223" t="s">
        <v>8</v>
      </c>
      <c r="I223" t="s">
        <v>7</v>
      </c>
      <c r="J223" t="s">
        <v>609</v>
      </c>
      <c r="K223" t="s">
        <v>606</v>
      </c>
      <c r="L223" t="s">
        <v>515</v>
      </c>
      <c r="M223" s="7">
        <f t="shared" si="32"/>
        <v>77.444633400000001</v>
      </c>
      <c r="N223" s="7">
        <f t="shared" si="32"/>
        <v>134.21951710714285</v>
      </c>
      <c r="O223" s="7">
        <f>M223*'Emission and cost factors'!$D$8+N223*'Emission and cost factors'!$E$8</f>
        <v>78.00435088328571</v>
      </c>
      <c r="P223" s="8">
        <f>M223*'Emission and cost factors'!$D$9+N223*'Emission and cost factors'!$E$9</f>
        <v>23.230712902071428</v>
      </c>
      <c r="Q223" s="7">
        <f t="shared" si="33"/>
        <v>21.467142857142854</v>
      </c>
      <c r="R223" s="17">
        <f t="shared" si="34"/>
        <v>0</v>
      </c>
      <c r="S223" s="17">
        <f t="shared" si="35"/>
        <v>0</v>
      </c>
      <c r="T223" s="17">
        <f t="shared" si="36"/>
        <v>0</v>
      </c>
      <c r="U223" s="7">
        <f t="shared" si="37"/>
        <v>0</v>
      </c>
      <c r="V223" s="7">
        <f t="shared" si="38"/>
        <v>0</v>
      </c>
      <c r="W223" s="7">
        <f t="shared" si="39"/>
        <v>0</v>
      </c>
      <c r="X223">
        <v>21.49</v>
      </c>
      <c r="Y223">
        <v>21.58</v>
      </c>
      <c r="Z223">
        <v>21.6</v>
      </c>
      <c r="AA223">
        <v>21.55</v>
      </c>
      <c r="AB223">
        <v>21.57</v>
      </c>
      <c r="AC223">
        <v>21.57</v>
      </c>
      <c r="AD223">
        <v>21.56</v>
      </c>
      <c r="AE223">
        <v>21.13</v>
      </c>
      <c r="AF223">
        <v>21.35</v>
      </c>
      <c r="AG223">
        <v>21.35</v>
      </c>
      <c r="AH223">
        <v>21.15</v>
      </c>
      <c r="AI223">
        <v>21.45</v>
      </c>
      <c r="AJ223">
        <v>21.55</v>
      </c>
      <c r="AK223">
        <v>21.64</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21.02</v>
      </c>
      <c r="CC223">
        <v>20.95</v>
      </c>
      <c r="CD223">
        <v>21.05</v>
      </c>
      <c r="CE223">
        <v>20.99</v>
      </c>
      <c r="CF223">
        <v>20.91</v>
      </c>
      <c r="CG223">
        <v>20.89</v>
      </c>
      <c r="CH223">
        <v>20.91</v>
      </c>
      <c r="CI223">
        <v>21.13</v>
      </c>
      <c r="CJ223">
        <v>21.04</v>
      </c>
      <c r="CK223">
        <v>21.08</v>
      </c>
      <c r="CL223">
        <v>21.11</v>
      </c>
      <c r="CM223">
        <v>20.91</v>
      </c>
      <c r="CN223">
        <v>20.89</v>
      </c>
      <c r="CO223">
        <v>21.02</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5.3070000000000004</v>
      </c>
      <c r="EG223">
        <v>4.1970000000000001</v>
      </c>
      <c r="EH223">
        <v>5.6070000000000002</v>
      </c>
      <c r="EI223">
        <v>3.2570000000000001</v>
      </c>
      <c r="EJ223">
        <v>3.0510000000000002</v>
      </c>
      <c r="EK223">
        <v>2.9710000000000001</v>
      </c>
      <c r="EL223">
        <v>3.153</v>
      </c>
      <c r="EM223">
        <v>-3.4</v>
      </c>
      <c r="EN223">
        <v>1.351</v>
      </c>
      <c r="EO223">
        <v>-9.7000000000000003E-2</v>
      </c>
      <c r="EP223">
        <v>-3.7</v>
      </c>
      <c r="EQ223">
        <v>3.6440000000000001</v>
      </c>
      <c r="ER223">
        <v>2.9510000000000001</v>
      </c>
      <c r="ES223">
        <v>5.9950000000000001</v>
      </c>
      <c r="ET223">
        <v>36.140828919999997</v>
      </c>
      <c r="EU223">
        <v>62.635774650000002</v>
      </c>
    </row>
    <row r="224" spans="1:151" x14ac:dyDescent="0.25">
      <c r="A224" t="s">
        <v>567</v>
      </c>
      <c r="B224" t="s">
        <v>589</v>
      </c>
      <c r="C224" t="s">
        <v>588</v>
      </c>
      <c r="D224">
        <v>115</v>
      </c>
      <c r="E224" t="s">
        <v>12</v>
      </c>
      <c r="F224">
        <f t="shared" si="30"/>
        <v>2</v>
      </c>
      <c r="G224">
        <f t="shared" si="31"/>
        <v>2</v>
      </c>
      <c r="H224" t="s">
        <v>9</v>
      </c>
      <c r="I224" t="s">
        <v>3</v>
      </c>
      <c r="J224" t="s">
        <v>609</v>
      </c>
      <c r="K224" t="s">
        <v>606</v>
      </c>
      <c r="L224" t="s">
        <v>515</v>
      </c>
      <c r="M224" s="7">
        <f t="shared" si="32"/>
        <v>167.05098855</v>
      </c>
      <c r="N224" s="7">
        <f t="shared" si="32"/>
        <v>111.23354976428571</v>
      </c>
      <c r="O224" s="7">
        <f>M224*'Emission and cost factors'!$D$8+N224*'Emission and cost factors'!$E$8</f>
        <v>86.248140487071424</v>
      </c>
      <c r="P224" s="8">
        <f>M224*'Emission and cost factors'!$D$9+N224*'Emission and cost factors'!$E$9</f>
        <v>23.367072006642857</v>
      </c>
      <c r="Q224" s="7">
        <f t="shared" si="33"/>
        <v>21.025000000000002</v>
      </c>
      <c r="R224" s="17">
        <f t="shared" si="34"/>
        <v>0</v>
      </c>
      <c r="S224" s="17">
        <f t="shared" si="35"/>
        <v>0</v>
      </c>
      <c r="T224" s="17">
        <f t="shared" si="36"/>
        <v>0</v>
      </c>
      <c r="U224" s="7">
        <f t="shared" si="37"/>
        <v>0</v>
      </c>
      <c r="V224" s="7">
        <f t="shared" si="38"/>
        <v>0</v>
      </c>
      <c r="W224" s="7">
        <f t="shared" si="39"/>
        <v>0</v>
      </c>
      <c r="X224">
        <v>21.07</v>
      </c>
      <c r="Y224">
        <v>21.04</v>
      </c>
      <c r="Z224">
        <v>21.21</v>
      </c>
      <c r="AA224">
        <v>21.02</v>
      </c>
      <c r="AB224">
        <v>20.96</v>
      </c>
      <c r="AC224">
        <v>21.07</v>
      </c>
      <c r="AD224">
        <v>21.05</v>
      </c>
      <c r="AE224">
        <v>21.02</v>
      </c>
      <c r="AF224">
        <v>20.89</v>
      </c>
      <c r="AG224">
        <v>20.87</v>
      </c>
      <c r="AH224">
        <v>21.01</v>
      </c>
      <c r="AI224">
        <v>20.95</v>
      </c>
      <c r="AJ224">
        <v>21.06</v>
      </c>
      <c r="AK224">
        <v>21.13</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20.87</v>
      </c>
      <c r="CC224">
        <v>20.94</v>
      </c>
      <c r="CD224">
        <v>21.06</v>
      </c>
      <c r="CE224">
        <v>20.92</v>
      </c>
      <c r="CF224">
        <v>20.85</v>
      </c>
      <c r="CG224">
        <v>20.7</v>
      </c>
      <c r="CH224">
        <v>20.73</v>
      </c>
      <c r="CI224">
        <v>20.059999999999999</v>
      </c>
      <c r="CJ224">
        <v>20.65</v>
      </c>
      <c r="CK224">
        <v>20.57</v>
      </c>
      <c r="CL224">
        <v>20.02</v>
      </c>
      <c r="CM224">
        <v>20.71</v>
      </c>
      <c r="CN224">
        <v>20.7</v>
      </c>
      <c r="CO224">
        <v>20.9</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5.3070000000000004</v>
      </c>
      <c r="EG224">
        <v>4.1970000000000001</v>
      </c>
      <c r="EH224">
        <v>5.6070000000000002</v>
      </c>
      <c r="EI224">
        <v>3.2570000000000001</v>
      </c>
      <c r="EJ224">
        <v>3.0510000000000002</v>
      </c>
      <c r="EK224">
        <v>2.9710000000000001</v>
      </c>
      <c r="EL224">
        <v>3.153</v>
      </c>
      <c r="EM224">
        <v>-3.4</v>
      </c>
      <c r="EN224">
        <v>1.351</v>
      </c>
      <c r="EO224">
        <v>-9.7000000000000003E-2</v>
      </c>
      <c r="EP224">
        <v>-3.7</v>
      </c>
      <c r="EQ224">
        <v>3.6440000000000001</v>
      </c>
      <c r="ER224">
        <v>2.9510000000000001</v>
      </c>
      <c r="ES224">
        <v>5.9950000000000001</v>
      </c>
      <c r="ET224">
        <v>77.957127990000004</v>
      </c>
      <c r="EU224">
        <v>51.908989890000001</v>
      </c>
    </row>
    <row r="225" spans="1:151" x14ac:dyDescent="0.25">
      <c r="A225" t="s">
        <v>568</v>
      </c>
      <c r="B225" t="s">
        <v>589</v>
      </c>
      <c r="C225" t="s">
        <v>588</v>
      </c>
      <c r="D225">
        <v>116</v>
      </c>
      <c r="E225" t="s">
        <v>12</v>
      </c>
      <c r="F225">
        <f t="shared" si="30"/>
        <v>2</v>
      </c>
      <c r="G225">
        <f t="shared" si="31"/>
        <v>2</v>
      </c>
      <c r="H225" t="s">
        <v>9</v>
      </c>
      <c r="I225" t="s">
        <v>3</v>
      </c>
      <c r="J225" t="s">
        <v>609</v>
      </c>
      <c r="K225" t="s">
        <v>606</v>
      </c>
      <c r="L225" t="s">
        <v>515</v>
      </c>
      <c r="M225" s="7">
        <f t="shared" si="32"/>
        <v>67.081219457142851</v>
      </c>
      <c r="N225" s="7">
        <f t="shared" si="32"/>
        <v>106.10980105714285</v>
      </c>
      <c r="O225" s="7">
        <f>M225*'Emission and cost factors'!$D$8+N225*'Emission and cost factors'!$E$8</f>
        <v>62.89756457228571</v>
      </c>
      <c r="P225" s="8">
        <f>M225*'Emission and cost factors'!$D$9+N225*'Emission and cost factors'!$E$9</f>
        <v>18.599718936857141</v>
      </c>
      <c r="Q225" s="7">
        <f t="shared" si="33"/>
        <v>21.160714285714288</v>
      </c>
      <c r="R225" s="17">
        <f t="shared" si="34"/>
        <v>0</v>
      </c>
      <c r="S225" s="17">
        <f t="shared" si="35"/>
        <v>0</v>
      </c>
      <c r="T225" s="17">
        <f t="shared" si="36"/>
        <v>0</v>
      </c>
      <c r="U225" s="7">
        <f t="shared" si="37"/>
        <v>0</v>
      </c>
      <c r="V225" s="7">
        <f t="shared" si="38"/>
        <v>0</v>
      </c>
      <c r="W225" s="7">
        <f t="shared" si="39"/>
        <v>0</v>
      </c>
      <c r="X225">
        <v>21.05</v>
      </c>
      <c r="Y225">
        <v>21.35</v>
      </c>
      <c r="Z225">
        <v>21.14</v>
      </c>
      <c r="AA225">
        <v>21.34</v>
      </c>
      <c r="AB225">
        <v>21.32</v>
      </c>
      <c r="AC225">
        <v>21.2</v>
      </c>
      <c r="AD225">
        <v>21.17</v>
      </c>
      <c r="AE225">
        <v>21.01</v>
      </c>
      <c r="AF225">
        <v>21.03</v>
      </c>
      <c r="AG225">
        <v>20.97</v>
      </c>
      <c r="AH225">
        <v>20.89</v>
      </c>
      <c r="AI225">
        <v>21.17</v>
      </c>
      <c r="AJ225">
        <v>21.23</v>
      </c>
      <c r="AK225">
        <v>21.38</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20.72</v>
      </c>
      <c r="CC225">
        <v>20.63</v>
      </c>
      <c r="CD225">
        <v>20.64</v>
      </c>
      <c r="CE225">
        <v>20.57</v>
      </c>
      <c r="CF225">
        <v>20.5</v>
      </c>
      <c r="CG225">
        <v>20.48</v>
      </c>
      <c r="CH225">
        <v>20.51</v>
      </c>
      <c r="CI225">
        <v>20.059999999999999</v>
      </c>
      <c r="CJ225">
        <v>20.53</v>
      </c>
      <c r="CK225">
        <v>20.21</v>
      </c>
      <c r="CL225">
        <v>20.29</v>
      </c>
      <c r="CM225">
        <v>20.56</v>
      </c>
      <c r="CN225">
        <v>20.45</v>
      </c>
      <c r="CO225">
        <v>20.7</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5.3070000000000004</v>
      </c>
      <c r="EG225">
        <v>4.1970000000000001</v>
      </c>
      <c r="EH225">
        <v>5.6070000000000002</v>
      </c>
      <c r="EI225">
        <v>3.2570000000000001</v>
      </c>
      <c r="EJ225">
        <v>3.0510000000000002</v>
      </c>
      <c r="EK225">
        <v>2.9710000000000001</v>
      </c>
      <c r="EL225">
        <v>3.153</v>
      </c>
      <c r="EM225">
        <v>-3.4</v>
      </c>
      <c r="EN225">
        <v>1.351</v>
      </c>
      <c r="EO225">
        <v>-9.7000000000000003E-2</v>
      </c>
      <c r="EP225">
        <v>-3.7</v>
      </c>
      <c r="EQ225">
        <v>3.6440000000000001</v>
      </c>
      <c r="ER225">
        <v>2.9510000000000001</v>
      </c>
      <c r="ES225">
        <v>5.9950000000000001</v>
      </c>
      <c r="ET225">
        <v>31.30456908</v>
      </c>
      <c r="EU225">
        <v>49.51790716</v>
      </c>
    </row>
    <row r="226" spans="1:151" x14ac:dyDescent="0.25">
      <c r="A226" t="s">
        <v>569</v>
      </c>
      <c r="B226" t="s">
        <v>589</v>
      </c>
      <c r="C226" t="s">
        <v>588</v>
      </c>
      <c r="D226">
        <v>117</v>
      </c>
      <c r="E226" t="s">
        <v>12</v>
      </c>
      <c r="F226">
        <f t="shared" si="30"/>
        <v>2</v>
      </c>
      <c r="G226">
        <f t="shared" si="31"/>
        <v>2</v>
      </c>
      <c r="H226" t="s">
        <v>9</v>
      </c>
      <c r="I226" t="s">
        <v>6</v>
      </c>
      <c r="J226" t="s">
        <v>609</v>
      </c>
      <c r="K226" t="s">
        <v>606</v>
      </c>
      <c r="L226" t="s">
        <v>516</v>
      </c>
      <c r="M226" s="7">
        <f t="shared" si="32"/>
        <v>213.33666885</v>
      </c>
      <c r="N226" s="7">
        <f t="shared" si="32"/>
        <v>125.54539082142857</v>
      </c>
      <c r="O226" s="7">
        <f>M226*'Emission and cost factors'!$D$8+N226*'Emission and cost factors'!$E$8</f>
        <v>102.55158023635714</v>
      </c>
      <c r="P226" s="8">
        <f>M226*'Emission and cost factors'!$D$9+N226*'Emission and cost factors'!$E$9</f>
        <v>27.365275377214285</v>
      </c>
      <c r="Q226" s="7">
        <f t="shared" si="33"/>
        <v>21.395714285714284</v>
      </c>
      <c r="R226" s="17">
        <f t="shared" si="34"/>
        <v>0</v>
      </c>
      <c r="S226" s="17">
        <f t="shared" si="35"/>
        <v>0</v>
      </c>
      <c r="T226" s="17">
        <f t="shared" si="36"/>
        <v>0</v>
      </c>
      <c r="U226" s="7">
        <f t="shared" si="37"/>
        <v>0</v>
      </c>
      <c r="V226" s="7">
        <f t="shared" si="38"/>
        <v>0</v>
      </c>
      <c r="W226" s="7">
        <f t="shared" si="39"/>
        <v>0</v>
      </c>
      <c r="X226">
        <v>21.3</v>
      </c>
      <c r="Y226">
        <v>21.45</v>
      </c>
      <c r="Z226">
        <v>21.55</v>
      </c>
      <c r="AA226">
        <v>21.53</v>
      </c>
      <c r="AB226">
        <v>21.45</v>
      </c>
      <c r="AC226">
        <v>21.52</v>
      </c>
      <c r="AD226">
        <v>21.54</v>
      </c>
      <c r="AE226">
        <v>21.1</v>
      </c>
      <c r="AF226">
        <v>21.26</v>
      </c>
      <c r="AG226">
        <v>21.39</v>
      </c>
      <c r="AH226">
        <v>21.12</v>
      </c>
      <c r="AI226">
        <v>21.23</v>
      </c>
      <c r="AJ226">
        <v>21.51</v>
      </c>
      <c r="AK226">
        <v>21.59</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21.01</v>
      </c>
      <c r="CC226">
        <v>20.98</v>
      </c>
      <c r="CD226">
        <v>20.95</v>
      </c>
      <c r="CE226">
        <v>20.86</v>
      </c>
      <c r="CF226">
        <v>20.8</v>
      </c>
      <c r="CG226">
        <v>20.8</v>
      </c>
      <c r="CH226">
        <v>20.84</v>
      </c>
      <c r="CI226">
        <v>20.85</v>
      </c>
      <c r="CJ226">
        <v>20.79</v>
      </c>
      <c r="CK226">
        <v>20.64</v>
      </c>
      <c r="CL226">
        <v>20.72</v>
      </c>
      <c r="CM226">
        <v>20.88</v>
      </c>
      <c r="CN226">
        <v>20.79</v>
      </c>
      <c r="CO226">
        <v>20.93</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5.3070000000000004</v>
      </c>
      <c r="EG226">
        <v>4.1970000000000001</v>
      </c>
      <c r="EH226">
        <v>5.6070000000000002</v>
      </c>
      <c r="EI226">
        <v>3.2570000000000001</v>
      </c>
      <c r="EJ226">
        <v>3.0510000000000002</v>
      </c>
      <c r="EK226">
        <v>2.9710000000000001</v>
      </c>
      <c r="EL226">
        <v>3.153</v>
      </c>
      <c r="EM226">
        <v>-3.4</v>
      </c>
      <c r="EN226">
        <v>1.351</v>
      </c>
      <c r="EO226">
        <v>-9.7000000000000003E-2</v>
      </c>
      <c r="EP226">
        <v>-3.7</v>
      </c>
      <c r="EQ226">
        <v>3.6440000000000001</v>
      </c>
      <c r="ER226">
        <v>2.9510000000000001</v>
      </c>
      <c r="ES226">
        <v>5.9950000000000001</v>
      </c>
      <c r="ET226">
        <v>99.557112129999993</v>
      </c>
      <c r="EU226">
        <v>58.587849050000003</v>
      </c>
    </row>
    <row r="227" spans="1:151" x14ac:dyDescent="0.25">
      <c r="A227" t="s">
        <v>570</v>
      </c>
      <c r="B227" t="s">
        <v>589</v>
      </c>
      <c r="C227" t="s">
        <v>588</v>
      </c>
      <c r="D227">
        <v>118</v>
      </c>
      <c r="E227" t="s">
        <v>12</v>
      </c>
      <c r="F227">
        <f t="shared" si="30"/>
        <v>2</v>
      </c>
      <c r="G227">
        <f t="shared" si="31"/>
        <v>2</v>
      </c>
      <c r="H227" t="s">
        <v>9</v>
      </c>
      <c r="I227" t="s">
        <v>6</v>
      </c>
      <c r="J227" t="s">
        <v>609</v>
      </c>
      <c r="K227" t="s">
        <v>606</v>
      </c>
      <c r="L227" t="s">
        <v>515</v>
      </c>
      <c r="M227" s="7">
        <f t="shared" si="32"/>
        <v>69.582153728571427</v>
      </c>
      <c r="N227" s="7">
        <f t="shared" si="32"/>
        <v>123.36507542142859</v>
      </c>
      <c r="O227" s="7">
        <f>M227*'Emission and cost factors'!$D$8+N227*'Emission and cost factors'!$E$8</f>
        <v>71.36018697685715</v>
      </c>
      <c r="P227" s="8">
        <f>M227*'Emission and cost factors'!$D$9+N227*'Emission and cost factors'!$E$9</f>
        <v>21.288047462357145</v>
      </c>
      <c r="Q227" s="7">
        <f t="shared" si="33"/>
        <v>21.322142857142858</v>
      </c>
      <c r="R227" s="17">
        <f t="shared" si="34"/>
        <v>0</v>
      </c>
      <c r="S227" s="17">
        <f t="shared" si="35"/>
        <v>0</v>
      </c>
      <c r="T227" s="17">
        <f t="shared" si="36"/>
        <v>0</v>
      </c>
      <c r="U227" s="7">
        <f t="shared" si="37"/>
        <v>0</v>
      </c>
      <c r="V227" s="7">
        <f t="shared" si="38"/>
        <v>0</v>
      </c>
      <c r="W227" s="7">
        <f t="shared" si="39"/>
        <v>0</v>
      </c>
      <c r="X227">
        <v>21.43</v>
      </c>
      <c r="Y227">
        <v>21.4</v>
      </c>
      <c r="Z227">
        <v>21.48</v>
      </c>
      <c r="AA227">
        <v>21.37</v>
      </c>
      <c r="AB227">
        <v>21.32</v>
      </c>
      <c r="AC227">
        <v>21.29</v>
      </c>
      <c r="AD227">
        <v>21.33</v>
      </c>
      <c r="AE227">
        <v>21.08</v>
      </c>
      <c r="AF227">
        <v>21.3</v>
      </c>
      <c r="AG227">
        <v>21.33</v>
      </c>
      <c r="AH227">
        <v>21.01</v>
      </c>
      <c r="AI227">
        <v>21.46</v>
      </c>
      <c r="AJ227">
        <v>21.29</v>
      </c>
      <c r="AK227">
        <v>21.42</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21.15</v>
      </c>
      <c r="CC227">
        <v>21.21</v>
      </c>
      <c r="CD227">
        <v>21.28</v>
      </c>
      <c r="CE227">
        <v>21.24</v>
      </c>
      <c r="CF227">
        <v>21.21</v>
      </c>
      <c r="CG227">
        <v>21.17</v>
      </c>
      <c r="CH227">
        <v>21.1</v>
      </c>
      <c r="CI227">
        <v>20.61</v>
      </c>
      <c r="CJ227">
        <v>21.16</v>
      </c>
      <c r="CK227">
        <v>21.07</v>
      </c>
      <c r="CL227">
        <v>20.88</v>
      </c>
      <c r="CM227">
        <v>21.08</v>
      </c>
      <c r="CN227">
        <v>21.16</v>
      </c>
      <c r="CO227">
        <v>21.28</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5.3070000000000004</v>
      </c>
      <c r="EG227">
        <v>4.1970000000000001</v>
      </c>
      <c r="EH227">
        <v>5.6070000000000002</v>
      </c>
      <c r="EI227">
        <v>3.2570000000000001</v>
      </c>
      <c r="EJ227">
        <v>3.0510000000000002</v>
      </c>
      <c r="EK227">
        <v>2.9710000000000001</v>
      </c>
      <c r="EL227">
        <v>3.153</v>
      </c>
      <c r="EM227">
        <v>-3.4</v>
      </c>
      <c r="EN227">
        <v>1.351</v>
      </c>
      <c r="EO227">
        <v>-9.7000000000000003E-2</v>
      </c>
      <c r="EP227">
        <v>-3.7</v>
      </c>
      <c r="EQ227">
        <v>3.6440000000000001</v>
      </c>
      <c r="ER227">
        <v>2.9510000000000001</v>
      </c>
      <c r="ES227">
        <v>5.9950000000000001</v>
      </c>
      <c r="ET227">
        <v>32.471671739999998</v>
      </c>
      <c r="EU227">
        <v>57.570368530000003</v>
      </c>
    </row>
    <row r="228" spans="1:151" x14ac:dyDescent="0.25">
      <c r="A228" t="s">
        <v>571</v>
      </c>
      <c r="B228" t="s">
        <v>589</v>
      </c>
      <c r="C228" t="s">
        <v>588</v>
      </c>
      <c r="D228">
        <v>119</v>
      </c>
      <c r="E228" t="s">
        <v>12</v>
      </c>
      <c r="F228">
        <f t="shared" si="30"/>
        <v>2</v>
      </c>
      <c r="G228">
        <f t="shared" si="31"/>
        <v>2</v>
      </c>
      <c r="H228" t="s">
        <v>9</v>
      </c>
      <c r="I228" t="s">
        <v>7</v>
      </c>
      <c r="J228" t="s">
        <v>609</v>
      </c>
      <c r="K228" t="s">
        <v>606</v>
      </c>
      <c r="L228" t="s">
        <v>515</v>
      </c>
      <c r="M228" s="7">
        <f t="shared" si="32"/>
        <v>229.78275042857143</v>
      </c>
      <c r="N228" s="7">
        <f t="shared" si="32"/>
        <v>135.00393070714287</v>
      </c>
      <c r="O228" s="7">
        <f>M228*'Emission and cost factors'!$D$8+N228*'Emission and cost factors'!$E$8</f>
        <v>110.35618571528572</v>
      </c>
      <c r="P228" s="8">
        <f>M228*'Emission and cost factors'!$D$9+N228*'Emission and cost factors'!$E$9</f>
        <v>29.441899623214287</v>
      </c>
      <c r="Q228" s="7">
        <f t="shared" si="33"/>
        <v>21.366428571428571</v>
      </c>
      <c r="R228" s="17">
        <f t="shared" si="34"/>
        <v>0</v>
      </c>
      <c r="S228" s="17">
        <f t="shared" si="35"/>
        <v>0</v>
      </c>
      <c r="T228" s="17">
        <f t="shared" si="36"/>
        <v>0</v>
      </c>
      <c r="U228" s="7">
        <f t="shared" si="37"/>
        <v>0</v>
      </c>
      <c r="V228" s="7">
        <f t="shared" si="38"/>
        <v>0</v>
      </c>
      <c r="W228" s="7">
        <f t="shared" si="39"/>
        <v>0</v>
      </c>
      <c r="X228">
        <v>21.39</v>
      </c>
      <c r="Y228">
        <v>21.34</v>
      </c>
      <c r="Z228">
        <v>21.42</v>
      </c>
      <c r="AA228">
        <v>21.33</v>
      </c>
      <c r="AB228">
        <v>21.3</v>
      </c>
      <c r="AC228">
        <v>21.37</v>
      </c>
      <c r="AD228">
        <v>21.41</v>
      </c>
      <c r="AE228">
        <v>21.43</v>
      </c>
      <c r="AF228">
        <v>21.25</v>
      </c>
      <c r="AG228">
        <v>21.25</v>
      </c>
      <c r="AH228">
        <v>21.4</v>
      </c>
      <c r="AI228">
        <v>21.31</v>
      </c>
      <c r="AJ228">
        <v>21.4</v>
      </c>
      <c r="AK228">
        <v>21.53</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21.4</v>
      </c>
      <c r="CC228">
        <v>21.21</v>
      </c>
      <c r="CD228">
        <v>21.33</v>
      </c>
      <c r="CE228">
        <v>21.12</v>
      </c>
      <c r="CF228">
        <v>21.2</v>
      </c>
      <c r="CG228">
        <v>21.2</v>
      </c>
      <c r="CH228">
        <v>21.19</v>
      </c>
      <c r="CI228">
        <v>20.67</v>
      </c>
      <c r="CJ228">
        <v>21.06</v>
      </c>
      <c r="CK228">
        <v>20.89</v>
      </c>
      <c r="CL228">
        <v>20.65</v>
      </c>
      <c r="CM228">
        <v>21.3</v>
      </c>
      <c r="CN228">
        <v>21.2</v>
      </c>
      <c r="CO228">
        <v>21.3</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5.3070000000000004</v>
      </c>
      <c r="EG228">
        <v>4.1970000000000001</v>
      </c>
      <c r="EH228">
        <v>5.6070000000000002</v>
      </c>
      <c r="EI228">
        <v>3.2570000000000001</v>
      </c>
      <c r="EJ228">
        <v>3.0510000000000002</v>
      </c>
      <c r="EK228">
        <v>2.9710000000000001</v>
      </c>
      <c r="EL228">
        <v>3.153</v>
      </c>
      <c r="EM228">
        <v>-3.4</v>
      </c>
      <c r="EN228">
        <v>1.351</v>
      </c>
      <c r="EO228">
        <v>-9.7000000000000003E-2</v>
      </c>
      <c r="EP228">
        <v>-3.7</v>
      </c>
      <c r="EQ228">
        <v>3.6440000000000001</v>
      </c>
      <c r="ER228">
        <v>2.9510000000000001</v>
      </c>
      <c r="ES228">
        <v>5.9950000000000001</v>
      </c>
      <c r="ET228">
        <v>107.2319502</v>
      </c>
      <c r="EU228">
        <v>63.001834330000001</v>
      </c>
    </row>
    <row r="229" spans="1:151" x14ac:dyDescent="0.25">
      <c r="A229" t="s">
        <v>572</v>
      </c>
      <c r="B229" t="s">
        <v>589</v>
      </c>
      <c r="C229" t="s">
        <v>588</v>
      </c>
      <c r="D229">
        <v>120</v>
      </c>
      <c r="E229" t="s">
        <v>12</v>
      </c>
      <c r="F229">
        <f t="shared" si="30"/>
        <v>2</v>
      </c>
      <c r="G229">
        <f t="shared" si="31"/>
        <v>2</v>
      </c>
      <c r="H229" t="s">
        <v>9</v>
      </c>
      <c r="I229" t="s">
        <v>7</v>
      </c>
      <c r="J229" t="s">
        <v>609</v>
      </c>
      <c r="K229" t="s">
        <v>606</v>
      </c>
      <c r="L229" t="s">
        <v>516</v>
      </c>
      <c r="M229" s="7">
        <f t="shared" si="32"/>
        <v>88.14269886428572</v>
      </c>
      <c r="N229" s="7">
        <f t="shared" si="32"/>
        <v>130.00043689285715</v>
      </c>
      <c r="O229" s="7">
        <f>M229*'Emission and cost factors'!$D$8+N229*'Emission and cost factors'!$E$8</f>
        <v>78.310167732214296</v>
      </c>
      <c r="P229" s="8">
        <f>M229*'Emission and cost factors'!$D$9+N229*'Emission and cost factors'!$E$9</f>
        <v>23.0257734885</v>
      </c>
      <c r="Q229" s="7">
        <f t="shared" si="33"/>
        <v>21.49642857142857</v>
      </c>
      <c r="R229" s="17">
        <f t="shared" si="34"/>
        <v>0</v>
      </c>
      <c r="S229" s="17">
        <f t="shared" si="35"/>
        <v>0</v>
      </c>
      <c r="T229" s="17">
        <f t="shared" si="36"/>
        <v>0</v>
      </c>
      <c r="U229" s="7">
        <f t="shared" si="37"/>
        <v>0</v>
      </c>
      <c r="V229" s="7">
        <f t="shared" si="38"/>
        <v>0</v>
      </c>
      <c r="W229" s="7">
        <f t="shared" si="39"/>
        <v>0</v>
      </c>
      <c r="X229">
        <v>21.51</v>
      </c>
      <c r="Y229">
        <v>21.58</v>
      </c>
      <c r="Z229">
        <v>21.7</v>
      </c>
      <c r="AA229">
        <v>21.53</v>
      </c>
      <c r="AB229">
        <v>21.56</v>
      </c>
      <c r="AC229">
        <v>21.58</v>
      </c>
      <c r="AD229">
        <v>21.58</v>
      </c>
      <c r="AE229">
        <v>21.18</v>
      </c>
      <c r="AF229">
        <v>21.42</v>
      </c>
      <c r="AG229">
        <v>21.39</v>
      </c>
      <c r="AH229">
        <v>21.14</v>
      </c>
      <c r="AI229">
        <v>21.56</v>
      </c>
      <c r="AJ229">
        <v>21.57</v>
      </c>
      <c r="AK229">
        <v>21.65</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21</v>
      </c>
      <c r="CC229">
        <v>21.06</v>
      </c>
      <c r="CD229">
        <v>21.07</v>
      </c>
      <c r="CE229">
        <v>21.15</v>
      </c>
      <c r="CF229">
        <v>21.01</v>
      </c>
      <c r="CG229">
        <v>20.94</v>
      </c>
      <c r="CH229">
        <v>20.97</v>
      </c>
      <c r="CI229">
        <v>21.15</v>
      </c>
      <c r="CJ229">
        <v>21.02</v>
      </c>
      <c r="CK229">
        <v>21.17</v>
      </c>
      <c r="CL229">
        <v>21.18</v>
      </c>
      <c r="CM229">
        <v>20.93</v>
      </c>
      <c r="CN229">
        <v>20.95</v>
      </c>
      <c r="CO229">
        <v>21.06</v>
      </c>
      <c r="CP229">
        <v>0</v>
      </c>
      <c r="CQ229">
        <v>0</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c r="DT229">
        <v>0</v>
      </c>
      <c r="DU229">
        <v>0</v>
      </c>
      <c r="DV229">
        <v>0</v>
      </c>
      <c r="DW229">
        <v>0</v>
      </c>
      <c r="DX229">
        <v>0</v>
      </c>
      <c r="DY229">
        <v>0</v>
      </c>
      <c r="DZ229">
        <v>0</v>
      </c>
      <c r="EA229">
        <v>0</v>
      </c>
      <c r="EB229">
        <v>0</v>
      </c>
      <c r="EC229">
        <v>0</v>
      </c>
      <c r="ED229">
        <v>0</v>
      </c>
      <c r="EE229">
        <v>0</v>
      </c>
      <c r="EF229">
        <v>5.3070000000000004</v>
      </c>
      <c r="EG229">
        <v>4.1970000000000001</v>
      </c>
      <c r="EH229">
        <v>5.6070000000000002</v>
      </c>
      <c r="EI229">
        <v>3.2570000000000001</v>
      </c>
      <c r="EJ229">
        <v>3.0510000000000002</v>
      </c>
      <c r="EK229">
        <v>2.9710000000000001</v>
      </c>
      <c r="EL229">
        <v>3.153</v>
      </c>
      <c r="EM229">
        <v>-3.4</v>
      </c>
      <c r="EN229">
        <v>1.351</v>
      </c>
      <c r="EO229">
        <v>-9.7000000000000003E-2</v>
      </c>
      <c r="EP229">
        <v>-3.7</v>
      </c>
      <c r="EQ229">
        <v>3.6440000000000001</v>
      </c>
      <c r="ER229">
        <v>2.9510000000000001</v>
      </c>
      <c r="ES229">
        <v>5.9950000000000001</v>
      </c>
      <c r="ET229">
        <v>41.133259469999999</v>
      </c>
      <c r="EU229">
        <v>60.666870549999999</v>
      </c>
    </row>
    <row r="230" spans="1:151" x14ac:dyDescent="0.25">
      <c r="A230" t="s">
        <v>573</v>
      </c>
      <c r="B230" t="s">
        <v>589</v>
      </c>
      <c r="C230" t="s">
        <v>588</v>
      </c>
      <c r="D230">
        <v>121</v>
      </c>
      <c r="E230" t="s">
        <v>13</v>
      </c>
      <c r="F230">
        <f t="shared" si="30"/>
        <v>3</v>
      </c>
      <c r="G230">
        <f t="shared" si="31"/>
        <v>2</v>
      </c>
      <c r="H230" t="s">
        <v>2</v>
      </c>
      <c r="I230" t="s">
        <v>3</v>
      </c>
      <c r="J230" t="s">
        <v>609</v>
      </c>
      <c r="K230" t="s">
        <v>606</v>
      </c>
      <c r="L230" t="s">
        <v>515</v>
      </c>
      <c r="M230" s="7">
        <f t="shared" si="32"/>
        <v>396.18842121428571</v>
      </c>
      <c r="N230" s="7">
        <f t="shared" si="32"/>
        <v>230.73490114285715</v>
      </c>
      <c r="O230" s="7">
        <f>M230*'Emission and cost factors'!$D$8+N230*'Emission and cost factors'!$E$8</f>
        <v>189.33762298071429</v>
      </c>
      <c r="P230" s="8">
        <f>M230*'Emission and cost factors'!$D$9+N230*'Emission and cost factors'!$E$9</f>
        <v>50.45777202</v>
      </c>
      <c r="Q230" s="7">
        <f t="shared" si="33"/>
        <v>19.70071428571428</v>
      </c>
      <c r="R230" s="17">
        <f t="shared" si="34"/>
        <v>11</v>
      </c>
      <c r="S230" s="17">
        <f t="shared" si="35"/>
        <v>0</v>
      </c>
      <c r="T230" s="17">
        <f t="shared" si="36"/>
        <v>0</v>
      </c>
      <c r="U230" s="7">
        <f t="shared" si="37"/>
        <v>0.13485714285714284</v>
      </c>
      <c r="V230" s="7">
        <f t="shared" si="38"/>
        <v>0</v>
      </c>
      <c r="W230" s="7">
        <f t="shared" si="39"/>
        <v>0</v>
      </c>
      <c r="X230">
        <v>20.05</v>
      </c>
      <c r="Y230">
        <v>19.93</v>
      </c>
      <c r="Z230">
        <v>20.22</v>
      </c>
      <c r="AA230">
        <v>19.940000000000001</v>
      </c>
      <c r="AB230">
        <v>19.73</v>
      </c>
      <c r="AC230">
        <v>19.649999999999999</v>
      </c>
      <c r="AD230">
        <v>19.73</v>
      </c>
      <c r="AE230">
        <v>19.14</v>
      </c>
      <c r="AF230">
        <v>19.5</v>
      </c>
      <c r="AG230">
        <v>19.48</v>
      </c>
      <c r="AH230">
        <v>19.13</v>
      </c>
      <c r="AI230">
        <v>19.59</v>
      </c>
      <c r="AJ230">
        <v>19.690000000000001</v>
      </c>
      <c r="AK230">
        <v>20.03</v>
      </c>
      <c r="AL230">
        <v>0</v>
      </c>
      <c r="AM230">
        <v>3.3000000000000002E-2</v>
      </c>
      <c r="AN230">
        <v>0</v>
      </c>
      <c r="AO230">
        <v>2.8000000000000001E-2</v>
      </c>
      <c r="AP230">
        <v>0.13300000000000001</v>
      </c>
      <c r="AQ230">
        <v>0.16700000000000001</v>
      </c>
      <c r="AR230">
        <v>0.128</v>
      </c>
      <c r="AS230">
        <v>0.311</v>
      </c>
      <c r="AT230">
        <v>0.21099999999999999</v>
      </c>
      <c r="AU230">
        <v>0.222</v>
      </c>
      <c r="AV230">
        <v>0.311</v>
      </c>
      <c r="AW230">
        <v>0.19400000000000001</v>
      </c>
      <c r="AX230">
        <v>0.15</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19.25</v>
      </c>
      <c r="CC230">
        <v>19.07</v>
      </c>
      <c r="CD230">
        <v>19.46</v>
      </c>
      <c r="CE230">
        <v>19.05</v>
      </c>
      <c r="CF230">
        <v>18.79</v>
      </c>
      <c r="CG230">
        <v>18.690000000000001</v>
      </c>
      <c r="CH230">
        <v>18.760000000000002</v>
      </c>
      <c r="CI230">
        <v>18.18</v>
      </c>
      <c r="CJ230">
        <v>18.649999999999999</v>
      </c>
      <c r="CK230">
        <v>18.7</v>
      </c>
      <c r="CL230">
        <v>18.059999999999999</v>
      </c>
      <c r="CM230">
        <v>18.690000000000001</v>
      </c>
      <c r="CN230">
        <v>18.739999999999998</v>
      </c>
      <c r="CO230">
        <v>19.14</v>
      </c>
      <c r="CP230">
        <v>0.32800000000000001</v>
      </c>
      <c r="CQ230">
        <v>0.378</v>
      </c>
      <c r="CR230">
        <v>0.24399999999999999</v>
      </c>
      <c r="CS230">
        <v>0.378</v>
      </c>
      <c r="CT230">
        <v>0.46100000000000002</v>
      </c>
      <c r="CU230">
        <v>0.49399999999999999</v>
      </c>
      <c r="CV230">
        <v>0.47799999999999998</v>
      </c>
      <c r="CW230">
        <v>0.51100000000000001</v>
      </c>
      <c r="CX230">
        <v>0.44400000000000001</v>
      </c>
      <c r="CY230">
        <v>0.41699999999999998</v>
      </c>
      <c r="CZ230">
        <v>0.55000000000000004</v>
      </c>
      <c r="DA230">
        <v>0.48299999999999998</v>
      </c>
      <c r="DB230">
        <v>0.47799999999999998</v>
      </c>
      <c r="DC230">
        <v>0.378</v>
      </c>
      <c r="DD230">
        <v>0</v>
      </c>
      <c r="DE230">
        <v>0</v>
      </c>
      <c r="DF230">
        <v>0</v>
      </c>
      <c r="DG230">
        <v>0</v>
      </c>
      <c r="DH230">
        <v>8.8999999999999996E-2</v>
      </c>
      <c r="DI230">
        <v>0.128</v>
      </c>
      <c r="DJ230">
        <v>0.1</v>
      </c>
      <c r="DK230">
        <v>0.24399999999999999</v>
      </c>
      <c r="DL230">
        <v>0.122</v>
      </c>
      <c r="DM230">
        <v>0.1</v>
      </c>
      <c r="DN230">
        <v>0.28299999999999997</v>
      </c>
      <c r="DO230">
        <v>0.122</v>
      </c>
      <c r="DP230">
        <v>0.106</v>
      </c>
      <c r="DQ230">
        <v>0</v>
      </c>
      <c r="DR230">
        <v>0</v>
      </c>
      <c r="DS230">
        <v>0</v>
      </c>
      <c r="DT230">
        <v>0</v>
      </c>
      <c r="DU230">
        <v>0</v>
      </c>
      <c r="DV230">
        <v>0</v>
      </c>
      <c r="DW230">
        <v>0</v>
      </c>
      <c r="DX230">
        <v>0</v>
      </c>
      <c r="DY230">
        <v>0</v>
      </c>
      <c r="DZ230">
        <v>0</v>
      </c>
      <c r="EA230">
        <v>0</v>
      </c>
      <c r="EB230">
        <v>0</v>
      </c>
      <c r="EC230">
        <v>0</v>
      </c>
      <c r="ED230">
        <v>0</v>
      </c>
      <c r="EE230">
        <v>0</v>
      </c>
      <c r="EF230">
        <v>5.2050000000000001</v>
      </c>
      <c r="EG230">
        <v>4.0979999999999999</v>
      </c>
      <c r="EH230">
        <v>5.4370000000000003</v>
      </c>
      <c r="EI230">
        <v>3.105</v>
      </c>
      <c r="EJ230">
        <v>3.0009999999999999</v>
      </c>
      <c r="EK230">
        <v>2.956</v>
      </c>
      <c r="EL230">
        <v>3.0019999999999998</v>
      </c>
      <c r="EM230">
        <v>-3.5329999999999999</v>
      </c>
      <c r="EN230">
        <v>1.3009999999999999</v>
      </c>
      <c r="EO230">
        <v>-0.29699999999999999</v>
      </c>
      <c r="EP230">
        <v>-3.7</v>
      </c>
      <c r="EQ230">
        <v>3.6970000000000001</v>
      </c>
      <c r="ER230">
        <v>2.87</v>
      </c>
      <c r="ES230">
        <v>5.9969999999999999</v>
      </c>
      <c r="ET230">
        <v>184.88792989999999</v>
      </c>
      <c r="EU230">
        <v>107.6762872</v>
      </c>
    </row>
    <row r="231" spans="1:151" x14ac:dyDescent="0.25">
      <c r="A231" t="s">
        <v>574</v>
      </c>
      <c r="B231" t="s">
        <v>589</v>
      </c>
      <c r="C231" t="s">
        <v>588</v>
      </c>
      <c r="D231">
        <v>122</v>
      </c>
      <c r="E231" t="s">
        <v>13</v>
      </c>
      <c r="F231">
        <f t="shared" si="30"/>
        <v>3</v>
      </c>
      <c r="G231">
        <f t="shared" si="31"/>
        <v>2</v>
      </c>
      <c r="H231" t="s">
        <v>2</v>
      </c>
      <c r="I231" t="s">
        <v>3</v>
      </c>
      <c r="J231" t="s">
        <v>609</v>
      </c>
      <c r="K231" t="s">
        <v>606</v>
      </c>
      <c r="L231" t="s">
        <v>516</v>
      </c>
      <c r="M231" s="7">
        <f t="shared" si="32"/>
        <v>167.17227557142857</v>
      </c>
      <c r="N231" s="7">
        <f t="shared" si="32"/>
        <v>196.83198857142858</v>
      </c>
      <c r="O231" s="7">
        <f>M231*'Emission and cost factors'!$D$8+N231*'Emission and cost factors'!$E$8</f>
        <v>125.64889261285715</v>
      </c>
      <c r="P231" s="8">
        <f>M231*'Emission and cost factors'!$D$9+N231*'Emission and cost factors'!$E$9</f>
        <v>36.21168930857143</v>
      </c>
      <c r="Q231" s="7">
        <f t="shared" si="33"/>
        <v>19.704285714285714</v>
      </c>
      <c r="R231" s="17">
        <f t="shared" si="34"/>
        <v>11</v>
      </c>
      <c r="S231" s="17">
        <f t="shared" si="35"/>
        <v>0</v>
      </c>
      <c r="T231" s="17">
        <f t="shared" si="36"/>
        <v>0</v>
      </c>
      <c r="U231" s="7">
        <f t="shared" si="37"/>
        <v>0.13407142857142856</v>
      </c>
      <c r="V231" s="7">
        <f t="shared" si="38"/>
        <v>0</v>
      </c>
      <c r="W231" s="7">
        <f t="shared" si="39"/>
        <v>0</v>
      </c>
      <c r="X231">
        <v>20.09</v>
      </c>
      <c r="Y231">
        <v>19.98</v>
      </c>
      <c r="Z231">
        <v>20.13</v>
      </c>
      <c r="AA231">
        <v>19.91</v>
      </c>
      <c r="AB231">
        <v>19.8</v>
      </c>
      <c r="AC231">
        <v>19.7</v>
      </c>
      <c r="AD231">
        <v>19.75</v>
      </c>
      <c r="AE231">
        <v>19.059999999999999</v>
      </c>
      <c r="AF231">
        <v>19.489999999999998</v>
      </c>
      <c r="AG231">
        <v>19.47</v>
      </c>
      <c r="AH231">
        <v>19.04</v>
      </c>
      <c r="AI231">
        <v>19.670000000000002</v>
      </c>
      <c r="AJ231">
        <v>19.72</v>
      </c>
      <c r="AK231">
        <v>20.05</v>
      </c>
      <c r="AL231">
        <v>0</v>
      </c>
      <c r="AM231">
        <v>1.0999999999999999E-2</v>
      </c>
      <c r="AN231">
        <v>0</v>
      </c>
      <c r="AO231">
        <v>0.05</v>
      </c>
      <c r="AP231">
        <v>9.4E-2</v>
      </c>
      <c r="AQ231">
        <v>0.14399999999999999</v>
      </c>
      <c r="AR231">
        <v>0.122</v>
      </c>
      <c r="AS231">
        <v>0.35</v>
      </c>
      <c r="AT231">
        <v>0.222</v>
      </c>
      <c r="AU231">
        <v>0.22800000000000001</v>
      </c>
      <c r="AV231">
        <v>0.36099999999999999</v>
      </c>
      <c r="AW231">
        <v>0.156</v>
      </c>
      <c r="AX231">
        <v>0.13900000000000001</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19.32</v>
      </c>
      <c r="CC231">
        <v>19.21</v>
      </c>
      <c r="CD231">
        <v>19.600000000000001</v>
      </c>
      <c r="CE231">
        <v>19.29</v>
      </c>
      <c r="CF231">
        <v>18.899999999999999</v>
      </c>
      <c r="CG231">
        <v>18.91</v>
      </c>
      <c r="CH231">
        <v>19.03</v>
      </c>
      <c r="CI231">
        <v>18.41</v>
      </c>
      <c r="CJ231">
        <v>18.78</v>
      </c>
      <c r="CK231">
        <v>18.75</v>
      </c>
      <c r="CL231">
        <v>18.37</v>
      </c>
      <c r="CM231">
        <v>18.75</v>
      </c>
      <c r="CN231">
        <v>18.95</v>
      </c>
      <c r="CO231">
        <v>19.440000000000001</v>
      </c>
      <c r="CP231">
        <v>0.28899999999999998</v>
      </c>
      <c r="CQ231">
        <v>0.317</v>
      </c>
      <c r="CR231">
        <v>0.17799999999999999</v>
      </c>
      <c r="CS231">
        <v>0.27200000000000002</v>
      </c>
      <c r="CT231">
        <v>0.41099999999999998</v>
      </c>
      <c r="CU231">
        <v>0.40600000000000003</v>
      </c>
      <c r="CV231">
        <v>0.36699999999999999</v>
      </c>
      <c r="CW231">
        <v>0.439</v>
      </c>
      <c r="CX231">
        <v>0.39400000000000002</v>
      </c>
      <c r="CY231">
        <v>0.4</v>
      </c>
      <c r="CZ231">
        <v>0.45</v>
      </c>
      <c r="DA231">
        <v>0.46100000000000002</v>
      </c>
      <c r="DB231">
        <v>0.38900000000000001</v>
      </c>
      <c r="DC231">
        <v>0.24399999999999999</v>
      </c>
      <c r="DD231">
        <v>0</v>
      </c>
      <c r="DE231">
        <v>0</v>
      </c>
      <c r="DF231">
        <v>0</v>
      </c>
      <c r="DG231">
        <v>0</v>
      </c>
      <c r="DH231">
        <v>3.9E-2</v>
      </c>
      <c r="DI231">
        <v>3.3000000000000002E-2</v>
      </c>
      <c r="DJ231">
        <v>0</v>
      </c>
      <c r="DK231">
        <v>0.17199999999999999</v>
      </c>
      <c r="DL231">
        <v>7.1999999999999995E-2</v>
      </c>
      <c r="DM231">
        <v>8.8999999999999996E-2</v>
      </c>
      <c r="DN231">
        <v>0.189</v>
      </c>
      <c r="DO231">
        <v>0.1</v>
      </c>
      <c r="DP231">
        <v>1.7000000000000001E-2</v>
      </c>
      <c r="DQ231">
        <v>0</v>
      </c>
      <c r="DR231">
        <v>0</v>
      </c>
      <c r="DS231">
        <v>0</v>
      </c>
      <c r="DT231">
        <v>0</v>
      </c>
      <c r="DU231">
        <v>0</v>
      </c>
      <c r="DV231">
        <v>0</v>
      </c>
      <c r="DW231">
        <v>0</v>
      </c>
      <c r="DX231">
        <v>0</v>
      </c>
      <c r="DY231">
        <v>0</v>
      </c>
      <c r="DZ231">
        <v>0</v>
      </c>
      <c r="EA231">
        <v>0</v>
      </c>
      <c r="EB231">
        <v>0</v>
      </c>
      <c r="EC231">
        <v>0</v>
      </c>
      <c r="ED231">
        <v>0</v>
      </c>
      <c r="EE231">
        <v>0</v>
      </c>
      <c r="EF231">
        <v>5.2050000000000001</v>
      </c>
      <c r="EG231">
        <v>4.0979999999999999</v>
      </c>
      <c r="EH231">
        <v>5.4370000000000003</v>
      </c>
      <c r="EI231">
        <v>3.105</v>
      </c>
      <c r="EJ231">
        <v>3.0009999999999999</v>
      </c>
      <c r="EK231">
        <v>2.956</v>
      </c>
      <c r="EL231">
        <v>3.0019999999999998</v>
      </c>
      <c r="EM231">
        <v>-3.5329999999999999</v>
      </c>
      <c r="EN231">
        <v>1.3009999999999999</v>
      </c>
      <c r="EO231">
        <v>-0.29699999999999999</v>
      </c>
      <c r="EP231">
        <v>-3.7</v>
      </c>
      <c r="EQ231">
        <v>3.6970000000000001</v>
      </c>
      <c r="ER231">
        <v>2.87</v>
      </c>
      <c r="ES231">
        <v>5.9969999999999999</v>
      </c>
      <c r="ET231">
        <v>78.013728599999993</v>
      </c>
      <c r="EU231">
        <v>91.854928000000001</v>
      </c>
    </row>
    <row r="232" spans="1:151" x14ac:dyDescent="0.25">
      <c r="A232" t="s">
        <v>575</v>
      </c>
      <c r="B232" t="s">
        <v>589</v>
      </c>
      <c r="C232" t="s">
        <v>588</v>
      </c>
      <c r="D232">
        <v>123</v>
      </c>
      <c r="E232" t="s">
        <v>13</v>
      </c>
      <c r="F232">
        <f t="shared" si="30"/>
        <v>3</v>
      </c>
      <c r="G232">
        <f t="shared" si="31"/>
        <v>2</v>
      </c>
      <c r="H232" t="s">
        <v>2</v>
      </c>
      <c r="I232" t="s">
        <v>6</v>
      </c>
      <c r="J232" t="s">
        <v>609</v>
      </c>
      <c r="K232" t="s">
        <v>606</v>
      </c>
      <c r="L232" t="s">
        <v>515</v>
      </c>
      <c r="M232" s="7">
        <f t="shared" si="32"/>
        <v>416.30257671428569</v>
      </c>
      <c r="N232" s="7">
        <f t="shared" si="32"/>
        <v>242.18621914285717</v>
      </c>
      <c r="O232" s="7">
        <f>M232*'Emission and cost factors'!$D$8+N232*'Emission and cost factors'!$E$8</f>
        <v>198.82920191571429</v>
      </c>
      <c r="P232" s="8">
        <f>M232*'Emission and cost factors'!$D$9+N232*'Emission and cost factors'!$E$9</f>
        <v>52.98003594</v>
      </c>
      <c r="Q232" s="7">
        <f t="shared" si="33"/>
        <v>20.235714285714284</v>
      </c>
      <c r="R232" s="17">
        <f t="shared" si="34"/>
        <v>2</v>
      </c>
      <c r="S232" s="17">
        <f t="shared" si="35"/>
        <v>0</v>
      </c>
      <c r="T232" s="17">
        <f t="shared" si="36"/>
        <v>0</v>
      </c>
      <c r="U232" s="7">
        <f t="shared" si="37"/>
        <v>1.0714285714285716E-2</v>
      </c>
      <c r="V232" s="7">
        <f t="shared" si="38"/>
        <v>0</v>
      </c>
      <c r="W232" s="7">
        <f t="shared" si="39"/>
        <v>0</v>
      </c>
      <c r="X232">
        <v>20.49</v>
      </c>
      <c r="Y232">
        <v>20.399999999999999</v>
      </c>
      <c r="Z232">
        <v>20.65</v>
      </c>
      <c r="AA232">
        <v>20.41</v>
      </c>
      <c r="AB232">
        <v>20.239999999999998</v>
      </c>
      <c r="AC232">
        <v>20.190000000000001</v>
      </c>
      <c r="AD232">
        <v>20.260000000000002</v>
      </c>
      <c r="AE232">
        <v>19.850000000000001</v>
      </c>
      <c r="AF232">
        <v>20.07</v>
      </c>
      <c r="AG232">
        <v>20.11</v>
      </c>
      <c r="AH232">
        <v>19.809999999999999</v>
      </c>
      <c r="AI232">
        <v>20.13</v>
      </c>
      <c r="AJ232">
        <v>20.21</v>
      </c>
      <c r="AK232">
        <v>20.48</v>
      </c>
      <c r="AL232">
        <v>0</v>
      </c>
      <c r="AM232">
        <v>0</v>
      </c>
      <c r="AN232">
        <v>0</v>
      </c>
      <c r="AO232">
        <v>0</v>
      </c>
      <c r="AP232">
        <v>0</v>
      </c>
      <c r="AQ232">
        <v>0</v>
      </c>
      <c r="AR232">
        <v>0</v>
      </c>
      <c r="AS232">
        <v>6.7000000000000004E-2</v>
      </c>
      <c r="AT232">
        <v>0</v>
      </c>
      <c r="AU232">
        <v>0</v>
      </c>
      <c r="AV232">
        <v>8.3000000000000004E-2</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19.78</v>
      </c>
      <c r="CC232">
        <v>19.66</v>
      </c>
      <c r="CD232">
        <v>19.97</v>
      </c>
      <c r="CE232">
        <v>19.649999999999999</v>
      </c>
      <c r="CF232">
        <v>19.46</v>
      </c>
      <c r="CG232">
        <v>19.399999999999999</v>
      </c>
      <c r="CH232">
        <v>19.46</v>
      </c>
      <c r="CI232">
        <v>19.02</v>
      </c>
      <c r="CJ232">
        <v>19.350000000000001</v>
      </c>
      <c r="CK232">
        <v>19.28</v>
      </c>
      <c r="CL232">
        <v>18.87</v>
      </c>
      <c r="CM232">
        <v>19.350000000000001</v>
      </c>
      <c r="CN232">
        <v>19.39</v>
      </c>
      <c r="CO232">
        <v>19.72</v>
      </c>
      <c r="CP232">
        <v>0.11700000000000001</v>
      </c>
      <c r="CQ232">
        <v>0.17799999999999999</v>
      </c>
      <c r="CR232">
        <v>1.0999999999999999E-2</v>
      </c>
      <c r="CS232">
        <v>0.17799999999999999</v>
      </c>
      <c r="CT232">
        <v>0.26100000000000001</v>
      </c>
      <c r="CU232">
        <v>0.29399999999999998</v>
      </c>
      <c r="CV232">
        <v>0.27200000000000002</v>
      </c>
      <c r="CW232">
        <v>0.36099999999999999</v>
      </c>
      <c r="CX232">
        <v>0.27800000000000002</v>
      </c>
      <c r="CY232">
        <v>0.30599999999999999</v>
      </c>
      <c r="CZ232">
        <v>0.41699999999999998</v>
      </c>
      <c r="DA232">
        <v>0.30599999999999999</v>
      </c>
      <c r="DB232">
        <v>0.3</v>
      </c>
      <c r="DC232">
        <v>0.156</v>
      </c>
      <c r="DD232">
        <v>0</v>
      </c>
      <c r="DE232">
        <v>0</v>
      </c>
      <c r="DF232">
        <v>0</v>
      </c>
      <c r="DG232">
        <v>0</v>
      </c>
      <c r="DH232">
        <v>0</v>
      </c>
      <c r="DI232">
        <v>0</v>
      </c>
      <c r="DJ232">
        <v>0</v>
      </c>
      <c r="DK232">
        <v>0</v>
      </c>
      <c r="DL232">
        <v>0</v>
      </c>
      <c r="DM232">
        <v>0</v>
      </c>
      <c r="DN232">
        <v>0.05</v>
      </c>
      <c r="DO232">
        <v>0</v>
      </c>
      <c r="DP232">
        <v>0</v>
      </c>
      <c r="DQ232">
        <v>0</v>
      </c>
      <c r="DR232">
        <v>0</v>
      </c>
      <c r="DS232">
        <v>0</v>
      </c>
      <c r="DT232">
        <v>0</v>
      </c>
      <c r="DU232">
        <v>0</v>
      </c>
      <c r="DV232">
        <v>0</v>
      </c>
      <c r="DW232">
        <v>0</v>
      </c>
      <c r="DX232">
        <v>0</v>
      </c>
      <c r="DY232">
        <v>0</v>
      </c>
      <c r="DZ232">
        <v>0</v>
      </c>
      <c r="EA232">
        <v>0</v>
      </c>
      <c r="EB232">
        <v>0</v>
      </c>
      <c r="EC232">
        <v>0</v>
      </c>
      <c r="ED232">
        <v>0</v>
      </c>
      <c r="EE232">
        <v>0</v>
      </c>
      <c r="EF232">
        <v>5.2050000000000001</v>
      </c>
      <c r="EG232">
        <v>4.0979999999999999</v>
      </c>
      <c r="EH232">
        <v>5.4370000000000003</v>
      </c>
      <c r="EI232">
        <v>3.105</v>
      </c>
      <c r="EJ232">
        <v>3.0009999999999999</v>
      </c>
      <c r="EK232">
        <v>2.956</v>
      </c>
      <c r="EL232">
        <v>3.0019999999999998</v>
      </c>
      <c r="EM232">
        <v>-3.5329999999999999</v>
      </c>
      <c r="EN232">
        <v>1.3009999999999999</v>
      </c>
      <c r="EO232">
        <v>-0.29699999999999999</v>
      </c>
      <c r="EP232">
        <v>-3.7</v>
      </c>
      <c r="EQ232">
        <v>3.6970000000000001</v>
      </c>
      <c r="ER232">
        <v>2.87</v>
      </c>
      <c r="ES232">
        <v>5.9969999999999999</v>
      </c>
      <c r="ET232">
        <v>194.2745358</v>
      </c>
      <c r="EU232">
        <v>113.02023560000001</v>
      </c>
    </row>
    <row r="233" spans="1:151" x14ac:dyDescent="0.25">
      <c r="A233" t="s">
        <v>576</v>
      </c>
      <c r="B233" t="s">
        <v>589</v>
      </c>
      <c r="C233" t="s">
        <v>588</v>
      </c>
      <c r="D233">
        <v>124</v>
      </c>
      <c r="E233" t="s">
        <v>13</v>
      </c>
      <c r="F233">
        <f t="shared" si="30"/>
        <v>3</v>
      </c>
      <c r="G233">
        <f t="shared" si="31"/>
        <v>2</v>
      </c>
      <c r="H233" t="s">
        <v>2</v>
      </c>
      <c r="I233" t="s">
        <v>6</v>
      </c>
      <c r="J233" t="s">
        <v>609</v>
      </c>
      <c r="K233" t="s">
        <v>606</v>
      </c>
      <c r="L233" t="s">
        <v>516</v>
      </c>
      <c r="M233" s="7">
        <f t="shared" si="32"/>
        <v>258.82924757142854</v>
      </c>
      <c r="N233" s="7">
        <f t="shared" si="32"/>
        <v>206.17032527142854</v>
      </c>
      <c r="O233" s="7">
        <f>M233*'Emission and cost factors'!$D$8+N233*'Emission and cost factors'!$E$8</f>
        <v>149.19249161485712</v>
      </c>
      <c r="P233" s="8">
        <f>M233*'Emission and cost factors'!$D$9+N233*'Emission and cost factors'!$E$9</f>
        <v>41.27871869357142</v>
      </c>
      <c r="Q233" s="7">
        <f t="shared" si="33"/>
        <v>20.270714285714284</v>
      </c>
      <c r="R233" s="17">
        <f t="shared" si="34"/>
        <v>3</v>
      </c>
      <c r="S233" s="17">
        <f t="shared" si="35"/>
        <v>0</v>
      </c>
      <c r="T233" s="17">
        <f t="shared" si="36"/>
        <v>0</v>
      </c>
      <c r="U233" s="7">
        <f t="shared" si="37"/>
        <v>8.3571428571428564E-3</v>
      </c>
      <c r="V233" s="7">
        <f t="shared" si="38"/>
        <v>0</v>
      </c>
      <c r="W233" s="7">
        <f t="shared" si="39"/>
        <v>0</v>
      </c>
      <c r="X233">
        <v>20.58</v>
      </c>
      <c r="Y233">
        <v>20.49</v>
      </c>
      <c r="Z233">
        <v>20.61</v>
      </c>
      <c r="AA233">
        <v>20.47</v>
      </c>
      <c r="AB233">
        <v>20.32</v>
      </c>
      <c r="AC233">
        <v>20.28</v>
      </c>
      <c r="AD233">
        <v>20.309999999999999</v>
      </c>
      <c r="AE233">
        <v>19.91</v>
      </c>
      <c r="AF233">
        <v>19.989999999999998</v>
      </c>
      <c r="AG233">
        <v>20.04</v>
      </c>
      <c r="AH233">
        <v>19.84</v>
      </c>
      <c r="AI233">
        <v>20.2</v>
      </c>
      <c r="AJ233">
        <v>20.29</v>
      </c>
      <c r="AK233">
        <v>20.46</v>
      </c>
      <c r="AL233">
        <v>0</v>
      </c>
      <c r="AM233">
        <v>0</v>
      </c>
      <c r="AN233">
        <v>0</v>
      </c>
      <c r="AO233">
        <v>0</v>
      </c>
      <c r="AP233">
        <v>0</v>
      </c>
      <c r="AQ233">
        <v>0</v>
      </c>
      <c r="AR233">
        <v>0</v>
      </c>
      <c r="AS233">
        <v>3.9E-2</v>
      </c>
      <c r="AT233">
        <v>6.0000000000000001E-3</v>
      </c>
      <c r="AU233">
        <v>0</v>
      </c>
      <c r="AV233">
        <v>7.1999999999999995E-2</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19.97</v>
      </c>
      <c r="CC233">
        <v>19.84</v>
      </c>
      <c r="CD233">
        <v>20.27</v>
      </c>
      <c r="CE233">
        <v>19.87</v>
      </c>
      <c r="CF233">
        <v>19.559999999999999</v>
      </c>
      <c r="CG233">
        <v>19.55</v>
      </c>
      <c r="CH233">
        <v>19.7</v>
      </c>
      <c r="CI233">
        <v>19.010000000000002</v>
      </c>
      <c r="CJ233">
        <v>19.52</v>
      </c>
      <c r="CK233">
        <v>19.41</v>
      </c>
      <c r="CL233">
        <v>18.97</v>
      </c>
      <c r="CM233">
        <v>19.5</v>
      </c>
      <c r="CN233">
        <v>19.61</v>
      </c>
      <c r="CO233">
        <v>20.05</v>
      </c>
      <c r="CP233">
        <v>1.7000000000000001E-2</v>
      </c>
      <c r="CQ233">
        <v>8.3000000000000004E-2</v>
      </c>
      <c r="CR233">
        <v>0</v>
      </c>
      <c r="CS233">
        <v>6.0999999999999999E-2</v>
      </c>
      <c r="CT233">
        <v>0.217</v>
      </c>
      <c r="CU233">
        <v>0.217</v>
      </c>
      <c r="CV233">
        <v>0.14399999999999999</v>
      </c>
      <c r="CW233">
        <v>0.372</v>
      </c>
      <c r="CX233">
        <v>0.2</v>
      </c>
      <c r="CY233">
        <v>0.25</v>
      </c>
      <c r="CZ233">
        <v>0.38300000000000001</v>
      </c>
      <c r="DA233">
        <v>0.23899999999999999</v>
      </c>
      <c r="DB233">
        <v>0.189</v>
      </c>
      <c r="DC233">
        <v>0</v>
      </c>
      <c r="DD233">
        <v>0</v>
      </c>
      <c r="DE233">
        <v>0</v>
      </c>
      <c r="DF233">
        <v>0</v>
      </c>
      <c r="DG233">
        <v>0</v>
      </c>
      <c r="DH233">
        <v>0</v>
      </c>
      <c r="DI233">
        <v>0</v>
      </c>
      <c r="DJ233">
        <v>0</v>
      </c>
      <c r="DK233">
        <v>0</v>
      </c>
      <c r="DL233">
        <v>0</v>
      </c>
      <c r="DM233">
        <v>0</v>
      </c>
      <c r="DN233">
        <v>1.0999999999999999E-2</v>
      </c>
      <c r="DO233">
        <v>0</v>
      </c>
      <c r="DP233">
        <v>0</v>
      </c>
      <c r="DQ233">
        <v>0</v>
      </c>
      <c r="DR233">
        <v>0</v>
      </c>
      <c r="DS233">
        <v>0</v>
      </c>
      <c r="DT233">
        <v>0</v>
      </c>
      <c r="DU233">
        <v>0</v>
      </c>
      <c r="DV233">
        <v>0</v>
      </c>
      <c r="DW233">
        <v>0</v>
      </c>
      <c r="DX233">
        <v>0</v>
      </c>
      <c r="DY233">
        <v>0</v>
      </c>
      <c r="DZ233">
        <v>0</v>
      </c>
      <c r="EA233">
        <v>0</v>
      </c>
      <c r="EB233">
        <v>0</v>
      </c>
      <c r="EC233">
        <v>0</v>
      </c>
      <c r="ED233">
        <v>0</v>
      </c>
      <c r="EE233">
        <v>0</v>
      </c>
      <c r="EF233">
        <v>5.2050000000000001</v>
      </c>
      <c r="EG233">
        <v>4.0979999999999999</v>
      </c>
      <c r="EH233">
        <v>5.4370000000000003</v>
      </c>
      <c r="EI233">
        <v>3.105</v>
      </c>
      <c r="EJ233">
        <v>3.0009999999999999</v>
      </c>
      <c r="EK233">
        <v>2.956</v>
      </c>
      <c r="EL233">
        <v>3.0019999999999998</v>
      </c>
      <c r="EM233">
        <v>-3.5329999999999999</v>
      </c>
      <c r="EN233">
        <v>1.3009999999999999</v>
      </c>
      <c r="EO233">
        <v>-0.29699999999999999</v>
      </c>
      <c r="EP233">
        <v>-3.7</v>
      </c>
      <c r="EQ233">
        <v>3.6970000000000001</v>
      </c>
      <c r="ER233">
        <v>2.87</v>
      </c>
      <c r="ES233">
        <v>5.9969999999999999</v>
      </c>
      <c r="ET233">
        <v>120.7869822</v>
      </c>
      <c r="EU233">
        <v>96.212818459999994</v>
      </c>
    </row>
    <row r="234" spans="1:151" x14ac:dyDescent="0.25">
      <c r="A234" t="s">
        <v>577</v>
      </c>
      <c r="B234" t="s">
        <v>589</v>
      </c>
      <c r="C234" t="s">
        <v>588</v>
      </c>
      <c r="D234">
        <v>125</v>
      </c>
      <c r="E234" t="s">
        <v>13</v>
      </c>
      <c r="F234">
        <f t="shared" si="30"/>
        <v>3</v>
      </c>
      <c r="G234">
        <f t="shared" si="31"/>
        <v>2</v>
      </c>
      <c r="H234" t="s">
        <v>2</v>
      </c>
      <c r="I234" t="s">
        <v>7</v>
      </c>
      <c r="J234" t="s">
        <v>609</v>
      </c>
      <c r="K234" t="s">
        <v>606</v>
      </c>
      <c r="L234" t="s">
        <v>515</v>
      </c>
      <c r="M234" s="7">
        <f t="shared" si="32"/>
        <v>394.55048892857138</v>
      </c>
      <c r="N234" s="7">
        <f t="shared" si="32"/>
        <v>256.01138164285715</v>
      </c>
      <c r="O234" s="7">
        <f>M234*'Emission and cost factors'!$D$8+N234*'Emission and cost factors'!$E$8</f>
        <v>200.6208382307143</v>
      </c>
      <c r="P234" s="8">
        <f>M234*'Emission and cost factors'!$D$9+N234*'Emission and cost factors'!$E$9</f>
        <v>54.183726803571432</v>
      </c>
      <c r="Q234" s="7">
        <f t="shared" si="33"/>
        <v>20.437142857142863</v>
      </c>
      <c r="R234" s="17">
        <f t="shared" si="34"/>
        <v>0</v>
      </c>
      <c r="S234" s="17">
        <f t="shared" si="35"/>
        <v>0</v>
      </c>
      <c r="T234" s="17">
        <f t="shared" si="36"/>
        <v>0</v>
      </c>
      <c r="U234" s="7">
        <f t="shared" si="37"/>
        <v>0</v>
      </c>
      <c r="V234" s="7">
        <f t="shared" si="38"/>
        <v>0</v>
      </c>
      <c r="W234" s="7">
        <f t="shared" si="39"/>
        <v>0</v>
      </c>
      <c r="X234">
        <v>20.67</v>
      </c>
      <c r="Y234">
        <v>20.58</v>
      </c>
      <c r="Z234">
        <v>20.8</v>
      </c>
      <c r="AA234">
        <v>20.6</v>
      </c>
      <c r="AB234">
        <v>20.440000000000001</v>
      </c>
      <c r="AC234">
        <v>20.399999999999999</v>
      </c>
      <c r="AD234">
        <v>20.46</v>
      </c>
      <c r="AE234">
        <v>20.079999999999998</v>
      </c>
      <c r="AF234">
        <v>20.260000000000002</v>
      </c>
      <c r="AG234">
        <v>20.350000000000001</v>
      </c>
      <c r="AH234">
        <v>20.059999999999999</v>
      </c>
      <c r="AI234">
        <v>20.34</v>
      </c>
      <c r="AJ234">
        <v>20.420000000000002</v>
      </c>
      <c r="AK234">
        <v>20.66</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20.100000000000001</v>
      </c>
      <c r="CC234">
        <v>19.96</v>
      </c>
      <c r="CD234">
        <v>20.239999999999998</v>
      </c>
      <c r="CE234">
        <v>19.93</v>
      </c>
      <c r="CF234">
        <v>19.78</v>
      </c>
      <c r="CG234">
        <v>19.73</v>
      </c>
      <c r="CH234">
        <v>19.77</v>
      </c>
      <c r="CI234">
        <v>19.239999999999998</v>
      </c>
      <c r="CJ234">
        <v>19.52</v>
      </c>
      <c r="CK234">
        <v>19.670000000000002</v>
      </c>
      <c r="CL234">
        <v>19.23</v>
      </c>
      <c r="CM234">
        <v>19.72</v>
      </c>
      <c r="CN234">
        <v>19.71</v>
      </c>
      <c r="CO234">
        <v>20.05</v>
      </c>
      <c r="CP234">
        <v>0</v>
      </c>
      <c r="CQ234">
        <v>2.1999999999999999E-2</v>
      </c>
      <c r="CR234">
        <v>0</v>
      </c>
      <c r="CS234">
        <v>3.9E-2</v>
      </c>
      <c r="CT234">
        <v>0.122</v>
      </c>
      <c r="CU234">
        <v>0.14399999999999999</v>
      </c>
      <c r="CV234">
        <v>0.128</v>
      </c>
      <c r="CW234">
        <v>0.317</v>
      </c>
      <c r="CX234">
        <v>0.22800000000000001</v>
      </c>
      <c r="CY234">
        <v>0.15</v>
      </c>
      <c r="CZ234">
        <v>0.317</v>
      </c>
      <c r="DA234">
        <v>0.14399999999999999</v>
      </c>
      <c r="DB234">
        <v>0.156</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5.2050000000000001</v>
      </c>
      <c r="EG234">
        <v>4.0979999999999999</v>
      </c>
      <c r="EH234">
        <v>5.4370000000000003</v>
      </c>
      <c r="EI234">
        <v>3.105</v>
      </c>
      <c r="EJ234">
        <v>3.0009999999999999</v>
      </c>
      <c r="EK234">
        <v>2.956</v>
      </c>
      <c r="EL234">
        <v>3.0019999999999998</v>
      </c>
      <c r="EM234">
        <v>-3.5329999999999999</v>
      </c>
      <c r="EN234">
        <v>1.3009999999999999</v>
      </c>
      <c r="EO234">
        <v>-0.29699999999999999</v>
      </c>
      <c r="EP234">
        <v>-3.7</v>
      </c>
      <c r="EQ234">
        <v>3.6970000000000001</v>
      </c>
      <c r="ER234">
        <v>2.87</v>
      </c>
      <c r="ES234">
        <v>5.9969999999999999</v>
      </c>
      <c r="ET234">
        <v>184.12356149999999</v>
      </c>
      <c r="EU234">
        <v>119.4719781</v>
      </c>
    </row>
    <row r="235" spans="1:151" x14ac:dyDescent="0.25">
      <c r="A235" t="s">
        <v>578</v>
      </c>
      <c r="B235" t="s">
        <v>589</v>
      </c>
      <c r="C235" t="s">
        <v>588</v>
      </c>
      <c r="D235">
        <v>126</v>
      </c>
      <c r="E235" t="s">
        <v>13</v>
      </c>
      <c r="F235">
        <f t="shared" si="30"/>
        <v>3</v>
      </c>
      <c r="G235">
        <f t="shared" si="31"/>
        <v>2</v>
      </c>
      <c r="H235" t="s">
        <v>2</v>
      </c>
      <c r="I235" t="s">
        <v>7</v>
      </c>
      <c r="J235" t="s">
        <v>609</v>
      </c>
      <c r="K235" t="s">
        <v>606</v>
      </c>
      <c r="L235" t="s">
        <v>515</v>
      </c>
      <c r="M235" s="7">
        <f t="shared" si="32"/>
        <v>197.40537625714288</v>
      </c>
      <c r="N235" s="7">
        <f t="shared" si="32"/>
        <v>218.78962692857141</v>
      </c>
      <c r="O235" s="7">
        <f>M235*'Emission and cost factors'!$D$8+N235*'Emission and cost factors'!$E$8</f>
        <v>142.09835740114286</v>
      </c>
      <c r="P235" s="8">
        <f>M235*'Emission and cost factors'!$D$9+N235*'Emission and cost factors'!$E$9</f>
        <v>40.714659089571427</v>
      </c>
      <c r="Q235" s="7">
        <f t="shared" si="33"/>
        <v>20.472857142857144</v>
      </c>
      <c r="R235" s="17">
        <f t="shared" si="34"/>
        <v>1</v>
      </c>
      <c r="S235" s="17">
        <f t="shared" si="35"/>
        <v>0</v>
      </c>
      <c r="T235" s="17">
        <f t="shared" si="36"/>
        <v>0</v>
      </c>
      <c r="U235" s="7">
        <f t="shared" si="37"/>
        <v>4.285714285714286E-4</v>
      </c>
      <c r="V235" s="7">
        <f t="shared" si="38"/>
        <v>0</v>
      </c>
      <c r="W235" s="7">
        <f t="shared" si="39"/>
        <v>0</v>
      </c>
      <c r="X235">
        <v>20.74</v>
      </c>
      <c r="Y235">
        <v>20.68</v>
      </c>
      <c r="Z235">
        <v>20.84</v>
      </c>
      <c r="AA235">
        <v>20.68</v>
      </c>
      <c r="AB235">
        <v>20.53</v>
      </c>
      <c r="AC235">
        <v>20.5</v>
      </c>
      <c r="AD235">
        <v>20.54</v>
      </c>
      <c r="AE235">
        <v>20.010000000000002</v>
      </c>
      <c r="AF235">
        <v>20.239999999999998</v>
      </c>
      <c r="AG235">
        <v>20.25</v>
      </c>
      <c r="AH235">
        <v>19.989999999999998</v>
      </c>
      <c r="AI235">
        <v>20.399999999999999</v>
      </c>
      <c r="AJ235">
        <v>20.52</v>
      </c>
      <c r="AK235">
        <v>20.7</v>
      </c>
      <c r="AL235">
        <v>0</v>
      </c>
      <c r="AM235">
        <v>0</v>
      </c>
      <c r="AN235">
        <v>0</v>
      </c>
      <c r="AO235">
        <v>0</v>
      </c>
      <c r="AP235">
        <v>0</v>
      </c>
      <c r="AQ235">
        <v>0</v>
      </c>
      <c r="AR235">
        <v>0</v>
      </c>
      <c r="AS235">
        <v>0</v>
      </c>
      <c r="AT235">
        <v>0</v>
      </c>
      <c r="AU235">
        <v>0</v>
      </c>
      <c r="AV235">
        <v>6.0000000000000001E-3</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20.11</v>
      </c>
      <c r="CC235">
        <v>20.13</v>
      </c>
      <c r="CD235">
        <v>20.309999999999999</v>
      </c>
      <c r="CE235">
        <v>20.149999999999999</v>
      </c>
      <c r="CF235">
        <v>19.91</v>
      </c>
      <c r="CG235">
        <v>19.91</v>
      </c>
      <c r="CH235">
        <v>19.98</v>
      </c>
      <c r="CI235">
        <v>19.41</v>
      </c>
      <c r="CJ235">
        <v>19.84</v>
      </c>
      <c r="CK235">
        <v>19.93</v>
      </c>
      <c r="CL235">
        <v>19.600000000000001</v>
      </c>
      <c r="CM235">
        <v>19.760000000000002</v>
      </c>
      <c r="CN235">
        <v>19.93</v>
      </c>
      <c r="CO235">
        <v>20.2</v>
      </c>
      <c r="CP235">
        <v>0</v>
      </c>
      <c r="CQ235">
        <v>0</v>
      </c>
      <c r="CR235">
        <v>0</v>
      </c>
      <c r="CS235">
        <v>0</v>
      </c>
      <c r="CT235">
        <v>4.3999999999999997E-2</v>
      </c>
      <c r="CU235">
        <v>4.3999999999999997E-2</v>
      </c>
      <c r="CV235">
        <v>1.0999999999999999E-2</v>
      </c>
      <c r="CW235">
        <v>0.24399999999999999</v>
      </c>
      <c r="CX235">
        <v>7.8E-2</v>
      </c>
      <c r="CY235">
        <v>2.8000000000000001E-2</v>
      </c>
      <c r="CZ235">
        <v>0.161</v>
      </c>
      <c r="DA235">
        <v>0.128</v>
      </c>
      <c r="DB235">
        <v>3.3000000000000002E-2</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5.2050000000000001</v>
      </c>
      <c r="EG235">
        <v>4.0979999999999999</v>
      </c>
      <c r="EH235">
        <v>5.4370000000000003</v>
      </c>
      <c r="EI235">
        <v>3.105</v>
      </c>
      <c r="EJ235">
        <v>3.0009999999999999</v>
      </c>
      <c r="EK235">
        <v>2.956</v>
      </c>
      <c r="EL235">
        <v>3.0019999999999998</v>
      </c>
      <c r="EM235">
        <v>-3.5329999999999999</v>
      </c>
      <c r="EN235">
        <v>1.3009999999999999</v>
      </c>
      <c r="EO235">
        <v>-0.29699999999999999</v>
      </c>
      <c r="EP235">
        <v>-3.7</v>
      </c>
      <c r="EQ235">
        <v>3.6970000000000001</v>
      </c>
      <c r="ER235">
        <v>2.87</v>
      </c>
      <c r="ES235">
        <v>5.9969999999999999</v>
      </c>
      <c r="ET235">
        <v>92.122508920000001</v>
      </c>
      <c r="EU235">
        <v>102.10182589999999</v>
      </c>
    </row>
    <row r="236" spans="1:151" x14ac:dyDescent="0.25">
      <c r="A236" t="s">
        <v>579</v>
      </c>
      <c r="B236" t="s">
        <v>589</v>
      </c>
      <c r="C236" t="s">
        <v>588</v>
      </c>
      <c r="D236">
        <v>127</v>
      </c>
      <c r="E236" t="s">
        <v>13</v>
      </c>
      <c r="F236">
        <f t="shared" si="30"/>
        <v>3</v>
      </c>
      <c r="G236">
        <f t="shared" si="31"/>
        <v>2</v>
      </c>
      <c r="H236" t="s">
        <v>8</v>
      </c>
      <c r="I236" t="s">
        <v>3</v>
      </c>
      <c r="J236" t="s">
        <v>609</v>
      </c>
      <c r="K236" t="s">
        <v>606</v>
      </c>
      <c r="L236" t="s">
        <v>516</v>
      </c>
      <c r="M236" s="7">
        <f t="shared" si="32"/>
        <v>199.06062201428571</v>
      </c>
      <c r="N236" s="7">
        <f t="shared" si="32"/>
        <v>114.1809240857143</v>
      </c>
      <c r="O236" s="7">
        <f>M236*'Emission and cost factors'!$D$8+N236*'Emission and cost factors'!$E$8</f>
        <v>94.325955702428573</v>
      </c>
      <c r="P236" s="8">
        <f>M236*'Emission and cost factors'!$D$9+N236*'Emission and cost factors'!$E$9</f>
        <v>25.089563493428575</v>
      </c>
      <c r="Q236" s="7">
        <f t="shared" si="33"/>
        <v>20.45</v>
      </c>
      <c r="R236" s="17">
        <f t="shared" si="34"/>
        <v>0</v>
      </c>
      <c r="S236" s="17">
        <f t="shared" si="35"/>
        <v>0</v>
      </c>
      <c r="T236" s="17">
        <f t="shared" si="36"/>
        <v>0</v>
      </c>
      <c r="U236" s="7">
        <f t="shared" si="37"/>
        <v>0</v>
      </c>
      <c r="V236" s="7">
        <f t="shared" si="38"/>
        <v>0</v>
      </c>
      <c r="W236" s="7">
        <f t="shared" si="39"/>
        <v>0</v>
      </c>
      <c r="X236">
        <v>20.61</v>
      </c>
      <c r="Y236">
        <v>20.57</v>
      </c>
      <c r="Z236">
        <v>20.73</v>
      </c>
      <c r="AA236">
        <v>20.54</v>
      </c>
      <c r="AB236">
        <v>20.47</v>
      </c>
      <c r="AC236">
        <v>20.440000000000001</v>
      </c>
      <c r="AD236">
        <v>20.43</v>
      </c>
      <c r="AE236">
        <v>20.05</v>
      </c>
      <c r="AF236">
        <v>20.27</v>
      </c>
      <c r="AG236">
        <v>20.27</v>
      </c>
      <c r="AH236">
        <v>20.29</v>
      </c>
      <c r="AI236">
        <v>20.55</v>
      </c>
      <c r="AJ236">
        <v>20.45</v>
      </c>
      <c r="AK236">
        <v>20.63</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20.11</v>
      </c>
      <c r="CC236">
        <v>20.16</v>
      </c>
      <c r="CD236">
        <v>20.37</v>
      </c>
      <c r="CE236">
        <v>20.170000000000002</v>
      </c>
      <c r="CF236">
        <v>20.02</v>
      </c>
      <c r="CG236">
        <v>20.04</v>
      </c>
      <c r="CH236">
        <v>20.079999999999998</v>
      </c>
      <c r="CI236">
        <v>19.32</v>
      </c>
      <c r="CJ236">
        <v>19.89</v>
      </c>
      <c r="CK236">
        <v>19.78</v>
      </c>
      <c r="CL236">
        <v>19.22</v>
      </c>
      <c r="CM236">
        <v>19.72</v>
      </c>
      <c r="CN236">
        <v>20.02</v>
      </c>
      <c r="CO236">
        <v>20.309999999999999</v>
      </c>
      <c r="CP236">
        <v>0</v>
      </c>
      <c r="CQ236">
        <v>0</v>
      </c>
      <c r="CR236">
        <v>0</v>
      </c>
      <c r="CS236">
        <v>0</v>
      </c>
      <c r="CT236">
        <v>0</v>
      </c>
      <c r="CU236">
        <v>0</v>
      </c>
      <c r="CV236">
        <v>0</v>
      </c>
      <c r="CW236">
        <v>0.28299999999999997</v>
      </c>
      <c r="CX236">
        <v>0.05</v>
      </c>
      <c r="CY236">
        <v>0.1</v>
      </c>
      <c r="CZ236">
        <v>0.32800000000000001</v>
      </c>
      <c r="DA236">
        <v>0.161</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5.2050000000000001</v>
      </c>
      <c r="EG236">
        <v>4.0979999999999999</v>
      </c>
      <c r="EH236">
        <v>5.4370000000000003</v>
      </c>
      <c r="EI236">
        <v>3.105</v>
      </c>
      <c r="EJ236">
        <v>3.0009999999999999</v>
      </c>
      <c r="EK236">
        <v>2.956</v>
      </c>
      <c r="EL236">
        <v>3.0019999999999998</v>
      </c>
      <c r="EM236">
        <v>-3.5329999999999999</v>
      </c>
      <c r="EN236">
        <v>1.3009999999999999</v>
      </c>
      <c r="EO236">
        <v>-0.29699999999999999</v>
      </c>
      <c r="EP236">
        <v>-3.7</v>
      </c>
      <c r="EQ236">
        <v>3.6970000000000001</v>
      </c>
      <c r="ER236">
        <v>2.87</v>
      </c>
      <c r="ES236">
        <v>5.9969999999999999</v>
      </c>
      <c r="ET236">
        <v>92.89495694</v>
      </c>
      <c r="EU236">
        <v>53.284431240000004</v>
      </c>
    </row>
    <row r="237" spans="1:151" x14ac:dyDescent="0.25">
      <c r="A237" t="s">
        <v>580</v>
      </c>
      <c r="B237" t="s">
        <v>589</v>
      </c>
      <c r="C237" t="s">
        <v>588</v>
      </c>
      <c r="D237">
        <v>128</v>
      </c>
      <c r="E237" t="s">
        <v>13</v>
      </c>
      <c r="F237">
        <f t="shared" si="30"/>
        <v>3</v>
      </c>
      <c r="G237">
        <f t="shared" si="31"/>
        <v>2</v>
      </c>
      <c r="H237" t="s">
        <v>8</v>
      </c>
      <c r="I237" t="s">
        <v>3</v>
      </c>
      <c r="J237" t="s">
        <v>609</v>
      </c>
      <c r="K237" t="s">
        <v>606</v>
      </c>
      <c r="L237" t="s">
        <v>515</v>
      </c>
      <c r="M237" s="7">
        <f t="shared" si="32"/>
        <v>96.041800757142866</v>
      </c>
      <c r="N237" s="7">
        <f t="shared" si="32"/>
        <v>112.18482977142857</v>
      </c>
      <c r="O237" s="7">
        <f>M237*'Emission and cost factors'!$D$8+N237*'Emission and cost factors'!$E$8</f>
        <v>71.773799853857142</v>
      </c>
      <c r="P237" s="8">
        <f>M237*'Emission and cost factors'!$D$9+N237*'Emission and cost factors'!$E$9</f>
        <v>20.669396495999997</v>
      </c>
      <c r="Q237" s="7">
        <f t="shared" si="33"/>
        <v>20.582142857142859</v>
      </c>
      <c r="R237" s="17">
        <f t="shared" si="34"/>
        <v>0</v>
      </c>
      <c r="S237" s="17">
        <f t="shared" si="35"/>
        <v>0</v>
      </c>
      <c r="T237" s="17">
        <f t="shared" si="36"/>
        <v>0</v>
      </c>
      <c r="U237" s="7">
        <f t="shared" si="37"/>
        <v>0</v>
      </c>
      <c r="V237" s="7">
        <f t="shared" si="38"/>
        <v>0</v>
      </c>
      <c r="W237" s="7">
        <f t="shared" si="39"/>
        <v>0</v>
      </c>
      <c r="X237">
        <v>20.59</v>
      </c>
      <c r="Y237">
        <v>20.8</v>
      </c>
      <c r="Z237">
        <v>20.71</v>
      </c>
      <c r="AA237">
        <v>20.77</v>
      </c>
      <c r="AB237">
        <v>20.74</v>
      </c>
      <c r="AC237">
        <v>20.66</v>
      </c>
      <c r="AD237">
        <v>20.64</v>
      </c>
      <c r="AE237">
        <v>20.3</v>
      </c>
      <c r="AF237">
        <v>20.32</v>
      </c>
      <c r="AG237">
        <v>20.43</v>
      </c>
      <c r="AH237">
        <v>20</v>
      </c>
      <c r="AI237">
        <v>20.66</v>
      </c>
      <c r="AJ237">
        <v>20.67</v>
      </c>
      <c r="AK237">
        <v>20.86</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19.97</v>
      </c>
      <c r="CC237">
        <v>20.010000000000002</v>
      </c>
      <c r="CD237">
        <v>20.190000000000001</v>
      </c>
      <c r="CE237">
        <v>19.95</v>
      </c>
      <c r="CF237">
        <v>19.87</v>
      </c>
      <c r="CG237">
        <v>19.809999999999999</v>
      </c>
      <c r="CH237">
        <v>19.850000000000001</v>
      </c>
      <c r="CI237">
        <v>19.21</v>
      </c>
      <c r="CJ237">
        <v>19.79</v>
      </c>
      <c r="CK237">
        <v>19.559999999999999</v>
      </c>
      <c r="CL237">
        <v>19.36</v>
      </c>
      <c r="CM237">
        <v>19.899999999999999</v>
      </c>
      <c r="CN237">
        <v>19.78</v>
      </c>
      <c r="CO237">
        <v>20.12</v>
      </c>
      <c r="CP237">
        <v>1.7000000000000001E-2</v>
      </c>
      <c r="CQ237">
        <v>0</v>
      </c>
      <c r="CR237">
        <v>0</v>
      </c>
      <c r="CS237">
        <v>2.1999999999999999E-2</v>
      </c>
      <c r="CT237">
        <v>7.1999999999999995E-2</v>
      </c>
      <c r="CU237">
        <v>0.111</v>
      </c>
      <c r="CV237">
        <v>8.3000000000000004E-2</v>
      </c>
      <c r="CW237">
        <v>0.33900000000000002</v>
      </c>
      <c r="CX237">
        <v>0.1</v>
      </c>
      <c r="CY237">
        <v>0.21099999999999999</v>
      </c>
      <c r="CZ237">
        <v>0.26100000000000001</v>
      </c>
      <c r="DA237">
        <v>5.6000000000000001E-2</v>
      </c>
      <c r="DB237">
        <v>0.122</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5.2050000000000001</v>
      </c>
      <c r="EG237">
        <v>4.0979999999999999</v>
      </c>
      <c r="EH237">
        <v>5.4370000000000003</v>
      </c>
      <c r="EI237">
        <v>3.105</v>
      </c>
      <c r="EJ237">
        <v>3.0009999999999999</v>
      </c>
      <c r="EK237">
        <v>2.956</v>
      </c>
      <c r="EL237">
        <v>3.0019999999999998</v>
      </c>
      <c r="EM237">
        <v>-3.5329999999999999</v>
      </c>
      <c r="EN237">
        <v>1.3009999999999999</v>
      </c>
      <c r="EO237">
        <v>-0.29699999999999999</v>
      </c>
      <c r="EP237">
        <v>-3.7</v>
      </c>
      <c r="EQ237">
        <v>3.6970000000000001</v>
      </c>
      <c r="ER237">
        <v>2.87</v>
      </c>
      <c r="ES237">
        <v>5.9969999999999999</v>
      </c>
      <c r="ET237">
        <v>44.819507020000003</v>
      </c>
      <c r="EU237">
        <v>52.352920560000001</v>
      </c>
    </row>
    <row r="238" spans="1:151" x14ac:dyDescent="0.25">
      <c r="A238" t="s">
        <v>581</v>
      </c>
      <c r="B238" t="s">
        <v>589</v>
      </c>
      <c r="C238" t="s">
        <v>588</v>
      </c>
      <c r="D238">
        <v>129</v>
      </c>
      <c r="E238" t="s">
        <v>13</v>
      </c>
      <c r="F238">
        <f t="shared" si="30"/>
        <v>3</v>
      </c>
      <c r="G238">
        <f t="shared" si="31"/>
        <v>2</v>
      </c>
      <c r="H238" t="s">
        <v>8</v>
      </c>
      <c r="I238" t="s">
        <v>6</v>
      </c>
      <c r="J238" t="s">
        <v>609</v>
      </c>
      <c r="K238" t="s">
        <v>606</v>
      </c>
      <c r="L238" t="s">
        <v>516</v>
      </c>
      <c r="M238" s="7">
        <f t="shared" si="32"/>
        <v>204.85475140714286</v>
      </c>
      <c r="N238" s="7">
        <f t="shared" si="32"/>
        <v>133.05748307142855</v>
      </c>
      <c r="O238" s="7">
        <f>M238*'Emission and cost factors'!$D$8+N238*'Emission and cost factors'!$E$8</f>
        <v>104.22594000835713</v>
      </c>
      <c r="P238" s="8">
        <f>M238*'Emission and cost factors'!$D$9+N238*'Emission and cost factors'!$E$9</f>
        <v>28.152812516999994</v>
      </c>
      <c r="Q238" s="7">
        <f t="shared" si="33"/>
        <v>20.915714285714291</v>
      </c>
      <c r="R238" s="17">
        <f t="shared" si="34"/>
        <v>0</v>
      </c>
      <c r="S238" s="17">
        <f t="shared" si="35"/>
        <v>0</v>
      </c>
      <c r="T238" s="17">
        <f t="shared" si="36"/>
        <v>0</v>
      </c>
      <c r="U238" s="7">
        <f t="shared" si="37"/>
        <v>0</v>
      </c>
      <c r="V238" s="7">
        <f t="shared" si="38"/>
        <v>0</v>
      </c>
      <c r="W238" s="7">
        <f t="shared" si="39"/>
        <v>0</v>
      </c>
      <c r="X238">
        <v>20.9</v>
      </c>
      <c r="Y238">
        <v>20.96</v>
      </c>
      <c r="Z238">
        <v>21.06</v>
      </c>
      <c r="AA238">
        <v>21.03</v>
      </c>
      <c r="AB238">
        <v>20.92</v>
      </c>
      <c r="AC238">
        <v>21.04</v>
      </c>
      <c r="AD238">
        <v>21.05</v>
      </c>
      <c r="AE238">
        <v>20.64</v>
      </c>
      <c r="AF238">
        <v>20.78</v>
      </c>
      <c r="AG238">
        <v>20.83</v>
      </c>
      <c r="AH238">
        <v>20.61</v>
      </c>
      <c r="AI238">
        <v>20.77</v>
      </c>
      <c r="AJ238">
        <v>21.03</v>
      </c>
      <c r="AK238">
        <v>21.2</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20.59</v>
      </c>
      <c r="CC238">
        <v>20.52</v>
      </c>
      <c r="CD238">
        <v>20.47</v>
      </c>
      <c r="CE238">
        <v>20.399999999999999</v>
      </c>
      <c r="CF238">
        <v>20.37</v>
      </c>
      <c r="CG238">
        <v>20.309999999999999</v>
      </c>
      <c r="CH238">
        <v>20.350000000000001</v>
      </c>
      <c r="CI238">
        <v>19.989999999999998</v>
      </c>
      <c r="CJ238">
        <v>20.12</v>
      </c>
      <c r="CK238">
        <v>20</v>
      </c>
      <c r="CL238">
        <v>19.91</v>
      </c>
      <c r="CM238">
        <v>20.45</v>
      </c>
      <c r="CN238">
        <v>20.29</v>
      </c>
      <c r="CO238">
        <v>20.48</v>
      </c>
      <c r="CP238">
        <v>0</v>
      </c>
      <c r="CQ238">
        <v>0</v>
      </c>
      <c r="CR238">
        <v>0</v>
      </c>
      <c r="CS238">
        <v>0</v>
      </c>
      <c r="CT238">
        <v>0</v>
      </c>
      <c r="CU238">
        <v>0</v>
      </c>
      <c r="CV238">
        <v>0</v>
      </c>
      <c r="CW238">
        <v>6.0000000000000001E-3</v>
      </c>
      <c r="CX238">
        <v>0</v>
      </c>
      <c r="CY238">
        <v>0</v>
      </c>
      <c r="CZ238">
        <v>4.3999999999999997E-2</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5.2050000000000001</v>
      </c>
      <c r="EG238">
        <v>4.0979999999999999</v>
      </c>
      <c r="EH238">
        <v>5.4370000000000003</v>
      </c>
      <c r="EI238">
        <v>3.105</v>
      </c>
      <c r="EJ238">
        <v>3.0009999999999999</v>
      </c>
      <c r="EK238">
        <v>2.956</v>
      </c>
      <c r="EL238">
        <v>3.0019999999999998</v>
      </c>
      <c r="EM238">
        <v>-3.5329999999999999</v>
      </c>
      <c r="EN238">
        <v>1.3009999999999999</v>
      </c>
      <c r="EO238">
        <v>-0.29699999999999999</v>
      </c>
      <c r="EP238">
        <v>-3.7</v>
      </c>
      <c r="EQ238">
        <v>3.6970000000000001</v>
      </c>
      <c r="ER238">
        <v>2.87</v>
      </c>
      <c r="ES238">
        <v>5.9969999999999999</v>
      </c>
      <c r="ET238">
        <v>95.598883990000004</v>
      </c>
      <c r="EU238">
        <v>62.093492099999999</v>
      </c>
    </row>
    <row r="239" spans="1:151" x14ac:dyDescent="0.25">
      <c r="A239" t="s">
        <v>582</v>
      </c>
      <c r="B239" t="s">
        <v>589</v>
      </c>
      <c r="C239" t="s">
        <v>588</v>
      </c>
      <c r="D239">
        <v>130</v>
      </c>
      <c r="E239" t="s">
        <v>13</v>
      </c>
      <c r="F239">
        <f t="shared" ref="F239:F244" si="40">IF(E239="HHg",1,IF(E239="HHh",2,IF(E239="Hhi",3,IF(E239="HHj",2,IF(E239="HHk",3,"NA")))))</f>
        <v>3</v>
      </c>
      <c r="G239">
        <f t="shared" ref="G239:G244" si="41">IF(E239="HHg",1,IF(E239="HHh",1,IF(E239="Hhi",1,IF(E239="HHj",2,IF(E239="HHk",2,"NA")))))</f>
        <v>2</v>
      </c>
      <c r="H239" t="s">
        <v>8</v>
      </c>
      <c r="I239" t="s">
        <v>6</v>
      </c>
      <c r="J239" t="s">
        <v>609</v>
      </c>
      <c r="K239" t="s">
        <v>606</v>
      </c>
      <c r="L239" t="s">
        <v>515</v>
      </c>
      <c r="M239" s="7">
        <f t="shared" ref="M239:N244" si="42">ET239*30/14</f>
        <v>91.814297100000005</v>
      </c>
      <c r="N239" s="7">
        <f t="shared" si="42"/>
        <v>125.68238927142856</v>
      </c>
      <c r="O239" s="7">
        <f>M239*'Emission and cost factors'!$D$8+N239*'Emission and cost factors'!$E$8</f>
        <v>77.094901455857141</v>
      </c>
      <c r="P239" s="8">
        <f>M239*'Emission and cost factors'!$D$9+N239*'Emission and cost factors'!$E$9</f>
        <v>22.524930274714283</v>
      </c>
      <c r="Q239" s="7">
        <f t="shared" si="33"/>
        <v>20.90285714285714</v>
      </c>
      <c r="R239" s="17">
        <f t="shared" si="34"/>
        <v>0</v>
      </c>
      <c r="S239" s="17">
        <f t="shared" si="35"/>
        <v>0</v>
      </c>
      <c r="T239" s="17">
        <f t="shared" si="36"/>
        <v>0</v>
      </c>
      <c r="U239" s="7">
        <f t="shared" si="37"/>
        <v>0</v>
      </c>
      <c r="V239" s="7">
        <f t="shared" si="38"/>
        <v>0</v>
      </c>
      <c r="W239" s="7">
        <f t="shared" si="39"/>
        <v>0</v>
      </c>
      <c r="X239">
        <v>21.05</v>
      </c>
      <c r="Y239">
        <v>21.01</v>
      </c>
      <c r="Z239">
        <v>21.21</v>
      </c>
      <c r="AA239">
        <v>20.99</v>
      </c>
      <c r="AB239">
        <v>20.93</v>
      </c>
      <c r="AC239">
        <v>20.87</v>
      </c>
      <c r="AD239">
        <v>20.91</v>
      </c>
      <c r="AE239">
        <v>20.54</v>
      </c>
      <c r="AF239">
        <v>20.88</v>
      </c>
      <c r="AG239">
        <v>20.84</v>
      </c>
      <c r="AH239">
        <v>20.5</v>
      </c>
      <c r="AI239">
        <v>20.98</v>
      </c>
      <c r="AJ239">
        <v>20.87</v>
      </c>
      <c r="AK239">
        <v>21.06</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20.57</v>
      </c>
      <c r="CC239">
        <v>20.62</v>
      </c>
      <c r="CD239">
        <v>20.73</v>
      </c>
      <c r="CE239">
        <v>20.61</v>
      </c>
      <c r="CF239">
        <v>20.55</v>
      </c>
      <c r="CG239">
        <v>20.54</v>
      </c>
      <c r="CH239">
        <v>20.49</v>
      </c>
      <c r="CI239">
        <v>20.25</v>
      </c>
      <c r="CJ239">
        <v>20.39</v>
      </c>
      <c r="CK239">
        <v>20.39</v>
      </c>
      <c r="CL239">
        <v>20.149999999999999</v>
      </c>
      <c r="CM239">
        <v>20.43</v>
      </c>
      <c r="CN239">
        <v>20.54</v>
      </c>
      <c r="CO239">
        <v>20.73</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5.2050000000000001</v>
      </c>
      <c r="EG239">
        <v>4.0979999999999999</v>
      </c>
      <c r="EH239">
        <v>5.4370000000000003</v>
      </c>
      <c r="EI239">
        <v>3.105</v>
      </c>
      <c r="EJ239">
        <v>3.0009999999999999</v>
      </c>
      <c r="EK239">
        <v>2.956</v>
      </c>
      <c r="EL239">
        <v>3.0019999999999998</v>
      </c>
      <c r="EM239">
        <v>-3.5329999999999999</v>
      </c>
      <c r="EN239">
        <v>1.3009999999999999</v>
      </c>
      <c r="EO239">
        <v>-0.29699999999999999</v>
      </c>
      <c r="EP239">
        <v>-3.7</v>
      </c>
      <c r="EQ239">
        <v>3.6970000000000001</v>
      </c>
      <c r="ER239">
        <v>2.87</v>
      </c>
      <c r="ES239">
        <v>5.9969999999999999</v>
      </c>
      <c r="ET239">
        <v>42.846671980000004</v>
      </c>
      <c r="EU239">
        <v>58.651781659999997</v>
      </c>
    </row>
    <row r="240" spans="1:151" x14ac:dyDescent="0.25">
      <c r="A240" t="s">
        <v>583</v>
      </c>
      <c r="B240" t="s">
        <v>589</v>
      </c>
      <c r="C240" t="s">
        <v>588</v>
      </c>
      <c r="D240">
        <v>131</v>
      </c>
      <c r="E240" t="s">
        <v>13</v>
      </c>
      <c r="F240">
        <f t="shared" si="40"/>
        <v>3</v>
      </c>
      <c r="G240">
        <f t="shared" si="41"/>
        <v>2</v>
      </c>
      <c r="H240" t="s">
        <v>8</v>
      </c>
      <c r="I240" t="s">
        <v>7</v>
      </c>
      <c r="J240" t="s">
        <v>609</v>
      </c>
      <c r="K240" t="s">
        <v>606</v>
      </c>
      <c r="L240" t="s">
        <v>516</v>
      </c>
      <c r="M240" s="7">
        <f t="shared" si="42"/>
        <v>232.44360107142856</v>
      </c>
      <c r="N240" s="7">
        <f t="shared" si="42"/>
        <v>143.68757205</v>
      </c>
      <c r="O240" s="7">
        <f>M240*'Emission and cost factors'!$D$8+N240*'Emission and cost factors'!$E$8</f>
        <v>114.90943936799999</v>
      </c>
      <c r="P240" s="8">
        <f>M240*'Emission and cost factors'!$D$9+N240*'Emission and cost factors'!$E$9</f>
        <v>30.850879850357142</v>
      </c>
      <c r="Q240" s="7">
        <f t="shared" si="33"/>
        <v>20.962857142857143</v>
      </c>
      <c r="R240" s="17">
        <f t="shared" si="34"/>
        <v>0</v>
      </c>
      <c r="S240" s="17">
        <f t="shared" si="35"/>
        <v>0</v>
      </c>
      <c r="T240" s="17">
        <f t="shared" si="36"/>
        <v>0</v>
      </c>
      <c r="U240" s="7">
        <f t="shared" si="37"/>
        <v>0</v>
      </c>
      <c r="V240" s="7">
        <f t="shared" si="38"/>
        <v>0</v>
      </c>
      <c r="W240" s="7">
        <f t="shared" si="39"/>
        <v>0</v>
      </c>
      <c r="X240">
        <v>21.09</v>
      </c>
      <c r="Y240">
        <v>21.02</v>
      </c>
      <c r="Z240">
        <v>21.12</v>
      </c>
      <c r="AA240">
        <v>20.99</v>
      </c>
      <c r="AB240">
        <v>20.95</v>
      </c>
      <c r="AC240">
        <v>20.93</v>
      </c>
      <c r="AD240">
        <v>20.96</v>
      </c>
      <c r="AE240">
        <v>20.91</v>
      </c>
      <c r="AF240">
        <v>20.81</v>
      </c>
      <c r="AG240">
        <v>20.77</v>
      </c>
      <c r="AH240">
        <v>20.87</v>
      </c>
      <c r="AI240">
        <v>20.99</v>
      </c>
      <c r="AJ240">
        <v>20.94</v>
      </c>
      <c r="AK240">
        <v>21.13</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20.89</v>
      </c>
      <c r="CC240">
        <v>20.82</v>
      </c>
      <c r="CD240">
        <v>20.87</v>
      </c>
      <c r="CE240">
        <v>20.75</v>
      </c>
      <c r="CF240">
        <v>20.79</v>
      </c>
      <c r="CG240">
        <v>20.74</v>
      </c>
      <c r="CH240">
        <v>20.72</v>
      </c>
      <c r="CI240">
        <v>20.100000000000001</v>
      </c>
      <c r="CJ240">
        <v>20.48</v>
      </c>
      <c r="CK240">
        <v>20.38</v>
      </c>
      <c r="CL240">
        <v>20.12</v>
      </c>
      <c r="CM240">
        <v>20.67</v>
      </c>
      <c r="CN240">
        <v>20.73</v>
      </c>
      <c r="CO240">
        <v>20.87</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5.2050000000000001</v>
      </c>
      <c r="EG240">
        <v>4.0979999999999999</v>
      </c>
      <c r="EH240">
        <v>5.4370000000000003</v>
      </c>
      <c r="EI240">
        <v>3.105</v>
      </c>
      <c r="EJ240">
        <v>3.0009999999999999</v>
      </c>
      <c r="EK240">
        <v>2.956</v>
      </c>
      <c r="EL240">
        <v>3.0019999999999998</v>
      </c>
      <c r="EM240">
        <v>-3.5329999999999999</v>
      </c>
      <c r="EN240">
        <v>1.3009999999999999</v>
      </c>
      <c r="EO240">
        <v>-0.29699999999999999</v>
      </c>
      <c r="EP240">
        <v>-3.7</v>
      </c>
      <c r="EQ240">
        <v>3.6970000000000001</v>
      </c>
      <c r="ER240">
        <v>2.87</v>
      </c>
      <c r="ES240">
        <v>5.9969999999999999</v>
      </c>
      <c r="ET240">
        <v>108.4736805</v>
      </c>
      <c r="EU240">
        <v>67.054200289999997</v>
      </c>
    </row>
    <row r="241" spans="1:151" x14ac:dyDescent="0.25">
      <c r="A241" t="s">
        <v>584</v>
      </c>
      <c r="B241" t="s">
        <v>589</v>
      </c>
      <c r="C241" t="s">
        <v>588</v>
      </c>
      <c r="D241">
        <v>145</v>
      </c>
      <c r="E241" t="s">
        <v>13</v>
      </c>
      <c r="F241">
        <f t="shared" si="40"/>
        <v>3</v>
      </c>
      <c r="G241">
        <f t="shared" si="41"/>
        <v>2</v>
      </c>
      <c r="H241" t="s">
        <v>9</v>
      </c>
      <c r="I241" t="s">
        <v>3</v>
      </c>
      <c r="J241" t="s">
        <v>609</v>
      </c>
      <c r="K241" t="s">
        <v>606</v>
      </c>
      <c r="L241" t="s">
        <v>515</v>
      </c>
      <c r="M241" s="7">
        <f t="shared" si="42"/>
        <v>204.08844554999999</v>
      </c>
      <c r="N241" s="7">
        <f t="shared" si="42"/>
        <v>111.95766287142858</v>
      </c>
      <c r="Q241" s="7">
        <f t="shared" si="33"/>
        <v>20.559285714285714</v>
      </c>
      <c r="R241" s="17">
        <f t="shared" si="34"/>
        <v>0</v>
      </c>
      <c r="S241" s="17">
        <f t="shared" si="35"/>
        <v>0</v>
      </c>
      <c r="T241" s="17">
        <f t="shared" si="36"/>
        <v>0</v>
      </c>
      <c r="U241" s="7">
        <f t="shared" si="37"/>
        <v>0</v>
      </c>
      <c r="V241" s="7">
        <f t="shared" si="38"/>
        <v>0</v>
      </c>
      <c r="W241" s="7">
        <f t="shared" si="39"/>
        <v>0</v>
      </c>
      <c r="X241">
        <v>20.68</v>
      </c>
      <c r="Y241">
        <v>20.66</v>
      </c>
      <c r="Z241">
        <v>20.81</v>
      </c>
      <c r="AA241">
        <v>20.63</v>
      </c>
      <c r="AB241">
        <v>20.56</v>
      </c>
      <c r="AC241">
        <v>20.61</v>
      </c>
      <c r="AD241">
        <v>20.59</v>
      </c>
      <c r="AE241">
        <v>20.39</v>
      </c>
      <c r="AF241">
        <v>20.38</v>
      </c>
      <c r="AG241">
        <v>20.37</v>
      </c>
      <c r="AH241">
        <v>20.29</v>
      </c>
      <c r="AI241">
        <v>20.52</v>
      </c>
      <c r="AJ241">
        <v>20.59</v>
      </c>
      <c r="AK241">
        <v>20.75</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20.27</v>
      </c>
      <c r="CC241">
        <v>20.3</v>
      </c>
      <c r="CD241">
        <v>20.47</v>
      </c>
      <c r="CE241">
        <v>20.260000000000002</v>
      </c>
      <c r="CF241">
        <v>20.190000000000001</v>
      </c>
      <c r="CG241">
        <v>20.059999999999999</v>
      </c>
      <c r="CH241">
        <v>20.100000000000001</v>
      </c>
      <c r="CI241">
        <v>19.309999999999999</v>
      </c>
      <c r="CJ241">
        <v>19.98</v>
      </c>
      <c r="CK241">
        <v>19.84</v>
      </c>
      <c r="CL241">
        <v>19.260000000000002</v>
      </c>
      <c r="CM241">
        <v>20.04</v>
      </c>
      <c r="CN241">
        <v>20.059999999999999</v>
      </c>
      <c r="CO241">
        <v>20.329999999999998</v>
      </c>
      <c r="CP241">
        <v>0</v>
      </c>
      <c r="CQ241">
        <v>0</v>
      </c>
      <c r="CR241">
        <v>0</v>
      </c>
      <c r="CS241">
        <v>0</v>
      </c>
      <c r="CT241">
        <v>0</v>
      </c>
      <c r="CU241">
        <v>0</v>
      </c>
      <c r="CV241">
        <v>0</v>
      </c>
      <c r="CW241">
        <v>0.311</v>
      </c>
      <c r="CX241">
        <v>1.0999999999999999E-2</v>
      </c>
      <c r="CY241">
        <v>7.8E-2</v>
      </c>
      <c r="CZ241">
        <v>0.33300000000000002</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5.2050000000000001</v>
      </c>
      <c r="EG241">
        <v>4.0979999999999999</v>
      </c>
      <c r="EH241">
        <v>5.4370000000000003</v>
      </c>
      <c r="EI241">
        <v>3.105</v>
      </c>
      <c r="EJ241">
        <v>3.0009999999999999</v>
      </c>
      <c r="EK241">
        <v>2.956</v>
      </c>
      <c r="EL241">
        <v>3.0019999999999998</v>
      </c>
      <c r="EM241">
        <v>-3.5329999999999999</v>
      </c>
      <c r="EN241">
        <v>1.3009999999999999</v>
      </c>
      <c r="EO241">
        <v>-0.29699999999999999</v>
      </c>
      <c r="EP241">
        <v>-3.7</v>
      </c>
      <c r="EQ241">
        <v>3.6970000000000001</v>
      </c>
      <c r="ER241">
        <v>2.87</v>
      </c>
      <c r="ES241">
        <v>5.9969999999999999</v>
      </c>
      <c r="ET241">
        <v>95.241274590000003</v>
      </c>
      <c r="EU241">
        <v>52.246909340000002</v>
      </c>
    </row>
    <row r="242" spans="1:151" x14ac:dyDescent="0.25">
      <c r="A242" t="s">
        <v>585</v>
      </c>
      <c r="B242" t="s">
        <v>589</v>
      </c>
      <c r="C242" t="s">
        <v>588</v>
      </c>
      <c r="D242">
        <v>147</v>
      </c>
      <c r="E242" t="s">
        <v>13</v>
      </c>
      <c r="F242">
        <f t="shared" si="40"/>
        <v>3</v>
      </c>
      <c r="G242">
        <f t="shared" si="41"/>
        <v>2</v>
      </c>
      <c r="H242" t="s">
        <v>9</v>
      </c>
      <c r="I242" t="s">
        <v>6</v>
      </c>
      <c r="J242" t="s">
        <v>609</v>
      </c>
      <c r="K242" t="s">
        <v>606</v>
      </c>
      <c r="L242" t="s">
        <v>516</v>
      </c>
      <c r="M242" s="7">
        <f t="shared" si="42"/>
        <v>236.05938557142858</v>
      </c>
      <c r="N242" s="7">
        <f t="shared" si="42"/>
        <v>125.42637739285715</v>
      </c>
      <c r="Q242" s="7">
        <f t="shared" si="33"/>
        <v>21.004999999999999</v>
      </c>
      <c r="R242" s="17">
        <f t="shared" si="34"/>
        <v>0</v>
      </c>
      <c r="S242" s="17">
        <f t="shared" si="35"/>
        <v>0</v>
      </c>
      <c r="T242" s="17">
        <f t="shared" si="36"/>
        <v>0</v>
      </c>
      <c r="U242" s="7">
        <f t="shared" si="37"/>
        <v>0</v>
      </c>
      <c r="V242" s="7">
        <f t="shared" si="38"/>
        <v>0</v>
      </c>
      <c r="W242" s="7">
        <f t="shared" si="39"/>
        <v>0</v>
      </c>
      <c r="X242">
        <v>20.98</v>
      </c>
      <c r="Y242">
        <v>21.1</v>
      </c>
      <c r="Z242">
        <v>21.22</v>
      </c>
      <c r="AA242">
        <v>21.15</v>
      </c>
      <c r="AB242">
        <v>21.07</v>
      </c>
      <c r="AC242">
        <v>21.1</v>
      </c>
      <c r="AD242">
        <v>21.13</v>
      </c>
      <c r="AE242">
        <v>20.64</v>
      </c>
      <c r="AF242">
        <v>20.86</v>
      </c>
      <c r="AG242">
        <v>20.94</v>
      </c>
      <c r="AH242">
        <v>20.66</v>
      </c>
      <c r="AI242">
        <v>20.88</v>
      </c>
      <c r="AJ242">
        <v>21.1</v>
      </c>
      <c r="AK242">
        <v>21.24</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20.54</v>
      </c>
      <c r="CC242">
        <v>20.5</v>
      </c>
      <c r="CD242">
        <v>20.54</v>
      </c>
      <c r="CE242">
        <v>20.39</v>
      </c>
      <c r="CF242">
        <v>20.329999999999998</v>
      </c>
      <c r="CG242">
        <v>20.32</v>
      </c>
      <c r="CH242">
        <v>20.37</v>
      </c>
      <c r="CI242">
        <v>20.28</v>
      </c>
      <c r="CJ242">
        <v>20.27</v>
      </c>
      <c r="CK242">
        <v>20.100000000000001</v>
      </c>
      <c r="CL242">
        <v>20.059999999999999</v>
      </c>
      <c r="CM242">
        <v>20.39</v>
      </c>
      <c r="CN242">
        <v>20.32</v>
      </c>
      <c r="CO242">
        <v>20.52</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c r="EF242">
        <v>5.2050000000000001</v>
      </c>
      <c r="EG242">
        <v>4.0979999999999999</v>
      </c>
      <c r="EH242">
        <v>5.4370000000000003</v>
      </c>
      <c r="EI242">
        <v>3.105</v>
      </c>
      <c r="EJ242">
        <v>3.0009999999999999</v>
      </c>
      <c r="EK242">
        <v>2.956</v>
      </c>
      <c r="EL242">
        <v>3.0019999999999998</v>
      </c>
      <c r="EM242">
        <v>-3.5329999999999999</v>
      </c>
      <c r="EN242">
        <v>1.3009999999999999</v>
      </c>
      <c r="EO242">
        <v>-0.29699999999999999</v>
      </c>
      <c r="EP242">
        <v>-3.7</v>
      </c>
      <c r="EQ242">
        <v>3.6970000000000001</v>
      </c>
      <c r="ER242">
        <v>2.87</v>
      </c>
      <c r="ES242">
        <v>5.9969999999999999</v>
      </c>
      <c r="ET242">
        <v>110.16104660000001</v>
      </c>
      <c r="EU242">
        <v>58.53230945</v>
      </c>
    </row>
    <row r="243" spans="1:151" x14ac:dyDescent="0.25">
      <c r="A243" t="s">
        <v>586</v>
      </c>
      <c r="B243" t="s">
        <v>589</v>
      </c>
      <c r="C243" t="s">
        <v>588</v>
      </c>
      <c r="D243">
        <v>149</v>
      </c>
      <c r="E243" t="s">
        <v>13</v>
      </c>
      <c r="F243">
        <f t="shared" si="40"/>
        <v>3</v>
      </c>
      <c r="G243">
        <f t="shared" si="41"/>
        <v>2</v>
      </c>
      <c r="H243" t="s">
        <v>9</v>
      </c>
      <c r="I243" t="s">
        <v>7</v>
      </c>
      <c r="J243" t="s">
        <v>609</v>
      </c>
      <c r="K243" t="s">
        <v>606</v>
      </c>
      <c r="L243" t="s">
        <v>515</v>
      </c>
      <c r="M243" s="7">
        <f t="shared" si="42"/>
        <v>206.56628937857144</v>
      </c>
      <c r="N243" s="7">
        <f t="shared" si="42"/>
        <v>134.9778810642857</v>
      </c>
      <c r="Q243" s="7">
        <f t="shared" si="33"/>
        <v>21.032857142857143</v>
      </c>
      <c r="R243" s="17">
        <f t="shared" si="34"/>
        <v>0</v>
      </c>
      <c r="S243" s="17">
        <f t="shared" si="35"/>
        <v>0</v>
      </c>
      <c r="T243" s="17">
        <f t="shared" si="36"/>
        <v>0</v>
      </c>
      <c r="U243" s="7">
        <f t="shared" si="37"/>
        <v>0</v>
      </c>
      <c r="V243" s="7">
        <f t="shared" si="38"/>
        <v>0</v>
      </c>
      <c r="W243" s="7">
        <f t="shared" si="39"/>
        <v>0</v>
      </c>
      <c r="X243">
        <v>21.1</v>
      </c>
      <c r="Y243">
        <v>21.05</v>
      </c>
      <c r="Z243">
        <v>21.16</v>
      </c>
      <c r="AA243">
        <v>21.04</v>
      </c>
      <c r="AB243">
        <v>21</v>
      </c>
      <c r="AC243">
        <v>21.04</v>
      </c>
      <c r="AD243">
        <v>21.08</v>
      </c>
      <c r="AE243">
        <v>20.97</v>
      </c>
      <c r="AF243">
        <v>20.89</v>
      </c>
      <c r="AG243">
        <v>20.87</v>
      </c>
      <c r="AH243">
        <v>20.96</v>
      </c>
      <c r="AI243">
        <v>21</v>
      </c>
      <c r="AJ243">
        <v>21.06</v>
      </c>
      <c r="AK243">
        <v>21.24</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20.95</v>
      </c>
      <c r="CC243">
        <v>20.77</v>
      </c>
      <c r="CD243">
        <v>20.93</v>
      </c>
      <c r="CE243">
        <v>20.68</v>
      </c>
      <c r="CF243">
        <v>20.73</v>
      </c>
      <c r="CG243">
        <v>20.74</v>
      </c>
      <c r="CH243">
        <v>20.73</v>
      </c>
      <c r="CI243">
        <v>20.14</v>
      </c>
      <c r="CJ243">
        <v>20.54</v>
      </c>
      <c r="CK243">
        <v>20.39</v>
      </c>
      <c r="CL243">
        <v>20.100000000000001</v>
      </c>
      <c r="CM243">
        <v>20.82</v>
      </c>
      <c r="CN243">
        <v>20.73</v>
      </c>
      <c r="CO243">
        <v>20.89</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5.2050000000000001</v>
      </c>
      <c r="EG243">
        <v>4.0979999999999999</v>
      </c>
      <c r="EH243">
        <v>5.4370000000000003</v>
      </c>
      <c r="EI243">
        <v>3.105</v>
      </c>
      <c r="EJ243">
        <v>3.0009999999999999</v>
      </c>
      <c r="EK243">
        <v>2.956</v>
      </c>
      <c r="EL243">
        <v>3.0019999999999998</v>
      </c>
      <c r="EM243">
        <v>-3.5329999999999999</v>
      </c>
      <c r="EN243">
        <v>1.3009999999999999</v>
      </c>
      <c r="EO243">
        <v>-0.29699999999999999</v>
      </c>
      <c r="EP243">
        <v>-3.7</v>
      </c>
      <c r="EQ243">
        <v>3.6970000000000001</v>
      </c>
      <c r="ER243">
        <v>2.87</v>
      </c>
      <c r="ES243">
        <v>5.9969999999999999</v>
      </c>
      <c r="ET243">
        <v>96.397601710000004</v>
      </c>
      <c r="EU243">
        <v>62.989677829999998</v>
      </c>
    </row>
    <row r="244" spans="1:151" x14ac:dyDescent="0.25">
      <c r="A244" t="s">
        <v>587</v>
      </c>
      <c r="B244" t="s">
        <v>589</v>
      </c>
      <c r="C244" t="s">
        <v>588</v>
      </c>
      <c r="D244">
        <v>150</v>
      </c>
      <c r="E244" t="s">
        <v>13</v>
      </c>
      <c r="F244">
        <f t="shared" si="40"/>
        <v>3</v>
      </c>
      <c r="G244">
        <f t="shared" si="41"/>
        <v>2</v>
      </c>
      <c r="H244" t="s">
        <v>9</v>
      </c>
      <c r="I244" t="s">
        <v>7</v>
      </c>
      <c r="J244" t="s">
        <v>609</v>
      </c>
      <c r="K244" t="s">
        <v>606</v>
      </c>
      <c r="L244" t="s">
        <v>516</v>
      </c>
      <c r="M244" s="7">
        <f t="shared" si="42"/>
        <v>75.24343245</v>
      </c>
      <c r="N244" s="7">
        <f t="shared" si="42"/>
        <v>129.39611669999999</v>
      </c>
      <c r="Q244" s="7">
        <f t="shared" si="33"/>
        <v>21.150000000000002</v>
      </c>
      <c r="R244" s="17">
        <f t="shared" si="34"/>
        <v>0</v>
      </c>
      <c r="S244" s="17">
        <f t="shared" si="35"/>
        <v>0</v>
      </c>
      <c r="T244" s="17">
        <f t="shared" si="36"/>
        <v>0</v>
      </c>
      <c r="U244" s="7">
        <f t="shared" si="37"/>
        <v>0</v>
      </c>
      <c r="V244" s="7">
        <f t="shared" si="38"/>
        <v>0</v>
      </c>
      <c r="W244" s="7">
        <f t="shared" si="39"/>
        <v>0</v>
      </c>
      <c r="X244">
        <v>21.2</v>
      </c>
      <c r="Y244">
        <v>21.26</v>
      </c>
      <c r="Z244">
        <v>21.4</v>
      </c>
      <c r="AA244">
        <v>21.21</v>
      </c>
      <c r="AB244">
        <v>21.23</v>
      </c>
      <c r="AC244">
        <v>21.22</v>
      </c>
      <c r="AD244">
        <v>21.22</v>
      </c>
      <c r="AE244">
        <v>20.78</v>
      </c>
      <c r="AF244">
        <v>21.06</v>
      </c>
      <c r="AG244">
        <v>21</v>
      </c>
      <c r="AH244">
        <v>20.75</v>
      </c>
      <c r="AI244">
        <v>21.22</v>
      </c>
      <c r="AJ244">
        <v>21.2</v>
      </c>
      <c r="AK244">
        <v>21.35</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20.61</v>
      </c>
      <c r="CC244">
        <v>20.66</v>
      </c>
      <c r="CD244">
        <v>20.7</v>
      </c>
      <c r="CE244">
        <v>20.72</v>
      </c>
      <c r="CF244">
        <v>20.58</v>
      </c>
      <c r="CG244">
        <v>20.52</v>
      </c>
      <c r="CH244">
        <v>20.55</v>
      </c>
      <c r="CI244">
        <v>20.53</v>
      </c>
      <c r="CJ244">
        <v>20.57</v>
      </c>
      <c r="CK244">
        <v>20.55</v>
      </c>
      <c r="CL244">
        <v>20.57</v>
      </c>
      <c r="CM244">
        <v>20.51</v>
      </c>
      <c r="CN244">
        <v>20.52</v>
      </c>
      <c r="CO244">
        <v>20.69</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5.2050000000000001</v>
      </c>
      <c r="EG244">
        <v>4.0979999999999999</v>
      </c>
      <c r="EH244">
        <v>5.4370000000000003</v>
      </c>
      <c r="EI244">
        <v>3.105</v>
      </c>
      <c r="EJ244">
        <v>3.0009999999999999</v>
      </c>
      <c r="EK244">
        <v>2.956</v>
      </c>
      <c r="EL244">
        <v>3.0019999999999998</v>
      </c>
      <c r="EM244">
        <v>-3.5329999999999999</v>
      </c>
      <c r="EN244">
        <v>1.3009999999999999</v>
      </c>
      <c r="EO244">
        <v>-0.29699999999999999</v>
      </c>
      <c r="EP244">
        <v>-3.7</v>
      </c>
      <c r="EQ244">
        <v>3.6970000000000001</v>
      </c>
      <c r="ER244">
        <v>2.87</v>
      </c>
      <c r="ES244">
        <v>5.9969999999999999</v>
      </c>
      <c r="ET244">
        <v>35.113601809999999</v>
      </c>
      <c r="EU244">
        <v>60.38485446</v>
      </c>
    </row>
  </sheetData>
  <autoFilter ref="B1:L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G240"/>
  <sheetViews>
    <sheetView workbookViewId="0">
      <selection activeCell="A2" sqref="A2:XFD58"/>
    </sheetView>
    <sheetView workbookViewId="1"/>
  </sheetViews>
  <sheetFormatPr defaultRowHeight="15" x14ac:dyDescent="0.25"/>
  <cols>
    <col min="1" max="1" width="54" bestFit="1" customWidth="1"/>
    <col min="15" max="15" width="9.5703125" style="17" customWidth="1"/>
    <col min="16" max="16" width="9.140625" style="17"/>
    <col min="17" max="23" width="9.140625" style="2"/>
  </cols>
  <sheetData>
    <row r="1" spans="1:293" s="3" customFormat="1" ht="120" x14ac:dyDescent="0.25">
      <c r="A1" s="4" t="s">
        <v>0</v>
      </c>
      <c r="B1" s="4" t="s">
        <v>593</v>
      </c>
      <c r="C1" s="4" t="s">
        <v>592</v>
      </c>
      <c r="D1" s="4" t="s">
        <v>597</v>
      </c>
      <c r="E1" s="4" t="s">
        <v>603</v>
      </c>
      <c r="F1" s="4" t="s">
        <v>604</v>
      </c>
      <c r="G1" s="4" t="s">
        <v>605</v>
      </c>
      <c r="H1" s="4" t="s">
        <v>598</v>
      </c>
      <c r="I1" s="4" t="s">
        <v>599</v>
      </c>
      <c r="J1" s="4" t="s">
        <v>600</v>
      </c>
      <c r="K1" s="4" t="s">
        <v>601</v>
      </c>
      <c r="L1" s="4" t="s">
        <v>602</v>
      </c>
      <c r="M1" s="5" t="s">
        <v>14</v>
      </c>
      <c r="N1" s="5" t="s">
        <v>15</v>
      </c>
      <c r="O1" s="5" t="s">
        <v>1631</v>
      </c>
      <c r="P1" s="5" t="s">
        <v>1629</v>
      </c>
      <c r="Q1" s="5" t="s">
        <v>1323</v>
      </c>
      <c r="R1" s="5" t="s">
        <v>1324</v>
      </c>
      <c r="S1" s="5" t="s">
        <v>1325</v>
      </c>
      <c r="T1" s="5" t="s">
        <v>1329</v>
      </c>
      <c r="U1" s="5" t="s">
        <v>1326</v>
      </c>
      <c r="V1" s="5" t="s">
        <v>1327</v>
      </c>
      <c r="W1" s="5" t="s">
        <v>1328</v>
      </c>
      <c r="X1" s="11" t="s">
        <v>16</v>
      </c>
      <c r="Y1" s="11" t="s">
        <v>17</v>
      </c>
      <c r="Z1" s="11" t="s">
        <v>18</v>
      </c>
      <c r="AA1" s="11" t="s">
        <v>19</v>
      </c>
      <c r="AB1" s="11" t="s">
        <v>20</v>
      </c>
      <c r="AC1" s="11" t="s">
        <v>21</v>
      </c>
      <c r="AD1" s="11" t="s">
        <v>22</v>
      </c>
      <c r="AE1" s="11" t="s">
        <v>23</v>
      </c>
      <c r="AF1" s="11" t="s">
        <v>24</v>
      </c>
      <c r="AG1" s="11" t="s">
        <v>25</v>
      </c>
      <c r="AH1" s="11" t="s">
        <v>26</v>
      </c>
      <c r="AI1" s="11" t="s">
        <v>27</v>
      </c>
      <c r="AJ1" s="11" t="s">
        <v>28</v>
      </c>
      <c r="AK1" s="11" t="s">
        <v>29</v>
      </c>
      <c r="AL1" s="11" t="s">
        <v>230</v>
      </c>
      <c r="AM1" s="11" t="s">
        <v>231</v>
      </c>
      <c r="AN1" s="11" t="s">
        <v>232</v>
      </c>
      <c r="AO1" s="11" t="s">
        <v>233</v>
      </c>
      <c r="AP1" s="11" t="s">
        <v>234</v>
      </c>
      <c r="AQ1" s="11" t="s">
        <v>235</v>
      </c>
      <c r="AR1" s="11" t="s">
        <v>236</v>
      </c>
      <c r="AS1" s="11" t="s">
        <v>237</v>
      </c>
      <c r="AT1" s="11" t="s">
        <v>238</v>
      </c>
      <c r="AU1" s="11" t="s">
        <v>239</v>
      </c>
      <c r="AV1" s="11" t="s">
        <v>240</v>
      </c>
      <c r="AW1" s="11" t="s">
        <v>241</v>
      </c>
      <c r="AX1" s="11" t="s">
        <v>242</v>
      </c>
      <c r="AY1" s="11" t="s">
        <v>243</v>
      </c>
      <c r="AZ1" s="11" t="s">
        <v>244</v>
      </c>
      <c r="BA1" s="11" t="s">
        <v>245</v>
      </c>
      <c r="BB1" s="11" t="s">
        <v>1330</v>
      </c>
      <c r="BC1" s="11" t="s">
        <v>1331</v>
      </c>
      <c r="BD1" s="11" t="s">
        <v>1332</v>
      </c>
      <c r="BE1" s="11" t="s">
        <v>1333</v>
      </c>
      <c r="BF1" s="11" t="s">
        <v>1334</v>
      </c>
      <c r="BG1" s="11" t="s">
        <v>1335</v>
      </c>
      <c r="BH1" s="11" t="s">
        <v>1336</v>
      </c>
      <c r="BI1" s="11" t="s">
        <v>1337</v>
      </c>
      <c r="BJ1" s="11" t="s">
        <v>1338</v>
      </c>
      <c r="BK1" s="11" t="s">
        <v>1339</v>
      </c>
      <c r="BL1" s="11" t="s">
        <v>1340</v>
      </c>
      <c r="BM1" s="11" t="s">
        <v>1341</v>
      </c>
      <c r="BN1" s="11" t="s">
        <v>1342</v>
      </c>
      <c r="BO1" s="11" t="s">
        <v>1343</v>
      </c>
      <c r="BP1" s="11" t="s">
        <v>1344</v>
      </c>
      <c r="BQ1" s="11" t="s">
        <v>1345</v>
      </c>
      <c r="BR1" s="11" t="s">
        <v>1346</v>
      </c>
      <c r="BS1" s="11" t="s">
        <v>1347</v>
      </c>
      <c r="BT1" s="11" t="s">
        <v>1348</v>
      </c>
      <c r="BU1" s="11" t="s">
        <v>1349</v>
      </c>
      <c r="BV1" s="11" t="s">
        <v>1350</v>
      </c>
      <c r="BW1" s="11" t="s">
        <v>1351</v>
      </c>
      <c r="BX1" s="11" t="s">
        <v>1352</v>
      </c>
      <c r="BY1" s="11" t="s">
        <v>1353</v>
      </c>
      <c r="BZ1" s="11" t="s">
        <v>1354</v>
      </c>
      <c r="CA1" s="11" t="s">
        <v>1355</v>
      </c>
      <c r="CB1" s="11" t="s">
        <v>1356</v>
      </c>
      <c r="CC1" s="11" t="s">
        <v>1357</v>
      </c>
      <c r="CD1" s="11" t="s">
        <v>1358</v>
      </c>
      <c r="CE1" s="11" t="s">
        <v>1359</v>
      </c>
      <c r="CF1" s="11" t="s">
        <v>1360</v>
      </c>
      <c r="CG1" s="11" t="s">
        <v>1361</v>
      </c>
      <c r="CH1" s="11" t="s">
        <v>1362</v>
      </c>
      <c r="CI1" s="11" t="s">
        <v>1363</v>
      </c>
      <c r="CJ1" s="11" t="s">
        <v>1364</v>
      </c>
      <c r="CK1" s="11" t="s">
        <v>1365</v>
      </c>
      <c r="CL1" s="11" t="s">
        <v>1366</v>
      </c>
      <c r="CM1" s="11" t="s">
        <v>1367</v>
      </c>
      <c r="CN1" s="11" t="s">
        <v>1368</v>
      </c>
      <c r="CO1" s="11" t="s">
        <v>1369</v>
      </c>
      <c r="CP1" s="11" t="s">
        <v>1370</v>
      </c>
      <c r="CQ1" s="11" t="s">
        <v>1371</v>
      </c>
      <c r="CR1" s="11" t="s">
        <v>1372</v>
      </c>
      <c r="CS1" s="11" t="s">
        <v>1373</v>
      </c>
      <c r="CT1" s="11" t="s">
        <v>1374</v>
      </c>
      <c r="CU1" s="11" t="s">
        <v>1375</v>
      </c>
      <c r="CV1" s="11" t="s">
        <v>1376</v>
      </c>
      <c r="CW1" s="11" t="s">
        <v>1377</v>
      </c>
      <c r="CX1" s="11" t="s">
        <v>1378</v>
      </c>
      <c r="CY1" s="11" t="s">
        <v>1379</v>
      </c>
      <c r="CZ1" s="11" t="s">
        <v>1380</v>
      </c>
      <c r="DA1" s="11" t="s">
        <v>1381</v>
      </c>
      <c r="DB1" s="11" t="s">
        <v>1382</v>
      </c>
      <c r="DC1" s="11" t="s">
        <v>1383</v>
      </c>
      <c r="DD1" s="11" t="s">
        <v>1384</v>
      </c>
      <c r="DE1" s="11" t="s">
        <v>1385</v>
      </c>
      <c r="DF1" s="11" t="s">
        <v>1386</v>
      </c>
      <c r="DG1" s="11" t="s">
        <v>1387</v>
      </c>
      <c r="DH1" s="11" t="s">
        <v>1388</v>
      </c>
      <c r="DI1" s="11" t="s">
        <v>1389</v>
      </c>
      <c r="DJ1" s="11" t="s">
        <v>1390</v>
      </c>
      <c r="DK1" s="11" t="s">
        <v>1391</v>
      </c>
      <c r="DL1" s="11" t="s">
        <v>1392</v>
      </c>
      <c r="DM1" s="11" t="s">
        <v>1393</v>
      </c>
      <c r="DN1" s="11" t="s">
        <v>1394</v>
      </c>
      <c r="DO1" s="11" t="s">
        <v>1395</v>
      </c>
      <c r="DP1" s="11" t="s">
        <v>1396</v>
      </c>
      <c r="DQ1" s="11" t="s">
        <v>1397</v>
      </c>
      <c r="DR1" s="11" t="s">
        <v>1398</v>
      </c>
      <c r="DS1" s="11" t="s">
        <v>1399</v>
      </c>
      <c r="DT1" s="11" t="s">
        <v>1400</v>
      </c>
      <c r="DU1" s="11" t="s">
        <v>1401</v>
      </c>
      <c r="DV1" s="11" t="s">
        <v>1402</v>
      </c>
      <c r="DW1" s="11" t="s">
        <v>1403</v>
      </c>
      <c r="DX1" s="11" t="s">
        <v>1404</v>
      </c>
      <c r="DY1" s="11" t="s">
        <v>1405</v>
      </c>
      <c r="DZ1" s="11" t="s">
        <v>1406</v>
      </c>
      <c r="EA1" s="11" t="s">
        <v>1407</v>
      </c>
      <c r="EB1" s="11" t="s">
        <v>1408</v>
      </c>
      <c r="EC1" s="11" t="s">
        <v>1409</v>
      </c>
      <c r="ED1" s="11" t="s">
        <v>1410</v>
      </c>
      <c r="EE1" s="11" t="s">
        <v>1411</v>
      </c>
      <c r="EF1" s="11" t="s">
        <v>1412</v>
      </c>
      <c r="EG1" s="11" t="s">
        <v>1413</v>
      </c>
      <c r="EH1" s="11" t="s">
        <v>1414</v>
      </c>
      <c r="EI1" s="11" t="s">
        <v>1415</v>
      </c>
      <c r="EJ1" s="11" t="s">
        <v>1416</v>
      </c>
      <c r="EK1" s="11" t="s">
        <v>1417</v>
      </c>
      <c r="EL1" s="11" t="s">
        <v>1418</v>
      </c>
      <c r="EM1" s="11" t="s">
        <v>1419</v>
      </c>
      <c r="EN1" s="11" t="s">
        <v>30</v>
      </c>
      <c r="EO1" s="11" t="s">
        <v>31</v>
      </c>
      <c r="EP1" s="11" t="s">
        <v>32</v>
      </c>
      <c r="EQ1" s="11" t="s">
        <v>33</v>
      </c>
      <c r="ER1" s="11" t="s">
        <v>34</v>
      </c>
      <c r="ES1" s="11" t="s">
        <v>35</v>
      </c>
      <c r="ET1" s="11" t="s">
        <v>36</v>
      </c>
      <c r="EU1" s="11" t="s">
        <v>37</v>
      </c>
      <c r="EV1" s="11" t="s">
        <v>38</v>
      </c>
      <c r="EW1" s="11" t="s">
        <v>39</v>
      </c>
      <c r="EX1" s="11" t="s">
        <v>40</v>
      </c>
      <c r="EY1" s="11" t="s">
        <v>41</v>
      </c>
      <c r="EZ1" s="11" t="s">
        <v>42</v>
      </c>
      <c r="FA1" s="11" t="s">
        <v>43</v>
      </c>
      <c r="FB1" s="11" t="s">
        <v>246</v>
      </c>
      <c r="FC1" s="11" t="s">
        <v>247</v>
      </c>
      <c r="FD1" s="11" t="s">
        <v>248</v>
      </c>
      <c r="FE1" s="11" t="s">
        <v>249</v>
      </c>
      <c r="FF1" s="11" t="s">
        <v>250</v>
      </c>
      <c r="FG1" s="11" t="s">
        <v>251</v>
      </c>
      <c r="FH1" s="11" t="s">
        <v>252</v>
      </c>
      <c r="FI1" s="11" t="s">
        <v>253</v>
      </c>
      <c r="FJ1" s="11" t="s">
        <v>254</v>
      </c>
      <c r="FK1" s="11" t="s">
        <v>255</v>
      </c>
      <c r="FL1" s="11" t="s">
        <v>256</v>
      </c>
      <c r="FM1" s="11" t="s">
        <v>257</v>
      </c>
      <c r="FN1" s="11" t="s">
        <v>258</v>
      </c>
      <c r="FO1" s="11" t="s">
        <v>259</v>
      </c>
      <c r="FP1" s="11" t="s">
        <v>260</v>
      </c>
      <c r="FQ1" s="11" t="s">
        <v>261</v>
      </c>
      <c r="FR1" s="11" t="s">
        <v>1420</v>
      </c>
      <c r="FS1" s="11" t="s">
        <v>1421</v>
      </c>
      <c r="FT1" s="11" t="s">
        <v>1422</v>
      </c>
      <c r="FU1" s="11" t="s">
        <v>1423</v>
      </c>
      <c r="FV1" s="11" t="s">
        <v>1424</v>
      </c>
      <c r="FW1" s="11" t="s">
        <v>1425</v>
      </c>
      <c r="FX1" s="11" t="s">
        <v>1426</v>
      </c>
      <c r="FY1" s="11" t="s">
        <v>1427</v>
      </c>
      <c r="FZ1" s="11" t="s">
        <v>1428</v>
      </c>
      <c r="GA1" s="11" t="s">
        <v>1429</v>
      </c>
      <c r="GB1" s="11" t="s">
        <v>1430</v>
      </c>
      <c r="GC1" s="11" t="s">
        <v>1431</v>
      </c>
      <c r="GD1" s="11" t="s">
        <v>1432</v>
      </c>
      <c r="GE1" s="11" t="s">
        <v>1433</v>
      </c>
      <c r="GF1" s="11" t="s">
        <v>1434</v>
      </c>
      <c r="GG1" s="11" t="s">
        <v>1435</v>
      </c>
      <c r="GH1" s="11" t="s">
        <v>1436</v>
      </c>
      <c r="GI1" s="11" t="s">
        <v>1437</v>
      </c>
      <c r="GJ1" s="11" t="s">
        <v>1438</v>
      </c>
      <c r="GK1" s="11" t="s">
        <v>1439</v>
      </c>
      <c r="GL1" s="11" t="s">
        <v>1440</v>
      </c>
      <c r="GM1" s="11" t="s">
        <v>1441</v>
      </c>
      <c r="GN1" s="11" t="s">
        <v>1442</v>
      </c>
      <c r="GO1" s="11" t="s">
        <v>1443</v>
      </c>
      <c r="GP1" s="11" t="s">
        <v>1444</v>
      </c>
      <c r="GQ1" s="11" t="s">
        <v>1445</v>
      </c>
      <c r="GR1" s="11" t="s">
        <v>1446</v>
      </c>
      <c r="GS1" s="11" t="s">
        <v>1447</v>
      </c>
      <c r="GT1" s="11" t="s">
        <v>1448</v>
      </c>
      <c r="GU1" s="11" t="s">
        <v>1449</v>
      </c>
      <c r="GV1" s="11" t="s">
        <v>1450</v>
      </c>
      <c r="GW1" s="11" t="s">
        <v>1451</v>
      </c>
      <c r="GX1" s="11" t="s">
        <v>1452</v>
      </c>
      <c r="GY1" s="11" t="s">
        <v>1453</v>
      </c>
      <c r="GZ1" s="11" t="s">
        <v>1454</v>
      </c>
      <c r="HA1" s="11" t="s">
        <v>1455</v>
      </c>
      <c r="HB1" s="11" t="s">
        <v>1456</v>
      </c>
      <c r="HC1" s="11" t="s">
        <v>1457</v>
      </c>
      <c r="HD1" s="11" t="s">
        <v>1458</v>
      </c>
      <c r="HE1" s="11" t="s">
        <v>1459</v>
      </c>
      <c r="HF1" s="11" t="s">
        <v>1460</v>
      </c>
      <c r="HG1" s="11" t="s">
        <v>1461</v>
      </c>
      <c r="HH1" s="11" t="s">
        <v>1462</v>
      </c>
      <c r="HI1" s="11" t="s">
        <v>1463</v>
      </c>
      <c r="HJ1" s="11" t="s">
        <v>1464</v>
      </c>
      <c r="HK1" s="11" t="s">
        <v>1465</v>
      </c>
      <c r="HL1" s="11" t="s">
        <v>1466</v>
      </c>
      <c r="HM1" s="11" t="s">
        <v>1467</v>
      </c>
      <c r="HN1" s="11" t="s">
        <v>1468</v>
      </c>
      <c r="HO1" s="11" t="s">
        <v>1469</v>
      </c>
      <c r="HP1" s="11" t="s">
        <v>1470</v>
      </c>
      <c r="HQ1" s="11" t="s">
        <v>1471</v>
      </c>
      <c r="HR1" s="11" t="s">
        <v>1472</v>
      </c>
      <c r="HS1" s="11" t="s">
        <v>1473</v>
      </c>
      <c r="HT1" s="11" t="s">
        <v>1474</v>
      </c>
      <c r="HU1" s="11" t="s">
        <v>1475</v>
      </c>
      <c r="HV1" s="11" t="s">
        <v>1476</v>
      </c>
      <c r="HW1" s="11" t="s">
        <v>1477</v>
      </c>
      <c r="HX1" s="11" t="s">
        <v>1478</v>
      </c>
      <c r="HY1" s="11" t="s">
        <v>1479</v>
      </c>
      <c r="HZ1" s="11" t="s">
        <v>1480</v>
      </c>
      <c r="IA1" s="11" t="s">
        <v>1481</v>
      </c>
      <c r="IB1" s="11" t="s">
        <v>1482</v>
      </c>
      <c r="IC1" s="11" t="s">
        <v>1483</v>
      </c>
      <c r="ID1" s="11" t="s">
        <v>1484</v>
      </c>
      <c r="IE1" s="11" t="s">
        <v>1485</v>
      </c>
      <c r="IF1" s="11" t="s">
        <v>1486</v>
      </c>
      <c r="IG1" s="11" t="s">
        <v>1487</v>
      </c>
      <c r="IH1" s="11" t="s">
        <v>1488</v>
      </c>
      <c r="II1" s="11" t="s">
        <v>1489</v>
      </c>
      <c r="IJ1" s="11" t="s">
        <v>1490</v>
      </c>
      <c r="IK1" s="11" t="s">
        <v>1491</v>
      </c>
      <c r="IL1" s="11" t="s">
        <v>1492</v>
      </c>
      <c r="IM1" s="11" t="s">
        <v>1493</v>
      </c>
      <c r="IN1" s="11" t="s">
        <v>1494</v>
      </c>
      <c r="IO1" s="11" t="s">
        <v>1495</v>
      </c>
      <c r="IP1" s="11" t="s">
        <v>1496</v>
      </c>
      <c r="IQ1" s="11" t="s">
        <v>1497</v>
      </c>
      <c r="IR1" s="11" t="s">
        <v>1498</v>
      </c>
      <c r="IS1" s="11" t="s">
        <v>1499</v>
      </c>
      <c r="IT1" s="11" t="s">
        <v>1500</v>
      </c>
      <c r="IU1" s="11" t="s">
        <v>1501</v>
      </c>
      <c r="IV1" s="11" t="s">
        <v>1502</v>
      </c>
      <c r="IW1" s="11" t="s">
        <v>1503</v>
      </c>
      <c r="IX1" s="11" t="s">
        <v>1504</v>
      </c>
      <c r="IY1" s="11" t="s">
        <v>1505</v>
      </c>
      <c r="IZ1" s="11" t="s">
        <v>1506</v>
      </c>
      <c r="JA1" s="11" t="s">
        <v>1507</v>
      </c>
      <c r="JB1" s="11" t="s">
        <v>1508</v>
      </c>
      <c r="JC1" s="11" t="s">
        <v>1509</v>
      </c>
      <c r="JD1" s="11" t="s">
        <v>44</v>
      </c>
      <c r="JE1" s="11" t="s">
        <v>45</v>
      </c>
      <c r="JF1" s="11" t="s">
        <v>46</v>
      </c>
      <c r="JG1" s="11" t="s">
        <v>47</v>
      </c>
      <c r="JH1" s="11" t="s">
        <v>48</v>
      </c>
      <c r="JI1" s="11" t="s">
        <v>49</v>
      </c>
      <c r="JJ1" s="11" t="s">
        <v>50</v>
      </c>
      <c r="JK1" s="11" t="s">
        <v>51</v>
      </c>
      <c r="JL1" s="11" t="s">
        <v>52</v>
      </c>
      <c r="JM1" s="11" t="s">
        <v>53</v>
      </c>
      <c r="JN1" s="11" t="s">
        <v>54</v>
      </c>
      <c r="JO1" s="11" t="s">
        <v>55</v>
      </c>
      <c r="JP1" s="11" t="s">
        <v>56</v>
      </c>
      <c r="JQ1" s="11" t="s">
        <v>57</v>
      </c>
      <c r="JR1" s="11" t="s">
        <v>262</v>
      </c>
      <c r="JS1" s="11" t="s">
        <v>263</v>
      </c>
      <c r="JT1" s="11" t="s">
        <v>264</v>
      </c>
      <c r="JU1" s="11" t="s">
        <v>265</v>
      </c>
      <c r="JV1" s="11" t="s">
        <v>266</v>
      </c>
      <c r="JW1" s="11" t="s">
        <v>267</v>
      </c>
      <c r="JX1" s="11" t="s">
        <v>268</v>
      </c>
      <c r="JY1" s="11" t="s">
        <v>269</v>
      </c>
      <c r="JZ1" s="11" t="s">
        <v>270</v>
      </c>
      <c r="KA1" s="11" t="s">
        <v>271</v>
      </c>
      <c r="KB1" s="11" t="s">
        <v>272</v>
      </c>
      <c r="KC1" s="11" t="s">
        <v>273</v>
      </c>
      <c r="KD1" s="11" t="s">
        <v>274</v>
      </c>
      <c r="KE1" s="11" t="s">
        <v>275</v>
      </c>
      <c r="KF1" s="11" t="s">
        <v>276</v>
      </c>
      <c r="KG1" s="11" t="s">
        <v>277</v>
      </c>
    </row>
    <row r="2" spans="1:293" x14ac:dyDescent="0.25">
      <c r="A2" t="s">
        <v>1567</v>
      </c>
      <c r="B2" t="s">
        <v>832</v>
      </c>
      <c r="C2" t="s">
        <v>595</v>
      </c>
      <c r="D2">
        <v>1</v>
      </c>
      <c r="E2" t="s">
        <v>1</v>
      </c>
      <c r="F2" s="2">
        <v>1</v>
      </c>
      <c r="G2" s="2">
        <v>1</v>
      </c>
      <c r="H2" t="s">
        <v>610</v>
      </c>
      <c r="I2" t="s">
        <v>7</v>
      </c>
      <c r="J2" t="s">
        <v>611</v>
      </c>
      <c r="K2" t="s">
        <v>596</v>
      </c>
      <c r="L2" t="s">
        <v>831</v>
      </c>
      <c r="M2" s="7">
        <v>0</v>
      </c>
      <c r="N2" s="7">
        <v>215.87180448276899</v>
      </c>
      <c r="O2" s="7">
        <f>M2*'Emission and cost factors'!$D$8+N2*'Emission and cost factors'!$E$8</f>
        <v>99.301030062073735</v>
      </c>
      <c r="P2" s="8">
        <f>M2*'Emission and cost factors'!$D$9+N2*'Emission and cost factors'!$E$9</f>
        <v>32.380770672415345</v>
      </c>
      <c r="Q2" s="7">
        <f>AVERAGE(X2:BA2)</f>
        <v>20.602333333333331</v>
      </c>
      <c r="R2" s="2">
        <f>COUNTIF(X2:BA2,"&lt;20")</f>
        <v>2</v>
      </c>
      <c r="S2" s="2">
        <f>COUNTIF(X2:BA2,"&lt;19")</f>
        <v>0</v>
      </c>
      <c r="T2" s="2">
        <f>COUNTIF(X2:BA2,"&lt;18")</f>
        <v>0</v>
      </c>
      <c r="U2" s="7">
        <f>SUM(BB2:CE2)/30</f>
        <v>2.4466666666666668E-2</v>
      </c>
      <c r="V2" s="7">
        <f>SUM(CF2:DI2)/30</f>
        <v>0</v>
      </c>
      <c r="W2" s="7">
        <f>SUM(DJ2:EM2)/30</f>
        <v>0</v>
      </c>
      <c r="X2">
        <v>20.05</v>
      </c>
      <c r="Y2">
        <v>20.22</v>
      </c>
      <c r="Z2">
        <v>20.25</v>
      </c>
      <c r="AA2">
        <v>19.98</v>
      </c>
      <c r="AB2">
        <v>20.059999999999999</v>
      </c>
      <c r="AC2">
        <v>20.63</v>
      </c>
      <c r="AD2">
        <v>20.75</v>
      </c>
      <c r="AE2">
        <v>20.76</v>
      </c>
      <c r="AF2">
        <v>20.64</v>
      </c>
      <c r="AG2">
        <v>20.57</v>
      </c>
      <c r="AH2">
        <v>20.73</v>
      </c>
      <c r="AI2">
        <v>20.18</v>
      </c>
      <c r="AJ2">
        <v>20.72</v>
      </c>
      <c r="AK2">
        <v>19.84</v>
      </c>
      <c r="AL2">
        <v>20.23</v>
      </c>
      <c r="AM2">
        <v>20.77</v>
      </c>
      <c r="AN2">
        <v>20.78</v>
      </c>
      <c r="AO2">
        <v>20.65</v>
      </c>
      <c r="AP2">
        <v>20.77</v>
      </c>
      <c r="AQ2">
        <v>21.02</v>
      </c>
      <c r="AR2">
        <v>20.77</v>
      </c>
      <c r="AS2">
        <v>20.66</v>
      </c>
      <c r="AT2">
        <v>20.71</v>
      </c>
      <c r="AU2">
        <v>20.8</v>
      </c>
      <c r="AV2">
        <v>20.89</v>
      </c>
      <c r="AW2">
        <v>20.420000000000002</v>
      </c>
      <c r="AX2">
        <v>20.9</v>
      </c>
      <c r="AY2">
        <v>21.27</v>
      </c>
      <c r="AZ2">
        <v>20.86</v>
      </c>
      <c r="BA2">
        <v>21.19</v>
      </c>
      <c r="BB2">
        <v>0</v>
      </c>
      <c r="BC2">
        <v>0</v>
      </c>
      <c r="BD2">
        <v>0</v>
      </c>
      <c r="BE2">
        <v>6.7000000000000004E-2</v>
      </c>
      <c r="BF2">
        <v>0</v>
      </c>
      <c r="BG2">
        <v>0</v>
      </c>
      <c r="BH2">
        <v>0</v>
      </c>
      <c r="BI2">
        <v>0</v>
      </c>
      <c r="BJ2">
        <v>0</v>
      </c>
      <c r="BK2">
        <v>0</v>
      </c>
      <c r="BL2">
        <v>0</v>
      </c>
      <c r="BM2">
        <v>0</v>
      </c>
      <c r="BN2">
        <v>0</v>
      </c>
      <c r="BO2">
        <v>0.66700000000000004</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v>0</v>
      </c>
      <c r="EN2">
        <v>19.27</v>
      </c>
      <c r="EO2">
        <v>19.41</v>
      </c>
      <c r="EP2">
        <v>19.52</v>
      </c>
      <c r="EQ2">
        <v>18.989999999999998</v>
      </c>
      <c r="ER2">
        <v>19.27</v>
      </c>
      <c r="ES2">
        <v>20.03</v>
      </c>
      <c r="ET2">
        <v>20.49</v>
      </c>
      <c r="EU2">
        <v>20.55</v>
      </c>
      <c r="EV2">
        <v>20.28</v>
      </c>
      <c r="EW2">
        <v>20.079999999999998</v>
      </c>
      <c r="EX2">
        <v>20.48</v>
      </c>
      <c r="EY2">
        <v>19.329999999999998</v>
      </c>
      <c r="EZ2">
        <v>20.11</v>
      </c>
      <c r="FA2">
        <v>18.63</v>
      </c>
      <c r="FB2">
        <v>19.260000000000002</v>
      </c>
      <c r="FC2">
        <v>20.56</v>
      </c>
      <c r="FD2">
        <v>20.59</v>
      </c>
      <c r="FE2">
        <v>20.16</v>
      </c>
      <c r="FF2">
        <v>20.38</v>
      </c>
      <c r="FG2">
        <v>20.74</v>
      </c>
      <c r="FH2">
        <v>20.53</v>
      </c>
      <c r="FI2">
        <v>20.190000000000001</v>
      </c>
      <c r="FJ2">
        <v>20.32</v>
      </c>
      <c r="FK2">
        <v>20.64</v>
      </c>
      <c r="FL2">
        <v>20.67</v>
      </c>
      <c r="FM2">
        <v>19.899999999999999</v>
      </c>
      <c r="FN2">
        <v>20.47</v>
      </c>
      <c r="FO2">
        <v>21.11</v>
      </c>
      <c r="FP2">
        <v>20.67</v>
      </c>
      <c r="FQ2">
        <v>21.21</v>
      </c>
      <c r="FR2">
        <v>1</v>
      </c>
      <c r="FS2">
        <v>1</v>
      </c>
      <c r="FT2">
        <v>1</v>
      </c>
      <c r="FU2">
        <v>1</v>
      </c>
      <c r="FV2">
        <v>1</v>
      </c>
      <c r="FW2">
        <v>0</v>
      </c>
      <c r="FX2">
        <v>0</v>
      </c>
      <c r="FY2">
        <v>0</v>
      </c>
      <c r="FZ2">
        <v>0</v>
      </c>
      <c r="GA2">
        <v>0</v>
      </c>
      <c r="GB2">
        <v>0</v>
      </c>
      <c r="GC2">
        <v>1</v>
      </c>
      <c r="GD2">
        <v>0</v>
      </c>
      <c r="GE2">
        <v>1</v>
      </c>
      <c r="GF2">
        <v>1</v>
      </c>
      <c r="GG2">
        <v>0</v>
      </c>
      <c r="GH2">
        <v>0</v>
      </c>
      <c r="GI2">
        <v>0</v>
      </c>
      <c r="GJ2">
        <v>0</v>
      </c>
      <c r="GK2">
        <v>0</v>
      </c>
      <c r="GL2">
        <v>0</v>
      </c>
      <c r="GM2">
        <v>0</v>
      </c>
      <c r="GN2">
        <v>0</v>
      </c>
      <c r="GO2">
        <v>0</v>
      </c>
      <c r="GP2">
        <v>0</v>
      </c>
      <c r="GQ2">
        <v>0.33300000000000002</v>
      </c>
      <c r="GR2">
        <v>0</v>
      </c>
      <c r="GS2">
        <v>0</v>
      </c>
      <c r="GT2">
        <v>0</v>
      </c>
      <c r="GU2">
        <v>0</v>
      </c>
      <c r="GV2">
        <v>0</v>
      </c>
      <c r="GW2">
        <v>0</v>
      </c>
      <c r="GX2">
        <v>0</v>
      </c>
      <c r="GY2">
        <v>1.7000000000000001E-2</v>
      </c>
      <c r="GZ2">
        <v>0</v>
      </c>
      <c r="HA2">
        <v>0</v>
      </c>
      <c r="HB2">
        <v>0</v>
      </c>
      <c r="HC2">
        <v>0</v>
      </c>
      <c r="HD2">
        <v>0</v>
      </c>
      <c r="HE2">
        <v>0</v>
      </c>
      <c r="HF2">
        <v>0</v>
      </c>
      <c r="HG2">
        <v>0</v>
      </c>
      <c r="HH2">
        <v>0</v>
      </c>
      <c r="HI2">
        <v>1</v>
      </c>
      <c r="HJ2">
        <v>0</v>
      </c>
      <c r="HK2">
        <v>0</v>
      </c>
      <c r="HL2">
        <v>0</v>
      </c>
      <c r="HM2">
        <v>0</v>
      </c>
      <c r="HN2">
        <v>0</v>
      </c>
      <c r="HO2">
        <v>0</v>
      </c>
      <c r="HP2">
        <v>0</v>
      </c>
      <c r="HQ2">
        <v>0</v>
      </c>
      <c r="HR2">
        <v>0</v>
      </c>
      <c r="HS2">
        <v>0</v>
      </c>
      <c r="HT2">
        <v>0</v>
      </c>
      <c r="HU2">
        <v>0</v>
      </c>
      <c r="HV2">
        <v>0</v>
      </c>
      <c r="HW2">
        <v>0</v>
      </c>
      <c r="HX2">
        <v>0</v>
      </c>
      <c r="HY2">
        <v>0</v>
      </c>
      <c r="HZ2">
        <v>0</v>
      </c>
      <c r="IA2">
        <v>0</v>
      </c>
      <c r="IB2">
        <v>0</v>
      </c>
      <c r="IC2">
        <v>0</v>
      </c>
      <c r="ID2">
        <v>0</v>
      </c>
      <c r="IE2">
        <v>0</v>
      </c>
      <c r="IF2">
        <v>0</v>
      </c>
      <c r="IG2">
        <v>0</v>
      </c>
      <c r="IH2">
        <v>0</v>
      </c>
      <c r="II2">
        <v>0</v>
      </c>
      <c r="IJ2">
        <v>0</v>
      </c>
      <c r="IK2">
        <v>0</v>
      </c>
      <c r="IL2">
        <v>0</v>
      </c>
      <c r="IM2">
        <v>0</v>
      </c>
      <c r="IN2">
        <v>0</v>
      </c>
      <c r="IO2">
        <v>0</v>
      </c>
      <c r="IP2">
        <v>0</v>
      </c>
      <c r="IQ2">
        <v>0</v>
      </c>
      <c r="IR2">
        <v>0</v>
      </c>
      <c r="IS2">
        <v>0</v>
      </c>
      <c r="IT2">
        <v>0</v>
      </c>
      <c r="IU2">
        <v>0</v>
      </c>
      <c r="IV2">
        <v>0</v>
      </c>
      <c r="IW2">
        <v>0</v>
      </c>
      <c r="IX2">
        <v>0</v>
      </c>
      <c r="IY2">
        <v>0</v>
      </c>
      <c r="IZ2">
        <v>0</v>
      </c>
      <c r="JA2">
        <v>0</v>
      </c>
      <c r="JB2">
        <v>0</v>
      </c>
      <c r="JC2">
        <v>0</v>
      </c>
      <c r="JD2">
        <v>4.2030000000000003</v>
      </c>
      <c r="JE2">
        <v>6.2960000000000003</v>
      </c>
      <c r="JF2">
        <v>5.7640000000000002</v>
      </c>
      <c r="JG2">
        <v>7.5250000000000004</v>
      </c>
      <c r="JH2">
        <v>6.859</v>
      </c>
      <c r="JI2">
        <v>11.811</v>
      </c>
      <c r="JJ2">
        <v>9.1219999999999999</v>
      </c>
      <c r="JK2">
        <v>10.022</v>
      </c>
      <c r="JL2">
        <v>6.7430000000000003</v>
      </c>
      <c r="JM2">
        <v>7.351</v>
      </c>
      <c r="JN2">
        <v>9.7639999999999993</v>
      </c>
      <c r="JO2">
        <v>7.9889999999999999</v>
      </c>
      <c r="JP2">
        <v>8.4570000000000007</v>
      </c>
      <c r="JQ2">
        <v>7.0860000000000003</v>
      </c>
      <c r="JR2">
        <v>7.1029999999999998</v>
      </c>
      <c r="JS2">
        <v>12.022</v>
      </c>
      <c r="JT2">
        <v>10.708</v>
      </c>
      <c r="JU2">
        <v>8.02</v>
      </c>
      <c r="JV2">
        <v>9.4160000000000004</v>
      </c>
      <c r="JW2">
        <v>13.302</v>
      </c>
      <c r="JX2">
        <v>7.7130000000000001</v>
      </c>
      <c r="JY2">
        <v>8.3960000000000008</v>
      </c>
      <c r="JZ2">
        <v>5.3449999999999998</v>
      </c>
      <c r="KA2">
        <v>9.8629999999999995</v>
      </c>
      <c r="KB2">
        <v>11.734999999999999</v>
      </c>
      <c r="KC2">
        <v>10.413</v>
      </c>
      <c r="KD2">
        <v>12.27</v>
      </c>
      <c r="KE2">
        <v>12.221</v>
      </c>
      <c r="KF2">
        <v>10.715999999999999</v>
      </c>
      <c r="KG2">
        <v>13.443</v>
      </c>
    </row>
    <row r="3" spans="1:293" x14ac:dyDescent="0.25">
      <c r="A3" t="s">
        <v>1568</v>
      </c>
      <c r="B3" t="s">
        <v>832</v>
      </c>
      <c r="C3" t="s">
        <v>595</v>
      </c>
      <c r="D3">
        <v>2</v>
      </c>
      <c r="E3" t="s">
        <v>1</v>
      </c>
      <c r="F3">
        <v>1</v>
      </c>
      <c r="G3">
        <v>1</v>
      </c>
      <c r="H3" t="s">
        <v>610</v>
      </c>
      <c r="I3" t="s">
        <v>7</v>
      </c>
      <c r="J3" t="s">
        <v>5</v>
      </c>
      <c r="K3" s="17" t="s">
        <v>596</v>
      </c>
      <c r="L3" s="17" t="s">
        <v>831</v>
      </c>
      <c r="M3" s="7">
        <v>0</v>
      </c>
      <c r="N3" s="7">
        <v>215.85240585148901</v>
      </c>
      <c r="O3" s="7">
        <f>M3*'Emission and cost factors'!$D$8+N3*'Emission and cost factors'!$E$8</f>
        <v>99.29210669168495</v>
      </c>
      <c r="P3" s="8">
        <f>M3*'Emission and cost factors'!$D$9+N3*'Emission and cost factors'!$E$9</f>
        <v>32.37786087772335</v>
      </c>
      <c r="Q3" s="7">
        <f t="shared" ref="Q3:Q30" si="0">AVERAGE(X3:BA3)</f>
        <v>20.602333333333331</v>
      </c>
      <c r="R3" s="2">
        <f t="shared" ref="R3:R30" si="1">COUNTIF(X3:BA3,"&lt;20")</f>
        <v>2</v>
      </c>
      <c r="S3" s="2">
        <f t="shared" ref="S3:S30" si="2">COUNTIF(X3:BA3,"&lt;19")</f>
        <v>0</v>
      </c>
      <c r="T3" s="2">
        <f t="shared" ref="T3:T30" si="3">COUNTIF(X3:BA3,"&lt;18")</f>
        <v>0</v>
      </c>
      <c r="U3" s="7">
        <f t="shared" ref="U3:U30" si="4">SUM(BB3:CE3)/30</f>
        <v>2.3900000000000001E-2</v>
      </c>
      <c r="V3" s="7">
        <f t="shared" ref="V3:V30" si="5">SUM(CF3:DI3)/30</f>
        <v>0</v>
      </c>
      <c r="W3" s="7">
        <f t="shared" ref="W3:W30" si="6">SUM(DJ3:EM3)/30</f>
        <v>0</v>
      </c>
      <c r="X3">
        <v>20.05</v>
      </c>
      <c r="Y3">
        <v>20.22</v>
      </c>
      <c r="Z3">
        <v>20.25</v>
      </c>
      <c r="AA3">
        <v>19.98</v>
      </c>
      <c r="AB3">
        <v>20.059999999999999</v>
      </c>
      <c r="AC3">
        <v>20.63</v>
      </c>
      <c r="AD3">
        <v>20.75</v>
      </c>
      <c r="AE3">
        <v>20.76</v>
      </c>
      <c r="AF3">
        <v>20.64</v>
      </c>
      <c r="AG3">
        <v>20.57</v>
      </c>
      <c r="AH3">
        <v>20.73</v>
      </c>
      <c r="AI3">
        <v>20.18</v>
      </c>
      <c r="AJ3">
        <v>20.72</v>
      </c>
      <c r="AK3">
        <v>19.84</v>
      </c>
      <c r="AL3">
        <v>20.23</v>
      </c>
      <c r="AM3">
        <v>20.77</v>
      </c>
      <c r="AN3">
        <v>20.78</v>
      </c>
      <c r="AO3">
        <v>20.65</v>
      </c>
      <c r="AP3">
        <v>20.77</v>
      </c>
      <c r="AQ3">
        <v>21.02</v>
      </c>
      <c r="AR3">
        <v>20.77</v>
      </c>
      <c r="AS3">
        <v>20.66</v>
      </c>
      <c r="AT3">
        <v>20.71</v>
      </c>
      <c r="AU3">
        <v>20.8</v>
      </c>
      <c r="AV3">
        <v>20.89</v>
      </c>
      <c r="AW3">
        <v>20.420000000000002</v>
      </c>
      <c r="AX3">
        <v>20.9</v>
      </c>
      <c r="AY3">
        <v>21.27</v>
      </c>
      <c r="AZ3">
        <v>20.86</v>
      </c>
      <c r="BA3">
        <v>21.19</v>
      </c>
      <c r="BB3">
        <v>0</v>
      </c>
      <c r="BC3">
        <v>0</v>
      </c>
      <c r="BD3">
        <v>0</v>
      </c>
      <c r="BE3">
        <v>0.05</v>
      </c>
      <c r="BF3">
        <v>0</v>
      </c>
      <c r="BG3">
        <v>0</v>
      </c>
      <c r="BH3">
        <v>0</v>
      </c>
      <c r="BI3">
        <v>0</v>
      </c>
      <c r="BJ3">
        <v>0</v>
      </c>
      <c r="BK3">
        <v>0</v>
      </c>
      <c r="BL3">
        <v>0</v>
      </c>
      <c r="BM3">
        <v>0</v>
      </c>
      <c r="BN3">
        <v>0</v>
      </c>
      <c r="BO3">
        <v>0.66700000000000004</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19.27</v>
      </c>
      <c r="EO3">
        <v>19.41</v>
      </c>
      <c r="EP3">
        <v>19.52</v>
      </c>
      <c r="EQ3">
        <v>18.989999999999998</v>
      </c>
      <c r="ER3">
        <v>19.27</v>
      </c>
      <c r="ES3">
        <v>20.03</v>
      </c>
      <c r="ET3">
        <v>20.49</v>
      </c>
      <c r="EU3">
        <v>20.55</v>
      </c>
      <c r="EV3">
        <v>20.28</v>
      </c>
      <c r="EW3">
        <v>20.079999999999998</v>
      </c>
      <c r="EX3">
        <v>20.48</v>
      </c>
      <c r="EY3">
        <v>19.329999999999998</v>
      </c>
      <c r="EZ3">
        <v>20.11</v>
      </c>
      <c r="FA3">
        <v>18.63</v>
      </c>
      <c r="FB3">
        <v>19.260000000000002</v>
      </c>
      <c r="FC3">
        <v>20.56</v>
      </c>
      <c r="FD3">
        <v>20.59</v>
      </c>
      <c r="FE3">
        <v>20.16</v>
      </c>
      <c r="FF3">
        <v>20.38</v>
      </c>
      <c r="FG3">
        <v>20.74</v>
      </c>
      <c r="FH3">
        <v>20.53</v>
      </c>
      <c r="FI3">
        <v>20.190000000000001</v>
      </c>
      <c r="FJ3">
        <v>20.32</v>
      </c>
      <c r="FK3">
        <v>20.64</v>
      </c>
      <c r="FL3">
        <v>20.67</v>
      </c>
      <c r="FM3">
        <v>19.899999999999999</v>
      </c>
      <c r="FN3">
        <v>20.47</v>
      </c>
      <c r="FO3">
        <v>21.11</v>
      </c>
      <c r="FP3">
        <v>20.67</v>
      </c>
      <c r="FQ3">
        <v>21.21</v>
      </c>
      <c r="FR3">
        <v>1</v>
      </c>
      <c r="FS3">
        <v>1</v>
      </c>
      <c r="FT3">
        <v>1</v>
      </c>
      <c r="FU3">
        <v>1</v>
      </c>
      <c r="FV3">
        <v>1</v>
      </c>
      <c r="FW3">
        <v>0</v>
      </c>
      <c r="FX3">
        <v>0</v>
      </c>
      <c r="FY3">
        <v>0</v>
      </c>
      <c r="FZ3">
        <v>0</v>
      </c>
      <c r="GA3">
        <v>0</v>
      </c>
      <c r="GB3">
        <v>0</v>
      </c>
      <c r="GC3">
        <v>1</v>
      </c>
      <c r="GD3">
        <v>0</v>
      </c>
      <c r="GE3">
        <v>1</v>
      </c>
      <c r="GF3">
        <v>1</v>
      </c>
      <c r="GG3">
        <v>0</v>
      </c>
      <c r="GH3">
        <v>0</v>
      </c>
      <c r="GI3">
        <v>0</v>
      </c>
      <c r="GJ3">
        <v>0</v>
      </c>
      <c r="GK3">
        <v>0</v>
      </c>
      <c r="GL3">
        <v>0</v>
      </c>
      <c r="GM3">
        <v>0</v>
      </c>
      <c r="GN3">
        <v>0</v>
      </c>
      <c r="GO3">
        <v>0</v>
      </c>
      <c r="GP3">
        <v>0</v>
      </c>
      <c r="GQ3">
        <v>0.33300000000000002</v>
      </c>
      <c r="GR3">
        <v>0</v>
      </c>
      <c r="GS3">
        <v>0</v>
      </c>
      <c r="GT3">
        <v>0</v>
      </c>
      <c r="GU3">
        <v>0</v>
      </c>
      <c r="GV3">
        <v>0</v>
      </c>
      <c r="GW3">
        <v>0</v>
      </c>
      <c r="GX3">
        <v>0</v>
      </c>
      <c r="GY3">
        <v>1.7000000000000001E-2</v>
      </c>
      <c r="GZ3">
        <v>0</v>
      </c>
      <c r="HA3">
        <v>0</v>
      </c>
      <c r="HB3">
        <v>0</v>
      </c>
      <c r="HC3">
        <v>0</v>
      </c>
      <c r="HD3">
        <v>0</v>
      </c>
      <c r="HE3">
        <v>0</v>
      </c>
      <c r="HF3">
        <v>0</v>
      </c>
      <c r="HG3">
        <v>0</v>
      </c>
      <c r="HH3">
        <v>0</v>
      </c>
      <c r="HI3">
        <v>1</v>
      </c>
      <c r="HJ3">
        <v>0</v>
      </c>
      <c r="HK3">
        <v>0</v>
      </c>
      <c r="HL3">
        <v>0</v>
      </c>
      <c r="HM3">
        <v>0</v>
      </c>
      <c r="HN3">
        <v>0</v>
      </c>
      <c r="HO3">
        <v>0</v>
      </c>
      <c r="HP3">
        <v>0</v>
      </c>
      <c r="HQ3">
        <v>0</v>
      </c>
      <c r="HR3">
        <v>0</v>
      </c>
      <c r="HS3">
        <v>0</v>
      </c>
      <c r="HT3">
        <v>0</v>
      </c>
      <c r="HU3">
        <v>0</v>
      </c>
      <c r="HV3">
        <v>0</v>
      </c>
      <c r="HW3">
        <v>0</v>
      </c>
      <c r="HX3">
        <v>0</v>
      </c>
      <c r="HY3">
        <v>0</v>
      </c>
      <c r="HZ3">
        <v>0</v>
      </c>
      <c r="IA3">
        <v>0</v>
      </c>
      <c r="IB3">
        <v>0</v>
      </c>
      <c r="IC3">
        <v>0</v>
      </c>
      <c r="ID3">
        <v>0</v>
      </c>
      <c r="IE3">
        <v>0</v>
      </c>
      <c r="IF3">
        <v>0</v>
      </c>
      <c r="IG3">
        <v>0</v>
      </c>
      <c r="IH3">
        <v>0</v>
      </c>
      <c r="II3">
        <v>0</v>
      </c>
      <c r="IJ3">
        <v>0</v>
      </c>
      <c r="IK3">
        <v>0</v>
      </c>
      <c r="IL3">
        <v>0</v>
      </c>
      <c r="IM3">
        <v>0</v>
      </c>
      <c r="IN3">
        <v>0</v>
      </c>
      <c r="IO3">
        <v>0</v>
      </c>
      <c r="IP3">
        <v>0</v>
      </c>
      <c r="IQ3">
        <v>0</v>
      </c>
      <c r="IR3">
        <v>0</v>
      </c>
      <c r="IS3">
        <v>0</v>
      </c>
      <c r="IT3">
        <v>0</v>
      </c>
      <c r="IU3">
        <v>0</v>
      </c>
      <c r="IV3">
        <v>0</v>
      </c>
      <c r="IW3">
        <v>0</v>
      </c>
      <c r="IX3">
        <v>0</v>
      </c>
      <c r="IY3">
        <v>0</v>
      </c>
      <c r="IZ3">
        <v>0</v>
      </c>
      <c r="JA3">
        <v>0</v>
      </c>
      <c r="JB3">
        <v>0</v>
      </c>
      <c r="JC3">
        <v>0</v>
      </c>
      <c r="JD3">
        <v>4.2030000000000003</v>
      </c>
      <c r="JE3">
        <v>6.2960000000000003</v>
      </c>
      <c r="JF3">
        <v>5.7640000000000002</v>
      </c>
      <c r="JG3">
        <v>7.5250000000000004</v>
      </c>
      <c r="JH3">
        <v>6.859</v>
      </c>
      <c r="JI3">
        <v>11.811</v>
      </c>
      <c r="JJ3">
        <v>9.1219999999999999</v>
      </c>
      <c r="JK3">
        <v>10.022</v>
      </c>
      <c r="JL3">
        <v>6.7430000000000003</v>
      </c>
      <c r="JM3">
        <v>7.351</v>
      </c>
      <c r="JN3">
        <v>9.7639999999999993</v>
      </c>
      <c r="JO3">
        <v>7.9889999999999999</v>
      </c>
      <c r="JP3">
        <v>8.4570000000000007</v>
      </c>
      <c r="JQ3">
        <v>7.0860000000000003</v>
      </c>
      <c r="JR3">
        <v>7.1029999999999998</v>
      </c>
      <c r="JS3">
        <v>12.022</v>
      </c>
      <c r="JT3">
        <v>10.708</v>
      </c>
      <c r="JU3">
        <v>8.02</v>
      </c>
      <c r="JV3">
        <v>9.4160000000000004</v>
      </c>
      <c r="JW3">
        <v>13.302</v>
      </c>
      <c r="JX3">
        <v>7.7130000000000001</v>
      </c>
      <c r="JY3">
        <v>8.3960000000000008</v>
      </c>
      <c r="JZ3">
        <v>5.3449999999999998</v>
      </c>
      <c r="KA3">
        <v>9.8629999999999995</v>
      </c>
      <c r="KB3">
        <v>11.734999999999999</v>
      </c>
      <c r="KC3">
        <v>10.413</v>
      </c>
      <c r="KD3">
        <v>12.27</v>
      </c>
      <c r="KE3">
        <v>12.221</v>
      </c>
      <c r="KF3">
        <v>10.715999999999999</v>
      </c>
      <c r="KG3">
        <v>13.443</v>
      </c>
    </row>
    <row r="4" spans="1:293" x14ac:dyDescent="0.25">
      <c r="A4" t="s">
        <v>1569</v>
      </c>
      <c r="B4" t="s">
        <v>832</v>
      </c>
      <c r="C4" t="s">
        <v>595</v>
      </c>
      <c r="D4">
        <v>4</v>
      </c>
      <c r="E4" t="s">
        <v>1</v>
      </c>
      <c r="F4">
        <v>1</v>
      </c>
      <c r="G4">
        <v>1</v>
      </c>
      <c r="H4" t="s">
        <v>610</v>
      </c>
      <c r="I4" t="s">
        <v>6</v>
      </c>
      <c r="J4" t="s">
        <v>5</v>
      </c>
      <c r="K4" s="17" t="s">
        <v>596</v>
      </c>
      <c r="L4" s="17" t="s">
        <v>831</v>
      </c>
      <c r="M4" s="7">
        <v>0</v>
      </c>
      <c r="N4" s="7">
        <v>212.45256789888501</v>
      </c>
      <c r="O4" s="7">
        <f>M4*'Emission and cost factors'!$D$8+N4*'Emission and cost factors'!$E$8</f>
        <v>97.728181233487106</v>
      </c>
      <c r="P4" s="8">
        <f>M4*'Emission and cost factors'!$D$9+N4*'Emission and cost factors'!$E$9</f>
        <v>31.867885184832751</v>
      </c>
      <c r="Q4" s="7">
        <f t="shared" si="0"/>
        <v>20.591999999999992</v>
      </c>
      <c r="R4" s="2">
        <f t="shared" si="1"/>
        <v>1</v>
      </c>
      <c r="S4" s="2">
        <f t="shared" si="2"/>
        <v>0</v>
      </c>
      <c r="T4" s="2">
        <f t="shared" si="3"/>
        <v>0</v>
      </c>
      <c r="U4" s="7">
        <f t="shared" si="4"/>
        <v>0.02</v>
      </c>
      <c r="V4" s="7">
        <f t="shared" si="5"/>
        <v>0</v>
      </c>
      <c r="W4" s="7">
        <f t="shared" si="6"/>
        <v>0</v>
      </c>
      <c r="X4">
        <v>20.05</v>
      </c>
      <c r="Y4">
        <v>20.25</v>
      </c>
      <c r="Z4">
        <v>20.27</v>
      </c>
      <c r="AA4">
        <v>20.010000000000002</v>
      </c>
      <c r="AB4">
        <v>20.09</v>
      </c>
      <c r="AC4">
        <v>20.63</v>
      </c>
      <c r="AD4">
        <v>20.72</v>
      </c>
      <c r="AE4">
        <v>20.74</v>
      </c>
      <c r="AF4">
        <v>20.64</v>
      </c>
      <c r="AG4">
        <v>20.56</v>
      </c>
      <c r="AH4">
        <v>20.7</v>
      </c>
      <c r="AI4">
        <v>20.18</v>
      </c>
      <c r="AJ4">
        <v>20.69</v>
      </c>
      <c r="AK4">
        <v>19.82</v>
      </c>
      <c r="AL4">
        <v>20.260000000000002</v>
      </c>
      <c r="AM4">
        <v>20.77</v>
      </c>
      <c r="AN4">
        <v>20.77</v>
      </c>
      <c r="AO4">
        <v>20.63</v>
      </c>
      <c r="AP4">
        <v>20.77</v>
      </c>
      <c r="AQ4">
        <v>21.01</v>
      </c>
      <c r="AR4">
        <v>20.74</v>
      </c>
      <c r="AS4">
        <v>20.64</v>
      </c>
      <c r="AT4">
        <v>20.61</v>
      </c>
      <c r="AU4">
        <v>20.78</v>
      </c>
      <c r="AV4">
        <v>20.85</v>
      </c>
      <c r="AW4">
        <v>20.43</v>
      </c>
      <c r="AX4">
        <v>20.8</v>
      </c>
      <c r="AY4">
        <v>21.31</v>
      </c>
      <c r="AZ4">
        <v>20.81</v>
      </c>
      <c r="BA4">
        <v>21.23</v>
      </c>
      <c r="BB4">
        <v>0</v>
      </c>
      <c r="BC4">
        <v>0</v>
      </c>
      <c r="BD4">
        <v>0</v>
      </c>
      <c r="BE4">
        <v>0</v>
      </c>
      <c r="BF4">
        <v>0</v>
      </c>
      <c r="BG4">
        <v>0</v>
      </c>
      <c r="BH4">
        <v>0</v>
      </c>
      <c r="BI4">
        <v>0</v>
      </c>
      <c r="BJ4">
        <v>0</v>
      </c>
      <c r="BK4">
        <v>0</v>
      </c>
      <c r="BL4">
        <v>0</v>
      </c>
      <c r="BM4">
        <v>0</v>
      </c>
      <c r="BN4">
        <v>0</v>
      </c>
      <c r="BO4">
        <v>0.6</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19.23</v>
      </c>
      <c r="EO4">
        <v>19.43</v>
      </c>
      <c r="EP4">
        <v>19.54</v>
      </c>
      <c r="EQ4">
        <v>19.02</v>
      </c>
      <c r="ER4">
        <v>19.29</v>
      </c>
      <c r="ES4">
        <v>19.98</v>
      </c>
      <c r="ET4">
        <v>20.36</v>
      </c>
      <c r="EU4">
        <v>20.48</v>
      </c>
      <c r="EV4">
        <v>20.190000000000001</v>
      </c>
      <c r="EW4">
        <v>20.07</v>
      </c>
      <c r="EX4">
        <v>20.399999999999999</v>
      </c>
      <c r="EY4">
        <v>19.3</v>
      </c>
      <c r="EZ4">
        <v>20.14</v>
      </c>
      <c r="FA4">
        <v>18.579999999999998</v>
      </c>
      <c r="FB4">
        <v>19.29</v>
      </c>
      <c r="FC4">
        <v>20.48</v>
      </c>
      <c r="FD4">
        <v>20.52</v>
      </c>
      <c r="FE4">
        <v>20.11</v>
      </c>
      <c r="FF4">
        <v>20.37</v>
      </c>
      <c r="FG4">
        <v>20.69</v>
      </c>
      <c r="FH4">
        <v>20.47</v>
      </c>
      <c r="FI4">
        <v>20.13</v>
      </c>
      <c r="FJ4">
        <v>20.22</v>
      </c>
      <c r="FK4">
        <v>20.59</v>
      </c>
      <c r="FL4">
        <v>20.64</v>
      </c>
      <c r="FM4">
        <v>19.89</v>
      </c>
      <c r="FN4">
        <v>20.48</v>
      </c>
      <c r="FO4">
        <v>21.15</v>
      </c>
      <c r="FP4">
        <v>20.63</v>
      </c>
      <c r="FQ4">
        <v>21.25</v>
      </c>
      <c r="FR4">
        <v>1</v>
      </c>
      <c r="FS4">
        <v>1</v>
      </c>
      <c r="FT4">
        <v>0.91700000000000004</v>
      </c>
      <c r="FU4">
        <v>1</v>
      </c>
      <c r="FV4">
        <v>1</v>
      </c>
      <c r="FW4">
        <v>0.05</v>
      </c>
      <c r="FX4">
        <v>0</v>
      </c>
      <c r="FY4">
        <v>0</v>
      </c>
      <c r="FZ4">
        <v>0</v>
      </c>
      <c r="GA4">
        <v>0</v>
      </c>
      <c r="GB4">
        <v>0</v>
      </c>
      <c r="GC4">
        <v>1</v>
      </c>
      <c r="GD4">
        <v>0</v>
      </c>
      <c r="GE4">
        <v>1</v>
      </c>
      <c r="GF4">
        <v>1</v>
      </c>
      <c r="GG4">
        <v>0</v>
      </c>
      <c r="GH4">
        <v>0</v>
      </c>
      <c r="GI4">
        <v>0</v>
      </c>
      <c r="GJ4">
        <v>0</v>
      </c>
      <c r="GK4">
        <v>0</v>
      </c>
      <c r="GL4">
        <v>0</v>
      </c>
      <c r="GM4">
        <v>0</v>
      </c>
      <c r="GN4">
        <v>0</v>
      </c>
      <c r="GO4">
        <v>0</v>
      </c>
      <c r="GP4">
        <v>0</v>
      </c>
      <c r="GQ4">
        <v>0.3</v>
      </c>
      <c r="GR4">
        <v>0</v>
      </c>
      <c r="GS4">
        <v>0</v>
      </c>
      <c r="GT4">
        <v>0</v>
      </c>
      <c r="GU4">
        <v>0</v>
      </c>
      <c r="GV4">
        <v>0</v>
      </c>
      <c r="GW4">
        <v>0</v>
      </c>
      <c r="GX4">
        <v>0</v>
      </c>
      <c r="GY4">
        <v>0</v>
      </c>
      <c r="GZ4">
        <v>0</v>
      </c>
      <c r="HA4">
        <v>0</v>
      </c>
      <c r="HB4">
        <v>0</v>
      </c>
      <c r="HC4">
        <v>0</v>
      </c>
      <c r="HD4">
        <v>0</v>
      </c>
      <c r="HE4">
        <v>0</v>
      </c>
      <c r="HF4">
        <v>0</v>
      </c>
      <c r="HG4">
        <v>0</v>
      </c>
      <c r="HH4">
        <v>0</v>
      </c>
      <c r="HI4">
        <v>1</v>
      </c>
      <c r="HJ4">
        <v>0</v>
      </c>
      <c r="HK4">
        <v>0</v>
      </c>
      <c r="HL4">
        <v>0</v>
      </c>
      <c r="HM4">
        <v>0</v>
      </c>
      <c r="HN4">
        <v>0</v>
      </c>
      <c r="HO4">
        <v>0</v>
      </c>
      <c r="HP4">
        <v>0</v>
      </c>
      <c r="HQ4">
        <v>0</v>
      </c>
      <c r="HR4">
        <v>0</v>
      </c>
      <c r="HS4">
        <v>0</v>
      </c>
      <c r="HT4">
        <v>0</v>
      </c>
      <c r="HU4">
        <v>0</v>
      </c>
      <c r="HV4">
        <v>0</v>
      </c>
      <c r="HW4">
        <v>0</v>
      </c>
      <c r="HX4">
        <v>0</v>
      </c>
      <c r="HY4">
        <v>0</v>
      </c>
      <c r="HZ4">
        <v>0</v>
      </c>
      <c r="IA4">
        <v>0</v>
      </c>
      <c r="IB4">
        <v>0</v>
      </c>
      <c r="IC4">
        <v>0</v>
      </c>
      <c r="ID4">
        <v>0</v>
      </c>
      <c r="IE4">
        <v>0</v>
      </c>
      <c r="IF4">
        <v>0</v>
      </c>
      <c r="IG4">
        <v>0</v>
      </c>
      <c r="IH4">
        <v>0</v>
      </c>
      <c r="II4">
        <v>0</v>
      </c>
      <c r="IJ4">
        <v>0</v>
      </c>
      <c r="IK4">
        <v>0</v>
      </c>
      <c r="IL4">
        <v>0</v>
      </c>
      <c r="IM4">
        <v>0</v>
      </c>
      <c r="IN4">
        <v>0</v>
      </c>
      <c r="IO4">
        <v>0</v>
      </c>
      <c r="IP4">
        <v>0</v>
      </c>
      <c r="IQ4">
        <v>0</v>
      </c>
      <c r="IR4">
        <v>0</v>
      </c>
      <c r="IS4">
        <v>0</v>
      </c>
      <c r="IT4">
        <v>0</v>
      </c>
      <c r="IU4">
        <v>0</v>
      </c>
      <c r="IV4">
        <v>0</v>
      </c>
      <c r="IW4">
        <v>0</v>
      </c>
      <c r="IX4">
        <v>0</v>
      </c>
      <c r="IY4">
        <v>0</v>
      </c>
      <c r="IZ4">
        <v>0</v>
      </c>
      <c r="JA4">
        <v>0</v>
      </c>
      <c r="JB4">
        <v>0</v>
      </c>
      <c r="JC4">
        <v>0</v>
      </c>
      <c r="JD4">
        <v>4.2030000000000003</v>
      </c>
      <c r="JE4">
        <v>6.2960000000000003</v>
      </c>
      <c r="JF4">
        <v>5.7640000000000002</v>
      </c>
      <c r="JG4">
        <v>7.5250000000000004</v>
      </c>
      <c r="JH4">
        <v>6.859</v>
      </c>
      <c r="JI4">
        <v>11.811</v>
      </c>
      <c r="JJ4">
        <v>9.1219999999999999</v>
      </c>
      <c r="JK4">
        <v>10.022</v>
      </c>
      <c r="JL4">
        <v>6.7430000000000003</v>
      </c>
      <c r="JM4">
        <v>7.351</v>
      </c>
      <c r="JN4">
        <v>9.7639999999999993</v>
      </c>
      <c r="JO4">
        <v>7.9889999999999999</v>
      </c>
      <c r="JP4">
        <v>8.4570000000000007</v>
      </c>
      <c r="JQ4">
        <v>7.0860000000000003</v>
      </c>
      <c r="JR4">
        <v>7.1029999999999998</v>
      </c>
      <c r="JS4">
        <v>12.022</v>
      </c>
      <c r="JT4">
        <v>10.708</v>
      </c>
      <c r="JU4">
        <v>8.02</v>
      </c>
      <c r="JV4">
        <v>9.4160000000000004</v>
      </c>
      <c r="JW4">
        <v>13.302</v>
      </c>
      <c r="JX4">
        <v>7.7130000000000001</v>
      </c>
      <c r="JY4">
        <v>8.3960000000000008</v>
      </c>
      <c r="JZ4">
        <v>5.3449999999999998</v>
      </c>
      <c r="KA4">
        <v>9.8629999999999995</v>
      </c>
      <c r="KB4">
        <v>11.734999999999999</v>
      </c>
      <c r="KC4">
        <v>10.413</v>
      </c>
      <c r="KD4">
        <v>12.27</v>
      </c>
      <c r="KE4">
        <v>12.221</v>
      </c>
      <c r="KF4">
        <v>10.715999999999999</v>
      </c>
      <c r="KG4">
        <v>13.443</v>
      </c>
    </row>
    <row r="5" spans="1:293" x14ac:dyDescent="0.25">
      <c r="A5" t="s">
        <v>1570</v>
      </c>
      <c r="B5" t="s">
        <v>832</v>
      </c>
      <c r="C5" t="s">
        <v>595</v>
      </c>
      <c r="D5">
        <v>5</v>
      </c>
      <c r="E5" t="s">
        <v>1</v>
      </c>
      <c r="F5">
        <v>1</v>
      </c>
      <c r="G5">
        <v>1</v>
      </c>
      <c r="H5" t="s">
        <v>610</v>
      </c>
      <c r="I5" t="s">
        <v>3</v>
      </c>
      <c r="J5" t="s">
        <v>611</v>
      </c>
      <c r="K5" s="17" t="s">
        <v>596</v>
      </c>
      <c r="L5" s="17" t="s">
        <v>831</v>
      </c>
      <c r="M5" s="7">
        <v>0</v>
      </c>
      <c r="N5" s="7">
        <v>205.870782054774</v>
      </c>
      <c r="O5" s="7">
        <f>M5*'Emission and cost factors'!$D$8+N5*'Emission and cost factors'!$E$8</f>
        <v>94.700559745196045</v>
      </c>
      <c r="P5" s="8">
        <f>M5*'Emission and cost factors'!$D$9+N5*'Emission and cost factors'!$E$9</f>
        <v>30.880617308216099</v>
      </c>
      <c r="Q5" s="7">
        <f t="shared" si="0"/>
        <v>20.55599999999999</v>
      </c>
      <c r="R5" s="2">
        <f t="shared" si="1"/>
        <v>1</v>
      </c>
      <c r="S5" s="2">
        <f t="shared" si="2"/>
        <v>0</v>
      </c>
      <c r="T5" s="2">
        <f t="shared" si="3"/>
        <v>0</v>
      </c>
      <c r="U5" s="7">
        <f t="shared" si="4"/>
        <v>0.02</v>
      </c>
      <c r="V5" s="7">
        <f t="shared" si="5"/>
        <v>0</v>
      </c>
      <c r="W5" s="7">
        <f t="shared" si="6"/>
        <v>0</v>
      </c>
      <c r="X5">
        <v>20.02</v>
      </c>
      <c r="Y5">
        <v>20.260000000000002</v>
      </c>
      <c r="Z5">
        <v>20.27</v>
      </c>
      <c r="AA5">
        <v>20.03</v>
      </c>
      <c r="AB5">
        <v>20.11</v>
      </c>
      <c r="AC5">
        <v>20.61</v>
      </c>
      <c r="AD5">
        <v>20.67</v>
      </c>
      <c r="AE5">
        <v>20.69</v>
      </c>
      <c r="AF5">
        <v>20.51</v>
      </c>
      <c r="AG5">
        <v>20.49</v>
      </c>
      <c r="AH5">
        <v>20.64</v>
      </c>
      <c r="AI5">
        <v>20.170000000000002</v>
      </c>
      <c r="AJ5">
        <v>20.59</v>
      </c>
      <c r="AK5">
        <v>19.77</v>
      </c>
      <c r="AL5">
        <v>20.25</v>
      </c>
      <c r="AM5">
        <v>20.73</v>
      </c>
      <c r="AN5">
        <v>20.74</v>
      </c>
      <c r="AO5">
        <v>20.58</v>
      </c>
      <c r="AP5">
        <v>20.65</v>
      </c>
      <c r="AQ5">
        <v>20.94</v>
      </c>
      <c r="AR5">
        <v>20.65</v>
      </c>
      <c r="AS5">
        <v>20.59</v>
      </c>
      <c r="AT5">
        <v>20.53</v>
      </c>
      <c r="AU5">
        <v>20.71</v>
      </c>
      <c r="AV5">
        <v>20.77</v>
      </c>
      <c r="AW5">
        <v>20.46</v>
      </c>
      <c r="AX5">
        <v>20.81</v>
      </c>
      <c r="AY5">
        <v>21.37</v>
      </c>
      <c r="AZ5">
        <v>20.78</v>
      </c>
      <c r="BA5">
        <v>21.29</v>
      </c>
      <c r="BB5">
        <v>0</v>
      </c>
      <c r="BC5">
        <v>0</v>
      </c>
      <c r="BD5">
        <v>0</v>
      </c>
      <c r="BE5">
        <v>0</v>
      </c>
      <c r="BF5">
        <v>0</v>
      </c>
      <c r="BG5">
        <v>0</v>
      </c>
      <c r="BH5">
        <v>0</v>
      </c>
      <c r="BI5">
        <v>0</v>
      </c>
      <c r="BJ5">
        <v>0</v>
      </c>
      <c r="BK5">
        <v>0</v>
      </c>
      <c r="BL5">
        <v>0</v>
      </c>
      <c r="BM5">
        <v>0</v>
      </c>
      <c r="BN5">
        <v>0</v>
      </c>
      <c r="BO5">
        <v>0.6</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19.14</v>
      </c>
      <c r="EO5">
        <v>19.440000000000001</v>
      </c>
      <c r="EP5">
        <v>19.510000000000002</v>
      </c>
      <c r="EQ5">
        <v>19.02</v>
      </c>
      <c r="ER5">
        <v>19.28</v>
      </c>
      <c r="ES5">
        <v>19.89</v>
      </c>
      <c r="ET5">
        <v>20.21</v>
      </c>
      <c r="EU5">
        <v>20.350000000000001</v>
      </c>
      <c r="EV5">
        <v>20.02</v>
      </c>
      <c r="EW5">
        <v>19.940000000000001</v>
      </c>
      <c r="EX5">
        <v>20.260000000000002</v>
      </c>
      <c r="EY5">
        <v>19.239999999999998</v>
      </c>
      <c r="EZ5">
        <v>20.100000000000001</v>
      </c>
      <c r="FA5">
        <v>18.48</v>
      </c>
      <c r="FB5">
        <v>19.29</v>
      </c>
      <c r="FC5">
        <v>20.39</v>
      </c>
      <c r="FD5">
        <v>20.41</v>
      </c>
      <c r="FE5">
        <v>19.97</v>
      </c>
      <c r="FF5">
        <v>20.22</v>
      </c>
      <c r="FG5">
        <v>20.58</v>
      </c>
      <c r="FH5">
        <v>20.34</v>
      </c>
      <c r="FI5">
        <v>20</v>
      </c>
      <c r="FJ5">
        <v>20.03</v>
      </c>
      <c r="FK5">
        <v>20.420000000000002</v>
      </c>
      <c r="FL5">
        <v>20.56</v>
      </c>
      <c r="FM5">
        <v>19.86</v>
      </c>
      <c r="FN5">
        <v>20.45</v>
      </c>
      <c r="FO5">
        <v>21.18</v>
      </c>
      <c r="FP5">
        <v>20.53</v>
      </c>
      <c r="FQ5">
        <v>21.29</v>
      </c>
      <c r="FR5">
        <v>1</v>
      </c>
      <c r="FS5">
        <v>0.86699999999999999</v>
      </c>
      <c r="FT5">
        <v>0.71699999999999997</v>
      </c>
      <c r="FU5">
        <v>1</v>
      </c>
      <c r="FV5">
        <v>1</v>
      </c>
      <c r="FW5">
        <v>0.26700000000000002</v>
      </c>
      <c r="FX5">
        <v>0</v>
      </c>
      <c r="FY5">
        <v>0</v>
      </c>
      <c r="FZ5">
        <v>0</v>
      </c>
      <c r="GA5">
        <v>0.1</v>
      </c>
      <c r="GB5">
        <v>0</v>
      </c>
      <c r="GC5">
        <v>1</v>
      </c>
      <c r="GD5">
        <v>0</v>
      </c>
      <c r="GE5">
        <v>1</v>
      </c>
      <c r="GF5">
        <v>1</v>
      </c>
      <c r="GG5">
        <v>0</v>
      </c>
      <c r="GH5">
        <v>0</v>
      </c>
      <c r="GI5">
        <v>0.05</v>
      </c>
      <c r="GJ5">
        <v>0</v>
      </c>
      <c r="GK5">
        <v>0</v>
      </c>
      <c r="GL5">
        <v>0</v>
      </c>
      <c r="GM5">
        <v>0</v>
      </c>
      <c r="GN5">
        <v>0</v>
      </c>
      <c r="GO5">
        <v>0</v>
      </c>
      <c r="GP5">
        <v>0</v>
      </c>
      <c r="GQ5">
        <v>0.3</v>
      </c>
      <c r="GR5">
        <v>0</v>
      </c>
      <c r="GS5">
        <v>0</v>
      </c>
      <c r="GT5">
        <v>0</v>
      </c>
      <c r="GU5">
        <v>0</v>
      </c>
      <c r="GV5">
        <v>0</v>
      </c>
      <c r="GW5">
        <v>0</v>
      </c>
      <c r="GX5">
        <v>0</v>
      </c>
      <c r="GY5">
        <v>0</v>
      </c>
      <c r="GZ5">
        <v>0</v>
      </c>
      <c r="HA5">
        <v>0</v>
      </c>
      <c r="HB5">
        <v>0</v>
      </c>
      <c r="HC5">
        <v>0</v>
      </c>
      <c r="HD5">
        <v>0</v>
      </c>
      <c r="HE5">
        <v>0</v>
      </c>
      <c r="HF5">
        <v>0</v>
      </c>
      <c r="HG5">
        <v>0</v>
      </c>
      <c r="HH5">
        <v>0</v>
      </c>
      <c r="HI5">
        <v>1</v>
      </c>
      <c r="HJ5">
        <v>0</v>
      </c>
      <c r="HK5">
        <v>0</v>
      </c>
      <c r="HL5">
        <v>0</v>
      </c>
      <c r="HM5">
        <v>0</v>
      </c>
      <c r="HN5">
        <v>0</v>
      </c>
      <c r="HO5">
        <v>0</v>
      </c>
      <c r="HP5">
        <v>0</v>
      </c>
      <c r="HQ5">
        <v>0</v>
      </c>
      <c r="HR5">
        <v>0</v>
      </c>
      <c r="HS5">
        <v>0</v>
      </c>
      <c r="HT5">
        <v>0</v>
      </c>
      <c r="HU5">
        <v>0</v>
      </c>
      <c r="HV5">
        <v>0</v>
      </c>
      <c r="HW5">
        <v>0</v>
      </c>
      <c r="HX5">
        <v>0</v>
      </c>
      <c r="HY5">
        <v>0</v>
      </c>
      <c r="HZ5">
        <v>0</v>
      </c>
      <c r="IA5">
        <v>0</v>
      </c>
      <c r="IB5">
        <v>0</v>
      </c>
      <c r="IC5">
        <v>0</v>
      </c>
      <c r="ID5">
        <v>0</v>
      </c>
      <c r="IE5">
        <v>0</v>
      </c>
      <c r="IF5">
        <v>0</v>
      </c>
      <c r="IG5">
        <v>0</v>
      </c>
      <c r="IH5">
        <v>0</v>
      </c>
      <c r="II5">
        <v>0</v>
      </c>
      <c r="IJ5">
        <v>0</v>
      </c>
      <c r="IK5">
        <v>0</v>
      </c>
      <c r="IL5">
        <v>0</v>
      </c>
      <c r="IM5">
        <v>0</v>
      </c>
      <c r="IN5">
        <v>0</v>
      </c>
      <c r="IO5">
        <v>0</v>
      </c>
      <c r="IP5">
        <v>0</v>
      </c>
      <c r="IQ5">
        <v>0</v>
      </c>
      <c r="IR5">
        <v>0</v>
      </c>
      <c r="IS5">
        <v>0</v>
      </c>
      <c r="IT5">
        <v>0</v>
      </c>
      <c r="IU5">
        <v>0</v>
      </c>
      <c r="IV5">
        <v>0</v>
      </c>
      <c r="IW5">
        <v>0</v>
      </c>
      <c r="IX5">
        <v>0</v>
      </c>
      <c r="IY5">
        <v>0</v>
      </c>
      <c r="IZ5">
        <v>0</v>
      </c>
      <c r="JA5">
        <v>0</v>
      </c>
      <c r="JB5">
        <v>0</v>
      </c>
      <c r="JC5">
        <v>0</v>
      </c>
      <c r="JD5">
        <v>4.2030000000000003</v>
      </c>
      <c r="JE5">
        <v>6.2960000000000003</v>
      </c>
      <c r="JF5">
        <v>5.7640000000000002</v>
      </c>
      <c r="JG5">
        <v>7.5250000000000004</v>
      </c>
      <c r="JH5">
        <v>6.859</v>
      </c>
      <c r="JI5">
        <v>11.811</v>
      </c>
      <c r="JJ5">
        <v>9.1219999999999999</v>
      </c>
      <c r="JK5">
        <v>10.022</v>
      </c>
      <c r="JL5">
        <v>6.7430000000000003</v>
      </c>
      <c r="JM5">
        <v>7.351</v>
      </c>
      <c r="JN5">
        <v>9.7639999999999993</v>
      </c>
      <c r="JO5">
        <v>7.9889999999999999</v>
      </c>
      <c r="JP5">
        <v>8.4570000000000007</v>
      </c>
      <c r="JQ5">
        <v>7.0860000000000003</v>
      </c>
      <c r="JR5">
        <v>7.1029999999999998</v>
      </c>
      <c r="JS5">
        <v>12.022</v>
      </c>
      <c r="JT5">
        <v>10.708</v>
      </c>
      <c r="JU5">
        <v>8.02</v>
      </c>
      <c r="JV5">
        <v>9.4160000000000004</v>
      </c>
      <c r="JW5">
        <v>13.302</v>
      </c>
      <c r="JX5">
        <v>7.7130000000000001</v>
      </c>
      <c r="JY5">
        <v>8.3960000000000008</v>
      </c>
      <c r="JZ5">
        <v>5.3449999999999998</v>
      </c>
      <c r="KA5">
        <v>9.8629999999999995</v>
      </c>
      <c r="KB5">
        <v>11.734999999999999</v>
      </c>
      <c r="KC5">
        <v>10.413</v>
      </c>
      <c r="KD5">
        <v>12.27</v>
      </c>
      <c r="KE5">
        <v>12.221</v>
      </c>
      <c r="KF5">
        <v>10.715999999999999</v>
      </c>
      <c r="KG5">
        <v>13.443</v>
      </c>
    </row>
    <row r="6" spans="1:293" x14ac:dyDescent="0.25">
      <c r="A6" t="s">
        <v>1571</v>
      </c>
      <c r="B6" t="s">
        <v>832</v>
      </c>
      <c r="C6" t="s">
        <v>595</v>
      </c>
      <c r="D6">
        <v>6</v>
      </c>
      <c r="E6" t="s">
        <v>1</v>
      </c>
      <c r="F6">
        <v>1</v>
      </c>
      <c r="G6">
        <v>1</v>
      </c>
      <c r="H6" t="s">
        <v>610</v>
      </c>
      <c r="I6" t="s">
        <v>3</v>
      </c>
      <c r="J6" t="s">
        <v>5</v>
      </c>
      <c r="K6" s="17" t="s">
        <v>596</v>
      </c>
      <c r="L6" s="17" t="s">
        <v>831</v>
      </c>
      <c r="M6" s="7">
        <v>0</v>
      </c>
      <c r="N6" s="7">
        <v>205.85276289026501</v>
      </c>
      <c r="O6" s="7">
        <f>M6*'Emission and cost factors'!$D$8+N6*'Emission and cost factors'!$E$8</f>
        <v>94.692270929521911</v>
      </c>
      <c r="P6" s="8">
        <f>M6*'Emission and cost factors'!$D$9+N6*'Emission and cost factors'!$E$9</f>
        <v>30.87791443353975</v>
      </c>
      <c r="Q6" s="7">
        <f t="shared" si="0"/>
        <v>20.55599999999999</v>
      </c>
      <c r="R6" s="2">
        <f t="shared" si="1"/>
        <v>1</v>
      </c>
      <c r="S6" s="2">
        <f t="shared" si="2"/>
        <v>0</v>
      </c>
      <c r="T6" s="2">
        <f t="shared" si="3"/>
        <v>0</v>
      </c>
      <c r="U6" s="7">
        <f t="shared" si="4"/>
        <v>0.02</v>
      </c>
      <c r="V6" s="7">
        <f t="shared" si="5"/>
        <v>0</v>
      </c>
      <c r="W6" s="7">
        <f t="shared" si="6"/>
        <v>0</v>
      </c>
      <c r="X6">
        <v>20.02</v>
      </c>
      <c r="Y6">
        <v>20.260000000000002</v>
      </c>
      <c r="Z6">
        <v>20.27</v>
      </c>
      <c r="AA6">
        <v>20.03</v>
      </c>
      <c r="AB6">
        <v>20.11</v>
      </c>
      <c r="AC6">
        <v>20.61</v>
      </c>
      <c r="AD6">
        <v>20.67</v>
      </c>
      <c r="AE6">
        <v>20.69</v>
      </c>
      <c r="AF6">
        <v>20.51</v>
      </c>
      <c r="AG6">
        <v>20.49</v>
      </c>
      <c r="AH6">
        <v>20.64</v>
      </c>
      <c r="AI6">
        <v>20.170000000000002</v>
      </c>
      <c r="AJ6">
        <v>20.59</v>
      </c>
      <c r="AK6">
        <v>19.77</v>
      </c>
      <c r="AL6">
        <v>20.25</v>
      </c>
      <c r="AM6">
        <v>20.73</v>
      </c>
      <c r="AN6">
        <v>20.74</v>
      </c>
      <c r="AO6">
        <v>20.58</v>
      </c>
      <c r="AP6">
        <v>20.65</v>
      </c>
      <c r="AQ6">
        <v>20.94</v>
      </c>
      <c r="AR6">
        <v>20.65</v>
      </c>
      <c r="AS6">
        <v>20.59</v>
      </c>
      <c r="AT6">
        <v>20.53</v>
      </c>
      <c r="AU6">
        <v>20.71</v>
      </c>
      <c r="AV6">
        <v>20.77</v>
      </c>
      <c r="AW6">
        <v>20.46</v>
      </c>
      <c r="AX6">
        <v>20.81</v>
      </c>
      <c r="AY6">
        <v>21.37</v>
      </c>
      <c r="AZ6">
        <v>20.78</v>
      </c>
      <c r="BA6">
        <v>21.29</v>
      </c>
      <c r="BB6">
        <v>0</v>
      </c>
      <c r="BC6">
        <v>0</v>
      </c>
      <c r="BD6">
        <v>0</v>
      </c>
      <c r="BE6">
        <v>0</v>
      </c>
      <c r="BF6">
        <v>0</v>
      </c>
      <c r="BG6">
        <v>0</v>
      </c>
      <c r="BH6">
        <v>0</v>
      </c>
      <c r="BI6">
        <v>0</v>
      </c>
      <c r="BJ6">
        <v>0</v>
      </c>
      <c r="BK6">
        <v>0</v>
      </c>
      <c r="BL6">
        <v>0</v>
      </c>
      <c r="BM6">
        <v>0</v>
      </c>
      <c r="BN6">
        <v>0</v>
      </c>
      <c r="BO6">
        <v>0.6</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19.14</v>
      </c>
      <c r="EO6">
        <v>19.440000000000001</v>
      </c>
      <c r="EP6">
        <v>19.510000000000002</v>
      </c>
      <c r="EQ6">
        <v>19.02</v>
      </c>
      <c r="ER6">
        <v>19.28</v>
      </c>
      <c r="ES6">
        <v>19.89</v>
      </c>
      <c r="ET6">
        <v>20.21</v>
      </c>
      <c r="EU6">
        <v>20.350000000000001</v>
      </c>
      <c r="EV6">
        <v>20.02</v>
      </c>
      <c r="EW6">
        <v>19.940000000000001</v>
      </c>
      <c r="EX6">
        <v>20.260000000000002</v>
      </c>
      <c r="EY6">
        <v>19.239999999999998</v>
      </c>
      <c r="EZ6">
        <v>20.100000000000001</v>
      </c>
      <c r="FA6">
        <v>18.48</v>
      </c>
      <c r="FB6">
        <v>19.29</v>
      </c>
      <c r="FC6">
        <v>20.39</v>
      </c>
      <c r="FD6">
        <v>20.41</v>
      </c>
      <c r="FE6">
        <v>19.97</v>
      </c>
      <c r="FF6">
        <v>20.22</v>
      </c>
      <c r="FG6">
        <v>20.58</v>
      </c>
      <c r="FH6">
        <v>20.34</v>
      </c>
      <c r="FI6">
        <v>20</v>
      </c>
      <c r="FJ6">
        <v>20.03</v>
      </c>
      <c r="FK6">
        <v>20.420000000000002</v>
      </c>
      <c r="FL6">
        <v>20.56</v>
      </c>
      <c r="FM6">
        <v>19.86</v>
      </c>
      <c r="FN6">
        <v>20.45</v>
      </c>
      <c r="FO6">
        <v>21.18</v>
      </c>
      <c r="FP6">
        <v>20.53</v>
      </c>
      <c r="FQ6">
        <v>21.29</v>
      </c>
      <c r="FR6">
        <v>1</v>
      </c>
      <c r="FS6">
        <v>0.86699999999999999</v>
      </c>
      <c r="FT6">
        <v>0.71699999999999997</v>
      </c>
      <c r="FU6">
        <v>1</v>
      </c>
      <c r="FV6">
        <v>1</v>
      </c>
      <c r="FW6">
        <v>0.26700000000000002</v>
      </c>
      <c r="FX6">
        <v>0</v>
      </c>
      <c r="FY6">
        <v>0</v>
      </c>
      <c r="FZ6">
        <v>0</v>
      </c>
      <c r="GA6">
        <v>0.1</v>
      </c>
      <c r="GB6">
        <v>0</v>
      </c>
      <c r="GC6">
        <v>1</v>
      </c>
      <c r="GD6">
        <v>0</v>
      </c>
      <c r="GE6">
        <v>1</v>
      </c>
      <c r="GF6">
        <v>1</v>
      </c>
      <c r="GG6">
        <v>0</v>
      </c>
      <c r="GH6">
        <v>0</v>
      </c>
      <c r="GI6">
        <v>0.05</v>
      </c>
      <c r="GJ6">
        <v>0</v>
      </c>
      <c r="GK6">
        <v>0</v>
      </c>
      <c r="GL6">
        <v>0</v>
      </c>
      <c r="GM6">
        <v>0</v>
      </c>
      <c r="GN6">
        <v>0</v>
      </c>
      <c r="GO6">
        <v>0</v>
      </c>
      <c r="GP6">
        <v>0</v>
      </c>
      <c r="GQ6">
        <v>0.3</v>
      </c>
      <c r="GR6">
        <v>0</v>
      </c>
      <c r="GS6">
        <v>0</v>
      </c>
      <c r="GT6">
        <v>0</v>
      </c>
      <c r="GU6">
        <v>0</v>
      </c>
      <c r="GV6">
        <v>0</v>
      </c>
      <c r="GW6">
        <v>0</v>
      </c>
      <c r="GX6">
        <v>0</v>
      </c>
      <c r="GY6">
        <v>0</v>
      </c>
      <c r="GZ6">
        <v>0</v>
      </c>
      <c r="HA6">
        <v>0</v>
      </c>
      <c r="HB6">
        <v>0</v>
      </c>
      <c r="HC6">
        <v>0</v>
      </c>
      <c r="HD6">
        <v>0</v>
      </c>
      <c r="HE6">
        <v>0</v>
      </c>
      <c r="HF6">
        <v>0</v>
      </c>
      <c r="HG6">
        <v>0</v>
      </c>
      <c r="HH6">
        <v>0</v>
      </c>
      <c r="HI6">
        <v>1</v>
      </c>
      <c r="HJ6">
        <v>0</v>
      </c>
      <c r="HK6">
        <v>0</v>
      </c>
      <c r="HL6">
        <v>0</v>
      </c>
      <c r="HM6">
        <v>0</v>
      </c>
      <c r="HN6">
        <v>0</v>
      </c>
      <c r="HO6">
        <v>0</v>
      </c>
      <c r="HP6">
        <v>0</v>
      </c>
      <c r="HQ6">
        <v>0</v>
      </c>
      <c r="HR6">
        <v>0</v>
      </c>
      <c r="HS6">
        <v>0</v>
      </c>
      <c r="HT6">
        <v>0</v>
      </c>
      <c r="HU6">
        <v>0</v>
      </c>
      <c r="HV6">
        <v>0</v>
      </c>
      <c r="HW6">
        <v>0</v>
      </c>
      <c r="HX6">
        <v>0</v>
      </c>
      <c r="HY6">
        <v>0</v>
      </c>
      <c r="HZ6">
        <v>0</v>
      </c>
      <c r="IA6">
        <v>0</v>
      </c>
      <c r="IB6">
        <v>0</v>
      </c>
      <c r="IC6">
        <v>0</v>
      </c>
      <c r="ID6">
        <v>0</v>
      </c>
      <c r="IE6">
        <v>0</v>
      </c>
      <c r="IF6">
        <v>0</v>
      </c>
      <c r="IG6">
        <v>0</v>
      </c>
      <c r="IH6">
        <v>0</v>
      </c>
      <c r="II6">
        <v>0</v>
      </c>
      <c r="IJ6">
        <v>0</v>
      </c>
      <c r="IK6">
        <v>0</v>
      </c>
      <c r="IL6">
        <v>0</v>
      </c>
      <c r="IM6">
        <v>0</v>
      </c>
      <c r="IN6">
        <v>0</v>
      </c>
      <c r="IO6">
        <v>0</v>
      </c>
      <c r="IP6">
        <v>0</v>
      </c>
      <c r="IQ6">
        <v>0</v>
      </c>
      <c r="IR6">
        <v>0</v>
      </c>
      <c r="IS6">
        <v>0</v>
      </c>
      <c r="IT6">
        <v>0</v>
      </c>
      <c r="IU6">
        <v>0</v>
      </c>
      <c r="IV6">
        <v>0</v>
      </c>
      <c r="IW6">
        <v>0</v>
      </c>
      <c r="IX6">
        <v>0</v>
      </c>
      <c r="IY6">
        <v>0</v>
      </c>
      <c r="IZ6">
        <v>0</v>
      </c>
      <c r="JA6">
        <v>0</v>
      </c>
      <c r="JB6">
        <v>0</v>
      </c>
      <c r="JC6">
        <v>0</v>
      </c>
      <c r="JD6">
        <v>4.2030000000000003</v>
      </c>
      <c r="JE6">
        <v>6.2960000000000003</v>
      </c>
      <c r="JF6">
        <v>5.7640000000000002</v>
      </c>
      <c r="JG6">
        <v>7.5250000000000004</v>
      </c>
      <c r="JH6">
        <v>6.859</v>
      </c>
      <c r="JI6">
        <v>11.811</v>
      </c>
      <c r="JJ6">
        <v>9.1219999999999999</v>
      </c>
      <c r="JK6">
        <v>10.022</v>
      </c>
      <c r="JL6">
        <v>6.7430000000000003</v>
      </c>
      <c r="JM6">
        <v>7.351</v>
      </c>
      <c r="JN6">
        <v>9.7639999999999993</v>
      </c>
      <c r="JO6">
        <v>7.9889999999999999</v>
      </c>
      <c r="JP6">
        <v>8.4570000000000007</v>
      </c>
      <c r="JQ6">
        <v>7.0860000000000003</v>
      </c>
      <c r="JR6">
        <v>7.1029999999999998</v>
      </c>
      <c r="JS6">
        <v>12.022</v>
      </c>
      <c r="JT6">
        <v>10.708</v>
      </c>
      <c r="JU6">
        <v>8.02</v>
      </c>
      <c r="JV6">
        <v>9.4160000000000004</v>
      </c>
      <c r="JW6">
        <v>13.302</v>
      </c>
      <c r="JX6">
        <v>7.7130000000000001</v>
      </c>
      <c r="JY6">
        <v>8.3960000000000008</v>
      </c>
      <c r="JZ6">
        <v>5.3449999999999998</v>
      </c>
      <c r="KA6">
        <v>9.8629999999999995</v>
      </c>
      <c r="KB6">
        <v>11.734999999999999</v>
      </c>
      <c r="KC6">
        <v>10.413</v>
      </c>
      <c r="KD6">
        <v>12.27</v>
      </c>
      <c r="KE6">
        <v>12.221</v>
      </c>
      <c r="KF6">
        <v>10.715999999999999</v>
      </c>
      <c r="KG6">
        <v>13.443</v>
      </c>
    </row>
    <row r="7" spans="1:293" x14ac:dyDescent="0.25">
      <c r="A7" t="s">
        <v>1572</v>
      </c>
      <c r="B7" t="s">
        <v>832</v>
      </c>
      <c r="C7" t="s">
        <v>595</v>
      </c>
      <c r="D7">
        <v>13</v>
      </c>
      <c r="E7" t="s">
        <v>10</v>
      </c>
      <c r="F7">
        <v>2</v>
      </c>
      <c r="G7">
        <v>1</v>
      </c>
      <c r="H7" t="s">
        <v>610</v>
      </c>
      <c r="I7" t="s">
        <v>7</v>
      </c>
      <c r="J7" t="s">
        <v>611</v>
      </c>
      <c r="K7" s="17" t="s">
        <v>596</v>
      </c>
      <c r="L7" s="17" t="s">
        <v>831</v>
      </c>
      <c r="M7" s="7">
        <v>0</v>
      </c>
      <c r="N7" s="7">
        <v>222.451759873485</v>
      </c>
      <c r="O7" s="7">
        <f>M7*'Emission and cost factors'!$D$8+N7*'Emission and cost factors'!$E$8</f>
        <v>102.32780954180311</v>
      </c>
      <c r="P7" s="8">
        <f>M7*'Emission and cost factors'!$D$9+N7*'Emission and cost factors'!$E$9</f>
        <v>33.367763981022748</v>
      </c>
      <c r="Q7" s="7">
        <f t="shared" si="0"/>
        <v>20.355</v>
      </c>
      <c r="R7" s="2">
        <f t="shared" si="1"/>
        <v>8</v>
      </c>
      <c r="S7" s="2">
        <f t="shared" si="2"/>
        <v>0</v>
      </c>
      <c r="T7" s="2">
        <f t="shared" si="3"/>
        <v>0</v>
      </c>
      <c r="U7" s="7">
        <f t="shared" si="4"/>
        <v>9.9766666666666656E-2</v>
      </c>
      <c r="V7" s="7">
        <f t="shared" si="5"/>
        <v>0</v>
      </c>
      <c r="W7" s="7">
        <f t="shared" si="6"/>
        <v>0</v>
      </c>
      <c r="X7">
        <v>19.72</v>
      </c>
      <c r="Y7">
        <v>19.88</v>
      </c>
      <c r="Z7">
        <v>19.91</v>
      </c>
      <c r="AA7">
        <v>19.68</v>
      </c>
      <c r="AB7">
        <v>19.760000000000002</v>
      </c>
      <c r="AC7">
        <v>20.399999999999999</v>
      </c>
      <c r="AD7">
        <v>20.51</v>
      </c>
      <c r="AE7">
        <v>20.54</v>
      </c>
      <c r="AF7">
        <v>20.36</v>
      </c>
      <c r="AG7">
        <v>20.28</v>
      </c>
      <c r="AH7">
        <v>20.53</v>
      </c>
      <c r="AI7">
        <v>19.940000000000001</v>
      </c>
      <c r="AJ7">
        <v>20.420000000000002</v>
      </c>
      <c r="AK7">
        <v>19.54</v>
      </c>
      <c r="AL7">
        <v>19.899999999999999</v>
      </c>
      <c r="AM7">
        <v>20.62</v>
      </c>
      <c r="AN7">
        <v>20.58</v>
      </c>
      <c r="AO7">
        <v>20.39</v>
      </c>
      <c r="AP7">
        <v>20.52</v>
      </c>
      <c r="AQ7">
        <v>20.82</v>
      </c>
      <c r="AR7">
        <v>20.52</v>
      </c>
      <c r="AS7">
        <v>20.399999999999999</v>
      </c>
      <c r="AT7">
        <v>20.39</v>
      </c>
      <c r="AU7">
        <v>20.57</v>
      </c>
      <c r="AV7">
        <v>20.72</v>
      </c>
      <c r="AW7">
        <v>20.239999999999998</v>
      </c>
      <c r="AX7">
        <v>20.7</v>
      </c>
      <c r="AY7">
        <v>21.07</v>
      </c>
      <c r="AZ7">
        <v>20.69</v>
      </c>
      <c r="BA7">
        <v>21.05</v>
      </c>
      <c r="BB7">
        <v>0.42499999999999999</v>
      </c>
      <c r="BC7">
        <v>0.183</v>
      </c>
      <c r="BD7">
        <v>0.14199999999999999</v>
      </c>
      <c r="BE7">
        <v>0.59199999999999997</v>
      </c>
      <c r="BF7">
        <v>0.45</v>
      </c>
      <c r="BG7">
        <v>0</v>
      </c>
      <c r="BH7">
        <v>0</v>
      </c>
      <c r="BI7">
        <v>0</v>
      </c>
      <c r="BJ7">
        <v>0</v>
      </c>
      <c r="BK7">
        <v>0</v>
      </c>
      <c r="BL7">
        <v>0</v>
      </c>
      <c r="BM7">
        <v>0.11700000000000001</v>
      </c>
      <c r="BN7">
        <v>0</v>
      </c>
      <c r="BO7">
        <v>0.91700000000000004</v>
      </c>
      <c r="BP7">
        <v>0.16700000000000001</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18.8</v>
      </c>
      <c r="EO7">
        <v>18.93</v>
      </c>
      <c r="EP7">
        <v>19.02</v>
      </c>
      <c r="EQ7">
        <v>18.559999999999999</v>
      </c>
      <c r="ER7">
        <v>18.829999999999998</v>
      </c>
      <c r="ES7">
        <v>19.739999999999998</v>
      </c>
      <c r="ET7">
        <v>20.100000000000001</v>
      </c>
      <c r="EU7">
        <v>20.18</v>
      </c>
      <c r="EV7">
        <v>19.84</v>
      </c>
      <c r="EW7">
        <v>19.64</v>
      </c>
      <c r="EX7">
        <v>20.09</v>
      </c>
      <c r="EY7">
        <v>19</v>
      </c>
      <c r="EZ7">
        <v>19.670000000000002</v>
      </c>
      <c r="FA7">
        <v>18.25</v>
      </c>
      <c r="FB7">
        <v>18.809999999999999</v>
      </c>
      <c r="FC7">
        <v>20.170000000000002</v>
      </c>
      <c r="FD7">
        <v>20.239999999999998</v>
      </c>
      <c r="FE7">
        <v>19.77</v>
      </c>
      <c r="FF7">
        <v>19.97</v>
      </c>
      <c r="FG7">
        <v>20.45</v>
      </c>
      <c r="FH7">
        <v>20.12</v>
      </c>
      <c r="FI7">
        <v>19.809999999999999</v>
      </c>
      <c r="FJ7">
        <v>19.829999999999998</v>
      </c>
      <c r="FK7">
        <v>20.25</v>
      </c>
      <c r="FL7">
        <v>20.38</v>
      </c>
      <c r="FM7">
        <v>19.61</v>
      </c>
      <c r="FN7">
        <v>20.16</v>
      </c>
      <c r="FO7">
        <v>20.79</v>
      </c>
      <c r="FP7">
        <v>20.36</v>
      </c>
      <c r="FQ7">
        <v>20.93</v>
      </c>
      <c r="FR7">
        <v>1</v>
      </c>
      <c r="FS7">
        <v>1</v>
      </c>
      <c r="FT7">
        <v>1</v>
      </c>
      <c r="FU7">
        <v>1</v>
      </c>
      <c r="FV7">
        <v>1</v>
      </c>
      <c r="FW7">
        <v>0.45800000000000002</v>
      </c>
      <c r="FX7">
        <v>0</v>
      </c>
      <c r="FY7">
        <v>0</v>
      </c>
      <c r="FZ7">
        <v>0.183</v>
      </c>
      <c r="GA7">
        <v>0.42499999999999999</v>
      </c>
      <c r="GB7">
        <v>0</v>
      </c>
      <c r="GC7">
        <v>1</v>
      </c>
      <c r="GD7">
        <v>0.41699999999999998</v>
      </c>
      <c r="GE7">
        <v>1</v>
      </c>
      <c r="GF7">
        <v>1</v>
      </c>
      <c r="GG7">
        <v>0</v>
      </c>
      <c r="GH7">
        <v>0</v>
      </c>
      <c r="GI7">
        <v>0.29199999999999998</v>
      </c>
      <c r="GJ7">
        <v>3.3000000000000002E-2</v>
      </c>
      <c r="GK7">
        <v>0</v>
      </c>
      <c r="GL7">
        <v>0</v>
      </c>
      <c r="GM7">
        <v>0.24199999999999999</v>
      </c>
      <c r="GN7">
        <v>0.17499999999999999</v>
      </c>
      <c r="GO7">
        <v>0</v>
      </c>
      <c r="GP7">
        <v>0</v>
      </c>
      <c r="GQ7">
        <v>0.66700000000000004</v>
      </c>
      <c r="GR7">
        <v>0</v>
      </c>
      <c r="GS7">
        <v>0</v>
      </c>
      <c r="GT7">
        <v>0</v>
      </c>
      <c r="GU7">
        <v>0</v>
      </c>
      <c r="GV7">
        <v>0.20799999999999999</v>
      </c>
      <c r="GW7">
        <v>7.4999999999999997E-2</v>
      </c>
      <c r="GX7">
        <v>0</v>
      </c>
      <c r="GY7">
        <v>0.59199999999999997</v>
      </c>
      <c r="GZ7">
        <v>0.22500000000000001</v>
      </c>
      <c r="HA7">
        <v>0</v>
      </c>
      <c r="HB7">
        <v>0</v>
      </c>
      <c r="HC7">
        <v>0</v>
      </c>
      <c r="HD7">
        <v>0</v>
      </c>
      <c r="HE7">
        <v>0</v>
      </c>
      <c r="HF7">
        <v>0</v>
      </c>
      <c r="HG7">
        <v>0</v>
      </c>
      <c r="HH7">
        <v>0</v>
      </c>
      <c r="HI7">
        <v>1</v>
      </c>
      <c r="HJ7">
        <v>0.25</v>
      </c>
      <c r="HK7">
        <v>0</v>
      </c>
      <c r="HL7">
        <v>0</v>
      </c>
      <c r="HM7">
        <v>0</v>
      </c>
      <c r="HN7">
        <v>0</v>
      </c>
      <c r="HO7">
        <v>0</v>
      </c>
      <c r="HP7">
        <v>0</v>
      </c>
      <c r="HQ7">
        <v>0</v>
      </c>
      <c r="HR7">
        <v>0</v>
      </c>
      <c r="HS7">
        <v>0</v>
      </c>
      <c r="HT7">
        <v>0</v>
      </c>
      <c r="HU7">
        <v>0</v>
      </c>
      <c r="HV7">
        <v>0</v>
      </c>
      <c r="HW7">
        <v>0</v>
      </c>
      <c r="HX7">
        <v>0</v>
      </c>
      <c r="HY7">
        <v>0</v>
      </c>
      <c r="HZ7">
        <v>0</v>
      </c>
      <c r="IA7">
        <v>0</v>
      </c>
      <c r="IB7">
        <v>0</v>
      </c>
      <c r="IC7">
        <v>0</v>
      </c>
      <c r="ID7">
        <v>0</v>
      </c>
      <c r="IE7">
        <v>0</v>
      </c>
      <c r="IF7">
        <v>0</v>
      </c>
      <c r="IG7">
        <v>0</v>
      </c>
      <c r="IH7">
        <v>0</v>
      </c>
      <c r="II7">
        <v>0</v>
      </c>
      <c r="IJ7">
        <v>0</v>
      </c>
      <c r="IK7">
        <v>0</v>
      </c>
      <c r="IL7">
        <v>0</v>
      </c>
      <c r="IM7">
        <v>0</v>
      </c>
      <c r="IN7">
        <v>0</v>
      </c>
      <c r="IO7">
        <v>0</v>
      </c>
      <c r="IP7">
        <v>0</v>
      </c>
      <c r="IQ7">
        <v>0</v>
      </c>
      <c r="IR7">
        <v>0</v>
      </c>
      <c r="IS7">
        <v>0</v>
      </c>
      <c r="IT7">
        <v>0</v>
      </c>
      <c r="IU7">
        <v>0</v>
      </c>
      <c r="IV7">
        <v>0</v>
      </c>
      <c r="IW7">
        <v>0</v>
      </c>
      <c r="IX7">
        <v>0</v>
      </c>
      <c r="IY7">
        <v>0</v>
      </c>
      <c r="IZ7">
        <v>0</v>
      </c>
      <c r="JA7">
        <v>0</v>
      </c>
      <c r="JB7">
        <v>0</v>
      </c>
      <c r="JC7">
        <v>0</v>
      </c>
      <c r="JD7">
        <v>3.9990000000000001</v>
      </c>
      <c r="JE7">
        <v>6</v>
      </c>
      <c r="JF7">
        <v>5.6239999999999997</v>
      </c>
      <c r="JG7">
        <v>7.3639999999999999</v>
      </c>
      <c r="JH7">
        <v>6.9779999999999998</v>
      </c>
      <c r="JI7">
        <v>11.606</v>
      </c>
      <c r="JJ7">
        <v>8.7569999999999997</v>
      </c>
      <c r="JK7">
        <v>9.5180000000000007</v>
      </c>
      <c r="JL7">
        <v>6.3739999999999997</v>
      </c>
      <c r="JM7">
        <v>7.12</v>
      </c>
      <c r="JN7">
        <v>9.5190000000000001</v>
      </c>
      <c r="JO7">
        <v>7.7060000000000004</v>
      </c>
      <c r="JP7">
        <v>8.2710000000000008</v>
      </c>
      <c r="JQ7">
        <v>6.9509999999999996</v>
      </c>
      <c r="JR7">
        <v>6.9029999999999996</v>
      </c>
      <c r="JS7">
        <v>11.567</v>
      </c>
      <c r="JT7">
        <v>10.212</v>
      </c>
      <c r="JU7">
        <v>7.7119999999999997</v>
      </c>
      <c r="JV7">
        <v>9.16</v>
      </c>
      <c r="JW7">
        <v>12.805</v>
      </c>
      <c r="JX7">
        <v>7.4089999999999998</v>
      </c>
      <c r="JY7">
        <v>8.0009999999999994</v>
      </c>
      <c r="JZ7">
        <v>5.0679999999999996</v>
      </c>
      <c r="KA7">
        <v>9.6829999999999998</v>
      </c>
      <c r="KB7">
        <v>11.563000000000001</v>
      </c>
      <c r="KC7">
        <v>10.311</v>
      </c>
      <c r="KD7">
        <v>12.034000000000001</v>
      </c>
      <c r="KE7">
        <v>11.867000000000001</v>
      </c>
      <c r="KF7">
        <v>10.465</v>
      </c>
      <c r="KG7">
        <v>13.173999999999999</v>
      </c>
    </row>
    <row r="8" spans="1:293" x14ac:dyDescent="0.25">
      <c r="A8" t="s">
        <v>1573</v>
      </c>
      <c r="B8" t="s">
        <v>832</v>
      </c>
      <c r="C8" t="s">
        <v>595</v>
      </c>
      <c r="D8">
        <v>14</v>
      </c>
      <c r="E8" t="s">
        <v>10</v>
      </c>
      <c r="F8">
        <v>2</v>
      </c>
      <c r="G8">
        <v>1</v>
      </c>
      <c r="H8" t="s">
        <v>610</v>
      </c>
      <c r="I8" t="s">
        <v>7</v>
      </c>
      <c r="J8" t="s">
        <v>5</v>
      </c>
      <c r="K8" s="17" t="s">
        <v>596</v>
      </c>
      <c r="L8" s="17" t="s">
        <v>831</v>
      </c>
      <c r="M8" s="7">
        <v>0</v>
      </c>
      <c r="N8" s="7">
        <v>222.481393839139</v>
      </c>
      <c r="O8" s="7">
        <f>M8*'Emission and cost factors'!$D$8+N8*'Emission and cost factors'!$E$8</f>
        <v>102.34144116600395</v>
      </c>
      <c r="P8" s="8">
        <f>M8*'Emission and cost factors'!$D$9+N8*'Emission and cost factors'!$E$9</f>
        <v>33.372209075870849</v>
      </c>
      <c r="Q8" s="7">
        <f t="shared" si="0"/>
        <v>20.355</v>
      </c>
      <c r="R8" s="2">
        <f t="shared" si="1"/>
        <v>8</v>
      </c>
      <c r="S8" s="2">
        <f t="shared" si="2"/>
        <v>0</v>
      </c>
      <c r="T8" s="2">
        <f t="shared" si="3"/>
        <v>0</v>
      </c>
      <c r="U8" s="7">
        <f t="shared" si="4"/>
        <v>9.9766666666666656E-2</v>
      </c>
      <c r="V8" s="7">
        <f t="shared" si="5"/>
        <v>0</v>
      </c>
      <c r="W8" s="7">
        <f t="shared" si="6"/>
        <v>0</v>
      </c>
      <c r="X8">
        <v>19.72</v>
      </c>
      <c r="Y8">
        <v>19.88</v>
      </c>
      <c r="Z8">
        <v>19.91</v>
      </c>
      <c r="AA8">
        <v>19.68</v>
      </c>
      <c r="AB8">
        <v>19.760000000000002</v>
      </c>
      <c r="AC8">
        <v>20.399999999999999</v>
      </c>
      <c r="AD8">
        <v>20.51</v>
      </c>
      <c r="AE8">
        <v>20.54</v>
      </c>
      <c r="AF8">
        <v>20.36</v>
      </c>
      <c r="AG8">
        <v>20.28</v>
      </c>
      <c r="AH8">
        <v>20.53</v>
      </c>
      <c r="AI8">
        <v>19.940000000000001</v>
      </c>
      <c r="AJ8">
        <v>20.420000000000002</v>
      </c>
      <c r="AK8">
        <v>19.54</v>
      </c>
      <c r="AL8">
        <v>19.899999999999999</v>
      </c>
      <c r="AM8">
        <v>20.62</v>
      </c>
      <c r="AN8">
        <v>20.58</v>
      </c>
      <c r="AO8">
        <v>20.39</v>
      </c>
      <c r="AP8">
        <v>20.52</v>
      </c>
      <c r="AQ8">
        <v>20.82</v>
      </c>
      <c r="AR8">
        <v>20.52</v>
      </c>
      <c r="AS8">
        <v>20.399999999999999</v>
      </c>
      <c r="AT8">
        <v>20.39</v>
      </c>
      <c r="AU8">
        <v>20.57</v>
      </c>
      <c r="AV8">
        <v>20.72</v>
      </c>
      <c r="AW8">
        <v>20.239999999999998</v>
      </c>
      <c r="AX8">
        <v>20.7</v>
      </c>
      <c r="AY8">
        <v>21.07</v>
      </c>
      <c r="AZ8">
        <v>20.69</v>
      </c>
      <c r="BA8">
        <v>21.05</v>
      </c>
      <c r="BB8">
        <v>0.42499999999999999</v>
      </c>
      <c r="BC8">
        <v>0.183</v>
      </c>
      <c r="BD8">
        <v>0.14199999999999999</v>
      </c>
      <c r="BE8">
        <v>0.59199999999999997</v>
      </c>
      <c r="BF8">
        <v>0.45</v>
      </c>
      <c r="BG8">
        <v>0</v>
      </c>
      <c r="BH8">
        <v>0</v>
      </c>
      <c r="BI8">
        <v>0</v>
      </c>
      <c r="BJ8">
        <v>0</v>
      </c>
      <c r="BK8">
        <v>0</v>
      </c>
      <c r="BL8">
        <v>0</v>
      </c>
      <c r="BM8">
        <v>0.11700000000000001</v>
      </c>
      <c r="BN8">
        <v>0</v>
      </c>
      <c r="BO8">
        <v>0.91700000000000004</v>
      </c>
      <c r="BP8">
        <v>0.16700000000000001</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18.8</v>
      </c>
      <c r="EO8">
        <v>18.93</v>
      </c>
      <c r="EP8">
        <v>19.02</v>
      </c>
      <c r="EQ8">
        <v>18.559999999999999</v>
      </c>
      <c r="ER8">
        <v>18.829999999999998</v>
      </c>
      <c r="ES8">
        <v>19.739999999999998</v>
      </c>
      <c r="ET8">
        <v>20.100000000000001</v>
      </c>
      <c r="EU8">
        <v>20.18</v>
      </c>
      <c r="EV8">
        <v>19.84</v>
      </c>
      <c r="EW8">
        <v>19.64</v>
      </c>
      <c r="EX8">
        <v>20.09</v>
      </c>
      <c r="EY8">
        <v>19</v>
      </c>
      <c r="EZ8">
        <v>19.670000000000002</v>
      </c>
      <c r="FA8">
        <v>18.25</v>
      </c>
      <c r="FB8">
        <v>18.809999999999999</v>
      </c>
      <c r="FC8">
        <v>20.170000000000002</v>
      </c>
      <c r="FD8">
        <v>20.239999999999998</v>
      </c>
      <c r="FE8">
        <v>19.77</v>
      </c>
      <c r="FF8">
        <v>19.97</v>
      </c>
      <c r="FG8">
        <v>20.45</v>
      </c>
      <c r="FH8">
        <v>20.12</v>
      </c>
      <c r="FI8">
        <v>19.809999999999999</v>
      </c>
      <c r="FJ8">
        <v>19.829999999999998</v>
      </c>
      <c r="FK8">
        <v>20.25</v>
      </c>
      <c r="FL8">
        <v>20.38</v>
      </c>
      <c r="FM8">
        <v>19.61</v>
      </c>
      <c r="FN8">
        <v>20.16</v>
      </c>
      <c r="FO8">
        <v>20.79</v>
      </c>
      <c r="FP8">
        <v>20.36</v>
      </c>
      <c r="FQ8">
        <v>20.93</v>
      </c>
      <c r="FR8">
        <v>1</v>
      </c>
      <c r="FS8">
        <v>1</v>
      </c>
      <c r="FT8">
        <v>1</v>
      </c>
      <c r="FU8">
        <v>1</v>
      </c>
      <c r="FV8">
        <v>1</v>
      </c>
      <c r="FW8">
        <v>0.45800000000000002</v>
      </c>
      <c r="FX8">
        <v>0</v>
      </c>
      <c r="FY8">
        <v>0</v>
      </c>
      <c r="FZ8">
        <v>0.183</v>
      </c>
      <c r="GA8">
        <v>0.42499999999999999</v>
      </c>
      <c r="GB8">
        <v>0</v>
      </c>
      <c r="GC8">
        <v>1</v>
      </c>
      <c r="GD8">
        <v>0.41699999999999998</v>
      </c>
      <c r="GE8">
        <v>1</v>
      </c>
      <c r="GF8">
        <v>1</v>
      </c>
      <c r="GG8">
        <v>0</v>
      </c>
      <c r="GH8">
        <v>0</v>
      </c>
      <c r="GI8">
        <v>0.29199999999999998</v>
      </c>
      <c r="GJ8">
        <v>3.3000000000000002E-2</v>
      </c>
      <c r="GK8">
        <v>0</v>
      </c>
      <c r="GL8">
        <v>0</v>
      </c>
      <c r="GM8">
        <v>0.24199999999999999</v>
      </c>
      <c r="GN8">
        <v>0.17499999999999999</v>
      </c>
      <c r="GO8">
        <v>0</v>
      </c>
      <c r="GP8">
        <v>0</v>
      </c>
      <c r="GQ8">
        <v>0.66700000000000004</v>
      </c>
      <c r="GR8">
        <v>0</v>
      </c>
      <c r="GS8">
        <v>0</v>
      </c>
      <c r="GT8">
        <v>0</v>
      </c>
      <c r="GU8">
        <v>0</v>
      </c>
      <c r="GV8">
        <v>0.20799999999999999</v>
      </c>
      <c r="GW8">
        <v>7.4999999999999997E-2</v>
      </c>
      <c r="GX8">
        <v>0</v>
      </c>
      <c r="GY8">
        <v>0.59199999999999997</v>
      </c>
      <c r="GZ8">
        <v>0.22500000000000001</v>
      </c>
      <c r="HA8">
        <v>0</v>
      </c>
      <c r="HB8">
        <v>0</v>
      </c>
      <c r="HC8">
        <v>0</v>
      </c>
      <c r="HD8">
        <v>0</v>
      </c>
      <c r="HE8">
        <v>0</v>
      </c>
      <c r="HF8">
        <v>0</v>
      </c>
      <c r="HG8">
        <v>0</v>
      </c>
      <c r="HH8">
        <v>0</v>
      </c>
      <c r="HI8">
        <v>1</v>
      </c>
      <c r="HJ8">
        <v>0.25</v>
      </c>
      <c r="HK8">
        <v>0</v>
      </c>
      <c r="HL8">
        <v>0</v>
      </c>
      <c r="HM8">
        <v>0</v>
      </c>
      <c r="HN8">
        <v>0</v>
      </c>
      <c r="HO8">
        <v>0</v>
      </c>
      <c r="HP8">
        <v>0</v>
      </c>
      <c r="HQ8">
        <v>0</v>
      </c>
      <c r="HR8">
        <v>0</v>
      </c>
      <c r="HS8">
        <v>0</v>
      </c>
      <c r="HT8">
        <v>0</v>
      </c>
      <c r="HU8">
        <v>0</v>
      </c>
      <c r="HV8">
        <v>0</v>
      </c>
      <c r="HW8">
        <v>0</v>
      </c>
      <c r="HX8">
        <v>0</v>
      </c>
      <c r="HY8">
        <v>0</v>
      </c>
      <c r="HZ8">
        <v>0</v>
      </c>
      <c r="IA8">
        <v>0</v>
      </c>
      <c r="IB8">
        <v>0</v>
      </c>
      <c r="IC8">
        <v>0</v>
      </c>
      <c r="ID8">
        <v>0</v>
      </c>
      <c r="IE8">
        <v>0</v>
      </c>
      <c r="IF8">
        <v>0</v>
      </c>
      <c r="IG8">
        <v>0</v>
      </c>
      <c r="IH8">
        <v>0</v>
      </c>
      <c r="II8">
        <v>0</v>
      </c>
      <c r="IJ8">
        <v>0</v>
      </c>
      <c r="IK8">
        <v>0</v>
      </c>
      <c r="IL8">
        <v>0</v>
      </c>
      <c r="IM8">
        <v>0</v>
      </c>
      <c r="IN8">
        <v>0</v>
      </c>
      <c r="IO8">
        <v>0</v>
      </c>
      <c r="IP8">
        <v>0</v>
      </c>
      <c r="IQ8">
        <v>0</v>
      </c>
      <c r="IR8">
        <v>0</v>
      </c>
      <c r="IS8">
        <v>0</v>
      </c>
      <c r="IT8">
        <v>0</v>
      </c>
      <c r="IU8">
        <v>0</v>
      </c>
      <c r="IV8">
        <v>0</v>
      </c>
      <c r="IW8">
        <v>0</v>
      </c>
      <c r="IX8">
        <v>0</v>
      </c>
      <c r="IY8">
        <v>0</v>
      </c>
      <c r="IZ8">
        <v>0</v>
      </c>
      <c r="JA8">
        <v>0</v>
      </c>
      <c r="JB8">
        <v>0</v>
      </c>
      <c r="JC8">
        <v>0</v>
      </c>
      <c r="JD8">
        <v>3.9990000000000001</v>
      </c>
      <c r="JE8">
        <v>6</v>
      </c>
      <c r="JF8">
        <v>5.6239999999999997</v>
      </c>
      <c r="JG8">
        <v>7.3639999999999999</v>
      </c>
      <c r="JH8">
        <v>6.9779999999999998</v>
      </c>
      <c r="JI8">
        <v>11.606</v>
      </c>
      <c r="JJ8">
        <v>8.7569999999999997</v>
      </c>
      <c r="JK8">
        <v>9.5180000000000007</v>
      </c>
      <c r="JL8">
        <v>6.3739999999999997</v>
      </c>
      <c r="JM8">
        <v>7.12</v>
      </c>
      <c r="JN8">
        <v>9.5190000000000001</v>
      </c>
      <c r="JO8">
        <v>7.7060000000000004</v>
      </c>
      <c r="JP8">
        <v>8.2710000000000008</v>
      </c>
      <c r="JQ8">
        <v>6.9509999999999996</v>
      </c>
      <c r="JR8">
        <v>6.9029999999999996</v>
      </c>
      <c r="JS8">
        <v>11.567</v>
      </c>
      <c r="JT8">
        <v>10.212</v>
      </c>
      <c r="JU8">
        <v>7.7119999999999997</v>
      </c>
      <c r="JV8">
        <v>9.16</v>
      </c>
      <c r="JW8">
        <v>12.805</v>
      </c>
      <c r="JX8">
        <v>7.4089999999999998</v>
      </c>
      <c r="JY8">
        <v>8.0009999999999994</v>
      </c>
      <c r="JZ8">
        <v>5.0679999999999996</v>
      </c>
      <c r="KA8">
        <v>9.6829999999999998</v>
      </c>
      <c r="KB8">
        <v>11.563000000000001</v>
      </c>
      <c r="KC8">
        <v>10.311</v>
      </c>
      <c r="KD8">
        <v>12.034000000000001</v>
      </c>
      <c r="KE8">
        <v>11.867000000000001</v>
      </c>
      <c r="KF8">
        <v>10.465</v>
      </c>
      <c r="KG8">
        <v>13.173999999999999</v>
      </c>
    </row>
    <row r="9" spans="1:293" x14ac:dyDescent="0.25">
      <c r="A9" t="s">
        <v>1574</v>
      </c>
      <c r="B9" t="s">
        <v>832</v>
      </c>
      <c r="C9" t="s">
        <v>595</v>
      </c>
      <c r="D9">
        <v>15</v>
      </c>
      <c r="E9" t="s">
        <v>10</v>
      </c>
      <c r="F9">
        <v>2</v>
      </c>
      <c r="G9">
        <v>1</v>
      </c>
      <c r="H9" t="s">
        <v>610</v>
      </c>
      <c r="I9" t="s">
        <v>6</v>
      </c>
      <c r="J9" t="s">
        <v>611</v>
      </c>
      <c r="K9" s="17" t="s">
        <v>596</v>
      </c>
      <c r="L9" s="17" t="s">
        <v>831</v>
      </c>
      <c r="M9" s="7">
        <v>0</v>
      </c>
      <c r="N9" s="7">
        <v>221.19396040448899</v>
      </c>
      <c r="O9" s="7">
        <f>M9*'Emission and cost factors'!$D$8+N9*'Emission and cost factors'!$E$8</f>
        <v>101.74922178606494</v>
      </c>
      <c r="P9" s="8">
        <f>M9*'Emission and cost factors'!$D$9+N9*'Emission and cost factors'!$E$9</f>
        <v>33.17909406067335</v>
      </c>
      <c r="Q9" s="7">
        <f t="shared" si="0"/>
        <v>20.309666666666672</v>
      </c>
      <c r="R9" s="2">
        <f t="shared" si="1"/>
        <v>8</v>
      </c>
      <c r="S9" s="2">
        <f t="shared" si="2"/>
        <v>0</v>
      </c>
      <c r="T9" s="2">
        <f t="shared" si="3"/>
        <v>0</v>
      </c>
      <c r="U9" s="7">
        <f t="shared" si="4"/>
        <v>9.6633333333333321E-2</v>
      </c>
      <c r="V9" s="7">
        <f t="shared" si="5"/>
        <v>0</v>
      </c>
      <c r="W9" s="7">
        <f t="shared" si="6"/>
        <v>0</v>
      </c>
      <c r="X9">
        <v>19.670000000000002</v>
      </c>
      <c r="Y9">
        <v>19.87</v>
      </c>
      <c r="Z9">
        <v>19.899999999999999</v>
      </c>
      <c r="AA9">
        <v>19.670000000000002</v>
      </c>
      <c r="AB9">
        <v>19.760000000000002</v>
      </c>
      <c r="AC9">
        <v>20.38</v>
      </c>
      <c r="AD9">
        <v>20.440000000000001</v>
      </c>
      <c r="AE9">
        <v>20.48</v>
      </c>
      <c r="AF9">
        <v>20.3</v>
      </c>
      <c r="AG9">
        <v>20.23</v>
      </c>
      <c r="AH9">
        <v>20.440000000000001</v>
      </c>
      <c r="AI9">
        <v>19.89</v>
      </c>
      <c r="AJ9">
        <v>20.38</v>
      </c>
      <c r="AK9">
        <v>19.489999999999998</v>
      </c>
      <c r="AL9">
        <v>19.89</v>
      </c>
      <c r="AM9">
        <v>20.53</v>
      </c>
      <c r="AN9">
        <v>20.54</v>
      </c>
      <c r="AO9">
        <v>20.34</v>
      </c>
      <c r="AP9">
        <v>20.49</v>
      </c>
      <c r="AQ9">
        <v>20.78</v>
      </c>
      <c r="AR9">
        <v>20.45</v>
      </c>
      <c r="AS9">
        <v>20.350000000000001</v>
      </c>
      <c r="AT9">
        <v>20.260000000000002</v>
      </c>
      <c r="AU9">
        <v>20.52</v>
      </c>
      <c r="AV9">
        <v>20.66</v>
      </c>
      <c r="AW9">
        <v>20.22</v>
      </c>
      <c r="AX9">
        <v>20.59</v>
      </c>
      <c r="AY9">
        <v>21.08</v>
      </c>
      <c r="AZ9">
        <v>20.62</v>
      </c>
      <c r="BA9">
        <v>21.07</v>
      </c>
      <c r="BB9">
        <v>0.433</v>
      </c>
      <c r="BC9">
        <v>0.17499999999999999</v>
      </c>
      <c r="BD9">
        <v>0.14199999999999999</v>
      </c>
      <c r="BE9">
        <v>0.53300000000000003</v>
      </c>
      <c r="BF9">
        <v>0.40799999999999997</v>
      </c>
      <c r="BG9">
        <v>0</v>
      </c>
      <c r="BH9">
        <v>0</v>
      </c>
      <c r="BI9">
        <v>0</v>
      </c>
      <c r="BJ9">
        <v>0</v>
      </c>
      <c r="BK9">
        <v>0</v>
      </c>
      <c r="BL9">
        <v>0</v>
      </c>
      <c r="BM9">
        <v>0.183</v>
      </c>
      <c r="BN9">
        <v>0</v>
      </c>
      <c r="BO9">
        <v>0.85799999999999998</v>
      </c>
      <c r="BP9">
        <v>0.16700000000000001</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18.71</v>
      </c>
      <c r="EO9">
        <v>18.899999999999999</v>
      </c>
      <c r="EP9">
        <v>18.98</v>
      </c>
      <c r="EQ9">
        <v>18.54</v>
      </c>
      <c r="ER9">
        <v>18.8</v>
      </c>
      <c r="ES9">
        <v>19.66</v>
      </c>
      <c r="ET9">
        <v>19.920000000000002</v>
      </c>
      <c r="EU9">
        <v>20.059999999999999</v>
      </c>
      <c r="EV9">
        <v>19.690000000000001</v>
      </c>
      <c r="EW9">
        <v>19.55</v>
      </c>
      <c r="EX9">
        <v>19.96</v>
      </c>
      <c r="EY9">
        <v>18.899999999999999</v>
      </c>
      <c r="EZ9">
        <v>19.649999999999999</v>
      </c>
      <c r="FA9">
        <v>18.16</v>
      </c>
      <c r="FB9">
        <v>18.78</v>
      </c>
      <c r="FC9">
        <v>20.07</v>
      </c>
      <c r="FD9">
        <v>20.13</v>
      </c>
      <c r="FE9">
        <v>19.68</v>
      </c>
      <c r="FF9">
        <v>19.920000000000002</v>
      </c>
      <c r="FG9">
        <v>20.36</v>
      </c>
      <c r="FH9">
        <v>20.010000000000002</v>
      </c>
      <c r="FI9">
        <v>19.690000000000001</v>
      </c>
      <c r="FJ9">
        <v>19.670000000000002</v>
      </c>
      <c r="FK9">
        <v>20.14</v>
      </c>
      <c r="FL9">
        <v>20.309999999999999</v>
      </c>
      <c r="FM9">
        <v>19.57</v>
      </c>
      <c r="FN9">
        <v>20.13</v>
      </c>
      <c r="FO9">
        <v>20.79</v>
      </c>
      <c r="FP9">
        <v>20.28</v>
      </c>
      <c r="FQ9">
        <v>20.93</v>
      </c>
      <c r="FR9">
        <v>1</v>
      </c>
      <c r="FS9">
        <v>1</v>
      </c>
      <c r="FT9">
        <v>1</v>
      </c>
      <c r="FU9">
        <v>1</v>
      </c>
      <c r="FV9">
        <v>1</v>
      </c>
      <c r="FW9">
        <v>0.54200000000000004</v>
      </c>
      <c r="FX9">
        <v>9.1999999999999998E-2</v>
      </c>
      <c r="FY9">
        <v>0</v>
      </c>
      <c r="FZ9">
        <v>0.308</v>
      </c>
      <c r="GA9">
        <v>0.45800000000000002</v>
      </c>
      <c r="GB9">
        <v>4.2000000000000003E-2</v>
      </c>
      <c r="GC9">
        <v>1</v>
      </c>
      <c r="GD9">
        <v>0.39200000000000002</v>
      </c>
      <c r="GE9">
        <v>1</v>
      </c>
      <c r="GF9">
        <v>1</v>
      </c>
      <c r="GG9">
        <v>0</v>
      </c>
      <c r="GH9">
        <v>0</v>
      </c>
      <c r="GI9">
        <v>0.36699999999999999</v>
      </c>
      <c r="GJ9">
        <v>0.1</v>
      </c>
      <c r="GK9">
        <v>0</v>
      </c>
      <c r="GL9">
        <v>0</v>
      </c>
      <c r="GM9">
        <v>0.35</v>
      </c>
      <c r="GN9">
        <v>0.308</v>
      </c>
      <c r="GO9">
        <v>0</v>
      </c>
      <c r="GP9">
        <v>0</v>
      </c>
      <c r="GQ9">
        <v>0.65</v>
      </c>
      <c r="GR9">
        <v>0</v>
      </c>
      <c r="GS9">
        <v>0</v>
      </c>
      <c r="GT9">
        <v>0</v>
      </c>
      <c r="GU9">
        <v>0</v>
      </c>
      <c r="GV9">
        <v>0.28299999999999997</v>
      </c>
      <c r="GW9">
        <v>0.1</v>
      </c>
      <c r="GX9">
        <v>1.7000000000000001E-2</v>
      </c>
      <c r="GY9">
        <v>0.55000000000000004</v>
      </c>
      <c r="GZ9">
        <v>0.23300000000000001</v>
      </c>
      <c r="HA9">
        <v>0</v>
      </c>
      <c r="HB9">
        <v>0</v>
      </c>
      <c r="HC9">
        <v>0</v>
      </c>
      <c r="HD9">
        <v>0</v>
      </c>
      <c r="HE9">
        <v>0</v>
      </c>
      <c r="HF9">
        <v>0</v>
      </c>
      <c r="HG9">
        <v>0.125</v>
      </c>
      <c r="HH9">
        <v>0</v>
      </c>
      <c r="HI9">
        <v>1</v>
      </c>
      <c r="HJ9">
        <v>0.25</v>
      </c>
      <c r="HK9">
        <v>0</v>
      </c>
      <c r="HL9">
        <v>0</v>
      </c>
      <c r="HM9">
        <v>0</v>
      </c>
      <c r="HN9">
        <v>0</v>
      </c>
      <c r="HO9">
        <v>0</v>
      </c>
      <c r="HP9">
        <v>0</v>
      </c>
      <c r="HQ9">
        <v>0</v>
      </c>
      <c r="HR9">
        <v>0</v>
      </c>
      <c r="HS9">
        <v>0</v>
      </c>
      <c r="HT9">
        <v>0</v>
      </c>
      <c r="HU9">
        <v>0</v>
      </c>
      <c r="HV9">
        <v>0</v>
      </c>
      <c r="HW9">
        <v>0</v>
      </c>
      <c r="HX9">
        <v>0</v>
      </c>
      <c r="HY9">
        <v>0</v>
      </c>
      <c r="HZ9">
        <v>0</v>
      </c>
      <c r="IA9">
        <v>0</v>
      </c>
      <c r="IB9">
        <v>0</v>
      </c>
      <c r="IC9">
        <v>0</v>
      </c>
      <c r="ID9">
        <v>0</v>
      </c>
      <c r="IE9">
        <v>0</v>
      </c>
      <c r="IF9">
        <v>0</v>
      </c>
      <c r="IG9">
        <v>0</v>
      </c>
      <c r="IH9">
        <v>0</v>
      </c>
      <c r="II9">
        <v>0</v>
      </c>
      <c r="IJ9">
        <v>0</v>
      </c>
      <c r="IK9">
        <v>0</v>
      </c>
      <c r="IL9">
        <v>0</v>
      </c>
      <c r="IM9">
        <v>0</v>
      </c>
      <c r="IN9">
        <v>0</v>
      </c>
      <c r="IO9">
        <v>0</v>
      </c>
      <c r="IP9">
        <v>0</v>
      </c>
      <c r="IQ9">
        <v>0</v>
      </c>
      <c r="IR9">
        <v>0</v>
      </c>
      <c r="IS9">
        <v>0</v>
      </c>
      <c r="IT9">
        <v>0</v>
      </c>
      <c r="IU9">
        <v>0</v>
      </c>
      <c r="IV9">
        <v>0</v>
      </c>
      <c r="IW9">
        <v>0</v>
      </c>
      <c r="IX9">
        <v>0</v>
      </c>
      <c r="IY9">
        <v>0</v>
      </c>
      <c r="IZ9">
        <v>0</v>
      </c>
      <c r="JA9">
        <v>0</v>
      </c>
      <c r="JB9">
        <v>0</v>
      </c>
      <c r="JC9">
        <v>0</v>
      </c>
      <c r="JD9">
        <v>3.9990000000000001</v>
      </c>
      <c r="JE9">
        <v>6</v>
      </c>
      <c r="JF9">
        <v>5.6239999999999997</v>
      </c>
      <c r="JG9">
        <v>7.3639999999999999</v>
      </c>
      <c r="JH9">
        <v>6.9779999999999998</v>
      </c>
      <c r="JI9">
        <v>11.606</v>
      </c>
      <c r="JJ9">
        <v>8.7569999999999997</v>
      </c>
      <c r="JK9">
        <v>9.5180000000000007</v>
      </c>
      <c r="JL9">
        <v>6.3739999999999997</v>
      </c>
      <c r="JM9">
        <v>7.12</v>
      </c>
      <c r="JN9">
        <v>9.5190000000000001</v>
      </c>
      <c r="JO9">
        <v>7.7060000000000004</v>
      </c>
      <c r="JP9">
        <v>8.2710000000000008</v>
      </c>
      <c r="JQ9">
        <v>6.9509999999999996</v>
      </c>
      <c r="JR9">
        <v>6.9029999999999996</v>
      </c>
      <c r="JS9">
        <v>11.567</v>
      </c>
      <c r="JT9">
        <v>10.212</v>
      </c>
      <c r="JU9">
        <v>7.7119999999999997</v>
      </c>
      <c r="JV9">
        <v>9.16</v>
      </c>
      <c r="JW9">
        <v>12.805</v>
      </c>
      <c r="JX9">
        <v>7.4089999999999998</v>
      </c>
      <c r="JY9">
        <v>8.0009999999999994</v>
      </c>
      <c r="JZ9">
        <v>5.0679999999999996</v>
      </c>
      <c r="KA9">
        <v>9.6829999999999998</v>
      </c>
      <c r="KB9">
        <v>11.563000000000001</v>
      </c>
      <c r="KC9">
        <v>10.311</v>
      </c>
      <c r="KD9">
        <v>12.034000000000001</v>
      </c>
      <c r="KE9">
        <v>11.867000000000001</v>
      </c>
      <c r="KF9">
        <v>10.465</v>
      </c>
      <c r="KG9">
        <v>13.173999999999999</v>
      </c>
    </row>
    <row r="10" spans="1:293" x14ac:dyDescent="0.25">
      <c r="A10" t="s">
        <v>1575</v>
      </c>
      <c r="B10" t="s">
        <v>832</v>
      </c>
      <c r="C10" t="s">
        <v>595</v>
      </c>
      <c r="D10">
        <v>16</v>
      </c>
      <c r="E10" t="s">
        <v>10</v>
      </c>
      <c r="F10">
        <v>2</v>
      </c>
      <c r="G10">
        <v>1</v>
      </c>
      <c r="H10" t="s">
        <v>610</v>
      </c>
      <c r="I10" t="s">
        <v>6</v>
      </c>
      <c r="J10" t="s">
        <v>5</v>
      </c>
      <c r="K10" s="17" t="s">
        <v>596</v>
      </c>
      <c r="L10" s="17" t="s">
        <v>831</v>
      </c>
      <c r="M10" s="7">
        <v>0</v>
      </c>
      <c r="N10" s="7">
        <v>221.220905784455</v>
      </c>
      <c r="O10" s="7">
        <f>M10*'Emission and cost factors'!$D$8+N10*'Emission and cost factors'!$E$8</f>
        <v>101.7616166608493</v>
      </c>
      <c r="P10" s="8">
        <f>M10*'Emission and cost factors'!$D$9+N10*'Emission and cost factors'!$E$9</f>
        <v>33.183135867668248</v>
      </c>
      <c r="Q10" s="7">
        <f t="shared" si="0"/>
        <v>20.309333333333338</v>
      </c>
      <c r="R10" s="2">
        <f t="shared" si="1"/>
        <v>8</v>
      </c>
      <c r="S10" s="2">
        <f t="shared" si="2"/>
        <v>0</v>
      </c>
      <c r="T10" s="2">
        <f t="shared" si="3"/>
        <v>0</v>
      </c>
      <c r="U10" s="7">
        <f t="shared" si="4"/>
        <v>9.6366666666666656E-2</v>
      </c>
      <c r="V10" s="7">
        <f t="shared" si="5"/>
        <v>0</v>
      </c>
      <c r="W10" s="7">
        <f t="shared" si="6"/>
        <v>0</v>
      </c>
      <c r="X10">
        <v>19.670000000000002</v>
      </c>
      <c r="Y10">
        <v>19.87</v>
      </c>
      <c r="Z10">
        <v>19.899999999999999</v>
      </c>
      <c r="AA10">
        <v>19.670000000000002</v>
      </c>
      <c r="AB10">
        <v>19.760000000000002</v>
      </c>
      <c r="AC10">
        <v>20.38</v>
      </c>
      <c r="AD10">
        <v>20.440000000000001</v>
      </c>
      <c r="AE10">
        <v>20.48</v>
      </c>
      <c r="AF10">
        <v>20.3</v>
      </c>
      <c r="AG10">
        <v>20.23</v>
      </c>
      <c r="AH10">
        <v>20.440000000000001</v>
      </c>
      <c r="AI10">
        <v>19.89</v>
      </c>
      <c r="AJ10">
        <v>20.38</v>
      </c>
      <c r="AK10">
        <v>19.489999999999998</v>
      </c>
      <c r="AL10">
        <v>19.89</v>
      </c>
      <c r="AM10">
        <v>20.53</v>
      </c>
      <c r="AN10">
        <v>20.54</v>
      </c>
      <c r="AO10">
        <v>20.34</v>
      </c>
      <c r="AP10">
        <v>20.49</v>
      </c>
      <c r="AQ10">
        <v>20.78</v>
      </c>
      <c r="AR10">
        <v>20.45</v>
      </c>
      <c r="AS10">
        <v>20.350000000000001</v>
      </c>
      <c r="AT10">
        <v>20.260000000000002</v>
      </c>
      <c r="AU10">
        <v>20.52</v>
      </c>
      <c r="AV10">
        <v>20.66</v>
      </c>
      <c r="AW10">
        <v>20.22</v>
      </c>
      <c r="AX10">
        <v>20.59</v>
      </c>
      <c r="AY10">
        <v>21.07</v>
      </c>
      <c r="AZ10">
        <v>20.62</v>
      </c>
      <c r="BA10">
        <v>21.07</v>
      </c>
      <c r="BB10">
        <v>0.433</v>
      </c>
      <c r="BC10">
        <v>0.17499999999999999</v>
      </c>
      <c r="BD10">
        <v>0.14199999999999999</v>
      </c>
      <c r="BE10">
        <v>0.53300000000000003</v>
      </c>
      <c r="BF10">
        <v>0.40799999999999997</v>
      </c>
      <c r="BG10">
        <v>0</v>
      </c>
      <c r="BH10">
        <v>0</v>
      </c>
      <c r="BI10">
        <v>0</v>
      </c>
      <c r="BJ10">
        <v>0</v>
      </c>
      <c r="BK10">
        <v>0</v>
      </c>
      <c r="BL10">
        <v>0</v>
      </c>
      <c r="BM10">
        <v>0.183</v>
      </c>
      <c r="BN10">
        <v>0</v>
      </c>
      <c r="BO10">
        <v>0.85</v>
      </c>
      <c r="BP10">
        <v>0.16700000000000001</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18.71</v>
      </c>
      <c r="EO10">
        <v>18.899999999999999</v>
      </c>
      <c r="EP10">
        <v>18.98</v>
      </c>
      <c r="EQ10">
        <v>18.54</v>
      </c>
      <c r="ER10">
        <v>18.8</v>
      </c>
      <c r="ES10">
        <v>19.66</v>
      </c>
      <c r="ET10">
        <v>19.920000000000002</v>
      </c>
      <c r="EU10">
        <v>20.059999999999999</v>
      </c>
      <c r="EV10">
        <v>19.690000000000001</v>
      </c>
      <c r="EW10">
        <v>19.55</v>
      </c>
      <c r="EX10">
        <v>19.96</v>
      </c>
      <c r="EY10">
        <v>18.899999999999999</v>
      </c>
      <c r="EZ10">
        <v>19.649999999999999</v>
      </c>
      <c r="FA10">
        <v>18.16</v>
      </c>
      <c r="FB10">
        <v>18.78</v>
      </c>
      <c r="FC10">
        <v>20.07</v>
      </c>
      <c r="FD10">
        <v>20.13</v>
      </c>
      <c r="FE10">
        <v>19.68</v>
      </c>
      <c r="FF10">
        <v>19.920000000000002</v>
      </c>
      <c r="FG10">
        <v>20.36</v>
      </c>
      <c r="FH10">
        <v>20.010000000000002</v>
      </c>
      <c r="FI10">
        <v>19.690000000000001</v>
      </c>
      <c r="FJ10">
        <v>19.670000000000002</v>
      </c>
      <c r="FK10">
        <v>20.14</v>
      </c>
      <c r="FL10">
        <v>20.309999999999999</v>
      </c>
      <c r="FM10">
        <v>19.57</v>
      </c>
      <c r="FN10">
        <v>20.13</v>
      </c>
      <c r="FO10">
        <v>20.79</v>
      </c>
      <c r="FP10">
        <v>20.28</v>
      </c>
      <c r="FQ10">
        <v>20.93</v>
      </c>
      <c r="FR10">
        <v>1</v>
      </c>
      <c r="FS10">
        <v>1</v>
      </c>
      <c r="FT10">
        <v>1</v>
      </c>
      <c r="FU10">
        <v>1</v>
      </c>
      <c r="FV10">
        <v>1</v>
      </c>
      <c r="FW10">
        <v>0.54200000000000004</v>
      </c>
      <c r="FX10">
        <v>9.1999999999999998E-2</v>
      </c>
      <c r="FY10">
        <v>0</v>
      </c>
      <c r="FZ10">
        <v>0.308</v>
      </c>
      <c r="GA10">
        <v>0.45800000000000002</v>
      </c>
      <c r="GB10">
        <v>4.2000000000000003E-2</v>
      </c>
      <c r="GC10">
        <v>1</v>
      </c>
      <c r="GD10">
        <v>0.39200000000000002</v>
      </c>
      <c r="GE10">
        <v>1</v>
      </c>
      <c r="GF10">
        <v>1</v>
      </c>
      <c r="GG10">
        <v>0</v>
      </c>
      <c r="GH10">
        <v>0</v>
      </c>
      <c r="GI10">
        <v>0.36699999999999999</v>
      </c>
      <c r="GJ10">
        <v>0.1</v>
      </c>
      <c r="GK10">
        <v>0</v>
      </c>
      <c r="GL10">
        <v>0</v>
      </c>
      <c r="GM10">
        <v>0.35</v>
      </c>
      <c r="GN10">
        <v>0.308</v>
      </c>
      <c r="GO10">
        <v>0</v>
      </c>
      <c r="GP10">
        <v>0</v>
      </c>
      <c r="GQ10">
        <v>0.65</v>
      </c>
      <c r="GR10">
        <v>0</v>
      </c>
      <c r="GS10">
        <v>0</v>
      </c>
      <c r="GT10">
        <v>0</v>
      </c>
      <c r="GU10">
        <v>0</v>
      </c>
      <c r="GV10">
        <v>0.28299999999999997</v>
      </c>
      <c r="GW10">
        <v>0.1</v>
      </c>
      <c r="GX10">
        <v>1.7000000000000001E-2</v>
      </c>
      <c r="GY10">
        <v>0.55000000000000004</v>
      </c>
      <c r="GZ10">
        <v>0.23300000000000001</v>
      </c>
      <c r="HA10">
        <v>0</v>
      </c>
      <c r="HB10">
        <v>0</v>
      </c>
      <c r="HC10">
        <v>0</v>
      </c>
      <c r="HD10">
        <v>0</v>
      </c>
      <c r="HE10">
        <v>0</v>
      </c>
      <c r="HF10">
        <v>0</v>
      </c>
      <c r="HG10">
        <v>0.125</v>
      </c>
      <c r="HH10">
        <v>0</v>
      </c>
      <c r="HI10">
        <v>1</v>
      </c>
      <c r="HJ10">
        <v>0.25</v>
      </c>
      <c r="HK10">
        <v>0</v>
      </c>
      <c r="HL10">
        <v>0</v>
      </c>
      <c r="HM10">
        <v>0</v>
      </c>
      <c r="HN10">
        <v>0</v>
      </c>
      <c r="HO10">
        <v>0</v>
      </c>
      <c r="HP10">
        <v>0</v>
      </c>
      <c r="HQ10">
        <v>0</v>
      </c>
      <c r="HR10">
        <v>0</v>
      </c>
      <c r="HS10">
        <v>0</v>
      </c>
      <c r="HT10">
        <v>0</v>
      </c>
      <c r="HU10">
        <v>0</v>
      </c>
      <c r="HV10">
        <v>0</v>
      </c>
      <c r="HW10">
        <v>0</v>
      </c>
      <c r="HX10">
        <v>0</v>
      </c>
      <c r="HY10">
        <v>0</v>
      </c>
      <c r="HZ10">
        <v>0</v>
      </c>
      <c r="IA10">
        <v>0</v>
      </c>
      <c r="IB10">
        <v>0</v>
      </c>
      <c r="IC10">
        <v>0</v>
      </c>
      <c r="ID10">
        <v>0</v>
      </c>
      <c r="IE10">
        <v>0</v>
      </c>
      <c r="IF10">
        <v>0</v>
      </c>
      <c r="IG10">
        <v>0</v>
      </c>
      <c r="IH10">
        <v>0</v>
      </c>
      <c r="II10">
        <v>0</v>
      </c>
      <c r="IJ10">
        <v>0</v>
      </c>
      <c r="IK10">
        <v>0</v>
      </c>
      <c r="IL10">
        <v>0</v>
      </c>
      <c r="IM10">
        <v>0</v>
      </c>
      <c r="IN10">
        <v>0</v>
      </c>
      <c r="IO10">
        <v>0</v>
      </c>
      <c r="IP10">
        <v>0</v>
      </c>
      <c r="IQ10">
        <v>0</v>
      </c>
      <c r="IR10">
        <v>0</v>
      </c>
      <c r="IS10">
        <v>0</v>
      </c>
      <c r="IT10">
        <v>0</v>
      </c>
      <c r="IU10">
        <v>0</v>
      </c>
      <c r="IV10">
        <v>0</v>
      </c>
      <c r="IW10">
        <v>0</v>
      </c>
      <c r="IX10">
        <v>0</v>
      </c>
      <c r="IY10">
        <v>0</v>
      </c>
      <c r="IZ10">
        <v>0</v>
      </c>
      <c r="JA10">
        <v>0</v>
      </c>
      <c r="JB10">
        <v>0</v>
      </c>
      <c r="JC10">
        <v>0</v>
      </c>
      <c r="JD10">
        <v>3.9990000000000001</v>
      </c>
      <c r="JE10">
        <v>6</v>
      </c>
      <c r="JF10">
        <v>5.6239999999999997</v>
      </c>
      <c r="JG10">
        <v>7.3639999999999999</v>
      </c>
      <c r="JH10">
        <v>6.9779999999999998</v>
      </c>
      <c r="JI10">
        <v>11.606</v>
      </c>
      <c r="JJ10">
        <v>8.7569999999999997</v>
      </c>
      <c r="JK10">
        <v>9.5180000000000007</v>
      </c>
      <c r="JL10">
        <v>6.3739999999999997</v>
      </c>
      <c r="JM10">
        <v>7.12</v>
      </c>
      <c r="JN10">
        <v>9.5190000000000001</v>
      </c>
      <c r="JO10">
        <v>7.7060000000000004</v>
      </c>
      <c r="JP10">
        <v>8.2710000000000008</v>
      </c>
      <c r="JQ10">
        <v>6.9509999999999996</v>
      </c>
      <c r="JR10">
        <v>6.9029999999999996</v>
      </c>
      <c r="JS10">
        <v>11.567</v>
      </c>
      <c r="JT10">
        <v>10.212</v>
      </c>
      <c r="JU10">
        <v>7.7119999999999997</v>
      </c>
      <c r="JV10">
        <v>9.16</v>
      </c>
      <c r="JW10">
        <v>12.805</v>
      </c>
      <c r="JX10">
        <v>7.4089999999999998</v>
      </c>
      <c r="JY10">
        <v>8.0009999999999994</v>
      </c>
      <c r="JZ10">
        <v>5.0679999999999996</v>
      </c>
      <c r="KA10">
        <v>9.6829999999999998</v>
      </c>
      <c r="KB10">
        <v>11.563000000000001</v>
      </c>
      <c r="KC10">
        <v>10.311</v>
      </c>
      <c r="KD10">
        <v>12.034000000000001</v>
      </c>
      <c r="KE10">
        <v>11.867000000000001</v>
      </c>
      <c r="KF10">
        <v>10.465</v>
      </c>
      <c r="KG10">
        <v>13.173999999999999</v>
      </c>
    </row>
    <row r="11" spans="1:293" x14ac:dyDescent="0.25">
      <c r="A11" t="s">
        <v>1576</v>
      </c>
      <c r="B11" t="s">
        <v>832</v>
      </c>
      <c r="C11" t="s">
        <v>595</v>
      </c>
      <c r="D11">
        <v>17</v>
      </c>
      <c r="E11" t="s">
        <v>10</v>
      </c>
      <c r="F11">
        <v>2</v>
      </c>
      <c r="G11">
        <v>1</v>
      </c>
      <c r="H11" t="s">
        <v>610</v>
      </c>
      <c r="I11" t="s">
        <v>3</v>
      </c>
      <c r="J11" t="s">
        <v>611</v>
      </c>
      <c r="K11" s="17" t="s">
        <v>596</v>
      </c>
      <c r="L11" s="17" t="s">
        <v>831</v>
      </c>
      <c r="M11" s="7">
        <v>0</v>
      </c>
      <c r="N11" s="7">
        <v>212.82686350913701</v>
      </c>
      <c r="O11" s="7">
        <f>M11*'Emission and cost factors'!$D$8+N11*'Emission and cost factors'!$E$8</f>
        <v>97.900357214203027</v>
      </c>
      <c r="P11" s="8">
        <f>M11*'Emission and cost factors'!$D$9+N11*'Emission and cost factors'!$E$9</f>
        <v>31.92402952637055</v>
      </c>
      <c r="Q11" s="7">
        <f t="shared" si="0"/>
        <v>20.214000000000002</v>
      </c>
      <c r="R11" s="2">
        <f t="shared" si="1"/>
        <v>8</v>
      </c>
      <c r="S11" s="2">
        <f t="shared" si="2"/>
        <v>0</v>
      </c>
      <c r="T11" s="2">
        <f t="shared" si="3"/>
        <v>0</v>
      </c>
      <c r="U11" s="7">
        <f t="shared" si="4"/>
        <v>0.10389999999999998</v>
      </c>
      <c r="V11" s="7">
        <f t="shared" si="5"/>
        <v>0</v>
      </c>
      <c r="W11" s="7">
        <f t="shared" si="6"/>
        <v>0</v>
      </c>
      <c r="X11">
        <v>19.559999999999999</v>
      </c>
      <c r="Y11">
        <v>19.8</v>
      </c>
      <c r="Z11">
        <v>19.82</v>
      </c>
      <c r="AA11">
        <v>19.62</v>
      </c>
      <c r="AB11">
        <v>19.71</v>
      </c>
      <c r="AC11">
        <v>20.309999999999999</v>
      </c>
      <c r="AD11">
        <v>20.329999999999998</v>
      </c>
      <c r="AE11">
        <v>20.38</v>
      </c>
      <c r="AF11">
        <v>20.12</v>
      </c>
      <c r="AG11">
        <v>20.09</v>
      </c>
      <c r="AH11">
        <v>20.32</v>
      </c>
      <c r="AI11">
        <v>19.809999999999999</v>
      </c>
      <c r="AJ11">
        <v>20.21</v>
      </c>
      <c r="AK11">
        <v>19.37</v>
      </c>
      <c r="AL11">
        <v>19.82</v>
      </c>
      <c r="AM11">
        <v>20.440000000000001</v>
      </c>
      <c r="AN11">
        <v>20.45</v>
      </c>
      <c r="AO11">
        <v>20.22</v>
      </c>
      <c r="AP11">
        <v>20.32</v>
      </c>
      <c r="AQ11">
        <v>20.67</v>
      </c>
      <c r="AR11">
        <v>20.309999999999999</v>
      </c>
      <c r="AS11">
        <v>20.23</v>
      </c>
      <c r="AT11">
        <v>20.11</v>
      </c>
      <c r="AU11">
        <v>20.399999999999999</v>
      </c>
      <c r="AV11">
        <v>20.55</v>
      </c>
      <c r="AW11">
        <v>20.190000000000001</v>
      </c>
      <c r="AX11">
        <v>20.54</v>
      </c>
      <c r="AY11">
        <v>21.08</v>
      </c>
      <c r="AZ11">
        <v>20.55</v>
      </c>
      <c r="BA11">
        <v>21.09</v>
      </c>
      <c r="BB11">
        <v>0.47499999999999998</v>
      </c>
      <c r="BC11">
        <v>0.22500000000000001</v>
      </c>
      <c r="BD11">
        <v>0.2</v>
      </c>
      <c r="BE11">
        <v>0.49199999999999999</v>
      </c>
      <c r="BF11">
        <v>0.39200000000000002</v>
      </c>
      <c r="BG11">
        <v>0</v>
      </c>
      <c r="BH11">
        <v>0</v>
      </c>
      <c r="BI11">
        <v>0</v>
      </c>
      <c r="BJ11">
        <v>0</v>
      </c>
      <c r="BK11">
        <v>0</v>
      </c>
      <c r="BL11">
        <v>0</v>
      </c>
      <c r="BM11">
        <v>0.27500000000000002</v>
      </c>
      <c r="BN11">
        <v>0</v>
      </c>
      <c r="BO11">
        <v>0.83299999999999996</v>
      </c>
      <c r="BP11">
        <v>0.22500000000000001</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18.5</v>
      </c>
      <c r="EO11">
        <v>18.809999999999999</v>
      </c>
      <c r="EP11">
        <v>18.87</v>
      </c>
      <c r="EQ11">
        <v>18.46</v>
      </c>
      <c r="ER11">
        <v>18.71</v>
      </c>
      <c r="ES11">
        <v>19.5</v>
      </c>
      <c r="ET11">
        <v>19.7</v>
      </c>
      <c r="EU11">
        <v>19.84</v>
      </c>
      <c r="EV11">
        <v>19.420000000000002</v>
      </c>
      <c r="EW11">
        <v>19.329999999999998</v>
      </c>
      <c r="EX11">
        <v>19.739999999999998</v>
      </c>
      <c r="EY11">
        <v>18.73</v>
      </c>
      <c r="EZ11">
        <v>19.510000000000002</v>
      </c>
      <c r="FA11">
        <v>17.989999999999998</v>
      </c>
      <c r="FB11">
        <v>18.68</v>
      </c>
      <c r="FC11">
        <v>19.91</v>
      </c>
      <c r="FD11">
        <v>19.940000000000001</v>
      </c>
      <c r="FE11">
        <v>19.45</v>
      </c>
      <c r="FF11">
        <v>19.7</v>
      </c>
      <c r="FG11">
        <v>20.190000000000001</v>
      </c>
      <c r="FH11">
        <v>19.78</v>
      </c>
      <c r="FI11">
        <v>19.45</v>
      </c>
      <c r="FJ11">
        <v>19.37</v>
      </c>
      <c r="FK11">
        <v>19.899999999999999</v>
      </c>
      <c r="FL11">
        <v>20.149999999999999</v>
      </c>
      <c r="FM11">
        <v>19.46</v>
      </c>
      <c r="FN11">
        <v>20.03</v>
      </c>
      <c r="FO11">
        <v>20.75</v>
      </c>
      <c r="FP11">
        <v>20.100000000000001</v>
      </c>
      <c r="FQ11">
        <v>20.9</v>
      </c>
      <c r="FR11">
        <v>1</v>
      </c>
      <c r="FS11">
        <v>0.94199999999999995</v>
      </c>
      <c r="FT11">
        <v>0.875</v>
      </c>
      <c r="FU11">
        <v>1</v>
      </c>
      <c r="FV11">
        <v>1</v>
      </c>
      <c r="FW11">
        <v>0.65800000000000003</v>
      </c>
      <c r="FX11">
        <v>0.308</v>
      </c>
      <c r="FY11">
        <v>0.158</v>
      </c>
      <c r="FZ11">
        <v>0.48299999999999998</v>
      </c>
      <c r="GA11">
        <v>0.56699999999999995</v>
      </c>
      <c r="GB11">
        <v>0.26700000000000002</v>
      </c>
      <c r="GC11">
        <v>1</v>
      </c>
      <c r="GD11">
        <v>0.442</v>
      </c>
      <c r="GE11">
        <v>1</v>
      </c>
      <c r="GF11">
        <v>1</v>
      </c>
      <c r="GG11">
        <v>0.1</v>
      </c>
      <c r="GH11">
        <v>6.7000000000000004E-2</v>
      </c>
      <c r="GI11">
        <v>0.52500000000000002</v>
      </c>
      <c r="GJ11">
        <v>0.29199999999999998</v>
      </c>
      <c r="GK11">
        <v>0</v>
      </c>
      <c r="GL11">
        <v>0.2</v>
      </c>
      <c r="GM11">
        <v>0.50800000000000001</v>
      </c>
      <c r="GN11">
        <v>0.48299999999999998</v>
      </c>
      <c r="GO11">
        <v>0.1</v>
      </c>
      <c r="GP11">
        <v>0</v>
      </c>
      <c r="GQ11">
        <v>0.65800000000000003</v>
      </c>
      <c r="GR11">
        <v>0</v>
      </c>
      <c r="GS11">
        <v>0</v>
      </c>
      <c r="GT11">
        <v>0</v>
      </c>
      <c r="GU11">
        <v>0</v>
      </c>
      <c r="GV11">
        <v>0.39200000000000002</v>
      </c>
      <c r="GW11">
        <v>0.158</v>
      </c>
      <c r="GX11">
        <v>0.108</v>
      </c>
      <c r="GY11">
        <v>0.51700000000000002</v>
      </c>
      <c r="GZ11">
        <v>0.27500000000000002</v>
      </c>
      <c r="HA11">
        <v>0</v>
      </c>
      <c r="HB11">
        <v>0</v>
      </c>
      <c r="HC11">
        <v>0</v>
      </c>
      <c r="HD11">
        <v>0</v>
      </c>
      <c r="HE11">
        <v>0</v>
      </c>
      <c r="HF11">
        <v>0</v>
      </c>
      <c r="HG11">
        <v>0.28299999999999997</v>
      </c>
      <c r="HH11">
        <v>0</v>
      </c>
      <c r="HI11">
        <v>1</v>
      </c>
      <c r="HJ11">
        <v>0.29199999999999998</v>
      </c>
      <c r="HK11">
        <v>0</v>
      </c>
      <c r="HL11">
        <v>0</v>
      </c>
      <c r="HM11">
        <v>0</v>
      </c>
      <c r="HN11">
        <v>0</v>
      </c>
      <c r="HO11">
        <v>0</v>
      </c>
      <c r="HP11">
        <v>0</v>
      </c>
      <c r="HQ11">
        <v>0</v>
      </c>
      <c r="HR11">
        <v>0</v>
      </c>
      <c r="HS11">
        <v>0</v>
      </c>
      <c r="HT11">
        <v>0</v>
      </c>
      <c r="HU11">
        <v>0</v>
      </c>
      <c r="HV11">
        <v>0</v>
      </c>
      <c r="HW11">
        <v>0</v>
      </c>
      <c r="HX11">
        <v>0</v>
      </c>
      <c r="HY11">
        <v>0</v>
      </c>
      <c r="HZ11">
        <v>0</v>
      </c>
      <c r="IA11">
        <v>0</v>
      </c>
      <c r="IB11">
        <v>0</v>
      </c>
      <c r="IC11">
        <v>0</v>
      </c>
      <c r="ID11">
        <v>0</v>
      </c>
      <c r="IE11">
        <v>0</v>
      </c>
      <c r="IF11">
        <v>0</v>
      </c>
      <c r="IG11">
        <v>0</v>
      </c>
      <c r="IH11">
        <v>0</v>
      </c>
      <c r="II11">
        <v>0</v>
      </c>
      <c r="IJ11">
        <v>0</v>
      </c>
      <c r="IK11">
        <v>0</v>
      </c>
      <c r="IL11">
        <v>0</v>
      </c>
      <c r="IM11">
        <v>1.7000000000000001E-2</v>
      </c>
      <c r="IN11">
        <v>0</v>
      </c>
      <c r="IO11">
        <v>0</v>
      </c>
      <c r="IP11">
        <v>0</v>
      </c>
      <c r="IQ11">
        <v>0</v>
      </c>
      <c r="IR11">
        <v>0</v>
      </c>
      <c r="IS11">
        <v>0</v>
      </c>
      <c r="IT11">
        <v>0</v>
      </c>
      <c r="IU11">
        <v>0</v>
      </c>
      <c r="IV11">
        <v>0</v>
      </c>
      <c r="IW11">
        <v>0</v>
      </c>
      <c r="IX11">
        <v>0</v>
      </c>
      <c r="IY11">
        <v>0</v>
      </c>
      <c r="IZ11">
        <v>0</v>
      </c>
      <c r="JA11">
        <v>0</v>
      </c>
      <c r="JB11">
        <v>0</v>
      </c>
      <c r="JC11">
        <v>0</v>
      </c>
      <c r="JD11">
        <v>3.9990000000000001</v>
      </c>
      <c r="JE11">
        <v>6</v>
      </c>
      <c r="JF11">
        <v>5.6239999999999997</v>
      </c>
      <c r="JG11">
        <v>7.3639999999999999</v>
      </c>
      <c r="JH11">
        <v>6.9779999999999998</v>
      </c>
      <c r="JI11">
        <v>11.606</v>
      </c>
      <c r="JJ11">
        <v>8.7569999999999997</v>
      </c>
      <c r="JK11">
        <v>9.5180000000000007</v>
      </c>
      <c r="JL11">
        <v>6.3739999999999997</v>
      </c>
      <c r="JM11">
        <v>7.12</v>
      </c>
      <c r="JN11">
        <v>9.5190000000000001</v>
      </c>
      <c r="JO11">
        <v>7.7060000000000004</v>
      </c>
      <c r="JP11">
        <v>8.2710000000000008</v>
      </c>
      <c r="JQ11">
        <v>6.9509999999999996</v>
      </c>
      <c r="JR11">
        <v>6.9029999999999996</v>
      </c>
      <c r="JS11">
        <v>11.567</v>
      </c>
      <c r="JT11">
        <v>10.212</v>
      </c>
      <c r="JU11">
        <v>7.7119999999999997</v>
      </c>
      <c r="JV11">
        <v>9.16</v>
      </c>
      <c r="JW11">
        <v>12.805</v>
      </c>
      <c r="JX11">
        <v>7.4089999999999998</v>
      </c>
      <c r="JY11">
        <v>8.0009999999999994</v>
      </c>
      <c r="JZ11">
        <v>5.0679999999999996</v>
      </c>
      <c r="KA11">
        <v>9.6829999999999998</v>
      </c>
      <c r="KB11">
        <v>11.563000000000001</v>
      </c>
      <c r="KC11">
        <v>10.311</v>
      </c>
      <c r="KD11">
        <v>12.034000000000001</v>
      </c>
      <c r="KE11">
        <v>11.867000000000001</v>
      </c>
      <c r="KF11">
        <v>10.465</v>
      </c>
      <c r="KG11">
        <v>13.173999999999999</v>
      </c>
    </row>
    <row r="12" spans="1:293" x14ac:dyDescent="0.25">
      <c r="A12" t="s">
        <v>1577</v>
      </c>
      <c r="B12" t="s">
        <v>832</v>
      </c>
      <c r="C12" t="s">
        <v>595</v>
      </c>
      <c r="D12">
        <v>18</v>
      </c>
      <c r="E12" t="s">
        <v>10</v>
      </c>
      <c r="F12">
        <v>2</v>
      </c>
      <c r="G12">
        <v>1</v>
      </c>
      <c r="H12" t="s">
        <v>610</v>
      </c>
      <c r="I12" t="s">
        <v>3</v>
      </c>
      <c r="J12" t="s">
        <v>5</v>
      </c>
      <c r="K12" s="17" t="s">
        <v>596</v>
      </c>
      <c r="L12" s="17" t="s">
        <v>831</v>
      </c>
      <c r="M12" s="7">
        <v>0</v>
      </c>
      <c r="N12" s="7">
        <v>212.79289660621399</v>
      </c>
      <c r="O12" s="7">
        <f>M12*'Emission and cost factors'!$D$8+N12*'Emission and cost factors'!$E$8</f>
        <v>97.884732438858435</v>
      </c>
      <c r="P12" s="8">
        <f>M12*'Emission and cost factors'!$D$9+N12*'Emission and cost factors'!$E$9</f>
        <v>31.918934490932095</v>
      </c>
      <c r="Q12" s="7">
        <f t="shared" si="0"/>
        <v>20.214000000000002</v>
      </c>
      <c r="R12" s="2">
        <f t="shared" si="1"/>
        <v>8</v>
      </c>
      <c r="S12" s="2">
        <f t="shared" si="2"/>
        <v>0</v>
      </c>
      <c r="T12" s="2">
        <f t="shared" si="3"/>
        <v>0</v>
      </c>
      <c r="U12" s="7">
        <f t="shared" si="4"/>
        <v>0.10416666666666666</v>
      </c>
      <c r="V12" s="7">
        <f t="shared" si="5"/>
        <v>0</v>
      </c>
      <c r="W12" s="7">
        <f t="shared" si="6"/>
        <v>0</v>
      </c>
      <c r="X12">
        <v>19.559999999999999</v>
      </c>
      <c r="Y12">
        <v>19.8</v>
      </c>
      <c r="Z12">
        <v>19.82</v>
      </c>
      <c r="AA12">
        <v>19.62</v>
      </c>
      <c r="AB12">
        <v>19.71</v>
      </c>
      <c r="AC12">
        <v>20.309999999999999</v>
      </c>
      <c r="AD12">
        <v>20.329999999999998</v>
      </c>
      <c r="AE12">
        <v>20.38</v>
      </c>
      <c r="AF12">
        <v>20.12</v>
      </c>
      <c r="AG12">
        <v>20.09</v>
      </c>
      <c r="AH12">
        <v>20.32</v>
      </c>
      <c r="AI12">
        <v>19.809999999999999</v>
      </c>
      <c r="AJ12">
        <v>20.21</v>
      </c>
      <c r="AK12">
        <v>19.37</v>
      </c>
      <c r="AL12">
        <v>19.82</v>
      </c>
      <c r="AM12">
        <v>20.440000000000001</v>
      </c>
      <c r="AN12">
        <v>20.45</v>
      </c>
      <c r="AO12">
        <v>20.22</v>
      </c>
      <c r="AP12">
        <v>20.32</v>
      </c>
      <c r="AQ12">
        <v>20.67</v>
      </c>
      <c r="AR12">
        <v>20.309999999999999</v>
      </c>
      <c r="AS12">
        <v>20.23</v>
      </c>
      <c r="AT12">
        <v>20.11</v>
      </c>
      <c r="AU12">
        <v>20.399999999999999</v>
      </c>
      <c r="AV12">
        <v>20.55</v>
      </c>
      <c r="AW12">
        <v>20.190000000000001</v>
      </c>
      <c r="AX12">
        <v>20.54</v>
      </c>
      <c r="AY12">
        <v>21.08</v>
      </c>
      <c r="AZ12">
        <v>20.55</v>
      </c>
      <c r="BA12">
        <v>21.09</v>
      </c>
      <c r="BB12">
        <v>0.47499999999999998</v>
      </c>
      <c r="BC12">
        <v>0.22500000000000001</v>
      </c>
      <c r="BD12">
        <v>0.20799999999999999</v>
      </c>
      <c r="BE12">
        <v>0.49199999999999999</v>
      </c>
      <c r="BF12">
        <v>0.39200000000000002</v>
      </c>
      <c r="BG12">
        <v>0</v>
      </c>
      <c r="BH12">
        <v>0</v>
      </c>
      <c r="BI12">
        <v>0</v>
      </c>
      <c r="BJ12">
        <v>0</v>
      </c>
      <c r="BK12">
        <v>0</v>
      </c>
      <c r="BL12">
        <v>0</v>
      </c>
      <c r="BM12">
        <v>0.27500000000000002</v>
      </c>
      <c r="BN12">
        <v>0</v>
      </c>
      <c r="BO12">
        <v>0.83299999999999996</v>
      </c>
      <c r="BP12">
        <v>0.22500000000000001</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18.5</v>
      </c>
      <c r="EO12">
        <v>18.809999999999999</v>
      </c>
      <c r="EP12">
        <v>18.87</v>
      </c>
      <c r="EQ12">
        <v>18.46</v>
      </c>
      <c r="ER12">
        <v>18.71</v>
      </c>
      <c r="ES12">
        <v>19.5</v>
      </c>
      <c r="ET12">
        <v>19.7</v>
      </c>
      <c r="EU12">
        <v>19.84</v>
      </c>
      <c r="EV12">
        <v>19.420000000000002</v>
      </c>
      <c r="EW12">
        <v>19.329999999999998</v>
      </c>
      <c r="EX12">
        <v>19.739999999999998</v>
      </c>
      <c r="EY12">
        <v>18.73</v>
      </c>
      <c r="EZ12">
        <v>19.510000000000002</v>
      </c>
      <c r="FA12">
        <v>17.989999999999998</v>
      </c>
      <c r="FB12">
        <v>18.68</v>
      </c>
      <c r="FC12">
        <v>19.91</v>
      </c>
      <c r="FD12">
        <v>19.940000000000001</v>
      </c>
      <c r="FE12">
        <v>19.45</v>
      </c>
      <c r="FF12">
        <v>19.7</v>
      </c>
      <c r="FG12">
        <v>20.190000000000001</v>
      </c>
      <c r="FH12">
        <v>19.78</v>
      </c>
      <c r="FI12">
        <v>19.45</v>
      </c>
      <c r="FJ12">
        <v>19.37</v>
      </c>
      <c r="FK12">
        <v>19.899999999999999</v>
      </c>
      <c r="FL12">
        <v>20.149999999999999</v>
      </c>
      <c r="FM12">
        <v>19.46</v>
      </c>
      <c r="FN12">
        <v>20.03</v>
      </c>
      <c r="FO12">
        <v>20.75</v>
      </c>
      <c r="FP12">
        <v>20.100000000000001</v>
      </c>
      <c r="FQ12">
        <v>20.9</v>
      </c>
      <c r="FR12">
        <v>1</v>
      </c>
      <c r="FS12">
        <v>0.94199999999999995</v>
      </c>
      <c r="FT12">
        <v>0.875</v>
      </c>
      <c r="FU12">
        <v>1</v>
      </c>
      <c r="FV12">
        <v>1</v>
      </c>
      <c r="FW12">
        <v>0.65800000000000003</v>
      </c>
      <c r="FX12">
        <v>0.308</v>
      </c>
      <c r="FY12">
        <v>0.158</v>
      </c>
      <c r="FZ12">
        <v>0.48299999999999998</v>
      </c>
      <c r="GA12">
        <v>0.56699999999999995</v>
      </c>
      <c r="GB12">
        <v>0.26700000000000002</v>
      </c>
      <c r="GC12">
        <v>1</v>
      </c>
      <c r="GD12">
        <v>0.442</v>
      </c>
      <c r="GE12">
        <v>1</v>
      </c>
      <c r="GF12">
        <v>1</v>
      </c>
      <c r="GG12">
        <v>0.1</v>
      </c>
      <c r="GH12">
        <v>6.7000000000000004E-2</v>
      </c>
      <c r="GI12">
        <v>0.52500000000000002</v>
      </c>
      <c r="GJ12">
        <v>0.29199999999999998</v>
      </c>
      <c r="GK12">
        <v>0</v>
      </c>
      <c r="GL12">
        <v>0.2</v>
      </c>
      <c r="GM12">
        <v>0.50800000000000001</v>
      </c>
      <c r="GN12">
        <v>0.48299999999999998</v>
      </c>
      <c r="GO12">
        <v>0.1</v>
      </c>
      <c r="GP12">
        <v>0</v>
      </c>
      <c r="GQ12">
        <v>0.65800000000000003</v>
      </c>
      <c r="GR12">
        <v>0</v>
      </c>
      <c r="GS12">
        <v>0</v>
      </c>
      <c r="GT12">
        <v>0</v>
      </c>
      <c r="GU12">
        <v>0</v>
      </c>
      <c r="GV12">
        <v>0.39200000000000002</v>
      </c>
      <c r="GW12">
        <v>0.158</v>
      </c>
      <c r="GX12">
        <v>0.108</v>
      </c>
      <c r="GY12">
        <v>0.51700000000000002</v>
      </c>
      <c r="GZ12">
        <v>0.27500000000000002</v>
      </c>
      <c r="HA12">
        <v>0</v>
      </c>
      <c r="HB12">
        <v>0</v>
      </c>
      <c r="HC12">
        <v>0</v>
      </c>
      <c r="HD12">
        <v>0</v>
      </c>
      <c r="HE12">
        <v>0</v>
      </c>
      <c r="HF12">
        <v>0</v>
      </c>
      <c r="HG12">
        <v>0.28299999999999997</v>
      </c>
      <c r="HH12">
        <v>0</v>
      </c>
      <c r="HI12">
        <v>1</v>
      </c>
      <c r="HJ12">
        <v>0.29199999999999998</v>
      </c>
      <c r="HK12">
        <v>0</v>
      </c>
      <c r="HL12">
        <v>0</v>
      </c>
      <c r="HM12">
        <v>0</v>
      </c>
      <c r="HN12">
        <v>0</v>
      </c>
      <c r="HO12">
        <v>0</v>
      </c>
      <c r="HP12">
        <v>0</v>
      </c>
      <c r="HQ12">
        <v>0</v>
      </c>
      <c r="HR12">
        <v>0</v>
      </c>
      <c r="HS12">
        <v>0</v>
      </c>
      <c r="HT12">
        <v>0</v>
      </c>
      <c r="HU12">
        <v>0</v>
      </c>
      <c r="HV12">
        <v>0</v>
      </c>
      <c r="HW12">
        <v>0</v>
      </c>
      <c r="HX12">
        <v>0</v>
      </c>
      <c r="HY12">
        <v>0</v>
      </c>
      <c r="HZ12">
        <v>0</v>
      </c>
      <c r="IA12">
        <v>0</v>
      </c>
      <c r="IB12">
        <v>0</v>
      </c>
      <c r="IC12">
        <v>0</v>
      </c>
      <c r="ID12">
        <v>0</v>
      </c>
      <c r="IE12">
        <v>0</v>
      </c>
      <c r="IF12">
        <v>0</v>
      </c>
      <c r="IG12">
        <v>0</v>
      </c>
      <c r="IH12">
        <v>0</v>
      </c>
      <c r="II12">
        <v>0</v>
      </c>
      <c r="IJ12">
        <v>0</v>
      </c>
      <c r="IK12">
        <v>0</v>
      </c>
      <c r="IL12">
        <v>0</v>
      </c>
      <c r="IM12">
        <v>1.7000000000000001E-2</v>
      </c>
      <c r="IN12">
        <v>0</v>
      </c>
      <c r="IO12">
        <v>0</v>
      </c>
      <c r="IP12">
        <v>0</v>
      </c>
      <c r="IQ12">
        <v>0</v>
      </c>
      <c r="IR12">
        <v>0</v>
      </c>
      <c r="IS12">
        <v>0</v>
      </c>
      <c r="IT12">
        <v>0</v>
      </c>
      <c r="IU12">
        <v>0</v>
      </c>
      <c r="IV12">
        <v>0</v>
      </c>
      <c r="IW12">
        <v>0</v>
      </c>
      <c r="IX12">
        <v>0</v>
      </c>
      <c r="IY12">
        <v>0</v>
      </c>
      <c r="IZ12">
        <v>0</v>
      </c>
      <c r="JA12">
        <v>0</v>
      </c>
      <c r="JB12">
        <v>0</v>
      </c>
      <c r="JC12">
        <v>0</v>
      </c>
      <c r="JD12">
        <v>3.9990000000000001</v>
      </c>
      <c r="JE12">
        <v>6</v>
      </c>
      <c r="JF12">
        <v>5.6239999999999997</v>
      </c>
      <c r="JG12">
        <v>7.3639999999999999</v>
      </c>
      <c r="JH12">
        <v>6.9779999999999998</v>
      </c>
      <c r="JI12">
        <v>11.606</v>
      </c>
      <c r="JJ12">
        <v>8.7569999999999997</v>
      </c>
      <c r="JK12">
        <v>9.5180000000000007</v>
      </c>
      <c r="JL12">
        <v>6.3739999999999997</v>
      </c>
      <c r="JM12">
        <v>7.12</v>
      </c>
      <c r="JN12">
        <v>9.5190000000000001</v>
      </c>
      <c r="JO12">
        <v>7.7060000000000004</v>
      </c>
      <c r="JP12">
        <v>8.2710000000000008</v>
      </c>
      <c r="JQ12">
        <v>6.9509999999999996</v>
      </c>
      <c r="JR12">
        <v>6.9029999999999996</v>
      </c>
      <c r="JS12">
        <v>11.567</v>
      </c>
      <c r="JT12">
        <v>10.212</v>
      </c>
      <c r="JU12">
        <v>7.7119999999999997</v>
      </c>
      <c r="JV12">
        <v>9.16</v>
      </c>
      <c r="JW12">
        <v>12.805</v>
      </c>
      <c r="JX12">
        <v>7.4089999999999998</v>
      </c>
      <c r="JY12">
        <v>8.0009999999999994</v>
      </c>
      <c r="JZ12">
        <v>5.0679999999999996</v>
      </c>
      <c r="KA12">
        <v>9.6829999999999998</v>
      </c>
      <c r="KB12">
        <v>11.563000000000001</v>
      </c>
      <c r="KC12">
        <v>10.311</v>
      </c>
      <c r="KD12">
        <v>12.034000000000001</v>
      </c>
      <c r="KE12">
        <v>11.867000000000001</v>
      </c>
      <c r="KF12">
        <v>10.465</v>
      </c>
      <c r="KG12">
        <v>13.173999999999999</v>
      </c>
    </row>
    <row r="13" spans="1:293" x14ac:dyDescent="0.25">
      <c r="A13" t="s">
        <v>1578</v>
      </c>
      <c r="B13" t="s">
        <v>832</v>
      </c>
      <c r="C13" t="s">
        <v>595</v>
      </c>
      <c r="D13">
        <v>25</v>
      </c>
      <c r="E13" t="s">
        <v>11</v>
      </c>
      <c r="F13">
        <v>3</v>
      </c>
      <c r="G13">
        <v>1</v>
      </c>
      <c r="H13" t="s">
        <v>610</v>
      </c>
      <c r="I13" t="s">
        <v>7</v>
      </c>
      <c r="J13" t="s">
        <v>611</v>
      </c>
      <c r="K13" s="17" t="s">
        <v>596</v>
      </c>
      <c r="L13" s="17" t="s">
        <v>831</v>
      </c>
      <c r="M13" s="7">
        <v>0</v>
      </c>
      <c r="N13" s="7">
        <v>220.839285642622</v>
      </c>
      <c r="O13" s="7">
        <f>M13*'Emission and cost factors'!$D$8+N13*'Emission and cost factors'!$E$8</f>
        <v>101.58607139560613</v>
      </c>
      <c r="P13" s="8">
        <f>M13*'Emission and cost factors'!$D$9+N13*'Emission and cost factors'!$E$9</f>
        <v>33.125892846393299</v>
      </c>
      <c r="Q13" s="7">
        <f t="shared" si="0"/>
        <v>20.336999999999996</v>
      </c>
      <c r="R13" s="2">
        <f t="shared" si="1"/>
        <v>8</v>
      </c>
      <c r="S13" s="2">
        <f t="shared" si="2"/>
        <v>0</v>
      </c>
      <c r="T13" s="2">
        <f t="shared" si="3"/>
        <v>0</v>
      </c>
      <c r="U13" s="7">
        <f t="shared" si="4"/>
        <v>0.12359999999999999</v>
      </c>
      <c r="V13" s="7">
        <f t="shared" si="5"/>
        <v>0</v>
      </c>
      <c r="W13" s="7">
        <f t="shared" si="6"/>
        <v>0</v>
      </c>
      <c r="X13">
        <v>19.72</v>
      </c>
      <c r="Y13">
        <v>19.829999999999998</v>
      </c>
      <c r="Z13">
        <v>19.850000000000001</v>
      </c>
      <c r="AA13">
        <v>19.61</v>
      </c>
      <c r="AB13">
        <v>19.68</v>
      </c>
      <c r="AC13">
        <v>20.36</v>
      </c>
      <c r="AD13">
        <v>20.5</v>
      </c>
      <c r="AE13">
        <v>20.53</v>
      </c>
      <c r="AF13">
        <v>20.350000000000001</v>
      </c>
      <c r="AG13">
        <v>20.27</v>
      </c>
      <c r="AH13">
        <v>20.55</v>
      </c>
      <c r="AI13">
        <v>19.920000000000002</v>
      </c>
      <c r="AJ13">
        <v>20.39</v>
      </c>
      <c r="AK13">
        <v>19.52</v>
      </c>
      <c r="AL13">
        <v>19.829999999999998</v>
      </c>
      <c r="AM13">
        <v>20.6</v>
      </c>
      <c r="AN13">
        <v>20.57</v>
      </c>
      <c r="AO13">
        <v>20.39</v>
      </c>
      <c r="AP13">
        <v>20.5</v>
      </c>
      <c r="AQ13">
        <v>20.81</v>
      </c>
      <c r="AR13">
        <v>20.51</v>
      </c>
      <c r="AS13">
        <v>20.399999999999999</v>
      </c>
      <c r="AT13">
        <v>20.39</v>
      </c>
      <c r="AU13">
        <v>20.56</v>
      </c>
      <c r="AV13">
        <v>20.72</v>
      </c>
      <c r="AW13">
        <v>20.239999999999998</v>
      </c>
      <c r="AX13">
        <v>20.7</v>
      </c>
      <c r="AY13">
        <v>21.06</v>
      </c>
      <c r="AZ13">
        <v>20.69</v>
      </c>
      <c r="BA13">
        <v>21.06</v>
      </c>
      <c r="BB13">
        <v>0.42499999999999999</v>
      </c>
      <c r="BC13">
        <v>0.26700000000000002</v>
      </c>
      <c r="BD13">
        <v>0.23300000000000001</v>
      </c>
      <c r="BE13">
        <v>0.73299999999999998</v>
      </c>
      <c r="BF13">
        <v>0.60799999999999998</v>
      </c>
      <c r="BG13">
        <v>0</v>
      </c>
      <c r="BH13">
        <v>0</v>
      </c>
      <c r="BI13">
        <v>0</v>
      </c>
      <c r="BJ13">
        <v>0</v>
      </c>
      <c r="BK13">
        <v>0</v>
      </c>
      <c r="BL13">
        <v>0</v>
      </c>
      <c r="BM13">
        <v>0.15</v>
      </c>
      <c r="BN13">
        <v>0</v>
      </c>
      <c r="BO13">
        <v>1</v>
      </c>
      <c r="BP13">
        <v>0.29199999999999998</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18.8</v>
      </c>
      <c r="EO13">
        <v>18.86</v>
      </c>
      <c r="EP13">
        <v>18.940000000000001</v>
      </c>
      <c r="EQ13">
        <v>18.48</v>
      </c>
      <c r="ER13">
        <v>18.72</v>
      </c>
      <c r="ES13">
        <v>19.690000000000001</v>
      </c>
      <c r="ET13">
        <v>20.05</v>
      </c>
      <c r="EU13">
        <v>20.16</v>
      </c>
      <c r="EV13">
        <v>19.82</v>
      </c>
      <c r="EW13">
        <v>19.579999999999998</v>
      </c>
      <c r="EX13">
        <v>20.059999999999999</v>
      </c>
      <c r="EY13">
        <v>18.940000000000001</v>
      </c>
      <c r="EZ13">
        <v>19.62</v>
      </c>
      <c r="FA13">
        <v>18.18</v>
      </c>
      <c r="FB13">
        <v>18.71</v>
      </c>
      <c r="FC13">
        <v>20.079999999999998</v>
      </c>
      <c r="FD13">
        <v>20.22</v>
      </c>
      <c r="FE13">
        <v>19.760000000000002</v>
      </c>
      <c r="FF13">
        <v>19.920000000000002</v>
      </c>
      <c r="FG13">
        <v>20.41</v>
      </c>
      <c r="FH13">
        <v>20.12</v>
      </c>
      <c r="FI13">
        <v>19.78</v>
      </c>
      <c r="FJ13">
        <v>19.809999999999999</v>
      </c>
      <c r="FK13">
        <v>20.21</v>
      </c>
      <c r="FL13">
        <v>20.38</v>
      </c>
      <c r="FM13">
        <v>19.62</v>
      </c>
      <c r="FN13">
        <v>20.14</v>
      </c>
      <c r="FO13">
        <v>20.77</v>
      </c>
      <c r="FP13">
        <v>20.36</v>
      </c>
      <c r="FQ13">
        <v>20.94</v>
      </c>
      <c r="FR13">
        <v>1</v>
      </c>
      <c r="FS13">
        <v>1</v>
      </c>
      <c r="FT13">
        <v>1</v>
      </c>
      <c r="FU13">
        <v>1</v>
      </c>
      <c r="FV13">
        <v>1</v>
      </c>
      <c r="FW13">
        <v>0.55000000000000004</v>
      </c>
      <c r="FX13">
        <v>0</v>
      </c>
      <c r="FY13">
        <v>0</v>
      </c>
      <c r="FZ13">
        <v>0.2</v>
      </c>
      <c r="GA13">
        <v>0.49199999999999999</v>
      </c>
      <c r="GB13">
        <v>0</v>
      </c>
      <c r="GC13">
        <v>1</v>
      </c>
      <c r="GD13">
        <v>0.48299999999999998</v>
      </c>
      <c r="GE13">
        <v>1</v>
      </c>
      <c r="GF13">
        <v>1</v>
      </c>
      <c r="GG13">
        <v>0</v>
      </c>
      <c r="GH13">
        <v>0</v>
      </c>
      <c r="GI13">
        <v>0.308</v>
      </c>
      <c r="GJ13">
        <v>0.1</v>
      </c>
      <c r="GK13">
        <v>0</v>
      </c>
      <c r="GL13">
        <v>0</v>
      </c>
      <c r="GM13">
        <v>0.27500000000000002</v>
      </c>
      <c r="GN13">
        <v>0.192</v>
      </c>
      <c r="GO13">
        <v>0</v>
      </c>
      <c r="GP13">
        <v>0</v>
      </c>
      <c r="GQ13">
        <v>0.65</v>
      </c>
      <c r="GR13">
        <v>0</v>
      </c>
      <c r="GS13">
        <v>0</v>
      </c>
      <c r="GT13">
        <v>0</v>
      </c>
      <c r="GU13">
        <v>0</v>
      </c>
      <c r="GV13">
        <v>0.20799999999999999</v>
      </c>
      <c r="GW13">
        <v>0.158</v>
      </c>
      <c r="GX13">
        <v>6.7000000000000004E-2</v>
      </c>
      <c r="GY13">
        <v>0.71699999999999997</v>
      </c>
      <c r="GZ13">
        <v>0.36699999999999999</v>
      </c>
      <c r="HA13">
        <v>0</v>
      </c>
      <c r="HB13">
        <v>0</v>
      </c>
      <c r="HC13">
        <v>0</v>
      </c>
      <c r="HD13">
        <v>0</v>
      </c>
      <c r="HE13">
        <v>0</v>
      </c>
      <c r="HF13">
        <v>0</v>
      </c>
      <c r="HG13">
        <v>9.1999999999999998E-2</v>
      </c>
      <c r="HH13">
        <v>0</v>
      </c>
      <c r="HI13">
        <v>1</v>
      </c>
      <c r="HJ13">
        <v>0.375</v>
      </c>
      <c r="HK13">
        <v>0</v>
      </c>
      <c r="HL13">
        <v>0</v>
      </c>
      <c r="HM13">
        <v>0</v>
      </c>
      <c r="HN13">
        <v>0</v>
      </c>
      <c r="HO13">
        <v>0</v>
      </c>
      <c r="HP13">
        <v>0</v>
      </c>
      <c r="HQ13">
        <v>0</v>
      </c>
      <c r="HR13">
        <v>0</v>
      </c>
      <c r="HS13">
        <v>0</v>
      </c>
      <c r="HT13">
        <v>0</v>
      </c>
      <c r="HU13">
        <v>0</v>
      </c>
      <c r="HV13">
        <v>0</v>
      </c>
      <c r="HW13">
        <v>0</v>
      </c>
      <c r="HX13">
        <v>0</v>
      </c>
      <c r="HY13">
        <v>0</v>
      </c>
      <c r="HZ13">
        <v>0</v>
      </c>
      <c r="IA13">
        <v>0</v>
      </c>
      <c r="IB13">
        <v>0</v>
      </c>
      <c r="IC13">
        <v>0</v>
      </c>
      <c r="ID13">
        <v>0</v>
      </c>
      <c r="IE13">
        <v>0</v>
      </c>
      <c r="IF13">
        <v>0</v>
      </c>
      <c r="IG13">
        <v>0</v>
      </c>
      <c r="IH13">
        <v>0</v>
      </c>
      <c r="II13">
        <v>0</v>
      </c>
      <c r="IJ13">
        <v>0</v>
      </c>
      <c r="IK13">
        <v>0</v>
      </c>
      <c r="IL13">
        <v>0</v>
      </c>
      <c r="IM13">
        <v>0</v>
      </c>
      <c r="IN13">
        <v>0</v>
      </c>
      <c r="IO13">
        <v>0</v>
      </c>
      <c r="IP13">
        <v>0</v>
      </c>
      <c r="IQ13">
        <v>0</v>
      </c>
      <c r="IR13">
        <v>0</v>
      </c>
      <c r="IS13">
        <v>0</v>
      </c>
      <c r="IT13">
        <v>0</v>
      </c>
      <c r="IU13">
        <v>0</v>
      </c>
      <c r="IV13">
        <v>0</v>
      </c>
      <c r="IW13">
        <v>0</v>
      </c>
      <c r="IX13">
        <v>0</v>
      </c>
      <c r="IY13">
        <v>0</v>
      </c>
      <c r="IZ13">
        <v>0</v>
      </c>
      <c r="JA13">
        <v>0</v>
      </c>
      <c r="JB13">
        <v>0</v>
      </c>
      <c r="JC13">
        <v>0</v>
      </c>
      <c r="JD13">
        <v>3.9990000000000001</v>
      </c>
      <c r="JE13">
        <v>6</v>
      </c>
      <c r="JF13">
        <v>5.6239999999999997</v>
      </c>
      <c r="JG13">
        <v>7.3639999999999999</v>
      </c>
      <c r="JH13">
        <v>6.9779999999999998</v>
      </c>
      <c r="JI13">
        <v>11.606</v>
      </c>
      <c r="JJ13">
        <v>8.7569999999999997</v>
      </c>
      <c r="JK13">
        <v>9.5180000000000007</v>
      </c>
      <c r="JL13">
        <v>6.3739999999999997</v>
      </c>
      <c r="JM13">
        <v>7.12</v>
      </c>
      <c r="JN13">
        <v>9.5190000000000001</v>
      </c>
      <c r="JO13">
        <v>7.7060000000000004</v>
      </c>
      <c r="JP13">
        <v>8.2710000000000008</v>
      </c>
      <c r="JQ13">
        <v>6.9509999999999996</v>
      </c>
      <c r="JR13">
        <v>6.9029999999999996</v>
      </c>
      <c r="JS13">
        <v>11.567</v>
      </c>
      <c r="JT13">
        <v>10.212</v>
      </c>
      <c r="JU13">
        <v>7.7119999999999997</v>
      </c>
      <c r="JV13">
        <v>9.16</v>
      </c>
      <c r="JW13">
        <v>12.805</v>
      </c>
      <c r="JX13">
        <v>7.4089999999999998</v>
      </c>
      <c r="JY13">
        <v>8.0009999999999994</v>
      </c>
      <c r="JZ13">
        <v>5.0679999999999996</v>
      </c>
      <c r="KA13">
        <v>9.6829999999999998</v>
      </c>
      <c r="KB13">
        <v>11.563000000000001</v>
      </c>
      <c r="KC13">
        <v>10.311</v>
      </c>
      <c r="KD13">
        <v>12.034000000000001</v>
      </c>
      <c r="KE13">
        <v>11.867000000000001</v>
      </c>
      <c r="KF13">
        <v>10.465</v>
      </c>
      <c r="KG13">
        <v>13.173999999999999</v>
      </c>
    </row>
    <row r="14" spans="1:293" x14ac:dyDescent="0.25">
      <c r="A14" t="s">
        <v>1579</v>
      </c>
      <c r="B14" t="s">
        <v>832</v>
      </c>
      <c r="C14" t="s">
        <v>595</v>
      </c>
      <c r="D14">
        <v>26</v>
      </c>
      <c r="E14" t="s">
        <v>11</v>
      </c>
      <c r="F14">
        <v>3</v>
      </c>
      <c r="G14">
        <v>1</v>
      </c>
      <c r="H14" t="s">
        <v>610</v>
      </c>
      <c r="I14" t="s">
        <v>7</v>
      </c>
      <c r="J14" t="s">
        <v>5</v>
      </c>
      <c r="K14" s="17" t="s">
        <v>596</v>
      </c>
      <c r="L14" s="17" t="s">
        <v>831</v>
      </c>
      <c r="M14" s="7">
        <v>0</v>
      </c>
      <c r="N14" s="7">
        <v>220.883377521423</v>
      </c>
      <c r="O14" s="7">
        <f>M14*'Emission and cost factors'!$D$8+N14*'Emission and cost factors'!$E$8</f>
        <v>101.60635365985459</v>
      </c>
      <c r="P14" s="8">
        <f>M14*'Emission and cost factors'!$D$9+N14*'Emission and cost factors'!$E$9</f>
        <v>33.132506628213449</v>
      </c>
      <c r="Q14" s="7">
        <f t="shared" si="0"/>
        <v>20.336999999999996</v>
      </c>
      <c r="R14" s="2">
        <f t="shared" si="1"/>
        <v>8</v>
      </c>
      <c r="S14" s="2">
        <f t="shared" si="2"/>
        <v>0</v>
      </c>
      <c r="T14" s="2">
        <f t="shared" si="3"/>
        <v>0</v>
      </c>
      <c r="U14" s="7">
        <f t="shared" si="4"/>
        <v>0.12359999999999999</v>
      </c>
      <c r="V14" s="7">
        <f t="shared" si="5"/>
        <v>0</v>
      </c>
      <c r="W14" s="7">
        <f t="shared" si="6"/>
        <v>0</v>
      </c>
      <c r="X14">
        <v>19.72</v>
      </c>
      <c r="Y14">
        <v>19.829999999999998</v>
      </c>
      <c r="Z14">
        <v>19.850000000000001</v>
      </c>
      <c r="AA14">
        <v>19.61</v>
      </c>
      <c r="AB14">
        <v>19.68</v>
      </c>
      <c r="AC14">
        <v>20.36</v>
      </c>
      <c r="AD14">
        <v>20.5</v>
      </c>
      <c r="AE14">
        <v>20.53</v>
      </c>
      <c r="AF14">
        <v>20.350000000000001</v>
      </c>
      <c r="AG14">
        <v>20.27</v>
      </c>
      <c r="AH14">
        <v>20.55</v>
      </c>
      <c r="AI14">
        <v>19.920000000000002</v>
      </c>
      <c r="AJ14">
        <v>20.39</v>
      </c>
      <c r="AK14">
        <v>19.52</v>
      </c>
      <c r="AL14">
        <v>19.829999999999998</v>
      </c>
      <c r="AM14">
        <v>20.6</v>
      </c>
      <c r="AN14">
        <v>20.57</v>
      </c>
      <c r="AO14">
        <v>20.39</v>
      </c>
      <c r="AP14">
        <v>20.5</v>
      </c>
      <c r="AQ14">
        <v>20.81</v>
      </c>
      <c r="AR14">
        <v>20.51</v>
      </c>
      <c r="AS14">
        <v>20.399999999999999</v>
      </c>
      <c r="AT14">
        <v>20.39</v>
      </c>
      <c r="AU14">
        <v>20.56</v>
      </c>
      <c r="AV14">
        <v>20.72</v>
      </c>
      <c r="AW14">
        <v>20.239999999999998</v>
      </c>
      <c r="AX14">
        <v>20.7</v>
      </c>
      <c r="AY14">
        <v>21.06</v>
      </c>
      <c r="AZ14">
        <v>20.69</v>
      </c>
      <c r="BA14">
        <v>21.06</v>
      </c>
      <c r="BB14">
        <v>0.42499999999999999</v>
      </c>
      <c r="BC14">
        <v>0.26700000000000002</v>
      </c>
      <c r="BD14">
        <v>0.23300000000000001</v>
      </c>
      <c r="BE14">
        <v>0.73299999999999998</v>
      </c>
      <c r="BF14">
        <v>0.60799999999999998</v>
      </c>
      <c r="BG14">
        <v>0</v>
      </c>
      <c r="BH14">
        <v>0</v>
      </c>
      <c r="BI14">
        <v>0</v>
      </c>
      <c r="BJ14">
        <v>0</v>
      </c>
      <c r="BK14">
        <v>0</v>
      </c>
      <c r="BL14">
        <v>0</v>
      </c>
      <c r="BM14">
        <v>0.15</v>
      </c>
      <c r="BN14">
        <v>0</v>
      </c>
      <c r="BO14">
        <v>1</v>
      </c>
      <c r="BP14">
        <v>0.29199999999999998</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18.8</v>
      </c>
      <c r="EO14">
        <v>18.86</v>
      </c>
      <c r="EP14">
        <v>18.940000000000001</v>
      </c>
      <c r="EQ14">
        <v>18.48</v>
      </c>
      <c r="ER14">
        <v>18.72</v>
      </c>
      <c r="ES14">
        <v>19.690000000000001</v>
      </c>
      <c r="ET14">
        <v>20.05</v>
      </c>
      <c r="EU14">
        <v>20.16</v>
      </c>
      <c r="EV14">
        <v>19.82</v>
      </c>
      <c r="EW14">
        <v>19.579999999999998</v>
      </c>
      <c r="EX14">
        <v>20.059999999999999</v>
      </c>
      <c r="EY14">
        <v>18.940000000000001</v>
      </c>
      <c r="EZ14">
        <v>19.62</v>
      </c>
      <c r="FA14">
        <v>18.18</v>
      </c>
      <c r="FB14">
        <v>18.71</v>
      </c>
      <c r="FC14">
        <v>20.079999999999998</v>
      </c>
      <c r="FD14">
        <v>20.22</v>
      </c>
      <c r="FE14">
        <v>19.760000000000002</v>
      </c>
      <c r="FF14">
        <v>19.920000000000002</v>
      </c>
      <c r="FG14">
        <v>20.41</v>
      </c>
      <c r="FH14">
        <v>20.12</v>
      </c>
      <c r="FI14">
        <v>19.78</v>
      </c>
      <c r="FJ14">
        <v>19.809999999999999</v>
      </c>
      <c r="FK14">
        <v>20.21</v>
      </c>
      <c r="FL14">
        <v>20.38</v>
      </c>
      <c r="FM14">
        <v>19.62</v>
      </c>
      <c r="FN14">
        <v>20.14</v>
      </c>
      <c r="FO14">
        <v>20.77</v>
      </c>
      <c r="FP14">
        <v>20.36</v>
      </c>
      <c r="FQ14">
        <v>20.94</v>
      </c>
      <c r="FR14">
        <v>1</v>
      </c>
      <c r="FS14">
        <v>1</v>
      </c>
      <c r="FT14">
        <v>1</v>
      </c>
      <c r="FU14">
        <v>1</v>
      </c>
      <c r="FV14">
        <v>1</v>
      </c>
      <c r="FW14">
        <v>0.55000000000000004</v>
      </c>
      <c r="FX14">
        <v>0</v>
      </c>
      <c r="FY14">
        <v>0</v>
      </c>
      <c r="FZ14">
        <v>0.2</v>
      </c>
      <c r="GA14">
        <v>0.49199999999999999</v>
      </c>
      <c r="GB14">
        <v>0</v>
      </c>
      <c r="GC14">
        <v>1</v>
      </c>
      <c r="GD14">
        <v>0.48299999999999998</v>
      </c>
      <c r="GE14">
        <v>1</v>
      </c>
      <c r="GF14">
        <v>1</v>
      </c>
      <c r="GG14">
        <v>0</v>
      </c>
      <c r="GH14">
        <v>0</v>
      </c>
      <c r="GI14">
        <v>0.308</v>
      </c>
      <c r="GJ14">
        <v>0.1</v>
      </c>
      <c r="GK14">
        <v>0</v>
      </c>
      <c r="GL14">
        <v>0</v>
      </c>
      <c r="GM14">
        <v>0.27500000000000002</v>
      </c>
      <c r="GN14">
        <v>0.192</v>
      </c>
      <c r="GO14">
        <v>0</v>
      </c>
      <c r="GP14">
        <v>0</v>
      </c>
      <c r="GQ14">
        <v>0.65</v>
      </c>
      <c r="GR14">
        <v>0</v>
      </c>
      <c r="GS14">
        <v>0</v>
      </c>
      <c r="GT14">
        <v>0</v>
      </c>
      <c r="GU14">
        <v>0</v>
      </c>
      <c r="GV14">
        <v>0.20799999999999999</v>
      </c>
      <c r="GW14">
        <v>0.158</v>
      </c>
      <c r="GX14">
        <v>6.7000000000000004E-2</v>
      </c>
      <c r="GY14">
        <v>0.71699999999999997</v>
      </c>
      <c r="GZ14">
        <v>0.36699999999999999</v>
      </c>
      <c r="HA14">
        <v>0</v>
      </c>
      <c r="HB14">
        <v>0</v>
      </c>
      <c r="HC14">
        <v>0</v>
      </c>
      <c r="HD14">
        <v>0</v>
      </c>
      <c r="HE14">
        <v>0</v>
      </c>
      <c r="HF14">
        <v>0</v>
      </c>
      <c r="HG14">
        <v>9.1999999999999998E-2</v>
      </c>
      <c r="HH14">
        <v>0</v>
      </c>
      <c r="HI14">
        <v>1</v>
      </c>
      <c r="HJ14">
        <v>0.375</v>
      </c>
      <c r="HK14">
        <v>0</v>
      </c>
      <c r="HL14">
        <v>0</v>
      </c>
      <c r="HM14">
        <v>0</v>
      </c>
      <c r="HN14">
        <v>0</v>
      </c>
      <c r="HO14">
        <v>0</v>
      </c>
      <c r="HP14">
        <v>0</v>
      </c>
      <c r="HQ14">
        <v>0</v>
      </c>
      <c r="HR14">
        <v>0</v>
      </c>
      <c r="HS14">
        <v>0</v>
      </c>
      <c r="HT14">
        <v>0</v>
      </c>
      <c r="HU14">
        <v>0</v>
      </c>
      <c r="HV14">
        <v>0</v>
      </c>
      <c r="HW14">
        <v>0</v>
      </c>
      <c r="HX14">
        <v>0</v>
      </c>
      <c r="HY14">
        <v>0</v>
      </c>
      <c r="HZ14">
        <v>0</v>
      </c>
      <c r="IA14">
        <v>0</v>
      </c>
      <c r="IB14">
        <v>0</v>
      </c>
      <c r="IC14">
        <v>0</v>
      </c>
      <c r="ID14">
        <v>0</v>
      </c>
      <c r="IE14">
        <v>0</v>
      </c>
      <c r="IF14">
        <v>0</v>
      </c>
      <c r="IG14">
        <v>0</v>
      </c>
      <c r="IH14">
        <v>0</v>
      </c>
      <c r="II14">
        <v>0</v>
      </c>
      <c r="IJ14">
        <v>0</v>
      </c>
      <c r="IK14">
        <v>0</v>
      </c>
      <c r="IL14">
        <v>0</v>
      </c>
      <c r="IM14">
        <v>0</v>
      </c>
      <c r="IN14">
        <v>0</v>
      </c>
      <c r="IO14">
        <v>0</v>
      </c>
      <c r="IP14">
        <v>0</v>
      </c>
      <c r="IQ14">
        <v>0</v>
      </c>
      <c r="IR14">
        <v>0</v>
      </c>
      <c r="IS14">
        <v>0</v>
      </c>
      <c r="IT14">
        <v>0</v>
      </c>
      <c r="IU14">
        <v>0</v>
      </c>
      <c r="IV14">
        <v>0</v>
      </c>
      <c r="IW14">
        <v>0</v>
      </c>
      <c r="IX14">
        <v>0</v>
      </c>
      <c r="IY14">
        <v>0</v>
      </c>
      <c r="IZ14">
        <v>0</v>
      </c>
      <c r="JA14">
        <v>0</v>
      </c>
      <c r="JB14">
        <v>0</v>
      </c>
      <c r="JC14">
        <v>0</v>
      </c>
      <c r="JD14">
        <v>3.9990000000000001</v>
      </c>
      <c r="JE14">
        <v>6</v>
      </c>
      <c r="JF14">
        <v>5.6239999999999997</v>
      </c>
      <c r="JG14">
        <v>7.3639999999999999</v>
      </c>
      <c r="JH14">
        <v>6.9779999999999998</v>
      </c>
      <c r="JI14">
        <v>11.606</v>
      </c>
      <c r="JJ14">
        <v>8.7569999999999997</v>
      </c>
      <c r="JK14">
        <v>9.5180000000000007</v>
      </c>
      <c r="JL14">
        <v>6.3739999999999997</v>
      </c>
      <c r="JM14">
        <v>7.12</v>
      </c>
      <c r="JN14">
        <v>9.5190000000000001</v>
      </c>
      <c r="JO14">
        <v>7.7060000000000004</v>
      </c>
      <c r="JP14">
        <v>8.2710000000000008</v>
      </c>
      <c r="JQ14">
        <v>6.9509999999999996</v>
      </c>
      <c r="JR14">
        <v>6.9029999999999996</v>
      </c>
      <c r="JS14">
        <v>11.567</v>
      </c>
      <c r="JT14">
        <v>10.212</v>
      </c>
      <c r="JU14">
        <v>7.7119999999999997</v>
      </c>
      <c r="JV14">
        <v>9.16</v>
      </c>
      <c r="JW14">
        <v>12.805</v>
      </c>
      <c r="JX14">
        <v>7.4089999999999998</v>
      </c>
      <c r="JY14">
        <v>8.0009999999999994</v>
      </c>
      <c r="JZ14">
        <v>5.0679999999999996</v>
      </c>
      <c r="KA14">
        <v>9.6829999999999998</v>
      </c>
      <c r="KB14">
        <v>11.563000000000001</v>
      </c>
      <c r="KC14">
        <v>10.311</v>
      </c>
      <c r="KD14">
        <v>12.034000000000001</v>
      </c>
      <c r="KE14">
        <v>11.867000000000001</v>
      </c>
      <c r="KF14">
        <v>10.465</v>
      </c>
      <c r="KG14">
        <v>13.173999999999999</v>
      </c>
    </row>
    <row r="15" spans="1:293" x14ac:dyDescent="0.25">
      <c r="A15" t="s">
        <v>1580</v>
      </c>
      <c r="B15" t="s">
        <v>832</v>
      </c>
      <c r="C15" t="s">
        <v>595</v>
      </c>
      <c r="D15">
        <v>27</v>
      </c>
      <c r="E15" t="s">
        <v>11</v>
      </c>
      <c r="F15">
        <v>3</v>
      </c>
      <c r="G15">
        <v>1</v>
      </c>
      <c r="H15" t="s">
        <v>610</v>
      </c>
      <c r="I15" t="s">
        <v>6</v>
      </c>
      <c r="J15" t="s">
        <v>611</v>
      </c>
      <c r="K15" s="17" t="s">
        <v>596</v>
      </c>
      <c r="L15" s="17" t="s">
        <v>831</v>
      </c>
      <c r="M15" s="7">
        <v>0</v>
      </c>
      <c r="N15" s="7">
        <v>220.231876566323</v>
      </c>
      <c r="O15" s="7">
        <f>M15*'Emission and cost factors'!$D$8+N15*'Emission and cost factors'!$E$8</f>
        <v>101.30666322050858</v>
      </c>
      <c r="P15" s="8">
        <f>M15*'Emission and cost factors'!$D$9+N15*'Emission and cost factors'!$E$9</f>
        <v>33.034781484948446</v>
      </c>
      <c r="Q15" s="7">
        <f t="shared" si="0"/>
        <v>20.29066666666667</v>
      </c>
      <c r="R15" s="2">
        <f t="shared" si="1"/>
        <v>8</v>
      </c>
      <c r="S15" s="2">
        <f t="shared" si="2"/>
        <v>0</v>
      </c>
      <c r="T15" s="2">
        <f t="shared" si="3"/>
        <v>0</v>
      </c>
      <c r="U15" s="7">
        <f t="shared" si="4"/>
        <v>0.11636666666666667</v>
      </c>
      <c r="V15" s="7">
        <f t="shared" si="5"/>
        <v>0</v>
      </c>
      <c r="W15" s="7">
        <f t="shared" si="6"/>
        <v>0</v>
      </c>
      <c r="X15">
        <v>19.670000000000002</v>
      </c>
      <c r="Y15">
        <v>19.82</v>
      </c>
      <c r="Z15">
        <v>19.84</v>
      </c>
      <c r="AA15">
        <v>19.61</v>
      </c>
      <c r="AB15">
        <v>19.68</v>
      </c>
      <c r="AC15">
        <v>20.34</v>
      </c>
      <c r="AD15">
        <v>20.440000000000001</v>
      </c>
      <c r="AE15">
        <v>20.48</v>
      </c>
      <c r="AF15">
        <v>20.29</v>
      </c>
      <c r="AG15">
        <v>20.22</v>
      </c>
      <c r="AH15">
        <v>20.43</v>
      </c>
      <c r="AI15">
        <v>19.87</v>
      </c>
      <c r="AJ15">
        <v>20.36</v>
      </c>
      <c r="AK15">
        <v>19.47</v>
      </c>
      <c r="AL15">
        <v>19.809999999999999</v>
      </c>
      <c r="AM15">
        <v>20.51</v>
      </c>
      <c r="AN15">
        <v>20.53</v>
      </c>
      <c r="AO15">
        <v>20.329999999999998</v>
      </c>
      <c r="AP15">
        <v>20.48</v>
      </c>
      <c r="AQ15">
        <v>20.77</v>
      </c>
      <c r="AR15">
        <v>20.45</v>
      </c>
      <c r="AS15">
        <v>20.34</v>
      </c>
      <c r="AT15">
        <v>20.260000000000002</v>
      </c>
      <c r="AU15">
        <v>20.5</v>
      </c>
      <c r="AV15">
        <v>20.66</v>
      </c>
      <c r="AW15">
        <v>20.22</v>
      </c>
      <c r="AX15">
        <v>20.58</v>
      </c>
      <c r="AY15">
        <v>21.07</v>
      </c>
      <c r="AZ15">
        <v>20.62</v>
      </c>
      <c r="BA15">
        <v>21.07</v>
      </c>
      <c r="BB15">
        <v>0.433</v>
      </c>
      <c r="BC15">
        <v>0.25</v>
      </c>
      <c r="BD15">
        <v>0.217</v>
      </c>
      <c r="BE15">
        <v>0.63300000000000001</v>
      </c>
      <c r="BF15">
        <v>0.53300000000000003</v>
      </c>
      <c r="BG15">
        <v>0</v>
      </c>
      <c r="BH15">
        <v>0</v>
      </c>
      <c r="BI15">
        <v>0</v>
      </c>
      <c r="BJ15">
        <v>0</v>
      </c>
      <c r="BK15">
        <v>0</v>
      </c>
      <c r="BL15">
        <v>0</v>
      </c>
      <c r="BM15">
        <v>0.22500000000000001</v>
      </c>
      <c r="BN15">
        <v>0</v>
      </c>
      <c r="BO15">
        <v>0.92500000000000004</v>
      </c>
      <c r="BP15">
        <v>0.27500000000000002</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18.71</v>
      </c>
      <c r="EO15">
        <v>18.84</v>
      </c>
      <c r="EP15">
        <v>18.91</v>
      </c>
      <c r="EQ15">
        <v>18.46</v>
      </c>
      <c r="ER15">
        <v>18.71</v>
      </c>
      <c r="ES15">
        <v>19.63</v>
      </c>
      <c r="ET15">
        <v>19.91</v>
      </c>
      <c r="EU15">
        <v>20.05</v>
      </c>
      <c r="EV15">
        <v>19.670000000000002</v>
      </c>
      <c r="EW15">
        <v>19.5</v>
      </c>
      <c r="EX15">
        <v>19.940000000000001</v>
      </c>
      <c r="EY15">
        <v>18.84</v>
      </c>
      <c r="EZ15">
        <v>19.59</v>
      </c>
      <c r="FA15">
        <v>18.09</v>
      </c>
      <c r="FB15">
        <v>18.68</v>
      </c>
      <c r="FC15">
        <v>20.04</v>
      </c>
      <c r="FD15">
        <v>20.11</v>
      </c>
      <c r="FE15">
        <v>19.64</v>
      </c>
      <c r="FF15">
        <v>19.87</v>
      </c>
      <c r="FG15">
        <v>20.34</v>
      </c>
      <c r="FH15">
        <v>20.010000000000002</v>
      </c>
      <c r="FI15">
        <v>19.670000000000002</v>
      </c>
      <c r="FJ15">
        <v>19.649999999999999</v>
      </c>
      <c r="FK15">
        <v>20.11</v>
      </c>
      <c r="FL15">
        <v>20.3</v>
      </c>
      <c r="FM15">
        <v>19.559999999999999</v>
      </c>
      <c r="FN15">
        <v>20.100000000000001</v>
      </c>
      <c r="FO15">
        <v>20.76</v>
      </c>
      <c r="FP15">
        <v>20.27</v>
      </c>
      <c r="FQ15">
        <v>20.93</v>
      </c>
      <c r="FR15">
        <v>1</v>
      </c>
      <c r="FS15">
        <v>1</v>
      </c>
      <c r="FT15">
        <v>1</v>
      </c>
      <c r="FU15">
        <v>1</v>
      </c>
      <c r="FV15">
        <v>1</v>
      </c>
      <c r="FW15">
        <v>0.57499999999999996</v>
      </c>
      <c r="FX15">
        <v>0.1</v>
      </c>
      <c r="FY15">
        <v>0</v>
      </c>
      <c r="FZ15">
        <v>0.32500000000000001</v>
      </c>
      <c r="GA15">
        <v>0.51700000000000002</v>
      </c>
      <c r="GB15">
        <v>6.7000000000000004E-2</v>
      </c>
      <c r="GC15">
        <v>1</v>
      </c>
      <c r="GD15">
        <v>0.45</v>
      </c>
      <c r="GE15">
        <v>1</v>
      </c>
      <c r="GF15">
        <v>1</v>
      </c>
      <c r="GG15">
        <v>0</v>
      </c>
      <c r="GH15">
        <v>0</v>
      </c>
      <c r="GI15">
        <v>0.40799999999999997</v>
      </c>
      <c r="GJ15">
        <v>0.15</v>
      </c>
      <c r="GK15">
        <v>0</v>
      </c>
      <c r="GL15">
        <v>0</v>
      </c>
      <c r="GM15">
        <v>0.36699999999999999</v>
      </c>
      <c r="GN15">
        <v>0.317</v>
      </c>
      <c r="GO15">
        <v>0</v>
      </c>
      <c r="GP15">
        <v>0</v>
      </c>
      <c r="GQ15">
        <v>0.65800000000000003</v>
      </c>
      <c r="GR15">
        <v>0</v>
      </c>
      <c r="GS15">
        <v>0</v>
      </c>
      <c r="GT15">
        <v>0</v>
      </c>
      <c r="GU15">
        <v>0</v>
      </c>
      <c r="GV15">
        <v>0.28299999999999997</v>
      </c>
      <c r="GW15">
        <v>0.16700000000000001</v>
      </c>
      <c r="GX15">
        <v>8.3000000000000004E-2</v>
      </c>
      <c r="GY15">
        <v>0.64200000000000002</v>
      </c>
      <c r="GZ15">
        <v>0.34200000000000003</v>
      </c>
      <c r="HA15">
        <v>0</v>
      </c>
      <c r="HB15">
        <v>0</v>
      </c>
      <c r="HC15">
        <v>0</v>
      </c>
      <c r="HD15">
        <v>0</v>
      </c>
      <c r="HE15">
        <v>0</v>
      </c>
      <c r="HF15">
        <v>0</v>
      </c>
      <c r="HG15">
        <v>0.2</v>
      </c>
      <c r="HH15">
        <v>0</v>
      </c>
      <c r="HI15">
        <v>1</v>
      </c>
      <c r="HJ15">
        <v>0.35799999999999998</v>
      </c>
      <c r="HK15">
        <v>0</v>
      </c>
      <c r="HL15">
        <v>0</v>
      </c>
      <c r="HM15">
        <v>0</v>
      </c>
      <c r="HN15">
        <v>0</v>
      </c>
      <c r="HO15">
        <v>0</v>
      </c>
      <c r="HP15">
        <v>0</v>
      </c>
      <c r="HQ15">
        <v>0</v>
      </c>
      <c r="HR15">
        <v>0</v>
      </c>
      <c r="HS15">
        <v>0</v>
      </c>
      <c r="HT15">
        <v>0</v>
      </c>
      <c r="HU15">
        <v>0</v>
      </c>
      <c r="HV15">
        <v>0</v>
      </c>
      <c r="HW15">
        <v>0</v>
      </c>
      <c r="HX15">
        <v>0</v>
      </c>
      <c r="HY15">
        <v>0</v>
      </c>
      <c r="HZ15">
        <v>0</v>
      </c>
      <c r="IA15">
        <v>0</v>
      </c>
      <c r="IB15">
        <v>0</v>
      </c>
      <c r="IC15">
        <v>0</v>
      </c>
      <c r="ID15">
        <v>0</v>
      </c>
      <c r="IE15">
        <v>0</v>
      </c>
      <c r="IF15">
        <v>0</v>
      </c>
      <c r="IG15">
        <v>0</v>
      </c>
      <c r="IH15">
        <v>0</v>
      </c>
      <c r="II15">
        <v>0</v>
      </c>
      <c r="IJ15">
        <v>0</v>
      </c>
      <c r="IK15">
        <v>0</v>
      </c>
      <c r="IL15">
        <v>0</v>
      </c>
      <c r="IM15">
        <v>0</v>
      </c>
      <c r="IN15">
        <v>0</v>
      </c>
      <c r="IO15">
        <v>0</v>
      </c>
      <c r="IP15">
        <v>0</v>
      </c>
      <c r="IQ15">
        <v>0</v>
      </c>
      <c r="IR15">
        <v>0</v>
      </c>
      <c r="IS15">
        <v>0</v>
      </c>
      <c r="IT15">
        <v>0</v>
      </c>
      <c r="IU15">
        <v>0</v>
      </c>
      <c r="IV15">
        <v>0</v>
      </c>
      <c r="IW15">
        <v>0</v>
      </c>
      <c r="IX15">
        <v>0</v>
      </c>
      <c r="IY15">
        <v>0</v>
      </c>
      <c r="IZ15">
        <v>0</v>
      </c>
      <c r="JA15">
        <v>0</v>
      </c>
      <c r="JB15">
        <v>0</v>
      </c>
      <c r="JC15">
        <v>0</v>
      </c>
      <c r="JD15">
        <v>3.9990000000000001</v>
      </c>
      <c r="JE15">
        <v>6</v>
      </c>
      <c r="JF15">
        <v>5.6239999999999997</v>
      </c>
      <c r="JG15">
        <v>7.3639999999999999</v>
      </c>
      <c r="JH15">
        <v>6.9779999999999998</v>
      </c>
      <c r="JI15">
        <v>11.606</v>
      </c>
      <c r="JJ15">
        <v>8.7569999999999997</v>
      </c>
      <c r="JK15">
        <v>9.5180000000000007</v>
      </c>
      <c r="JL15">
        <v>6.3739999999999997</v>
      </c>
      <c r="JM15">
        <v>7.12</v>
      </c>
      <c r="JN15">
        <v>9.5190000000000001</v>
      </c>
      <c r="JO15">
        <v>7.7060000000000004</v>
      </c>
      <c r="JP15">
        <v>8.2710000000000008</v>
      </c>
      <c r="JQ15">
        <v>6.9509999999999996</v>
      </c>
      <c r="JR15">
        <v>6.9029999999999996</v>
      </c>
      <c r="JS15">
        <v>11.567</v>
      </c>
      <c r="JT15">
        <v>10.212</v>
      </c>
      <c r="JU15">
        <v>7.7119999999999997</v>
      </c>
      <c r="JV15">
        <v>9.16</v>
      </c>
      <c r="JW15">
        <v>12.805</v>
      </c>
      <c r="JX15">
        <v>7.4089999999999998</v>
      </c>
      <c r="JY15">
        <v>8.0009999999999994</v>
      </c>
      <c r="JZ15">
        <v>5.0679999999999996</v>
      </c>
      <c r="KA15">
        <v>9.6829999999999998</v>
      </c>
      <c r="KB15">
        <v>11.563000000000001</v>
      </c>
      <c r="KC15">
        <v>10.311</v>
      </c>
      <c r="KD15">
        <v>12.034000000000001</v>
      </c>
      <c r="KE15">
        <v>11.867000000000001</v>
      </c>
      <c r="KF15">
        <v>10.465</v>
      </c>
      <c r="KG15">
        <v>13.173999999999999</v>
      </c>
    </row>
    <row r="16" spans="1:293" x14ac:dyDescent="0.25">
      <c r="A16" t="s">
        <v>1581</v>
      </c>
      <c r="B16" t="s">
        <v>832</v>
      </c>
      <c r="C16" t="s">
        <v>595</v>
      </c>
      <c r="D16">
        <v>28</v>
      </c>
      <c r="E16" t="s">
        <v>11</v>
      </c>
      <c r="F16">
        <v>3</v>
      </c>
      <c r="G16">
        <v>1</v>
      </c>
      <c r="H16" t="s">
        <v>610</v>
      </c>
      <c r="I16" t="s">
        <v>6</v>
      </c>
      <c r="J16" t="s">
        <v>5</v>
      </c>
      <c r="K16" s="17" t="s">
        <v>596</v>
      </c>
      <c r="L16" s="17" t="s">
        <v>831</v>
      </c>
      <c r="M16" s="7">
        <v>0</v>
      </c>
      <c r="N16" s="7">
        <v>220.25480691126199</v>
      </c>
      <c r="O16" s="7">
        <f>M16*'Emission and cost factors'!$D$8+N16*'Emission and cost factors'!$E$8</f>
        <v>101.31721117918052</v>
      </c>
      <c r="P16" s="8">
        <f>M16*'Emission and cost factors'!$D$9+N16*'Emission and cost factors'!$E$9</f>
        <v>33.038221036689301</v>
      </c>
      <c r="Q16" s="7">
        <f t="shared" si="0"/>
        <v>20.29066666666667</v>
      </c>
      <c r="R16" s="2">
        <f t="shared" si="1"/>
        <v>8</v>
      </c>
      <c r="S16" s="2">
        <f t="shared" si="2"/>
        <v>0</v>
      </c>
      <c r="T16" s="2">
        <f t="shared" si="3"/>
        <v>0</v>
      </c>
      <c r="U16" s="7">
        <f t="shared" si="4"/>
        <v>0.11636666666666667</v>
      </c>
      <c r="V16" s="7">
        <f t="shared" si="5"/>
        <v>0</v>
      </c>
      <c r="W16" s="7">
        <f t="shared" si="6"/>
        <v>0</v>
      </c>
      <c r="X16">
        <v>19.670000000000002</v>
      </c>
      <c r="Y16">
        <v>19.82</v>
      </c>
      <c r="Z16">
        <v>19.84</v>
      </c>
      <c r="AA16">
        <v>19.61</v>
      </c>
      <c r="AB16">
        <v>19.68</v>
      </c>
      <c r="AC16">
        <v>20.34</v>
      </c>
      <c r="AD16">
        <v>20.440000000000001</v>
      </c>
      <c r="AE16">
        <v>20.48</v>
      </c>
      <c r="AF16">
        <v>20.29</v>
      </c>
      <c r="AG16">
        <v>20.22</v>
      </c>
      <c r="AH16">
        <v>20.43</v>
      </c>
      <c r="AI16">
        <v>19.87</v>
      </c>
      <c r="AJ16">
        <v>20.36</v>
      </c>
      <c r="AK16">
        <v>19.47</v>
      </c>
      <c r="AL16">
        <v>19.809999999999999</v>
      </c>
      <c r="AM16">
        <v>20.51</v>
      </c>
      <c r="AN16">
        <v>20.53</v>
      </c>
      <c r="AO16">
        <v>20.329999999999998</v>
      </c>
      <c r="AP16">
        <v>20.48</v>
      </c>
      <c r="AQ16">
        <v>20.77</v>
      </c>
      <c r="AR16">
        <v>20.45</v>
      </c>
      <c r="AS16">
        <v>20.34</v>
      </c>
      <c r="AT16">
        <v>20.260000000000002</v>
      </c>
      <c r="AU16">
        <v>20.5</v>
      </c>
      <c r="AV16">
        <v>20.66</v>
      </c>
      <c r="AW16">
        <v>20.22</v>
      </c>
      <c r="AX16">
        <v>20.58</v>
      </c>
      <c r="AY16">
        <v>21.07</v>
      </c>
      <c r="AZ16">
        <v>20.62</v>
      </c>
      <c r="BA16">
        <v>21.07</v>
      </c>
      <c r="BB16">
        <v>0.433</v>
      </c>
      <c r="BC16">
        <v>0.25</v>
      </c>
      <c r="BD16">
        <v>0.217</v>
      </c>
      <c r="BE16">
        <v>0.63300000000000001</v>
      </c>
      <c r="BF16">
        <v>0.53300000000000003</v>
      </c>
      <c r="BG16">
        <v>0</v>
      </c>
      <c r="BH16">
        <v>0</v>
      </c>
      <c r="BI16">
        <v>0</v>
      </c>
      <c r="BJ16">
        <v>0</v>
      </c>
      <c r="BK16">
        <v>0</v>
      </c>
      <c r="BL16">
        <v>0</v>
      </c>
      <c r="BM16">
        <v>0.22500000000000001</v>
      </c>
      <c r="BN16">
        <v>0</v>
      </c>
      <c r="BO16">
        <v>0.92500000000000004</v>
      </c>
      <c r="BP16">
        <v>0.27500000000000002</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18.71</v>
      </c>
      <c r="EO16">
        <v>18.84</v>
      </c>
      <c r="EP16">
        <v>18.91</v>
      </c>
      <c r="EQ16">
        <v>18.46</v>
      </c>
      <c r="ER16">
        <v>18.71</v>
      </c>
      <c r="ES16">
        <v>19.63</v>
      </c>
      <c r="ET16">
        <v>19.91</v>
      </c>
      <c r="EU16">
        <v>20.05</v>
      </c>
      <c r="EV16">
        <v>19.670000000000002</v>
      </c>
      <c r="EW16">
        <v>19.5</v>
      </c>
      <c r="EX16">
        <v>19.940000000000001</v>
      </c>
      <c r="EY16">
        <v>18.84</v>
      </c>
      <c r="EZ16">
        <v>19.59</v>
      </c>
      <c r="FA16">
        <v>18.09</v>
      </c>
      <c r="FB16">
        <v>18.68</v>
      </c>
      <c r="FC16">
        <v>20.04</v>
      </c>
      <c r="FD16">
        <v>20.11</v>
      </c>
      <c r="FE16">
        <v>19.64</v>
      </c>
      <c r="FF16">
        <v>19.87</v>
      </c>
      <c r="FG16">
        <v>20.34</v>
      </c>
      <c r="FH16">
        <v>20.010000000000002</v>
      </c>
      <c r="FI16">
        <v>19.670000000000002</v>
      </c>
      <c r="FJ16">
        <v>19.649999999999999</v>
      </c>
      <c r="FK16">
        <v>20.11</v>
      </c>
      <c r="FL16">
        <v>20.3</v>
      </c>
      <c r="FM16">
        <v>19.559999999999999</v>
      </c>
      <c r="FN16">
        <v>20.100000000000001</v>
      </c>
      <c r="FO16">
        <v>20.76</v>
      </c>
      <c r="FP16">
        <v>20.27</v>
      </c>
      <c r="FQ16">
        <v>20.93</v>
      </c>
      <c r="FR16">
        <v>1</v>
      </c>
      <c r="FS16">
        <v>1</v>
      </c>
      <c r="FT16">
        <v>1</v>
      </c>
      <c r="FU16">
        <v>1</v>
      </c>
      <c r="FV16">
        <v>1</v>
      </c>
      <c r="FW16">
        <v>0.57499999999999996</v>
      </c>
      <c r="FX16">
        <v>0.1</v>
      </c>
      <c r="FY16">
        <v>0</v>
      </c>
      <c r="FZ16">
        <v>0.32500000000000001</v>
      </c>
      <c r="GA16">
        <v>0.51700000000000002</v>
      </c>
      <c r="GB16">
        <v>6.7000000000000004E-2</v>
      </c>
      <c r="GC16">
        <v>1</v>
      </c>
      <c r="GD16">
        <v>0.45</v>
      </c>
      <c r="GE16">
        <v>1</v>
      </c>
      <c r="GF16">
        <v>1</v>
      </c>
      <c r="GG16">
        <v>0</v>
      </c>
      <c r="GH16">
        <v>0</v>
      </c>
      <c r="GI16">
        <v>0.40799999999999997</v>
      </c>
      <c r="GJ16">
        <v>0.15</v>
      </c>
      <c r="GK16">
        <v>0</v>
      </c>
      <c r="GL16">
        <v>0</v>
      </c>
      <c r="GM16">
        <v>0.36699999999999999</v>
      </c>
      <c r="GN16">
        <v>0.317</v>
      </c>
      <c r="GO16">
        <v>0</v>
      </c>
      <c r="GP16">
        <v>0</v>
      </c>
      <c r="GQ16">
        <v>0.65800000000000003</v>
      </c>
      <c r="GR16">
        <v>0</v>
      </c>
      <c r="GS16">
        <v>0</v>
      </c>
      <c r="GT16">
        <v>0</v>
      </c>
      <c r="GU16">
        <v>0</v>
      </c>
      <c r="GV16">
        <v>0.28299999999999997</v>
      </c>
      <c r="GW16">
        <v>0.16700000000000001</v>
      </c>
      <c r="GX16">
        <v>8.3000000000000004E-2</v>
      </c>
      <c r="GY16">
        <v>0.64200000000000002</v>
      </c>
      <c r="GZ16">
        <v>0.34200000000000003</v>
      </c>
      <c r="HA16">
        <v>0</v>
      </c>
      <c r="HB16">
        <v>0</v>
      </c>
      <c r="HC16">
        <v>0</v>
      </c>
      <c r="HD16">
        <v>0</v>
      </c>
      <c r="HE16">
        <v>0</v>
      </c>
      <c r="HF16">
        <v>0</v>
      </c>
      <c r="HG16">
        <v>0.2</v>
      </c>
      <c r="HH16">
        <v>0</v>
      </c>
      <c r="HI16">
        <v>1</v>
      </c>
      <c r="HJ16">
        <v>0.35799999999999998</v>
      </c>
      <c r="HK16">
        <v>0</v>
      </c>
      <c r="HL16">
        <v>0</v>
      </c>
      <c r="HM16">
        <v>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0</v>
      </c>
      <c r="IH16">
        <v>0</v>
      </c>
      <c r="II16">
        <v>0</v>
      </c>
      <c r="IJ16">
        <v>0</v>
      </c>
      <c r="IK16">
        <v>0</v>
      </c>
      <c r="IL16">
        <v>0</v>
      </c>
      <c r="IM16">
        <v>0</v>
      </c>
      <c r="IN16">
        <v>0</v>
      </c>
      <c r="IO16">
        <v>0</v>
      </c>
      <c r="IP16">
        <v>0</v>
      </c>
      <c r="IQ16">
        <v>0</v>
      </c>
      <c r="IR16">
        <v>0</v>
      </c>
      <c r="IS16">
        <v>0</v>
      </c>
      <c r="IT16">
        <v>0</v>
      </c>
      <c r="IU16">
        <v>0</v>
      </c>
      <c r="IV16">
        <v>0</v>
      </c>
      <c r="IW16">
        <v>0</v>
      </c>
      <c r="IX16">
        <v>0</v>
      </c>
      <c r="IY16">
        <v>0</v>
      </c>
      <c r="IZ16">
        <v>0</v>
      </c>
      <c r="JA16">
        <v>0</v>
      </c>
      <c r="JB16">
        <v>0</v>
      </c>
      <c r="JC16">
        <v>0</v>
      </c>
      <c r="JD16">
        <v>3.9990000000000001</v>
      </c>
      <c r="JE16">
        <v>6</v>
      </c>
      <c r="JF16">
        <v>5.6239999999999997</v>
      </c>
      <c r="JG16">
        <v>7.3639999999999999</v>
      </c>
      <c r="JH16">
        <v>6.9779999999999998</v>
      </c>
      <c r="JI16">
        <v>11.606</v>
      </c>
      <c r="JJ16">
        <v>8.7569999999999997</v>
      </c>
      <c r="JK16">
        <v>9.5180000000000007</v>
      </c>
      <c r="JL16">
        <v>6.3739999999999997</v>
      </c>
      <c r="JM16">
        <v>7.12</v>
      </c>
      <c r="JN16">
        <v>9.5190000000000001</v>
      </c>
      <c r="JO16">
        <v>7.7060000000000004</v>
      </c>
      <c r="JP16">
        <v>8.2710000000000008</v>
      </c>
      <c r="JQ16">
        <v>6.9509999999999996</v>
      </c>
      <c r="JR16">
        <v>6.9029999999999996</v>
      </c>
      <c r="JS16">
        <v>11.567</v>
      </c>
      <c r="JT16">
        <v>10.212</v>
      </c>
      <c r="JU16">
        <v>7.7119999999999997</v>
      </c>
      <c r="JV16">
        <v>9.16</v>
      </c>
      <c r="JW16">
        <v>12.805</v>
      </c>
      <c r="JX16">
        <v>7.4089999999999998</v>
      </c>
      <c r="JY16">
        <v>8.0009999999999994</v>
      </c>
      <c r="JZ16">
        <v>5.0679999999999996</v>
      </c>
      <c r="KA16">
        <v>9.6829999999999998</v>
      </c>
      <c r="KB16">
        <v>11.563000000000001</v>
      </c>
      <c r="KC16">
        <v>10.311</v>
      </c>
      <c r="KD16">
        <v>12.034000000000001</v>
      </c>
      <c r="KE16">
        <v>11.867000000000001</v>
      </c>
      <c r="KF16">
        <v>10.465</v>
      </c>
      <c r="KG16">
        <v>13.173999999999999</v>
      </c>
    </row>
    <row r="17" spans="1:293" x14ac:dyDescent="0.25">
      <c r="A17" t="s">
        <v>1582</v>
      </c>
      <c r="B17" t="s">
        <v>832</v>
      </c>
      <c r="C17" t="s">
        <v>595</v>
      </c>
      <c r="D17">
        <v>29</v>
      </c>
      <c r="E17" t="s">
        <v>11</v>
      </c>
      <c r="F17">
        <v>3</v>
      </c>
      <c r="G17">
        <v>1</v>
      </c>
      <c r="H17" t="s">
        <v>610</v>
      </c>
      <c r="I17" t="s">
        <v>3</v>
      </c>
      <c r="J17" t="s">
        <v>611</v>
      </c>
      <c r="K17" s="17" t="s">
        <v>596</v>
      </c>
      <c r="L17" s="17" t="s">
        <v>831</v>
      </c>
      <c r="M17" s="7">
        <v>0</v>
      </c>
      <c r="N17" s="7">
        <v>217.76759860521801</v>
      </c>
      <c r="O17" s="7">
        <f>M17*'Emission and cost factors'!$D$8+N17*'Emission and cost factors'!$E$8</f>
        <v>100.17309535840029</v>
      </c>
      <c r="P17" s="8">
        <f>M17*'Emission and cost factors'!$D$9+N17*'Emission and cost factors'!$E$9</f>
        <v>32.665139790782703</v>
      </c>
      <c r="Q17" s="7">
        <f t="shared" si="0"/>
        <v>20.196333333333328</v>
      </c>
      <c r="R17" s="2">
        <f t="shared" si="1"/>
        <v>8</v>
      </c>
      <c r="S17" s="2">
        <f t="shared" si="2"/>
        <v>0</v>
      </c>
      <c r="T17" s="2">
        <f t="shared" si="3"/>
        <v>0</v>
      </c>
      <c r="U17" s="7">
        <f t="shared" si="4"/>
        <v>0.11666666666666665</v>
      </c>
      <c r="V17" s="7">
        <f t="shared" si="5"/>
        <v>0</v>
      </c>
      <c r="W17" s="7">
        <f t="shared" si="6"/>
        <v>0</v>
      </c>
      <c r="X17">
        <v>19.559999999999999</v>
      </c>
      <c r="Y17">
        <v>19.760000000000002</v>
      </c>
      <c r="Z17">
        <v>19.79</v>
      </c>
      <c r="AA17">
        <v>19.57</v>
      </c>
      <c r="AB17">
        <v>19.64</v>
      </c>
      <c r="AC17">
        <v>20.27</v>
      </c>
      <c r="AD17">
        <v>20.32</v>
      </c>
      <c r="AE17">
        <v>20.37</v>
      </c>
      <c r="AF17">
        <v>20.11</v>
      </c>
      <c r="AG17">
        <v>20.079999999999998</v>
      </c>
      <c r="AH17">
        <v>20.309999999999999</v>
      </c>
      <c r="AI17">
        <v>19.79</v>
      </c>
      <c r="AJ17">
        <v>20.190000000000001</v>
      </c>
      <c r="AK17">
        <v>19.34</v>
      </c>
      <c r="AL17">
        <v>19.77</v>
      </c>
      <c r="AM17">
        <v>20.420000000000002</v>
      </c>
      <c r="AN17">
        <v>20.45</v>
      </c>
      <c r="AO17">
        <v>20.21</v>
      </c>
      <c r="AP17">
        <v>20.32</v>
      </c>
      <c r="AQ17">
        <v>20.66</v>
      </c>
      <c r="AR17">
        <v>20.309999999999999</v>
      </c>
      <c r="AS17">
        <v>20.22</v>
      </c>
      <c r="AT17">
        <v>20.100000000000001</v>
      </c>
      <c r="AU17">
        <v>20.38</v>
      </c>
      <c r="AV17">
        <v>20.54</v>
      </c>
      <c r="AW17">
        <v>20.18</v>
      </c>
      <c r="AX17">
        <v>20.53</v>
      </c>
      <c r="AY17">
        <v>21.06</v>
      </c>
      <c r="AZ17">
        <v>20.56</v>
      </c>
      <c r="BA17">
        <v>21.08</v>
      </c>
      <c r="BB17">
        <v>0.47499999999999998</v>
      </c>
      <c r="BC17">
        <v>0.26700000000000002</v>
      </c>
      <c r="BD17">
        <v>0.24199999999999999</v>
      </c>
      <c r="BE17">
        <v>0.55800000000000005</v>
      </c>
      <c r="BF17">
        <v>0.48299999999999998</v>
      </c>
      <c r="BG17">
        <v>0</v>
      </c>
      <c r="BH17">
        <v>0</v>
      </c>
      <c r="BI17">
        <v>0</v>
      </c>
      <c r="BJ17">
        <v>0</v>
      </c>
      <c r="BK17">
        <v>0</v>
      </c>
      <c r="BL17">
        <v>0</v>
      </c>
      <c r="BM17">
        <v>0.3</v>
      </c>
      <c r="BN17">
        <v>0</v>
      </c>
      <c r="BO17">
        <v>0.89200000000000002</v>
      </c>
      <c r="BP17">
        <v>0.28299999999999997</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18.5</v>
      </c>
      <c r="EO17">
        <v>18.77</v>
      </c>
      <c r="EP17">
        <v>18.84</v>
      </c>
      <c r="EQ17">
        <v>18.399999999999999</v>
      </c>
      <c r="ER17">
        <v>18.62</v>
      </c>
      <c r="ES17">
        <v>19.46</v>
      </c>
      <c r="ET17">
        <v>19.670000000000002</v>
      </c>
      <c r="EU17">
        <v>19.829999999999998</v>
      </c>
      <c r="EV17">
        <v>19.399999999999999</v>
      </c>
      <c r="EW17">
        <v>19.3</v>
      </c>
      <c r="EX17">
        <v>19.72</v>
      </c>
      <c r="EY17">
        <v>18.68</v>
      </c>
      <c r="EZ17">
        <v>19.47</v>
      </c>
      <c r="FA17">
        <v>17.93</v>
      </c>
      <c r="FB17">
        <v>18.62</v>
      </c>
      <c r="FC17">
        <v>19.88</v>
      </c>
      <c r="FD17">
        <v>19.920000000000002</v>
      </c>
      <c r="FE17">
        <v>19.41</v>
      </c>
      <c r="FF17">
        <v>19.7</v>
      </c>
      <c r="FG17">
        <v>20.18</v>
      </c>
      <c r="FH17">
        <v>19.77</v>
      </c>
      <c r="FI17">
        <v>19.420000000000002</v>
      </c>
      <c r="FJ17">
        <v>19.34</v>
      </c>
      <c r="FK17">
        <v>19.89</v>
      </c>
      <c r="FL17">
        <v>20.14</v>
      </c>
      <c r="FM17">
        <v>19.43</v>
      </c>
      <c r="FN17">
        <v>20</v>
      </c>
      <c r="FO17">
        <v>20.7</v>
      </c>
      <c r="FP17">
        <v>20.100000000000001</v>
      </c>
      <c r="FQ17">
        <v>20.88</v>
      </c>
      <c r="FR17">
        <v>1</v>
      </c>
      <c r="FS17">
        <v>0.99199999999999999</v>
      </c>
      <c r="FT17">
        <v>0.89200000000000002</v>
      </c>
      <c r="FU17">
        <v>1</v>
      </c>
      <c r="FV17">
        <v>1</v>
      </c>
      <c r="FW17">
        <v>0.7</v>
      </c>
      <c r="FX17">
        <v>0.33300000000000002</v>
      </c>
      <c r="FY17">
        <v>0.17499999999999999</v>
      </c>
      <c r="FZ17">
        <v>0.5</v>
      </c>
      <c r="GA17">
        <v>0.59199999999999997</v>
      </c>
      <c r="GB17">
        <v>0.28299999999999997</v>
      </c>
      <c r="GC17">
        <v>1</v>
      </c>
      <c r="GD17">
        <v>0.47499999999999998</v>
      </c>
      <c r="GE17">
        <v>1</v>
      </c>
      <c r="GF17">
        <v>1</v>
      </c>
      <c r="GG17">
        <v>0.13300000000000001</v>
      </c>
      <c r="GH17">
        <v>8.3000000000000004E-2</v>
      </c>
      <c r="GI17">
        <v>0.55000000000000004</v>
      </c>
      <c r="GJ17">
        <v>0.28299999999999997</v>
      </c>
      <c r="GK17">
        <v>0</v>
      </c>
      <c r="GL17">
        <v>0.20799999999999999</v>
      </c>
      <c r="GM17">
        <v>0.53300000000000003</v>
      </c>
      <c r="GN17">
        <v>0.5</v>
      </c>
      <c r="GO17">
        <v>0.108</v>
      </c>
      <c r="GP17">
        <v>0</v>
      </c>
      <c r="GQ17">
        <v>0.69199999999999995</v>
      </c>
      <c r="GR17">
        <v>0</v>
      </c>
      <c r="GS17">
        <v>0</v>
      </c>
      <c r="GT17">
        <v>0</v>
      </c>
      <c r="GU17">
        <v>0</v>
      </c>
      <c r="GV17">
        <v>0.39200000000000002</v>
      </c>
      <c r="GW17">
        <v>0.183</v>
      </c>
      <c r="GX17">
        <v>0.125</v>
      </c>
      <c r="GY17">
        <v>0.56699999999999995</v>
      </c>
      <c r="GZ17">
        <v>0.35799999999999998</v>
      </c>
      <c r="HA17">
        <v>0</v>
      </c>
      <c r="HB17">
        <v>0</v>
      </c>
      <c r="HC17">
        <v>0</v>
      </c>
      <c r="HD17">
        <v>0</v>
      </c>
      <c r="HE17">
        <v>0</v>
      </c>
      <c r="HF17">
        <v>0</v>
      </c>
      <c r="HG17">
        <v>0.34200000000000003</v>
      </c>
      <c r="HH17">
        <v>0</v>
      </c>
      <c r="HI17">
        <v>1</v>
      </c>
      <c r="HJ17">
        <v>0.35</v>
      </c>
      <c r="HK17">
        <v>0</v>
      </c>
      <c r="HL17">
        <v>0</v>
      </c>
      <c r="HM17">
        <v>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0</v>
      </c>
      <c r="IK17">
        <v>0</v>
      </c>
      <c r="IL17">
        <v>0</v>
      </c>
      <c r="IM17">
        <v>8.3000000000000004E-2</v>
      </c>
      <c r="IN17">
        <v>0</v>
      </c>
      <c r="IO17">
        <v>0</v>
      </c>
      <c r="IP17">
        <v>0</v>
      </c>
      <c r="IQ17">
        <v>0</v>
      </c>
      <c r="IR17">
        <v>0</v>
      </c>
      <c r="IS17">
        <v>0</v>
      </c>
      <c r="IT17">
        <v>0</v>
      </c>
      <c r="IU17">
        <v>0</v>
      </c>
      <c r="IV17">
        <v>0</v>
      </c>
      <c r="IW17">
        <v>0</v>
      </c>
      <c r="IX17">
        <v>0</v>
      </c>
      <c r="IY17">
        <v>0</v>
      </c>
      <c r="IZ17">
        <v>0</v>
      </c>
      <c r="JA17">
        <v>0</v>
      </c>
      <c r="JB17">
        <v>0</v>
      </c>
      <c r="JC17">
        <v>0</v>
      </c>
      <c r="JD17">
        <v>3.9990000000000001</v>
      </c>
      <c r="JE17">
        <v>6</v>
      </c>
      <c r="JF17">
        <v>5.6239999999999997</v>
      </c>
      <c r="JG17">
        <v>7.3639999999999999</v>
      </c>
      <c r="JH17">
        <v>6.9779999999999998</v>
      </c>
      <c r="JI17">
        <v>11.606</v>
      </c>
      <c r="JJ17">
        <v>8.7569999999999997</v>
      </c>
      <c r="JK17">
        <v>9.5180000000000007</v>
      </c>
      <c r="JL17">
        <v>6.3739999999999997</v>
      </c>
      <c r="JM17">
        <v>7.12</v>
      </c>
      <c r="JN17">
        <v>9.5190000000000001</v>
      </c>
      <c r="JO17">
        <v>7.7060000000000004</v>
      </c>
      <c r="JP17">
        <v>8.2710000000000008</v>
      </c>
      <c r="JQ17">
        <v>6.9509999999999996</v>
      </c>
      <c r="JR17">
        <v>6.9029999999999996</v>
      </c>
      <c r="JS17">
        <v>11.567</v>
      </c>
      <c r="JT17">
        <v>10.212</v>
      </c>
      <c r="JU17">
        <v>7.7119999999999997</v>
      </c>
      <c r="JV17">
        <v>9.16</v>
      </c>
      <c r="JW17">
        <v>12.805</v>
      </c>
      <c r="JX17">
        <v>7.4089999999999998</v>
      </c>
      <c r="JY17">
        <v>8.0009999999999994</v>
      </c>
      <c r="JZ17">
        <v>5.0679999999999996</v>
      </c>
      <c r="KA17">
        <v>9.6829999999999998</v>
      </c>
      <c r="KB17">
        <v>11.563000000000001</v>
      </c>
      <c r="KC17">
        <v>10.311</v>
      </c>
      <c r="KD17">
        <v>12.034000000000001</v>
      </c>
      <c r="KE17">
        <v>11.867000000000001</v>
      </c>
      <c r="KF17">
        <v>10.465</v>
      </c>
      <c r="KG17">
        <v>13.173999999999999</v>
      </c>
    </row>
    <row r="18" spans="1:293" x14ac:dyDescent="0.25">
      <c r="A18" t="s">
        <v>1583</v>
      </c>
      <c r="B18" t="s">
        <v>832</v>
      </c>
      <c r="C18" t="s">
        <v>595</v>
      </c>
      <c r="D18">
        <v>37</v>
      </c>
      <c r="E18" t="s">
        <v>12</v>
      </c>
      <c r="F18">
        <v>2</v>
      </c>
      <c r="G18">
        <v>2</v>
      </c>
      <c r="H18" t="s">
        <v>610</v>
      </c>
      <c r="I18" t="s">
        <v>7</v>
      </c>
      <c r="J18" t="s">
        <v>611</v>
      </c>
      <c r="K18" s="17" t="s">
        <v>596</v>
      </c>
      <c r="L18" s="17" t="s">
        <v>831</v>
      </c>
      <c r="M18" s="7">
        <v>0</v>
      </c>
      <c r="N18" s="7">
        <v>240.08269401102601</v>
      </c>
      <c r="O18" s="7">
        <f>M18*'Emission and cost factors'!$D$8+N18*'Emission and cost factors'!$E$8</f>
        <v>110.43803924507196</v>
      </c>
      <c r="P18" s="8">
        <f>M18*'Emission and cost factors'!$D$9+N18*'Emission and cost factors'!$E$9</f>
        <v>36.0124041016539</v>
      </c>
      <c r="Q18" s="7">
        <f t="shared" si="0"/>
        <v>20.565333333333335</v>
      </c>
      <c r="R18" s="2">
        <f t="shared" si="1"/>
        <v>8</v>
      </c>
      <c r="S18" s="2">
        <f t="shared" si="2"/>
        <v>0</v>
      </c>
      <c r="T18" s="2">
        <f t="shared" si="3"/>
        <v>0</v>
      </c>
      <c r="U18" s="7">
        <f t="shared" si="4"/>
        <v>9.4166666666666662E-2</v>
      </c>
      <c r="V18" s="7">
        <f t="shared" si="5"/>
        <v>0</v>
      </c>
      <c r="W18" s="7">
        <f t="shared" si="6"/>
        <v>0</v>
      </c>
      <c r="X18">
        <v>19.72</v>
      </c>
      <c r="Y18">
        <v>19.88</v>
      </c>
      <c r="Z18">
        <v>19.91</v>
      </c>
      <c r="AA18">
        <v>19.68</v>
      </c>
      <c r="AB18">
        <v>19.760000000000002</v>
      </c>
      <c r="AC18">
        <v>20.440000000000001</v>
      </c>
      <c r="AD18">
        <v>20.8</v>
      </c>
      <c r="AE18">
        <v>20.86</v>
      </c>
      <c r="AF18">
        <v>20.52</v>
      </c>
      <c r="AG18">
        <v>20.37</v>
      </c>
      <c r="AH18">
        <v>20.71</v>
      </c>
      <c r="AI18">
        <v>19.97</v>
      </c>
      <c r="AJ18">
        <v>20.55</v>
      </c>
      <c r="AK18">
        <v>19.57</v>
      </c>
      <c r="AL18">
        <v>19.91</v>
      </c>
      <c r="AM18">
        <v>20.76</v>
      </c>
      <c r="AN18">
        <v>20.95</v>
      </c>
      <c r="AO18">
        <v>20.51</v>
      </c>
      <c r="AP18">
        <v>20.65</v>
      </c>
      <c r="AQ18">
        <v>21.29</v>
      </c>
      <c r="AR18">
        <v>21.08</v>
      </c>
      <c r="AS18">
        <v>20.55</v>
      </c>
      <c r="AT18">
        <v>20.56</v>
      </c>
      <c r="AU18">
        <v>20.98</v>
      </c>
      <c r="AV18">
        <v>21.28</v>
      </c>
      <c r="AW18">
        <v>20.3</v>
      </c>
      <c r="AX18">
        <v>20.86</v>
      </c>
      <c r="AY18">
        <v>21.53</v>
      </c>
      <c r="AZ18">
        <v>21.32</v>
      </c>
      <c r="BA18">
        <v>21.69</v>
      </c>
      <c r="BB18">
        <v>0.42499999999999999</v>
      </c>
      <c r="BC18">
        <v>0.183</v>
      </c>
      <c r="BD18">
        <v>0.14199999999999999</v>
      </c>
      <c r="BE18">
        <v>0.59199999999999997</v>
      </c>
      <c r="BF18">
        <v>0.45</v>
      </c>
      <c r="BG18">
        <v>0</v>
      </c>
      <c r="BH18">
        <v>0</v>
      </c>
      <c r="BI18">
        <v>0</v>
      </c>
      <c r="BJ18">
        <v>0</v>
      </c>
      <c r="BK18">
        <v>0</v>
      </c>
      <c r="BL18">
        <v>0</v>
      </c>
      <c r="BM18">
        <v>0.05</v>
      </c>
      <c r="BN18">
        <v>0</v>
      </c>
      <c r="BO18">
        <v>0.83299999999999996</v>
      </c>
      <c r="BP18">
        <v>0.15</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18.8</v>
      </c>
      <c r="EO18">
        <v>18.93</v>
      </c>
      <c r="EP18">
        <v>19.02</v>
      </c>
      <c r="EQ18">
        <v>18.559999999999999</v>
      </c>
      <c r="ER18">
        <v>18.829999999999998</v>
      </c>
      <c r="ES18">
        <v>19.78</v>
      </c>
      <c r="ET18">
        <v>20.27</v>
      </c>
      <c r="EU18">
        <v>20.65</v>
      </c>
      <c r="EV18">
        <v>20.170000000000002</v>
      </c>
      <c r="EW18">
        <v>19.79</v>
      </c>
      <c r="EX18">
        <v>20.420000000000002</v>
      </c>
      <c r="EY18">
        <v>19.03</v>
      </c>
      <c r="EZ18">
        <v>19.829999999999998</v>
      </c>
      <c r="FA18">
        <v>18.29</v>
      </c>
      <c r="FB18">
        <v>18.82</v>
      </c>
      <c r="FC18">
        <v>20.29</v>
      </c>
      <c r="FD18">
        <v>20.6</v>
      </c>
      <c r="FE18">
        <v>19.89</v>
      </c>
      <c r="FF18">
        <v>20.14</v>
      </c>
      <c r="FG18">
        <v>20.98</v>
      </c>
      <c r="FH18">
        <v>20.59</v>
      </c>
      <c r="FI18">
        <v>19.940000000000001</v>
      </c>
      <c r="FJ18">
        <v>20.190000000000001</v>
      </c>
      <c r="FK18">
        <v>20.86</v>
      </c>
      <c r="FL18">
        <v>21</v>
      </c>
      <c r="FM18">
        <v>19.739999999999998</v>
      </c>
      <c r="FN18">
        <v>20.329999999999998</v>
      </c>
      <c r="FO18">
        <v>21.27</v>
      </c>
      <c r="FP18">
        <v>20.96</v>
      </c>
      <c r="FQ18">
        <v>21.4</v>
      </c>
      <c r="FR18">
        <v>1</v>
      </c>
      <c r="FS18">
        <v>1</v>
      </c>
      <c r="FT18">
        <v>1</v>
      </c>
      <c r="FU18">
        <v>1</v>
      </c>
      <c r="FV18">
        <v>1</v>
      </c>
      <c r="FW18">
        <v>0.38300000000000001</v>
      </c>
      <c r="FX18">
        <v>0</v>
      </c>
      <c r="FY18">
        <v>0</v>
      </c>
      <c r="FZ18">
        <v>0</v>
      </c>
      <c r="GA18">
        <v>0.25</v>
      </c>
      <c r="GB18">
        <v>0</v>
      </c>
      <c r="GC18">
        <v>1</v>
      </c>
      <c r="GD18">
        <v>0.20799999999999999</v>
      </c>
      <c r="GE18">
        <v>1</v>
      </c>
      <c r="GF18">
        <v>1</v>
      </c>
      <c r="GG18">
        <v>0</v>
      </c>
      <c r="GH18">
        <v>0</v>
      </c>
      <c r="GI18">
        <v>0.13300000000000001</v>
      </c>
      <c r="GJ18">
        <v>0</v>
      </c>
      <c r="GK18">
        <v>0</v>
      </c>
      <c r="GL18">
        <v>0</v>
      </c>
      <c r="GM18">
        <v>6.7000000000000004E-2</v>
      </c>
      <c r="GN18">
        <v>0</v>
      </c>
      <c r="GO18">
        <v>0</v>
      </c>
      <c r="GP18">
        <v>0</v>
      </c>
      <c r="GQ18">
        <v>0.45</v>
      </c>
      <c r="GR18">
        <v>0</v>
      </c>
      <c r="GS18">
        <v>0</v>
      </c>
      <c r="GT18">
        <v>0</v>
      </c>
      <c r="GU18">
        <v>0</v>
      </c>
      <c r="GV18">
        <v>0.20799999999999999</v>
      </c>
      <c r="GW18">
        <v>7.4999999999999997E-2</v>
      </c>
      <c r="GX18">
        <v>0</v>
      </c>
      <c r="GY18">
        <v>0.6</v>
      </c>
      <c r="GZ18">
        <v>0.22500000000000001</v>
      </c>
      <c r="HA18">
        <v>0</v>
      </c>
      <c r="HB18">
        <v>0</v>
      </c>
      <c r="HC18">
        <v>0</v>
      </c>
      <c r="HD18">
        <v>0</v>
      </c>
      <c r="HE18">
        <v>0</v>
      </c>
      <c r="HF18">
        <v>0</v>
      </c>
      <c r="HG18">
        <v>0</v>
      </c>
      <c r="HH18">
        <v>0</v>
      </c>
      <c r="HI18">
        <v>1</v>
      </c>
      <c r="HJ18">
        <v>0.22500000000000001</v>
      </c>
      <c r="HK18">
        <v>0</v>
      </c>
      <c r="HL18">
        <v>0</v>
      </c>
      <c r="HM18">
        <v>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0</v>
      </c>
      <c r="IK18">
        <v>0</v>
      </c>
      <c r="IL18">
        <v>0</v>
      </c>
      <c r="IM18">
        <v>0</v>
      </c>
      <c r="IN18">
        <v>0</v>
      </c>
      <c r="IO18">
        <v>0</v>
      </c>
      <c r="IP18">
        <v>0</v>
      </c>
      <c r="IQ18">
        <v>0</v>
      </c>
      <c r="IR18">
        <v>0</v>
      </c>
      <c r="IS18">
        <v>0</v>
      </c>
      <c r="IT18">
        <v>0</v>
      </c>
      <c r="IU18">
        <v>0</v>
      </c>
      <c r="IV18">
        <v>0</v>
      </c>
      <c r="IW18">
        <v>0</v>
      </c>
      <c r="IX18">
        <v>0</v>
      </c>
      <c r="IY18">
        <v>0</v>
      </c>
      <c r="IZ18">
        <v>0</v>
      </c>
      <c r="JA18">
        <v>0</v>
      </c>
      <c r="JB18">
        <v>0</v>
      </c>
      <c r="JC18">
        <v>0</v>
      </c>
      <c r="JD18">
        <v>3.9990000000000001</v>
      </c>
      <c r="JE18">
        <v>6</v>
      </c>
      <c r="JF18">
        <v>5.6239999999999997</v>
      </c>
      <c r="JG18">
        <v>7.3639999999999999</v>
      </c>
      <c r="JH18">
        <v>6.9779999999999998</v>
      </c>
      <c r="JI18">
        <v>11.606</v>
      </c>
      <c r="JJ18">
        <v>8.7569999999999997</v>
      </c>
      <c r="JK18">
        <v>9.5180000000000007</v>
      </c>
      <c r="JL18">
        <v>6.3739999999999997</v>
      </c>
      <c r="JM18">
        <v>7.12</v>
      </c>
      <c r="JN18">
        <v>9.5190000000000001</v>
      </c>
      <c r="JO18">
        <v>7.7060000000000004</v>
      </c>
      <c r="JP18">
        <v>8.2710000000000008</v>
      </c>
      <c r="JQ18">
        <v>6.9509999999999996</v>
      </c>
      <c r="JR18">
        <v>6.9029999999999996</v>
      </c>
      <c r="JS18">
        <v>11.567</v>
      </c>
      <c r="JT18">
        <v>10.212</v>
      </c>
      <c r="JU18">
        <v>7.7119999999999997</v>
      </c>
      <c r="JV18">
        <v>9.16</v>
      </c>
      <c r="JW18">
        <v>12.805</v>
      </c>
      <c r="JX18">
        <v>7.4089999999999998</v>
      </c>
      <c r="JY18">
        <v>8.0009999999999994</v>
      </c>
      <c r="JZ18">
        <v>5.0679999999999996</v>
      </c>
      <c r="KA18">
        <v>9.6829999999999998</v>
      </c>
      <c r="KB18">
        <v>11.563000000000001</v>
      </c>
      <c r="KC18">
        <v>10.311</v>
      </c>
      <c r="KD18">
        <v>12.034000000000001</v>
      </c>
      <c r="KE18">
        <v>11.867000000000001</v>
      </c>
      <c r="KF18">
        <v>10.465</v>
      </c>
      <c r="KG18">
        <v>13.173999999999999</v>
      </c>
    </row>
    <row r="19" spans="1:293" x14ac:dyDescent="0.25">
      <c r="A19" t="s">
        <v>1584</v>
      </c>
      <c r="B19" t="s">
        <v>832</v>
      </c>
      <c r="C19" t="s">
        <v>595</v>
      </c>
      <c r="D19">
        <v>38</v>
      </c>
      <c r="E19" t="s">
        <v>12</v>
      </c>
      <c r="F19">
        <v>2</v>
      </c>
      <c r="G19">
        <v>2</v>
      </c>
      <c r="H19" t="s">
        <v>610</v>
      </c>
      <c r="I19" t="s">
        <v>7</v>
      </c>
      <c r="J19" t="s">
        <v>5</v>
      </c>
      <c r="K19" s="17" t="s">
        <v>596</v>
      </c>
      <c r="L19" s="17" t="s">
        <v>831</v>
      </c>
      <c r="M19" s="7">
        <v>0</v>
      </c>
      <c r="N19" s="7">
        <v>240.409590539118</v>
      </c>
      <c r="O19" s="7">
        <f>M19*'Emission and cost factors'!$D$8+N19*'Emission and cost factors'!$E$8</f>
        <v>110.58841164799428</v>
      </c>
      <c r="P19" s="8">
        <f>M19*'Emission and cost factors'!$D$9+N19*'Emission and cost factors'!$E$9</f>
        <v>36.061438580867701</v>
      </c>
      <c r="Q19" s="7">
        <f t="shared" si="0"/>
        <v>20.565333333333335</v>
      </c>
      <c r="R19" s="2">
        <f t="shared" si="1"/>
        <v>8</v>
      </c>
      <c r="S19" s="2">
        <f t="shared" si="2"/>
        <v>0</v>
      </c>
      <c r="T19" s="2">
        <f t="shared" si="3"/>
        <v>0</v>
      </c>
      <c r="U19" s="7">
        <f t="shared" si="4"/>
        <v>9.4166666666666662E-2</v>
      </c>
      <c r="V19" s="7">
        <f t="shared" si="5"/>
        <v>0</v>
      </c>
      <c r="W19" s="7">
        <f t="shared" si="6"/>
        <v>0</v>
      </c>
      <c r="X19">
        <v>19.72</v>
      </c>
      <c r="Y19">
        <v>19.88</v>
      </c>
      <c r="Z19">
        <v>19.91</v>
      </c>
      <c r="AA19">
        <v>19.68</v>
      </c>
      <c r="AB19">
        <v>19.760000000000002</v>
      </c>
      <c r="AC19">
        <v>20.440000000000001</v>
      </c>
      <c r="AD19">
        <v>20.8</v>
      </c>
      <c r="AE19">
        <v>20.86</v>
      </c>
      <c r="AF19">
        <v>20.52</v>
      </c>
      <c r="AG19">
        <v>20.37</v>
      </c>
      <c r="AH19">
        <v>20.71</v>
      </c>
      <c r="AI19">
        <v>19.97</v>
      </c>
      <c r="AJ19">
        <v>20.55</v>
      </c>
      <c r="AK19">
        <v>19.57</v>
      </c>
      <c r="AL19">
        <v>19.91</v>
      </c>
      <c r="AM19">
        <v>20.76</v>
      </c>
      <c r="AN19">
        <v>20.95</v>
      </c>
      <c r="AO19">
        <v>20.51</v>
      </c>
      <c r="AP19">
        <v>20.65</v>
      </c>
      <c r="AQ19">
        <v>21.29</v>
      </c>
      <c r="AR19">
        <v>21.08</v>
      </c>
      <c r="AS19">
        <v>20.55</v>
      </c>
      <c r="AT19">
        <v>20.56</v>
      </c>
      <c r="AU19">
        <v>20.98</v>
      </c>
      <c r="AV19">
        <v>21.28</v>
      </c>
      <c r="AW19">
        <v>20.3</v>
      </c>
      <c r="AX19">
        <v>20.86</v>
      </c>
      <c r="AY19">
        <v>21.53</v>
      </c>
      <c r="AZ19">
        <v>21.32</v>
      </c>
      <c r="BA19">
        <v>21.69</v>
      </c>
      <c r="BB19">
        <v>0.42499999999999999</v>
      </c>
      <c r="BC19">
        <v>0.183</v>
      </c>
      <c r="BD19">
        <v>0.14199999999999999</v>
      </c>
      <c r="BE19">
        <v>0.59199999999999997</v>
      </c>
      <c r="BF19">
        <v>0.45</v>
      </c>
      <c r="BG19">
        <v>0</v>
      </c>
      <c r="BH19">
        <v>0</v>
      </c>
      <c r="BI19">
        <v>0</v>
      </c>
      <c r="BJ19">
        <v>0</v>
      </c>
      <c r="BK19">
        <v>0</v>
      </c>
      <c r="BL19">
        <v>0</v>
      </c>
      <c r="BM19">
        <v>0.05</v>
      </c>
      <c r="BN19">
        <v>0</v>
      </c>
      <c r="BO19">
        <v>0.83299999999999996</v>
      </c>
      <c r="BP19">
        <v>0.15</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18.8</v>
      </c>
      <c r="EO19">
        <v>18.93</v>
      </c>
      <c r="EP19">
        <v>19.02</v>
      </c>
      <c r="EQ19">
        <v>18.559999999999999</v>
      </c>
      <c r="ER19">
        <v>18.829999999999998</v>
      </c>
      <c r="ES19">
        <v>19.78</v>
      </c>
      <c r="ET19">
        <v>20.27</v>
      </c>
      <c r="EU19">
        <v>20.65</v>
      </c>
      <c r="EV19">
        <v>20.170000000000002</v>
      </c>
      <c r="EW19">
        <v>19.79</v>
      </c>
      <c r="EX19">
        <v>20.420000000000002</v>
      </c>
      <c r="EY19">
        <v>19.03</v>
      </c>
      <c r="EZ19">
        <v>19.829999999999998</v>
      </c>
      <c r="FA19">
        <v>18.29</v>
      </c>
      <c r="FB19">
        <v>18.82</v>
      </c>
      <c r="FC19">
        <v>20.29</v>
      </c>
      <c r="FD19">
        <v>20.6</v>
      </c>
      <c r="FE19">
        <v>19.89</v>
      </c>
      <c r="FF19">
        <v>20.14</v>
      </c>
      <c r="FG19">
        <v>20.98</v>
      </c>
      <c r="FH19">
        <v>20.59</v>
      </c>
      <c r="FI19">
        <v>19.940000000000001</v>
      </c>
      <c r="FJ19">
        <v>20.190000000000001</v>
      </c>
      <c r="FK19">
        <v>20.86</v>
      </c>
      <c r="FL19">
        <v>21</v>
      </c>
      <c r="FM19">
        <v>19.739999999999998</v>
      </c>
      <c r="FN19">
        <v>20.329999999999998</v>
      </c>
      <c r="FO19">
        <v>21.27</v>
      </c>
      <c r="FP19">
        <v>20.96</v>
      </c>
      <c r="FQ19">
        <v>21.4</v>
      </c>
      <c r="FR19">
        <v>1</v>
      </c>
      <c r="FS19">
        <v>1</v>
      </c>
      <c r="FT19">
        <v>1</v>
      </c>
      <c r="FU19">
        <v>1</v>
      </c>
      <c r="FV19">
        <v>1</v>
      </c>
      <c r="FW19">
        <v>0.38300000000000001</v>
      </c>
      <c r="FX19">
        <v>0</v>
      </c>
      <c r="FY19">
        <v>0</v>
      </c>
      <c r="FZ19">
        <v>0</v>
      </c>
      <c r="GA19">
        <v>0.25</v>
      </c>
      <c r="GB19">
        <v>0</v>
      </c>
      <c r="GC19">
        <v>1</v>
      </c>
      <c r="GD19">
        <v>0.20799999999999999</v>
      </c>
      <c r="GE19">
        <v>1</v>
      </c>
      <c r="GF19">
        <v>1</v>
      </c>
      <c r="GG19">
        <v>0</v>
      </c>
      <c r="GH19">
        <v>0</v>
      </c>
      <c r="GI19">
        <v>0.13300000000000001</v>
      </c>
      <c r="GJ19">
        <v>0</v>
      </c>
      <c r="GK19">
        <v>0</v>
      </c>
      <c r="GL19">
        <v>0</v>
      </c>
      <c r="GM19">
        <v>6.7000000000000004E-2</v>
      </c>
      <c r="GN19">
        <v>0</v>
      </c>
      <c r="GO19">
        <v>0</v>
      </c>
      <c r="GP19">
        <v>0</v>
      </c>
      <c r="GQ19">
        <v>0.45</v>
      </c>
      <c r="GR19">
        <v>0</v>
      </c>
      <c r="GS19">
        <v>0</v>
      </c>
      <c r="GT19">
        <v>0</v>
      </c>
      <c r="GU19">
        <v>0</v>
      </c>
      <c r="GV19">
        <v>0.20799999999999999</v>
      </c>
      <c r="GW19">
        <v>7.4999999999999997E-2</v>
      </c>
      <c r="GX19">
        <v>0</v>
      </c>
      <c r="GY19">
        <v>0.6</v>
      </c>
      <c r="GZ19">
        <v>0.22500000000000001</v>
      </c>
      <c r="HA19">
        <v>0</v>
      </c>
      <c r="HB19">
        <v>0</v>
      </c>
      <c r="HC19">
        <v>0</v>
      </c>
      <c r="HD19">
        <v>0</v>
      </c>
      <c r="HE19">
        <v>0</v>
      </c>
      <c r="HF19">
        <v>0</v>
      </c>
      <c r="HG19">
        <v>0</v>
      </c>
      <c r="HH19">
        <v>0</v>
      </c>
      <c r="HI19">
        <v>1</v>
      </c>
      <c r="HJ19">
        <v>0.22500000000000001</v>
      </c>
      <c r="HK19">
        <v>0</v>
      </c>
      <c r="HL19">
        <v>0</v>
      </c>
      <c r="HM19">
        <v>0</v>
      </c>
      <c r="HN19">
        <v>0</v>
      </c>
      <c r="HO19">
        <v>0</v>
      </c>
      <c r="HP19">
        <v>0</v>
      </c>
      <c r="HQ19">
        <v>0</v>
      </c>
      <c r="HR19">
        <v>0</v>
      </c>
      <c r="HS19">
        <v>0</v>
      </c>
      <c r="HT19">
        <v>0</v>
      </c>
      <c r="HU19">
        <v>0</v>
      </c>
      <c r="HV19">
        <v>0</v>
      </c>
      <c r="HW19">
        <v>0</v>
      </c>
      <c r="HX19">
        <v>0</v>
      </c>
      <c r="HY19">
        <v>0</v>
      </c>
      <c r="HZ19">
        <v>0</v>
      </c>
      <c r="IA19">
        <v>0</v>
      </c>
      <c r="IB19">
        <v>0</v>
      </c>
      <c r="IC19">
        <v>0</v>
      </c>
      <c r="ID19">
        <v>0</v>
      </c>
      <c r="IE19">
        <v>0</v>
      </c>
      <c r="IF19">
        <v>0</v>
      </c>
      <c r="IG19">
        <v>0</v>
      </c>
      <c r="IH19">
        <v>0</v>
      </c>
      <c r="II19">
        <v>0</v>
      </c>
      <c r="IJ19">
        <v>0</v>
      </c>
      <c r="IK19">
        <v>0</v>
      </c>
      <c r="IL19">
        <v>0</v>
      </c>
      <c r="IM19">
        <v>0</v>
      </c>
      <c r="IN19">
        <v>0</v>
      </c>
      <c r="IO19">
        <v>0</v>
      </c>
      <c r="IP19">
        <v>0</v>
      </c>
      <c r="IQ19">
        <v>0</v>
      </c>
      <c r="IR19">
        <v>0</v>
      </c>
      <c r="IS19">
        <v>0</v>
      </c>
      <c r="IT19">
        <v>0</v>
      </c>
      <c r="IU19">
        <v>0</v>
      </c>
      <c r="IV19">
        <v>0</v>
      </c>
      <c r="IW19">
        <v>0</v>
      </c>
      <c r="IX19">
        <v>0</v>
      </c>
      <c r="IY19">
        <v>0</v>
      </c>
      <c r="IZ19">
        <v>0</v>
      </c>
      <c r="JA19">
        <v>0</v>
      </c>
      <c r="JB19">
        <v>0</v>
      </c>
      <c r="JC19">
        <v>0</v>
      </c>
      <c r="JD19">
        <v>3.9990000000000001</v>
      </c>
      <c r="JE19">
        <v>6</v>
      </c>
      <c r="JF19">
        <v>5.6239999999999997</v>
      </c>
      <c r="JG19">
        <v>7.3639999999999999</v>
      </c>
      <c r="JH19">
        <v>6.9779999999999998</v>
      </c>
      <c r="JI19">
        <v>11.606</v>
      </c>
      <c r="JJ19">
        <v>8.7569999999999997</v>
      </c>
      <c r="JK19">
        <v>9.5180000000000007</v>
      </c>
      <c r="JL19">
        <v>6.3739999999999997</v>
      </c>
      <c r="JM19">
        <v>7.12</v>
      </c>
      <c r="JN19">
        <v>9.5190000000000001</v>
      </c>
      <c r="JO19">
        <v>7.7060000000000004</v>
      </c>
      <c r="JP19">
        <v>8.2710000000000008</v>
      </c>
      <c r="JQ19">
        <v>6.9509999999999996</v>
      </c>
      <c r="JR19">
        <v>6.9029999999999996</v>
      </c>
      <c r="JS19">
        <v>11.567</v>
      </c>
      <c r="JT19">
        <v>10.212</v>
      </c>
      <c r="JU19">
        <v>7.7119999999999997</v>
      </c>
      <c r="JV19">
        <v>9.16</v>
      </c>
      <c r="JW19">
        <v>12.805</v>
      </c>
      <c r="JX19">
        <v>7.4089999999999998</v>
      </c>
      <c r="JY19">
        <v>8.0009999999999994</v>
      </c>
      <c r="JZ19">
        <v>5.0679999999999996</v>
      </c>
      <c r="KA19">
        <v>9.6829999999999998</v>
      </c>
      <c r="KB19">
        <v>11.563000000000001</v>
      </c>
      <c r="KC19">
        <v>10.311</v>
      </c>
      <c r="KD19">
        <v>12.034000000000001</v>
      </c>
      <c r="KE19">
        <v>11.867000000000001</v>
      </c>
      <c r="KF19">
        <v>10.465</v>
      </c>
      <c r="KG19">
        <v>13.173999999999999</v>
      </c>
    </row>
    <row r="20" spans="1:293" x14ac:dyDescent="0.25">
      <c r="A20" t="s">
        <v>1585</v>
      </c>
      <c r="B20" t="s">
        <v>832</v>
      </c>
      <c r="C20" t="s">
        <v>595</v>
      </c>
      <c r="D20">
        <v>39</v>
      </c>
      <c r="E20" t="s">
        <v>12</v>
      </c>
      <c r="F20">
        <v>2</v>
      </c>
      <c r="G20">
        <v>2</v>
      </c>
      <c r="H20" t="s">
        <v>610</v>
      </c>
      <c r="I20" t="s">
        <v>6</v>
      </c>
      <c r="J20" t="s">
        <v>611</v>
      </c>
      <c r="K20" s="17" t="s">
        <v>596</v>
      </c>
      <c r="L20" s="17" t="s">
        <v>831</v>
      </c>
      <c r="M20" s="7">
        <v>0</v>
      </c>
      <c r="N20" s="7">
        <v>238.78684633445599</v>
      </c>
      <c r="O20" s="7">
        <f>M20*'Emission and cost factors'!$D$8+N20*'Emission and cost factors'!$E$8</f>
        <v>109.84194931384975</v>
      </c>
      <c r="P20" s="8">
        <f>M20*'Emission and cost factors'!$D$9+N20*'Emission and cost factors'!$E$9</f>
        <v>35.818026950168395</v>
      </c>
      <c r="Q20" s="7">
        <f t="shared" si="0"/>
        <v>20.556333333333335</v>
      </c>
      <c r="R20" s="2">
        <f t="shared" si="1"/>
        <v>8</v>
      </c>
      <c r="S20" s="2">
        <f t="shared" si="2"/>
        <v>0</v>
      </c>
      <c r="T20" s="2">
        <f t="shared" si="3"/>
        <v>0</v>
      </c>
      <c r="U20" s="7">
        <f t="shared" si="4"/>
        <v>9.0799999999999992E-2</v>
      </c>
      <c r="V20" s="7">
        <f t="shared" si="5"/>
        <v>0</v>
      </c>
      <c r="W20" s="7">
        <f t="shared" si="6"/>
        <v>0</v>
      </c>
      <c r="X20">
        <v>19.670000000000002</v>
      </c>
      <c r="Y20">
        <v>19.87</v>
      </c>
      <c r="Z20">
        <v>19.899999999999999</v>
      </c>
      <c r="AA20">
        <v>19.670000000000002</v>
      </c>
      <c r="AB20">
        <v>19.760000000000002</v>
      </c>
      <c r="AC20">
        <v>20.440000000000001</v>
      </c>
      <c r="AD20">
        <v>20.8</v>
      </c>
      <c r="AE20">
        <v>20.88</v>
      </c>
      <c r="AF20">
        <v>20.5</v>
      </c>
      <c r="AG20">
        <v>20.350000000000001</v>
      </c>
      <c r="AH20">
        <v>20.72</v>
      </c>
      <c r="AI20">
        <v>19.940000000000001</v>
      </c>
      <c r="AJ20">
        <v>20.56</v>
      </c>
      <c r="AK20">
        <v>19.52</v>
      </c>
      <c r="AL20">
        <v>19.899999999999999</v>
      </c>
      <c r="AM20">
        <v>20.8</v>
      </c>
      <c r="AN20">
        <v>20.97</v>
      </c>
      <c r="AO20">
        <v>20.5</v>
      </c>
      <c r="AP20">
        <v>20.66</v>
      </c>
      <c r="AQ20">
        <v>21.31</v>
      </c>
      <c r="AR20">
        <v>21.07</v>
      </c>
      <c r="AS20">
        <v>20.53</v>
      </c>
      <c r="AT20">
        <v>20.55</v>
      </c>
      <c r="AU20">
        <v>21.01</v>
      </c>
      <c r="AV20">
        <v>21.3</v>
      </c>
      <c r="AW20">
        <v>20.3</v>
      </c>
      <c r="AX20">
        <v>20.88</v>
      </c>
      <c r="AY20">
        <v>21.45</v>
      </c>
      <c r="AZ20">
        <v>21.32</v>
      </c>
      <c r="BA20">
        <v>21.56</v>
      </c>
      <c r="BB20">
        <v>0.433</v>
      </c>
      <c r="BC20">
        <v>0.17499999999999999</v>
      </c>
      <c r="BD20">
        <v>0.13300000000000001</v>
      </c>
      <c r="BE20">
        <v>0.53300000000000003</v>
      </c>
      <c r="BF20">
        <v>0.40799999999999997</v>
      </c>
      <c r="BG20">
        <v>0</v>
      </c>
      <c r="BH20">
        <v>0</v>
      </c>
      <c r="BI20">
        <v>0</v>
      </c>
      <c r="BJ20">
        <v>0</v>
      </c>
      <c r="BK20">
        <v>0</v>
      </c>
      <c r="BL20">
        <v>0</v>
      </c>
      <c r="BM20">
        <v>0.1</v>
      </c>
      <c r="BN20">
        <v>0</v>
      </c>
      <c r="BO20">
        <v>0.79200000000000004</v>
      </c>
      <c r="BP20">
        <v>0.15</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18.7</v>
      </c>
      <c r="EO20">
        <v>18.899999999999999</v>
      </c>
      <c r="EP20">
        <v>18.989999999999998</v>
      </c>
      <c r="EQ20">
        <v>18.54</v>
      </c>
      <c r="ER20">
        <v>18.8</v>
      </c>
      <c r="ES20">
        <v>19.72</v>
      </c>
      <c r="ET20">
        <v>20.239999999999998</v>
      </c>
      <c r="EU20">
        <v>20.64</v>
      </c>
      <c r="EV20">
        <v>20.11</v>
      </c>
      <c r="EW20">
        <v>19.739999999999998</v>
      </c>
      <c r="EX20">
        <v>20.399999999999999</v>
      </c>
      <c r="EY20">
        <v>18.97</v>
      </c>
      <c r="EZ20">
        <v>19.84</v>
      </c>
      <c r="FA20">
        <v>18.21</v>
      </c>
      <c r="FB20">
        <v>18.8</v>
      </c>
      <c r="FC20">
        <v>20.36</v>
      </c>
      <c r="FD20">
        <v>20.6</v>
      </c>
      <c r="FE20">
        <v>19.84</v>
      </c>
      <c r="FF20">
        <v>20.11</v>
      </c>
      <c r="FG20">
        <v>20.98</v>
      </c>
      <c r="FH20">
        <v>20.53</v>
      </c>
      <c r="FI20">
        <v>19.88</v>
      </c>
      <c r="FJ20">
        <v>20.11</v>
      </c>
      <c r="FK20">
        <v>20.82</v>
      </c>
      <c r="FL20">
        <v>21</v>
      </c>
      <c r="FM20">
        <v>19.690000000000001</v>
      </c>
      <c r="FN20">
        <v>20.32</v>
      </c>
      <c r="FO20">
        <v>21.19</v>
      </c>
      <c r="FP20">
        <v>20.93</v>
      </c>
      <c r="FQ20">
        <v>21.32</v>
      </c>
      <c r="FR20">
        <v>1</v>
      </c>
      <c r="FS20">
        <v>1</v>
      </c>
      <c r="FT20">
        <v>1</v>
      </c>
      <c r="FU20">
        <v>1</v>
      </c>
      <c r="FV20">
        <v>1</v>
      </c>
      <c r="FW20">
        <v>0.433</v>
      </c>
      <c r="FX20">
        <v>0</v>
      </c>
      <c r="FY20">
        <v>0</v>
      </c>
      <c r="FZ20">
        <v>0</v>
      </c>
      <c r="GA20">
        <v>0.26700000000000002</v>
      </c>
      <c r="GB20">
        <v>0</v>
      </c>
      <c r="GC20">
        <v>1</v>
      </c>
      <c r="GD20">
        <v>0.17499999999999999</v>
      </c>
      <c r="GE20">
        <v>1</v>
      </c>
      <c r="GF20">
        <v>1</v>
      </c>
      <c r="GG20">
        <v>0</v>
      </c>
      <c r="GH20">
        <v>0</v>
      </c>
      <c r="GI20">
        <v>0.17499999999999999</v>
      </c>
      <c r="GJ20">
        <v>0</v>
      </c>
      <c r="GK20">
        <v>0</v>
      </c>
      <c r="GL20">
        <v>0</v>
      </c>
      <c r="GM20">
        <v>0.13300000000000001</v>
      </c>
      <c r="GN20">
        <v>0</v>
      </c>
      <c r="GO20">
        <v>0</v>
      </c>
      <c r="GP20">
        <v>0</v>
      </c>
      <c r="GQ20">
        <v>0.47499999999999998</v>
      </c>
      <c r="GR20">
        <v>0</v>
      </c>
      <c r="GS20">
        <v>0</v>
      </c>
      <c r="GT20">
        <v>0</v>
      </c>
      <c r="GU20">
        <v>0</v>
      </c>
      <c r="GV20">
        <v>0.28299999999999997</v>
      </c>
      <c r="GW20">
        <v>0.1</v>
      </c>
      <c r="GX20">
        <v>8.0000000000000002E-3</v>
      </c>
      <c r="GY20">
        <v>0.55000000000000004</v>
      </c>
      <c r="GZ20">
        <v>0.23300000000000001</v>
      </c>
      <c r="HA20">
        <v>0</v>
      </c>
      <c r="HB20">
        <v>0</v>
      </c>
      <c r="HC20">
        <v>0</v>
      </c>
      <c r="HD20">
        <v>0</v>
      </c>
      <c r="HE20">
        <v>0</v>
      </c>
      <c r="HF20">
        <v>0</v>
      </c>
      <c r="HG20">
        <v>4.2000000000000003E-2</v>
      </c>
      <c r="HH20">
        <v>0</v>
      </c>
      <c r="HI20">
        <v>1</v>
      </c>
      <c r="HJ20">
        <v>0.22500000000000001</v>
      </c>
      <c r="HK20">
        <v>0</v>
      </c>
      <c r="HL20">
        <v>0</v>
      </c>
      <c r="HM20">
        <v>0</v>
      </c>
      <c r="HN20">
        <v>0</v>
      </c>
      <c r="HO20">
        <v>0</v>
      </c>
      <c r="HP20">
        <v>0</v>
      </c>
      <c r="HQ20">
        <v>0</v>
      </c>
      <c r="HR20">
        <v>0</v>
      </c>
      <c r="HS20">
        <v>0</v>
      </c>
      <c r="HT20">
        <v>0</v>
      </c>
      <c r="HU20">
        <v>0</v>
      </c>
      <c r="HV20">
        <v>0</v>
      </c>
      <c r="HW20">
        <v>0</v>
      </c>
      <c r="HX20">
        <v>0</v>
      </c>
      <c r="HY20">
        <v>0</v>
      </c>
      <c r="HZ20">
        <v>0</v>
      </c>
      <c r="IA20">
        <v>0</v>
      </c>
      <c r="IB20">
        <v>0</v>
      </c>
      <c r="IC20">
        <v>0</v>
      </c>
      <c r="ID20">
        <v>0</v>
      </c>
      <c r="IE20">
        <v>0</v>
      </c>
      <c r="IF20">
        <v>0</v>
      </c>
      <c r="IG20">
        <v>0</v>
      </c>
      <c r="IH20">
        <v>0</v>
      </c>
      <c r="II20">
        <v>0</v>
      </c>
      <c r="IJ20">
        <v>0</v>
      </c>
      <c r="IK20">
        <v>0</v>
      </c>
      <c r="IL20">
        <v>0</v>
      </c>
      <c r="IM20">
        <v>0</v>
      </c>
      <c r="IN20">
        <v>0</v>
      </c>
      <c r="IO20">
        <v>0</v>
      </c>
      <c r="IP20">
        <v>0</v>
      </c>
      <c r="IQ20">
        <v>0</v>
      </c>
      <c r="IR20">
        <v>0</v>
      </c>
      <c r="IS20">
        <v>0</v>
      </c>
      <c r="IT20">
        <v>0</v>
      </c>
      <c r="IU20">
        <v>0</v>
      </c>
      <c r="IV20">
        <v>0</v>
      </c>
      <c r="IW20">
        <v>0</v>
      </c>
      <c r="IX20">
        <v>0</v>
      </c>
      <c r="IY20">
        <v>0</v>
      </c>
      <c r="IZ20">
        <v>0</v>
      </c>
      <c r="JA20">
        <v>0</v>
      </c>
      <c r="JB20">
        <v>0</v>
      </c>
      <c r="JC20">
        <v>0</v>
      </c>
      <c r="JD20">
        <v>3.9990000000000001</v>
      </c>
      <c r="JE20">
        <v>6</v>
      </c>
      <c r="JF20">
        <v>5.6239999999999997</v>
      </c>
      <c r="JG20">
        <v>7.3639999999999999</v>
      </c>
      <c r="JH20">
        <v>6.9779999999999998</v>
      </c>
      <c r="JI20">
        <v>11.606</v>
      </c>
      <c r="JJ20">
        <v>8.7569999999999997</v>
      </c>
      <c r="JK20">
        <v>9.5180000000000007</v>
      </c>
      <c r="JL20">
        <v>6.3739999999999997</v>
      </c>
      <c r="JM20">
        <v>7.12</v>
      </c>
      <c r="JN20">
        <v>9.5190000000000001</v>
      </c>
      <c r="JO20">
        <v>7.7060000000000004</v>
      </c>
      <c r="JP20">
        <v>8.2710000000000008</v>
      </c>
      <c r="JQ20">
        <v>6.9509999999999996</v>
      </c>
      <c r="JR20">
        <v>6.9029999999999996</v>
      </c>
      <c r="JS20">
        <v>11.567</v>
      </c>
      <c r="JT20">
        <v>10.212</v>
      </c>
      <c r="JU20">
        <v>7.7119999999999997</v>
      </c>
      <c r="JV20">
        <v>9.16</v>
      </c>
      <c r="JW20">
        <v>12.805</v>
      </c>
      <c r="JX20">
        <v>7.4089999999999998</v>
      </c>
      <c r="JY20">
        <v>8.0009999999999994</v>
      </c>
      <c r="JZ20">
        <v>5.0679999999999996</v>
      </c>
      <c r="KA20">
        <v>9.6829999999999998</v>
      </c>
      <c r="KB20">
        <v>11.563000000000001</v>
      </c>
      <c r="KC20">
        <v>10.311</v>
      </c>
      <c r="KD20">
        <v>12.034000000000001</v>
      </c>
      <c r="KE20">
        <v>11.867000000000001</v>
      </c>
      <c r="KF20">
        <v>10.465</v>
      </c>
      <c r="KG20">
        <v>13.173999999999999</v>
      </c>
    </row>
    <row r="21" spans="1:293" x14ac:dyDescent="0.25">
      <c r="A21" t="s">
        <v>1586</v>
      </c>
      <c r="B21" t="s">
        <v>832</v>
      </c>
      <c r="C21" t="s">
        <v>595</v>
      </c>
      <c r="D21">
        <v>40</v>
      </c>
      <c r="E21" t="s">
        <v>12</v>
      </c>
      <c r="F21">
        <v>2</v>
      </c>
      <c r="G21">
        <v>2</v>
      </c>
      <c r="H21" t="s">
        <v>610</v>
      </c>
      <c r="I21" t="s">
        <v>6</v>
      </c>
      <c r="J21" t="s">
        <v>5</v>
      </c>
      <c r="K21" s="17" t="s">
        <v>596</v>
      </c>
      <c r="L21" s="17" t="s">
        <v>831</v>
      </c>
      <c r="M21" s="7">
        <v>0</v>
      </c>
      <c r="N21" s="7">
        <v>238.75289260667401</v>
      </c>
      <c r="O21" s="7">
        <f>M21*'Emission and cost factors'!$D$8+N21*'Emission and cost factors'!$E$8</f>
        <v>109.82633059907005</v>
      </c>
      <c r="P21" s="8">
        <f>M21*'Emission and cost factors'!$D$9+N21*'Emission and cost factors'!$E$9</f>
        <v>35.812933891001101</v>
      </c>
      <c r="Q21" s="7">
        <f t="shared" si="0"/>
        <v>20.556333333333335</v>
      </c>
      <c r="R21" s="2">
        <f t="shared" si="1"/>
        <v>8</v>
      </c>
      <c r="S21" s="2">
        <f t="shared" si="2"/>
        <v>0</v>
      </c>
      <c r="T21" s="2">
        <f t="shared" si="3"/>
        <v>0</v>
      </c>
      <c r="U21" s="7">
        <f t="shared" si="4"/>
        <v>9.0799999999999992E-2</v>
      </c>
      <c r="V21" s="7">
        <f t="shared" si="5"/>
        <v>0</v>
      </c>
      <c r="W21" s="7">
        <f t="shared" si="6"/>
        <v>0</v>
      </c>
      <c r="X21">
        <v>19.670000000000002</v>
      </c>
      <c r="Y21">
        <v>19.87</v>
      </c>
      <c r="Z21">
        <v>19.899999999999999</v>
      </c>
      <c r="AA21">
        <v>19.670000000000002</v>
      </c>
      <c r="AB21">
        <v>19.760000000000002</v>
      </c>
      <c r="AC21">
        <v>20.440000000000001</v>
      </c>
      <c r="AD21">
        <v>20.8</v>
      </c>
      <c r="AE21">
        <v>20.88</v>
      </c>
      <c r="AF21">
        <v>20.5</v>
      </c>
      <c r="AG21">
        <v>20.350000000000001</v>
      </c>
      <c r="AH21">
        <v>20.72</v>
      </c>
      <c r="AI21">
        <v>19.940000000000001</v>
      </c>
      <c r="AJ21">
        <v>20.56</v>
      </c>
      <c r="AK21">
        <v>19.52</v>
      </c>
      <c r="AL21">
        <v>19.899999999999999</v>
      </c>
      <c r="AM21">
        <v>20.8</v>
      </c>
      <c r="AN21">
        <v>20.97</v>
      </c>
      <c r="AO21">
        <v>20.5</v>
      </c>
      <c r="AP21">
        <v>20.66</v>
      </c>
      <c r="AQ21">
        <v>21.31</v>
      </c>
      <c r="AR21">
        <v>21.07</v>
      </c>
      <c r="AS21">
        <v>20.53</v>
      </c>
      <c r="AT21">
        <v>20.55</v>
      </c>
      <c r="AU21">
        <v>21.01</v>
      </c>
      <c r="AV21">
        <v>21.3</v>
      </c>
      <c r="AW21">
        <v>20.3</v>
      </c>
      <c r="AX21">
        <v>20.88</v>
      </c>
      <c r="AY21">
        <v>21.45</v>
      </c>
      <c r="AZ21">
        <v>21.32</v>
      </c>
      <c r="BA21">
        <v>21.56</v>
      </c>
      <c r="BB21">
        <v>0.433</v>
      </c>
      <c r="BC21">
        <v>0.17499999999999999</v>
      </c>
      <c r="BD21">
        <v>0.13300000000000001</v>
      </c>
      <c r="BE21">
        <v>0.53300000000000003</v>
      </c>
      <c r="BF21">
        <v>0.40799999999999997</v>
      </c>
      <c r="BG21">
        <v>0</v>
      </c>
      <c r="BH21">
        <v>0</v>
      </c>
      <c r="BI21">
        <v>0</v>
      </c>
      <c r="BJ21">
        <v>0</v>
      </c>
      <c r="BK21">
        <v>0</v>
      </c>
      <c r="BL21">
        <v>0</v>
      </c>
      <c r="BM21">
        <v>0.1</v>
      </c>
      <c r="BN21">
        <v>0</v>
      </c>
      <c r="BO21">
        <v>0.79200000000000004</v>
      </c>
      <c r="BP21">
        <v>0.15</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18.7</v>
      </c>
      <c r="EO21">
        <v>18.899999999999999</v>
      </c>
      <c r="EP21">
        <v>18.989999999999998</v>
      </c>
      <c r="EQ21">
        <v>18.54</v>
      </c>
      <c r="ER21">
        <v>18.8</v>
      </c>
      <c r="ES21">
        <v>19.72</v>
      </c>
      <c r="ET21">
        <v>20.239999999999998</v>
      </c>
      <c r="EU21">
        <v>20.64</v>
      </c>
      <c r="EV21">
        <v>20.11</v>
      </c>
      <c r="EW21">
        <v>19.739999999999998</v>
      </c>
      <c r="EX21">
        <v>20.399999999999999</v>
      </c>
      <c r="EY21">
        <v>18.97</v>
      </c>
      <c r="EZ21">
        <v>19.84</v>
      </c>
      <c r="FA21">
        <v>18.21</v>
      </c>
      <c r="FB21">
        <v>18.8</v>
      </c>
      <c r="FC21">
        <v>20.36</v>
      </c>
      <c r="FD21">
        <v>20.6</v>
      </c>
      <c r="FE21">
        <v>19.84</v>
      </c>
      <c r="FF21">
        <v>20.11</v>
      </c>
      <c r="FG21">
        <v>20.98</v>
      </c>
      <c r="FH21">
        <v>20.53</v>
      </c>
      <c r="FI21">
        <v>19.88</v>
      </c>
      <c r="FJ21">
        <v>20.11</v>
      </c>
      <c r="FK21">
        <v>20.82</v>
      </c>
      <c r="FL21">
        <v>21</v>
      </c>
      <c r="FM21">
        <v>19.690000000000001</v>
      </c>
      <c r="FN21">
        <v>20.32</v>
      </c>
      <c r="FO21">
        <v>21.19</v>
      </c>
      <c r="FP21">
        <v>20.93</v>
      </c>
      <c r="FQ21">
        <v>21.32</v>
      </c>
      <c r="FR21">
        <v>1</v>
      </c>
      <c r="FS21">
        <v>1</v>
      </c>
      <c r="FT21">
        <v>1</v>
      </c>
      <c r="FU21">
        <v>1</v>
      </c>
      <c r="FV21">
        <v>1</v>
      </c>
      <c r="FW21">
        <v>0.433</v>
      </c>
      <c r="FX21">
        <v>0</v>
      </c>
      <c r="FY21">
        <v>0</v>
      </c>
      <c r="FZ21">
        <v>0</v>
      </c>
      <c r="GA21">
        <v>0.26700000000000002</v>
      </c>
      <c r="GB21">
        <v>0</v>
      </c>
      <c r="GC21">
        <v>1</v>
      </c>
      <c r="GD21">
        <v>0.17499999999999999</v>
      </c>
      <c r="GE21">
        <v>1</v>
      </c>
      <c r="GF21">
        <v>1</v>
      </c>
      <c r="GG21">
        <v>0</v>
      </c>
      <c r="GH21">
        <v>0</v>
      </c>
      <c r="GI21">
        <v>0.17499999999999999</v>
      </c>
      <c r="GJ21">
        <v>0</v>
      </c>
      <c r="GK21">
        <v>0</v>
      </c>
      <c r="GL21">
        <v>0</v>
      </c>
      <c r="GM21">
        <v>0.13300000000000001</v>
      </c>
      <c r="GN21">
        <v>0</v>
      </c>
      <c r="GO21">
        <v>0</v>
      </c>
      <c r="GP21">
        <v>0</v>
      </c>
      <c r="GQ21">
        <v>0.47499999999999998</v>
      </c>
      <c r="GR21">
        <v>0</v>
      </c>
      <c r="GS21">
        <v>0</v>
      </c>
      <c r="GT21">
        <v>0</v>
      </c>
      <c r="GU21">
        <v>0</v>
      </c>
      <c r="GV21">
        <v>0.28299999999999997</v>
      </c>
      <c r="GW21">
        <v>0.1</v>
      </c>
      <c r="GX21">
        <v>8.0000000000000002E-3</v>
      </c>
      <c r="GY21">
        <v>0.55000000000000004</v>
      </c>
      <c r="GZ21">
        <v>0.23300000000000001</v>
      </c>
      <c r="HA21">
        <v>0</v>
      </c>
      <c r="HB21">
        <v>0</v>
      </c>
      <c r="HC21">
        <v>0</v>
      </c>
      <c r="HD21">
        <v>0</v>
      </c>
      <c r="HE21">
        <v>0</v>
      </c>
      <c r="HF21">
        <v>0</v>
      </c>
      <c r="HG21">
        <v>4.2000000000000003E-2</v>
      </c>
      <c r="HH21">
        <v>0</v>
      </c>
      <c r="HI21">
        <v>1</v>
      </c>
      <c r="HJ21">
        <v>0.22500000000000001</v>
      </c>
      <c r="HK21">
        <v>0</v>
      </c>
      <c r="HL21">
        <v>0</v>
      </c>
      <c r="HM21">
        <v>0</v>
      </c>
      <c r="HN21">
        <v>0</v>
      </c>
      <c r="HO21">
        <v>0</v>
      </c>
      <c r="HP21">
        <v>0</v>
      </c>
      <c r="HQ21">
        <v>0</v>
      </c>
      <c r="HR21">
        <v>0</v>
      </c>
      <c r="HS21">
        <v>0</v>
      </c>
      <c r="HT21">
        <v>0</v>
      </c>
      <c r="HU21">
        <v>0</v>
      </c>
      <c r="HV21">
        <v>0</v>
      </c>
      <c r="HW21">
        <v>0</v>
      </c>
      <c r="HX21">
        <v>0</v>
      </c>
      <c r="HY21">
        <v>0</v>
      </c>
      <c r="HZ21">
        <v>0</v>
      </c>
      <c r="IA21">
        <v>0</v>
      </c>
      <c r="IB21">
        <v>0</v>
      </c>
      <c r="IC21">
        <v>0</v>
      </c>
      <c r="ID21">
        <v>0</v>
      </c>
      <c r="IE21">
        <v>0</v>
      </c>
      <c r="IF21">
        <v>0</v>
      </c>
      <c r="IG21">
        <v>0</v>
      </c>
      <c r="IH21">
        <v>0</v>
      </c>
      <c r="II21">
        <v>0</v>
      </c>
      <c r="IJ21">
        <v>0</v>
      </c>
      <c r="IK21">
        <v>0</v>
      </c>
      <c r="IL21">
        <v>0</v>
      </c>
      <c r="IM21">
        <v>0</v>
      </c>
      <c r="IN21">
        <v>0</v>
      </c>
      <c r="IO21">
        <v>0</v>
      </c>
      <c r="IP21">
        <v>0</v>
      </c>
      <c r="IQ21">
        <v>0</v>
      </c>
      <c r="IR21">
        <v>0</v>
      </c>
      <c r="IS21">
        <v>0</v>
      </c>
      <c r="IT21">
        <v>0</v>
      </c>
      <c r="IU21">
        <v>0</v>
      </c>
      <c r="IV21">
        <v>0</v>
      </c>
      <c r="IW21">
        <v>0</v>
      </c>
      <c r="IX21">
        <v>0</v>
      </c>
      <c r="IY21">
        <v>0</v>
      </c>
      <c r="IZ21">
        <v>0</v>
      </c>
      <c r="JA21">
        <v>0</v>
      </c>
      <c r="JB21">
        <v>0</v>
      </c>
      <c r="JC21">
        <v>0</v>
      </c>
      <c r="JD21">
        <v>3.9990000000000001</v>
      </c>
      <c r="JE21">
        <v>6</v>
      </c>
      <c r="JF21">
        <v>5.6239999999999997</v>
      </c>
      <c r="JG21">
        <v>7.3639999999999999</v>
      </c>
      <c r="JH21">
        <v>6.9779999999999998</v>
      </c>
      <c r="JI21">
        <v>11.606</v>
      </c>
      <c r="JJ21">
        <v>8.7569999999999997</v>
      </c>
      <c r="JK21">
        <v>9.5180000000000007</v>
      </c>
      <c r="JL21">
        <v>6.3739999999999997</v>
      </c>
      <c r="JM21">
        <v>7.12</v>
      </c>
      <c r="JN21">
        <v>9.5190000000000001</v>
      </c>
      <c r="JO21">
        <v>7.7060000000000004</v>
      </c>
      <c r="JP21">
        <v>8.2710000000000008</v>
      </c>
      <c r="JQ21">
        <v>6.9509999999999996</v>
      </c>
      <c r="JR21">
        <v>6.9029999999999996</v>
      </c>
      <c r="JS21">
        <v>11.567</v>
      </c>
      <c r="JT21">
        <v>10.212</v>
      </c>
      <c r="JU21">
        <v>7.7119999999999997</v>
      </c>
      <c r="JV21">
        <v>9.16</v>
      </c>
      <c r="JW21">
        <v>12.805</v>
      </c>
      <c r="JX21">
        <v>7.4089999999999998</v>
      </c>
      <c r="JY21">
        <v>8.0009999999999994</v>
      </c>
      <c r="JZ21">
        <v>5.0679999999999996</v>
      </c>
      <c r="KA21">
        <v>9.6829999999999998</v>
      </c>
      <c r="KB21">
        <v>11.563000000000001</v>
      </c>
      <c r="KC21">
        <v>10.311</v>
      </c>
      <c r="KD21">
        <v>12.034000000000001</v>
      </c>
      <c r="KE21">
        <v>11.867000000000001</v>
      </c>
      <c r="KF21">
        <v>10.465</v>
      </c>
      <c r="KG21">
        <v>13.173999999999999</v>
      </c>
    </row>
    <row r="22" spans="1:293" x14ac:dyDescent="0.25">
      <c r="A22" t="s">
        <v>1587</v>
      </c>
      <c r="B22" t="s">
        <v>832</v>
      </c>
      <c r="C22" t="s">
        <v>595</v>
      </c>
      <c r="D22">
        <v>41</v>
      </c>
      <c r="E22" t="s">
        <v>12</v>
      </c>
      <c r="F22">
        <v>2</v>
      </c>
      <c r="G22">
        <v>2</v>
      </c>
      <c r="H22" t="s">
        <v>610</v>
      </c>
      <c r="I22" t="s">
        <v>3</v>
      </c>
      <c r="J22" t="s">
        <v>611</v>
      </c>
      <c r="K22" s="17" t="s">
        <v>596</v>
      </c>
      <c r="L22" s="17" t="s">
        <v>831</v>
      </c>
      <c r="M22" s="7">
        <v>0</v>
      </c>
      <c r="N22" s="7">
        <v>234.36371517693601</v>
      </c>
      <c r="O22" s="7">
        <f>M22*'Emission and cost factors'!$D$8+N22*'Emission and cost factors'!$E$8</f>
        <v>107.80730898139058</v>
      </c>
      <c r="P22" s="8">
        <f>M22*'Emission and cost factors'!$D$9+N22*'Emission and cost factors'!$E$9</f>
        <v>35.154557276540402</v>
      </c>
      <c r="Q22" s="7">
        <f t="shared" si="0"/>
        <v>20.507000000000001</v>
      </c>
      <c r="R22" s="2">
        <f t="shared" si="1"/>
        <v>8</v>
      </c>
      <c r="S22" s="2">
        <f t="shared" si="2"/>
        <v>0</v>
      </c>
      <c r="T22" s="2">
        <f t="shared" si="3"/>
        <v>0</v>
      </c>
      <c r="U22" s="7">
        <f t="shared" si="4"/>
        <v>9.4966666666666671E-2</v>
      </c>
      <c r="V22" s="7">
        <f t="shared" si="5"/>
        <v>0</v>
      </c>
      <c r="W22" s="7">
        <f t="shared" si="6"/>
        <v>0</v>
      </c>
      <c r="X22">
        <v>19.559999999999999</v>
      </c>
      <c r="Y22">
        <v>19.84</v>
      </c>
      <c r="Z22">
        <v>19.87</v>
      </c>
      <c r="AA22">
        <v>19.63</v>
      </c>
      <c r="AB22">
        <v>19.72</v>
      </c>
      <c r="AC22">
        <v>20.41</v>
      </c>
      <c r="AD22">
        <v>20.78</v>
      </c>
      <c r="AE22">
        <v>20.86</v>
      </c>
      <c r="AF22">
        <v>20.440000000000001</v>
      </c>
      <c r="AG22">
        <v>20.27</v>
      </c>
      <c r="AH22">
        <v>20.7</v>
      </c>
      <c r="AI22">
        <v>19.850000000000001</v>
      </c>
      <c r="AJ22">
        <v>20.51</v>
      </c>
      <c r="AK22">
        <v>19.41</v>
      </c>
      <c r="AL22">
        <v>19.84</v>
      </c>
      <c r="AM22">
        <v>20.82</v>
      </c>
      <c r="AN22">
        <v>20.97</v>
      </c>
      <c r="AO22">
        <v>20.45</v>
      </c>
      <c r="AP22">
        <v>20.63</v>
      </c>
      <c r="AQ22">
        <v>21.27</v>
      </c>
      <c r="AR22">
        <v>20.97</v>
      </c>
      <c r="AS22">
        <v>20.45</v>
      </c>
      <c r="AT22">
        <v>20.5</v>
      </c>
      <c r="AU22">
        <v>20.98</v>
      </c>
      <c r="AV22">
        <v>21.25</v>
      </c>
      <c r="AW22">
        <v>20.260000000000002</v>
      </c>
      <c r="AX22">
        <v>20.88</v>
      </c>
      <c r="AY22">
        <v>21.35</v>
      </c>
      <c r="AZ22">
        <v>21.24</v>
      </c>
      <c r="BA22">
        <v>21.5</v>
      </c>
      <c r="BB22">
        <v>0.47499999999999998</v>
      </c>
      <c r="BC22">
        <v>0.17499999999999999</v>
      </c>
      <c r="BD22">
        <v>0.15</v>
      </c>
      <c r="BE22">
        <v>0.48299999999999998</v>
      </c>
      <c r="BF22">
        <v>0.38300000000000001</v>
      </c>
      <c r="BG22">
        <v>0</v>
      </c>
      <c r="BH22">
        <v>0</v>
      </c>
      <c r="BI22">
        <v>0</v>
      </c>
      <c r="BJ22">
        <v>0</v>
      </c>
      <c r="BK22">
        <v>0</v>
      </c>
      <c r="BL22">
        <v>0</v>
      </c>
      <c r="BM22">
        <v>0.20799999999999999</v>
      </c>
      <c r="BN22">
        <v>0</v>
      </c>
      <c r="BO22">
        <v>0.77500000000000002</v>
      </c>
      <c r="BP22">
        <v>0.2</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18.5</v>
      </c>
      <c r="EO22">
        <v>18.850000000000001</v>
      </c>
      <c r="EP22">
        <v>18.920000000000002</v>
      </c>
      <c r="EQ22">
        <v>18.47</v>
      </c>
      <c r="ER22">
        <v>18.71</v>
      </c>
      <c r="ES22">
        <v>19.63</v>
      </c>
      <c r="ET22">
        <v>20.14</v>
      </c>
      <c r="EU22">
        <v>20.48</v>
      </c>
      <c r="EV22">
        <v>19.940000000000001</v>
      </c>
      <c r="EW22">
        <v>19.57</v>
      </c>
      <c r="EX22">
        <v>20.29</v>
      </c>
      <c r="EY22">
        <v>18.829999999999998</v>
      </c>
      <c r="EZ22">
        <v>19.739999999999998</v>
      </c>
      <c r="FA22">
        <v>18.04</v>
      </c>
      <c r="FB22">
        <v>18.71</v>
      </c>
      <c r="FC22">
        <v>20.350000000000001</v>
      </c>
      <c r="FD22">
        <v>20.54</v>
      </c>
      <c r="FE22">
        <v>19.71</v>
      </c>
      <c r="FF22">
        <v>20</v>
      </c>
      <c r="FG22">
        <v>20.84</v>
      </c>
      <c r="FH22">
        <v>20.34</v>
      </c>
      <c r="FI22">
        <v>19.71</v>
      </c>
      <c r="FJ22">
        <v>19.920000000000002</v>
      </c>
      <c r="FK22">
        <v>20.57</v>
      </c>
      <c r="FL22">
        <v>20.84</v>
      </c>
      <c r="FM22">
        <v>19.559999999999999</v>
      </c>
      <c r="FN22">
        <v>20.25</v>
      </c>
      <c r="FO22">
        <v>21.03</v>
      </c>
      <c r="FP22">
        <v>20.78</v>
      </c>
      <c r="FQ22">
        <v>21.16</v>
      </c>
      <c r="FR22">
        <v>1</v>
      </c>
      <c r="FS22">
        <v>0.89200000000000002</v>
      </c>
      <c r="FT22">
        <v>0.82499999999999996</v>
      </c>
      <c r="FU22">
        <v>1</v>
      </c>
      <c r="FV22">
        <v>1</v>
      </c>
      <c r="FW22">
        <v>0.48299999999999998</v>
      </c>
      <c r="FX22">
        <v>0</v>
      </c>
      <c r="FY22">
        <v>0</v>
      </c>
      <c r="FZ22">
        <v>0.05</v>
      </c>
      <c r="GA22">
        <v>0.36699999999999999</v>
      </c>
      <c r="GB22">
        <v>0</v>
      </c>
      <c r="GC22">
        <v>1</v>
      </c>
      <c r="GD22">
        <v>0.22500000000000001</v>
      </c>
      <c r="GE22">
        <v>1</v>
      </c>
      <c r="GF22">
        <v>1</v>
      </c>
      <c r="GG22">
        <v>0</v>
      </c>
      <c r="GH22">
        <v>0</v>
      </c>
      <c r="GI22">
        <v>0.26700000000000002</v>
      </c>
      <c r="GJ22">
        <v>0</v>
      </c>
      <c r="GK22">
        <v>0</v>
      </c>
      <c r="GL22">
        <v>0</v>
      </c>
      <c r="GM22">
        <v>0.25800000000000001</v>
      </c>
      <c r="GN22">
        <v>0.05</v>
      </c>
      <c r="GO22">
        <v>0</v>
      </c>
      <c r="GP22">
        <v>0</v>
      </c>
      <c r="GQ22">
        <v>0.54200000000000004</v>
      </c>
      <c r="GR22">
        <v>0</v>
      </c>
      <c r="GS22">
        <v>0</v>
      </c>
      <c r="GT22">
        <v>0</v>
      </c>
      <c r="GU22">
        <v>0</v>
      </c>
      <c r="GV22">
        <v>0.39200000000000002</v>
      </c>
      <c r="GW22">
        <v>0.11700000000000001</v>
      </c>
      <c r="GX22">
        <v>6.7000000000000004E-2</v>
      </c>
      <c r="GY22">
        <v>0.50800000000000001</v>
      </c>
      <c r="GZ22">
        <v>0.27500000000000002</v>
      </c>
      <c r="HA22">
        <v>0</v>
      </c>
      <c r="HB22">
        <v>0</v>
      </c>
      <c r="HC22">
        <v>0</v>
      </c>
      <c r="HD22">
        <v>0</v>
      </c>
      <c r="HE22">
        <v>0</v>
      </c>
      <c r="HF22">
        <v>0</v>
      </c>
      <c r="HG22">
        <v>0.183</v>
      </c>
      <c r="HH22">
        <v>0</v>
      </c>
      <c r="HI22">
        <v>1</v>
      </c>
      <c r="HJ22">
        <v>0.26700000000000002</v>
      </c>
      <c r="HK22">
        <v>0</v>
      </c>
      <c r="HL22">
        <v>0</v>
      </c>
      <c r="HM22">
        <v>0</v>
      </c>
      <c r="HN22">
        <v>0</v>
      </c>
      <c r="HO22">
        <v>0</v>
      </c>
      <c r="HP22">
        <v>0</v>
      </c>
      <c r="HQ22">
        <v>0</v>
      </c>
      <c r="HR22">
        <v>0</v>
      </c>
      <c r="HS22">
        <v>0</v>
      </c>
      <c r="HT22">
        <v>0</v>
      </c>
      <c r="HU22">
        <v>0</v>
      </c>
      <c r="HV22">
        <v>0</v>
      </c>
      <c r="HW22">
        <v>0</v>
      </c>
      <c r="HX22">
        <v>0</v>
      </c>
      <c r="HY22">
        <v>0</v>
      </c>
      <c r="HZ22">
        <v>0</v>
      </c>
      <c r="IA22">
        <v>0</v>
      </c>
      <c r="IB22">
        <v>0</v>
      </c>
      <c r="IC22">
        <v>0</v>
      </c>
      <c r="ID22">
        <v>0</v>
      </c>
      <c r="IE22">
        <v>0</v>
      </c>
      <c r="IF22">
        <v>0</v>
      </c>
      <c r="IG22">
        <v>0</v>
      </c>
      <c r="IH22">
        <v>0</v>
      </c>
      <c r="II22">
        <v>0</v>
      </c>
      <c r="IJ22">
        <v>0</v>
      </c>
      <c r="IK22">
        <v>0</v>
      </c>
      <c r="IL22">
        <v>0</v>
      </c>
      <c r="IM22">
        <v>0</v>
      </c>
      <c r="IN22">
        <v>0</v>
      </c>
      <c r="IO22">
        <v>0</v>
      </c>
      <c r="IP22">
        <v>0</v>
      </c>
      <c r="IQ22">
        <v>0</v>
      </c>
      <c r="IR22">
        <v>0</v>
      </c>
      <c r="IS22">
        <v>0</v>
      </c>
      <c r="IT22">
        <v>0</v>
      </c>
      <c r="IU22">
        <v>0</v>
      </c>
      <c r="IV22">
        <v>0</v>
      </c>
      <c r="IW22">
        <v>0</v>
      </c>
      <c r="IX22">
        <v>0</v>
      </c>
      <c r="IY22">
        <v>0</v>
      </c>
      <c r="IZ22">
        <v>0</v>
      </c>
      <c r="JA22">
        <v>0</v>
      </c>
      <c r="JB22">
        <v>0</v>
      </c>
      <c r="JC22">
        <v>0</v>
      </c>
      <c r="JD22">
        <v>3.9990000000000001</v>
      </c>
      <c r="JE22">
        <v>6</v>
      </c>
      <c r="JF22">
        <v>5.6239999999999997</v>
      </c>
      <c r="JG22">
        <v>7.3639999999999999</v>
      </c>
      <c r="JH22">
        <v>6.9779999999999998</v>
      </c>
      <c r="JI22">
        <v>11.606</v>
      </c>
      <c r="JJ22">
        <v>8.7569999999999997</v>
      </c>
      <c r="JK22">
        <v>9.5180000000000007</v>
      </c>
      <c r="JL22">
        <v>6.3739999999999997</v>
      </c>
      <c r="JM22">
        <v>7.12</v>
      </c>
      <c r="JN22">
        <v>9.5190000000000001</v>
      </c>
      <c r="JO22">
        <v>7.7060000000000004</v>
      </c>
      <c r="JP22">
        <v>8.2710000000000008</v>
      </c>
      <c r="JQ22">
        <v>6.9509999999999996</v>
      </c>
      <c r="JR22">
        <v>6.9029999999999996</v>
      </c>
      <c r="JS22">
        <v>11.567</v>
      </c>
      <c r="JT22">
        <v>10.212</v>
      </c>
      <c r="JU22">
        <v>7.7119999999999997</v>
      </c>
      <c r="JV22">
        <v>9.16</v>
      </c>
      <c r="JW22">
        <v>12.805</v>
      </c>
      <c r="JX22">
        <v>7.4089999999999998</v>
      </c>
      <c r="JY22">
        <v>8.0009999999999994</v>
      </c>
      <c r="JZ22">
        <v>5.0679999999999996</v>
      </c>
      <c r="KA22">
        <v>9.6829999999999998</v>
      </c>
      <c r="KB22">
        <v>11.563000000000001</v>
      </c>
      <c r="KC22">
        <v>10.311</v>
      </c>
      <c r="KD22">
        <v>12.034000000000001</v>
      </c>
      <c r="KE22">
        <v>11.867000000000001</v>
      </c>
      <c r="KF22">
        <v>10.465</v>
      </c>
      <c r="KG22">
        <v>13.173999999999999</v>
      </c>
    </row>
    <row r="23" spans="1:293" x14ac:dyDescent="0.25">
      <c r="A23" t="s">
        <v>1588</v>
      </c>
      <c r="B23" t="s">
        <v>832</v>
      </c>
      <c r="C23" t="s">
        <v>595</v>
      </c>
      <c r="D23">
        <v>42</v>
      </c>
      <c r="E23" t="s">
        <v>12</v>
      </c>
      <c r="F23">
        <v>2</v>
      </c>
      <c r="G23">
        <v>2</v>
      </c>
      <c r="H23" t="s">
        <v>610</v>
      </c>
      <c r="I23" t="s">
        <v>3</v>
      </c>
      <c r="J23" t="s">
        <v>5</v>
      </c>
      <c r="K23" s="17" t="s">
        <v>596</v>
      </c>
      <c r="L23" s="17" t="s">
        <v>831</v>
      </c>
      <c r="M23" s="7">
        <v>0</v>
      </c>
      <c r="N23" s="7">
        <v>234.45514067911199</v>
      </c>
      <c r="O23" s="7">
        <f>M23*'Emission and cost factors'!$D$8+N23*'Emission and cost factors'!$E$8</f>
        <v>107.84936471239152</v>
      </c>
      <c r="P23" s="8">
        <f>M23*'Emission and cost factors'!$D$9+N23*'Emission and cost factors'!$E$9</f>
        <v>35.1682711018668</v>
      </c>
      <c r="Q23" s="7">
        <f t="shared" si="0"/>
        <v>20.507000000000001</v>
      </c>
      <c r="R23" s="2">
        <f t="shared" si="1"/>
        <v>8</v>
      </c>
      <c r="S23" s="2">
        <f t="shared" si="2"/>
        <v>0</v>
      </c>
      <c r="T23" s="2">
        <f t="shared" si="3"/>
        <v>0</v>
      </c>
      <c r="U23" s="7">
        <f t="shared" si="4"/>
        <v>9.4966666666666671E-2</v>
      </c>
      <c r="V23" s="7">
        <f t="shared" si="5"/>
        <v>0</v>
      </c>
      <c r="W23" s="7">
        <f t="shared" si="6"/>
        <v>0</v>
      </c>
      <c r="X23">
        <v>19.559999999999999</v>
      </c>
      <c r="Y23">
        <v>19.84</v>
      </c>
      <c r="Z23">
        <v>19.87</v>
      </c>
      <c r="AA23">
        <v>19.63</v>
      </c>
      <c r="AB23">
        <v>19.72</v>
      </c>
      <c r="AC23">
        <v>20.41</v>
      </c>
      <c r="AD23">
        <v>20.78</v>
      </c>
      <c r="AE23">
        <v>20.86</v>
      </c>
      <c r="AF23">
        <v>20.440000000000001</v>
      </c>
      <c r="AG23">
        <v>20.27</v>
      </c>
      <c r="AH23">
        <v>20.7</v>
      </c>
      <c r="AI23">
        <v>19.850000000000001</v>
      </c>
      <c r="AJ23">
        <v>20.51</v>
      </c>
      <c r="AK23">
        <v>19.41</v>
      </c>
      <c r="AL23">
        <v>19.84</v>
      </c>
      <c r="AM23">
        <v>20.82</v>
      </c>
      <c r="AN23">
        <v>20.97</v>
      </c>
      <c r="AO23">
        <v>20.45</v>
      </c>
      <c r="AP23">
        <v>20.63</v>
      </c>
      <c r="AQ23">
        <v>21.27</v>
      </c>
      <c r="AR23">
        <v>20.97</v>
      </c>
      <c r="AS23">
        <v>20.45</v>
      </c>
      <c r="AT23">
        <v>20.5</v>
      </c>
      <c r="AU23">
        <v>20.98</v>
      </c>
      <c r="AV23">
        <v>21.25</v>
      </c>
      <c r="AW23">
        <v>20.260000000000002</v>
      </c>
      <c r="AX23">
        <v>20.88</v>
      </c>
      <c r="AY23">
        <v>21.35</v>
      </c>
      <c r="AZ23">
        <v>21.24</v>
      </c>
      <c r="BA23">
        <v>21.5</v>
      </c>
      <c r="BB23">
        <v>0.47499999999999998</v>
      </c>
      <c r="BC23">
        <v>0.17499999999999999</v>
      </c>
      <c r="BD23">
        <v>0.15</v>
      </c>
      <c r="BE23">
        <v>0.48299999999999998</v>
      </c>
      <c r="BF23">
        <v>0.38300000000000001</v>
      </c>
      <c r="BG23">
        <v>0</v>
      </c>
      <c r="BH23">
        <v>0</v>
      </c>
      <c r="BI23">
        <v>0</v>
      </c>
      <c r="BJ23">
        <v>0</v>
      </c>
      <c r="BK23">
        <v>0</v>
      </c>
      <c r="BL23">
        <v>0</v>
      </c>
      <c r="BM23">
        <v>0.20799999999999999</v>
      </c>
      <c r="BN23">
        <v>0</v>
      </c>
      <c r="BO23">
        <v>0.77500000000000002</v>
      </c>
      <c r="BP23">
        <v>0.2</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18.5</v>
      </c>
      <c r="EO23">
        <v>18.850000000000001</v>
      </c>
      <c r="EP23">
        <v>18.920000000000002</v>
      </c>
      <c r="EQ23">
        <v>18.47</v>
      </c>
      <c r="ER23">
        <v>18.71</v>
      </c>
      <c r="ES23">
        <v>19.63</v>
      </c>
      <c r="ET23">
        <v>20.14</v>
      </c>
      <c r="EU23">
        <v>20.48</v>
      </c>
      <c r="EV23">
        <v>19.940000000000001</v>
      </c>
      <c r="EW23">
        <v>19.57</v>
      </c>
      <c r="EX23">
        <v>20.29</v>
      </c>
      <c r="EY23">
        <v>18.829999999999998</v>
      </c>
      <c r="EZ23">
        <v>19.739999999999998</v>
      </c>
      <c r="FA23">
        <v>18.04</v>
      </c>
      <c r="FB23">
        <v>18.71</v>
      </c>
      <c r="FC23">
        <v>20.350000000000001</v>
      </c>
      <c r="FD23">
        <v>20.54</v>
      </c>
      <c r="FE23">
        <v>19.71</v>
      </c>
      <c r="FF23">
        <v>20</v>
      </c>
      <c r="FG23">
        <v>20.84</v>
      </c>
      <c r="FH23">
        <v>20.34</v>
      </c>
      <c r="FI23">
        <v>19.71</v>
      </c>
      <c r="FJ23">
        <v>19.920000000000002</v>
      </c>
      <c r="FK23">
        <v>20.57</v>
      </c>
      <c r="FL23">
        <v>20.84</v>
      </c>
      <c r="FM23">
        <v>19.559999999999999</v>
      </c>
      <c r="FN23">
        <v>20.25</v>
      </c>
      <c r="FO23">
        <v>21.03</v>
      </c>
      <c r="FP23">
        <v>20.78</v>
      </c>
      <c r="FQ23">
        <v>21.16</v>
      </c>
      <c r="FR23">
        <v>1</v>
      </c>
      <c r="FS23">
        <v>0.89200000000000002</v>
      </c>
      <c r="FT23">
        <v>0.82499999999999996</v>
      </c>
      <c r="FU23">
        <v>1</v>
      </c>
      <c r="FV23">
        <v>1</v>
      </c>
      <c r="FW23">
        <v>0.48299999999999998</v>
      </c>
      <c r="FX23">
        <v>0</v>
      </c>
      <c r="FY23">
        <v>0</v>
      </c>
      <c r="FZ23">
        <v>0.05</v>
      </c>
      <c r="GA23">
        <v>0.35799999999999998</v>
      </c>
      <c r="GB23">
        <v>0</v>
      </c>
      <c r="GC23">
        <v>1</v>
      </c>
      <c r="GD23">
        <v>0.22500000000000001</v>
      </c>
      <c r="GE23">
        <v>1</v>
      </c>
      <c r="GF23">
        <v>1</v>
      </c>
      <c r="GG23">
        <v>0</v>
      </c>
      <c r="GH23">
        <v>0</v>
      </c>
      <c r="GI23">
        <v>0.26700000000000002</v>
      </c>
      <c r="GJ23">
        <v>0</v>
      </c>
      <c r="GK23">
        <v>0</v>
      </c>
      <c r="GL23">
        <v>0</v>
      </c>
      <c r="GM23">
        <v>0.25800000000000001</v>
      </c>
      <c r="GN23">
        <v>0.05</v>
      </c>
      <c r="GO23">
        <v>0</v>
      </c>
      <c r="GP23">
        <v>0</v>
      </c>
      <c r="GQ23">
        <v>0.54200000000000004</v>
      </c>
      <c r="GR23">
        <v>0</v>
      </c>
      <c r="GS23">
        <v>0</v>
      </c>
      <c r="GT23">
        <v>0</v>
      </c>
      <c r="GU23">
        <v>0</v>
      </c>
      <c r="GV23">
        <v>0.39200000000000002</v>
      </c>
      <c r="GW23">
        <v>0.11700000000000001</v>
      </c>
      <c r="GX23">
        <v>6.7000000000000004E-2</v>
      </c>
      <c r="GY23">
        <v>0.50800000000000001</v>
      </c>
      <c r="GZ23">
        <v>0.27500000000000002</v>
      </c>
      <c r="HA23">
        <v>0</v>
      </c>
      <c r="HB23">
        <v>0</v>
      </c>
      <c r="HC23">
        <v>0</v>
      </c>
      <c r="HD23">
        <v>0</v>
      </c>
      <c r="HE23">
        <v>0</v>
      </c>
      <c r="HF23">
        <v>0</v>
      </c>
      <c r="HG23">
        <v>0.183</v>
      </c>
      <c r="HH23">
        <v>0</v>
      </c>
      <c r="HI23">
        <v>1</v>
      </c>
      <c r="HJ23">
        <v>0.26700000000000002</v>
      </c>
      <c r="HK23">
        <v>0</v>
      </c>
      <c r="HL23">
        <v>0</v>
      </c>
      <c r="HM23">
        <v>0</v>
      </c>
      <c r="HN23">
        <v>0</v>
      </c>
      <c r="HO23">
        <v>0</v>
      </c>
      <c r="HP23">
        <v>0</v>
      </c>
      <c r="HQ23">
        <v>0</v>
      </c>
      <c r="HR23">
        <v>0</v>
      </c>
      <c r="HS23">
        <v>0</v>
      </c>
      <c r="HT23">
        <v>0</v>
      </c>
      <c r="HU23">
        <v>0</v>
      </c>
      <c r="HV23">
        <v>0</v>
      </c>
      <c r="HW23">
        <v>0</v>
      </c>
      <c r="HX23">
        <v>0</v>
      </c>
      <c r="HY23">
        <v>0</v>
      </c>
      <c r="HZ23">
        <v>0</v>
      </c>
      <c r="IA23">
        <v>0</v>
      </c>
      <c r="IB23">
        <v>0</v>
      </c>
      <c r="IC23">
        <v>0</v>
      </c>
      <c r="ID23">
        <v>0</v>
      </c>
      <c r="IE23">
        <v>0</v>
      </c>
      <c r="IF23">
        <v>0</v>
      </c>
      <c r="IG23">
        <v>0</v>
      </c>
      <c r="IH23">
        <v>0</v>
      </c>
      <c r="II23">
        <v>0</v>
      </c>
      <c r="IJ23">
        <v>0</v>
      </c>
      <c r="IK23">
        <v>0</v>
      </c>
      <c r="IL23">
        <v>0</v>
      </c>
      <c r="IM23">
        <v>0</v>
      </c>
      <c r="IN23">
        <v>0</v>
      </c>
      <c r="IO23">
        <v>0</v>
      </c>
      <c r="IP23">
        <v>0</v>
      </c>
      <c r="IQ23">
        <v>0</v>
      </c>
      <c r="IR23">
        <v>0</v>
      </c>
      <c r="IS23">
        <v>0</v>
      </c>
      <c r="IT23">
        <v>0</v>
      </c>
      <c r="IU23">
        <v>0</v>
      </c>
      <c r="IV23">
        <v>0</v>
      </c>
      <c r="IW23">
        <v>0</v>
      </c>
      <c r="IX23">
        <v>0</v>
      </c>
      <c r="IY23">
        <v>0</v>
      </c>
      <c r="IZ23">
        <v>0</v>
      </c>
      <c r="JA23">
        <v>0</v>
      </c>
      <c r="JB23">
        <v>0</v>
      </c>
      <c r="JC23">
        <v>0</v>
      </c>
      <c r="JD23">
        <v>3.9990000000000001</v>
      </c>
      <c r="JE23">
        <v>6</v>
      </c>
      <c r="JF23">
        <v>5.6239999999999997</v>
      </c>
      <c r="JG23">
        <v>7.3639999999999999</v>
      </c>
      <c r="JH23">
        <v>6.9779999999999998</v>
      </c>
      <c r="JI23">
        <v>11.606</v>
      </c>
      <c r="JJ23">
        <v>8.7569999999999997</v>
      </c>
      <c r="JK23">
        <v>9.5180000000000007</v>
      </c>
      <c r="JL23">
        <v>6.3739999999999997</v>
      </c>
      <c r="JM23">
        <v>7.12</v>
      </c>
      <c r="JN23">
        <v>9.5190000000000001</v>
      </c>
      <c r="JO23">
        <v>7.7060000000000004</v>
      </c>
      <c r="JP23">
        <v>8.2710000000000008</v>
      </c>
      <c r="JQ23">
        <v>6.9509999999999996</v>
      </c>
      <c r="JR23">
        <v>6.9029999999999996</v>
      </c>
      <c r="JS23">
        <v>11.567</v>
      </c>
      <c r="JT23">
        <v>10.212</v>
      </c>
      <c r="JU23">
        <v>7.7119999999999997</v>
      </c>
      <c r="JV23">
        <v>9.16</v>
      </c>
      <c r="JW23">
        <v>12.805</v>
      </c>
      <c r="JX23">
        <v>7.4089999999999998</v>
      </c>
      <c r="JY23">
        <v>8.0009999999999994</v>
      </c>
      <c r="JZ23">
        <v>5.0679999999999996</v>
      </c>
      <c r="KA23">
        <v>9.6829999999999998</v>
      </c>
      <c r="KB23">
        <v>11.563000000000001</v>
      </c>
      <c r="KC23">
        <v>10.311</v>
      </c>
      <c r="KD23">
        <v>12.034000000000001</v>
      </c>
      <c r="KE23">
        <v>11.867000000000001</v>
      </c>
      <c r="KF23">
        <v>10.465</v>
      </c>
      <c r="KG23">
        <v>13.173999999999999</v>
      </c>
    </row>
    <row r="24" spans="1:293" x14ac:dyDescent="0.25">
      <c r="A24" t="s">
        <v>1589</v>
      </c>
      <c r="B24" t="s">
        <v>832</v>
      </c>
      <c r="C24" t="s">
        <v>595</v>
      </c>
      <c r="D24">
        <v>49</v>
      </c>
      <c r="E24" t="s">
        <v>13</v>
      </c>
      <c r="F24">
        <v>3</v>
      </c>
      <c r="G24">
        <v>2</v>
      </c>
      <c r="H24" t="s">
        <v>610</v>
      </c>
      <c r="I24" t="s">
        <v>7</v>
      </c>
      <c r="J24" t="s">
        <v>611</v>
      </c>
      <c r="K24" s="17" t="s">
        <v>596</v>
      </c>
      <c r="L24" s="17" t="s">
        <v>831</v>
      </c>
      <c r="M24" s="7">
        <v>0</v>
      </c>
      <c r="N24" s="7">
        <v>238.54342386197899</v>
      </c>
      <c r="O24" s="7">
        <f>M24*'Emission and cost factors'!$D$8+N24*'Emission and cost factors'!$E$8</f>
        <v>109.72997497651035</v>
      </c>
      <c r="P24" s="8">
        <f>M24*'Emission and cost factors'!$D$9+N24*'Emission and cost factors'!$E$9</f>
        <v>35.781513579296849</v>
      </c>
      <c r="Q24" s="7">
        <f t="shared" si="0"/>
        <v>20.286999999999999</v>
      </c>
      <c r="R24" s="2">
        <f t="shared" si="1"/>
        <v>8</v>
      </c>
      <c r="S24" s="2">
        <f t="shared" si="2"/>
        <v>0</v>
      </c>
      <c r="T24" s="2">
        <f t="shared" si="3"/>
        <v>0</v>
      </c>
      <c r="U24" s="7">
        <f t="shared" si="4"/>
        <v>0.16723333333333334</v>
      </c>
      <c r="V24" s="7">
        <f t="shared" si="5"/>
        <v>0</v>
      </c>
      <c r="W24" s="7">
        <f t="shared" si="6"/>
        <v>0</v>
      </c>
      <c r="X24">
        <v>19.41</v>
      </c>
      <c r="Y24">
        <v>19.52</v>
      </c>
      <c r="Z24">
        <v>19.559999999999999</v>
      </c>
      <c r="AA24">
        <v>19.36</v>
      </c>
      <c r="AB24">
        <v>19.440000000000001</v>
      </c>
      <c r="AC24">
        <v>20.18</v>
      </c>
      <c r="AD24">
        <v>20.5</v>
      </c>
      <c r="AE24">
        <v>20.59</v>
      </c>
      <c r="AF24">
        <v>20.22</v>
      </c>
      <c r="AG24">
        <v>20.07</v>
      </c>
      <c r="AH24">
        <v>20.45</v>
      </c>
      <c r="AI24">
        <v>19.73</v>
      </c>
      <c r="AJ24">
        <v>20.25</v>
      </c>
      <c r="AK24">
        <v>19.29</v>
      </c>
      <c r="AL24">
        <v>19.57</v>
      </c>
      <c r="AM24">
        <v>20.48</v>
      </c>
      <c r="AN24">
        <v>20.67</v>
      </c>
      <c r="AO24">
        <v>20.25</v>
      </c>
      <c r="AP24">
        <v>20.39</v>
      </c>
      <c r="AQ24">
        <v>21.03</v>
      </c>
      <c r="AR24">
        <v>20.76</v>
      </c>
      <c r="AS24">
        <v>20.28</v>
      </c>
      <c r="AT24">
        <v>20.23</v>
      </c>
      <c r="AU24">
        <v>20.71</v>
      </c>
      <c r="AV24">
        <v>21.05</v>
      </c>
      <c r="AW24">
        <v>20.12</v>
      </c>
      <c r="AX24">
        <v>20.64</v>
      </c>
      <c r="AY24">
        <v>21.29</v>
      </c>
      <c r="AZ24">
        <v>21.09</v>
      </c>
      <c r="BA24">
        <v>21.48</v>
      </c>
      <c r="BB24">
        <v>0.61699999999999999</v>
      </c>
      <c r="BC24">
        <v>0.51100000000000001</v>
      </c>
      <c r="BD24">
        <v>0.49399999999999999</v>
      </c>
      <c r="BE24">
        <v>0.82199999999999995</v>
      </c>
      <c r="BF24">
        <v>0.73899999999999999</v>
      </c>
      <c r="BG24">
        <v>0</v>
      </c>
      <c r="BH24">
        <v>0</v>
      </c>
      <c r="BI24">
        <v>0</v>
      </c>
      <c r="BJ24">
        <v>0</v>
      </c>
      <c r="BK24">
        <v>0</v>
      </c>
      <c r="BL24">
        <v>0</v>
      </c>
      <c r="BM24">
        <v>0.36699999999999999</v>
      </c>
      <c r="BN24">
        <v>0</v>
      </c>
      <c r="BO24">
        <v>0.95</v>
      </c>
      <c r="BP24">
        <v>0.51700000000000002</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18.38</v>
      </c>
      <c r="EO24">
        <v>18.46</v>
      </c>
      <c r="EP24">
        <v>18.53</v>
      </c>
      <c r="EQ24">
        <v>18.149999999999999</v>
      </c>
      <c r="ER24">
        <v>18.39</v>
      </c>
      <c r="ES24">
        <v>19.45</v>
      </c>
      <c r="ET24">
        <v>19.850000000000001</v>
      </c>
      <c r="EU24">
        <v>20.23</v>
      </c>
      <c r="EV24">
        <v>19.73</v>
      </c>
      <c r="EW24">
        <v>19.34</v>
      </c>
      <c r="EX24">
        <v>20</v>
      </c>
      <c r="EY24">
        <v>18.7</v>
      </c>
      <c r="EZ24">
        <v>19.43</v>
      </c>
      <c r="FA24">
        <v>17.940000000000001</v>
      </c>
      <c r="FB24">
        <v>18.37</v>
      </c>
      <c r="FC24">
        <v>19.87</v>
      </c>
      <c r="FD24">
        <v>20.2</v>
      </c>
      <c r="FE24">
        <v>19.52</v>
      </c>
      <c r="FF24">
        <v>19.739999999999998</v>
      </c>
      <c r="FG24">
        <v>20.61</v>
      </c>
      <c r="FH24">
        <v>20.16</v>
      </c>
      <c r="FI24">
        <v>19.57</v>
      </c>
      <c r="FJ24">
        <v>19.68</v>
      </c>
      <c r="FK24">
        <v>20.420000000000002</v>
      </c>
      <c r="FL24">
        <v>20.68</v>
      </c>
      <c r="FM24">
        <v>19.48</v>
      </c>
      <c r="FN24">
        <v>20.03</v>
      </c>
      <c r="FO24">
        <v>20.95</v>
      </c>
      <c r="FP24">
        <v>20.64</v>
      </c>
      <c r="FQ24">
        <v>21.12</v>
      </c>
      <c r="FR24">
        <v>1</v>
      </c>
      <c r="FS24">
        <v>1</v>
      </c>
      <c r="FT24">
        <v>1</v>
      </c>
      <c r="FU24">
        <v>1</v>
      </c>
      <c r="FV24">
        <v>1</v>
      </c>
      <c r="FW24">
        <v>0.66700000000000004</v>
      </c>
      <c r="FX24">
        <v>0.13900000000000001</v>
      </c>
      <c r="FY24">
        <v>0</v>
      </c>
      <c r="FZ24">
        <v>0.20599999999999999</v>
      </c>
      <c r="GA24">
        <v>0.53300000000000003</v>
      </c>
      <c r="GB24">
        <v>0</v>
      </c>
      <c r="GC24">
        <v>1</v>
      </c>
      <c r="GD24">
        <v>0.5</v>
      </c>
      <c r="GE24">
        <v>1</v>
      </c>
      <c r="GF24">
        <v>1</v>
      </c>
      <c r="GG24">
        <v>0.128</v>
      </c>
      <c r="GH24">
        <v>0</v>
      </c>
      <c r="GI24">
        <v>0.42799999999999999</v>
      </c>
      <c r="GJ24">
        <v>0.23899999999999999</v>
      </c>
      <c r="GK24">
        <v>0</v>
      </c>
      <c r="GL24">
        <v>0</v>
      </c>
      <c r="GM24">
        <v>0.372</v>
      </c>
      <c r="GN24">
        <v>0.222</v>
      </c>
      <c r="GO24">
        <v>0</v>
      </c>
      <c r="GP24">
        <v>0</v>
      </c>
      <c r="GQ24">
        <v>0.63300000000000001</v>
      </c>
      <c r="GR24">
        <v>0</v>
      </c>
      <c r="GS24">
        <v>0</v>
      </c>
      <c r="GT24">
        <v>0</v>
      </c>
      <c r="GU24">
        <v>0</v>
      </c>
      <c r="GV24">
        <v>0.47199999999999998</v>
      </c>
      <c r="GW24">
        <v>0.439</v>
      </c>
      <c r="GX24">
        <v>0.378</v>
      </c>
      <c r="GY24">
        <v>0.81100000000000005</v>
      </c>
      <c r="GZ24">
        <v>0.57799999999999996</v>
      </c>
      <c r="HA24">
        <v>0</v>
      </c>
      <c r="HB24">
        <v>0</v>
      </c>
      <c r="HC24">
        <v>0</v>
      </c>
      <c r="HD24">
        <v>0</v>
      </c>
      <c r="HE24">
        <v>0</v>
      </c>
      <c r="HF24">
        <v>0</v>
      </c>
      <c r="HG24">
        <v>0.311</v>
      </c>
      <c r="HH24">
        <v>0</v>
      </c>
      <c r="HI24">
        <v>1</v>
      </c>
      <c r="HJ24">
        <v>0.56699999999999995</v>
      </c>
      <c r="HK24">
        <v>0</v>
      </c>
      <c r="HL24">
        <v>0</v>
      </c>
      <c r="HM24">
        <v>0</v>
      </c>
      <c r="HN24">
        <v>0</v>
      </c>
      <c r="HO24">
        <v>0</v>
      </c>
      <c r="HP24">
        <v>0</v>
      </c>
      <c r="HQ24">
        <v>0</v>
      </c>
      <c r="HR24">
        <v>0</v>
      </c>
      <c r="HS24">
        <v>0</v>
      </c>
      <c r="HT24">
        <v>0</v>
      </c>
      <c r="HU24">
        <v>0</v>
      </c>
      <c r="HV24">
        <v>0</v>
      </c>
      <c r="HW24">
        <v>0</v>
      </c>
      <c r="HX24">
        <v>0</v>
      </c>
      <c r="HY24">
        <v>0</v>
      </c>
      <c r="HZ24">
        <v>0</v>
      </c>
      <c r="IA24">
        <v>0</v>
      </c>
      <c r="IB24">
        <v>0</v>
      </c>
      <c r="IC24">
        <v>0</v>
      </c>
      <c r="ID24">
        <v>0</v>
      </c>
      <c r="IE24">
        <v>0</v>
      </c>
      <c r="IF24">
        <v>0</v>
      </c>
      <c r="IG24">
        <v>0</v>
      </c>
      <c r="IH24">
        <v>0</v>
      </c>
      <c r="II24">
        <v>0</v>
      </c>
      <c r="IJ24">
        <v>0</v>
      </c>
      <c r="IK24">
        <v>0</v>
      </c>
      <c r="IL24">
        <v>0</v>
      </c>
      <c r="IM24">
        <v>7.1999999999999995E-2</v>
      </c>
      <c r="IN24">
        <v>0</v>
      </c>
      <c r="IO24">
        <v>0</v>
      </c>
      <c r="IP24">
        <v>0</v>
      </c>
      <c r="IQ24">
        <v>0</v>
      </c>
      <c r="IR24">
        <v>0</v>
      </c>
      <c r="IS24">
        <v>0</v>
      </c>
      <c r="IT24">
        <v>0</v>
      </c>
      <c r="IU24">
        <v>0</v>
      </c>
      <c r="IV24">
        <v>0</v>
      </c>
      <c r="IW24">
        <v>0</v>
      </c>
      <c r="IX24">
        <v>0</v>
      </c>
      <c r="IY24">
        <v>0</v>
      </c>
      <c r="IZ24">
        <v>0</v>
      </c>
      <c r="JA24">
        <v>0</v>
      </c>
      <c r="JB24">
        <v>0</v>
      </c>
      <c r="JC24">
        <v>0</v>
      </c>
      <c r="JD24">
        <v>3.77</v>
      </c>
      <c r="JE24">
        <v>5.702</v>
      </c>
      <c r="JF24">
        <v>5.484</v>
      </c>
      <c r="JG24">
        <v>7.2080000000000002</v>
      </c>
      <c r="JH24">
        <v>7.1150000000000002</v>
      </c>
      <c r="JI24">
        <v>11.404999999999999</v>
      </c>
      <c r="JJ24">
        <v>8.3770000000000007</v>
      </c>
      <c r="JK24">
        <v>9.0459999999999994</v>
      </c>
      <c r="JL24">
        <v>6.0209999999999999</v>
      </c>
      <c r="JM24">
        <v>6.8810000000000002</v>
      </c>
      <c r="JN24">
        <v>9.2829999999999995</v>
      </c>
      <c r="JO24">
        <v>7.4690000000000003</v>
      </c>
      <c r="JP24">
        <v>8.0839999999999996</v>
      </c>
      <c r="JQ24">
        <v>6.8319999999999999</v>
      </c>
      <c r="JR24">
        <v>6.7030000000000003</v>
      </c>
      <c r="JS24">
        <v>11.147</v>
      </c>
      <c r="JT24">
        <v>9.7409999999999997</v>
      </c>
      <c r="JU24">
        <v>7.41</v>
      </c>
      <c r="JV24">
        <v>8.9079999999999995</v>
      </c>
      <c r="JW24">
        <v>12.308999999999999</v>
      </c>
      <c r="JX24">
        <v>7.1079999999999997</v>
      </c>
      <c r="JY24">
        <v>7.6029999999999998</v>
      </c>
      <c r="JZ24">
        <v>4.7830000000000004</v>
      </c>
      <c r="KA24">
        <v>9.52</v>
      </c>
      <c r="KB24">
        <v>11.379</v>
      </c>
      <c r="KC24">
        <v>10.234999999999999</v>
      </c>
      <c r="KD24">
        <v>11.760999999999999</v>
      </c>
      <c r="KE24">
        <v>11.544</v>
      </c>
      <c r="KF24">
        <v>10.278</v>
      </c>
      <c r="KG24">
        <v>12.917</v>
      </c>
    </row>
    <row r="25" spans="1:293" x14ac:dyDescent="0.25">
      <c r="A25" t="s">
        <v>1590</v>
      </c>
      <c r="B25" t="s">
        <v>832</v>
      </c>
      <c r="C25" t="s">
        <v>595</v>
      </c>
      <c r="D25">
        <v>50</v>
      </c>
      <c r="E25" t="s">
        <v>13</v>
      </c>
      <c r="F25">
        <v>3</v>
      </c>
      <c r="G25">
        <v>2</v>
      </c>
      <c r="H25" t="s">
        <v>610</v>
      </c>
      <c r="I25" t="s">
        <v>7</v>
      </c>
      <c r="J25" t="s">
        <v>5</v>
      </c>
      <c r="K25" s="17" t="s">
        <v>596</v>
      </c>
      <c r="L25" s="17" t="s">
        <v>831</v>
      </c>
      <c r="M25" s="7">
        <v>0</v>
      </c>
      <c r="N25" s="7">
        <v>238.33984631535901</v>
      </c>
      <c r="O25" s="7">
        <f>M25*'Emission and cost factors'!$D$8+N25*'Emission and cost factors'!$E$8</f>
        <v>109.63632930506515</v>
      </c>
      <c r="P25" s="8">
        <f>M25*'Emission and cost factors'!$D$9+N25*'Emission and cost factors'!$E$9</f>
        <v>35.750976947303847</v>
      </c>
      <c r="Q25" s="7">
        <f t="shared" si="0"/>
        <v>20.286999999999999</v>
      </c>
      <c r="R25" s="2">
        <f t="shared" si="1"/>
        <v>8</v>
      </c>
      <c r="S25" s="2">
        <f t="shared" si="2"/>
        <v>0</v>
      </c>
      <c r="T25" s="2">
        <f t="shared" si="3"/>
        <v>0</v>
      </c>
      <c r="U25" s="7">
        <f t="shared" si="4"/>
        <v>0.16723333333333334</v>
      </c>
      <c r="V25" s="7">
        <f t="shared" si="5"/>
        <v>0</v>
      </c>
      <c r="W25" s="7">
        <f t="shared" si="6"/>
        <v>0</v>
      </c>
      <c r="X25">
        <v>19.41</v>
      </c>
      <c r="Y25">
        <v>19.52</v>
      </c>
      <c r="Z25">
        <v>19.559999999999999</v>
      </c>
      <c r="AA25">
        <v>19.36</v>
      </c>
      <c r="AB25">
        <v>19.440000000000001</v>
      </c>
      <c r="AC25">
        <v>20.18</v>
      </c>
      <c r="AD25">
        <v>20.5</v>
      </c>
      <c r="AE25">
        <v>20.59</v>
      </c>
      <c r="AF25">
        <v>20.22</v>
      </c>
      <c r="AG25">
        <v>20.07</v>
      </c>
      <c r="AH25">
        <v>20.45</v>
      </c>
      <c r="AI25">
        <v>19.73</v>
      </c>
      <c r="AJ25">
        <v>20.25</v>
      </c>
      <c r="AK25">
        <v>19.29</v>
      </c>
      <c r="AL25">
        <v>19.57</v>
      </c>
      <c r="AM25">
        <v>20.48</v>
      </c>
      <c r="AN25">
        <v>20.67</v>
      </c>
      <c r="AO25">
        <v>20.25</v>
      </c>
      <c r="AP25">
        <v>20.39</v>
      </c>
      <c r="AQ25">
        <v>21.03</v>
      </c>
      <c r="AR25">
        <v>20.76</v>
      </c>
      <c r="AS25">
        <v>20.28</v>
      </c>
      <c r="AT25">
        <v>20.23</v>
      </c>
      <c r="AU25">
        <v>20.71</v>
      </c>
      <c r="AV25">
        <v>21.05</v>
      </c>
      <c r="AW25">
        <v>20.12</v>
      </c>
      <c r="AX25">
        <v>20.64</v>
      </c>
      <c r="AY25">
        <v>21.29</v>
      </c>
      <c r="AZ25">
        <v>21.09</v>
      </c>
      <c r="BA25">
        <v>21.48</v>
      </c>
      <c r="BB25">
        <v>0.61699999999999999</v>
      </c>
      <c r="BC25">
        <v>0.51100000000000001</v>
      </c>
      <c r="BD25">
        <v>0.49399999999999999</v>
      </c>
      <c r="BE25">
        <v>0.82199999999999995</v>
      </c>
      <c r="BF25">
        <v>0.73899999999999999</v>
      </c>
      <c r="BG25">
        <v>0</v>
      </c>
      <c r="BH25">
        <v>0</v>
      </c>
      <c r="BI25">
        <v>0</v>
      </c>
      <c r="BJ25">
        <v>0</v>
      </c>
      <c r="BK25">
        <v>0</v>
      </c>
      <c r="BL25">
        <v>0</v>
      </c>
      <c r="BM25">
        <v>0.36699999999999999</v>
      </c>
      <c r="BN25">
        <v>0</v>
      </c>
      <c r="BO25">
        <v>0.95</v>
      </c>
      <c r="BP25">
        <v>0.51700000000000002</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18.38</v>
      </c>
      <c r="EO25">
        <v>18.46</v>
      </c>
      <c r="EP25">
        <v>18.53</v>
      </c>
      <c r="EQ25">
        <v>18.149999999999999</v>
      </c>
      <c r="ER25">
        <v>18.39</v>
      </c>
      <c r="ES25">
        <v>19.45</v>
      </c>
      <c r="ET25">
        <v>19.850000000000001</v>
      </c>
      <c r="EU25">
        <v>20.23</v>
      </c>
      <c r="EV25">
        <v>19.73</v>
      </c>
      <c r="EW25">
        <v>19.34</v>
      </c>
      <c r="EX25">
        <v>20</v>
      </c>
      <c r="EY25">
        <v>18.7</v>
      </c>
      <c r="EZ25">
        <v>19.43</v>
      </c>
      <c r="FA25">
        <v>17.940000000000001</v>
      </c>
      <c r="FB25">
        <v>18.37</v>
      </c>
      <c r="FC25">
        <v>19.87</v>
      </c>
      <c r="FD25">
        <v>20.2</v>
      </c>
      <c r="FE25">
        <v>19.52</v>
      </c>
      <c r="FF25">
        <v>19.739999999999998</v>
      </c>
      <c r="FG25">
        <v>20.61</v>
      </c>
      <c r="FH25">
        <v>20.16</v>
      </c>
      <c r="FI25">
        <v>19.57</v>
      </c>
      <c r="FJ25">
        <v>19.68</v>
      </c>
      <c r="FK25">
        <v>20.420000000000002</v>
      </c>
      <c r="FL25">
        <v>20.68</v>
      </c>
      <c r="FM25">
        <v>19.48</v>
      </c>
      <c r="FN25">
        <v>20.03</v>
      </c>
      <c r="FO25">
        <v>20.95</v>
      </c>
      <c r="FP25">
        <v>20.64</v>
      </c>
      <c r="FQ25">
        <v>21.12</v>
      </c>
      <c r="FR25">
        <v>1</v>
      </c>
      <c r="FS25">
        <v>1</v>
      </c>
      <c r="FT25">
        <v>1</v>
      </c>
      <c r="FU25">
        <v>1</v>
      </c>
      <c r="FV25">
        <v>1</v>
      </c>
      <c r="FW25">
        <v>0.66700000000000004</v>
      </c>
      <c r="FX25">
        <v>0.13900000000000001</v>
      </c>
      <c r="FY25">
        <v>0</v>
      </c>
      <c r="FZ25">
        <v>0.20599999999999999</v>
      </c>
      <c r="GA25">
        <v>0.53300000000000003</v>
      </c>
      <c r="GB25">
        <v>0</v>
      </c>
      <c r="GC25">
        <v>1</v>
      </c>
      <c r="GD25">
        <v>0.5</v>
      </c>
      <c r="GE25">
        <v>1</v>
      </c>
      <c r="GF25">
        <v>1</v>
      </c>
      <c r="GG25">
        <v>0.128</v>
      </c>
      <c r="GH25">
        <v>0</v>
      </c>
      <c r="GI25">
        <v>0.42799999999999999</v>
      </c>
      <c r="GJ25">
        <v>0.23899999999999999</v>
      </c>
      <c r="GK25">
        <v>0</v>
      </c>
      <c r="GL25">
        <v>0</v>
      </c>
      <c r="GM25">
        <v>0.372</v>
      </c>
      <c r="GN25">
        <v>0.222</v>
      </c>
      <c r="GO25">
        <v>0</v>
      </c>
      <c r="GP25">
        <v>0</v>
      </c>
      <c r="GQ25">
        <v>0.63300000000000001</v>
      </c>
      <c r="GR25">
        <v>0</v>
      </c>
      <c r="GS25">
        <v>0</v>
      </c>
      <c r="GT25">
        <v>0</v>
      </c>
      <c r="GU25">
        <v>0</v>
      </c>
      <c r="GV25">
        <v>0.47199999999999998</v>
      </c>
      <c r="GW25">
        <v>0.439</v>
      </c>
      <c r="GX25">
        <v>0.378</v>
      </c>
      <c r="GY25">
        <v>0.81100000000000005</v>
      </c>
      <c r="GZ25">
        <v>0.57799999999999996</v>
      </c>
      <c r="HA25">
        <v>0</v>
      </c>
      <c r="HB25">
        <v>0</v>
      </c>
      <c r="HC25">
        <v>0</v>
      </c>
      <c r="HD25">
        <v>0</v>
      </c>
      <c r="HE25">
        <v>0</v>
      </c>
      <c r="HF25">
        <v>0</v>
      </c>
      <c r="HG25">
        <v>0.311</v>
      </c>
      <c r="HH25">
        <v>0</v>
      </c>
      <c r="HI25">
        <v>1</v>
      </c>
      <c r="HJ25">
        <v>0.56699999999999995</v>
      </c>
      <c r="HK25">
        <v>0</v>
      </c>
      <c r="HL25">
        <v>0</v>
      </c>
      <c r="HM25">
        <v>0</v>
      </c>
      <c r="HN25">
        <v>0</v>
      </c>
      <c r="HO25">
        <v>0</v>
      </c>
      <c r="HP25">
        <v>0</v>
      </c>
      <c r="HQ25">
        <v>0</v>
      </c>
      <c r="HR25">
        <v>0</v>
      </c>
      <c r="HS25">
        <v>0</v>
      </c>
      <c r="HT25">
        <v>0</v>
      </c>
      <c r="HU25">
        <v>0</v>
      </c>
      <c r="HV25">
        <v>0</v>
      </c>
      <c r="HW25">
        <v>0</v>
      </c>
      <c r="HX25">
        <v>0</v>
      </c>
      <c r="HY25">
        <v>0</v>
      </c>
      <c r="HZ25">
        <v>0</v>
      </c>
      <c r="IA25">
        <v>0</v>
      </c>
      <c r="IB25">
        <v>0</v>
      </c>
      <c r="IC25">
        <v>0</v>
      </c>
      <c r="ID25">
        <v>0</v>
      </c>
      <c r="IE25">
        <v>0</v>
      </c>
      <c r="IF25">
        <v>0</v>
      </c>
      <c r="IG25">
        <v>0</v>
      </c>
      <c r="IH25">
        <v>0</v>
      </c>
      <c r="II25">
        <v>0</v>
      </c>
      <c r="IJ25">
        <v>0</v>
      </c>
      <c r="IK25">
        <v>0</v>
      </c>
      <c r="IL25">
        <v>0</v>
      </c>
      <c r="IM25">
        <v>7.1999999999999995E-2</v>
      </c>
      <c r="IN25">
        <v>0</v>
      </c>
      <c r="IO25">
        <v>0</v>
      </c>
      <c r="IP25">
        <v>0</v>
      </c>
      <c r="IQ25">
        <v>0</v>
      </c>
      <c r="IR25">
        <v>0</v>
      </c>
      <c r="IS25">
        <v>0</v>
      </c>
      <c r="IT25">
        <v>0</v>
      </c>
      <c r="IU25">
        <v>0</v>
      </c>
      <c r="IV25">
        <v>0</v>
      </c>
      <c r="IW25">
        <v>0</v>
      </c>
      <c r="IX25">
        <v>0</v>
      </c>
      <c r="IY25">
        <v>0</v>
      </c>
      <c r="IZ25">
        <v>0</v>
      </c>
      <c r="JA25">
        <v>0</v>
      </c>
      <c r="JB25">
        <v>0</v>
      </c>
      <c r="JC25">
        <v>0</v>
      </c>
      <c r="JD25">
        <v>3.77</v>
      </c>
      <c r="JE25">
        <v>5.702</v>
      </c>
      <c r="JF25">
        <v>5.484</v>
      </c>
      <c r="JG25">
        <v>7.2080000000000002</v>
      </c>
      <c r="JH25">
        <v>7.1150000000000002</v>
      </c>
      <c r="JI25">
        <v>11.404999999999999</v>
      </c>
      <c r="JJ25">
        <v>8.3770000000000007</v>
      </c>
      <c r="JK25">
        <v>9.0459999999999994</v>
      </c>
      <c r="JL25">
        <v>6.0209999999999999</v>
      </c>
      <c r="JM25">
        <v>6.8810000000000002</v>
      </c>
      <c r="JN25">
        <v>9.2829999999999995</v>
      </c>
      <c r="JO25">
        <v>7.4690000000000003</v>
      </c>
      <c r="JP25">
        <v>8.0839999999999996</v>
      </c>
      <c r="JQ25">
        <v>6.8319999999999999</v>
      </c>
      <c r="JR25">
        <v>6.7030000000000003</v>
      </c>
      <c r="JS25">
        <v>11.147</v>
      </c>
      <c r="JT25">
        <v>9.7409999999999997</v>
      </c>
      <c r="JU25">
        <v>7.41</v>
      </c>
      <c r="JV25">
        <v>8.9079999999999995</v>
      </c>
      <c r="JW25">
        <v>12.308999999999999</v>
      </c>
      <c r="JX25">
        <v>7.1079999999999997</v>
      </c>
      <c r="JY25">
        <v>7.6029999999999998</v>
      </c>
      <c r="JZ25">
        <v>4.7830000000000004</v>
      </c>
      <c r="KA25">
        <v>9.52</v>
      </c>
      <c r="KB25">
        <v>11.379</v>
      </c>
      <c r="KC25">
        <v>10.234999999999999</v>
      </c>
      <c r="KD25">
        <v>11.760999999999999</v>
      </c>
      <c r="KE25">
        <v>11.544</v>
      </c>
      <c r="KF25">
        <v>10.278</v>
      </c>
      <c r="KG25">
        <v>12.917</v>
      </c>
    </row>
    <row r="26" spans="1:293" x14ac:dyDescent="0.25">
      <c r="A26" t="s">
        <v>1591</v>
      </c>
      <c r="B26" t="s">
        <v>832</v>
      </c>
      <c r="C26" t="s">
        <v>595</v>
      </c>
      <c r="D26">
        <v>51</v>
      </c>
      <c r="E26" t="s">
        <v>13</v>
      </c>
      <c r="F26">
        <v>3</v>
      </c>
      <c r="G26">
        <v>2</v>
      </c>
      <c r="H26" t="s">
        <v>610</v>
      </c>
      <c r="I26" t="s">
        <v>6</v>
      </c>
      <c r="J26" t="s">
        <v>611</v>
      </c>
      <c r="K26" s="17" t="s">
        <v>596</v>
      </c>
      <c r="L26" s="17" t="s">
        <v>831</v>
      </c>
      <c r="M26" s="7">
        <v>0</v>
      </c>
      <c r="N26" s="7">
        <v>236.26298294464701</v>
      </c>
      <c r="O26" s="7">
        <f>M26*'Emission and cost factors'!$D$8+N26*'Emission and cost factors'!$E$8</f>
        <v>108.68097215453763</v>
      </c>
      <c r="P26" s="8">
        <f>M26*'Emission and cost factors'!$D$9+N26*'Emission and cost factors'!$E$9</f>
        <v>35.439447441697048</v>
      </c>
      <c r="Q26" s="7">
        <f t="shared" si="0"/>
        <v>20.243333333333332</v>
      </c>
      <c r="R26" s="2">
        <f t="shared" si="1"/>
        <v>8</v>
      </c>
      <c r="S26" s="2">
        <f t="shared" si="2"/>
        <v>0</v>
      </c>
      <c r="T26" s="2">
        <f t="shared" si="3"/>
        <v>0</v>
      </c>
      <c r="U26" s="7">
        <f t="shared" si="4"/>
        <v>0.16226666666666667</v>
      </c>
      <c r="V26" s="7">
        <f t="shared" si="5"/>
        <v>0</v>
      </c>
      <c r="W26" s="7">
        <f t="shared" si="6"/>
        <v>0</v>
      </c>
      <c r="X26">
        <v>19.32</v>
      </c>
      <c r="Y26">
        <v>19.48</v>
      </c>
      <c r="Z26">
        <v>19.510000000000002</v>
      </c>
      <c r="AA26">
        <v>19.32</v>
      </c>
      <c r="AB26">
        <v>19.41</v>
      </c>
      <c r="AC26">
        <v>20.16</v>
      </c>
      <c r="AD26">
        <v>20.46</v>
      </c>
      <c r="AE26">
        <v>20.57</v>
      </c>
      <c r="AF26">
        <v>20.170000000000002</v>
      </c>
      <c r="AG26">
        <v>20.02</v>
      </c>
      <c r="AH26">
        <v>20.420000000000002</v>
      </c>
      <c r="AI26">
        <v>19.66</v>
      </c>
      <c r="AJ26">
        <v>20.21</v>
      </c>
      <c r="AK26">
        <v>19.21</v>
      </c>
      <c r="AL26">
        <v>19.52</v>
      </c>
      <c r="AM26">
        <v>20.48</v>
      </c>
      <c r="AN26">
        <v>20.67</v>
      </c>
      <c r="AO26">
        <v>20.2</v>
      </c>
      <c r="AP26">
        <v>20.350000000000001</v>
      </c>
      <c r="AQ26">
        <v>21.01</v>
      </c>
      <c r="AR26">
        <v>20.71</v>
      </c>
      <c r="AS26">
        <v>20.22</v>
      </c>
      <c r="AT26">
        <v>20.170000000000002</v>
      </c>
      <c r="AU26">
        <v>20.7</v>
      </c>
      <c r="AV26">
        <v>21.04</v>
      </c>
      <c r="AW26">
        <v>20.100000000000001</v>
      </c>
      <c r="AX26">
        <v>20.63</v>
      </c>
      <c r="AY26">
        <v>21.19</v>
      </c>
      <c r="AZ26">
        <v>21.05</v>
      </c>
      <c r="BA26">
        <v>21.34</v>
      </c>
      <c r="BB26">
        <v>0.622</v>
      </c>
      <c r="BC26">
        <v>0.5</v>
      </c>
      <c r="BD26">
        <v>0.47799999999999998</v>
      </c>
      <c r="BE26">
        <v>0.75600000000000001</v>
      </c>
      <c r="BF26">
        <v>0.68899999999999995</v>
      </c>
      <c r="BG26">
        <v>0</v>
      </c>
      <c r="BH26">
        <v>0</v>
      </c>
      <c r="BI26">
        <v>0</v>
      </c>
      <c r="BJ26">
        <v>0</v>
      </c>
      <c r="BK26">
        <v>0</v>
      </c>
      <c r="BL26">
        <v>0</v>
      </c>
      <c r="BM26">
        <v>0.41099999999999998</v>
      </c>
      <c r="BN26">
        <v>0</v>
      </c>
      <c r="BO26">
        <v>0.90600000000000003</v>
      </c>
      <c r="BP26">
        <v>0.50600000000000001</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18.23</v>
      </c>
      <c r="EO26">
        <v>18.38</v>
      </c>
      <c r="EP26">
        <v>18.46</v>
      </c>
      <c r="EQ26">
        <v>18.09</v>
      </c>
      <c r="ER26">
        <v>18.34</v>
      </c>
      <c r="ES26">
        <v>19.38</v>
      </c>
      <c r="ET26">
        <v>19.77</v>
      </c>
      <c r="EU26">
        <v>20.16</v>
      </c>
      <c r="EV26">
        <v>19.62</v>
      </c>
      <c r="EW26">
        <v>19.25</v>
      </c>
      <c r="EX26">
        <v>19.93</v>
      </c>
      <c r="EY26">
        <v>18.59</v>
      </c>
      <c r="EZ26">
        <v>19.38</v>
      </c>
      <c r="FA26">
        <v>17.82</v>
      </c>
      <c r="FB26">
        <v>18.3</v>
      </c>
      <c r="FC26">
        <v>19.89</v>
      </c>
      <c r="FD26">
        <v>20.16</v>
      </c>
      <c r="FE26">
        <v>19.43</v>
      </c>
      <c r="FF26">
        <v>19.670000000000002</v>
      </c>
      <c r="FG26">
        <v>20.58</v>
      </c>
      <c r="FH26">
        <v>20.059999999999999</v>
      </c>
      <c r="FI26">
        <v>19.46</v>
      </c>
      <c r="FJ26">
        <v>19.54</v>
      </c>
      <c r="FK26">
        <v>20.36</v>
      </c>
      <c r="FL26">
        <v>20.63</v>
      </c>
      <c r="FM26">
        <v>19.399999999999999</v>
      </c>
      <c r="FN26">
        <v>19.98</v>
      </c>
      <c r="FO26">
        <v>20.83</v>
      </c>
      <c r="FP26">
        <v>20.56</v>
      </c>
      <c r="FQ26">
        <v>21.01</v>
      </c>
      <c r="FR26">
        <v>1</v>
      </c>
      <c r="FS26">
        <v>1</v>
      </c>
      <c r="FT26">
        <v>1</v>
      </c>
      <c r="FU26">
        <v>1</v>
      </c>
      <c r="FV26">
        <v>1</v>
      </c>
      <c r="FW26">
        <v>0.66700000000000004</v>
      </c>
      <c r="FX26">
        <v>0.183</v>
      </c>
      <c r="FY26">
        <v>0</v>
      </c>
      <c r="FZ26">
        <v>0.25600000000000001</v>
      </c>
      <c r="GA26">
        <v>0.53900000000000003</v>
      </c>
      <c r="GB26">
        <v>5.6000000000000001E-2</v>
      </c>
      <c r="GC26">
        <v>1</v>
      </c>
      <c r="GD26">
        <v>0.47799999999999998</v>
      </c>
      <c r="GE26">
        <v>1</v>
      </c>
      <c r="GF26">
        <v>1</v>
      </c>
      <c r="GG26">
        <v>8.8999999999999996E-2</v>
      </c>
      <c r="GH26">
        <v>0</v>
      </c>
      <c r="GI26">
        <v>0.45</v>
      </c>
      <c r="GJ26">
        <v>0.27200000000000002</v>
      </c>
      <c r="GK26">
        <v>0</v>
      </c>
      <c r="GL26">
        <v>0</v>
      </c>
      <c r="GM26">
        <v>0.41699999999999998</v>
      </c>
      <c r="GN26">
        <v>0.28299999999999997</v>
      </c>
      <c r="GO26">
        <v>0</v>
      </c>
      <c r="GP26">
        <v>0</v>
      </c>
      <c r="GQ26">
        <v>0.64400000000000002</v>
      </c>
      <c r="GR26">
        <v>1.7000000000000001E-2</v>
      </c>
      <c r="GS26">
        <v>0</v>
      </c>
      <c r="GT26">
        <v>0</v>
      </c>
      <c r="GU26">
        <v>0</v>
      </c>
      <c r="GV26">
        <v>0.52200000000000002</v>
      </c>
      <c r="GW26">
        <v>0.44400000000000001</v>
      </c>
      <c r="GX26">
        <v>0.38900000000000001</v>
      </c>
      <c r="GY26">
        <v>0.76100000000000001</v>
      </c>
      <c r="GZ26">
        <v>0.56100000000000005</v>
      </c>
      <c r="HA26">
        <v>0</v>
      </c>
      <c r="HB26">
        <v>0</v>
      </c>
      <c r="HC26">
        <v>0</v>
      </c>
      <c r="HD26">
        <v>0</v>
      </c>
      <c r="HE26">
        <v>0</v>
      </c>
      <c r="HF26">
        <v>0</v>
      </c>
      <c r="HG26">
        <v>0.378</v>
      </c>
      <c r="HH26">
        <v>0</v>
      </c>
      <c r="HI26">
        <v>1</v>
      </c>
      <c r="HJ26">
        <v>0.55600000000000005</v>
      </c>
      <c r="HK26">
        <v>0</v>
      </c>
      <c r="HL26">
        <v>0</v>
      </c>
      <c r="HM26">
        <v>0</v>
      </c>
      <c r="HN26">
        <v>0</v>
      </c>
      <c r="HO26">
        <v>0</v>
      </c>
      <c r="HP26">
        <v>0</v>
      </c>
      <c r="HQ26">
        <v>0</v>
      </c>
      <c r="HR26">
        <v>0</v>
      </c>
      <c r="HS26">
        <v>0</v>
      </c>
      <c r="HT26">
        <v>0</v>
      </c>
      <c r="HU26">
        <v>0</v>
      </c>
      <c r="HV26">
        <v>0</v>
      </c>
      <c r="HW26">
        <v>0</v>
      </c>
      <c r="HX26">
        <v>0</v>
      </c>
      <c r="HY26">
        <v>0</v>
      </c>
      <c r="HZ26">
        <v>0</v>
      </c>
      <c r="IA26">
        <v>0</v>
      </c>
      <c r="IB26">
        <v>0</v>
      </c>
      <c r="IC26">
        <v>0</v>
      </c>
      <c r="ID26">
        <v>0</v>
      </c>
      <c r="IE26">
        <v>0</v>
      </c>
      <c r="IF26">
        <v>0</v>
      </c>
      <c r="IG26">
        <v>0</v>
      </c>
      <c r="IH26">
        <v>0</v>
      </c>
      <c r="II26">
        <v>0</v>
      </c>
      <c r="IJ26">
        <v>0</v>
      </c>
      <c r="IK26">
        <v>0</v>
      </c>
      <c r="IL26">
        <v>0</v>
      </c>
      <c r="IM26">
        <v>0.183</v>
      </c>
      <c r="IN26">
        <v>0</v>
      </c>
      <c r="IO26">
        <v>0</v>
      </c>
      <c r="IP26">
        <v>0</v>
      </c>
      <c r="IQ26">
        <v>0</v>
      </c>
      <c r="IR26">
        <v>0</v>
      </c>
      <c r="IS26">
        <v>0</v>
      </c>
      <c r="IT26">
        <v>0</v>
      </c>
      <c r="IU26">
        <v>0</v>
      </c>
      <c r="IV26">
        <v>0</v>
      </c>
      <c r="IW26">
        <v>0</v>
      </c>
      <c r="IX26">
        <v>0</v>
      </c>
      <c r="IY26">
        <v>0</v>
      </c>
      <c r="IZ26">
        <v>0</v>
      </c>
      <c r="JA26">
        <v>0</v>
      </c>
      <c r="JB26">
        <v>0</v>
      </c>
      <c r="JC26">
        <v>0</v>
      </c>
      <c r="JD26">
        <v>3.77</v>
      </c>
      <c r="JE26">
        <v>5.702</v>
      </c>
      <c r="JF26">
        <v>5.484</v>
      </c>
      <c r="JG26">
        <v>7.2080000000000002</v>
      </c>
      <c r="JH26">
        <v>7.1150000000000002</v>
      </c>
      <c r="JI26">
        <v>11.404999999999999</v>
      </c>
      <c r="JJ26">
        <v>8.3770000000000007</v>
      </c>
      <c r="JK26">
        <v>9.0459999999999994</v>
      </c>
      <c r="JL26">
        <v>6.0209999999999999</v>
      </c>
      <c r="JM26">
        <v>6.8810000000000002</v>
      </c>
      <c r="JN26">
        <v>9.2829999999999995</v>
      </c>
      <c r="JO26">
        <v>7.4690000000000003</v>
      </c>
      <c r="JP26">
        <v>8.0839999999999996</v>
      </c>
      <c r="JQ26">
        <v>6.8319999999999999</v>
      </c>
      <c r="JR26">
        <v>6.7030000000000003</v>
      </c>
      <c r="JS26">
        <v>11.147</v>
      </c>
      <c r="JT26">
        <v>9.7409999999999997</v>
      </c>
      <c r="JU26">
        <v>7.41</v>
      </c>
      <c r="JV26">
        <v>8.9079999999999995</v>
      </c>
      <c r="JW26">
        <v>12.308999999999999</v>
      </c>
      <c r="JX26">
        <v>7.1079999999999997</v>
      </c>
      <c r="JY26">
        <v>7.6029999999999998</v>
      </c>
      <c r="JZ26">
        <v>4.7830000000000004</v>
      </c>
      <c r="KA26">
        <v>9.52</v>
      </c>
      <c r="KB26">
        <v>11.379</v>
      </c>
      <c r="KC26">
        <v>10.234999999999999</v>
      </c>
      <c r="KD26">
        <v>11.760999999999999</v>
      </c>
      <c r="KE26">
        <v>11.544</v>
      </c>
      <c r="KF26">
        <v>10.278</v>
      </c>
      <c r="KG26">
        <v>12.917</v>
      </c>
    </row>
    <row r="27" spans="1:293" x14ac:dyDescent="0.25">
      <c r="A27" t="s">
        <v>1592</v>
      </c>
      <c r="B27" t="s">
        <v>832</v>
      </c>
      <c r="C27" t="s">
        <v>595</v>
      </c>
      <c r="D27">
        <v>52</v>
      </c>
      <c r="E27" t="s">
        <v>13</v>
      </c>
      <c r="F27">
        <v>3</v>
      </c>
      <c r="G27">
        <v>2</v>
      </c>
      <c r="H27" t="s">
        <v>610</v>
      </c>
      <c r="I27" t="s">
        <v>6</v>
      </c>
      <c r="J27" t="s">
        <v>5</v>
      </c>
      <c r="K27" s="17" t="s">
        <v>596</v>
      </c>
      <c r="L27" s="17" t="s">
        <v>831</v>
      </c>
      <c r="M27" s="7">
        <v>0</v>
      </c>
      <c r="N27" s="7">
        <v>236.16809067210801</v>
      </c>
      <c r="O27" s="7">
        <f>M27*'Emission and cost factors'!$D$8+N27*'Emission and cost factors'!$E$8</f>
        <v>108.63732170916968</v>
      </c>
      <c r="P27" s="8">
        <f>M27*'Emission and cost factors'!$D$9+N27*'Emission and cost factors'!$E$9</f>
        <v>35.4252136008162</v>
      </c>
      <c r="Q27" s="7">
        <f t="shared" si="0"/>
        <v>20.243333333333332</v>
      </c>
      <c r="R27" s="2">
        <f t="shared" si="1"/>
        <v>8</v>
      </c>
      <c r="S27" s="2">
        <f t="shared" si="2"/>
        <v>0</v>
      </c>
      <c r="T27" s="2">
        <f t="shared" si="3"/>
        <v>0</v>
      </c>
      <c r="U27" s="7">
        <f t="shared" si="4"/>
        <v>0.16226666666666667</v>
      </c>
      <c r="V27" s="7">
        <f t="shared" si="5"/>
        <v>0</v>
      </c>
      <c r="W27" s="7">
        <f t="shared" si="6"/>
        <v>0</v>
      </c>
      <c r="X27">
        <v>19.32</v>
      </c>
      <c r="Y27">
        <v>19.48</v>
      </c>
      <c r="Z27">
        <v>19.510000000000002</v>
      </c>
      <c r="AA27">
        <v>19.32</v>
      </c>
      <c r="AB27">
        <v>19.41</v>
      </c>
      <c r="AC27">
        <v>20.16</v>
      </c>
      <c r="AD27">
        <v>20.46</v>
      </c>
      <c r="AE27">
        <v>20.57</v>
      </c>
      <c r="AF27">
        <v>20.170000000000002</v>
      </c>
      <c r="AG27">
        <v>20.02</v>
      </c>
      <c r="AH27">
        <v>20.420000000000002</v>
      </c>
      <c r="AI27">
        <v>19.66</v>
      </c>
      <c r="AJ27">
        <v>20.21</v>
      </c>
      <c r="AK27">
        <v>19.21</v>
      </c>
      <c r="AL27">
        <v>19.52</v>
      </c>
      <c r="AM27">
        <v>20.48</v>
      </c>
      <c r="AN27">
        <v>20.67</v>
      </c>
      <c r="AO27">
        <v>20.2</v>
      </c>
      <c r="AP27">
        <v>20.350000000000001</v>
      </c>
      <c r="AQ27">
        <v>21.01</v>
      </c>
      <c r="AR27">
        <v>20.71</v>
      </c>
      <c r="AS27">
        <v>20.22</v>
      </c>
      <c r="AT27">
        <v>20.170000000000002</v>
      </c>
      <c r="AU27">
        <v>20.7</v>
      </c>
      <c r="AV27">
        <v>21.04</v>
      </c>
      <c r="AW27">
        <v>20.100000000000001</v>
      </c>
      <c r="AX27">
        <v>20.63</v>
      </c>
      <c r="AY27">
        <v>21.19</v>
      </c>
      <c r="AZ27">
        <v>21.05</v>
      </c>
      <c r="BA27">
        <v>21.34</v>
      </c>
      <c r="BB27">
        <v>0.622</v>
      </c>
      <c r="BC27">
        <v>0.5</v>
      </c>
      <c r="BD27">
        <v>0.47799999999999998</v>
      </c>
      <c r="BE27">
        <v>0.75600000000000001</v>
      </c>
      <c r="BF27">
        <v>0.68899999999999995</v>
      </c>
      <c r="BG27">
        <v>0</v>
      </c>
      <c r="BH27">
        <v>0</v>
      </c>
      <c r="BI27">
        <v>0</v>
      </c>
      <c r="BJ27">
        <v>0</v>
      </c>
      <c r="BK27">
        <v>0</v>
      </c>
      <c r="BL27">
        <v>0</v>
      </c>
      <c r="BM27">
        <v>0.41099999999999998</v>
      </c>
      <c r="BN27">
        <v>0</v>
      </c>
      <c r="BO27">
        <v>0.90600000000000003</v>
      </c>
      <c r="BP27">
        <v>0.50600000000000001</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18.23</v>
      </c>
      <c r="EO27">
        <v>18.38</v>
      </c>
      <c r="EP27">
        <v>18.46</v>
      </c>
      <c r="EQ27">
        <v>18.09</v>
      </c>
      <c r="ER27">
        <v>18.34</v>
      </c>
      <c r="ES27">
        <v>19.38</v>
      </c>
      <c r="ET27">
        <v>19.77</v>
      </c>
      <c r="EU27">
        <v>20.16</v>
      </c>
      <c r="EV27">
        <v>19.62</v>
      </c>
      <c r="EW27">
        <v>19.25</v>
      </c>
      <c r="EX27">
        <v>19.93</v>
      </c>
      <c r="EY27">
        <v>18.59</v>
      </c>
      <c r="EZ27">
        <v>19.38</v>
      </c>
      <c r="FA27">
        <v>17.82</v>
      </c>
      <c r="FB27">
        <v>18.3</v>
      </c>
      <c r="FC27">
        <v>19.89</v>
      </c>
      <c r="FD27">
        <v>20.16</v>
      </c>
      <c r="FE27">
        <v>19.43</v>
      </c>
      <c r="FF27">
        <v>19.670000000000002</v>
      </c>
      <c r="FG27">
        <v>20.58</v>
      </c>
      <c r="FH27">
        <v>20.059999999999999</v>
      </c>
      <c r="FI27">
        <v>19.46</v>
      </c>
      <c r="FJ27">
        <v>19.54</v>
      </c>
      <c r="FK27">
        <v>20.36</v>
      </c>
      <c r="FL27">
        <v>20.63</v>
      </c>
      <c r="FM27">
        <v>19.399999999999999</v>
      </c>
      <c r="FN27">
        <v>19.98</v>
      </c>
      <c r="FO27">
        <v>20.83</v>
      </c>
      <c r="FP27">
        <v>20.56</v>
      </c>
      <c r="FQ27">
        <v>21.01</v>
      </c>
      <c r="FR27">
        <v>1</v>
      </c>
      <c r="FS27">
        <v>1</v>
      </c>
      <c r="FT27">
        <v>1</v>
      </c>
      <c r="FU27">
        <v>1</v>
      </c>
      <c r="FV27">
        <v>1</v>
      </c>
      <c r="FW27">
        <v>0.66700000000000004</v>
      </c>
      <c r="FX27">
        <v>0.183</v>
      </c>
      <c r="FY27">
        <v>0</v>
      </c>
      <c r="FZ27">
        <v>0.25600000000000001</v>
      </c>
      <c r="GA27">
        <v>0.53900000000000003</v>
      </c>
      <c r="GB27">
        <v>5.6000000000000001E-2</v>
      </c>
      <c r="GC27">
        <v>1</v>
      </c>
      <c r="GD27">
        <v>0.47799999999999998</v>
      </c>
      <c r="GE27">
        <v>1</v>
      </c>
      <c r="GF27">
        <v>1</v>
      </c>
      <c r="GG27">
        <v>9.4E-2</v>
      </c>
      <c r="GH27">
        <v>0</v>
      </c>
      <c r="GI27">
        <v>0.45</v>
      </c>
      <c r="GJ27">
        <v>0.27200000000000002</v>
      </c>
      <c r="GK27">
        <v>0</v>
      </c>
      <c r="GL27">
        <v>0</v>
      </c>
      <c r="GM27">
        <v>0.41699999999999998</v>
      </c>
      <c r="GN27">
        <v>0.28299999999999997</v>
      </c>
      <c r="GO27">
        <v>0</v>
      </c>
      <c r="GP27">
        <v>0</v>
      </c>
      <c r="GQ27">
        <v>0.64400000000000002</v>
      </c>
      <c r="GR27">
        <v>1.7000000000000001E-2</v>
      </c>
      <c r="GS27">
        <v>0</v>
      </c>
      <c r="GT27">
        <v>0</v>
      </c>
      <c r="GU27">
        <v>0</v>
      </c>
      <c r="GV27">
        <v>0.52200000000000002</v>
      </c>
      <c r="GW27">
        <v>0.44400000000000001</v>
      </c>
      <c r="GX27">
        <v>0.38900000000000001</v>
      </c>
      <c r="GY27">
        <v>0.76100000000000001</v>
      </c>
      <c r="GZ27">
        <v>0.56100000000000005</v>
      </c>
      <c r="HA27">
        <v>0</v>
      </c>
      <c r="HB27">
        <v>0</v>
      </c>
      <c r="HC27">
        <v>0</v>
      </c>
      <c r="HD27">
        <v>0</v>
      </c>
      <c r="HE27">
        <v>0</v>
      </c>
      <c r="HF27">
        <v>0</v>
      </c>
      <c r="HG27">
        <v>0.378</v>
      </c>
      <c r="HH27">
        <v>0</v>
      </c>
      <c r="HI27">
        <v>1</v>
      </c>
      <c r="HJ27">
        <v>0.55600000000000005</v>
      </c>
      <c r="HK27">
        <v>0</v>
      </c>
      <c r="HL27">
        <v>0</v>
      </c>
      <c r="HM27">
        <v>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0</v>
      </c>
      <c r="IK27">
        <v>0</v>
      </c>
      <c r="IL27">
        <v>0</v>
      </c>
      <c r="IM27">
        <v>0.183</v>
      </c>
      <c r="IN27">
        <v>0</v>
      </c>
      <c r="IO27">
        <v>0</v>
      </c>
      <c r="IP27">
        <v>0</v>
      </c>
      <c r="IQ27">
        <v>0</v>
      </c>
      <c r="IR27">
        <v>0</v>
      </c>
      <c r="IS27">
        <v>0</v>
      </c>
      <c r="IT27">
        <v>0</v>
      </c>
      <c r="IU27">
        <v>0</v>
      </c>
      <c r="IV27">
        <v>0</v>
      </c>
      <c r="IW27">
        <v>0</v>
      </c>
      <c r="IX27">
        <v>0</v>
      </c>
      <c r="IY27">
        <v>0</v>
      </c>
      <c r="IZ27">
        <v>0</v>
      </c>
      <c r="JA27">
        <v>0</v>
      </c>
      <c r="JB27">
        <v>0</v>
      </c>
      <c r="JC27">
        <v>0</v>
      </c>
      <c r="JD27">
        <v>3.77</v>
      </c>
      <c r="JE27">
        <v>5.702</v>
      </c>
      <c r="JF27">
        <v>5.484</v>
      </c>
      <c r="JG27">
        <v>7.2080000000000002</v>
      </c>
      <c r="JH27">
        <v>7.1150000000000002</v>
      </c>
      <c r="JI27">
        <v>11.404999999999999</v>
      </c>
      <c r="JJ27">
        <v>8.3770000000000007</v>
      </c>
      <c r="JK27">
        <v>9.0459999999999994</v>
      </c>
      <c r="JL27">
        <v>6.0209999999999999</v>
      </c>
      <c r="JM27">
        <v>6.8810000000000002</v>
      </c>
      <c r="JN27">
        <v>9.2829999999999995</v>
      </c>
      <c r="JO27">
        <v>7.4690000000000003</v>
      </c>
      <c r="JP27">
        <v>8.0839999999999996</v>
      </c>
      <c r="JQ27">
        <v>6.8319999999999999</v>
      </c>
      <c r="JR27">
        <v>6.7030000000000003</v>
      </c>
      <c r="JS27">
        <v>11.147</v>
      </c>
      <c r="JT27">
        <v>9.7409999999999997</v>
      </c>
      <c r="JU27">
        <v>7.41</v>
      </c>
      <c r="JV27">
        <v>8.9079999999999995</v>
      </c>
      <c r="JW27">
        <v>12.308999999999999</v>
      </c>
      <c r="JX27">
        <v>7.1079999999999997</v>
      </c>
      <c r="JY27">
        <v>7.6029999999999998</v>
      </c>
      <c r="JZ27">
        <v>4.7830000000000004</v>
      </c>
      <c r="KA27">
        <v>9.52</v>
      </c>
      <c r="KB27">
        <v>11.379</v>
      </c>
      <c r="KC27">
        <v>10.234999999999999</v>
      </c>
      <c r="KD27">
        <v>11.760999999999999</v>
      </c>
      <c r="KE27">
        <v>11.544</v>
      </c>
      <c r="KF27">
        <v>10.278</v>
      </c>
      <c r="KG27">
        <v>12.917</v>
      </c>
    </row>
    <row r="28" spans="1:293" x14ac:dyDescent="0.25">
      <c r="A28" t="s">
        <v>1593</v>
      </c>
      <c r="B28" t="s">
        <v>832</v>
      </c>
      <c r="C28" t="s">
        <v>595</v>
      </c>
      <c r="D28">
        <v>53</v>
      </c>
      <c r="E28" t="s">
        <v>13</v>
      </c>
      <c r="F28">
        <v>3</v>
      </c>
      <c r="G28">
        <v>2</v>
      </c>
      <c r="H28" t="s">
        <v>610</v>
      </c>
      <c r="I28" t="s">
        <v>3</v>
      </c>
      <c r="J28" t="s">
        <v>611</v>
      </c>
      <c r="K28" s="17" t="s">
        <v>596</v>
      </c>
      <c r="L28" s="17" t="s">
        <v>831</v>
      </c>
      <c r="M28" s="7">
        <v>0</v>
      </c>
      <c r="N28" s="7">
        <v>231.98803592706099</v>
      </c>
      <c r="O28" s="7">
        <f>M28*'Emission and cost factors'!$D$8+N28*'Emission and cost factors'!$E$8</f>
        <v>106.71449652644806</v>
      </c>
      <c r="P28" s="8">
        <f>M28*'Emission and cost factors'!$D$9+N28*'Emission and cost factors'!$E$9</f>
        <v>34.798205389059149</v>
      </c>
      <c r="Q28" s="7">
        <f t="shared" si="0"/>
        <v>20.14</v>
      </c>
      <c r="R28" s="2">
        <f t="shared" si="1"/>
        <v>9</v>
      </c>
      <c r="S28" s="2">
        <f t="shared" si="2"/>
        <v>0</v>
      </c>
      <c r="T28" s="2">
        <f t="shared" si="3"/>
        <v>0</v>
      </c>
      <c r="U28" s="7">
        <f t="shared" si="4"/>
        <v>0.1641</v>
      </c>
      <c r="V28" s="7">
        <f t="shared" si="5"/>
        <v>0</v>
      </c>
      <c r="W28" s="7">
        <f t="shared" si="6"/>
        <v>0</v>
      </c>
      <c r="X28">
        <v>19.149999999999999</v>
      </c>
      <c r="Y28">
        <v>19.38</v>
      </c>
      <c r="Z28">
        <v>19.43</v>
      </c>
      <c r="AA28">
        <v>19.239999999999998</v>
      </c>
      <c r="AB28">
        <v>19.329999999999998</v>
      </c>
      <c r="AC28">
        <v>20.079999999999998</v>
      </c>
      <c r="AD28">
        <v>20.38</v>
      </c>
      <c r="AE28">
        <v>20.48</v>
      </c>
      <c r="AF28">
        <v>20.03</v>
      </c>
      <c r="AG28">
        <v>19.88</v>
      </c>
      <c r="AH28">
        <v>20.34</v>
      </c>
      <c r="AI28">
        <v>19.52</v>
      </c>
      <c r="AJ28">
        <v>20.100000000000001</v>
      </c>
      <c r="AK28">
        <v>19.059999999999999</v>
      </c>
      <c r="AL28">
        <v>19.420000000000002</v>
      </c>
      <c r="AM28">
        <v>20.45</v>
      </c>
      <c r="AN28">
        <v>20.61</v>
      </c>
      <c r="AO28">
        <v>20.09</v>
      </c>
      <c r="AP28">
        <v>20.27</v>
      </c>
      <c r="AQ28">
        <v>20.92</v>
      </c>
      <c r="AR28">
        <v>20.55</v>
      </c>
      <c r="AS28">
        <v>20.079999999999998</v>
      </c>
      <c r="AT28">
        <v>20.05</v>
      </c>
      <c r="AU28">
        <v>20.6</v>
      </c>
      <c r="AV28">
        <v>20.95</v>
      </c>
      <c r="AW28">
        <v>20.02</v>
      </c>
      <c r="AX28">
        <v>20.57</v>
      </c>
      <c r="AY28">
        <v>21.05</v>
      </c>
      <c r="AZ28">
        <v>20.93</v>
      </c>
      <c r="BA28">
        <v>21.24</v>
      </c>
      <c r="BB28">
        <v>0.65</v>
      </c>
      <c r="BC28">
        <v>0.48899999999999999</v>
      </c>
      <c r="BD28">
        <v>0.46700000000000003</v>
      </c>
      <c r="BE28">
        <v>0.69399999999999995</v>
      </c>
      <c r="BF28">
        <v>0.65600000000000003</v>
      </c>
      <c r="BG28">
        <v>0</v>
      </c>
      <c r="BH28">
        <v>0</v>
      </c>
      <c r="BI28">
        <v>0</v>
      </c>
      <c r="BJ28">
        <v>0</v>
      </c>
      <c r="BK28">
        <v>0.106</v>
      </c>
      <c r="BL28">
        <v>0</v>
      </c>
      <c r="BM28">
        <v>0.47799999999999998</v>
      </c>
      <c r="BN28">
        <v>0</v>
      </c>
      <c r="BO28">
        <v>0.872</v>
      </c>
      <c r="BP28">
        <v>0.51100000000000001</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17.95</v>
      </c>
      <c r="EO28">
        <v>18.25</v>
      </c>
      <c r="EP28">
        <v>18.34</v>
      </c>
      <c r="EQ28">
        <v>17.97</v>
      </c>
      <c r="ER28">
        <v>18.190000000000001</v>
      </c>
      <c r="ES28">
        <v>19.22</v>
      </c>
      <c r="ET28">
        <v>19.600000000000001</v>
      </c>
      <c r="EU28">
        <v>19.93</v>
      </c>
      <c r="EV28">
        <v>19.350000000000001</v>
      </c>
      <c r="EW28">
        <v>19.010000000000002</v>
      </c>
      <c r="EX28">
        <v>19.75</v>
      </c>
      <c r="EY28">
        <v>18.38</v>
      </c>
      <c r="EZ28">
        <v>19.21</v>
      </c>
      <c r="FA28">
        <v>17.600000000000001</v>
      </c>
      <c r="FB28">
        <v>18.149999999999999</v>
      </c>
      <c r="FC28">
        <v>19.829999999999998</v>
      </c>
      <c r="FD28">
        <v>20.03</v>
      </c>
      <c r="FE28">
        <v>19.22</v>
      </c>
      <c r="FF28">
        <v>19.489999999999998</v>
      </c>
      <c r="FG28">
        <v>20.41</v>
      </c>
      <c r="FH28">
        <v>19.79</v>
      </c>
      <c r="FI28">
        <v>19.2</v>
      </c>
      <c r="FJ28">
        <v>19.260000000000002</v>
      </c>
      <c r="FK28">
        <v>20.04</v>
      </c>
      <c r="FL28">
        <v>20.43</v>
      </c>
      <c r="FM28">
        <v>19.22</v>
      </c>
      <c r="FN28">
        <v>19.86</v>
      </c>
      <c r="FO28">
        <v>20.61</v>
      </c>
      <c r="FP28">
        <v>20.350000000000001</v>
      </c>
      <c r="FQ28">
        <v>20.8</v>
      </c>
      <c r="FR28">
        <v>1</v>
      </c>
      <c r="FS28">
        <v>0.96099999999999997</v>
      </c>
      <c r="FT28">
        <v>0.9</v>
      </c>
      <c r="FU28">
        <v>1</v>
      </c>
      <c r="FV28">
        <v>1</v>
      </c>
      <c r="FW28">
        <v>0.71099999999999997</v>
      </c>
      <c r="FX28">
        <v>0.27800000000000002</v>
      </c>
      <c r="FY28">
        <v>4.3999999999999997E-2</v>
      </c>
      <c r="FZ28">
        <v>0.372</v>
      </c>
      <c r="GA28">
        <v>0.59399999999999997</v>
      </c>
      <c r="GB28">
        <v>0.17199999999999999</v>
      </c>
      <c r="GC28">
        <v>1</v>
      </c>
      <c r="GD28">
        <v>0.50600000000000001</v>
      </c>
      <c r="GE28">
        <v>1</v>
      </c>
      <c r="GF28">
        <v>1</v>
      </c>
      <c r="GG28">
        <v>0.128</v>
      </c>
      <c r="GH28">
        <v>0</v>
      </c>
      <c r="GI28">
        <v>0.51100000000000001</v>
      </c>
      <c r="GJ28">
        <v>0.35</v>
      </c>
      <c r="GK28">
        <v>0</v>
      </c>
      <c r="GL28">
        <v>0.128</v>
      </c>
      <c r="GM28">
        <v>0.51100000000000001</v>
      </c>
      <c r="GN28">
        <v>0.38300000000000001</v>
      </c>
      <c r="GO28">
        <v>0</v>
      </c>
      <c r="GP28">
        <v>0</v>
      </c>
      <c r="GQ28">
        <v>0.68899999999999995</v>
      </c>
      <c r="GR28">
        <v>0.128</v>
      </c>
      <c r="GS28">
        <v>0</v>
      </c>
      <c r="GT28">
        <v>0</v>
      </c>
      <c r="GU28">
        <v>0</v>
      </c>
      <c r="GV28">
        <v>0.59399999999999997</v>
      </c>
      <c r="GW28">
        <v>0.439</v>
      </c>
      <c r="GX28">
        <v>0.39400000000000002</v>
      </c>
      <c r="GY28">
        <v>0.71099999999999997</v>
      </c>
      <c r="GZ28">
        <v>0.57199999999999995</v>
      </c>
      <c r="HA28">
        <v>0</v>
      </c>
      <c r="HB28">
        <v>0</v>
      </c>
      <c r="HC28">
        <v>0</v>
      </c>
      <c r="HD28">
        <v>0</v>
      </c>
      <c r="HE28">
        <v>0</v>
      </c>
      <c r="HF28">
        <v>0</v>
      </c>
      <c r="HG28">
        <v>0.47799999999999998</v>
      </c>
      <c r="HH28">
        <v>0</v>
      </c>
      <c r="HI28">
        <v>1</v>
      </c>
      <c r="HJ28">
        <v>0.56100000000000005</v>
      </c>
      <c r="HK28">
        <v>0</v>
      </c>
      <c r="HL28">
        <v>0</v>
      </c>
      <c r="HM28">
        <v>0</v>
      </c>
      <c r="HN28">
        <v>0</v>
      </c>
      <c r="HO28">
        <v>0</v>
      </c>
      <c r="HP28">
        <v>0</v>
      </c>
      <c r="HQ28">
        <v>0</v>
      </c>
      <c r="HR28">
        <v>0</v>
      </c>
      <c r="HS28">
        <v>0</v>
      </c>
      <c r="HT28">
        <v>0</v>
      </c>
      <c r="HU28">
        <v>0</v>
      </c>
      <c r="HV28">
        <v>0</v>
      </c>
      <c r="HW28">
        <v>0</v>
      </c>
      <c r="HX28">
        <v>0</v>
      </c>
      <c r="HY28">
        <v>0</v>
      </c>
      <c r="HZ28">
        <v>3.3000000000000002E-2</v>
      </c>
      <c r="IA28">
        <v>0</v>
      </c>
      <c r="IB28">
        <v>0</v>
      </c>
      <c r="IC28">
        <v>2.1999999999999999E-2</v>
      </c>
      <c r="ID28">
        <v>0</v>
      </c>
      <c r="IE28">
        <v>0</v>
      </c>
      <c r="IF28">
        <v>0</v>
      </c>
      <c r="IG28">
        <v>0</v>
      </c>
      <c r="IH28">
        <v>0</v>
      </c>
      <c r="II28">
        <v>0</v>
      </c>
      <c r="IJ28">
        <v>0</v>
      </c>
      <c r="IK28">
        <v>0</v>
      </c>
      <c r="IL28">
        <v>0</v>
      </c>
      <c r="IM28">
        <v>0.34399999999999997</v>
      </c>
      <c r="IN28">
        <v>0</v>
      </c>
      <c r="IO28">
        <v>0</v>
      </c>
      <c r="IP28">
        <v>0</v>
      </c>
      <c r="IQ28">
        <v>0</v>
      </c>
      <c r="IR28">
        <v>0</v>
      </c>
      <c r="IS28">
        <v>0</v>
      </c>
      <c r="IT28">
        <v>0</v>
      </c>
      <c r="IU28">
        <v>0</v>
      </c>
      <c r="IV28">
        <v>0</v>
      </c>
      <c r="IW28">
        <v>0</v>
      </c>
      <c r="IX28">
        <v>0</v>
      </c>
      <c r="IY28">
        <v>0</v>
      </c>
      <c r="IZ28">
        <v>0</v>
      </c>
      <c r="JA28">
        <v>0</v>
      </c>
      <c r="JB28">
        <v>0</v>
      </c>
      <c r="JC28">
        <v>0</v>
      </c>
      <c r="JD28">
        <v>3.77</v>
      </c>
      <c r="JE28">
        <v>5.702</v>
      </c>
      <c r="JF28">
        <v>5.484</v>
      </c>
      <c r="JG28">
        <v>7.2080000000000002</v>
      </c>
      <c r="JH28">
        <v>7.1150000000000002</v>
      </c>
      <c r="JI28">
        <v>11.404999999999999</v>
      </c>
      <c r="JJ28">
        <v>8.3770000000000007</v>
      </c>
      <c r="JK28">
        <v>9.0459999999999994</v>
      </c>
      <c r="JL28">
        <v>6.0209999999999999</v>
      </c>
      <c r="JM28">
        <v>6.8810000000000002</v>
      </c>
      <c r="JN28">
        <v>9.2829999999999995</v>
      </c>
      <c r="JO28">
        <v>7.4690000000000003</v>
      </c>
      <c r="JP28">
        <v>8.0839999999999996</v>
      </c>
      <c r="JQ28">
        <v>6.8319999999999999</v>
      </c>
      <c r="JR28">
        <v>6.7030000000000003</v>
      </c>
      <c r="JS28">
        <v>11.147</v>
      </c>
      <c r="JT28">
        <v>9.7409999999999997</v>
      </c>
      <c r="JU28">
        <v>7.41</v>
      </c>
      <c r="JV28">
        <v>8.9079999999999995</v>
      </c>
      <c r="JW28">
        <v>12.308999999999999</v>
      </c>
      <c r="JX28">
        <v>7.1079999999999997</v>
      </c>
      <c r="JY28">
        <v>7.6029999999999998</v>
      </c>
      <c r="JZ28">
        <v>4.7830000000000004</v>
      </c>
      <c r="KA28">
        <v>9.52</v>
      </c>
      <c r="KB28">
        <v>11.379</v>
      </c>
      <c r="KC28">
        <v>10.234999999999999</v>
      </c>
      <c r="KD28">
        <v>11.760999999999999</v>
      </c>
      <c r="KE28">
        <v>11.544</v>
      </c>
      <c r="KF28">
        <v>10.278</v>
      </c>
      <c r="KG28">
        <v>12.917</v>
      </c>
    </row>
    <row r="29" spans="1:293" x14ac:dyDescent="0.25">
      <c r="A29" t="s">
        <v>1594</v>
      </c>
      <c r="B29" t="s">
        <v>832</v>
      </c>
      <c r="C29" t="s">
        <v>595</v>
      </c>
      <c r="D29">
        <v>54</v>
      </c>
      <c r="E29" t="s">
        <v>13</v>
      </c>
      <c r="F29">
        <v>3</v>
      </c>
      <c r="G29">
        <v>2</v>
      </c>
      <c r="H29" t="s">
        <v>610</v>
      </c>
      <c r="I29" t="s">
        <v>3</v>
      </c>
      <c r="J29" t="s">
        <v>5</v>
      </c>
      <c r="K29" s="17" t="s">
        <v>596</v>
      </c>
      <c r="L29" s="17" t="s">
        <v>831</v>
      </c>
      <c r="M29" s="7">
        <v>0</v>
      </c>
      <c r="N29" s="7">
        <v>232.050002558995</v>
      </c>
      <c r="O29" s="7">
        <f>M29*'Emission and cost factors'!$D$8+N29*'Emission and cost factors'!$E$8</f>
        <v>106.7430011771377</v>
      </c>
      <c r="P29" s="8">
        <f>M29*'Emission and cost factors'!$D$9+N29*'Emission and cost factors'!$E$9</f>
        <v>34.807500383849252</v>
      </c>
      <c r="Q29" s="7">
        <f t="shared" si="0"/>
        <v>20.14</v>
      </c>
      <c r="R29" s="2">
        <f t="shared" si="1"/>
        <v>9</v>
      </c>
      <c r="S29" s="2">
        <f t="shared" si="2"/>
        <v>0</v>
      </c>
      <c r="T29" s="2">
        <f t="shared" si="3"/>
        <v>0</v>
      </c>
      <c r="U29" s="7">
        <f t="shared" si="4"/>
        <v>0.1641</v>
      </c>
      <c r="V29" s="7">
        <f t="shared" si="5"/>
        <v>0</v>
      </c>
      <c r="W29" s="7">
        <f t="shared" si="6"/>
        <v>0</v>
      </c>
      <c r="X29">
        <v>19.149999999999999</v>
      </c>
      <c r="Y29">
        <v>19.38</v>
      </c>
      <c r="Z29">
        <v>19.43</v>
      </c>
      <c r="AA29">
        <v>19.239999999999998</v>
      </c>
      <c r="AB29">
        <v>19.329999999999998</v>
      </c>
      <c r="AC29">
        <v>20.079999999999998</v>
      </c>
      <c r="AD29">
        <v>20.38</v>
      </c>
      <c r="AE29">
        <v>20.48</v>
      </c>
      <c r="AF29">
        <v>20.03</v>
      </c>
      <c r="AG29">
        <v>19.88</v>
      </c>
      <c r="AH29">
        <v>20.34</v>
      </c>
      <c r="AI29">
        <v>19.52</v>
      </c>
      <c r="AJ29">
        <v>20.100000000000001</v>
      </c>
      <c r="AK29">
        <v>19.059999999999999</v>
      </c>
      <c r="AL29">
        <v>19.420000000000002</v>
      </c>
      <c r="AM29">
        <v>20.45</v>
      </c>
      <c r="AN29">
        <v>20.61</v>
      </c>
      <c r="AO29">
        <v>20.09</v>
      </c>
      <c r="AP29">
        <v>20.27</v>
      </c>
      <c r="AQ29">
        <v>20.92</v>
      </c>
      <c r="AR29">
        <v>20.55</v>
      </c>
      <c r="AS29">
        <v>20.079999999999998</v>
      </c>
      <c r="AT29">
        <v>20.05</v>
      </c>
      <c r="AU29">
        <v>20.6</v>
      </c>
      <c r="AV29">
        <v>20.95</v>
      </c>
      <c r="AW29">
        <v>20.02</v>
      </c>
      <c r="AX29">
        <v>20.57</v>
      </c>
      <c r="AY29">
        <v>21.05</v>
      </c>
      <c r="AZ29">
        <v>20.93</v>
      </c>
      <c r="BA29">
        <v>21.24</v>
      </c>
      <c r="BB29">
        <v>0.65</v>
      </c>
      <c r="BC29">
        <v>0.48899999999999999</v>
      </c>
      <c r="BD29">
        <v>0.46700000000000003</v>
      </c>
      <c r="BE29">
        <v>0.69399999999999995</v>
      </c>
      <c r="BF29">
        <v>0.65600000000000003</v>
      </c>
      <c r="BG29">
        <v>0</v>
      </c>
      <c r="BH29">
        <v>0</v>
      </c>
      <c r="BI29">
        <v>0</v>
      </c>
      <c r="BJ29">
        <v>0</v>
      </c>
      <c r="BK29">
        <v>0.106</v>
      </c>
      <c r="BL29">
        <v>0</v>
      </c>
      <c r="BM29">
        <v>0.47799999999999998</v>
      </c>
      <c r="BN29">
        <v>0</v>
      </c>
      <c r="BO29">
        <v>0.872</v>
      </c>
      <c r="BP29">
        <v>0.51100000000000001</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17.95</v>
      </c>
      <c r="EO29">
        <v>18.25</v>
      </c>
      <c r="EP29">
        <v>18.34</v>
      </c>
      <c r="EQ29">
        <v>17.97</v>
      </c>
      <c r="ER29">
        <v>18.190000000000001</v>
      </c>
      <c r="ES29">
        <v>19.22</v>
      </c>
      <c r="ET29">
        <v>19.600000000000001</v>
      </c>
      <c r="EU29">
        <v>19.93</v>
      </c>
      <c r="EV29">
        <v>19.350000000000001</v>
      </c>
      <c r="EW29">
        <v>19.010000000000002</v>
      </c>
      <c r="EX29">
        <v>19.75</v>
      </c>
      <c r="EY29">
        <v>18.38</v>
      </c>
      <c r="EZ29">
        <v>19.21</v>
      </c>
      <c r="FA29">
        <v>17.600000000000001</v>
      </c>
      <c r="FB29">
        <v>18.149999999999999</v>
      </c>
      <c r="FC29">
        <v>19.829999999999998</v>
      </c>
      <c r="FD29">
        <v>20.03</v>
      </c>
      <c r="FE29">
        <v>19.22</v>
      </c>
      <c r="FF29">
        <v>19.489999999999998</v>
      </c>
      <c r="FG29">
        <v>20.41</v>
      </c>
      <c r="FH29">
        <v>19.79</v>
      </c>
      <c r="FI29">
        <v>19.2</v>
      </c>
      <c r="FJ29">
        <v>19.260000000000002</v>
      </c>
      <c r="FK29">
        <v>20.04</v>
      </c>
      <c r="FL29">
        <v>20.43</v>
      </c>
      <c r="FM29">
        <v>19.22</v>
      </c>
      <c r="FN29">
        <v>19.86</v>
      </c>
      <c r="FO29">
        <v>20.61</v>
      </c>
      <c r="FP29">
        <v>20.350000000000001</v>
      </c>
      <c r="FQ29">
        <v>20.8</v>
      </c>
      <c r="FR29">
        <v>1</v>
      </c>
      <c r="FS29">
        <v>0.96099999999999997</v>
      </c>
      <c r="FT29">
        <v>0.9</v>
      </c>
      <c r="FU29">
        <v>1</v>
      </c>
      <c r="FV29">
        <v>1</v>
      </c>
      <c r="FW29">
        <v>0.71099999999999997</v>
      </c>
      <c r="FX29">
        <v>0.27800000000000002</v>
      </c>
      <c r="FY29">
        <v>4.3999999999999997E-2</v>
      </c>
      <c r="FZ29">
        <v>0.372</v>
      </c>
      <c r="GA29">
        <v>0.59399999999999997</v>
      </c>
      <c r="GB29">
        <v>0.17199999999999999</v>
      </c>
      <c r="GC29">
        <v>1</v>
      </c>
      <c r="GD29">
        <v>0.50600000000000001</v>
      </c>
      <c r="GE29">
        <v>1</v>
      </c>
      <c r="GF29">
        <v>1</v>
      </c>
      <c r="GG29">
        <v>0.128</v>
      </c>
      <c r="GH29">
        <v>0</v>
      </c>
      <c r="GI29">
        <v>0.51100000000000001</v>
      </c>
      <c r="GJ29">
        <v>0.35</v>
      </c>
      <c r="GK29">
        <v>0</v>
      </c>
      <c r="GL29">
        <v>0.128</v>
      </c>
      <c r="GM29">
        <v>0.51100000000000001</v>
      </c>
      <c r="GN29">
        <v>0.38300000000000001</v>
      </c>
      <c r="GO29">
        <v>0</v>
      </c>
      <c r="GP29">
        <v>0</v>
      </c>
      <c r="GQ29">
        <v>0.68899999999999995</v>
      </c>
      <c r="GR29">
        <v>0.128</v>
      </c>
      <c r="GS29">
        <v>0</v>
      </c>
      <c r="GT29">
        <v>0</v>
      </c>
      <c r="GU29">
        <v>0</v>
      </c>
      <c r="GV29">
        <v>0.59399999999999997</v>
      </c>
      <c r="GW29">
        <v>0.439</v>
      </c>
      <c r="GX29">
        <v>0.39400000000000002</v>
      </c>
      <c r="GY29">
        <v>0.71099999999999997</v>
      </c>
      <c r="GZ29">
        <v>0.57199999999999995</v>
      </c>
      <c r="HA29">
        <v>0</v>
      </c>
      <c r="HB29">
        <v>0</v>
      </c>
      <c r="HC29">
        <v>0</v>
      </c>
      <c r="HD29">
        <v>0</v>
      </c>
      <c r="HE29">
        <v>0</v>
      </c>
      <c r="HF29">
        <v>0</v>
      </c>
      <c r="HG29">
        <v>0.47799999999999998</v>
      </c>
      <c r="HH29">
        <v>0</v>
      </c>
      <c r="HI29">
        <v>1</v>
      </c>
      <c r="HJ29">
        <v>0.56100000000000005</v>
      </c>
      <c r="HK29">
        <v>0</v>
      </c>
      <c r="HL29">
        <v>0</v>
      </c>
      <c r="HM29">
        <v>0</v>
      </c>
      <c r="HN29">
        <v>0</v>
      </c>
      <c r="HO29">
        <v>0</v>
      </c>
      <c r="HP29">
        <v>0</v>
      </c>
      <c r="HQ29">
        <v>0</v>
      </c>
      <c r="HR29">
        <v>0</v>
      </c>
      <c r="HS29">
        <v>0</v>
      </c>
      <c r="HT29">
        <v>0</v>
      </c>
      <c r="HU29">
        <v>0</v>
      </c>
      <c r="HV29">
        <v>0</v>
      </c>
      <c r="HW29">
        <v>0</v>
      </c>
      <c r="HX29">
        <v>0</v>
      </c>
      <c r="HY29">
        <v>0</v>
      </c>
      <c r="HZ29">
        <v>3.3000000000000002E-2</v>
      </c>
      <c r="IA29">
        <v>0</v>
      </c>
      <c r="IB29">
        <v>0</v>
      </c>
      <c r="IC29">
        <v>2.1999999999999999E-2</v>
      </c>
      <c r="ID29">
        <v>0</v>
      </c>
      <c r="IE29">
        <v>0</v>
      </c>
      <c r="IF29">
        <v>0</v>
      </c>
      <c r="IG29">
        <v>0</v>
      </c>
      <c r="IH29">
        <v>0</v>
      </c>
      <c r="II29">
        <v>0</v>
      </c>
      <c r="IJ29">
        <v>0</v>
      </c>
      <c r="IK29">
        <v>0</v>
      </c>
      <c r="IL29">
        <v>0</v>
      </c>
      <c r="IM29">
        <v>0.34399999999999997</v>
      </c>
      <c r="IN29">
        <v>0</v>
      </c>
      <c r="IO29">
        <v>0</v>
      </c>
      <c r="IP29">
        <v>0</v>
      </c>
      <c r="IQ29">
        <v>0</v>
      </c>
      <c r="IR29">
        <v>0</v>
      </c>
      <c r="IS29">
        <v>0</v>
      </c>
      <c r="IT29">
        <v>0</v>
      </c>
      <c r="IU29">
        <v>0</v>
      </c>
      <c r="IV29">
        <v>0</v>
      </c>
      <c r="IW29">
        <v>0</v>
      </c>
      <c r="IX29">
        <v>0</v>
      </c>
      <c r="IY29">
        <v>0</v>
      </c>
      <c r="IZ29">
        <v>0</v>
      </c>
      <c r="JA29">
        <v>0</v>
      </c>
      <c r="JB29">
        <v>0</v>
      </c>
      <c r="JC29">
        <v>0</v>
      </c>
      <c r="JD29">
        <v>3.77</v>
      </c>
      <c r="JE29">
        <v>5.702</v>
      </c>
      <c r="JF29">
        <v>5.484</v>
      </c>
      <c r="JG29">
        <v>7.2080000000000002</v>
      </c>
      <c r="JH29">
        <v>7.1150000000000002</v>
      </c>
      <c r="JI29">
        <v>11.404999999999999</v>
      </c>
      <c r="JJ29">
        <v>8.3770000000000007</v>
      </c>
      <c r="JK29">
        <v>9.0459999999999994</v>
      </c>
      <c r="JL29">
        <v>6.0209999999999999</v>
      </c>
      <c r="JM29">
        <v>6.8810000000000002</v>
      </c>
      <c r="JN29">
        <v>9.2829999999999995</v>
      </c>
      <c r="JO29">
        <v>7.4690000000000003</v>
      </c>
      <c r="JP29">
        <v>8.0839999999999996</v>
      </c>
      <c r="JQ29">
        <v>6.8319999999999999</v>
      </c>
      <c r="JR29">
        <v>6.7030000000000003</v>
      </c>
      <c r="JS29">
        <v>11.147</v>
      </c>
      <c r="JT29">
        <v>9.7409999999999997</v>
      </c>
      <c r="JU29">
        <v>7.41</v>
      </c>
      <c r="JV29">
        <v>8.9079999999999995</v>
      </c>
      <c r="JW29">
        <v>12.308999999999999</v>
      </c>
      <c r="JX29">
        <v>7.1079999999999997</v>
      </c>
      <c r="JY29">
        <v>7.6029999999999998</v>
      </c>
      <c r="JZ29">
        <v>4.7830000000000004</v>
      </c>
      <c r="KA29">
        <v>9.52</v>
      </c>
      <c r="KB29">
        <v>11.379</v>
      </c>
      <c r="KC29">
        <v>10.234999999999999</v>
      </c>
      <c r="KD29">
        <v>11.760999999999999</v>
      </c>
      <c r="KE29">
        <v>11.544</v>
      </c>
      <c r="KF29">
        <v>10.278</v>
      </c>
      <c r="KG29">
        <v>12.917</v>
      </c>
    </row>
    <row r="30" spans="1:293" x14ac:dyDescent="0.25">
      <c r="A30" t="s">
        <v>1595</v>
      </c>
      <c r="B30" t="s">
        <v>832</v>
      </c>
      <c r="C30" t="s">
        <v>595</v>
      </c>
      <c r="D30">
        <v>67</v>
      </c>
      <c r="E30" t="s">
        <v>1</v>
      </c>
      <c r="F30">
        <v>1</v>
      </c>
      <c r="G30">
        <v>1</v>
      </c>
      <c r="H30" t="s">
        <v>2</v>
      </c>
      <c r="I30" t="s">
        <v>7</v>
      </c>
      <c r="J30" t="s">
        <v>611</v>
      </c>
      <c r="K30" s="17" t="s">
        <v>596</v>
      </c>
      <c r="L30" s="17" t="s">
        <v>831</v>
      </c>
      <c r="M30" s="7">
        <v>0</v>
      </c>
      <c r="N30" s="7">
        <v>379.33852697554897</v>
      </c>
      <c r="O30" s="7">
        <f>M30*'Emission and cost factors'!$D$8+N30*'Emission and cost factors'!$E$8</f>
        <v>174.49572240875253</v>
      </c>
      <c r="P30" s="8">
        <f>M30*'Emission and cost factors'!$D$9+N30*'Emission and cost factors'!$E$9</f>
        <v>56.900779046332346</v>
      </c>
      <c r="Q30" s="7">
        <f t="shared" si="0"/>
        <v>18.770333333333337</v>
      </c>
      <c r="R30" s="2">
        <f t="shared" si="1"/>
        <v>27</v>
      </c>
      <c r="S30" s="2">
        <f t="shared" si="2"/>
        <v>19</v>
      </c>
      <c r="T30" s="2">
        <f t="shared" si="3"/>
        <v>8</v>
      </c>
      <c r="U30" s="7">
        <f t="shared" si="4"/>
        <v>0.86776666666666669</v>
      </c>
      <c r="V30" s="7">
        <f t="shared" si="5"/>
        <v>0.56223333333333336</v>
      </c>
      <c r="W30" s="7">
        <f t="shared" si="6"/>
        <v>0.245</v>
      </c>
      <c r="X30">
        <v>17.27</v>
      </c>
      <c r="Y30">
        <v>17.309999999999999</v>
      </c>
      <c r="Z30">
        <v>17.47</v>
      </c>
      <c r="AA30">
        <v>17.190000000000001</v>
      </c>
      <c r="AB30">
        <v>17.47</v>
      </c>
      <c r="AC30">
        <v>18.920000000000002</v>
      </c>
      <c r="AD30">
        <v>19.510000000000002</v>
      </c>
      <c r="AE30">
        <v>19.239999999999998</v>
      </c>
      <c r="AF30">
        <v>18.649999999999999</v>
      </c>
      <c r="AG30">
        <v>18.13</v>
      </c>
      <c r="AH30">
        <v>18.77</v>
      </c>
      <c r="AI30">
        <v>17.899999999999999</v>
      </c>
      <c r="AJ30">
        <v>18.53</v>
      </c>
      <c r="AK30">
        <v>17.23</v>
      </c>
      <c r="AL30">
        <v>17.63</v>
      </c>
      <c r="AM30">
        <v>18.86</v>
      </c>
      <c r="AN30">
        <v>19.5</v>
      </c>
      <c r="AO30">
        <v>18.91</v>
      </c>
      <c r="AP30">
        <v>18.739999999999998</v>
      </c>
      <c r="AQ30">
        <v>19.75</v>
      </c>
      <c r="AR30">
        <v>19.690000000000001</v>
      </c>
      <c r="AS30">
        <v>18.68</v>
      </c>
      <c r="AT30">
        <v>18.52</v>
      </c>
      <c r="AU30">
        <v>19.04</v>
      </c>
      <c r="AV30">
        <v>19.989999999999998</v>
      </c>
      <c r="AW30">
        <v>18.93</v>
      </c>
      <c r="AX30">
        <v>19.57</v>
      </c>
      <c r="AY30">
        <v>20.69</v>
      </c>
      <c r="AZ30">
        <v>20.27</v>
      </c>
      <c r="BA30">
        <v>20.75</v>
      </c>
      <c r="BB30">
        <v>1</v>
      </c>
      <c r="BC30">
        <v>1</v>
      </c>
      <c r="BD30">
        <v>1</v>
      </c>
      <c r="BE30">
        <v>1</v>
      </c>
      <c r="BF30">
        <v>1</v>
      </c>
      <c r="BG30">
        <v>1</v>
      </c>
      <c r="BH30">
        <v>1</v>
      </c>
      <c r="BI30">
        <v>1</v>
      </c>
      <c r="BJ30">
        <v>1</v>
      </c>
      <c r="BK30">
        <v>1</v>
      </c>
      <c r="BL30">
        <v>1</v>
      </c>
      <c r="BM30">
        <v>1</v>
      </c>
      <c r="BN30">
        <v>1</v>
      </c>
      <c r="BO30">
        <v>1</v>
      </c>
      <c r="BP30">
        <v>1</v>
      </c>
      <c r="BQ30">
        <v>1</v>
      </c>
      <c r="BR30">
        <v>1</v>
      </c>
      <c r="BS30">
        <v>1</v>
      </c>
      <c r="BT30">
        <v>1</v>
      </c>
      <c r="BU30">
        <v>1</v>
      </c>
      <c r="BV30">
        <v>1</v>
      </c>
      <c r="BW30">
        <v>1</v>
      </c>
      <c r="BX30">
        <v>1</v>
      </c>
      <c r="BY30">
        <v>1</v>
      </c>
      <c r="BZ30">
        <v>3.3000000000000002E-2</v>
      </c>
      <c r="CA30">
        <v>1</v>
      </c>
      <c r="CB30">
        <v>1</v>
      </c>
      <c r="CC30">
        <v>0</v>
      </c>
      <c r="CD30">
        <v>0</v>
      </c>
      <c r="CE30">
        <v>0</v>
      </c>
      <c r="CF30">
        <v>1</v>
      </c>
      <c r="CG30">
        <v>1</v>
      </c>
      <c r="CH30">
        <v>1</v>
      </c>
      <c r="CI30">
        <v>1</v>
      </c>
      <c r="CJ30">
        <v>1</v>
      </c>
      <c r="CK30">
        <v>0.41699999999999998</v>
      </c>
      <c r="CL30">
        <v>0</v>
      </c>
      <c r="CM30">
        <v>0</v>
      </c>
      <c r="CN30">
        <v>1</v>
      </c>
      <c r="CO30">
        <v>1</v>
      </c>
      <c r="CP30">
        <v>1</v>
      </c>
      <c r="CQ30">
        <v>1</v>
      </c>
      <c r="CR30">
        <v>1</v>
      </c>
      <c r="CS30">
        <v>1</v>
      </c>
      <c r="CT30">
        <v>1</v>
      </c>
      <c r="CU30">
        <v>0.86699999999999999</v>
      </c>
      <c r="CV30">
        <v>0</v>
      </c>
      <c r="CW30">
        <v>0.28299999999999997</v>
      </c>
      <c r="CX30">
        <v>1</v>
      </c>
      <c r="CY30">
        <v>0</v>
      </c>
      <c r="CZ30">
        <v>0</v>
      </c>
      <c r="DA30">
        <v>1</v>
      </c>
      <c r="DB30">
        <v>1</v>
      </c>
      <c r="DC30">
        <v>0</v>
      </c>
      <c r="DD30">
        <v>0</v>
      </c>
      <c r="DE30">
        <v>0.3</v>
      </c>
      <c r="DF30">
        <v>0</v>
      </c>
      <c r="DG30">
        <v>0</v>
      </c>
      <c r="DH30">
        <v>0</v>
      </c>
      <c r="DI30">
        <v>0</v>
      </c>
      <c r="DJ30">
        <v>1</v>
      </c>
      <c r="DK30">
        <v>1</v>
      </c>
      <c r="DL30">
        <v>1</v>
      </c>
      <c r="DM30">
        <v>1</v>
      </c>
      <c r="DN30">
        <v>1</v>
      </c>
      <c r="DO30">
        <v>0</v>
      </c>
      <c r="DP30">
        <v>0</v>
      </c>
      <c r="DQ30">
        <v>0</v>
      </c>
      <c r="DR30">
        <v>0</v>
      </c>
      <c r="DS30">
        <v>0</v>
      </c>
      <c r="DT30">
        <v>0</v>
      </c>
      <c r="DU30">
        <v>0.35</v>
      </c>
      <c r="DV30">
        <v>0</v>
      </c>
      <c r="DW30">
        <v>1</v>
      </c>
      <c r="DX30">
        <v>1</v>
      </c>
      <c r="DY30">
        <v>0</v>
      </c>
      <c r="DZ30">
        <v>0</v>
      </c>
      <c r="EA30">
        <v>0</v>
      </c>
      <c r="EB30">
        <v>0</v>
      </c>
      <c r="EC30">
        <v>0</v>
      </c>
      <c r="ED30">
        <v>0</v>
      </c>
      <c r="EE30">
        <v>0</v>
      </c>
      <c r="EF30">
        <v>0</v>
      </c>
      <c r="EG30">
        <v>0</v>
      </c>
      <c r="EH30">
        <v>0</v>
      </c>
      <c r="EI30">
        <v>0</v>
      </c>
      <c r="EJ30">
        <v>0</v>
      </c>
      <c r="EK30">
        <v>0</v>
      </c>
      <c r="EL30">
        <v>0</v>
      </c>
      <c r="EM30">
        <v>0</v>
      </c>
      <c r="EN30">
        <v>16.32</v>
      </c>
      <c r="EO30">
        <v>16.420000000000002</v>
      </c>
      <c r="EP30">
        <v>16.7</v>
      </c>
      <c r="EQ30">
        <v>16.170000000000002</v>
      </c>
      <c r="ER30">
        <v>16.690000000000001</v>
      </c>
      <c r="ES30">
        <v>18.28</v>
      </c>
      <c r="ET30">
        <v>18.93</v>
      </c>
      <c r="EU30">
        <v>18.96</v>
      </c>
      <c r="EV30">
        <v>18.22</v>
      </c>
      <c r="EW30">
        <v>17.47</v>
      </c>
      <c r="EX30">
        <v>18.48</v>
      </c>
      <c r="EY30">
        <v>16.89</v>
      </c>
      <c r="EZ30">
        <v>17.809999999999999</v>
      </c>
      <c r="FA30">
        <v>15.91</v>
      </c>
      <c r="FB30">
        <v>16.68</v>
      </c>
      <c r="FC30">
        <v>18.489999999999998</v>
      </c>
      <c r="FD30">
        <v>19.100000000000001</v>
      </c>
      <c r="FE30">
        <v>18.239999999999998</v>
      </c>
      <c r="FF30">
        <v>18.11</v>
      </c>
      <c r="FG30">
        <v>19.3</v>
      </c>
      <c r="FH30">
        <v>19.12</v>
      </c>
      <c r="FI30">
        <v>17.91</v>
      </c>
      <c r="FJ30">
        <v>18.12</v>
      </c>
      <c r="FK30">
        <v>18.89</v>
      </c>
      <c r="FL30">
        <v>19.66</v>
      </c>
      <c r="FM30">
        <v>18.16</v>
      </c>
      <c r="FN30">
        <v>18.84</v>
      </c>
      <c r="FO30">
        <v>20.440000000000001</v>
      </c>
      <c r="FP30">
        <v>19.93</v>
      </c>
      <c r="FQ30">
        <v>20.7</v>
      </c>
      <c r="FR30">
        <v>1</v>
      </c>
      <c r="FS30">
        <v>1</v>
      </c>
      <c r="FT30">
        <v>1</v>
      </c>
      <c r="FU30">
        <v>1</v>
      </c>
      <c r="FV30">
        <v>1</v>
      </c>
      <c r="FW30">
        <v>1</v>
      </c>
      <c r="FX30">
        <v>1</v>
      </c>
      <c r="FY30">
        <v>1</v>
      </c>
      <c r="FZ30">
        <v>1</v>
      </c>
      <c r="GA30">
        <v>1</v>
      </c>
      <c r="GB30">
        <v>1</v>
      </c>
      <c r="GC30">
        <v>1</v>
      </c>
      <c r="GD30">
        <v>1</v>
      </c>
      <c r="GE30">
        <v>1</v>
      </c>
      <c r="GF30">
        <v>1</v>
      </c>
      <c r="GG30">
        <v>1</v>
      </c>
      <c r="GH30">
        <v>1</v>
      </c>
      <c r="GI30">
        <v>1</v>
      </c>
      <c r="GJ30">
        <v>1</v>
      </c>
      <c r="GK30">
        <v>1</v>
      </c>
      <c r="GL30">
        <v>1</v>
      </c>
      <c r="GM30">
        <v>1</v>
      </c>
      <c r="GN30">
        <v>1</v>
      </c>
      <c r="GO30">
        <v>1</v>
      </c>
      <c r="GP30">
        <v>1</v>
      </c>
      <c r="GQ30">
        <v>1</v>
      </c>
      <c r="GR30">
        <v>1</v>
      </c>
      <c r="GS30">
        <v>0</v>
      </c>
      <c r="GT30">
        <v>0.16700000000000001</v>
      </c>
      <c r="GU30">
        <v>0</v>
      </c>
      <c r="GV30">
        <v>1</v>
      </c>
      <c r="GW30">
        <v>1</v>
      </c>
      <c r="GX30">
        <v>1</v>
      </c>
      <c r="GY30">
        <v>1</v>
      </c>
      <c r="GZ30">
        <v>1</v>
      </c>
      <c r="HA30">
        <v>1</v>
      </c>
      <c r="HB30">
        <v>0.16700000000000001</v>
      </c>
      <c r="HC30">
        <v>8.3000000000000004E-2</v>
      </c>
      <c r="HD30">
        <v>1</v>
      </c>
      <c r="HE30">
        <v>1</v>
      </c>
      <c r="HF30">
        <v>1</v>
      </c>
      <c r="HG30">
        <v>1</v>
      </c>
      <c r="HH30">
        <v>1</v>
      </c>
      <c r="HI30">
        <v>1</v>
      </c>
      <c r="HJ30">
        <v>1</v>
      </c>
      <c r="HK30">
        <v>1</v>
      </c>
      <c r="HL30">
        <v>0</v>
      </c>
      <c r="HM30">
        <v>1</v>
      </c>
      <c r="HN30">
        <v>1</v>
      </c>
      <c r="HO30">
        <v>0</v>
      </c>
      <c r="HP30">
        <v>0</v>
      </c>
      <c r="HQ30">
        <v>1</v>
      </c>
      <c r="HR30">
        <v>1</v>
      </c>
      <c r="HS30">
        <v>0.23300000000000001</v>
      </c>
      <c r="HT30">
        <v>0</v>
      </c>
      <c r="HU30">
        <v>1</v>
      </c>
      <c r="HV30">
        <v>0.53300000000000003</v>
      </c>
      <c r="HW30">
        <v>0</v>
      </c>
      <c r="HX30">
        <v>0</v>
      </c>
      <c r="HY30">
        <v>0</v>
      </c>
      <c r="HZ30">
        <v>1</v>
      </c>
      <c r="IA30">
        <v>1</v>
      </c>
      <c r="IB30">
        <v>1</v>
      </c>
      <c r="IC30">
        <v>1</v>
      </c>
      <c r="ID30">
        <v>1</v>
      </c>
      <c r="IE30">
        <v>0</v>
      </c>
      <c r="IF30">
        <v>0</v>
      </c>
      <c r="IG30">
        <v>0</v>
      </c>
      <c r="IH30">
        <v>0</v>
      </c>
      <c r="II30">
        <v>1</v>
      </c>
      <c r="IJ30">
        <v>0</v>
      </c>
      <c r="IK30">
        <v>1</v>
      </c>
      <c r="IL30">
        <v>0.433</v>
      </c>
      <c r="IM30">
        <v>1</v>
      </c>
      <c r="IN30">
        <v>1</v>
      </c>
      <c r="IO30">
        <v>0</v>
      </c>
      <c r="IP30">
        <v>0</v>
      </c>
      <c r="IQ30">
        <v>0</v>
      </c>
      <c r="IR30">
        <v>0</v>
      </c>
      <c r="IS30">
        <v>0</v>
      </c>
      <c r="IT30">
        <v>0</v>
      </c>
      <c r="IU30">
        <v>0.183</v>
      </c>
      <c r="IV30">
        <v>0</v>
      </c>
      <c r="IW30">
        <v>0</v>
      </c>
      <c r="IX30">
        <v>0</v>
      </c>
      <c r="IY30">
        <v>0</v>
      </c>
      <c r="IZ30">
        <v>0</v>
      </c>
      <c r="JA30">
        <v>0</v>
      </c>
      <c r="JB30">
        <v>0</v>
      </c>
      <c r="JC30">
        <v>0</v>
      </c>
      <c r="JD30">
        <v>4.2030000000000003</v>
      </c>
      <c r="JE30">
        <v>6.2960000000000003</v>
      </c>
      <c r="JF30">
        <v>5.7640000000000002</v>
      </c>
      <c r="JG30">
        <v>7.5250000000000004</v>
      </c>
      <c r="JH30">
        <v>6.859</v>
      </c>
      <c r="JI30">
        <v>11.811</v>
      </c>
      <c r="JJ30">
        <v>9.1219999999999999</v>
      </c>
      <c r="JK30">
        <v>10.022</v>
      </c>
      <c r="JL30">
        <v>6.7430000000000003</v>
      </c>
      <c r="JM30">
        <v>7.351</v>
      </c>
      <c r="JN30">
        <v>9.7639999999999993</v>
      </c>
      <c r="JO30">
        <v>7.9889999999999999</v>
      </c>
      <c r="JP30">
        <v>8.4570000000000007</v>
      </c>
      <c r="JQ30">
        <v>7.0860000000000003</v>
      </c>
      <c r="JR30">
        <v>7.1029999999999998</v>
      </c>
      <c r="JS30">
        <v>12.022</v>
      </c>
      <c r="JT30">
        <v>10.708</v>
      </c>
      <c r="JU30">
        <v>8.02</v>
      </c>
      <c r="JV30">
        <v>9.4160000000000004</v>
      </c>
      <c r="JW30">
        <v>13.302</v>
      </c>
      <c r="JX30">
        <v>7.7130000000000001</v>
      </c>
      <c r="JY30">
        <v>8.3960000000000008</v>
      </c>
      <c r="JZ30">
        <v>5.3449999999999998</v>
      </c>
      <c r="KA30">
        <v>9.8629999999999995</v>
      </c>
      <c r="KB30">
        <v>11.734999999999999</v>
      </c>
      <c r="KC30">
        <v>10.413</v>
      </c>
      <c r="KD30">
        <v>12.27</v>
      </c>
      <c r="KE30">
        <v>12.221</v>
      </c>
      <c r="KF30">
        <v>10.715999999999999</v>
      </c>
      <c r="KG30">
        <v>13.443</v>
      </c>
    </row>
    <row r="31" spans="1:293" x14ac:dyDescent="0.25">
      <c r="A31" t="s">
        <v>1596</v>
      </c>
      <c r="B31" t="s">
        <v>832</v>
      </c>
      <c r="C31" t="s">
        <v>595</v>
      </c>
      <c r="D31">
        <v>68</v>
      </c>
      <c r="E31" t="s">
        <v>1</v>
      </c>
      <c r="F31">
        <v>1</v>
      </c>
      <c r="G31">
        <v>1</v>
      </c>
      <c r="H31" t="s">
        <v>2</v>
      </c>
      <c r="I31" t="s">
        <v>7</v>
      </c>
      <c r="J31" t="s">
        <v>5</v>
      </c>
      <c r="K31" s="17" t="s">
        <v>596</v>
      </c>
      <c r="L31" s="17" t="s">
        <v>831</v>
      </c>
      <c r="M31" s="7">
        <v>0</v>
      </c>
      <c r="N31" s="7">
        <v>379.33092658743197</v>
      </c>
      <c r="O31" s="7">
        <f>M31*'Emission and cost factors'!$D$8+N31*'Emission and cost factors'!$E$8</f>
        <v>174.49222623021871</v>
      </c>
      <c r="P31" s="8">
        <f>M31*'Emission and cost factors'!$D$9+N31*'Emission and cost factors'!$E$9</f>
        <v>56.899638988114795</v>
      </c>
      <c r="Q31" s="7">
        <f t="shared" ref="Q31:Q58" si="7">AVERAGE(X31:BA31)</f>
        <v>18.770333333333337</v>
      </c>
      <c r="R31" s="2">
        <f t="shared" ref="R31:R58" si="8">COUNTIF(X31:BA31,"&lt;20")</f>
        <v>27</v>
      </c>
      <c r="S31" s="2">
        <f t="shared" ref="S31:S58" si="9">COUNTIF(X31:BA31,"&lt;19")</f>
        <v>19</v>
      </c>
      <c r="T31" s="2">
        <f t="shared" ref="T31:T58" si="10">COUNTIF(X31:BA31,"&lt;18")</f>
        <v>8</v>
      </c>
      <c r="U31" s="7">
        <f t="shared" ref="U31:U58" si="11">SUM(BB31:CE31)/30</f>
        <v>0.86776666666666669</v>
      </c>
      <c r="V31" s="7">
        <f t="shared" ref="V31:V58" si="12">SUM(CF31:DI31)/30</f>
        <v>0.56166666666666665</v>
      </c>
      <c r="W31" s="7">
        <f t="shared" ref="W31:W58" si="13">SUM(DJ31:EM31)/30</f>
        <v>0.245</v>
      </c>
      <c r="X31">
        <v>17.27</v>
      </c>
      <c r="Y31">
        <v>17.309999999999999</v>
      </c>
      <c r="Z31">
        <v>17.47</v>
      </c>
      <c r="AA31">
        <v>17.190000000000001</v>
      </c>
      <c r="AB31">
        <v>17.47</v>
      </c>
      <c r="AC31">
        <v>18.920000000000002</v>
      </c>
      <c r="AD31">
        <v>19.510000000000002</v>
      </c>
      <c r="AE31">
        <v>19.239999999999998</v>
      </c>
      <c r="AF31">
        <v>18.649999999999999</v>
      </c>
      <c r="AG31">
        <v>18.13</v>
      </c>
      <c r="AH31">
        <v>18.77</v>
      </c>
      <c r="AI31">
        <v>17.899999999999999</v>
      </c>
      <c r="AJ31">
        <v>18.53</v>
      </c>
      <c r="AK31">
        <v>17.23</v>
      </c>
      <c r="AL31">
        <v>17.63</v>
      </c>
      <c r="AM31">
        <v>18.86</v>
      </c>
      <c r="AN31">
        <v>19.5</v>
      </c>
      <c r="AO31">
        <v>18.91</v>
      </c>
      <c r="AP31">
        <v>18.739999999999998</v>
      </c>
      <c r="AQ31">
        <v>19.75</v>
      </c>
      <c r="AR31">
        <v>19.690000000000001</v>
      </c>
      <c r="AS31">
        <v>18.68</v>
      </c>
      <c r="AT31">
        <v>18.52</v>
      </c>
      <c r="AU31">
        <v>19.04</v>
      </c>
      <c r="AV31">
        <v>19.989999999999998</v>
      </c>
      <c r="AW31">
        <v>18.93</v>
      </c>
      <c r="AX31">
        <v>19.57</v>
      </c>
      <c r="AY31">
        <v>20.69</v>
      </c>
      <c r="AZ31">
        <v>20.27</v>
      </c>
      <c r="BA31">
        <v>20.75</v>
      </c>
      <c r="BB31">
        <v>1</v>
      </c>
      <c r="BC31">
        <v>1</v>
      </c>
      <c r="BD31">
        <v>1</v>
      </c>
      <c r="BE31">
        <v>1</v>
      </c>
      <c r="BF31">
        <v>1</v>
      </c>
      <c r="BG31">
        <v>1</v>
      </c>
      <c r="BH31">
        <v>1</v>
      </c>
      <c r="BI31">
        <v>1</v>
      </c>
      <c r="BJ31">
        <v>1</v>
      </c>
      <c r="BK31">
        <v>1</v>
      </c>
      <c r="BL31">
        <v>1</v>
      </c>
      <c r="BM31">
        <v>1</v>
      </c>
      <c r="BN31">
        <v>1</v>
      </c>
      <c r="BO31">
        <v>1</v>
      </c>
      <c r="BP31">
        <v>1</v>
      </c>
      <c r="BQ31">
        <v>1</v>
      </c>
      <c r="BR31">
        <v>1</v>
      </c>
      <c r="BS31">
        <v>1</v>
      </c>
      <c r="BT31">
        <v>1</v>
      </c>
      <c r="BU31">
        <v>1</v>
      </c>
      <c r="BV31">
        <v>1</v>
      </c>
      <c r="BW31">
        <v>1</v>
      </c>
      <c r="BX31">
        <v>1</v>
      </c>
      <c r="BY31">
        <v>1</v>
      </c>
      <c r="BZ31">
        <v>3.3000000000000002E-2</v>
      </c>
      <c r="CA31">
        <v>1</v>
      </c>
      <c r="CB31">
        <v>1</v>
      </c>
      <c r="CC31">
        <v>0</v>
      </c>
      <c r="CD31">
        <v>0</v>
      </c>
      <c r="CE31">
        <v>0</v>
      </c>
      <c r="CF31">
        <v>1</v>
      </c>
      <c r="CG31">
        <v>1</v>
      </c>
      <c r="CH31">
        <v>1</v>
      </c>
      <c r="CI31">
        <v>1</v>
      </c>
      <c r="CJ31">
        <v>1</v>
      </c>
      <c r="CK31">
        <v>0.41699999999999998</v>
      </c>
      <c r="CL31">
        <v>0</v>
      </c>
      <c r="CM31">
        <v>0</v>
      </c>
      <c r="CN31">
        <v>1</v>
      </c>
      <c r="CO31">
        <v>1</v>
      </c>
      <c r="CP31">
        <v>1</v>
      </c>
      <c r="CQ31">
        <v>1</v>
      </c>
      <c r="CR31">
        <v>1</v>
      </c>
      <c r="CS31">
        <v>1</v>
      </c>
      <c r="CT31">
        <v>1</v>
      </c>
      <c r="CU31">
        <v>0.85</v>
      </c>
      <c r="CV31">
        <v>0</v>
      </c>
      <c r="CW31">
        <v>0.28299999999999997</v>
      </c>
      <c r="CX31">
        <v>1</v>
      </c>
      <c r="CY31">
        <v>0</v>
      </c>
      <c r="CZ31">
        <v>0</v>
      </c>
      <c r="DA31">
        <v>1</v>
      </c>
      <c r="DB31">
        <v>1</v>
      </c>
      <c r="DC31">
        <v>0</v>
      </c>
      <c r="DD31">
        <v>0</v>
      </c>
      <c r="DE31">
        <v>0.3</v>
      </c>
      <c r="DF31">
        <v>0</v>
      </c>
      <c r="DG31">
        <v>0</v>
      </c>
      <c r="DH31">
        <v>0</v>
      </c>
      <c r="DI31">
        <v>0</v>
      </c>
      <c r="DJ31">
        <v>1</v>
      </c>
      <c r="DK31">
        <v>1</v>
      </c>
      <c r="DL31">
        <v>1</v>
      </c>
      <c r="DM31">
        <v>1</v>
      </c>
      <c r="DN31">
        <v>1</v>
      </c>
      <c r="DO31">
        <v>0</v>
      </c>
      <c r="DP31">
        <v>0</v>
      </c>
      <c r="DQ31">
        <v>0</v>
      </c>
      <c r="DR31">
        <v>0</v>
      </c>
      <c r="DS31">
        <v>0</v>
      </c>
      <c r="DT31">
        <v>0</v>
      </c>
      <c r="DU31">
        <v>0.35</v>
      </c>
      <c r="DV31">
        <v>0</v>
      </c>
      <c r="DW31">
        <v>1</v>
      </c>
      <c r="DX31">
        <v>1</v>
      </c>
      <c r="DY31">
        <v>0</v>
      </c>
      <c r="DZ31">
        <v>0</v>
      </c>
      <c r="EA31">
        <v>0</v>
      </c>
      <c r="EB31">
        <v>0</v>
      </c>
      <c r="EC31">
        <v>0</v>
      </c>
      <c r="ED31">
        <v>0</v>
      </c>
      <c r="EE31">
        <v>0</v>
      </c>
      <c r="EF31">
        <v>0</v>
      </c>
      <c r="EG31">
        <v>0</v>
      </c>
      <c r="EH31">
        <v>0</v>
      </c>
      <c r="EI31">
        <v>0</v>
      </c>
      <c r="EJ31">
        <v>0</v>
      </c>
      <c r="EK31">
        <v>0</v>
      </c>
      <c r="EL31">
        <v>0</v>
      </c>
      <c r="EM31">
        <v>0</v>
      </c>
      <c r="EN31">
        <v>16.32</v>
      </c>
      <c r="EO31">
        <v>16.420000000000002</v>
      </c>
      <c r="EP31">
        <v>16.7</v>
      </c>
      <c r="EQ31">
        <v>16.170000000000002</v>
      </c>
      <c r="ER31">
        <v>16.690000000000001</v>
      </c>
      <c r="ES31">
        <v>18.28</v>
      </c>
      <c r="ET31">
        <v>18.93</v>
      </c>
      <c r="EU31">
        <v>18.96</v>
      </c>
      <c r="EV31">
        <v>18.22</v>
      </c>
      <c r="EW31">
        <v>17.47</v>
      </c>
      <c r="EX31">
        <v>18.48</v>
      </c>
      <c r="EY31">
        <v>16.89</v>
      </c>
      <c r="EZ31">
        <v>17.809999999999999</v>
      </c>
      <c r="FA31">
        <v>15.91</v>
      </c>
      <c r="FB31">
        <v>16.68</v>
      </c>
      <c r="FC31">
        <v>18.489999999999998</v>
      </c>
      <c r="FD31">
        <v>19.100000000000001</v>
      </c>
      <c r="FE31">
        <v>18.239999999999998</v>
      </c>
      <c r="FF31">
        <v>18.11</v>
      </c>
      <c r="FG31">
        <v>19.3</v>
      </c>
      <c r="FH31">
        <v>19.12</v>
      </c>
      <c r="FI31">
        <v>17.91</v>
      </c>
      <c r="FJ31">
        <v>18.12</v>
      </c>
      <c r="FK31">
        <v>18.89</v>
      </c>
      <c r="FL31">
        <v>19.66</v>
      </c>
      <c r="FM31">
        <v>18.16</v>
      </c>
      <c r="FN31">
        <v>18.84</v>
      </c>
      <c r="FO31">
        <v>20.440000000000001</v>
      </c>
      <c r="FP31">
        <v>19.93</v>
      </c>
      <c r="FQ31">
        <v>20.7</v>
      </c>
      <c r="FR31">
        <v>1</v>
      </c>
      <c r="FS31">
        <v>1</v>
      </c>
      <c r="FT31">
        <v>1</v>
      </c>
      <c r="FU31">
        <v>1</v>
      </c>
      <c r="FV31">
        <v>1</v>
      </c>
      <c r="FW31">
        <v>1</v>
      </c>
      <c r="FX31">
        <v>1</v>
      </c>
      <c r="FY31">
        <v>1</v>
      </c>
      <c r="FZ31">
        <v>1</v>
      </c>
      <c r="GA31">
        <v>1</v>
      </c>
      <c r="GB31">
        <v>1</v>
      </c>
      <c r="GC31">
        <v>1</v>
      </c>
      <c r="GD31">
        <v>1</v>
      </c>
      <c r="GE31">
        <v>1</v>
      </c>
      <c r="GF31">
        <v>1</v>
      </c>
      <c r="GG31">
        <v>1</v>
      </c>
      <c r="GH31">
        <v>1</v>
      </c>
      <c r="GI31">
        <v>1</v>
      </c>
      <c r="GJ31">
        <v>1</v>
      </c>
      <c r="GK31">
        <v>1</v>
      </c>
      <c r="GL31">
        <v>1</v>
      </c>
      <c r="GM31">
        <v>1</v>
      </c>
      <c r="GN31">
        <v>1</v>
      </c>
      <c r="GO31">
        <v>1</v>
      </c>
      <c r="GP31">
        <v>1</v>
      </c>
      <c r="GQ31">
        <v>1</v>
      </c>
      <c r="GR31">
        <v>1</v>
      </c>
      <c r="GS31">
        <v>0</v>
      </c>
      <c r="GT31">
        <v>0.16700000000000001</v>
      </c>
      <c r="GU31">
        <v>0</v>
      </c>
      <c r="GV31">
        <v>1</v>
      </c>
      <c r="GW31">
        <v>1</v>
      </c>
      <c r="GX31">
        <v>1</v>
      </c>
      <c r="GY31">
        <v>1</v>
      </c>
      <c r="GZ31">
        <v>1</v>
      </c>
      <c r="HA31">
        <v>1</v>
      </c>
      <c r="HB31">
        <v>0.16700000000000001</v>
      </c>
      <c r="HC31">
        <v>8.3000000000000004E-2</v>
      </c>
      <c r="HD31">
        <v>1</v>
      </c>
      <c r="HE31">
        <v>1</v>
      </c>
      <c r="HF31">
        <v>1</v>
      </c>
      <c r="HG31">
        <v>1</v>
      </c>
      <c r="HH31">
        <v>1</v>
      </c>
      <c r="HI31">
        <v>1</v>
      </c>
      <c r="HJ31">
        <v>1</v>
      </c>
      <c r="HK31">
        <v>1</v>
      </c>
      <c r="HL31">
        <v>0</v>
      </c>
      <c r="HM31">
        <v>1</v>
      </c>
      <c r="HN31">
        <v>1</v>
      </c>
      <c r="HO31">
        <v>0</v>
      </c>
      <c r="HP31">
        <v>0</v>
      </c>
      <c r="HQ31">
        <v>1</v>
      </c>
      <c r="HR31">
        <v>1</v>
      </c>
      <c r="HS31">
        <v>0.23300000000000001</v>
      </c>
      <c r="HT31">
        <v>0</v>
      </c>
      <c r="HU31">
        <v>1</v>
      </c>
      <c r="HV31">
        <v>0.53300000000000003</v>
      </c>
      <c r="HW31">
        <v>0</v>
      </c>
      <c r="HX31">
        <v>0</v>
      </c>
      <c r="HY31">
        <v>0</v>
      </c>
      <c r="HZ31">
        <v>1</v>
      </c>
      <c r="IA31">
        <v>1</v>
      </c>
      <c r="IB31">
        <v>1</v>
      </c>
      <c r="IC31">
        <v>1</v>
      </c>
      <c r="ID31">
        <v>1</v>
      </c>
      <c r="IE31">
        <v>0</v>
      </c>
      <c r="IF31">
        <v>0</v>
      </c>
      <c r="IG31">
        <v>0</v>
      </c>
      <c r="IH31">
        <v>0</v>
      </c>
      <c r="II31">
        <v>1</v>
      </c>
      <c r="IJ31">
        <v>0</v>
      </c>
      <c r="IK31">
        <v>1</v>
      </c>
      <c r="IL31">
        <v>0.433</v>
      </c>
      <c r="IM31">
        <v>1</v>
      </c>
      <c r="IN31">
        <v>1</v>
      </c>
      <c r="IO31">
        <v>0</v>
      </c>
      <c r="IP31">
        <v>0</v>
      </c>
      <c r="IQ31">
        <v>0</v>
      </c>
      <c r="IR31">
        <v>0</v>
      </c>
      <c r="IS31">
        <v>0</v>
      </c>
      <c r="IT31">
        <v>0</v>
      </c>
      <c r="IU31">
        <v>0.183</v>
      </c>
      <c r="IV31">
        <v>0</v>
      </c>
      <c r="IW31">
        <v>0</v>
      </c>
      <c r="IX31">
        <v>0</v>
      </c>
      <c r="IY31">
        <v>0</v>
      </c>
      <c r="IZ31">
        <v>0</v>
      </c>
      <c r="JA31">
        <v>0</v>
      </c>
      <c r="JB31">
        <v>0</v>
      </c>
      <c r="JC31">
        <v>0</v>
      </c>
      <c r="JD31">
        <v>4.2030000000000003</v>
      </c>
      <c r="JE31">
        <v>6.2960000000000003</v>
      </c>
      <c r="JF31">
        <v>5.7640000000000002</v>
      </c>
      <c r="JG31">
        <v>7.5250000000000004</v>
      </c>
      <c r="JH31">
        <v>6.859</v>
      </c>
      <c r="JI31">
        <v>11.811</v>
      </c>
      <c r="JJ31">
        <v>9.1219999999999999</v>
      </c>
      <c r="JK31">
        <v>10.022</v>
      </c>
      <c r="JL31">
        <v>6.7430000000000003</v>
      </c>
      <c r="JM31">
        <v>7.351</v>
      </c>
      <c r="JN31">
        <v>9.7639999999999993</v>
      </c>
      <c r="JO31">
        <v>7.9889999999999999</v>
      </c>
      <c r="JP31">
        <v>8.4570000000000007</v>
      </c>
      <c r="JQ31">
        <v>7.0860000000000003</v>
      </c>
      <c r="JR31">
        <v>7.1029999999999998</v>
      </c>
      <c r="JS31">
        <v>12.022</v>
      </c>
      <c r="JT31">
        <v>10.708</v>
      </c>
      <c r="JU31">
        <v>8.02</v>
      </c>
      <c r="JV31">
        <v>9.4160000000000004</v>
      </c>
      <c r="JW31">
        <v>13.302</v>
      </c>
      <c r="JX31">
        <v>7.7130000000000001</v>
      </c>
      <c r="JY31">
        <v>8.3960000000000008</v>
      </c>
      <c r="JZ31">
        <v>5.3449999999999998</v>
      </c>
      <c r="KA31">
        <v>9.8629999999999995</v>
      </c>
      <c r="KB31">
        <v>11.734999999999999</v>
      </c>
      <c r="KC31">
        <v>10.413</v>
      </c>
      <c r="KD31">
        <v>12.27</v>
      </c>
      <c r="KE31">
        <v>12.221</v>
      </c>
      <c r="KF31">
        <v>10.715999999999999</v>
      </c>
      <c r="KG31">
        <v>13.443</v>
      </c>
    </row>
    <row r="32" spans="1:293" x14ac:dyDescent="0.25">
      <c r="A32" t="s">
        <v>1597</v>
      </c>
      <c r="B32" t="s">
        <v>832</v>
      </c>
      <c r="C32" t="s">
        <v>595</v>
      </c>
      <c r="D32">
        <v>69</v>
      </c>
      <c r="E32" t="s">
        <v>1</v>
      </c>
      <c r="F32">
        <v>1</v>
      </c>
      <c r="G32">
        <v>1</v>
      </c>
      <c r="H32" t="s">
        <v>2</v>
      </c>
      <c r="I32" t="s">
        <v>6</v>
      </c>
      <c r="J32" t="s">
        <v>611</v>
      </c>
      <c r="K32" s="17" t="s">
        <v>596</v>
      </c>
      <c r="L32" s="17" t="s">
        <v>831</v>
      </c>
      <c r="M32" s="7">
        <v>0</v>
      </c>
      <c r="N32" s="7">
        <v>376.95589078428799</v>
      </c>
      <c r="O32" s="7">
        <f>M32*'Emission and cost factors'!$D$8+N32*'Emission and cost factors'!$E$8</f>
        <v>173.39970976077248</v>
      </c>
      <c r="P32" s="8">
        <f>M32*'Emission and cost factors'!$D$9+N32*'Emission and cost factors'!$E$9</f>
        <v>56.543383617643194</v>
      </c>
      <c r="Q32" s="7">
        <f t="shared" si="7"/>
        <v>18.841999999999999</v>
      </c>
      <c r="R32" s="2">
        <f t="shared" si="8"/>
        <v>26</v>
      </c>
      <c r="S32" s="2">
        <f t="shared" si="9"/>
        <v>17</v>
      </c>
      <c r="T32" s="2">
        <f t="shared" si="10"/>
        <v>8</v>
      </c>
      <c r="U32" s="7">
        <f t="shared" si="11"/>
        <v>0.83109999999999995</v>
      </c>
      <c r="V32" s="7">
        <f t="shared" si="12"/>
        <v>0.46833333333333332</v>
      </c>
      <c r="W32" s="7">
        <f t="shared" si="13"/>
        <v>0.24276666666666669</v>
      </c>
      <c r="X32">
        <v>17.170000000000002</v>
      </c>
      <c r="Y32">
        <v>17.36</v>
      </c>
      <c r="Z32">
        <v>17.55</v>
      </c>
      <c r="AA32">
        <v>17.239999999999998</v>
      </c>
      <c r="AB32">
        <v>17.53</v>
      </c>
      <c r="AC32">
        <v>19.059999999999999</v>
      </c>
      <c r="AD32">
        <v>19.600000000000001</v>
      </c>
      <c r="AE32">
        <v>19.34</v>
      </c>
      <c r="AF32">
        <v>18.71</v>
      </c>
      <c r="AG32">
        <v>18.190000000000001</v>
      </c>
      <c r="AH32">
        <v>18.920000000000002</v>
      </c>
      <c r="AI32">
        <v>17.899999999999999</v>
      </c>
      <c r="AJ32">
        <v>18.64</v>
      </c>
      <c r="AK32">
        <v>17.21</v>
      </c>
      <c r="AL32">
        <v>17.7</v>
      </c>
      <c r="AM32">
        <v>19.03</v>
      </c>
      <c r="AN32">
        <v>19.61</v>
      </c>
      <c r="AO32">
        <v>18.940000000000001</v>
      </c>
      <c r="AP32">
        <v>18.809999999999999</v>
      </c>
      <c r="AQ32">
        <v>19.899999999999999</v>
      </c>
      <c r="AR32">
        <v>19.75</v>
      </c>
      <c r="AS32">
        <v>18.72</v>
      </c>
      <c r="AT32">
        <v>18.61</v>
      </c>
      <c r="AU32">
        <v>19.21</v>
      </c>
      <c r="AV32">
        <v>20.12</v>
      </c>
      <c r="AW32">
        <v>18.920000000000002</v>
      </c>
      <c r="AX32">
        <v>19.64</v>
      </c>
      <c r="AY32">
        <v>20.76</v>
      </c>
      <c r="AZ32">
        <v>20.309999999999999</v>
      </c>
      <c r="BA32">
        <v>20.81</v>
      </c>
      <c r="BB32">
        <v>1</v>
      </c>
      <c r="BC32">
        <v>1</v>
      </c>
      <c r="BD32">
        <v>1</v>
      </c>
      <c r="BE32">
        <v>1</v>
      </c>
      <c r="BF32">
        <v>1</v>
      </c>
      <c r="BG32">
        <v>1</v>
      </c>
      <c r="BH32">
        <v>1</v>
      </c>
      <c r="BI32">
        <v>1</v>
      </c>
      <c r="BJ32">
        <v>1</v>
      </c>
      <c r="BK32">
        <v>1</v>
      </c>
      <c r="BL32">
        <v>1</v>
      </c>
      <c r="BM32">
        <v>1</v>
      </c>
      <c r="BN32">
        <v>1</v>
      </c>
      <c r="BO32">
        <v>1</v>
      </c>
      <c r="BP32">
        <v>1</v>
      </c>
      <c r="BQ32">
        <v>1</v>
      </c>
      <c r="BR32">
        <v>1</v>
      </c>
      <c r="BS32">
        <v>1</v>
      </c>
      <c r="BT32">
        <v>1</v>
      </c>
      <c r="BU32">
        <v>0.35</v>
      </c>
      <c r="BV32">
        <v>0.58299999999999996</v>
      </c>
      <c r="BW32">
        <v>1</v>
      </c>
      <c r="BX32">
        <v>1</v>
      </c>
      <c r="BY32">
        <v>1</v>
      </c>
      <c r="BZ32">
        <v>0</v>
      </c>
      <c r="CA32">
        <v>1</v>
      </c>
      <c r="CB32">
        <v>1</v>
      </c>
      <c r="CC32">
        <v>0</v>
      </c>
      <c r="CD32">
        <v>0</v>
      </c>
      <c r="CE32">
        <v>0</v>
      </c>
      <c r="CF32">
        <v>1</v>
      </c>
      <c r="CG32">
        <v>1</v>
      </c>
      <c r="CH32">
        <v>1</v>
      </c>
      <c r="CI32">
        <v>1</v>
      </c>
      <c r="CJ32">
        <v>1</v>
      </c>
      <c r="CK32">
        <v>0</v>
      </c>
      <c r="CL32">
        <v>0</v>
      </c>
      <c r="CM32">
        <v>0</v>
      </c>
      <c r="CN32">
        <v>0.83299999999999996</v>
      </c>
      <c r="CO32">
        <v>1</v>
      </c>
      <c r="CP32">
        <v>0.28299999999999997</v>
      </c>
      <c r="CQ32">
        <v>1</v>
      </c>
      <c r="CR32">
        <v>1</v>
      </c>
      <c r="CS32">
        <v>1</v>
      </c>
      <c r="CT32">
        <v>1</v>
      </c>
      <c r="CU32">
        <v>0</v>
      </c>
      <c r="CV32">
        <v>0</v>
      </c>
      <c r="CW32">
        <v>0.15</v>
      </c>
      <c r="CX32">
        <v>0.6</v>
      </c>
      <c r="CY32">
        <v>0</v>
      </c>
      <c r="CZ32">
        <v>0</v>
      </c>
      <c r="DA32">
        <v>0.91700000000000004</v>
      </c>
      <c r="DB32">
        <v>1</v>
      </c>
      <c r="DC32">
        <v>0</v>
      </c>
      <c r="DD32">
        <v>0</v>
      </c>
      <c r="DE32">
        <v>0.26700000000000002</v>
      </c>
      <c r="DF32">
        <v>0</v>
      </c>
      <c r="DG32">
        <v>0</v>
      </c>
      <c r="DH32">
        <v>0</v>
      </c>
      <c r="DI32">
        <v>0</v>
      </c>
      <c r="DJ32">
        <v>1</v>
      </c>
      <c r="DK32">
        <v>1</v>
      </c>
      <c r="DL32">
        <v>1</v>
      </c>
      <c r="DM32">
        <v>1</v>
      </c>
      <c r="DN32">
        <v>1</v>
      </c>
      <c r="DO32">
        <v>0</v>
      </c>
      <c r="DP32">
        <v>0</v>
      </c>
      <c r="DQ32">
        <v>0</v>
      </c>
      <c r="DR32">
        <v>0</v>
      </c>
      <c r="DS32">
        <v>0</v>
      </c>
      <c r="DT32">
        <v>0</v>
      </c>
      <c r="DU32">
        <v>0.28299999999999997</v>
      </c>
      <c r="DV32">
        <v>0</v>
      </c>
      <c r="DW32">
        <v>1</v>
      </c>
      <c r="DX32">
        <v>1</v>
      </c>
      <c r="DY32">
        <v>0</v>
      </c>
      <c r="DZ32">
        <v>0</v>
      </c>
      <c r="EA32">
        <v>0</v>
      </c>
      <c r="EB32">
        <v>0</v>
      </c>
      <c r="EC32">
        <v>0</v>
      </c>
      <c r="ED32">
        <v>0</v>
      </c>
      <c r="EE32">
        <v>0</v>
      </c>
      <c r="EF32">
        <v>0</v>
      </c>
      <c r="EG32">
        <v>0</v>
      </c>
      <c r="EH32">
        <v>0</v>
      </c>
      <c r="EI32">
        <v>0</v>
      </c>
      <c r="EJ32">
        <v>0</v>
      </c>
      <c r="EK32">
        <v>0</v>
      </c>
      <c r="EL32">
        <v>0</v>
      </c>
      <c r="EM32">
        <v>0</v>
      </c>
      <c r="EN32">
        <v>16.16</v>
      </c>
      <c r="EO32">
        <v>16.45</v>
      </c>
      <c r="EP32">
        <v>16.75</v>
      </c>
      <c r="EQ32">
        <v>16.2</v>
      </c>
      <c r="ER32">
        <v>16.73</v>
      </c>
      <c r="ES32">
        <v>18.41</v>
      </c>
      <c r="ET32">
        <v>19.02</v>
      </c>
      <c r="EU32">
        <v>19.09</v>
      </c>
      <c r="EV32">
        <v>18.29</v>
      </c>
      <c r="EW32">
        <v>17.53</v>
      </c>
      <c r="EX32">
        <v>18.63</v>
      </c>
      <c r="EY32">
        <v>16.88</v>
      </c>
      <c r="EZ32">
        <v>17.920000000000002</v>
      </c>
      <c r="FA32">
        <v>15.88</v>
      </c>
      <c r="FB32">
        <v>16.73</v>
      </c>
      <c r="FC32">
        <v>18.670000000000002</v>
      </c>
      <c r="FD32">
        <v>19.22</v>
      </c>
      <c r="FE32">
        <v>18.260000000000002</v>
      </c>
      <c r="FF32">
        <v>18.2</v>
      </c>
      <c r="FG32">
        <v>19.489999999999998</v>
      </c>
      <c r="FH32">
        <v>19.18</v>
      </c>
      <c r="FI32">
        <v>17.97</v>
      </c>
      <c r="FJ32">
        <v>18.2</v>
      </c>
      <c r="FK32">
        <v>19.07</v>
      </c>
      <c r="FL32">
        <v>19.809999999999999</v>
      </c>
      <c r="FM32">
        <v>18.14</v>
      </c>
      <c r="FN32">
        <v>18.920000000000002</v>
      </c>
      <c r="FO32">
        <v>20.49</v>
      </c>
      <c r="FP32">
        <v>19.97</v>
      </c>
      <c r="FQ32">
        <v>20.59</v>
      </c>
      <c r="FR32">
        <v>1</v>
      </c>
      <c r="FS32">
        <v>1</v>
      </c>
      <c r="FT32">
        <v>1</v>
      </c>
      <c r="FU32">
        <v>1</v>
      </c>
      <c r="FV32">
        <v>1</v>
      </c>
      <c r="FW32">
        <v>1</v>
      </c>
      <c r="FX32">
        <v>1</v>
      </c>
      <c r="FY32">
        <v>1</v>
      </c>
      <c r="FZ32">
        <v>1</v>
      </c>
      <c r="GA32">
        <v>1</v>
      </c>
      <c r="GB32">
        <v>1</v>
      </c>
      <c r="GC32">
        <v>1</v>
      </c>
      <c r="GD32">
        <v>1</v>
      </c>
      <c r="GE32">
        <v>1</v>
      </c>
      <c r="GF32">
        <v>1</v>
      </c>
      <c r="GG32">
        <v>1</v>
      </c>
      <c r="GH32">
        <v>1</v>
      </c>
      <c r="GI32">
        <v>1</v>
      </c>
      <c r="GJ32">
        <v>1</v>
      </c>
      <c r="GK32">
        <v>1</v>
      </c>
      <c r="GL32">
        <v>1</v>
      </c>
      <c r="GM32">
        <v>1</v>
      </c>
      <c r="GN32">
        <v>1</v>
      </c>
      <c r="GO32">
        <v>1</v>
      </c>
      <c r="GP32">
        <v>0.433</v>
      </c>
      <c r="GQ32">
        <v>1</v>
      </c>
      <c r="GR32">
        <v>1</v>
      </c>
      <c r="GS32">
        <v>0</v>
      </c>
      <c r="GT32">
        <v>6.7000000000000004E-2</v>
      </c>
      <c r="GU32">
        <v>0</v>
      </c>
      <c r="GV32">
        <v>1</v>
      </c>
      <c r="GW32">
        <v>1</v>
      </c>
      <c r="GX32">
        <v>1</v>
      </c>
      <c r="GY32">
        <v>1</v>
      </c>
      <c r="GZ32">
        <v>1</v>
      </c>
      <c r="HA32">
        <v>1</v>
      </c>
      <c r="HB32">
        <v>0</v>
      </c>
      <c r="HC32">
        <v>0</v>
      </c>
      <c r="HD32">
        <v>1</v>
      </c>
      <c r="HE32">
        <v>1</v>
      </c>
      <c r="HF32">
        <v>0.8</v>
      </c>
      <c r="HG32">
        <v>1</v>
      </c>
      <c r="HH32">
        <v>1</v>
      </c>
      <c r="HI32">
        <v>1</v>
      </c>
      <c r="HJ32">
        <v>1</v>
      </c>
      <c r="HK32">
        <v>0.98299999999999998</v>
      </c>
      <c r="HL32">
        <v>0</v>
      </c>
      <c r="HM32">
        <v>1</v>
      </c>
      <c r="HN32">
        <v>1</v>
      </c>
      <c r="HO32">
        <v>0</v>
      </c>
      <c r="HP32">
        <v>0</v>
      </c>
      <c r="HQ32">
        <v>1</v>
      </c>
      <c r="HR32">
        <v>1</v>
      </c>
      <c r="HS32">
        <v>0</v>
      </c>
      <c r="HT32">
        <v>0</v>
      </c>
      <c r="HU32">
        <v>1</v>
      </c>
      <c r="HV32">
        <v>0.2</v>
      </c>
      <c r="HW32">
        <v>0</v>
      </c>
      <c r="HX32">
        <v>0</v>
      </c>
      <c r="HY32">
        <v>0</v>
      </c>
      <c r="HZ32">
        <v>1</v>
      </c>
      <c r="IA32">
        <v>1</v>
      </c>
      <c r="IB32">
        <v>1</v>
      </c>
      <c r="IC32">
        <v>1</v>
      </c>
      <c r="ID32">
        <v>1</v>
      </c>
      <c r="IE32">
        <v>0</v>
      </c>
      <c r="IF32">
        <v>0</v>
      </c>
      <c r="IG32">
        <v>0</v>
      </c>
      <c r="IH32">
        <v>0</v>
      </c>
      <c r="II32">
        <v>1</v>
      </c>
      <c r="IJ32">
        <v>0</v>
      </c>
      <c r="IK32">
        <v>1</v>
      </c>
      <c r="IL32">
        <v>0.15</v>
      </c>
      <c r="IM32">
        <v>1</v>
      </c>
      <c r="IN32">
        <v>1</v>
      </c>
      <c r="IO32">
        <v>0</v>
      </c>
      <c r="IP32">
        <v>0</v>
      </c>
      <c r="IQ32">
        <v>0</v>
      </c>
      <c r="IR32">
        <v>0</v>
      </c>
      <c r="IS32">
        <v>0</v>
      </c>
      <c r="IT32">
        <v>0</v>
      </c>
      <c r="IU32">
        <v>0.05</v>
      </c>
      <c r="IV32">
        <v>0</v>
      </c>
      <c r="IW32">
        <v>0</v>
      </c>
      <c r="IX32">
        <v>0</v>
      </c>
      <c r="IY32">
        <v>0</v>
      </c>
      <c r="IZ32">
        <v>0</v>
      </c>
      <c r="JA32">
        <v>0</v>
      </c>
      <c r="JB32">
        <v>0</v>
      </c>
      <c r="JC32">
        <v>0</v>
      </c>
      <c r="JD32">
        <v>4.2030000000000003</v>
      </c>
      <c r="JE32">
        <v>6.2960000000000003</v>
      </c>
      <c r="JF32">
        <v>5.7640000000000002</v>
      </c>
      <c r="JG32">
        <v>7.5250000000000004</v>
      </c>
      <c r="JH32">
        <v>6.859</v>
      </c>
      <c r="JI32">
        <v>11.811</v>
      </c>
      <c r="JJ32">
        <v>9.1219999999999999</v>
      </c>
      <c r="JK32">
        <v>10.022</v>
      </c>
      <c r="JL32">
        <v>6.7430000000000003</v>
      </c>
      <c r="JM32">
        <v>7.351</v>
      </c>
      <c r="JN32">
        <v>9.7639999999999993</v>
      </c>
      <c r="JO32">
        <v>7.9889999999999999</v>
      </c>
      <c r="JP32">
        <v>8.4570000000000007</v>
      </c>
      <c r="JQ32">
        <v>7.0860000000000003</v>
      </c>
      <c r="JR32">
        <v>7.1029999999999998</v>
      </c>
      <c r="JS32">
        <v>12.022</v>
      </c>
      <c r="JT32">
        <v>10.708</v>
      </c>
      <c r="JU32">
        <v>8.02</v>
      </c>
      <c r="JV32">
        <v>9.4160000000000004</v>
      </c>
      <c r="JW32">
        <v>13.302</v>
      </c>
      <c r="JX32">
        <v>7.7130000000000001</v>
      </c>
      <c r="JY32">
        <v>8.3960000000000008</v>
      </c>
      <c r="JZ32">
        <v>5.3449999999999998</v>
      </c>
      <c r="KA32">
        <v>9.8629999999999995</v>
      </c>
      <c r="KB32">
        <v>11.734999999999999</v>
      </c>
      <c r="KC32">
        <v>10.413</v>
      </c>
      <c r="KD32">
        <v>12.27</v>
      </c>
      <c r="KE32">
        <v>12.221</v>
      </c>
      <c r="KF32">
        <v>10.715999999999999</v>
      </c>
      <c r="KG32">
        <v>13.443</v>
      </c>
    </row>
    <row r="33" spans="1:293" x14ac:dyDescent="0.25">
      <c r="A33" t="s">
        <v>1598</v>
      </c>
      <c r="B33" t="s">
        <v>832</v>
      </c>
      <c r="C33" t="s">
        <v>595</v>
      </c>
      <c r="D33">
        <v>70</v>
      </c>
      <c r="E33" t="s">
        <v>1</v>
      </c>
      <c r="F33">
        <v>1</v>
      </c>
      <c r="G33">
        <v>1</v>
      </c>
      <c r="H33" t="s">
        <v>2</v>
      </c>
      <c r="I33" t="s">
        <v>6</v>
      </c>
      <c r="J33" t="s">
        <v>5</v>
      </c>
      <c r="K33" s="17" t="s">
        <v>596</v>
      </c>
      <c r="L33" s="17" t="s">
        <v>831</v>
      </c>
      <c r="M33" s="7">
        <v>0</v>
      </c>
      <c r="N33" s="7">
        <v>376.95430334635699</v>
      </c>
      <c r="O33" s="7">
        <f>M33*'Emission and cost factors'!$D$8+N33*'Emission and cost factors'!$E$8</f>
        <v>173.39897953932422</v>
      </c>
      <c r="P33" s="8">
        <f>M33*'Emission and cost factors'!$D$9+N33*'Emission and cost factors'!$E$9</f>
        <v>56.543145501953546</v>
      </c>
      <c r="Q33" s="7">
        <f t="shared" si="7"/>
        <v>18.842666666666666</v>
      </c>
      <c r="R33" s="2">
        <f t="shared" si="8"/>
        <v>26</v>
      </c>
      <c r="S33" s="2">
        <f t="shared" si="9"/>
        <v>17</v>
      </c>
      <c r="T33" s="2">
        <f t="shared" si="10"/>
        <v>8</v>
      </c>
      <c r="U33" s="7">
        <f t="shared" si="11"/>
        <v>0.83109999999999995</v>
      </c>
      <c r="V33" s="7">
        <f t="shared" si="12"/>
        <v>0.46833333333333332</v>
      </c>
      <c r="W33" s="7">
        <f t="shared" si="13"/>
        <v>0.24276666666666669</v>
      </c>
      <c r="X33">
        <v>17.170000000000002</v>
      </c>
      <c r="Y33">
        <v>17.36</v>
      </c>
      <c r="Z33">
        <v>17.55</v>
      </c>
      <c r="AA33">
        <v>17.239999999999998</v>
      </c>
      <c r="AB33">
        <v>17.53</v>
      </c>
      <c r="AC33">
        <v>19.059999999999999</v>
      </c>
      <c r="AD33">
        <v>19.600000000000001</v>
      </c>
      <c r="AE33">
        <v>19.34</v>
      </c>
      <c r="AF33">
        <v>18.71</v>
      </c>
      <c r="AG33">
        <v>18.190000000000001</v>
      </c>
      <c r="AH33">
        <v>18.920000000000002</v>
      </c>
      <c r="AI33">
        <v>17.91</v>
      </c>
      <c r="AJ33">
        <v>18.649999999999999</v>
      </c>
      <c r="AK33">
        <v>17.21</v>
      </c>
      <c r="AL33">
        <v>17.7</v>
      </c>
      <c r="AM33">
        <v>19.03</v>
      </c>
      <c r="AN33">
        <v>19.61</v>
      </c>
      <c r="AO33">
        <v>18.940000000000001</v>
      </c>
      <c r="AP33">
        <v>18.809999999999999</v>
      </c>
      <c r="AQ33">
        <v>19.899999999999999</v>
      </c>
      <c r="AR33">
        <v>19.75</v>
      </c>
      <c r="AS33">
        <v>18.72</v>
      </c>
      <c r="AT33">
        <v>18.61</v>
      </c>
      <c r="AU33">
        <v>19.21</v>
      </c>
      <c r="AV33">
        <v>20.12</v>
      </c>
      <c r="AW33">
        <v>18.920000000000002</v>
      </c>
      <c r="AX33">
        <v>19.64</v>
      </c>
      <c r="AY33">
        <v>20.76</v>
      </c>
      <c r="AZ33">
        <v>20.309999999999999</v>
      </c>
      <c r="BA33">
        <v>20.81</v>
      </c>
      <c r="BB33">
        <v>1</v>
      </c>
      <c r="BC33">
        <v>1</v>
      </c>
      <c r="BD33">
        <v>1</v>
      </c>
      <c r="BE33">
        <v>1</v>
      </c>
      <c r="BF33">
        <v>1</v>
      </c>
      <c r="BG33">
        <v>1</v>
      </c>
      <c r="BH33">
        <v>1</v>
      </c>
      <c r="BI33">
        <v>1</v>
      </c>
      <c r="BJ33">
        <v>1</v>
      </c>
      <c r="BK33">
        <v>1</v>
      </c>
      <c r="BL33">
        <v>1</v>
      </c>
      <c r="BM33">
        <v>1</v>
      </c>
      <c r="BN33">
        <v>1</v>
      </c>
      <c r="BO33">
        <v>1</v>
      </c>
      <c r="BP33">
        <v>1</v>
      </c>
      <c r="BQ33">
        <v>1</v>
      </c>
      <c r="BR33">
        <v>1</v>
      </c>
      <c r="BS33">
        <v>1</v>
      </c>
      <c r="BT33">
        <v>1</v>
      </c>
      <c r="BU33">
        <v>0.35</v>
      </c>
      <c r="BV33">
        <v>0.58299999999999996</v>
      </c>
      <c r="BW33">
        <v>1</v>
      </c>
      <c r="BX33">
        <v>1</v>
      </c>
      <c r="BY33">
        <v>1</v>
      </c>
      <c r="BZ33">
        <v>0</v>
      </c>
      <c r="CA33">
        <v>1</v>
      </c>
      <c r="CB33">
        <v>1</v>
      </c>
      <c r="CC33">
        <v>0</v>
      </c>
      <c r="CD33">
        <v>0</v>
      </c>
      <c r="CE33">
        <v>0</v>
      </c>
      <c r="CF33">
        <v>1</v>
      </c>
      <c r="CG33">
        <v>1</v>
      </c>
      <c r="CH33">
        <v>1</v>
      </c>
      <c r="CI33">
        <v>1</v>
      </c>
      <c r="CJ33">
        <v>1</v>
      </c>
      <c r="CK33">
        <v>0</v>
      </c>
      <c r="CL33">
        <v>0</v>
      </c>
      <c r="CM33">
        <v>0</v>
      </c>
      <c r="CN33">
        <v>0.83299999999999996</v>
      </c>
      <c r="CO33">
        <v>1</v>
      </c>
      <c r="CP33">
        <v>0.28299999999999997</v>
      </c>
      <c r="CQ33">
        <v>1</v>
      </c>
      <c r="CR33">
        <v>1</v>
      </c>
      <c r="CS33">
        <v>1</v>
      </c>
      <c r="CT33">
        <v>1</v>
      </c>
      <c r="CU33">
        <v>0</v>
      </c>
      <c r="CV33">
        <v>0</v>
      </c>
      <c r="CW33">
        <v>0.15</v>
      </c>
      <c r="CX33">
        <v>0.6</v>
      </c>
      <c r="CY33">
        <v>0</v>
      </c>
      <c r="CZ33">
        <v>0</v>
      </c>
      <c r="DA33">
        <v>0.91700000000000004</v>
      </c>
      <c r="DB33">
        <v>1</v>
      </c>
      <c r="DC33">
        <v>0</v>
      </c>
      <c r="DD33">
        <v>0</v>
      </c>
      <c r="DE33">
        <v>0.26700000000000002</v>
      </c>
      <c r="DF33">
        <v>0</v>
      </c>
      <c r="DG33">
        <v>0</v>
      </c>
      <c r="DH33">
        <v>0</v>
      </c>
      <c r="DI33">
        <v>0</v>
      </c>
      <c r="DJ33">
        <v>1</v>
      </c>
      <c r="DK33">
        <v>1</v>
      </c>
      <c r="DL33">
        <v>1</v>
      </c>
      <c r="DM33">
        <v>1</v>
      </c>
      <c r="DN33">
        <v>1</v>
      </c>
      <c r="DO33">
        <v>0</v>
      </c>
      <c r="DP33">
        <v>0</v>
      </c>
      <c r="DQ33">
        <v>0</v>
      </c>
      <c r="DR33">
        <v>0</v>
      </c>
      <c r="DS33">
        <v>0</v>
      </c>
      <c r="DT33">
        <v>0</v>
      </c>
      <c r="DU33">
        <v>0.28299999999999997</v>
      </c>
      <c r="DV33">
        <v>0</v>
      </c>
      <c r="DW33">
        <v>1</v>
      </c>
      <c r="DX33">
        <v>1</v>
      </c>
      <c r="DY33">
        <v>0</v>
      </c>
      <c r="DZ33">
        <v>0</v>
      </c>
      <c r="EA33">
        <v>0</v>
      </c>
      <c r="EB33">
        <v>0</v>
      </c>
      <c r="EC33">
        <v>0</v>
      </c>
      <c r="ED33">
        <v>0</v>
      </c>
      <c r="EE33">
        <v>0</v>
      </c>
      <c r="EF33">
        <v>0</v>
      </c>
      <c r="EG33">
        <v>0</v>
      </c>
      <c r="EH33">
        <v>0</v>
      </c>
      <c r="EI33">
        <v>0</v>
      </c>
      <c r="EJ33">
        <v>0</v>
      </c>
      <c r="EK33">
        <v>0</v>
      </c>
      <c r="EL33">
        <v>0</v>
      </c>
      <c r="EM33">
        <v>0</v>
      </c>
      <c r="EN33">
        <v>16.16</v>
      </c>
      <c r="EO33">
        <v>16.45</v>
      </c>
      <c r="EP33">
        <v>16.75</v>
      </c>
      <c r="EQ33">
        <v>16.2</v>
      </c>
      <c r="ER33">
        <v>16.73</v>
      </c>
      <c r="ES33">
        <v>18.41</v>
      </c>
      <c r="ET33">
        <v>19.02</v>
      </c>
      <c r="EU33">
        <v>19.09</v>
      </c>
      <c r="EV33">
        <v>18.29</v>
      </c>
      <c r="EW33">
        <v>17.53</v>
      </c>
      <c r="EX33">
        <v>18.63</v>
      </c>
      <c r="EY33">
        <v>16.88</v>
      </c>
      <c r="EZ33">
        <v>17.920000000000002</v>
      </c>
      <c r="FA33">
        <v>15.88</v>
      </c>
      <c r="FB33">
        <v>16.73</v>
      </c>
      <c r="FC33">
        <v>18.670000000000002</v>
      </c>
      <c r="FD33">
        <v>19.22</v>
      </c>
      <c r="FE33">
        <v>18.260000000000002</v>
      </c>
      <c r="FF33">
        <v>18.2</v>
      </c>
      <c r="FG33">
        <v>19.489999999999998</v>
      </c>
      <c r="FH33">
        <v>19.18</v>
      </c>
      <c r="FI33">
        <v>17.97</v>
      </c>
      <c r="FJ33">
        <v>18.2</v>
      </c>
      <c r="FK33">
        <v>19.07</v>
      </c>
      <c r="FL33">
        <v>19.809999999999999</v>
      </c>
      <c r="FM33">
        <v>18.14</v>
      </c>
      <c r="FN33">
        <v>18.920000000000002</v>
      </c>
      <c r="FO33">
        <v>20.49</v>
      </c>
      <c r="FP33">
        <v>19.97</v>
      </c>
      <c r="FQ33">
        <v>20.59</v>
      </c>
      <c r="FR33">
        <v>1</v>
      </c>
      <c r="FS33">
        <v>1</v>
      </c>
      <c r="FT33">
        <v>1</v>
      </c>
      <c r="FU33">
        <v>1</v>
      </c>
      <c r="FV33">
        <v>1</v>
      </c>
      <c r="FW33">
        <v>1</v>
      </c>
      <c r="FX33">
        <v>1</v>
      </c>
      <c r="FY33">
        <v>1</v>
      </c>
      <c r="FZ33">
        <v>1</v>
      </c>
      <c r="GA33">
        <v>1</v>
      </c>
      <c r="GB33">
        <v>1</v>
      </c>
      <c r="GC33">
        <v>1</v>
      </c>
      <c r="GD33">
        <v>1</v>
      </c>
      <c r="GE33">
        <v>1</v>
      </c>
      <c r="GF33">
        <v>1</v>
      </c>
      <c r="GG33">
        <v>1</v>
      </c>
      <c r="GH33">
        <v>1</v>
      </c>
      <c r="GI33">
        <v>1</v>
      </c>
      <c r="GJ33">
        <v>1</v>
      </c>
      <c r="GK33">
        <v>1</v>
      </c>
      <c r="GL33">
        <v>1</v>
      </c>
      <c r="GM33">
        <v>1</v>
      </c>
      <c r="GN33">
        <v>1</v>
      </c>
      <c r="GO33">
        <v>1</v>
      </c>
      <c r="GP33">
        <v>0.433</v>
      </c>
      <c r="GQ33">
        <v>1</v>
      </c>
      <c r="GR33">
        <v>1</v>
      </c>
      <c r="GS33">
        <v>0</v>
      </c>
      <c r="GT33">
        <v>6.7000000000000004E-2</v>
      </c>
      <c r="GU33">
        <v>0</v>
      </c>
      <c r="GV33">
        <v>1</v>
      </c>
      <c r="GW33">
        <v>1</v>
      </c>
      <c r="GX33">
        <v>1</v>
      </c>
      <c r="GY33">
        <v>1</v>
      </c>
      <c r="GZ33">
        <v>1</v>
      </c>
      <c r="HA33">
        <v>1</v>
      </c>
      <c r="HB33">
        <v>0</v>
      </c>
      <c r="HC33">
        <v>0</v>
      </c>
      <c r="HD33">
        <v>1</v>
      </c>
      <c r="HE33">
        <v>1</v>
      </c>
      <c r="HF33">
        <v>0.8</v>
      </c>
      <c r="HG33">
        <v>1</v>
      </c>
      <c r="HH33">
        <v>1</v>
      </c>
      <c r="HI33">
        <v>1</v>
      </c>
      <c r="HJ33">
        <v>1</v>
      </c>
      <c r="HK33">
        <v>0.98299999999999998</v>
      </c>
      <c r="HL33">
        <v>0</v>
      </c>
      <c r="HM33">
        <v>1</v>
      </c>
      <c r="HN33">
        <v>1</v>
      </c>
      <c r="HO33">
        <v>0</v>
      </c>
      <c r="HP33">
        <v>0</v>
      </c>
      <c r="HQ33">
        <v>1</v>
      </c>
      <c r="HR33">
        <v>1</v>
      </c>
      <c r="HS33">
        <v>0</v>
      </c>
      <c r="HT33">
        <v>0</v>
      </c>
      <c r="HU33">
        <v>1</v>
      </c>
      <c r="HV33">
        <v>0.2</v>
      </c>
      <c r="HW33">
        <v>0</v>
      </c>
      <c r="HX33">
        <v>0</v>
      </c>
      <c r="HY33">
        <v>0</v>
      </c>
      <c r="HZ33">
        <v>1</v>
      </c>
      <c r="IA33">
        <v>1</v>
      </c>
      <c r="IB33">
        <v>1</v>
      </c>
      <c r="IC33">
        <v>1</v>
      </c>
      <c r="ID33">
        <v>1</v>
      </c>
      <c r="IE33">
        <v>0</v>
      </c>
      <c r="IF33">
        <v>0</v>
      </c>
      <c r="IG33">
        <v>0</v>
      </c>
      <c r="IH33">
        <v>0</v>
      </c>
      <c r="II33">
        <v>1</v>
      </c>
      <c r="IJ33">
        <v>0</v>
      </c>
      <c r="IK33">
        <v>1</v>
      </c>
      <c r="IL33">
        <v>0.15</v>
      </c>
      <c r="IM33">
        <v>1</v>
      </c>
      <c r="IN33">
        <v>1</v>
      </c>
      <c r="IO33">
        <v>0</v>
      </c>
      <c r="IP33">
        <v>0</v>
      </c>
      <c r="IQ33">
        <v>0</v>
      </c>
      <c r="IR33">
        <v>0</v>
      </c>
      <c r="IS33">
        <v>0</v>
      </c>
      <c r="IT33">
        <v>0</v>
      </c>
      <c r="IU33">
        <v>0.05</v>
      </c>
      <c r="IV33">
        <v>0</v>
      </c>
      <c r="IW33">
        <v>0</v>
      </c>
      <c r="IX33">
        <v>0</v>
      </c>
      <c r="IY33">
        <v>0</v>
      </c>
      <c r="IZ33">
        <v>0</v>
      </c>
      <c r="JA33">
        <v>0</v>
      </c>
      <c r="JB33">
        <v>0</v>
      </c>
      <c r="JC33">
        <v>0</v>
      </c>
      <c r="JD33">
        <v>4.2030000000000003</v>
      </c>
      <c r="JE33">
        <v>6.2960000000000003</v>
      </c>
      <c r="JF33">
        <v>5.7640000000000002</v>
      </c>
      <c r="JG33">
        <v>7.5250000000000004</v>
      </c>
      <c r="JH33">
        <v>6.859</v>
      </c>
      <c r="JI33">
        <v>11.811</v>
      </c>
      <c r="JJ33">
        <v>9.1219999999999999</v>
      </c>
      <c r="JK33">
        <v>10.022</v>
      </c>
      <c r="JL33">
        <v>6.7430000000000003</v>
      </c>
      <c r="JM33">
        <v>7.351</v>
      </c>
      <c r="JN33">
        <v>9.7639999999999993</v>
      </c>
      <c r="JO33">
        <v>7.9889999999999999</v>
      </c>
      <c r="JP33">
        <v>8.4570000000000007</v>
      </c>
      <c r="JQ33">
        <v>7.0860000000000003</v>
      </c>
      <c r="JR33">
        <v>7.1029999999999998</v>
      </c>
      <c r="JS33">
        <v>12.022</v>
      </c>
      <c r="JT33">
        <v>10.708</v>
      </c>
      <c r="JU33">
        <v>8.02</v>
      </c>
      <c r="JV33">
        <v>9.4160000000000004</v>
      </c>
      <c r="JW33">
        <v>13.302</v>
      </c>
      <c r="JX33">
        <v>7.7130000000000001</v>
      </c>
      <c r="JY33">
        <v>8.3960000000000008</v>
      </c>
      <c r="JZ33">
        <v>5.3449999999999998</v>
      </c>
      <c r="KA33">
        <v>9.8629999999999995</v>
      </c>
      <c r="KB33">
        <v>11.734999999999999</v>
      </c>
      <c r="KC33">
        <v>10.413</v>
      </c>
      <c r="KD33">
        <v>12.27</v>
      </c>
      <c r="KE33">
        <v>12.221</v>
      </c>
      <c r="KF33">
        <v>10.715999999999999</v>
      </c>
      <c r="KG33">
        <v>13.443</v>
      </c>
    </row>
    <row r="34" spans="1:293" x14ac:dyDescent="0.25">
      <c r="A34" t="s">
        <v>1599</v>
      </c>
      <c r="B34" t="s">
        <v>832</v>
      </c>
      <c r="C34" t="s">
        <v>595</v>
      </c>
      <c r="D34">
        <v>71</v>
      </c>
      <c r="E34" t="s">
        <v>1</v>
      </c>
      <c r="F34">
        <v>1</v>
      </c>
      <c r="G34">
        <v>1</v>
      </c>
      <c r="H34" t="s">
        <v>2</v>
      </c>
      <c r="I34" t="s">
        <v>3</v>
      </c>
      <c r="J34" t="s">
        <v>611</v>
      </c>
      <c r="K34" s="17" t="s">
        <v>596</v>
      </c>
      <c r="L34" s="17" t="s">
        <v>831</v>
      </c>
      <c r="M34" s="7">
        <v>0</v>
      </c>
      <c r="N34" s="7">
        <v>374.16337916109001</v>
      </c>
      <c r="O34" s="7">
        <f>M34*'Emission and cost factors'!$D$8+N34*'Emission and cost factors'!$E$8</f>
        <v>172.1151544141014</v>
      </c>
      <c r="P34" s="8">
        <f>M34*'Emission and cost factors'!$D$9+N34*'Emission and cost factors'!$E$9</f>
        <v>56.124506874163501</v>
      </c>
      <c r="Q34" s="7">
        <f t="shared" si="7"/>
        <v>18.928333333333335</v>
      </c>
      <c r="R34" s="2">
        <f t="shared" si="8"/>
        <v>25</v>
      </c>
      <c r="S34" s="2">
        <f t="shared" si="9"/>
        <v>15</v>
      </c>
      <c r="T34" s="2">
        <f t="shared" si="10"/>
        <v>8</v>
      </c>
      <c r="U34" s="7">
        <f t="shared" si="11"/>
        <v>0.77556666666666663</v>
      </c>
      <c r="V34" s="7">
        <f t="shared" si="12"/>
        <v>0.3755666666666666</v>
      </c>
      <c r="W34" s="7">
        <f t="shared" si="13"/>
        <v>0.21609999999999999</v>
      </c>
      <c r="X34">
        <v>17.05</v>
      </c>
      <c r="Y34">
        <v>17.43</v>
      </c>
      <c r="Z34">
        <v>17.63</v>
      </c>
      <c r="AA34">
        <v>17.29</v>
      </c>
      <c r="AB34">
        <v>17.61</v>
      </c>
      <c r="AC34">
        <v>19.239999999999998</v>
      </c>
      <c r="AD34">
        <v>19.71</v>
      </c>
      <c r="AE34">
        <v>19.489999999999998</v>
      </c>
      <c r="AF34">
        <v>18.79</v>
      </c>
      <c r="AG34">
        <v>18.3</v>
      </c>
      <c r="AH34">
        <v>19.13</v>
      </c>
      <c r="AI34">
        <v>17.91</v>
      </c>
      <c r="AJ34">
        <v>18.8</v>
      </c>
      <c r="AK34">
        <v>17.170000000000002</v>
      </c>
      <c r="AL34">
        <v>17.77</v>
      </c>
      <c r="AM34">
        <v>19.27</v>
      </c>
      <c r="AN34">
        <v>19.78</v>
      </c>
      <c r="AO34">
        <v>19</v>
      </c>
      <c r="AP34">
        <v>18.920000000000002</v>
      </c>
      <c r="AQ34">
        <v>20.12</v>
      </c>
      <c r="AR34">
        <v>19.82</v>
      </c>
      <c r="AS34">
        <v>18.77</v>
      </c>
      <c r="AT34">
        <v>18.75</v>
      </c>
      <c r="AU34">
        <v>19.46</v>
      </c>
      <c r="AV34">
        <v>20.29</v>
      </c>
      <c r="AW34">
        <v>18.899999999999999</v>
      </c>
      <c r="AX34">
        <v>19.75</v>
      </c>
      <c r="AY34">
        <v>20.65</v>
      </c>
      <c r="AZ34">
        <v>20.329999999999998</v>
      </c>
      <c r="BA34">
        <v>20.72</v>
      </c>
      <c r="BB34">
        <v>1</v>
      </c>
      <c r="BC34">
        <v>1</v>
      </c>
      <c r="BD34">
        <v>1</v>
      </c>
      <c r="BE34">
        <v>1</v>
      </c>
      <c r="BF34">
        <v>1</v>
      </c>
      <c r="BG34">
        <v>1</v>
      </c>
      <c r="BH34">
        <v>0.63300000000000001</v>
      </c>
      <c r="BI34">
        <v>1</v>
      </c>
      <c r="BJ34">
        <v>1</v>
      </c>
      <c r="BK34">
        <v>1</v>
      </c>
      <c r="BL34">
        <v>1</v>
      </c>
      <c r="BM34">
        <v>1</v>
      </c>
      <c r="BN34">
        <v>1</v>
      </c>
      <c r="BO34">
        <v>1</v>
      </c>
      <c r="BP34">
        <v>1</v>
      </c>
      <c r="BQ34">
        <v>1</v>
      </c>
      <c r="BR34">
        <v>0.56699999999999995</v>
      </c>
      <c r="BS34">
        <v>1</v>
      </c>
      <c r="BT34">
        <v>1</v>
      </c>
      <c r="BU34">
        <v>0</v>
      </c>
      <c r="BV34">
        <v>0.317</v>
      </c>
      <c r="BW34">
        <v>1</v>
      </c>
      <c r="BX34">
        <v>1</v>
      </c>
      <c r="BY34">
        <v>1</v>
      </c>
      <c r="BZ34">
        <v>0</v>
      </c>
      <c r="CA34">
        <v>1</v>
      </c>
      <c r="CB34">
        <v>0.75</v>
      </c>
      <c r="CC34">
        <v>0</v>
      </c>
      <c r="CD34">
        <v>0</v>
      </c>
      <c r="CE34">
        <v>0</v>
      </c>
      <c r="CF34">
        <v>1</v>
      </c>
      <c r="CG34">
        <v>1</v>
      </c>
      <c r="CH34">
        <v>1</v>
      </c>
      <c r="CI34">
        <v>1</v>
      </c>
      <c r="CJ34">
        <v>1</v>
      </c>
      <c r="CK34">
        <v>0</v>
      </c>
      <c r="CL34">
        <v>0</v>
      </c>
      <c r="CM34">
        <v>0</v>
      </c>
      <c r="CN34">
        <v>0.41699999999999998</v>
      </c>
      <c r="CO34">
        <v>1</v>
      </c>
      <c r="CP34">
        <v>0</v>
      </c>
      <c r="CQ34">
        <v>1</v>
      </c>
      <c r="CR34">
        <v>0.41699999999999998</v>
      </c>
      <c r="CS34">
        <v>1</v>
      </c>
      <c r="CT34">
        <v>1</v>
      </c>
      <c r="CU34">
        <v>0</v>
      </c>
      <c r="CV34">
        <v>0</v>
      </c>
      <c r="CW34">
        <v>0</v>
      </c>
      <c r="CX34">
        <v>0.183</v>
      </c>
      <c r="CY34">
        <v>0</v>
      </c>
      <c r="CZ34">
        <v>0</v>
      </c>
      <c r="DA34">
        <v>0.51700000000000002</v>
      </c>
      <c r="DB34">
        <v>0.45</v>
      </c>
      <c r="DC34">
        <v>0</v>
      </c>
      <c r="DD34">
        <v>0</v>
      </c>
      <c r="DE34">
        <v>0.28299999999999997</v>
      </c>
      <c r="DF34">
        <v>0</v>
      </c>
      <c r="DG34">
        <v>0</v>
      </c>
      <c r="DH34">
        <v>0</v>
      </c>
      <c r="DI34">
        <v>0</v>
      </c>
      <c r="DJ34">
        <v>1</v>
      </c>
      <c r="DK34">
        <v>1</v>
      </c>
      <c r="DL34">
        <v>0.78300000000000003</v>
      </c>
      <c r="DM34">
        <v>1</v>
      </c>
      <c r="DN34">
        <v>1</v>
      </c>
      <c r="DO34">
        <v>0</v>
      </c>
      <c r="DP34">
        <v>0</v>
      </c>
      <c r="DQ34">
        <v>0</v>
      </c>
      <c r="DR34">
        <v>0</v>
      </c>
      <c r="DS34">
        <v>0</v>
      </c>
      <c r="DT34">
        <v>0</v>
      </c>
      <c r="DU34">
        <v>0.2</v>
      </c>
      <c r="DV34">
        <v>0</v>
      </c>
      <c r="DW34">
        <v>1</v>
      </c>
      <c r="DX34">
        <v>0.5</v>
      </c>
      <c r="DY34">
        <v>0</v>
      </c>
      <c r="DZ34">
        <v>0</v>
      </c>
      <c r="EA34">
        <v>0</v>
      </c>
      <c r="EB34">
        <v>0</v>
      </c>
      <c r="EC34">
        <v>0</v>
      </c>
      <c r="ED34">
        <v>0</v>
      </c>
      <c r="EE34">
        <v>0</v>
      </c>
      <c r="EF34">
        <v>0</v>
      </c>
      <c r="EG34">
        <v>0</v>
      </c>
      <c r="EH34">
        <v>0</v>
      </c>
      <c r="EI34">
        <v>0</v>
      </c>
      <c r="EJ34">
        <v>0</v>
      </c>
      <c r="EK34">
        <v>0</v>
      </c>
      <c r="EL34">
        <v>0</v>
      </c>
      <c r="EM34">
        <v>0</v>
      </c>
      <c r="EN34">
        <v>15.97</v>
      </c>
      <c r="EO34">
        <v>16.48</v>
      </c>
      <c r="EP34">
        <v>16.79</v>
      </c>
      <c r="EQ34">
        <v>16.22</v>
      </c>
      <c r="ER34">
        <v>16.739999999999998</v>
      </c>
      <c r="ES34">
        <v>18.57</v>
      </c>
      <c r="ET34">
        <v>19.100000000000001</v>
      </c>
      <c r="EU34">
        <v>19.239999999999998</v>
      </c>
      <c r="EV34">
        <v>18.350000000000001</v>
      </c>
      <c r="EW34">
        <v>17.600000000000001</v>
      </c>
      <c r="EX34">
        <v>18.809999999999999</v>
      </c>
      <c r="EY34">
        <v>16.88</v>
      </c>
      <c r="EZ34">
        <v>18.059999999999999</v>
      </c>
      <c r="FA34">
        <v>15.8</v>
      </c>
      <c r="FB34">
        <v>16.77</v>
      </c>
      <c r="FC34">
        <v>18.91</v>
      </c>
      <c r="FD34">
        <v>19.399999999999999</v>
      </c>
      <c r="FE34">
        <v>18.309999999999999</v>
      </c>
      <c r="FF34">
        <v>18.32</v>
      </c>
      <c r="FG34">
        <v>19.760000000000002</v>
      </c>
      <c r="FH34">
        <v>19.23</v>
      </c>
      <c r="FI34">
        <v>18.03</v>
      </c>
      <c r="FJ34">
        <v>18.29</v>
      </c>
      <c r="FK34">
        <v>19.29</v>
      </c>
      <c r="FL34">
        <v>19.98</v>
      </c>
      <c r="FM34">
        <v>18.079999999999998</v>
      </c>
      <c r="FN34">
        <v>19.059999999999999</v>
      </c>
      <c r="FO34">
        <v>20.350000000000001</v>
      </c>
      <c r="FP34">
        <v>19.96</v>
      </c>
      <c r="FQ34">
        <v>20.53</v>
      </c>
      <c r="FR34">
        <v>1</v>
      </c>
      <c r="FS34">
        <v>1</v>
      </c>
      <c r="FT34">
        <v>1</v>
      </c>
      <c r="FU34">
        <v>1</v>
      </c>
      <c r="FV34">
        <v>1</v>
      </c>
      <c r="FW34">
        <v>1</v>
      </c>
      <c r="FX34">
        <v>1</v>
      </c>
      <c r="FY34">
        <v>1</v>
      </c>
      <c r="FZ34">
        <v>1</v>
      </c>
      <c r="GA34">
        <v>1</v>
      </c>
      <c r="GB34">
        <v>1</v>
      </c>
      <c r="GC34">
        <v>1</v>
      </c>
      <c r="GD34">
        <v>1</v>
      </c>
      <c r="GE34">
        <v>1</v>
      </c>
      <c r="GF34">
        <v>1</v>
      </c>
      <c r="GG34">
        <v>1</v>
      </c>
      <c r="GH34">
        <v>1</v>
      </c>
      <c r="GI34">
        <v>1</v>
      </c>
      <c r="GJ34">
        <v>1</v>
      </c>
      <c r="GK34">
        <v>0.46700000000000003</v>
      </c>
      <c r="GL34">
        <v>1</v>
      </c>
      <c r="GM34">
        <v>1</v>
      </c>
      <c r="GN34">
        <v>1</v>
      </c>
      <c r="GO34">
        <v>1</v>
      </c>
      <c r="GP34">
        <v>3.3000000000000002E-2</v>
      </c>
      <c r="GQ34">
        <v>1</v>
      </c>
      <c r="GR34">
        <v>1</v>
      </c>
      <c r="GS34">
        <v>0</v>
      </c>
      <c r="GT34">
        <v>0.05</v>
      </c>
      <c r="GU34">
        <v>0</v>
      </c>
      <c r="GV34">
        <v>1</v>
      </c>
      <c r="GW34">
        <v>1</v>
      </c>
      <c r="GX34">
        <v>1</v>
      </c>
      <c r="GY34">
        <v>1</v>
      </c>
      <c r="GZ34">
        <v>1</v>
      </c>
      <c r="HA34">
        <v>1</v>
      </c>
      <c r="HB34">
        <v>0</v>
      </c>
      <c r="HC34">
        <v>0</v>
      </c>
      <c r="HD34">
        <v>0.9</v>
      </c>
      <c r="HE34">
        <v>1</v>
      </c>
      <c r="HF34">
        <v>0.3</v>
      </c>
      <c r="HG34">
        <v>1</v>
      </c>
      <c r="HH34">
        <v>1</v>
      </c>
      <c r="HI34">
        <v>1</v>
      </c>
      <c r="HJ34">
        <v>1</v>
      </c>
      <c r="HK34">
        <v>0.16700000000000001</v>
      </c>
      <c r="HL34">
        <v>0</v>
      </c>
      <c r="HM34">
        <v>1</v>
      </c>
      <c r="HN34">
        <v>1</v>
      </c>
      <c r="HO34">
        <v>0</v>
      </c>
      <c r="HP34">
        <v>0</v>
      </c>
      <c r="HQ34">
        <v>1</v>
      </c>
      <c r="HR34">
        <v>0.86699999999999999</v>
      </c>
      <c r="HS34">
        <v>0</v>
      </c>
      <c r="HT34">
        <v>0</v>
      </c>
      <c r="HU34">
        <v>1</v>
      </c>
      <c r="HV34">
        <v>0</v>
      </c>
      <c r="HW34">
        <v>0</v>
      </c>
      <c r="HX34">
        <v>0</v>
      </c>
      <c r="HY34">
        <v>0</v>
      </c>
      <c r="HZ34">
        <v>1</v>
      </c>
      <c r="IA34">
        <v>1</v>
      </c>
      <c r="IB34">
        <v>1</v>
      </c>
      <c r="IC34">
        <v>1</v>
      </c>
      <c r="ID34">
        <v>1</v>
      </c>
      <c r="IE34">
        <v>0</v>
      </c>
      <c r="IF34">
        <v>0</v>
      </c>
      <c r="IG34">
        <v>0</v>
      </c>
      <c r="IH34">
        <v>0</v>
      </c>
      <c r="II34">
        <v>0.58299999999999996</v>
      </c>
      <c r="IJ34">
        <v>0</v>
      </c>
      <c r="IK34">
        <v>1</v>
      </c>
      <c r="IL34">
        <v>0</v>
      </c>
      <c r="IM34">
        <v>1</v>
      </c>
      <c r="IN34">
        <v>1</v>
      </c>
      <c r="IO34">
        <v>0</v>
      </c>
      <c r="IP34">
        <v>0</v>
      </c>
      <c r="IQ34">
        <v>0</v>
      </c>
      <c r="IR34">
        <v>0</v>
      </c>
      <c r="IS34">
        <v>0</v>
      </c>
      <c r="IT34">
        <v>0</v>
      </c>
      <c r="IU34">
        <v>0</v>
      </c>
      <c r="IV34">
        <v>0</v>
      </c>
      <c r="IW34">
        <v>0</v>
      </c>
      <c r="IX34">
        <v>0</v>
      </c>
      <c r="IY34">
        <v>0</v>
      </c>
      <c r="IZ34">
        <v>0</v>
      </c>
      <c r="JA34">
        <v>0</v>
      </c>
      <c r="JB34">
        <v>0</v>
      </c>
      <c r="JC34">
        <v>0</v>
      </c>
      <c r="JD34">
        <v>4.2030000000000003</v>
      </c>
      <c r="JE34">
        <v>6.2960000000000003</v>
      </c>
      <c r="JF34">
        <v>5.7640000000000002</v>
      </c>
      <c r="JG34">
        <v>7.5250000000000004</v>
      </c>
      <c r="JH34">
        <v>6.859</v>
      </c>
      <c r="JI34">
        <v>11.811</v>
      </c>
      <c r="JJ34">
        <v>9.1219999999999999</v>
      </c>
      <c r="JK34">
        <v>10.022</v>
      </c>
      <c r="JL34">
        <v>6.7430000000000003</v>
      </c>
      <c r="JM34">
        <v>7.351</v>
      </c>
      <c r="JN34">
        <v>9.7639999999999993</v>
      </c>
      <c r="JO34">
        <v>7.9889999999999999</v>
      </c>
      <c r="JP34">
        <v>8.4570000000000007</v>
      </c>
      <c r="JQ34">
        <v>7.0860000000000003</v>
      </c>
      <c r="JR34">
        <v>7.1029999999999998</v>
      </c>
      <c r="JS34">
        <v>12.022</v>
      </c>
      <c r="JT34">
        <v>10.708</v>
      </c>
      <c r="JU34">
        <v>8.02</v>
      </c>
      <c r="JV34">
        <v>9.4160000000000004</v>
      </c>
      <c r="JW34">
        <v>13.302</v>
      </c>
      <c r="JX34">
        <v>7.7130000000000001</v>
      </c>
      <c r="JY34">
        <v>8.3960000000000008</v>
      </c>
      <c r="JZ34">
        <v>5.3449999999999998</v>
      </c>
      <c r="KA34">
        <v>9.8629999999999995</v>
      </c>
      <c r="KB34">
        <v>11.734999999999999</v>
      </c>
      <c r="KC34">
        <v>10.413</v>
      </c>
      <c r="KD34">
        <v>12.27</v>
      </c>
      <c r="KE34">
        <v>12.221</v>
      </c>
      <c r="KF34">
        <v>10.715999999999999</v>
      </c>
      <c r="KG34">
        <v>13.443</v>
      </c>
    </row>
    <row r="35" spans="1:293" x14ac:dyDescent="0.25">
      <c r="A35" t="s">
        <v>1600</v>
      </c>
      <c r="B35" t="s">
        <v>832</v>
      </c>
      <c r="C35" t="s">
        <v>595</v>
      </c>
      <c r="D35">
        <v>72</v>
      </c>
      <c r="E35" t="s">
        <v>1</v>
      </c>
      <c r="F35">
        <v>1</v>
      </c>
      <c r="G35">
        <v>1</v>
      </c>
      <c r="H35" t="s">
        <v>2</v>
      </c>
      <c r="I35" t="s">
        <v>3</v>
      </c>
      <c r="J35" t="s">
        <v>5</v>
      </c>
      <c r="K35" s="17" t="s">
        <v>596</v>
      </c>
      <c r="L35" s="17" t="s">
        <v>831</v>
      </c>
      <c r="M35" s="7">
        <v>0</v>
      </c>
      <c r="N35" s="7">
        <v>374.17057756495899</v>
      </c>
      <c r="O35" s="7">
        <f>M35*'Emission and cost factors'!$D$8+N35*'Emission and cost factors'!$E$8</f>
        <v>172.11846567988115</v>
      </c>
      <c r="P35" s="8">
        <f>M35*'Emission and cost factors'!$D$9+N35*'Emission and cost factors'!$E$9</f>
        <v>56.125586634743847</v>
      </c>
      <c r="Q35" s="7">
        <f t="shared" si="7"/>
        <v>18.928333333333335</v>
      </c>
      <c r="R35" s="2">
        <f t="shared" si="8"/>
        <v>25</v>
      </c>
      <c r="S35" s="2">
        <f t="shared" si="9"/>
        <v>15</v>
      </c>
      <c r="T35" s="2">
        <f t="shared" si="10"/>
        <v>8</v>
      </c>
      <c r="U35" s="7">
        <f t="shared" si="11"/>
        <v>0.77556666666666663</v>
      </c>
      <c r="V35" s="7">
        <f t="shared" si="12"/>
        <v>0.3755666666666666</v>
      </c>
      <c r="W35" s="7">
        <f t="shared" si="13"/>
        <v>0.21556666666666666</v>
      </c>
      <c r="X35">
        <v>17.05</v>
      </c>
      <c r="Y35">
        <v>17.43</v>
      </c>
      <c r="Z35">
        <v>17.63</v>
      </c>
      <c r="AA35">
        <v>17.29</v>
      </c>
      <c r="AB35">
        <v>17.61</v>
      </c>
      <c r="AC35">
        <v>19.239999999999998</v>
      </c>
      <c r="AD35">
        <v>19.71</v>
      </c>
      <c r="AE35">
        <v>19.489999999999998</v>
      </c>
      <c r="AF35">
        <v>18.79</v>
      </c>
      <c r="AG35">
        <v>18.3</v>
      </c>
      <c r="AH35">
        <v>19.13</v>
      </c>
      <c r="AI35">
        <v>17.91</v>
      </c>
      <c r="AJ35">
        <v>18.8</v>
      </c>
      <c r="AK35">
        <v>17.170000000000002</v>
      </c>
      <c r="AL35">
        <v>17.77</v>
      </c>
      <c r="AM35">
        <v>19.27</v>
      </c>
      <c r="AN35">
        <v>19.78</v>
      </c>
      <c r="AO35">
        <v>19</v>
      </c>
      <c r="AP35">
        <v>18.920000000000002</v>
      </c>
      <c r="AQ35">
        <v>20.12</v>
      </c>
      <c r="AR35">
        <v>19.82</v>
      </c>
      <c r="AS35">
        <v>18.77</v>
      </c>
      <c r="AT35">
        <v>18.75</v>
      </c>
      <c r="AU35">
        <v>19.46</v>
      </c>
      <c r="AV35">
        <v>20.29</v>
      </c>
      <c r="AW35">
        <v>18.899999999999999</v>
      </c>
      <c r="AX35">
        <v>19.75</v>
      </c>
      <c r="AY35">
        <v>20.65</v>
      </c>
      <c r="AZ35">
        <v>20.329999999999998</v>
      </c>
      <c r="BA35">
        <v>20.72</v>
      </c>
      <c r="BB35">
        <v>1</v>
      </c>
      <c r="BC35">
        <v>1</v>
      </c>
      <c r="BD35">
        <v>1</v>
      </c>
      <c r="BE35">
        <v>1</v>
      </c>
      <c r="BF35">
        <v>1</v>
      </c>
      <c r="BG35">
        <v>1</v>
      </c>
      <c r="BH35">
        <v>0.63300000000000001</v>
      </c>
      <c r="BI35">
        <v>1</v>
      </c>
      <c r="BJ35">
        <v>1</v>
      </c>
      <c r="BK35">
        <v>1</v>
      </c>
      <c r="BL35">
        <v>1</v>
      </c>
      <c r="BM35">
        <v>1</v>
      </c>
      <c r="BN35">
        <v>1</v>
      </c>
      <c r="BO35">
        <v>1</v>
      </c>
      <c r="BP35">
        <v>1</v>
      </c>
      <c r="BQ35">
        <v>1</v>
      </c>
      <c r="BR35">
        <v>0.56699999999999995</v>
      </c>
      <c r="BS35">
        <v>1</v>
      </c>
      <c r="BT35">
        <v>1</v>
      </c>
      <c r="BU35">
        <v>0</v>
      </c>
      <c r="BV35">
        <v>0.317</v>
      </c>
      <c r="BW35">
        <v>1</v>
      </c>
      <c r="BX35">
        <v>1</v>
      </c>
      <c r="BY35">
        <v>1</v>
      </c>
      <c r="BZ35">
        <v>0</v>
      </c>
      <c r="CA35">
        <v>1</v>
      </c>
      <c r="CB35">
        <v>0.75</v>
      </c>
      <c r="CC35">
        <v>0</v>
      </c>
      <c r="CD35">
        <v>0</v>
      </c>
      <c r="CE35">
        <v>0</v>
      </c>
      <c r="CF35">
        <v>1</v>
      </c>
      <c r="CG35">
        <v>1</v>
      </c>
      <c r="CH35">
        <v>1</v>
      </c>
      <c r="CI35">
        <v>1</v>
      </c>
      <c r="CJ35">
        <v>1</v>
      </c>
      <c r="CK35">
        <v>0</v>
      </c>
      <c r="CL35">
        <v>0</v>
      </c>
      <c r="CM35">
        <v>0</v>
      </c>
      <c r="CN35">
        <v>0.41699999999999998</v>
      </c>
      <c r="CO35">
        <v>1</v>
      </c>
      <c r="CP35">
        <v>0</v>
      </c>
      <c r="CQ35">
        <v>1</v>
      </c>
      <c r="CR35">
        <v>0.41699999999999998</v>
      </c>
      <c r="CS35">
        <v>1</v>
      </c>
      <c r="CT35">
        <v>1</v>
      </c>
      <c r="CU35">
        <v>0</v>
      </c>
      <c r="CV35">
        <v>0</v>
      </c>
      <c r="CW35">
        <v>0</v>
      </c>
      <c r="CX35">
        <v>0.183</v>
      </c>
      <c r="CY35">
        <v>0</v>
      </c>
      <c r="CZ35">
        <v>0</v>
      </c>
      <c r="DA35">
        <v>0.51700000000000002</v>
      </c>
      <c r="DB35">
        <v>0.45</v>
      </c>
      <c r="DC35">
        <v>0</v>
      </c>
      <c r="DD35">
        <v>0</v>
      </c>
      <c r="DE35">
        <v>0.28299999999999997</v>
      </c>
      <c r="DF35">
        <v>0</v>
      </c>
      <c r="DG35">
        <v>0</v>
      </c>
      <c r="DH35">
        <v>0</v>
      </c>
      <c r="DI35">
        <v>0</v>
      </c>
      <c r="DJ35">
        <v>1</v>
      </c>
      <c r="DK35">
        <v>1</v>
      </c>
      <c r="DL35">
        <v>0.76700000000000002</v>
      </c>
      <c r="DM35">
        <v>1</v>
      </c>
      <c r="DN35">
        <v>1</v>
      </c>
      <c r="DO35">
        <v>0</v>
      </c>
      <c r="DP35">
        <v>0</v>
      </c>
      <c r="DQ35">
        <v>0</v>
      </c>
      <c r="DR35">
        <v>0</v>
      </c>
      <c r="DS35">
        <v>0</v>
      </c>
      <c r="DT35">
        <v>0</v>
      </c>
      <c r="DU35">
        <v>0.2</v>
      </c>
      <c r="DV35">
        <v>0</v>
      </c>
      <c r="DW35">
        <v>1</v>
      </c>
      <c r="DX35">
        <v>0.5</v>
      </c>
      <c r="DY35">
        <v>0</v>
      </c>
      <c r="DZ35">
        <v>0</v>
      </c>
      <c r="EA35">
        <v>0</v>
      </c>
      <c r="EB35">
        <v>0</v>
      </c>
      <c r="EC35">
        <v>0</v>
      </c>
      <c r="ED35">
        <v>0</v>
      </c>
      <c r="EE35">
        <v>0</v>
      </c>
      <c r="EF35">
        <v>0</v>
      </c>
      <c r="EG35">
        <v>0</v>
      </c>
      <c r="EH35">
        <v>0</v>
      </c>
      <c r="EI35">
        <v>0</v>
      </c>
      <c r="EJ35">
        <v>0</v>
      </c>
      <c r="EK35">
        <v>0</v>
      </c>
      <c r="EL35">
        <v>0</v>
      </c>
      <c r="EM35">
        <v>0</v>
      </c>
      <c r="EN35">
        <v>15.97</v>
      </c>
      <c r="EO35">
        <v>16.48</v>
      </c>
      <c r="EP35">
        <v>16.79</v>
      </c>
      <c r="EQ35">
        <v>16.22</v>
      </c>
      <c r="ER35">
        <v>16.739999999999998</v>
      </c>
      <c r="ES35">
        <v>18.57</v>
      </c>
      <c r="ET35">
        <v>19.100000000000001</v>
      </c>
      <c r="EU35">
        <v>19.239999999999998</v>
      </c>
      <c r="EV35">
        <v>18.350000000000001</v>
      </c>
      <c r="EW35">
        <v>17.600000000000001</v>
      </c>
      <c r="EX35">
        <v>18.809999999999999</v>
      </c>
      <c r="EY35">
        <v>16.88</v>
      </c>
      <c r="EZ35">
        <v>18.059999999999999</v>
      </c>
      <c r="FA35">
        <v>15.8</v>
      </c>
      <c r="FB35">
        <v>16.77</v>
      </c>
      <c r="FC35">
        <v>18.91</v>
      </c>
      <c r="FD35">
        <v>19.41</v>
      </c>
      <c r="FE35">
        <v>18.309999999999999</v>
      </c>
      <c r="FF35">
        <v>18.32</v>
      </c>
      <c r="FG35">
        <v>19.760000000000002</v>
      </c>
      <c r="FH35">
        <v>19.23</v>
      </c>
      <c r="FI35">
        <v>18.03</v>
      </c>
      <c r="FJ35">
        <v>18.29</v>
      </c>
      <c r="FK35">
        <v>19.29</v>
      </c>
      <c r="FL35">
        <v>19.98</v>
      </c>
      <c r="FM35">
        <v>18.079999999999998</v>
      </c>
      <c r="FN35">
        <v>19.059999999999999</v>
      </c>
      <c r="FO35">
        <v>20.350000000000001</v>
      </c>
      <c r="FP35">
        <v>19.96</v>
      </c>
      <c r="FQ35">
        <v>20.53</v>
      </c>
      <c r="FR35">
        <v>1</v>
      </c>
      <c r="FS35">
        <v>1</v>
      </c>
      <c r="FT35">
        <v>1</v>
      </c>
      <c r="FU35">
        <v>1</v>
      </c>
      <c r="FV35">
        <v>1</v>
      </c>
      <c r="FW35">
        <v>1</v>
      </c>
      <c r="FX35">
        <v>1</v>
      </c>
      <c r="FY35">
        <v>1</v>
      </c>
      <c r="FZ35">
        <v>1</v>
      </c>
      <c r="GA35">
        <v>1</v>
      </c>
      <c r="GB35">
        <v>1</v>
      </c>
      <c r="GC35">
        <v>1</v>
      </c>
      <c r="GD35">
        <v>1</v>
      </c>
      <c r="GE35">
        <v>1</v>
      </c>
      <c r="GF35">
        <v>1</v>
      </c>
      <c r="GG35">
        <v>1</v>
      </c>
      <c r="GH35">
        <v>1</v>
      </c>
      <c r="GI35">
        <v>1</v>
      </c>
      <c r="GJ35">
        <v>1</v>
      </c>
      <c r="GK35">
        <v>0.46700000000000003</v>
      </c>
      <c r="GL35">
        <v>1</v>
      </c>
      <c r="GM35">
        <v>1</v>
      </c>
      <c r="GN35">
        <v>1</v>
      </c>
      <c r="GO35">
        <v>1</v>
      </c>
      <c r="GP35">
        <v>3.3000000000000002E-2</v>
      </c>
      <c r="GQ35">
        <v>1</v>
      </c>
      <c r="GR35">
        <v>1</v>
      </c>
      <c r="GS35">
        <v>0</v>
      </c>
      <c r="GT35">
        <v>0.05</v>
      </c>
      <c r="GU35">
        <v>0</v>
      </c>
      <c r="GV35">
        <v>1</v>
      </c>
      <c r="GW35">
        <v>1</v>
      </c>
      <c r="GX35">
        <v>1</v>
      </c>
      <c r="GY35">
        <v>1</v>
      </c>
      <c r="GZ35">
        <v>1</v>
      </c>
      <c r="HA35">
        <v>1</v>
      </c>
      <c r="HB35">
        <v>0</v>
      </c>
      <c r="HC35">
        <v>0</v>
      </c>
      <c r="HD35">
        <v>0.9</v>
      </c>
      <c r="HE35">
        <v>1</v>
      </c>
      <c r="HF35">
        <v>0.3</v>
      </c>
      <c r="HG35">
        <v>1</v>
      </c>
      <c r="HH35">
        <v>1</v>
      </c>
      <c r="HI35">
        <v>1</v>
      </c>
      <c r="HJ35">
        <v>1</v>
      </c>
      <c r="HK35">
        <v>0.16700000000000001</v>
      </c>
      <c r="HL35">
        <v>0</v>
      </c>
      <c r="HM35">
        <v>1</v>
      </c>
      <c r="HN35">
        <v>1</v>
      </c>
      <c r="HO35">
        <v>0</v>
      </c>
      <c r="HP35">
        <v>0</v>
      </c>
      <c r="HQ35">
        <v>1</v>
      </c>
      <c r="HR35">
        <v>0.86699999999999999</v>
      </c>
      <c r="HS35">
        <v>0</v>
      </c>
      <c r="HT35">
        <v>0</v>
      </c>
      <c r="HU35">
        <v>1</v>
      </c>
      <c r="HV35">
        <v>0</v>
      </c>
      <c r="HW35">
        <v>0</v>
      </c>
      <c r="HX35">
        <v>0</v>
      </c>
      <c r="HY35">
        <v>0</v>
      </c>
      <c r="HZ35">
        <v>1</v>
      </c>
      <c r="IA35">
        <v>1</v>
      </c>
      <c r="IB35">
        <v>1</v>
      </c>
      <c r="IC35">
        <v>1</v>
      </c>
      <c r="ID35">
        <v>1</v>
      </c>
      <c r="IE35">
        <v>0</v>
      </c>
      <c r="IF35">
        <v>0</v>
      </c>
      <c r="IG35">
        <v>0</v>
      </c>
      <c r="IH35">
        <v>0</v>
      </c>
      <c r="II35">
        <v>0.58299999999999996</v>
      </c>
      <c r="IJ35">
        <v>0</v>
      </c>
      <c r="IK35">
        <v>1</v>
      </c>
      <c r="IL35">
        <v>0</v>
      </c>
      <c r="IM35">
        <v>1</v>
      </c>
      <c r="IN35">
        <v>1</v>
      </c>
      <c r="IO35">
        <v>0</v>
      </c>
      <c r="IP35">
        <v>0</v>
      </c>
      <c r="IQ35">
        <v>0</v>
      </c>
      <c r="IR35">
        <v>0</v>
      </c>
      <c r="IS35">
        <v>0</v>
      </c>
      <c r="IT35">
        <v>0</v>
      </c>
      <c r="IU35">
        <v>0</v>
      </c>
      <c r="IV35">
        <v>0</v>
      </c>
      <c r="IW35">
        <v>0</v>
      </c>
      <c r="IX35">
        <v>0</v>
      </c>
      <c r="IY35">
        <v>0</v>
      </c>
      <c r="IZ35">
        <v>0</v>
      </c>
      <c r="JA35">
        <v>0</v>
      </c>
      <c r="JB35">
        <v>0</v>
      </c>
      <c r="JC35">
        <v>0</v>
      </c>
      <c r="JD35">
        <v>4.2030000000000003</v>
      </c>
      <c r="JE35">
        <v>6.2960000000000003</v>
      </c>
      <c r="JF35">
        <v>5.7640000000000002</v>
      </c>
      <c r="JG35">
        <v>7.5250000000000004</v>
      </c>
      <c r="JH35">
        <v>6.859</v>
      </c>
      <c r="JI35">
        <v>11.811</v>
      </c>
      <c r="JJ35">
        <v>9.1219999999999999</v>
      </c>
      <c r="JK35">
        <v>10.022</v>
      </c>
      <c r="JL35">
        <v>6.7430000000000003</v>
      </c>
      <c r="JM35">
        <v>7.351</v>
      </c>
      <c r="JN35">
        <v>9.7639999999999993</v>
      </c>
      <c r="JO35">
        <v>7.9889999999999999</v>
      </c>
      <c r="JP35">
        <v>8.4570000000000007</v>
      </c>
      <c r="JQ35">
        <v>7.0860000000000003</v>
      </c>
      <c r="JR35">
        <v>7.1029999999999998</v>
      </c>
      <c r="JS35">
        <v>12.022</v>
      </c>
      <c r="JT35">
        <v>10.708</v>
      </c>
      <c r="JU35">
        <v>8.02</v>
      </c>
      <c r="JV35">
        <v>9.4160000000000004</v>
      </c>
      <c r="JW35">
        <v>13.302</v>
      </c>
      <c r="JX35">
        <v>7.7130000000000001</v>
      </c>
      <c r="JY35">
        <v>8.3960000000000008</v>
      </c>
      <c r="JZ35">
        <v>5.3449999999999998</v>
      </c>
      <c r="KA35">
        <v>9.8629999999999995</v>
      </c>
      <c r="KB35">
        <v>11.734999999999999</v>
      </c>
      <c r="KC35">
        <v>10.413</v>
      </c>
      <c r="KD35">
        <v>12.27</v>
      </c>
      <c r="KE35">
        <v>12.221</v>
      </c>
      <c r="KF35">
        <v>10.715999999999999</v>
      </c>
      <c r="KG35">
        <v>13.443</v>
      </c>
    </row>
    <row r="36" spans="1:293" x14ac:dyDescent="0.25">
      <c r="A36" t="s">
        <v>1601</v>
      </c>
      <c r="B36" t="s">
        <v>832</v>
      </c>
      <c r="C36" t="s">
        <v>595</v>
      </c>
      <c r="D36">
        <v>79</v>
      </c>
      <c r="E36" t="s">
        <v>10</v>
      </c>
      <c r="F36">
        <v>2</v>
      </c>
      <c r="G36">
        <v>1</v>
      </c>
      <c r="H36" t="s">
        <v>2</v>
      </c>
      <c r="I36" t="s">
        <v>7</v>
      </c>
      <c r="J36" t="s">
        <v>611</v>
      </c>
      <c r="K36" s="17" t="s">
        <v>596</v>
      </c>
      <c r="L36" s="17" t="s">
        <v>831</v>
      </c>
      <c r="M36" s="7">
        <v>0</v>
      </c>
      <c r="N36" s="7">
        <v>363.67480120826502</v>
      </c>
      <c r="O36" s="7">
        <f>M36*'Emission and cost factors'!$D$8+N36*'Emission and cost factors'!$E$8</f>
        <v>167.29040855580192</v>
      </c>
      <c r="P36" s="8">
        <f>M36*'Emission and cost factors'!$D$9+N36*'Emission and cost factors'!$E$9</f>
        <v>54.551220181239749</v>
      </c>
      <c r="Q36" s="7">
        <f t="shared" si="7"/>
        <v>18.455999999999996</v>
      </c>
      <c r="R36" s="2">
        <f t="shared" si="8"/>
        <v>28</v>
      </c>
      <c r="S36" s="2">
        <f t="shared" si="9"/>
        <v>21</v>
      </c>
      <c r="T36" s="2">
        <f t="shared" si="10"/>
        <v>9</v>
      </c>
      <c r="U36" s="7">
        <f t="shared" si="11"/>
        <v>0.88889999999999991</v>
      </c>
      <c r="V36" s="7">
        <f t="shared" si="12"/>
        <v>0.62863333333333327</v>
      </c>
      <c r="W36" s="7">
        <f t="shared" si="13"/>
        <v>0.27166666666666667</v>
      </c>
      <c r="X36">
        <v>16.899999999999999</v>
      </c>
      <c r="Y36">
        <v>16.97</v>
      </c>
      <c r="Z36">
        <v>17.14</v>
      </c>
      <c r="AA36">
        <v>16.89</v>
      </c>
      <c r="AB36">
        <v>17.170000000000002</v>
      </c>
      <c r="AC36">
        <v>18.690000000000001</v>
      </c>
      <c r="AD36">
        <v>19.149999999999999</v>
      </c>
      <c r="AE36">
        <v>18.940000000000001</v>
      </c>
      <c r="AF36">
        <v>18.28</v>
      </c>
      <c r="AG36">
        <v>17.78</v>
      </c>
      <c r="AH36">
        <v>18.510000000000002</v>
      </c>
      <c r="AI36">
        <v>17.559999999999999</v>
      </c>
      <c r="AJ36">
        <v>18.2</v>
      </c>
      <c r="AK36">
        <v>16.87</v>
      </c>
      <c r="AL36">
        <v>17.3</v>
      </c>
      <c r="AM36">
        <v>18.64</v>
      </c>
      <c r="AN36">
        <v>19.190000000000001</v>
      </c>
      <c r="AO36">
        <v>18.55</v>
      </c>
      <c r="AP36">
        <v>18.420000000000002</v>
      </c>
      <c r="AQ36">
        <v>19.47</v>
      </c>
      <c r="AR36">
        <v>19.28</v>
      </c>
      <c r="AS36">
        <v>18.329999999999998</v>
      </c>
      <c r="AT36">
        <v>18.12</v>
      </c>
      <c r="AU36">
        <v>18.77</v>
      </c>
      <c r="AV36">
        <v>19.7</v>
      </c>
      <c r="AW36">
        <v>18.649999999999999</v>
      </c>
      <c r="AX36">
        <v>19.27</v>
      </c>
      <c r="AY36">
        <v>20.399999999999999</v>
      </c>
      <c r="AZ36">
        <v>19.989999999999998</v>
      </c>
      <c r="BA36">
        <v>20.55</v>
      </c>
      <c r="BB36">
        <v>1</v>
      </c>
      <c r="BC36">
        <v>1</v>
      </c>
      <c r="BD36">
        <v>1</v>
      </c>
      <c r="BE36">
        <v>1</v>
      </c>
      <c r="BF36">
        <v>1</v>
      </c>
      <c r="BG36">
        <v>1</v>
      </c>
      <c r="BH36">
        <v>1</v>
      </c>
      <c r="BI36">
        <v>1</v>
      </c>
      <c r="BJ36">
        <v>1</v>
      </c>
      <c r="BK36">
        <v>1</v>
      </c>
      <c r="BL36">
        <v>1</v>
      </c>
      <c r="BM36">
        <v>1</v>
      </c>
      <c r="BN36">
        <v>1</v>
      </c>
      <c r="BO36">
        <v>1</v>
      </c>
      <c r="BP36">
        <v>1</v>
      </c>
      <c r="BQ36">
        <v>1</v>
      </c>
      <c r="BR36">
        <v>1</v>
      </c>
      <c r="BS36">
        <v>1</v>
      </c>
      <c r="BT36">
        <v>1</v>
      </c>
      <c r="BU36">
        <v>1</v>
      </c>
      <c r="BV36">
        <v>1</v>
      </c>
      <c r="BW36">
        <v>1</v>
      </c>
      <c r="BX36">
        <v>1</v>
      </c>
      <c r="BY36">
        <v>1</v>
      </c>
      <c r="BZ36">
        <v>0.65</v>
      </c>
      <c r="CA36">
        <v>1</v>
      </c>
      <c r="CB36">
        <v>1</v>
      </c>
      <c r="CC36">
        <v>0</v>
      </c>
      <c r="CD36">
        <v>1.7000000000000001E-2</v>
      </c>
      <c r="CE36">
        <v>0</v>
      </c>
      <c r="CF36">
        <v>1</v>
      </c>
      <c r="CG36">
        <v>1</v>
      </c>
      <c r="CH36">
        <v>1</v>
      </c>
      <c r="CI36">
        <v>1</v>
      </c>
      <c r="CJ36">
        <v>1</v>
      </c>
      <c r="CK36">
        <v>0.77500000000000002</v>
      </c>
      <c r="CL36">
        <v>0</v>
      </c>
      <c r="CM36">
        <v>0.11700000000000001</v>
      </c>
      <c r="CN36">
        <v>1</v>
      </c>
      <c r="CO36">
        <v>1</v>
      </c>
      <c r="CP36">
        <v>1</v>
      </c>
      <c r="CQ36">
        <v>1</v>
      </c>
      <c r="CR36">
        <v>1</v>
      </c>
      <c r="CS36">
        <v>1</v>
      </c>
      <c r="CT36">
        <v>1</v>
      </c>
      <c r="CU36">
        <v>1</v>
      </c>
      <c r="CV36">
        <v>0</v>
      </c>
      <c r="CW36">
        <v>0.76700000000000002</v>
      </c>
      <c r="CX36">
        <v>1</v>
      </c>
      <c r="CY36">
        <v>0</v>
      </c>
      <c r="CZ36">
        <v>0</v>
      </c>
      <c r="DA36">
        <v>1</v>
      </c>
      <c r="DB36">
        <v>1</v>
      </c>
      <c r="DC36">
        <v>0.48299999999999998</v>
      </c>
      <c r="DD36">
        <v>0</v>
      </c>
      <c r="DE36">
        <v>0.71699999999999997</v>
      </c>
      <c r="DF36">
        <v>0</v>
      </c>
      <c r="DG36">
        <v>0</v>
      </c>
      <c r="DH36">
        <v>0</v>
      </c>
      <c r="DI36">
        <v>0</v>
      </c>
      <c r="DJ36">
        <v>1</v>
      </c>
      <c r="DK36">
        <v>1</v>
      </c>
      <c r="DL36">
        <v>1</v>
      </c>
      <c r="DM36">
        <v>1</v>
      </c>
      <c r="DN36">
        <v>1</v>
      </c>
      <c r="DO36">
        <v>0</v>
      </c>
      <c r="DP36">
        <v>0</v>
      </c>
      <c r="DQ36">
        <v>0</v>
      </c>
      <c r="DR36">
        <v>0</v>
      </c>
      <c r="DS36">
        <v>0.36699999999999999</v>
      </c>
      <c r="DT36">
        <v>0</v>
      </c>
      <c r="DU36">
        <v>0.78300000000000003</v>
      </c>
      <c r="DV36">
        <v>0</v>
      </c>
      <c r="DW36">
        <v>1</v>
      </c>
      <c r="DX36">
        <v>1</v>
      </c>
      <c r="DY36">
        <v>0</v>
      </c>
      <c r="DZ36">
        <v>0</v>
      </c>
      <c r="EA36">
        <v>0</v>
      </c>
      <c r="EB36">
        <v>0</v>
      </c>
      <c r="EC36">
        <v>0</v>
      </c>
      <c r="ED36">
        <v>0</v>
      </c>
      <c r="EE36">
        <v>0</v>
      </c>
      <c r="EF36">
        <v>0</v>
      </c>
      <c r="EG36">
        <v>0</v>
      </c>
      <c r="EH36">
        <v>0</v>
      </c>
      <c r="EI36">
        <v>0</v>
      </c>
      <c r="EJ36">
        <v>0</v>
      </c>
      <c r="EK36">
        <v>0</v>
      </c>
      <c r="EL36">
        <v>0</v>
      </c>
      <c r="EM36">
        <v>0</v>
      </c>
      <c r="EN36">
        <v>15.8</v>
      </c>
      <c r="EO36">
        <v>15.92</v>
      </c>
      <c r="EP36">
        <v>16.190000000000001</v>
      </c>
      <c r="EQ36">
        <v>15.75</v>
      </c>
      <c r="ER36">
        <v>16.23</v>
      </c>
      <c r="ES36">
        <v>17.98</v>
      </c>
      <c r="ET36">
        <v>18.45</v>
      </c>
      <c r="EU36">
        <v>18.5</v>
      </c>
      <c r="EV36">
        <v>17.68</v>
      </c>
      <c r="EW36">
        <v>16.98</v>
      </c>
      <c r="EX36">
        <v>18.05</v>
      </c>
      <c r="EY36">
        <v>16.440000000000001</v>
      </c>
      <c r="EZ36">
        <v>17.37</v>
      </c>
      <c r="FA36">
        <v>15.5</v>
      </c>
      <c r="FB36">
        <v>16.2</v>
      </c>
      <c r="FC36">
        <v>18.12</v>
      </c>
      <c r="FD36">
        <v>18.64</v>
      </c>
      <c r="FE36">
        <v>17.73</v>
      </c>
      <c r="FF36">
        <v>17.670000000000002</v>
      </c>
      <c r="FG36">
        <v>18.95</v>
      </c>
      <c r="FH36">
        <v>18.579999999999998</v>
      </c>
      <c r="FI36">
        <v>17.45</v>
      </c>
      <c r="FJ36">
        <v>17.53</v>
      </c>
      <c r="FK36">
        <v>18.440000000000001</v>
      </c>
      <c r="FL36">
        <v>19.239999999999998</v>
      </c>
      <c r="FM36">
        <v>17.79</v>
      </c>
      <c r="FN36">
        <v>18.48</v>
      </c>
      <c r="FO36">
        <v>20.03</v>
      </c>
      <c r="FP36">
        <v>19.53</v>
      </c>
      <c r="FQ36">
        <v>20.36</v>
      </c>
      <c r="FR36">
        <v>1</v>
      </c>
      <c r="FS36">
        <v>1</v>
      </c>
      <c r="FT36">
        <v>1</v>
      </c>
      <c r="FU36">
        <v>1</v>
      </c>
      <c r="FV36">
        <v>1</v>
      </c>
      <c r="FW36">
        <v>1</v>
      </c>
      <c r="FX36">
        <v>1</v>
      </c>
      <c r="FY36">
        <v>1</v>
      </c>
      <c r="FZ36">
        <v>1</v>
      </c>
      <c r="GA36">
        <v>1</v>
      </c>
      <c r="GB36">
        <v>1</v>
      </c>
      <c r="GC36">
        <v>1</v>
      </c>
      <c r="GD36">
        <v>1</v>
      </c>
      <c r="GE36">
        <v>1</v>
      </c>
      <c r="GF36">
        <v>1</v>
      </c>
      <c r="GG36">
        <v>1</v>
      </c>
      <c r="GH36">
        <v>1</v>
      </c>
      <c r="GI36">
        <v>1</v>
      </c>
      <c r="GJ36">
        <v>1</v>
      </c>
      <c r="GK36">
        <v>1</v>
      </c>
      <c r="GL36">
        <v>1</v>
      </c>
      <c r="GM36">
        <v>1</v>
      </c>
      <c r="GN36">
        <v>1</v>
      </c>
      <c r="GO36">
        <v>1</v>
      </c>
      <c r="GP36">
        <v>1</v>
      </c>
      <c r="GQ36">
        <v>1</v>
      </c>
      <c r="GR36">
        <v>1</v>
      </c>
      <c r="GS36">
        <v>0</v>
      </c>
      <c r="GT36">
        <v>0.58299999999999996</v>
      </c>
      <c r="GU36">
        <v>0</v>
      </c>
      <c r="GV36">
        <v>1</v>
      </c>
      <c r="GW36">
        <v>1</v>
      </c>
      <c r="GX36">
        <v>1</v>
      </c>
      <c r="GY36">
        <v>1</v>
      </c>
      <c r="GZ36">
        <v>1</v>
      </c>
      <c r="HA36">
        <v>1</v>
      </c>
      <c r="HB36">
        <v>0.66700000000000004</v>
      </c>
      <c r="HC36">
        <v>0.6</v>
      </c>
      <c r="HD36">
        <v>1</v>
      </c>
      <c r="HE36">
        <v>1</v>
      </c>
      <c r="HF36">
        <v>1</v>
      </c>
      <c r="HG36">
        <v>1</v>
      </c>
      <c r="HH36">
        <v>1</v>
      </c>
      <c r="HI36">
        <v>1</v>
      </c>
      <c r="HJ36">
        <v>1</v>
      </c>
      <c r="HK36">
        <v>1</v>
      </c>
      <c r="HL36">
        <v>0.45800000000000002</v>
      </c>
      <c r="HM36">
        <v>1</v>
      </c>
      <c r="HN36">
        <v>1</v>
      </c>
      <c r="HO36">
        <v>7.4999999999999997E-2</v>
      </c>
      <c r="HP36">
        <v>0.42499999999999999</v>
      </c>
      <c r="HQ36">
        <v>1</v>
      </c>
      <c r="HR36">
        <v>1</v>
      </c>
      <c r="HS36">
        <v>0.66700000000000004</v>
      </c>
      <c r="HT36">
        <v>0</v>
      </c>
      <c r="HU36">
        <v>1</v>
      </c>
      <c r="HV36">
        <v>0.95799999999999996</v>
      </c>
      <c r="HW36">
        <v>0</v>
      </c>
      <c r="HX36">
        <v>0</v>
      </c>
      <c r="HY36">
        <v>0</v>
      </c>
      <c r="HZ36">
        <v>1</v>
      </c>
      <c r="IA36">
        <v>1</v>
      </c>
      <c r="IB36">
        <v>1</v>
      </c>
      <c r="IC36">
        <v>1</v>
      </c>
      <c r="ID36">
        <v>1</v>
      </c>
      <c r="IE36">
        <v>4.2000000000000003E-2</v>
      </c>
      <c r="IF36">
        <v>0</v>
      </c>
      <c r="IG36">
        <v>0</v>
      </c>
      <c r="IH36">
        <v>0.317</v>
      </c>
      <c r="II36">
        <v>1</v>
      </c>
      <c r="IJ36">
        <v>0</v>
      </c>
      <c r="IK36">
        <v>1</v>
      </c>
      <c r="IL36">
        <v>0.76700000000000002</v>
      </c>
      <c r="IM36">
        <v>1</v>
      </c>
      <c r="IN36">
        <v>1</v>
      </c>
      <c r="IO36">
        <v>0</v>
      </c>
      <c r="IP36">
        <v>0</v>
      </c>
      <c r="IQ36">
        <v>0.308</v>
      </c>
      <c r="IR36">
        <v>0.41699999999999998</v>
      </c>
      <c r="IS36">
        <v>0</v>
      </c>
      <c r="IT36">
        <v>0</v>
      </c>
      <c r="IU36">
        <v>0.64200000000000002</v>
      </c>
      <c r="IV36">
        <v>0.42499999999999999</v>
      </c>
      <c r="IW36">
        <v>0</v>
      </c>
      <c r="IX36">
        <v>0</v>
      </c>
      <c r="IY36">
        <v>0.317</v>
      </c>
      <c r="IZ36">
        <v>0</v>
      </c>
      <c r="JA36">
        <v>0</v>
      </c>
      <c r="JB36">
        <v>0</v>
      </c>
      <c r="JC36">
        <v>0</v>
      </c>
      <c r="JD36">
        <v>3.9990000000000001</v>
      </c>
      <c r="JE36">
        <v>6</v>
      </c>
      <c r="JF36">
        <v>5.6239999999999997</v>
      </c>
      <c r="JG36">
        <v>7.3639999999999999</v>
      </c>
      <c r="JH36">
        <v>6.9779999999999998</v>
      </c>
      <c r="JI36">
        <v>11.606</v>
      </c>
      <c r="JJ36">
        <v>8.7569999999999997</v>
      </c>
      <c r="JK36">
        <v>9.5180000000000007</v>
      </c>
      <c r="JL36">
        <v>6.3739999999999997</v>
      </c>
      <c r="JM36">
        <v>7.12</v>
      </c>
      <c r="JN36">
        <v>9.5190000000000001</v>
      </c>
      <c r="JO36">
        <v>7.7060000000000004</v>
      </c>
      <c r="JP36">
        <v>8.2710000000000008</v>
      </c>
      <c r="JQ36">
        <v>6.9509999999999996</v>
      </c>
      <c r="JR36">
        <v>6.9029999999999996</v>
      </c>
      <c r="JS36">
        <v>11.567</v>
      </c>
      <c r="JT36">
        <v>10.212</v>
      </c>
      <c r="JU36">
        <v>7.7119999999999997</v>
      </c>
      <c r="JV36">
        <v>9.16</v>
      </c>
      <c r="JW36">
        <v>12.805</v>
      </c>
      <c r="JX36">
        <v>7.4089999999999998</v>
      </c>
      <c r="JY36">
        <v>8.0009999999999994</v>
      </c>
      <c r="JZ36">
        <v>5.0679999999999996</v>
      </c>
      <c r="KA36">
        <v>9.6829999999999998</v>
      </c>
      <c r="KB36">
        <v>11.563000000000001</v>
      </c>
      <c r="KC36">
        <v>10.311</v>
      </c>
      <c r="KD36">
        <v>12.034000000000001</v>
      </c>
      <c r="KE36">
        <v>11.867000000000001</v>
      </c>
      <c r="KF36">
        <v>10.465</v>
      </c>
      <c r="KG36">
        <v>13.173999999999999</v>
      </c>
    </row>
    <row r="37" spans="1:293" x14ac:dyDescent="0.25">
      <c r="A37" t="s">
        <v>1602</v>
      </c>
      <c r="B37" t="s">
        <v>832</v>
      </c>
      <c r="C37" t="s">
        <v>595</v>
      </c>
      <c r="D37">
        <v>80</v>
      </c>
      <c r="E37" t="s">
        <v>10</v>
      </c>
      <c r="F37">
        <v>2</v>
      </c>
      <c r="G37">
        <v>1</v>
      </c>
      <c r="H37" t="s">
        <v>2</v>
      </c>
      <c r="I37" t="s">
        <v>7</v>
      </c>
      <c r="J37" t="s">
        <v>5</v>
      </c>
      <c r="K37" s="17" t="s">
        <v>596</v>
      </c>
      <c r="L37" s="17" t="s">
        <v>831</v>
      </c>
      <c r="M37" s="7">
        <v>0</v>
      </c>
      <c r="N37" s="7">
        <v>363.66296313963801</v>
      </c>
      <c r="O37" s="7">
        <f>M37*'Emission and cost factors'!$D$8+N37*'Emission and cost factors'!$E$8</f>
        <v>167.28496304423348</v>
      </c>
      <c r="P37" s="8">
        <f>M37*'Emission and cost factors'!$D$9+N37*'Emission and cost factors'!$E$9</f>
        <v>54.549444470945701</v>
      </c>
      <c r="Q37" s="7">
        <f t="shared" si="7"/>
        <v>18.455999999999996</v>
      </c>
      <c r="R37" s="2">
        <f t="shared" si="8"/>
        <v>28</v>
      </c>
      <c r="S37" s="2">
        <f t="shared" si="9"/>
        <v>21</v>
      </c>
      <c r="T37" s="2">
        <f t="shared" si="10"/>
        <v>9</v>
      </c>
      <c r="U37" s="7">
        <f t="shared" si="11"/>
        <v>0.88889999999999991</v>
      </c>
      <c r="V37" s="7">
        <f t="shared" si="12"/>
        <v>0.6283333333333333</v>
      </c>
      <c r="W37" s="7">
        <f t="shared" si="13"/>
        <v>0.27166666666666667</v>
      </c>
      <c r="X37">
        <v>16.899999999999999</v>
      </c>
      <c r="Y37">
        <v>16.97</v>
      </c>
      <c r="Z37">
        <v>17.14</v>
      </c>
      <c r="AA37">
        <v>16.89</v>
      </c>
      <c r="AB37">
        <v>17.170000000000002</v>
      </c>
      <c r="AC37">
        <v>18.690000000000001</v>
      </c>
      <c r="AD37">
        <v>19.149999999999999</v>
      </c>
      <c r="AE37">
        <v>18.940000000000001</v>
      </c>
      <c r="AF37">
        <v>18.28</v>
      </c>
      <c r="AG37">
        <v>17.78</v>
      </c>
      <c r="AH37">
        <v>18.510000000000002</v>
      </c>
      <c r="AI37">
        <v>17.559999999999999</v>
      </c>
      <c r="AJ37">
        <v>18.2</v>
      </c>
      <c r="AK37">
        <v>16.87</v>
      </c>
      <c r="AL37">
        <v>17.3</v>
      </c>
      <c r="AM37">
        <v>18.64</v>
      </c>
      <c r="AN37">
        <v>19.190000000000001</v>
      </c>
      <c r="AO37">
        <v>18.55</v>
      </c>
      <c r="AP37">
        <v>18.420000000000002</v>
      </c>
      <c r="AQ37">
        <v>19.47</v>
      </c>
      <c r="AR37">
        <v>19.28</v>
      </c>
      <c r="AS37">
        <v>18.329999999999998</v>
      </c>
      <c r="AT37">
        <v>18.12</v>
      </c>
      <c r="AU37">
        <v>18.77</v>
      </c>
      <c r="AV37">
        <v>19.7</v>
      </c>
      <c r="AW37">
        <v>18.649999999999999</v>
      </c>
      <c r="AX37">
        <v>19.27</v>
      </c>
      <c r="AY37">
        <v>20.399999999999999</v>
      </c>
      <c r="AZ37">
        <v>19.989999999999998</v>
      </c>
      <c r="BA37">
        <v>20.55</v>
      </c>
      <c r="BB37">
        <v>1</v>
      </c>
      <c r="BC37">
        <v>1</v>
      </c>
      <c r="BD37">
        <v>1</v>
      </c>
      <c r="BE37">
        <v>1</v>
      </c>
      <c r="BF37">
        <v>1</v>
      </c>
      <c r="BG37">
        <v>1</v>
      </c>
      <c r="BH37">
        <v>1</v>
      </c>
      <c r="BI37">
        <v>1</v>
      </c>
      <c r="BJ37">
        <v>1</v>
      </c>
      <c r="BK37">
        <v>1</v>
      </c>
      <c r="BL37">
        <v>1</v>
      </c>
      <c r="BM37">
        <v>1</v>
      </c>
      <c r="BN37">
        <v>1</v>
      </c>
      <c r="BO37">
        <v>1</v>
      </c>
      <c r="BP37">
        <v>1</v>
      </c>
      <c r="BQ37">
        <v>1</v>
      </c>
      <c r="BR37">
        <v>1</v>
      </c>
      <c r="BS37">
        <v>1</v>
      </c>
      <c r="BT37">
        <v>1</v>
      </c>
      <c r="BU37">
        <v>1</v>
      </c>
      <c r="BV37">
        <v>1</v>
      </c>
      <c r="BW37">
        <v>1</v>
      </c>
      <c r="BX37">
        <v>1</v>
      </c>
      <c r="BY37">
        <v>1</v>
      </c>
      <c r="BZ37">
        <v>0.65</v>
      </c>
      <c r="CA37">
        <v>1</v>
      </c>
      <c r="CB37">
        <v>1</v>
      </c>
      <c r="CC37">
        <v>0</v>
      </c>
      <c r="CD37">
        <v>1.7000000000000001E-2</v>
      </c>
      <c r="CE37">
        <v>0</v>
      </c>
      <c r="CF37">
        <v>1</v>
      </c>
      <c r="CG37">
        <v>1</v>
      </c>
      <c r="CH37">
        <v>1</v>
      </c>
      <c r="CI37">
        <v>1</v>
      </c>
      <c r="CJ37">
        <v>1</v>
      </c>
      <c r="CK37">
        <v>0.77500000000000002</v>
      </c>
      <c r="CL37">
        <v>0</v>
      </c>
      <c r="CM37">
        <v>0.11700000000000001</v>
      </c>
      <c r="CN37">
        <v>1</v>
      </c>
      <c r="CO37">
        <v>1</v>
      </c>
      <c r="CP37">
        <v>1</v>
      </c>
      <c r="CQ37">
        <v>1</v>
      </c>
      <c r="CR37">
        <v>1</v>
      </c>
      <c r="CS37">
        <v>1</v>
      </c>
      <c r="CT37">
        <v>1</v>
      </c>
      <c r="CU37">
        <v>1</v>
      </c>
      <c r="CV37">
        <v>0</v>
      </c>
      <c r="CW37">
        <v>0.75800000000000001</v>
      </c>
      <c r="CX37">
        <v>1</v>
      </c>
      <c r="CY37">
        <v>0</v>
      </c>
      <c r="CZ37">
        <v>0</v>
      </c>
      <c r="DA37">
        <v>1</v>
      </c>
      <c r="DB37">
        <v>1</v>
      </c>
      <c r="DC37">
        <v>0.48299999999999998</v>
      </c>
      <c r="DD37">
        <v>0</v>
      </c>
      <c r="DE37">
        <v>0.71699999999999997</v>
      </c>
      <c r="DF37">
        <v>0</v>
      </c>
      <c r="DG37">
        <v>0</v>
      </c>
      <c r="DH37">
        <v>0</v>
      </c>
      <c r="DI37">
        <v>0</v>
      </c>
      <c r="DJ37">
        <v>1</v>
      </c>
      <c r="DK37">
        <v>1</v>
      </c>
      <c r="DL37">
        <v>1</v>
      </c>
      <c r="DM37">
        <v>1</v>
      </c>
      <c r="DN37">
        <v>1</v>
      </c>
      <c r="DO37">
        <v>0</v>
      </c>
      <c r="DP37">
        <v>0</v>
      </c>
      <c r="DQ37">
        <v>0</v>
      </c>
      <c r="DR37">
        <v>0</v>
      </c>
      <c r="DS37">
        <v>0.36699999999999999</v>
      </c>
      <c r="DT37">
        <v>0</v>
      </c>
      <c r="DU37">
        <v>0.78300000000000003</v>
      </c>
      <c r="DV37">
        <v>0</v>
      </c>
      <c r="DW37">
        <v>1</v>
      </c>
      <c r="DX37">
        <v>1</v>
      </c>
      <c r="DY37">
        <v>0</v>
      </c>
      <c r="DZ37">
        <v>0</v>
      </c>
      <c r="EA37">
        <v>0</v>
      </c>
      <c r="EB37">
        <v>0</v>
      </c>
      <c r="EC37">
        <v>0</v>
      </c>
      <c r="ED37">
        <v>0</v>
      </c>
      <c r="EE37">
        <v>0</v>
      </c>
      <c r="EF37">
        <v>0</v>
      </c>
      <c r="EG37">
        <v>0</v>
      </c>
      <c r="EH37">
        <v>0</v>
      </c>
      <c r="EI37">
        <v>0</v>
      </c>
      <c r="EJ37">
        <v>0</v>
      </c>
      <c r="EK37">
        <v>0</v>
      </c>
      <c r="EL37">
        <v>0</v>
      </c>
      <c r="EM37">
        <v>0</v>
      </c>
      <c r="EN37">
        <v>15.8</v>
      </c>
      <c r="EO37">
        <v>15.92</v>
      </c>
      <c r="EP37">
        <v>16.190000000000001</v>
      </c>
      <c r="EQ37">
        <v>15.75</v>
      </c>
      <c r="ER37">
        <v>16.23</v>
      </c>
      <c r="ES37">
        <v>17.98</v>
      </c>
      <c r="ET37">
        <v>18.45</v>
      </c>
      <c r="EU37">
        <v>18.5</v>
      </c>
      <c r="EV37">
        <v>17.68</v>
      </c>
      <c r="EW37">
        <v>16.98</v>
      </c>
      <c r="EX37">
        <v>18.05</v>
      </c>
      <c r="EY37">
        <v>16.440000000000001</v>
      </c>
      <c r="EZ37">
        <v>17.37</v>
      </c>
      <c r="FA37">
        <v>15.5</v>
      </c>
      <c r="FB37">
        <v>16.2</v>
      </c>
      <c r="FC37">
        <v>18.12</v>
      </c>
      <c r="FD37">
        <v>18.64</v>
      </c>
      <c r="FE37">
        <v>17.73</v>
      </c>
      <c r="FF37">
        <v>17.670000000000002</v>
      </c>
      <c r="FG37">
        <v>18.95</v>
      </c>
      <c r="FH37">
        <v>18.579999999999998</v>
      </c>
      <c r="FI37">
        <v>17.45</v>
      </c>
      <c r="FJ37">
        <v>17.53</v>
      </c>
      <c r="FK37">
        <v>18.440000000000001</v>
      </c>
      <c r="FL37">
        <v>19.239999999999998</v>
      </c>
      <c r="FM37">
        <v>17.79</v>
      </c>
      <c r="FN37">
        <v>18.48</v>
      </c>
      <c r="FO37">
        <v>20.03</v>
      </c>
      <c r="FP37">
        <v>19.53</v>
      </c>
      <c r="FQ37">
        <v>20.36</v>
      </c>
      <c r="FR37">
        <v>1</v>
      </c>
      <c r="FS37">
        <v>1</v>
      </c>
      <c r="FT37">
        <v>1</v>
      </c>
      <c r="FU37">
        <v>1</v>
      </c>
      <c r="FV37">
        <v>1</v>
      </c>
      <c r="FW37">
        <v>1</v>
      </c>
      <c r="FX37">
        <v>1</v>
      </c>
      <c r="FY37">
        <v>1</v>
      </c>
      <c r="FZ37">
        <v>1</v>
      </c>
      <c r="GA37">
        <v>1</v>
      </c>
      <c r="GB37">
        <v>1</v>
      </c>
      <c r="GC37">
        <v>1</v>
      </c>
      <c r="GD37">
        <v>1</v>
      </c>
      <c r="GE37">
        <v>1</v>
      </c>
      <c r="GF37">
        <v>1</v>
      </c>
      <c r="GG37">
        <v>1</v>
      </c>
      <c r="GH37">
        <v>1</v>
      </c>
      <c r="GI37">
        <v>1</v>
      </c>
      <c r="GJ37">
        <v>1</v>
      </c>
      <c r="GK37">
        <v>1</v>
      </c>
      <c r="GL37">
        <v>1</v>
      </c>
      <c r="GM37">
        <v>1</v>
      </c>
      <c r="GN37">
        <v>1</v>
      </c>
      <c r="GO37">
        <v>1</v>
      </c>
      <c r="GP37">
        <v>1</v>
      </c>
      <c r="GQ37">
        <v>1</v>
      </c>
      <c r="GR37">
        <v>1</v>
      </c>
      <c r="GS37">
        <v>0</v>
      </c>
      <c r="GT37">
        <v>0.58299999999999996</v>
      </c>
      <c r="GU37">
        <v>0</v>
      </c>
      <c r="GV37">
        <v>1</v>
      </c>
      <c r="GW37">
        <v>1</v>
      </c>
      <c r="GX37">
        <v>1</v>
      </c>
      <c r="GY37">
        <v>1</v>
      </c>
      <c r="GZ37">
        <v>1</v>
      </c>
      <c r="HA37">
        <v>1</v>
      </c>
      <c r="HB37">
        <v>0.66700000000000004</v>
      </c>
      <c r="HC37">
        <v>0.6</v>
      </c>
      <c r="HD37">
        <v>1</v>
      </c>
      <c r="HE37">
        <v>1</v>
      </c>
      <c r="HF37">
        <v>1</v>
      </c>
      <c r="HG37">
        <v>1</v>
      </c>
      <c r="HH37">
        <v>1</v>
      </c>
      <c r="HI37">
        <v>1</v>
      </c>
      <c r="HJ37">
        <v>1</v>
      </c>
      <c r="HK37">
        <v>1</v>
      </c>
      <c r="HL37">
        <v>0.45800000000000002</v>
      </c>
      <c r="HM37">
        <v>1</v>
      </c>
      <c r="HN37">
        <v>1</v>
      </c>
      <c r="HO37">
        <v>7.4999999999999997E-2</v>
      </c>
      <c r="HP37">
        <v>0.42499999999999999</v>
      </c>
      <c r="HQ37">
        <v>1</v>
      </c>
      <c r="HR37">
        <v>1</v>
      </c>
      <c r="HS37">
        <v>0.66700000000000004</v>
      </c>
      <c r="HT37">
        <v>0</v>
      </c>
      <c r="HU37">
        <v>1</v>
      </c>
      <c r="HV37">
        <v>0.95799999999999996</v>
      </c>
      <c r="HW37">
        <v>0</v>
      </c>
      <c r="HX37">
        <v>0</v>
      </c>
      <c r="HY37">
        <v>0</v>
      </c>
      <c r="HZ37">
        <v>1</v>
      </c>
      <c r="IA37">
        <v>1</v>
      </c>
      <c r="IB37">
        <v>1</v>
      </c>
      <c r="IC37">
        <v>1</v>
      </c>
      <c r="ID37">
        <v>1</v>
      </c>
      <c r="IE37">
        <v>4.2000000000000003E-2</v>
      </c>
      <c r="IF37">
        <v>0</v>
      </c>
      <c r="IG37">
        <v>0</v>
      </c>
      <c r="IH37">
        <v>0.317</v>
      </c>
      <c r="II37">
        <v>1</v>
      </c>
      <c r="IJ37">
        <v>0</v>
      </c>
      <c r="IK37">
        <v>1</v>
      </c>
      <c r="IL37">
        <v>0.76700000000000002</v>
      </c>
      <c r="IM37">
        <v>1</v>
      </c>
      <c r="IN37">
        <v>1</v>
      </c>
      <c r="IO37">
        <v>0</v>
      </c>
      <c r="IP37">
        <v>0</v>
      </c>
      <c r="IQ37">
        <v>0.308</v>
      </c>
      <c r="IR37">
        <v>0.41699999999999998</v>
      </c>
      <c r="IS37">
        <v>0</v>
      </c>
      <c r="IT37">
        <v>0</v>
      </c>
      <c r="IU37">
        <v>0.64200000000000002</v>
      </c>
      <c r="IV37">
        <v>0.42499999999999999</v>
      </c>
      <c r="IW37">
        <v>0</v>
      </c>
      <c r="IX37">
        <v>0</v>
      </c>
      <c r="IY37">
        <v>0.317</v>
      </c>
      <c r="IZ37">
        <v>0</v>
      </c>
      <c r="JA37">
        <v>0</v>
      </c>
      <c r="JB37">
        <v>0</v>
      </c>
      <c r="JC37">
        <v>0</v>
      </c>
      <c r="JD37">
        <v>3.9990000000000001</v>
      </c>
      <c r="JE37">
        <v>6</v>
      </c>
      <c r="JF37">
        <v>5.6239999999999997</v>
      </c>
      <c r="JG37">
        <v>7.3639999999999999</v>
      </c>
      <c r="JH37">
        <v>6.9779999999999998</v>
      </c>
      <c r="JI37">
        <v>11.606</v>
      </c>
      <c r="JJ37">
        <v>8.7569999999999997</v>
      </c>
      <c r="JK37">
        <v>9.5180000000000007</v>
      </c>
      <c r="JL37">
        <v>6.3739999999999997</v>
      </c>
      <c r="JM37">
        <v>7.12</v>
      </c>
      <c r="JN37">
        <v>9.5190000000000001</v>
      </c>
      <c r="JO37">
        <v>7.7060000000000004</v>
      </c>
      <c r="JP37">
        <v>8.2710000000000008</v>
      </c>
      <c r="JQ37">
        <v>6.9509999999999996</v>
      </c>
      <c r="JR37">
        <v>6.9029999999999996</v>
      </c>
      <c r="JS37">
        <v>11.567</v>
      </c>
      <c r="JT37">
        <v>10.212</v>
      </c>
      <c r="JU37">
        <v>7.7119999999999997</v>
      </c>
      <c r="JV37">
        <v>9.16</v>
      </c>
      <c r="JW37">
        <v>12.805</v>
      </c>
      <c r="JX37">
        <v>7.4089999999999998</v>
      </c>
      <c r="JY37">
        <v>8.0009999999999994</v>
      </c>
      <c r="JZ37">
        <v>5.0679999999999996</v>
      </c>
      <c r="KA37">
        <v>9.6829999999999998</v>
      </c>
      <c r="KB37">
        <v>11.563000000000001</v>
      </c>
      <c r="KC37">
        <v>10.311</v>
      </c>
      <c r="KD37">
        <v>12.034000000000001</v>
      </c>
      <c r="KE37">
        <v>11.867000000000001</v>
      </c>
      <c r="KF37">
        <v>10.465</v>
      </c>
      <c r="KG37">
        <v>13.173999999999999</v>
      </c>
    </row>
    <row r="38" spans="1:293" x14ac:dyDescent="0.25">
      <c r="A38" t="s">
        <v>1603</v>
      </c>
      <c r="B38" t="s">
        <v>832</v>
      </c>
      <c r="C38" t="s">
        <v>595</v>
      </c>
      <c r="D38">
        <v>81</v>
      </c>
      <c r="E38" t="s">
        <v>10</v>
      </c>
      <c r="F38">
        <v>2</v>
      </c>
      <c r="G38">
        <v>1</v>
      </c>
      <c r="H38" t="s">
        <v>2</v>
      </c>
      <c r="I38" t="s">
        <v>6</v>
      </c>
      <c r="J38" t="s">
        <v>611</v>
      </c>
      <c r="K38" s="17" t="s">
        <v>596</v>
      </c>
      <c r="L38" s="17" t="s">
        <v>831</v>
      </c>
      <c r="M38" s="7">
        <v>0</v>
      </c>
      <c r="N38" s="7">
        <v>362.172798631278</v>
      </c>
      <c r="O38" s="7">
        <f>M38*'Emission and cost factors'!$D$8+N38*'Emission and cost factors'!$E$8</f>
        <v>166.59948737038789</v>
      </c>
      <c r="P38" s="8">
        <f>M38*'Emission and cost factors'!$D$9+N38*'Emission and cost factors'!$E$9</f>
        <v>54.3259197946917</v>
      </c>
      <c r="Q38" s="7">
        <f t="shared" si="7"/>
        <v>18.487666666666669</v>
      </c>
      <c r="R38" s="2">
        <f t="shared" si="8"/>
        <v>28</v>
      </c>
      <c r="S38" s="2">
        <f t="shared" si="9"/>
        <v>20</v>
      </c>
      <c r="T38" s="2">
        <f t="shared" si="10"/>
        <v>9</v>
      </c>
      <c r="U38" s="7">
        <f t="shared" si="11"/>
        <v>0.86639999999999995</v>
      </c>
      <c r="V38" s="7">
        <f t="shared" si="12"/>
        <v>0.56719999999999993</v>
      </c>
      <c r="W38" s="7">
        <f t="shared" si="13"/>
        <v>0.26553333333333334</v>
      </c>
      <c r="X38">
        <v>16.760000000000002</v>
      </c>
      <c r="Y38">
        <v>16.97</v>
      </c>
      <c r="Z38">
        <v>17.16</v>
      </c>
      <c r="AA38">
        <v>16.89</v>
      </c>
      <c r="AB38">
        <v>17.2</v>
      </c>
      <c r="AC38">
        <v>18.79</v>
      </c>
      <c r="AD38">
        <v>19.190000000000001</v>
      </c>
      <c r="AE38">
        <v>19</v>
      </c>
      <c r="AF38">
        <v>18.3</v>
      </c>
      <c r="AG38">
        <v>17.82</v>
      </c>
      <c r="AH38">
        <v>18.62</v>
      </c>
      <c r="AI38">
        <v>17.54</v>
      </c>
      <c r="AJ38">
        <v>18.27</v>
      </c>
      <c r="AK38">
        <v>16.809999999999999</v>
      </c>
      <c r="AL38">
        <v>17.32</v>
      </c>
      <c r="AM38">
        <v>18.760000000000002</v>
      </c>
      <c r="AN38">
        <v>19.27</v>
      </c>
      <c r="AO38">
        <v>18.55</v>
      </c>
      <c r="AP38">
        <v>18.45</v>
      </c>
      <c r="AQ38">
        <v>19.579999999999998</v>
      </c>
      <c r="AR38">
        <v>19.29</v>
      </c>
      <c r="AS38">
        <v>18.329999999999998</v>
      </c>
      <c r="AT38">
        <v>18.170000000000002</v>
      </c>
      <c r="AU38">
        <v>18.89</v>
      </c>
      <c r="AV38">
        <v>19.8</v>
      </c>
      <c r="AW38">
        <v>18.62</v>
      </c>
      <c r="AX38">
        <v>19.3</v>
      </c>
      <c r="AY38">
        <v>20.420000000000002</v>
      </c>
      <c r="AZ38">
        <v>19.989999999999998</v>
      </c>
      <c r="BA38">
        <v>20.57</v>
      </c>
      <c r="BB38">
        <v>1</v>
      </c>
      <c r="BC38">
        <v>1</v>
      </c>
      <c r="BD38">
        <v>1</v>
      </c>
      <c r="BE38">
        <v>1</v>
      </c>
      <c r="BF38">
        <v>1</v>
      </c>
      <c r="BG38">
        <v>1</v>
      </c>
      <c r="BH38">
        <v>1</v>
      </c>
      <c r="BI38">
        <v>1</v>
      </c>
      <c r="BJ38">
        <v>1</v>
      </c>
      <c r="BK38">
        <v>1</v>
      </c>
      <c r="BL38">
        <v>1</v>
      </c>
      <c r="BM38">
        <v>1</v>
      </c>
      <c r="BN38">
        <v>1</v>
      </c>
      <c r="BO38">
        <v>1</v>
      </c>
      <c r="BP38">
        <v>1</v>
      </c>
      <c r="BQ38">
        <v>1</v>
      </c>
      <c r="BR38">
        <v>1</v>
      </c>
      <c r="BS38">
        <v>1</v>
      </c>
      <c r="BT38">
        <v>1</v>
      </c>
      <c r="BU38">
        <v>0.77500000000000002</v>
      </c>
      <c r="BV38">
        <v>0.84199999999999997</v>
      </c>
      <c r="BW38">
        <v>1</v>
      </c>
      <c r="BX38">
        <v>1</v>
      </c>
      <c r="BY38">
        <v>1</v>
      </c>
      <c r="BZ38">
        <v>0.36699999999999999</v>
      </c>
      <c r="CA38">
        <v>1</v>
      </c>
      <c r="CB38">
        <v>1</v>
      </c>
      <c r="CC38">
        <v>0</v>
      </c>
      <c r="CD38">
        <v>8.0000000000000002E-3</v>
      </c>
      <c r="CE38">
        <v>0</v>
      </c>
      <c r="CF38">
        <v>1</v>
      </c>
      <c r="CG38">
        <v>1</v>
      </c>
      <c r="CH38">
        <v>1</v>
      </c>
      <c r="CI38">
        <v>1</v>
      </c>
      <c r="CJ38">
        <v>1</v>
      </c>
      <c r="CK38">
        <v>0.42499999999999999</v>
      </c>
      <c r="CL38">
        <v>0</v>
      </c>
      <c r="CM38">
        <v>0</v>
      </c>
      <c r="CN38">
        <v>1</v>
      </c>
      <c r="CO38">
        <v>1</v>
      </c>
      <c r="CP38">
        <v>0.69199999999999995</v>
      </c>
      <c r="CQ38">
        <v>1</v>
      </c>
      <c r="CR38">
        <v>1</v>
      </c>
      <c r="CS38">
        <v>1</v>
      </c>
      <c r="CT38">
        <v>1</v>
      </c>
      <c r="CU38">
        <v>0.48299999999999998</v>
      </c>
      <c r="CV38">
        <v>0</v>
      </c>
      <c r="CW38">
        <v>0.64200000000000002</v>
      </c>
      <c r="CX38">
        <v>0.90800000000000003</v>
      </c>
      <c r="CY38">
        <v>0</v>
      </c>
      <c r="CZ38">
        <v>0</v>
      </c>
      <c r="DA38">
        <v>1</v>
      </c>
      <c r="DB38">
        <v>1</v>
      </c>
      <c r="DC38">
        <v>0.183</v>
      </c>
      <c r="DD38">
        <v>0</v>
      </c>
      <c r="DE38">
        <v>0.68300000000000005</v>
      </c>
      <c r="DF38">
        <v>0</v>
      </c>
      <c r="DG38">
        <v>0</v>
      </c>
      <c r="DH38">
        <v>0</v>
      </c>
      <c r="DI38">
        <v>0</v>
      </c>
      <c r="DJ38">
        <v>1</v>
      </c>
      <c r="DK38">
        <v>1</v>
      </c>
      <c r="DL38">
        <v>1</v>
      </c>
      <c r="DM38">
        <v>1</v>
      </c>
      <c r="DN38">
        <v>1</v>
      </c>
      <c r="DO38">
        <v>0</v>
      </c>
      <c r="DP38">
        <v>0</v>
      </c>
      <c r="DQ38">
        <v>0</v>
      </c>
      <c r="DR38">
        <v>0</v>
      </c>
      <c r="DS38">
        <v>0.25800000000000001</v>
      </c>
      <c r="DT38">
        <v>0</v>
      </c>
      <c r="DU38">
        <v>0.70799999999999996</v>
      </c>
      <c r="DV38">
        <v>0</v>
      </c>
      <c r="DW38">
        <v>1</v>
      </c>
      <c r="DX38">
        <v>1</v>
      </c>
      <c r="DY38">
        <v>0</v>
      </c>
      <c r="DZ38">
        <v>0</v>
      </c>
      <c r="EA38">
        <v>0</v>
      </c>
      <c r="EB38">
        <v>0</v>
      </c>
      <c r="EC38">
        <v>0</v>
      </c>
      <c r="ED38">
        <v>0</v>
      </c>
      <c r="EE38">
        <v>0</v>
      </c>
      <c r="EF38">
        <v>0</v>
      </c>
      <c r="EG38">
        <v>0</v>
      </c>
      <c r="EH38">
        <v>0</v>
      </c>
      <c r="EI38">
        <v>0</v>
      </c>
      <c r="EJ38">
        <v>0</v>
      </c>
      <c r="EK38">
        <v>0</v>
      </c>
      <c r="EL38">
        <v>0</v>
      </c>
      <c r="EM38">
        <v>0</v>
      </c>
      <c r="EN38">
        <v>15.58</v>
      </c>
      <c r="EO38">
        <v>15.88</v>
      </c>
      <c r="EP38">
        <v>16.170000000000002</v>
      </c>
      <c r="EQ38">
        <v>15.73</v>
      </c>
      <c r="ER38">
        <v>16.21</v>
      </c>
      <c r="ES38">
        <v>18.059999999999999</v>
      </c>
      <c r="ET38">
        <v>18.48</v>
      </c>
      <c r="EU38">
        <v>18.57</v>
      </c>
      <c r="EV38">
        <v>17.68</v>
      </c>
      <c r="EW38">
        <v>16.98</v>
      </c>
      <c r="EX38">
        <v>18.14</v>
      </c>
      <c r="EY38">
        <v>16.41</v>
      </c>
      <c r="EZ38">
        <v>17.420000000000002</v>
      </c>
      <c r="FA38">
        <v>15.42</v>
      </c>
      <c r="FB38">
        <v>16.2</v>
      </c>
      <c r="FC38">
        <v>18.239999999999998</v>
      </c>
      <c r="FD38">
        <v>18.72</v>
      </c>
      <c r="FE38">
        <v>17.73</v>
      </c>
      <c r="FF38">
        <v>17.71</v>
      </c>
      <c r="FG38">
        <v>19.09</v>
      </c>
      <c r="FH38">
        <v>18.579999999999998</v>
      </c>
      <c r="FI38">
        <v>17.45</v>
      </c>
      <c r="FJ38">
        <v>17.54</v>
      </c>
      <c r="FK38">
        <v>18.54</v>
      </c>
      <c r="FL38">
        <v>19.34</v>
      </c>
      <c r="FM38">
        <v>17.73</v>
      </c>
      <c r="FN38">
        <v>18.52</v>
      </c>
      <c r="FO38">
        <v>20.059999999999999</v>
      </c>
      <c r="FP38">
        <v>19.510000000000002</v>
      </c>
      <c r="FQ38">
        <v>20.239999999999998</v>
      </c>
      <c r="FR38">
        <v>1</v>
      </c>
      <c r="FS38">
        <v>1</v>
      </c>
      <c r="FT38">
        <v>1</v>
      </c>
      <c r="FU38">
        <v>1</v>
      </c>
      <c r="FV38">
        <v>1</v>
      </c>
      <c r="FW38">
        <v>1</v>
      </c>
      <c r="FX38">
        <v>1</v>
      </c>
      <c r="FY38">
        <v>1</v>
      </c>
      <c r="FZ38">
        <v>1</v>
      </c>
      <c r="GA38">
        <v>1</v>
      </c>
      <c r="GB38">
        <v>1</v>
      </c>
      <c r="GC38">
        <v>1</v>
      </c>
      <c r="GD38">
        <v>1</v>
      </c>
      <c r="GE38">
        <v>1</v>
      </c>
      <c r="GF38">
        <v>1</v>
      </c>
      <c r="GG38">
        <v>1</v>
      </c>
      <c r="GH38">
        <v>1</v>
      </c>
      <c r="GI38">
        <v>1</v>
      </c>
      <c r="GJ38">
        <v>1</v>
      </c>
      <c r="GK38">
        <v>1</v>
      </c>
      <c r="GL38">
        <v>1</v>
      </c>
      <c r="GM38">
        <v>1</v>
      </c>
      <c r="GN38">
        <v>1</v>
      </c>
      <c r="GO38">
        <v>1</v>
      </c>
      <c r="GP38">
        <v>0.8</v>
      </c>
      <c r="GQ38">
        <v>1</v>
      </c>
      <c r="GR38">
        <v>1</v>
      </c>
      <c r="GS38">
        <v>0</v>
      </c>
      <c r="GT38">
        <v>0.53300000000000003</v>
      </c>
      <c r="GU38">
        <v>0</v>
      </c>
      <c r="GV38">
        <v>1</v>
      </c>
      <c r="GW38">
        <v>1</v>
      </c>
      <c r="GX38">
        <v>1</v>
      </c>
      <c r="GY38">
        <v>1</v>
      </c>
      <c r="GZ38">
        <v>1</v>
      </c>
      <c r="HA38">
        <v>1</v>
      </c>
      <c r="HB38">
        <v>0.54200000000000004</v>
      </c>
      <c r="HC38">
        <v>0.45</v>
      </c>
      <c r="HD38">
        <v>1</v>
      </c>
      <c r="HE38">
        <v>1</v>
      </c>
      <c r="HF38">
        <v>0.95799999999999996</v>
      </c>
      <c r="HG38">
        <v>1</v>
      </c>
      <c r="HH38">
        <v>1</v>
      </c>
      <c r="HI38">
        <v>1</v>
      </c>
      <c r="HJ38">
        <v>1</v>
      </c>
      <c r="HK38">
        <v>1</v>
      </c>
      <c r="HL38">
        <v>0.308</v>
      </c>
      <c r="HM38">
        <v>1</v>
      </c>
      <c r="HN38">
        <v>1</v>
      </c>
      <c r="HO38">
        <v>0</v>
      </c>
      <c r="HP38">
        <v>0.375</v>
      </c>
      <c r="HQ38">
        <v>1</v>
      </c>
      <c r="HR38">
        <v>1</v>
      </c>
      <c r="HS38">
        <v>0.46700000000000003</v>
      </c>
      <c r="HT38">
        <v>0</v>
      </c>
      <c r="HU38">
        <v>1</v>
      </c>
      <c r="HV38">
        <v>0.7</v>
      </c>
      <c r="HW38">
        <v>0</v>
      </c>
      <c r="HX38">
        <v>0</v>
      </c>
      <c r="HY38">
        <v>0</v>
      </c>
      <c r="HZ38">
        <v>1</v>
      </c>
      <c r="IA38">
        <v>1</v>
      </c>
      <c r="IB38">
        <v>1</v>
      </c>
      <c r="IC38">
        <v>1</v>
      </c>
      <c r="ID38">
        <v>1</v>
      </c>
      <c r="IE38">
        <v>0</v>
      </c>
      <c r="IF38">
        <v>0</v>
      </c>
      <c r="IG38">
        <v>0</v>
      </c>
      <c r="IH38">
        <v>0.27500000000000002</v>
      </c>
      <c r="II38">
        <v>1</v>
      </c>
      <c r="IJ38">
        <v>0</v>
      </c>
      <c r="IK38">
        <v>1</v>
      </c>
      <c r="IL38">
        <v>0.60799999999999998</v>
      </c>
      <c r="IM38">
        <v>1</v>
      </c>
      <c r="IN38">
        <v>1</v>
      </c>
      <c r="IO38">
        <v>0</v>
      </c>
      <c r="IP38">
        <v>0</v>
      </c>
      <c r="IQ38">
        <v>0.27500000000000002</v>
      </c>
      <c r="IR38">
        <v>0.32500000000000001</v>
      </c>
      <c r="IS38">
        <v>0</v>
      </c>
      <c r="IT38">
        <v>0</v>
      </c>
      <c r="IU38">
        <v>0.55800000000000005</v>
      </c>
      <c r="IV38">
        <v>0.36699999999999999</v>
      </c>
      <c r="IW38">
        <v>0</v>
      </c>
      <c r="IX38">
        <v>0</v>
      </c>
      <c r="IY38">
        <v>0.35799999999999998</v>
      </c>
      <c r="IZ38">
        <v>0</v>
      </c>
      <c r="JA38">
        <v>0</v>
      </c>
      <c r="JB38">
        <v>0</v>
      </c>
      <c r="JC38">
        <v>0</v>
      </c>
      <c r="JD38">
        <v>3.9990000000000001</v>
      </c>
      <c r="JE38">
        <v>6</v>
      </c>
      <c r="JF38">
        <v>5.6239999999999997</v>
      </c>
      <c r="JG38">
        <v>7.3639999999999999</v>
      </c>
      <c r="JH38">
        <v>6.9779999999999998</v>
      </c>
      <c r="JI38">
        <v>11.606</v>
      </c>
      <c r="JJ38">
        <v>8.7569999999999997</v>
      </c>
      <c r="JK38">
        <v>9.5180000000000007</v>
      </c>
      <c r="JL38">
        <v>6.3739999999999997</v>
      </c>
      <c r="JM38">
        <v>7.12</v>
      </c>
      <c r="JN38">
        <v>9.5190000000000001</v>
      </c>
      <c r="JO38">
        <v>7.7060000000000004</v>
      </c>
      <c r="JP38">
        <v>8.2710000000000008</v>
      </c>
      <c r="JQ38">
        <v>6.9509999999999996</v>
      </c>
      <c r="JR38">
        <v>6.9029999999999996</v>
      </c>
      <c r="JS38">
        <v>11.567</v>
      </c>
      <c r="JT38">
        <v>10.212</v>
      </c>
      <c r="JU38">
        <v>7.7119999999999997</v>
      </c>
      <c r="JV38">
        <v>9.16</v>
      </c>
      <c r="JW38">
        <v>12.805</v>
      </c>
      <c r="JX38">
        <v>7.4089999999999998</v>
      </c>
      <c r="JY38">
        <v>8.0009999999999994</v>
      </c>
      <c r="JZ38">
        <v>5.0679999999999996</v>
      </c>
      <c r="KA38">
        <v>9.6829999999999998</v>
      </c>
      <c r="KB38">
        <v>11.563000000000001</v>
      </c>
      <c r="KC38">
        <v>10.311</v>
      </c>
      <c r="KD38">
        <v>12.034000000000001</v>
      </c>
      <c r="KE38">
        <v>11.867000000000001</v>
      </c>
      <c r="KF38">
        <v>10.465</v>
      </c>
      <c r="KG38">
        <v>13.173999999999999</v>
      </c>
    </row>
    <row r="39" spans="1:293" x14ac:dyDescent="0.25">
      <c r="A39" t="s">
        <v>1604</v>
      </c>
      <c r="B39" t="s">
        <v>832</v>
      </c>
      <c r="C39" t="s">
        <v>595</v>
      </c>
      <c r="D39">
        <v>82</v>
      </c>
      <c r="E39" t="s">
        <v>10</v>
      </c>
      <c r="F39">
        <v>2</v>
      </c>
      <c r="G39">
        <v>1</v>
      </c>
      <c r="H39" t="s">
        <v>2</v>
      </c>
      <c r="I39" t="s">
        <v>6</v>
      </c>
      <c r="J39" t="s">
        <v>5</v>
      </c>
      <c r="K39" s="17" t="s">
        <v>596</v>
      </c>
      <c r="L39" s="17" t="s">
        <v>831</v>
      </c>
      <c r="M39" s="7">
        <v>0</v>
      </c>
      <c r="N39" s="7">
        <v>362.17475418016897</v>
      </c>
      <c r="O39" s="7">
        <f>M39*'Emission and cost factors'!$D$8+N39*'Emission and cost factors'!$E$8</f>
        <v>166.60038692287773</v>
      </c>
      <c r="P39" s="8">
        <f>M39*'Emission and cost factors'!$D$9+N39*'Emission and cost factors'!$E$9</f>
        <v>54.326213127025348</v>
      </c>
      <c r="Q39" s="7">
        <f t="shared" si="7"/>
        <v>18.487666666666669</v>
      </c>
      <c r="R39" s="2">
        <f t="shared" si="8"/>
        <v>28</v>
      </c>
      <c r="S39" s="2">
        <f t="shared" si="9"/>
        <v>20</v>
      </c>
      <c r="T39" s="2">
        <f t="shared" si="10"/>
        <v>9</v>
      </c>
      <c r="U39" s="7">
        <f t="shared" si="11"/>
        <v>0.86639999999999995</v>
      </c>
      <c r="V39" s="7">
        <f t="shared" si="12"/>
        <v>0.56719999999999993</v>
      </c>
      <c r="W39" s="7">
        <f t="shared" si="13"/>
        <v>0.26553333333333334</v>
      </c>
      <c r="X39">
        <v>16.760000000000002</v>
      </c>
      <c r="Y39">
        <v>16.97</v>
      </c>
      <c r="Z39">
        <v>17.16</v>
      </c>
      <c r="AA39">
        <v>16.89</v>
      </c>
      <c r="AB39">
        <v>17.2</v>
      </c>
      <c r="AC39">
        <v>18.79</v>
      </c>
      <c r="AD39">
        <v>19.190000000000001</v>
      </c>
      <c r="AE39">
        <v>19</v>
      </c>
      <c r="AF39">
        <v>18.3</v>
      </c>
      <c r="AG39">
        <v>17.82</v>
      </c>
      <c r="AH39">
        <v>18.62</v>
      </c>
      <c r="AI39">
        <v>17.54</v>
      </c>
      <c r="AJ39">
        <v>18.27</v>
      </c>
      <c r="AK39">
        <v>16.809999999999999</v>
      </c>
      <c r="AL39">
        <v>17.32</v>
      </c>
      <c r="AM39">
        <v>18.760000000000002</v>
      </c>
      <c r="AN39">
        <v>19.27</v>
      </c>
      <c r="AO39">
        <v>18.55</v>
      </c>
      <c r="AP39">
        <v>18.45</v>
      </c>
      <c r="AQ39">
        <v>19.579999999999998</v>
      </c>
      <c r="AR39">
        <v>19.29</v>
      </c>
      <c r="AS39">
        <v>18.329999999999998</v>
      </c>
      <c r="AT39">
        <v>18.170000000000002</v>
      </c>
      <c r="AU39">
        <v>18.89</v>
      </c>
      <c r="AV39">
        <v>19.8</v>
      </c>
      <c r="AW39">
        <v>18.62</v>
      </c>
      <c r="AX39">
        <v>19.3</v>
      </c>
      <c r="AY39">
        <v>20.420000000000002</v>
      </c>
      <c r="AZ39">
        <v>19.989999999999998</v>
      </c>
      <c r="BA39">
        <v>20.57</v>
      </c>
      <c r="BB39">
        <v>1</v>
      </c>
      <c r="BC39">
        <v>1</v>
      </c>
      <c r="BD39">
        <v>1</v>
      </c>
      <c r="BE39">
        <v>1</v>
      </c>
      <c r="BF39">
        <v>1</v>
      </c>
      <c r="BG39">
        <v>1</v>
      </c>
      <c r="BH39">
        <v>1</v>
      </c>
      <c r="BI39">
        <v>1</v>
      </c>
      <c r="BJ39">
        <v>1</v>
      </c>
      <c r="BK39">
        <v>1</v>
      </c>
      <c r="BL39">
        <v>1</v>
      </c>
      <c r="BM39">
        <v>1</v>
      </c>
      <c r="BN39">
        <v>1</v>
      </c>
      <c r="BO39">
        <v>1</v>
      </c>
      <c r="BP39">
        <v>1</v>
      </c>
      <c r="BQ39">
        <v>1</v>
      </c>
      <c r="BR39">
        <v>1</v>
      </c>
      <c r="BS39">
        <v>1</v>
      </c>
      <c r="BT39">
        <v>1</v>
      </c>
      <c r="BU39">
        <v>0.77500000000000002</v>
      </c>
      <c r="BV39">
        <v>0.84199999999999997</v>
      </c>
      <c r="BW39">
        <v>1</v>
      </c>
      <c r="BX39">
        <v>1</v>
      </c>
      <c r="BY39">
        <v>1</v>
      </c>
      <c r="BZ39">
        <v>0.36699999999999999</v>
      </c>
      <c r="CA39">
        <v>1</v>
      </c>
      <c r="CB39">
        <v>1</v>
      </c>
      <c r="CC39">
        <v>0</v>
      </c>
      <c r="CD39">
        <v>8.0000000000000002E-3</v>
      </c>
      <c r="CE39">
        <v>0</v>
      </c>
      <c r="CF39">
        <v>1</v>
      </c>
      <c r="CG39">
        <v>1</v>
      </c>
      <c r="CH39">
        <v>1</v>
      </c>
      <c r="CI39">
        <v>1</v>
      </c>
      <c r="CJ39">
        <v>1</v>
      </c>
      <c r="CK39">
        <v>0.42499999999999999</v>
      </c>
      <c r="CL39">
        <v>0</v>
      </c>
      <c r="CM39">
        <v>0</v>
      </c>
      <c r="CN39">
        <v>1</v>
      </c>
      <c r="CO39">
        <v>1</v>
      </c>
      <c r="CP39">
        <v>0.69199999999999995</v>
      </c>
      <c r="CQ39">
        <v>1</v>
      </c>
      <c r="CR39">
        <v>1</v>
      </c>
      <c r="CS39">
        <v>1</v>
      </c>
      <c r="CT39">
        <v>1</v>
      </c>
      <c r="CU39">
        <v>0.48299999999999998</v>
      </c>
      <c r="CV39">
        <v>0</v>
      </c>
      <c r="CW39">
        <v>0.64200000000000002</v>
      </c>
      <c r="CX39">
        <v>0.90800000000000003</v>
      </c>
      <c r="CY39">
        <v>0</v>
      </c>
      <c r="CZ39">
        <v>0</v>
      </c>
      <c r="DA39">
        <v>1</v>
      </c>
      <c r="DB39">
        <v>1</v>
      </c>
      <c r="DC39">
        <v>0.183</v>
      </c>
      <c r="DD39">
        <v>0</v>
      </c>
      <c r="DE39">
        <v>0.68300000000000005</v>
      </c>
      <c r="DF39">
        <v>0</v>
      </c>
      <c r="DG39">
        <v>0</v>
      </c>
      <c r="DH39">
        <v>0</v>
      </c>
      <c r="DI39">
        <v>0</v>
      </c>
      <c r="DJ39">
        <v>1</v>
      </c>
      <c r="DK39">
        <v>1</v>
      </c>
      <c r="DL39">
        <v>1</v>
      </c>
      <c r="DM39">
        <v>1</v>
      </c>
      <c r="DN39">
        <v>1</v>
      </c>
      <c r="DO39">
        <v>0</v>
      </c>
      <c r="DP39">
        <v>0</v>
      </c>
      <c r="DQ39">
        <v>0</v>
      </c>
      <c r="DR39">
        <v>0</v>
      </c>
      <c r="DS39">
        <v>0.25800000000000001</v>
      </c>
      <c r="DT39">
        <v>0</v>
      </c>
      <c r="DU39">
        <v>0.70799999999999996</v>
      </c>
      <c r="DV39">
        <v>0</v>
      </c>
      <c r="DW39">
        <v>1</v>
      </c>
      <c r="DX39">
        <v>1</v>
      </c>
      <c r="DY39">
        <v>0</v>
      </c>
      <c r="DZ39">
        <v>0</v>
      </c>
      <c r="EA39">
        <v>0</v>
      </c>
      <c r="EB39">
        <v>0</v>
      </c>
      <c r="EC39">
        <v>0</v>
      </c>
      <c r="ED39">
        <v>0</v>
      </c>
      <c r="EE39">
        <v>0</v>
      </c>
      <c r="EF39">
        <v>0</v>
      </c>
      <c r="EG39">
        <v>0</v>
      </c>
      <c r="EH39">
        <v>0</v>
      </c>
      <c r="EI39">
        <v>0</v>
      </c>
      <c r="EJ39">
        <v>0</v>
      </c>
      <c r="EK39">
        <v>0</v>
      </c>
      <c r="EL39">
        <v>0</v>
      </c>
      <c r="EM39">
        <v>0</v>
      </c>
      <c r="EN39">
        <v>15.58</v>
      </c>
      <c r="EO39">
        <v>15.88</v>
      </c>
      <c r="EP39">
        <v>16.170000000000002</v>
      </c>
      <c r="EQ39">
        <v>15.73</v>
      </c>
      <c r="ER39">
        <v>16.21</v>
      </c>
      <c r="ES39">
        <v>18.059999999999999</v>
      </c>
      <c r="ET39">
        <v>18.48</v>
      </c>
      <c r="EU39">
        <v>18.57</v>
      </c>
      <c r="EV39">
        <v>17.68</v>
      </c>
      <c r="EW39">
        <v>16.98</v>
      </c>
      <c r="EX39">
        <v>18.14</v>
      </c>
      <c r="EY39">
        <v>16.41</v>
      </c>
      <c r="EZ39">
        <v>17.420000000000002</v>
      </c>
      <c r="FA39">
        <v>15.42</v>
      </c>
      <c r="FB39">
        <v>16.2</v>
      </c>
      <c r="FC39">
        <v>18.239999999999998</v>
      </c>
      <c r="FD39">
        <v>18.72</v>
      </c>
      <c r="FE39">
        <v>17.73</v>
      </c>
      <c r="FF39">
        <v>17.71</v>
      </c>
      <c r="FG39">
        <v>19.09</v>
      </c>
      <c r="FH39">
        <v>18.579999999999998</v>
      </c>
      <c r="FI39">
        <v>17.45</v>
      </c>
      <c r="FJ39">
        <v>17.54</v>
      </c>
      <c r="FK39">
        <v>18.54</v>
      </c>
      <c r="FL39">
        <v>19.34</v>
      </c>
      <c r="FM39">
        <v>17.73</v>
      </c>
      <c r="FN39">
        <v>18.52</v>
      </c>
      <c r="FO39">
        <v>20.059999999999999</v>
      </c>
      <c r="FP39">
        <v>19.510000000000002</v>
      </c>
      <c r="FQ39">
        <v>20.239999999999998</v>
      </c>
      <c r="FR39">
        <v>1</v>
      </c>
      <c r="FS39">
        <v>1</v>
      </c>
      <c r="FT39">
        <v>1</v>
      </c>
      <c r="FU39">
        <v>1</v>
      </c>
      <c r="FV39">
        <v>1</v>
      </c>
      <c r="FW39">
        <v>1</v>
      </c>
      <c r="FX39">
        <v>1</v>
      </c>
      <c r="FY39">
        <v>1</v>
      </c>
      <c r="FZ39">
        <v>1</v>
      </c>
      <c r="GA39">
        <v>1</v>
      </c>
      <c r="GB39">
        <v>1</v>
      </c>
      <c r="GC39">
        <v>1</v>
      </c>
      <c r="GD39">
        <v>1</v>
      </c>
      <c r="GE39">
        <v>1</v>
      </c>
      <c r="GF39">
        <v>1</v>
      </c>
      <c r="GG39">
        <v>1</v>
      </c>
      <c r="GH39">
        <v>1</v>
      </c>
      <c r="GI39">
        <v>1</v>
      </c>
      <c r="GJ39">
        <v>1</v>
      </c>
      <c r="GK39">
        <v>1</v>
      </c>
      <c r="GL39">
        <v>1</v>
      </c>
      <c r="GM39">
        <v>1</v>
      </c>
      <c r="GN39">
        <v>1</v>
      </c>
      <c r="GO39">
        <v>1</v>
      </c>
      <c r="GP39">
        <v>0.8</v>
      </c>
      <c r="GQ39">
        <v>1</v>
      </c>
      <c r="GR39">
        <v>1</v>
      </c>
      <c r="GS39">
        <v>0</v>
      </c>
      <c r="GT39">
        <v>0.53300000000000003</v>
      </c>
      <c r="GU39">
        <v>0</v>
      </c>
      <c r="GV39">
        <v>1</v>
      </c>
      <c r="GW39">
        <v>1</v>
      </c>
      <c r="GX39">
        <v>1</v>
      </c>
      <c r="GY39">
        <v>1</v>
      </c>
      <c r="GZ39">
        <v>1</v>
      </c>
      <c r="HA39">
        <v>1</v>
      </c>
      <c r="HB39">
        <v>0.54200000000000004</v>
      </c>
      <c r="HC39">
        <v>0.45</v>
      </c>
      <c r="HD39">
        <v>1</v>
      </c>
      <c r="HE39">
        <v>1</v>
      </c>
      <c r="HF39">
        <v>0.95799999999999996</v>
      </c>
      <c r="HG39">
        <v>1</v>
      </c>
      <c r="HH39">
        <v>1</v>
      </c>
      <c r="HI39">
        <v>1</v>
      </c>
      <c r="HJ39">
        <v>1</v>
      </c>
      <c r="HK39">
        <v>1</v>
      </c>
      <c r="HL39">
        <v>0.308</v>
      </c>
      <c r="HM39">
        <v>1</v>
      </c>
      <c r="HN39">
        <v>1</v>
      </c>
      <c r="HO39">
        <v>0</v>
      </c>
      <c r="HP39">
        <v>0.375</v>
      </c>
      <c r="HQ39">
        <v>1</v>
      </c>
      <c r="HR39">
        <v>1</v>
      </c>
      <c r="HS39">
        <v>0.46700000000000003</v>
      </c>
      <c r="HT39">
        <v>0</v>
      </c>
      <c r="HU39">
        <v>1</v>
      </c>
      <c r="HV39">
        <v>0.7</v>
      </c>
      <c r="HW39">
        <v>0</v>
      </c>
      <c r="HX39">
        <v>0</v>
      </c>
      <c r="HY39">
        <v>0</v>
      </c>
      <c r="HZ39">
        <v>1</v>
      </c>
      <c r="IA39">
        <v>1</v>
      </c>
      <c r="IB39">
        <v>1</v>
      </c>
      <c r="IC39">
        <v>1</v>
      </c>
      <c r="ID39">
        <v>1</v>
      </c>
      <c r="IE39">
        <v>0</v>
      </c>
      <c r="IF39">
        <v>0</v>
      </c>
      <c r="IG39">
        <v>0</v>
      </c>
      <c r="IH39">
        <v>0.27500000000000002</v>
      </c>
      <c r="II39">
        <v>1</v>
      </c>
      <c r="IJ39">
        <v>0</v>
      </c>
      <c r="IK39">
        <v>1</v>
      </c>
      <c r="IL39">
        <v>0.60799999999999998</v>
      </c>
      <c r="IM39">
        <v>1</v>
      </c>
      <c r="IN39">
        <v>1</v>
      </c>
      <c r="IO39">
        <v>0</v>
      </c>
      <c r="IP39">
        <v>0</v>
      </c>
      <c r="IQ39">
        <v>0.27500000000000002</v>
      </c>
      <c r="IR39">
        <v>0.32500000000000001</v>
      </c>
      <c r="IS39">
        <v>0</v>
      </c>
      <c r="IT39">
        <v>0</v>
      </c>
      <c r="IU39">
        <v>0.55800000000000005</v>
      </c>
      <c r="IV39">
        <v>0.36699999999999999</v>
      </c>
      <c r="IW39">
        <v>0</v>
      </c>
      <c r="IX39">
        <v>0</v>
      </c>
      <c r="IY39">
        <v>0.35799999999999998</v>
      </c>
      <c r="IZ39">
        <v>0</v>
      </c>
      <c r="JA39">
        <v>0</v>
      </c>
      <c r="JB39">
        <v>0</v>
      </c>
      <c r="JC39">
        <v>0</v>
      </c>
      <c r="JD39">
        <v>3.9990000000000001</v>
      </c>
      <c r="JE39">
        <v>6</v>
      </c>
      <c r="JF39">
        <v>5.6239999999999997</v>
      </c>
      <c r="JG39">
        <v>7.3639999999999999</v>
      </c>
      <c r="JH39">
        <v>6.9779999999999998</v>
      </c>
      <c r="JI39">
        <v>11.606</v>
      </c>
      <c r="JJ39">
        <v>8.7569999999999997</v>
      </c>
      <c r="JK39">
        <v>9.5180000000000007</v>
      </c>
      <c r="JL39">
        <v>6.3739999999999997</v>
      </c>
      <c r="JM39">
        <v>7.12</v>
      </c>
      <c r="JN39">
        <v>9.5190000000000001</v>
      </c>
      <c r="JO39">
        <v>7.7060000000000004</v>
      </c>
      <c r="JP39">
        <v>8.2710000000000008</v>
      </c>
      <c r="JQ39">
        <v>6.9509999999999996</v>
      </c>
      <c r="JR39">
        <v>6.9029999999999996</v>
      </c>
      <c r="JS39">
        <v>11.567</v>
      </c>
      <c r="JT39">
        <v>10.212</v>
      </c>
      <c r="JU39">
        <v>7.7119999999999997</v>
      </c>
      <c r="JV39">
        <v>9.16</v>
      </c>
      <c r="JW39">
        <v>12.805</v>
      </c>
      <c r="JX39">
        <v>7.4089999999999998</v>
      </c>
      <c r="JY39">
        <v>8.0009999999999994</v>
      </c>
      <c r="JZ39">
        <v>5.0679999999999996</v>
      </c>
      <c r="KA39">
        <v>9.6829999999999998</v>
      </c>
      <c r="KB39">
        <v>11.563000000000001</v>
      </c>
      <c r="KC39">
        <v>10.311</v>
      </c>
      <c r="KD39">
        <v>12.034000000000001</v>
      </c>
      <c r="KE39">
        <v>11.867000000000001</v>
      </c>
      <c r="KF39">
        <v>10.465</v>
      </c>
      <c r="KG39">
        <v>13.173999999999999</v>
      </c>
    </row>
    <row r="40" spans="1:293" x14ac:dyDescent="0.25">
      <c r="A40" t="s">
        <v>1605</v>
      </c>
      <c r="B40" t="s">
        <v>832</v>
      </c>
      <c r="C40" t="s">
        <v>595</v>
      </c>
      <c r="D40">
        <v>83</v>
      </c>
      <c r="E40" t="s">
        <v>10</v>
      </c>
      <c r="F40">
        <v>2</v>
      </c>
      <c r="G40">
        <v>1</v>
      </c>
      <c r="H40" t="s">
        <v>2</v>
      </c>
      <c r="I40" t="s">
        <v>3</v>
      </c>
      <c r="J40" t="s">
        <v>611</v>
      </c>
      <c r="K40" s="17" t="s">
        <v>596</v>
      </c>
      <c r="L40" s="17" t="s">
        <v>831</v>
      </c>
      <c r="M40" s="7">
        <v>0</v>
      </c>
      <c r="N40" s="7">
        <v>360.88680091009701</v>
      </c>
      <c r="O40" s="7">
        <f>M40*'Emission and cost factors'!$D$8+N40*'Emission and cost factors'!$E$8</f>
        <v>166.00792841864464</v>
      </c>
      <c r="P40" s="8">
        <f>M40*'Emission and cost factors'!$D$9+N40*'Emission and cost factors'!$E$9</f>
        <v>54.133020136514553</v>
      </c>
      <c r="Q40" s="7">
        <f t="shared" si="7"/>
        <v>18.498999999999999</v>
      </c>
      <c r="R40" s="2">
        <f t="shared" si="8"/>
        <v>28</v>
      </c>
      <c r="S40" s="2">
        <f t="shared" si="9"/>
        <v>19</v>
      </c>
      <c r="T40" s="2">
        <f t="shared" si="10"/>
        <v>9</v>
      </c>
      <c r="U40" s="7">
        <f t="shared" si="11"/>
        <v>0.83276666666666654</v>
      </c>
      <c r="V40" s="7">
        <f t="shared" si="12"/>
        <v>0.48333333333333334</v>
      </c>
      <c r="W40" s="7">
        <f t="shared" si="13"/>
        <v>0.25140000000000001</v>
      </c>
      <c r="X40">
        <v>16.55</v>
      </c>
      <c r="Y40">
        <v>16.95</v>
      </c>
      <c r="Z40">
        <v>17.16</v>
      </c>
      <c r="AA40">
        <v>16.87</v>
      </c>
      <c r="AB40">
        <v>17.2</v>
      </c>
      <c r="AC40">
        <v>18.899999999999999</v>
      </c>
      <c r="AD40">
        <v>19.22</v>
      </c>
      <c r="AE40">
        <v>19.07</v>
      </c>
      <c r="AF40">
        <v>18.29</v>
      </c>
      <c r="AG40">
        <v>17.850000000000001</v>
      </c>
      <c r="AH40">
        <v>18.75</v>
      </c>
      <c r="AI40">
        <v>17.48</v>
      </c>
      <c r="AJ40">
        <v>18.329999999999998</v>
      </c>
      <c r="AK40">
        <v>16.7</v>
      </c>
      <c r="AL40">
        <v>17.32</v>
      </c>
      <c r="AM40">
        <v>18.920000000000002</v>
      </c>
      <c r="AN40">
        <v>19.36</v>
      </c>
      <c r="AO40">
        <v>18.54</v>
      </c>
      <c r="AP40">
        <v>18.5</v>
      </c>
      <c r="AQ40">
        <v>19.72</v>
      </c>
      <c r="AR40">
        <v>19.27</v>
      </c>
      <c r="AS40">
        <v>18.3</v>
      </c>
      <c r="AT40">
        <v>18.2</v>
      </c>
      <c r="AU40">
        <v>19.05</v>
      </c>
      <c r="AV40">
        <v>19.899999999999999</v>
      </c>
      <c r="AW40">
        <v>18.54</v>
      </c>
      <c r="AX40">
        <v>19.36</v>
      </c>
      <c r="AY40">
        <v>20.29</v>
      </c>
      <c r="AZ40">
        <v>19.93</v>
      </c>
      <c r="BA40">
        <v>20.45</v>
      </c>
      <c r="BB40">
        <v>1</v>
      </c>
      <c r="BC40">
        <v>1</v>
      </c>
      <c r="BD40">
        <v>1</v>
      </c>
      <c r="BE40">
        <v>1</v>
      </c>
      <c r="BF40">
        <v>1</v>
      </c>
      <c r="BG40">
        <v>1</v>
      </c>
      <c r="BH40">
        <v>0.86699999999999999</v>
      </c>
      <c r="BI40">
        <v>1</v>
      </c>
      <c r="BJ40">
        <v>1</v>
      </c>
      <c r="BK40">
        <v>1</v>
      </c>
      <c r="BL40">
        <v>1</v>
      </c>
      <c r="BM40">
        <v>1</v>
      </c>
      <c r="BN40">
        <v>1</v>
      </c>
      <c r="BO40">
        <v>1</v>
      </c>
      <c r="BP40">
        <v>1</v>
      </c>
      <c r="BQ40">
        <v>1</v>
      </c>
      <c r="BR40">
        <v>0.83299999999999996</v>
      </c>
      <c r="BS40">
        <v>1</v>
      </c>
      <c r="BT40">
        <v>1</v>
      </c>
      <c r="BU40">
        <v>0.38300000000000001</v>
      </c>
      <c r="BV40">
        <v>0.67500000000000004</v>
      </c>
      <c r="BW40">
        <v>1</v>
      </c>
      <c r="BX40">
        <v>1</v>
      </c>
      <c r="BY40">
        <v>1</v>
      </c>
      <c r="BZ40">
        <v>0.14199999999999999</v>
      </c>
      <c r="CA40">
        <v>1</v>
      </c>
      <c r="CB40">
        <v>1</v>
      </c>
      <c r="CC40">
        <v>0</v>
      </c>
      <c r="CD40">
        <v>8.3000000000000004E-2</v>
      </c>
      <c r="CE40">
        <v>0</v>
      </c>
      <c r="CF40">
        <v>1</v>
      </c>
      <c r="CG40">
        <v>1</v>
      </c>
      <c r="CH40">
        <v>1</v>
      </c>
      <c r="CI40">
        <v>1</v>
      </c>
      <c r="CJ40">
        <v>1</v>
      </c>
      <c r="CK40">
        <v>0.16700000000000001</v>
      </c>
      <c r="CL40">
        <v>0</v>
      </c>
      <c r="CM40">
        <v>0</v>
      </c>
      <c r="CN40">
        <v>0.75800000000000001</v>
      </c>
      <c r="CO40">
        <v>1</v>
      </c>
      <c r="CP40">
        <v>0.35</v>
      </c>
      <c r="CQ40">
        <v>1</v>
      </c>
      <c r="CR40">
        <v>0.73299999999999998</v>
      </c>
      <c r="CS40">
        <v>1</v>
      </c>
      <c r="CT40">
        <v>1</v>
      </c>
      <c r="CU40">
        <v>0.11700000000000001</v>
      </c>
      <c r="CV40">
        <v>0</v>
      </c>
      <c r="CW40">
        <v>0.53300000000000003</v>
      </c>
      <c r="CX40">
        <v>0.625</v>
      </c>
      <c r="CY40">
        <v>0</v>
      </c>
      <c r="CZ40">
        <v>0</v>
      </c>
      <c r="DA40">
        <v>0.8</v>
      </c>
      <c r="DB40">
        <v>0.75</v>
      </c>
      <c r="DC40">
        <v>0</v>
      </c>
      <c r="DD40">
        <v>0</v>
      </c>
      <c r="DE40">
        <v>0.66700000000000004</v>
      </c>
      <c r="DF40">
        <v>0</v>
      </c>
      <c r="DG40">
        <v>0</v>
      </c>
      <c r="DH40">
        <v>0</v>
      </c>
      <c r="DI40">
        <v>0</v>
      </c>
      <c r="DJ40">
        <v>1</v>
      </c>
      <c r="DK40">
        <v>1</v>
      </c>
      <c r="DL40">
        <v>0.93300000000000005</v>
      </c>
      <c r="DM40">
        <v>1</v>
      </c>
      <c r="DN40">
        <v>1</v>
      </c>
      <c r="DO40">
        <v>0</v>
      </c>
      <c r="DP40">
        <v>0</v>
      </c>
      <c r="DQ40">
        <v>0</v>
      </c>
      <c r="DR40">
        <v>0</v>
      </c>
      <c r="DS40">
        <v>0.17499999999999999</v>
      </c>
      <c r="DT40">
        <v>0</v>
      </c>
      <c r="DU40">
        <v>0.64200000000000002</v>
      </c>
      <c r="DV40">
        <v>0</v>
      </c>
      <c r="DW40">
        <v>1</v>
      </c>
      <c r="DX40">
        <v>0.79200000000000004</v>
      </c>
      <c r="DY40">
        <v>0</v>
      </c>
      <c r="DZ40">
        <v>0</v>
      </c>
      <c r="EA40">
        <v>0</v>
      </c>
      <c r="EB40">
        <v>0</v>
      </c>
      <c r="EC40">
        <v>0</v>
      </c>
      <c r="ED40">
        <v>0</v>
      </c>
      <c r="EE40">
        <v>0</v>
      </c>
      <c r="EF40">
        <v>0</v>
      </c>
      <c r="EG40">
        <v>0</v>
      </c>
      <c r="EH40">
        <v>0</v>
      </c>
      <c r="EI40">
        <v>0</v>
      </c>
      <c r="EJ40">
        <v>0</v>
      </c>
      <c r="EK40">
        <v>0</v>
      </c>
      <c r="EL40">
        <v>0</v>
      </c>
      <c r="EM40">
        <v>0</v>
      </c>
      <c r="EN40">
        <v>15.28</v>
      </c>
      <c r="EO40">
        <v>15.79</v>
      </c>
      <c r="EP40">
        <v>16.09</v>
      </c>
      <c r="EQ40">
        <v>15.64</v>
      </c>
      <c r="ER40">
        <v>16.14</v>
      </c>
      <c r="ES40">
        <v>18.14</v>
      </c>
      <c r="ET40">
        <v>18.48</v>
      </c>
      <c r="EU40">
        <v>18.61</v>
      </c>
      <c r="EV40">
        <v>17.61</v>
      </c>
      <c r="EW40">
        <v>16.940000000000001</v>
      </c>
      <c r="EX40">
        <v>18.21</v>
      </c>
      <c r="EY40">
        <v>16.309999999999999</v>
      </c>
      <c r="EZ40">
        <v>17.440000000000001</v>
      </c>
      <c r="FA40">
        <v>15.26</v>
      </c>
      <c r="FB40">
        <v>16.14</v>
      </c>
      <c r="FC40">
        <v>18.37</v>
      </c>
      <c r="FD40">
        <v>18.809999999999999</v>
      </c>
      <c r="FE40">
        <v>17.68</v>
      </c>
      <c r="FF40">
        <v>17.73</v>
      </c>
      <c r="FG40">
        <v>19.25</v>
      </c>
      <c r="FH40">
        <v>18.510000000000002</v>
      </c>
      <c r="FI40">
        <v>17.399999999999999</v>
      </c>
      <c r="FJ40">
        <v>17.48</v>
      </c>
      <c r="FK40">
        <v>18.64</v>
      </c>
      <c r="FL40">
        <v>19.43</v>
      </c>
      <c r="FM40">
        <v>17.600000000000001</v>
      </c>
      <c r="FN40">
        <v>18.59</v>
      </c>
      <c r="FO40">
        <v>19.850000000000001</v>
      </c>
      <c r="FP40">
        <v>19.399999999999999</v>
      </c>
      <c r="FQ40">
        <v>20.100000000000001</v>
      </c>
      <c r="FR40">
        <v>1</v>
      </c>
      <c r="FS40">
        <v>1</v>
      </c>
      <c r="FT40">
        <v>1</v>
      </c>
      <c r="FU40">
        <v>1</v>
      </c>
      <c r="FV40">
        <v>1</v>
      </c>
      <c r="FW40">
        <v>1</v>
      </c>
      <c r="FX40">
        <v>1</v>
      </c>
      <c r="FY40">
        <v>1</v>
      </c>
      <c r="FZ40">
        <v>1</v>
      </c>
      <c r="GA40">
        <v>1</v>
      </c>
      <c r="GB40">
        <v>1</v>
      </c>
      <c r="GC40">
        <v>1</v>
      </c>
      <c r="GD40">
        <v>1</v>
      </c>
      <c r="GE40">
        <v>1</v>
      </c>
      <c r="GF40">
        <v>1</v>
      </c>
      <c r="GG40">
        <v>1</v>
      </c>
      <c r="GH40">
        <v>1</v>
      </c>
      <c r="GI40">
        <v>1</v>
      </c>
      <c r="GJ40">
        <v>1</v>
      </c>
      <c r="GK40">
        <v>0.76700000000000002</v>
      </c>
      <c r="GL40">
        <v>1</v>
      </c>
      <c r="GM40">
        <v>1</v>
      </c>
      <c r="GN40">
        <v>1</v>
      </c>
      <c r="GO40">
        <v>1</v>
      </c>
      <c r="GP40">
        <v>0.54200000000000004</v>
      </c>
      <c r="GQ40">
        <v>1</v>
      </c>
      <c r="GR40">
        <v>1</v>
      </c>
      <c r="GS40">
        <v>0.15</v>
      </c>
      <c r="GT40">
        <v>0.53300000000000003</v>
      </c>
      <c r="GU40">
        <v>0</v>
      </c>
      <c r="GV40">
        <v>1</v>
      </c>
      <c r="GW40">
        <v>1</v>
      </c>
      <c r="GX40">
        <v>1</v>
      </c>
      <c r="GY40">
        <v>1</v>
      </c>
      <c r="GZ40">
        <v>1</v>
      </c>
      <c r="HA40">
        <v>1</v>
      </c>
      <c r="HB40">
        <v>0.442</v>
      </c>
      <c r="HC40">
        <v>0.33300000000000002</v>
      </c>
      <c r="HD40">
        <v>0.99199999999999999</v>
      </c>
      <c r="HE40">
        <v>1</v>
      </c>
      <c r="HF40">
        <v>0.67500000000000004</v>
      </c>
      <c r="HG40">
        <v>1</v>
      </c>
      <c r="HH40">
        <v>1</v>
      </c>
      <c r="HI40">
        <v>1</v>
      </c>
      <c r="HJ40">
        <v>1</v>
      </c>
      <c r="HK40">
        <v>0.61699999999999999</v>
      </c>
      <c r="HL40">
        <v>0.16700000000000001</v>
      </c>
      <c r="HM40">
        <v>1</v>
      </c>
      <c r="HN40">
        <v>1</v>
      </c>
      <c r="HO40">
        <v>0</v>
      </c>
      <c r="HP40">
        <v>0.35</v>
      </c>
      <c r="HQ40">
        <v>1</v>
      </c>
      <c r="HR40">
        <v>0.96699999999999997</v>
      </c>
      <c r="HS40">
        <v>0.29199999999999998</v>
      </c>
      <c r="HT40">
        <v>0</v>
      </c>
      <c r="HU40">
        <v>1</v>
      </c>
      <c r="HV40">
        <v>0.46700000000000003</v>
      </c>
      <c r="HW40">
        <v>0</v>
      </c>
      <c r="HX40">
        <v>0</v>
      </c>
      <c r="HY40">
        <v>0</v>
      </c>
      <c r="HZ40">
        <v>1</v>
      </c>
      <c r="IA40">
        <v>1</v>
      </c>
      <c r="IB40">
        <v>1</v>
      </c>
      <c r="IC40">
        <v>1</v>
      </c>
      <c r="ID40">
        <v>1</v>
      </c>
      <c r="IE40">
        <v>0</v>
      </c>
      <c r="IF40">
        <v>0</v>
      </c>
      <c r="IG40">
        <v>0</v>
      </c>
      <c r="IH40">
        <v>0.27500000000000002</v>
      </c>
      <c r="II40">
        <v>0.82499999999999996</v>
      </c>
      <c r="IJ40">
        <v>0</v>
      </c>
      <c r="IK40">
        <v>1</v>
      </c>
      <c r="IL40">
        <v>0.47499999999999998</v>
      </c>
      <c r="IM40">
        <v>1</v>
      </c>
      <c r="IN40">
        <v>1</v>
      </c>
      <c r="IO40">
        <v>0</v>
      </c>
      <c r="IP40">
        <v>0</v>
      </c>
      <c r="IQ40">
        <v>0.26700000000000002</v>
      </c>
      <c r="IR40">
        <v>0.24199999999999999</v>
      </c>
      <c r="IS40">
        <v>0</v>
      </c>
      <c r="IT40">
        <v>0</v>
      </c>
      <c r="IU40">
        <v>0.5</v>
      </c>
      <c r="IV40">
        <v>0.33300000000000002</v>
      </c>
      <c r="IW40">
        <v>0</v>
      </c>
      <c r="IX40">
        <v>0</v>
      </c>
      <c r="IY40">
        <v>0.442</v>
      </c>
      <c r="IZ40">
        <v>0</v>
      </c>
      <c r="JA40">
        <v>0</v>
      </c>
      <c r="JB40">
        <v>0</v>
      </c>
      <c r="JC40">
        <v>0</v>
      </c>
      <c r="JD40">
        <v>3.9990000000000001</v>
      </c>
      <c r="JE40">
        <v>6</v>
      </c>
      <c r="JF40">
        <v>5.6239999999999997</v>
      </c>
      <c r="JG40">
        <v>7.3639999999999999</v>
      </c>
      <c r="JH40">
        <v>6.9779999999999998</v>
      </c>
      <c r="JI40">
        <v>11.606</v>
      </c>
      <c r="JJ40">
        <v>8.7569999999999997</v>
      </c>
      <c r="JK40">
        <v>9.5180000000000007</v>
      </c>
      <c r="JL40">
        <v>6.3739999999999997</v>
      </c>
      <c r="JM40">
        <v>7.12</v>
      </c>
      <c r="JN40">
        <v>9.5190000000000001</v>
      </c>
      <c r="JO40">
        <v>7.7060000000000004</v>
      </c>
      <c r="JP40">
        <v>8.2710000000000008</v>
      </c>
      <c r="JQ40">
        <v>6.9509999999999996</v>
      </c>
      <c r="JR40">
        <v>6.9029999999999996</v>
      </c>
      <c r="JS40">
        <v>11.567</v>
      </c>
      <c r="JT40">
        <v>10.212</v>
      </c>
      <c r="JU40">
        <v>7.7119999999999997</v>
      </c>
      <c r="JV40">
        <v>9.16</v>
      </c>
      <c r="JW40">
        <v>12.805</v>
      </c>
      <c r="JX40">
        <v>7.4089999999999998</v>
      </c>
      <c r="JY40">
        <v>8.0009999999999994</v>
      </c>
      <c r="JZ40">
        <v>5.0679999999999996</v>
      </c>
      <c r="KA40">
        <v>9.6829999999999998</v>
      </c>
      <c r="KB40">
        <v>11.563000000000001</v>
      </c>
      <c r="KC40">
        <v>10.311</v>
      </c>
      <c r="KD40">
        <v>12.034000000000001</v>
      </c>
      <c r="KE40">
        <v>11.867000000000001</v>
      </c>
      <c r="KF40">
        <v>10.465</v>
      </c>
      <c r="KG40">
        <v>13.173999999999999</v>
      </c>
    </row>
    <row r="41" spans="1:293" x14ac:dyDescent="0.25">
      <c r="A41" t="s">
        <v>1606</v>
      </c>
      <c r="B41" t="s">
        <v>832</v>
      </c>
      <c r="C41" t="s">
        <v>595</v>
      </c>
      <c r="D41">
        <v>84</v>
      </c>
      <c r="E41" t="s">
        <v>10</v>
      </c>
      <c r="F41">
        <v>2</v>
      </c>
      <c r="G41">
        <v>1</v>
      </c>
      <c r="H41" t="s">
        <v>2</v>
      </c>
      <c r="I41" t="s">
        <v>3</v>
      </c>
      <c r="J41" t="s">
        <v>5</v>
      </c>
      <c r="K41" s="17" t="s">
        <v>596</v>
      </c>
      <c r="L41" s="17" t="s">
        <v>831</v>
      </c>
      <c r="M41" s="7">
        <v>0</v>
      </c>
      <c r="N41" s="7">
        <v>360.88494901182099</v>
      </c>
      <c r="O41" s="7">
        <f>M41*'Emission and cost factors'!$D$8+N41*'Emission and cost factors'!$E$8</f>
        <v>166.00707654543766</v>
      </c>
      <c r="P41" s="8">
        <f>M41*'Emission and cost factors'!$D$9+N41*'Emission and cost factors'!$E$9</f>
        <v>54.132742351773146</v>
      </c>
      <c r="Q41" s="7">
        <f t="shared" si="7"/>
        <v>18.498999999999999</v>
      </c>
      <c r="R41" s="2">
        <f t="shared" si="8"/>
        <v>28</v>
      </c>
      <c r="S41" s="2">
        <f t="shared" si="9"/>
        <v>19</v>
      </c>
      <c r="T41" s="2">
        <f t="shared" si="10"/>
        <v>9</v>
      </c>
      <c r="U41" s="7">
        <f t="shared" si="11"/>
        <v>0.83276666666666654</v>
      </c>
      <c r="V41" s="7">
        <f t="shared" si="12"/>
        <v>0.48306666666666664</v>
      </c>
      <c r="W41" s="7">
        <f t="shared" si="13"/>
        <v>0.25140000000000001</v>
      </c>
      <c r="X41">
        <v>16.55</v>
      </c>
      <c r="Y41">
        <v>16.95</v>
      </c>
      <c r="Z41">
        <v>17.16</v>
      </c>
      <c r="AA41">
        <v>16.87</v>
      </c>
      <c r="AB41">
        <v>17.2</v>
      </c>
      <c r="AC41">
        <v>18.899999999999999</v>
      </c>
      <c r="AD41">
        <v>19.22</v>
      </c>
      <c r="AE41">
        <v>19.07</v>
      </c>
      <c r="AF41">
        <v>18.29</v>
      </c>
      <c r="AG41">
        <v>17.850000000000001</v>
      </c>
      <c r="AH41">
        <v>18.75</v>
      </c>
      <c r="AI41">
        <v>17.48</v>
      </c>
      <c r="AJ41">
        <v>18.329999999999998</v>
      </c>
      <c r="AK41">
        <v>16.7</v>
      </c>
      <c r="AL41">
        <v>17.32</v>
      </c>
      <c r="AM41">
        <v>18.920000000000002</v>
      </c>
      <c r="AN41">
        <v>19.36</v>
      </c>
      <c r="AO41">
        <v>18.54</v>
      </c>
      <c r="AP41">
        <v>18.5</v>
      </c>
      <c r="AQ41">
        <v>19.72</v>
      </c>
      <c r="AR41">
        <v>19.27</v>
      </c>
      <c r="AS41">
        <v>18.3</v>
      </c>
      <c r="AT41">
        <v>18.2</v>
      </c>
      <c r="AU41">
        <v>19.05</v>
      </c>
      <c r="AV41">
        <v>19.899999999999999</v>
      </c>
      <c r="AW41">
        <v>18.54</v>
      </c>
      <c r="AX41">
        <v>19.36</v>
      </c>
      <c r="AY41">
        <v>20.29</v>
      </c>
      <c r="AZ41">
        <v>19.93</v>
      </c>
      <c r="BA41">
        <v>20.45</v>
      </c>
      <c r="BB41">
        <v>1</v>
      </c>
      <c r="BC41">
        <v>1</v>
      </c>
      <c r="BD41">
        <v>1</v>
      </c>
      <c r="BE41">
        <v>1</v>
      </c>
      <c r="BF41">
        <v>1</v>
      </c>
      <c r="BG41">
        <v>1</v>
      </c>
      <c r="BH41">
        <v>0.86699999999999999</v>
      </c>
      <c r="BI41">
        <v>1</v>
      </c>
      <c r="BJ41">
        <v>1</v>
      </c>
      <c r="BK41">
        <v>1</v>
      </c>
      <c r="BL41">
        <v>1</v>
      </c>
      <c r="BM41">
        <v>1</v>
      </c>
      <c r="BN41">
        <v>1</v>
      </c>
      <c r="BO41">
        <v>1</v>
      </c>
      <c r="BP41">
        <v>1</v>
      </c>
      <c r="BQ41">
        <v>1</v>
      </c>
      <c r="BR41">
        <v>0.83299999999999996</v>
      </c>
      <c r="BS41">
        <v>1</v>
      </c>
      <c r="BT41">
        <v>1</v>
      </c>
      <c r="BU41">
        <v>0.38300000000000001</v>
      </c>
      <c r="BV41">
        <v>0.67500000000000004</v>
      </c>
      <c r="BW41">
        <v>1</v>
      </c>
      <c r="BX41">
        <v>1</v>
      </c>
      <c r="BY41">
        <v>1</v>
      </c>
      <c r="BZ41">
        <v>0.14199999999999999</v>
      </c>
      <c r="CA41">
        <v>1</v>
      </c>
      <c r="CB41">
        <v>1</v>
      </c>
      <c r="CC41">
        <v>0</v>
      </c>
      <c r="CD41">
        <v>8.3000000000000004E-2</v>
      </c>
      <c r="CE41">
        <v>0</v>
      </c>
      <c r="CF41">
        <v>1</v>
      </c>
      <c r="CG41">
        <v>1</v>
      </c>
      <c r="CH41">
        <v>1</v>
      </c>
      <c r="CI41">
        <v>1</v>
      </c>
      <c r="CJ41">
        <v>1</v>
      </c>
      <c r="CK41">
        <v>0.16700000000000001</v>
      </c>
      <c r="CL41">
        <v>0</v>
      </c>
      <c r="CM41">
        <v>0</v>
      </c>
      <c r="CN41">
        <v>0.75800000000000001</v>
      </c>
      <c r="CO41">
        <v>1</v>
      </c>
      <c r="CP41">
        <v>0.35</v>
      </c>
      <c r="CQ41">
        <v>1</v>
      </c>
      <c r="CR41">
        <v>0.73299999999999998</v>
      </c>
      <c r="CS41">
        <v>1</v>
      </c>
      <c r="CT41">
        <v>1</v>
      </c>
      <c r="CU41">
        <v>0.11700000000000001</v>
      </c>
      <c r="CV41">
        <v>0</v>
      </c>
      <c r="CW41">
        <v>0.53300000000000003</v>
      </c>
      <c r="CX41">
        <v>0.625</v>
      </c>
      <c r="CY41">
        <v>0</v>
      </c>
      <c r="CZ41">
        <v>0</v>
      </c>
      <c r="DA41">
        <v>0.79200000000000004</v>
      </c>
      <c r="DB41">
        <v>0.75</v>
      </c>
      <c r="DC41">
        <v>0</v>
      </c>
      <c r="DD41">
        <v>0</v>
      </c>
      <c r="DE41">
        <v>0.66700000000000004</v>
      </c>
      <c r="DF41">
        <v>0</v>
      </c>
      <c r="DG41">
        <v>0</v>
      </c>
      <c r="DH41">
        <v>0</v>
      </c>
      <c r="DI41">
        <v>0</v>
      </c>
      <c r="DJ41">
        <v>1</v>
      </c>
      <c r="DK41">
        <v>1</v>
      </c>
      <c r="DL41">
        <v>0.93300000000000005</v>
      </c>
      <c r="DM41">
        <v>1</v>
      </c>
      <c r="DN41">
        <v>1</v>
      </c>
      <c r="DO41">
        <v>0</v>
      </c>
      <c r="DP41">
        <v>0</v>
      </c>
      <c r="DQ41">
        <v>0</v>
      </c>
      <c r="DR41">
        <v>0</v>
      </c>
      <c r="DS41">
        <v>0.17499999999999999</v>
      </c>
      <c r="DT41">
        <v>0</v>
      </c>
      <c r="DU41">
        <v>0.64200000000000002</v>
      </c>
      <c r="DV41">
        <v>0</v>
      </c>
      <c r="DW41">
        <v>1</v>
      </c>
      <c r="DX41">
        <v>0.79200000000000004</v>
      </c>
      <c r="DY41">
        <v>0</v>
      </c>
      <c r="DZ41">
        <v>0</v>
      </c>
      <c r="EA41">
        <v>0</v>
      </c>
      <c r="EB41">
        <v>0</v>
      </c>
      <c r="EC41">
        <v>0</v>
      </c>
      <c r="ED41">
        <v>0</v>
      </c>
      <c r="EE41">
        <v>0</v>
      </c>
      <c r="EF41">
        <v>0</v>
      </c>
      <c r="EG41">
        <v>0</v>
      </c>
      <c r="EH41">
        <v>0</v>
      </c>
      <c r="EI41">
        <v>0</v>
      </c>
      <c r="EJ41">
        <v>0</v>
      </c>
      <c r="EK41">
        <v>0</v>
      </c>
      <c r="EL41">
        <v>0</v>
      </c>
      <c r="EM41">
        <v>0</v>
      </c>
      <c r="EN41">
        <v>15.28</v>
      </c>
      <c r="EO41">
        <v>15.79</v>
      </c>
      <c r="EP41">
        <v>16.09</v>
      </c>
      <c r="EQ41">
        <v>15.64</v>
      </c>
      <c r="ER41">
        <v>16.14</v>
      </c>
      <c r="ES41">
        <v>18.14</v>
      </c>
      <c r="ET41">
        <v>18.47</v>
      </c>
      <c r="EU41">
        <v>18.61</v>
      </c>
      <c r="EV41">
        <v>17.61</v>
      </c>
      <c r="EW41">
        <v>16.940000000000001</v>
      </c>
      <c r="EX41">
        <v>18.21</v>
      </c>
      <c r="EY41">
        <v>16.309999999999999</v>
      </c>
      <c r="EZ41">
        <v>17.440000000000001</v>
      </c>
      <c r="FA41">
        <v>15.26</v>
      </c>
      <c r="FB41">
        <v>16.14</v>
      </c>
      <c r="FC41">
        <v>18.37</v>
      </c>
      <c r="FD41">
        <v>18.809999999999999</v>
      </c>
      <c r="FE41">
        <v>17.68</v>
      </c>
      <c r="FF41">
        <v>17.73</v>
      </c>
      <c r="FG41">
        <v>19.25</v>
      </c>
      <c r="FH41">
        <v>18.510000000000002</v>
      </c>
      <c r="FI41">
        <v>17.399999999999999</v>
      </c>
      <c r="FJ41">
        <v>17.48</v>
      </c>
      <c r="FK41">
        <v>18.64</v>
      </c>
      <c r="FL41">
        <v>19.43</v>
      </c>
      <c r="FM41">
        <v>17.600000000000001</v>
      </c>
      <c r="FN41">
        <v>18.59</v>
      </c>
      <c r="FO41">
        <v>19.850000000000001</v>
      </c>
      <c r="FP41">
        <v>19.399999999999999</v>
      </c>
      <c r="FQ41">
        <v>20.100000000000001</v>
      </c>
      <c r="FR41">
        <v>1</v>
      </c>
      <c r="FS41">
        <v>1</v>
      </c>
      <c r="FT41">
        <v>1</v>
      </c>
      <c r="FU41">
        <v>1</v>
      </c>
      <c r="FV41">
        <v>1</v>
      </c>
      <c r="FW41">
        <v>1</v>
      </c>
      <c r="FX41">
        <v>1</v>
      </c>
      <c r="FY41">
        <v>1</v>
      </c>
      <c r="FZ41">
        <v>1</v>
      </c>
      <c r="GA41">
        <v>1</v>
      </c>
      <c r="GB41">
        <v>1</v>
      </c>
      <c r="GC41">
        <v>1</v>
      </c>
      <c r="GD41">
        <v>1</v>
      </c>
      <c r="GE41">
        <v>1</v>
      </c>
      <c r="GF41">
        <v>1</v>
      </c>
      <c r="GG41">
        <v>1</v>
      </c>
      <c r="GH41">
        <v>1</v>
      </c>
      <c r="GI41">
        <v>1</v>
      </c>
      <c r="GJ41">
        <v>1</v>
      </c>
      <c r="GK41">
        <v>0.76700000000000002</v>
      </c>
      <c r="GL41">
        <v>1</v>
      </c>
      <c r="GM41">
        <v>1</v>
      </c>
      <c r="GN41">
        <v>1</v>
      </c>
      <c r="GO41">
        <v>1</v>
      </c>
      <c r="GP41">
        <v>0.54200000000000004</v>
      </c>
      <c r="GQ41">
        <v>1</v>
      </c>
      <c r="GR41">
        <v>1</v>
      </c>
      <c r="GS41">
        <v>0.15</v>
      </c>
      <c r="GT41">
        <v>0.53300000000000003</v>
      </c>
      <c r="GU41">
        <v>0</v>
      </c>
      <c r="GV41">
        <v>1</v>
      </c>
      <c r="GW41">
        <v>1</v>
      </c>
      <c r="GX41">
        <v>1</v>
      </c>
      <c r="GY41">
        <v>1</v>
      </c>
      <c r="GZ41">
        <v>1</v>
      </c>
      <c r="HA41">
        <v>1</v>
      </c>
      <c r="HB41">
        <v>0.442</v>
      </c>
      <c r="HC41">
        <v>0.33300000000000002</v>
      </c>
      <c r="HD41">
        <v>0.99199999999999999</v>
      </c>
      <c r="HE41">
        <v>1</v>
      </c>
      <c r="HF41">
        <v>0.67500000000000004</v>
      </c>
      <c r="HG41">
        <v>1</v>
      </c>
      <c r="HH41">
        <v>1</v>
      </c>
      <c r="HI41">
        <v>1</v>
      </c>
      <c r="HJ41">
        <v>1</v>
      </c>
      <c r="HK41">
        <v>0.61699999999999999</v>
      </c>
      <c r="HL41">
        <v>0.16700000000000001</v>
      </c>
      <c r="HM41">
        <v>1</v>
      </c>
      <c r="HN41">
        <v>1</v>
      </c>
      <c r="HO41">
        <v>0</v>
      </c>
      <c r="HP41">
        <v>0.35</v>
      </c>
      <c r="HQ41">
        <v>1</v>
      </c>
      <c r="HR41">
        <v>0.96699999999999997</v>
      </c>
      <c r="HS41">
        <v>0.29199999999999998</v>
      </c>
      <c r="HT41">
        <v>0</v>
      </c>
      <c r="HU41">
        <v>1</v>
      </c>
      <c r="HV41">
        <v>0.46700000000000003</v>
      </c>
      <c r="HW41">
        <v>0</v>
      </c>
      <c r="HX41">
        <v>0</v>
      </c>
      <c r="HY41">
        <v>0</v>
      </c>
      <c r="HZ41">
        <v>1</v>
      </c>
      <c r="IA41">
        <v>1</v>
      </c>
      <c r="IB41">
        <v>1</v>
      </c>
      <c r="IC41">
        <v>1</v>
      </c>
      <c r="ID41">
        <v>1</v>
      </c>
      <c r="IE41">
        <v>0</v>
      </c>
      <c r="IF41">
        <v>0</v>
      </c>
      <c r="IG41">
        <v>0</v>
      </c>
      <c r="IH41">
        <v>0.27500000000000002</v>
      </c>
      <c r="II41">
        <v>0.82499999999999996</v>
      </c>
      <c r="IJ41">
        <v>0</v>
      </c>
      <c r="IK41">
        <v>1</v>
      </c>
      <c r="IL41">
        <v>0.47499999999999998</v>
      </c>
      <c r="IM41">
        <v>1</v>
      </c>
      <c r="IN41">
        <v>1</v>
      </c>
      <c r="IO41">
        <v>0</v>
      </c>
      <c r="IP41">
        <v>0</v>
      </c>
      <c r="IQ41">
        <v>0.26700000000000002</v>
      </c>
      <c r="IR41">
        <v>0.24199999999999999</v>
      </c>
      <c r="IS41">
        <v>0</v>
      </c>
      <c r="IT41">
        <v>0</v>
      </c>
      <c r="IU41">
        <v>0.5</v>
      </c>
      <c r="IV41">
        <v>0.33300000000000002</v>
      </c>
      <c r="IW41">
        <v>0</v>
      </c>
      <c r="IX41">
        <v>0</v>
      </c>
      <c r="IY41">
        <v>0.442</v>
      </c>
      <c r="IZ41">
        <v>0</v>
      </c>
      <c r="JA41">
        <v>0</v>
      </c>
      <c r="JB41">
        <v>0</v>
      </c>
      <c r="JC41">
        <v>0</v>
      </c>
      <c r="JD41">
        <v>3.9990000000000001</v>
      </c>
      <c r="JE41">
        <v>6</v>
      </c>
      <c r="JF41">
        <v>5.6239999999999997</v>
      </c>
      <c r="JG41">
        <v>7.3639999999999999</v>
      </c>
      <c r="JH41">
        <v>6.9779999999999998</v>
      </c>
      <c r="JI41">
        <v>11.606</v>
      </c>
      <c r="JJ41">
        <v>8.7569999999999997</v>
      </c>
      <c r="JK41">
        <v>9.5180000000000007</v>
      </c>
      <c r="JL41">
        <v>6.3739999999999997</v>
      </c>
      <c r="JM41">
        <v>7.12</v>
      </c>
      <c r="JN41">
        <v>9.5190000000000001</v>
      </c>
      <c r="JO41">
        <v>7.7060000000000004</v>
      </c>
      <c r="JP41">
        <v>8.2710000000000008</v>
      </c>
      <c r="JQ41">
        <v>6.9509999999999996</v>
      </c>
      <c r="JR41">
        <v>6.9029999999999996</v>
      </c>
      <c r="JS41">
        <v>11.567</v>
      </c>
      <c r="JT41">
        <v>10.212</v>
      </c>
      <c r="JU41">
        <v>7.7119999999999997</v>
      </c>
      <c r="JV41">
        <v>9.16</v>
      </c>
      <c r="JW41">
        <v>12.805</v>
      </c>
      <c r="JX41">
        <v>7.4089999999999998</v>
      </c>
      <c r="JY41">
        <v>8.0009999999999994</v>
      </c>
      <c r="JZ41">
        <v>5.0679999999999996</v>
      </c>
      <c r="KA41">
        <v>9.6829999999999998</v>
      </c>
      <c r="KB41">
        <v>11.563000000000001</v>
      </c>
      <c r="KC41">
        <v>10.311</v>
      </c>
      <c r="KD41">
        <v>12.034000000000001</v>
      </c>
      <c r="KE41">
        <v>11.867000000000001</v>
      </c>
      <c r="KF41">
        <v>10.465</v>
      </c>
      <c r="KG41">
        <v>13.173999999999999</v>
      </c>
    </row>
    <row r="42" spans="1:293" x14ac:dyDescent="0.25">
      <c r="A42" t="s">
        <v>1607</v>
      </c>
      <c r="B42" t="s">
        <v>832</v>
      </c>
      <c r="C42" t="s">
        <v>595</v>
      </c>
      <c r="D42">
        <v>91</v>
      </c>
      <c r="E42" t="s">
        <v>11</v>
      </c>
      <c r="F42">
        <v>3</v>
      </c>
      <c r="G42">
        <v>1</v>
      </c>
      <c r="H42" t="s">
        <v>2</v>
      </c>
      <c r="I42" t="s">
        <v>7</v>
      </c>
      <c r="J42" t="s">
        <v>611</v>
      </c>
      <c r="K42" s="17" t="s">
        <v>596</v>
      </c>
      <c r="L42" s="17" t="s">
        <v>831</v>
      </c>
      <c r="M42" s="7">
        <v>0</v>
      </c>
      <c r="N42" s="7">
        <v>347.43346568550902</v>
      </c>
      <c r="O42" s="7">
        <f>M42*'Emission and cost factors'!$D$8+N42*'Emission and cost factors'!$E$8</f>
        <v>159.81939421533414</v>
      </c>
      <c r="P42" s="8">
        <f>M42*'Emission and cost factors'!$D$9+N42*'Emission and cost factors'!$E$9</f>
        <v>52.11501985282635</v>
      </c>
      <c r="Q42" s="7">
        <f t="shared" si="7"/>
        <v>18.412333333333329</v>
      </c>
      <c r="R42" s="2">
        <f t="shared" si="8"/>
        <v>28</v>
      </c>
      <c r="S42" s="2">
        <f t="shared" si="9"/>
        <v>21</v>
      </c>
      <c r="T42" s="2">
        <f t="shared" si="10"/>
        <v>9</v>
      </c>
      <c r="U42" s="7">
        <f t="shared" si="11"/>
        <v>0.89500000000000002</v>
      </c>
      <c r="V42" s="7">
        <f t="shared" si="12"/>
        <v>0.64666666666666661</v>
      </c>
      <c r="W42" s="7">
        <f t="shared" si="13"/>
        <v>0.27749999999999997</v>
      </c>
      <c r="X42">
        <v>16.899999999999999</v>
      </c>
      <c r="Y42">
        <v>16.940000000000001</v>
      </c>
      <c r="Z42">
        <v>17.100000000000001</v>
      </c>
      <c r="AA42">
        <v>16.850000000000001</v>
      </c>
      <c r="AB42">
        <v>17.13</v>
      </c>
      <c r="AC42">
        <v>18.670000000000002</v>
      </c>
      <c r="AD42">
        <v>19.09</v>
      </c>
      <c r="AE42">
        <v>18.88</v>
      </c>
      <c r="AF42">
        <v>18.22</v>
      </c>
      <c r="AG42">
        <v>17.75</v>
      </c>
      <c r="AH42">
        <v>18.48</v>
      </c>
      <c r="AI42">
        <v>17.510000000000002</v>
      </c>
      <c r="AJ42">
        <v>18.170000000000002</v>
      </c>
      <c r="AK42">
        <v>16.82</v>
      </c>
      <c r="AL42">
        <v>17.260000000000002</v>
      </c>
      <c r="AM42">
        <v>18.61</v>
      </c>
      <c r="AN42">
        <v>19.14</v>
      </c>
      <c r="AO42">
        <v>18.489999999999998</v>
      </c>
      <c r="AP42">
        <v>18.36</v>
      </c>
      <c r="AQ42">
        <v>19.420000000000002</v>
      </c>
      <c r="AR42">
        <v>19.22</v>
      </c>
      <c r="AS42">
        <v>18.27</v>
      </c>
      <c r="AT42">
        <v>18.079999999999998</v>
      </c>
      <c r="AU42">
        <v>18.73</v>
      </c>
      <c r="AV42">
        <v>19.64</v>
      </c>
      <c r="AW42">
        <v>18.59</v>
      </c>
      <c r="AX42">
        <v>19.2</v>
      </c>
      <c r="AY42">
        <v>20.350000000000001</v>
      </c>
      <c r="AZ42">
        <v>19.97</v>
      </c>
      <c r="BA42">
        <v>20.53</v>
      </c>
      <c r="BB42">
        <v>1</v>
      </c>
      <c r="BC42">
        <v>1</v>
      </c>
      <c r="BD42">
        <v>1</v>
      </c>
      <c r="BE42">
        <v>1</v>
      </c>
      <c r="BF42">
        <v>1</v>
      </c>
      <c r="BG42">
        <v>1</v>
      </c>
      <c r="BH42">
        <v>1</v>
      </c>
      <c r="BI42">
        <v>1</v>
      </c>
      <c r="BJ42">
        <v>1</v>
      </c>
      <c r="BK42">
        <v>1</v>
      </c>
      <c r="BL42">
        <v>1</v>
      </c>
      <c r="BM42">
        <v>1</v>
      </c>
      <c r="BN42">
        <v>1</v>
      </c>
      <c r="BO42">
        <v>1</v>
      </c>
      <c r="BP42">
        <v>1</v>
      </c>
      <c r="BQ42">
        <v>1</v>
      </c>
      <c r="BR42">
        <v>1</v>
      </c>
      <c r="BS42">
        <v>1</v>
      </c>
      <c r="BT42">
        <v>1</v>
      </c>
      <c r="BU42">
        <v>1</v>
      </c>
      <c r="BV42">
        <v>1</v>
      </c>
      <c r="BW42">
        <v>1</v>
      </c>
      <c r="BX42">
        <v>1</v>
      </c>
      <c r="BY42">
        <v>1</v>
      </c>
      <c r="BZ42">
        <v>0.80800000000000005</v>
      </c>
      <c r="CA42">
        <v>1</v>
      </c>
      <c r="CB42">
        <v>1</v>
      </c>
      <c r="CC42">
        <v>0</v>
      </c>
      <c r="CD42">
        <v>4.2000000000000003E-2</v>
      </c>
      <c r="CE42">
        <v>0</v>
      </c>
      <c r="CF42">
        <v>1</v>
      </c>
      <c r="CG42">
        <v>1</v>
      </c>
      <c r="CH42">
        <v>1</v>
      </c>
      <c r="CI42">
        <v>1</v>
      </c>
      <c r="CJ42">
        <v>1</v>
      </c>
      <c r="CK42">
        <v>0.85799999999999998</v>
      </c>
      <c r="CL42">
        <v>0</v>
      </c>
      <c r="CM42">
        <v>0.22500000000000001</v>
      </c>
      <c r="CN42">
        <v>1</v>
      </c>
      <c r="CO42">
        <v>1</v>
      </c>
      <c r="CP42">
        <v>1</v>
      </c>
      <c r="CQ42">
        <v>1</v>
      </c>
      <c r="CR42">
        <v>1</v>
      </c>
      <c r="CS42">
        <v>1</v>
      </c>
      <c r="CT42">
        <v>1</v>
      </c>
      <c r="CU42">
        <v>1</v>
      </c>
      <c r="CV42">
        <v>0</v>
      </c>
      <c r="CW42">
        <v>0.9</v>
      </c>
      <c r="CX42">
        <v>1</v>
      </c>
      <c r="CY42">
        <v>0</v>
      </c>
      <c r="CZ42">
        <v>0</v>
      </c>
      <c r="DA42">
        <v>1</v>
      </c>
      <c r="DB42">
        <v>1</v>
      </c>
      <c r="DC42">
        <v>0.55000000000000004</v>
      </c>
      <c r="DD42">
        <v>0</v>
      </c>
      <c r="DE42">
        <v>0.86699999999999999</v>
      </c>
      <c r="DF42">
        <v>0</v>
      </c>
      <c r="DG42">
        <v>0</v>
      </c>
      <c r="DH42">
        <v>0</v>
      </c>
      <c r="DI42">
        <v>0</v>
      </c>
      <c r="DJ42">
        <v>1</v>
      </c>
      <c r="DK42">
        <v>1</v>
      </c>
      <c r="DL42">
        <v>1</v>
      </c>
      <c r="DM42">
        <v>1</v>
      </c>
      <c r="DN42">
        <v>1</v>
      </c>
      <c r="DO42">
        <v>0</v>
      </c>
      <c r="DP42">
        <v>0</v>
      </c>
      <c r="DQ42">
        <v>0</v>
      </c>
      <c r="DR42">
        <v>0</v>
      </c>
      <c r="DS42">
        <v>0.42499999999999999</v>
      </c>
      <c r="DT42">
        <v>0</v>
      </c>
      <c r="DU42">
        <v>0.9</v>
      </c>
      <c r="DV42">
        <v>0</v>
      </c>
      <c r="DW42">
        <v>1</v>
      </c>
      <c r="DX42">
        <v>1</v>
      </c>
      <c r="DY42">
        <v>0</v>
      </c>
      <c r="DZ42">
        <v>0</v>
      </c>
      <c r="EA42">
        <v>0</v>
      </c>
      <c r="EB42">
        <v>0</v>
      </c>
      <c r="EC42">
        <v>0</v>
      </c>
      <c r="ED42">
        <v>0</v>
      </c>
      <c r="EE42">
        <v>0</v>
      </c>
      <c r="EF42">
        <v>0</v>
      </c>
      <c r="EG42">
        <v>0</v>
      </c>
      <c r="EH42">
        <v>0</v>
      </c>
      <c r="EI42">
        <v>0</v>
      </c>
      <c r="EJ42">
        <v>0</v>
      </c>
      <c r="EK42">
        <v>0</v>
      </c>
      <c r="EL42">
        <v>0</v>
      </c>
      <c r="EM42">
        <v>0</v>
      </c>
      <c r="EN42">
        <v>15.8</v>
      </c>
      <c r="EO42">
        <v>15.86</v>
      </c>
      <c r="EP42">
        <v>16.12</v>
      </c>
      <c r="EQ42">
        <v>15.68</v>
      </c>
      <c r="ER42">
        <v>16.149999999999999</v>
      </c>
      <c r="ES42">
        <v>17.940000000000001</v>
      </c>
      <c r="ET42">
        <v>18.38</v>
      </c>
      <c r="EU42">
        <v>18.45</v>
      </c>
      <c r="EV42">
        <v>17.64</v>
      </c>
      <c r="EW42">
        <v>16.940000000000001</v>
      </c>
      <c r="EX42">
        <v>18.02</v>
      </c>
      <c r="EY42">
        <v>16.41</v>
      </c>
      <c r="EZ42">
        <v>17.34</v>
      </c>
      <c r="FA42">
        <v>15.47</v>
      </c>
      <c r="FB42">
        <v>16.14</v>
      </c>
      <c r="FC42">
        <v>18.07</v>
      </c>
      <c r="FD42">
        <v>18.59</v>
      </c>
      <c r="FE42">
        <v>17.670000000000002</v>
      </c>
      <c r="FF42">
        <v>17.62</v>
      </c>
      <c r="FG42">
        <v>18.91</v>
      </c>
      <c r="FH42">
        <v>18.510000000000002</v>
      </c>
      <c r="FI42">
        <v>17.41</v>
      </c>
      <c r="FJ42">
        <v>17.489999999999998</v>
      </c>
      <c r="FK42">
        <v>18.39</v>
      </c>
      <c r="FL42">
        <v>19.16</v>
      </c>
      <c r="FM42">
        <v>17.72</v>
      </c>
      <c r="FN42">
        <v>18.39</v>
      </c>
      <c r="FO42">
        <v>19.98</v>
      </c>
      <c r="FP42">
        <v>19.489999999999998</v>
      </c>
      <c r="FQ42">
        <v>20.329999999999998</v>
      </c>
      <c r="FR42">
        <v>1</v>
      </c>
      <c r="FS42">
        <v>1</v>
      </c>
      <c r="FT42">
        <v>1</v>
      </c>
      <c r="FU42">
        <v>1</v>
      </c>
      <c r="FV42">
        <v>1</v>
      </c>
      <c r="FW42">
        <v>1</v>
      </c>
      <c r="FX42">
        <v>1</v>
      </c>
      <c r="FY42">
        <v>1</v>
      </c>
      <c r="FZ42">
        <v>1</v>
      </c>
      <c r="GA42">
        <v>1</v>
      </c>
      <c r="GB42">
        <v>1</v>
      </c>
      <c r="GC42">
        <v>1</v>
      </c>
      <c r="GD42">
        <v>1</v>
      </c>
      <c r="GE42">
        <v>1</v>
      </c>
      <c r="GF42">
        <v>1</v>
      </c>
      <c r="GG42">
        <v>1</v>
      </c>
      <c r="GH42">
        <v>1</v>
      </c>
      <c r="GI42">
        <v>1</v>
      </c>
      <c r="GJ42">
        <v>1</v>
      </c>
      <c r="GK42">
        <v>1</v>
      </c>
      <c r="GL42">
        <v>1</v>
      </c>
      <c r="GM42">
        <v>1</v>
      </c>
      <c r="GN42">
        <v>1</v>
      </c>
      <c r="GO42">
        <v>1</v>
      </c>
      <c r="GP42">
        <v>1</v>
      </c>
      <c r="GQ42">
        <v>1</v>
      </c>
      <c r="GR42">
        <v>1</v>
      </c>
      <c r="GS42">
        <v>2.5000000000000001E-2</v>
      </c>
      <c r="GT42">
        <v>0.65</v>
      </c>
      <c r="GU42">
        <v>0</v>
      </c>
      <c r="GV42">
        <v>1</v>
      </c>
      <c r="GW42">
        <v>1</v>
      </c>
      <c r="GX42">
        <v>1</v>
      </c>
      <c r="GY42">
        <v>1</v>
      </c>
      <c r="GZ42">
        <v>1</v>
      </c>
      <c r="HA42">
        <v>1</v>
      </c>
      <c r="HB42">
        <v>0.75800000000000001</v>
      </c>
      <c r="HC42">
        <v>0.65800000000000003</v>
      </c>
      <c r="HD42">
        <v>1</v>
      </c>
      <c r="HE42">
        <v>1</v>
      </c>
      <c r="HF42">
        <v>1</v>
      </c>
      <c r="HG42">
        <v>1</v>
      </c>
      <c r="HH42">
        <v>1</v>
      </c>
      <c r="HI42">
        <v>1</v>
      </c>
      <c r="HJ42">
        <v>1</v>
      </c>
      <c r="HK42">
        <v>1</v>
      </c>
      <c r="HL42">
        <v>0.53300000000000003</v>
      </c>
      <c r="HM42">
        <v>1</v>
      </c>
      <c r="HN42">
        <v>1</v>
      </c>
      <c r="HO42">
        <v>0.13300000000000001</v>
      </c>
      <c r="HP42">
        <v>0.5</v>
      </c>
      <c r="HQ42">
        <v>1</v>
      </c>
      <c r="HR42">
        <v>1</v>
      </c>
      <c r="HS42">
        <v>0.72499999999999998</v>
      </c>
      <c r="HT42">
        <v>0</v>
      </c>
      <c r="HU42">
        <v>1</v>
      </c>
      <c r="HV42">
        <v>1</v>
      </c>
      <c r="HW42">
        <v>0</v>
      </c>
      <c r="HX42">
        <v>0</v>
      </c>
      <c r="HY42">
        <v>0</v>
      </c>
      <c r="HZ42">
        <v>1</v>
      </c>
      <c r="IA42">
        <v>1</v>
      </c>
      <c r="IB42">
        <v>1</v>
      </c>
      <c r="IC42">
        <v>1</v>
      </c>
      <c r="ID42">
        <v>1</v>
      </c>
      <c r="IE42">
        <v>0.1</v>
      </c>
      <c r="IF42">
        <v>0</v>
      </c>
      <c r="IG42">
        <v>0</v>
      </c>
      <c r="IH42">
        <v>0.36699999999999999</v>
      </c>
      <c r="II42">
        <v>1</v>
      </c>
      <c r="IJ42">
        <v>0</v>
      </c>
      <c r="IK42">
        <v>1</v>
      </c>
      <c r="IL42">
        <v>0.81699999999999995</v>
      </c>
      <c r="IM42">
        <v>1</v>
      </c>
      <c r="IN42">
        <v>1</v>
      </c>
      <c r="IO42">
        <v>0</v>
      </c>
      <c r="IP42">
        <v>0</v>
      </c>
      <c r="IQ42">
        <v>0.38300000000000001</v>
      </c>
      <c r="IR42">
        <v>0.48299999999999998</v>
      </c>
      <c r="IS42">
        <v>0</v>
      </c>
      <c r="IT42">
        <v>0</v>
      </c>
      <c r="IU42">
        <v>0.7</v>
      </c>
      <c r="IV42">
        <v>0.46700000000000003</v>
      </c>
      <c r="IW42">
        <v>0</v>
      </c>
      <c r="IX42">
        <v>0</v>
      </c>
      <c r="IY42">
        <v>0.42499999999999999</v>
      </c>
      <c r="IZ42">
        <v>0</v>
      </c>
      <c r="JA42">
        <v>0</v>
      </c>
      <c r="JB42">
        <v>0</v>
      </c>
      <c r="JC42">
        <v>0</v>
      </c>
      <c r="JD42">
        <v>3.9990000000000001</v>
      </c>
      <c r="JE42">
        <v>6</v>
      </c>
      <c r="JF42">
        <v>5.6239999999999997</v>
      </c>
      <c r="JG42">
        <v>7.3639999999999999</v>
      </c>
      <c r="JH42">
        <v>6.9779999999999998</v>
      </c>
      <c r="JI42">
        <v>11.606</v>
      </c>
      <c r="JJ42">
        <v>8.7569999999999997</v>
      </c>
      <c r="JK42">
        <v>9.5180000000000007</v>
      </c>
      <c r="JL42">
        <v>6.3739999999999997</v>
      </c>
      <c r="JM42">
        <v>7.12</v>
      </c>
      <c r="JN42">
        <v>9.5190000000000001</v>
      </c>
      <c r="JO42">
        <v>7.7060000000000004</v>
      </c>
      <c r="JP42">
        <v>8.2710000000000008</v>
      </c>
      <c r="JQ42">
        <v>6.9509999999999996</v>
      </c>
      <c r="JR42">
        <v>6.9029999999999996</v>
      </c>
      <c r="JS42">
        <v>11.567</v>
      </c>
      <c r="JT42">
        <v>10.212</v>
      </c>
      <c r="JU42">
        <v>7.7119999999999997</v>
      </c>
      <c r="JV42">
        <v>9.16</v>
      </c>
      <c r="JW42">
        <v>12.805</v>
      </c>
      <c r="JX42">
        <v>7.4089999999999998</v>
      </c>
      <c r="JY42">
        <v>8.0009999999999994</v>
      </c>
      <c r="JZ42">
        <v>5.0679999999999996</v>
      </c>
      <c r="KA42">
        <v>9.6829999999999998</v>
      </c>
      <c r="KB42">
        <v>11.563000000000001</v>
      </c>
      <c r="KC42">
        <v>10.311</v>
      </c>
      <c r="KD42">
        <v>12.034000000000001</v>
      </c>
      <c r="KE42">
        <v>11.867000000000001</v>
      </c>
      <c r="KF42">
        <v>10.465</v>
      </c>
      <c r="KG42">
        <v>13.173999999999999</v>
      </c>
    </row>
    <row r="43" spans="1:293" x14ac:dyDescent="0.25">
      <c r="A43" t="s">
        <v>1608</v>
      </c>
      <c r="B43" t="s">
        <v>832</v>
      </c>
      <c r="C43" t="s">
        <v>595</v>
      </c>
      <c r="D43">
        <v>92</v>
      </c>
      <c r="E43" t="s">
        <v>11</v>
      </c>
      <c r="F43">
        <v>3</v>
      </c>
      <c r="G43">
        <v>1</v>
      </c>
      <c r="H43" t="s">
        <v>2</v>
      </c>
      <c r="I43" t="s">
        <v>7</v>
      </c>
      <c r="J43" t="s">
        <v>5</v>
      </c>
      <c r="K43" s="17" t="s">
        <v>596</v>
      </c>
      <c r="L43" s="17" t="s">
        <v>831</v>
      </c>
      <c r="M43" s="7">
        <v>0</v>
      </c>
      <c r="N43" s="7">
        <v>347.43431184894001</v>
      </c>
      <c r="O43" s="7">
        <f>M43*'Emission and cost factors'!$D$8+N43*'Emission and cost factors'!$E$8</f>
        <v>159.8197834505124</v>
      </c>
      <c r="P43" s="8">
        <f>M43*'Emission and cost factors'!$D$9+N43*'Emission and cost factors'!$E$9</f>
        <v>52.115146777341003</v>
      </c>
      <c r="Q43" s="7">
        <f t="shared" si="7"/>
        <v>18.412333333333329</v>
      </c>
      <c r="R43" s="2">
        <f t="shared" si="8"/>
        <v>28</v>
      </c>
      <c r="S43" s="2">
        <f t="shared" si="9"/>
        <v>21</v>
      </c>
      <c r="T43" s="2">
        <f t="shared" si="10"/>
        <v>9</v>
      </c>
      <c r="U43" s="7">
        <f t="shared" si="11"/>
        <v>0.89500000000000002</v>
      </c>
      <c r="V43" s="7">
        <f t="shared" si="12"/>
        <v>0.64666666666666661</v>
      </c>
      <c r="W43" s="7">
        <f t="shared" si="13"/>
        <v>0.27749999999999997</v>
      </c>
      <c r="X43">
        <v>16.899999999999999</v>
      </c>
      <c r="Y43">
        <v>16.940000000000001</v>
      </c>
      <c r="Z43">
        <v>17.100000000000001</v>
      </c>
      <c r="AA43">
        <v>16.850000000000001</v>
      </c>
      <c r="AB43">
        <v>17.13</v>
      </c>
      <c r="AC43">
        <v>18.670000000000002</v>
      </c>
      <c r="AD43">
        <v>19.09</v>
      </c>
      <c r="AE43">
        <v>18.88</v>
      </c>
      <c r="AF43">
        <v>18.22</v>
      </c>
      <c r="AG43">
        <v>17.75</v>
      </c>
      <c r="AH43">
        <v>18.48</v>
      </c>
      <c r="AI43">
        <v>17.510000000000002</v>
      </c>
      <c r="AJ43">
        <v>18.170000000000002</v>
      </c>
      <c r="AK43">
        <v>16.82</v>
      </c>
      <c r="AL43">
        <v>17.260000000000002</v>
      </c>
      <c r="AM43">
        <v>18.61</v>
      </c>
      <c r="AN43">
        <v>19.14</v>
      </c>
      <c r="AO43">
        <v>18.489999999999998</v>
      </c>
      <c r="AP43">
        <v>18.36</v>
      </c>
      <c r="AQ43">
        <v>19.420000000000002</v>
      </c>
      <c r="AR43">
        <v>19.22</v>
      </c>
      <c r="AS43">
        <v>18.27</v>
      </c>
      <c r="AT43">
        <v>18.079999999999998</v>
      </c>
      <c r="AU43">
        <v>18.73</v>
      </c>
      <c r="AV43">
        <v>19.64</v>
      </c>
      <c r="AW43">
        <v>18.59</v>
      </c>
      <c r="AX43">
        <v>19.2</v>
      </c>
      <c r="AY43">
        <v>20.350000000000001</v>
      </c>
      <c r="AZ43">
        <v>19.97</v>
      </c>
      <c r="BA43">
        <v>20.53</v>
      </c>
      <c r="BB43">
        <v>1</v>
      </c>
      <c r="BC43">
        <v>1</v>
      </c>
      <c r="BD43">
        <v>1</v>
      </c>
      <c r="BE43">
        <v>1</v>
      </c>
      <c r="BF43">
        <v>1</v>
      </c>
      <c r="BG43">
        <v>1</v>
      </c>
      <c r="BH43">
        <v>1</v>
      </c>
      <c r="BI43">
        <v>1</v>
      </c>
      <c r="BJ43">
        <v>1</v>
      </c>
      <c r="BK43">
        <v>1</v>
      </c>
      <c r="BL43">
        <v>1</v>
      </c>
      <c r="BM43">
        <v>1</v>
      </c>
      <c r="BN43">
        <v>1</v>
      </c>
      <c r="BO43">
        <v>1</v>
      </c>
      <c r="BP43">
        <v>1</v>
      </c>
      <c r="BQ43">
        <v>1</v>
      </c>
      <c r="BR43">
        <v>1</v>
      </c>
      <c r="BS43">
        <v>1</v>
      </c>
      <c r="BT43">
        <v>1</v>
      </c>
      <c r="BU43">
        <v>1</v>
      </c>
      <c r="BV43">
        <v>1</v>
      </c>
      <c r="BW43">
        <v>1</v>
      </c>
      <c r="BX43">
        <v>1</v>
      </c>
      <c r="BY43">
        <v>1</v>
      </c>
      <c r="BZ43">
        <v>0.80800000000000005</v>
      </c>
      <c r="CA43">
        <v>1</v>
      </c>
      <c r="CB43">
        <v>1</v>
      </c>
      <c r="CC43">
        <v>0</v>
      </c>
      <c r="CD43">
        <v>4.2000000000000003E-2</v>
      </c>
      <c r="CE43">
        <v>0</v>
      </c>
      <c r="CF43">
        <v>1</v>
      </c>
      <c r="CG43">
        <v>1</v>
      </c>
      <c r="CH43">
        <v>1</v>
      </c>
      <c r="CI43">
        <v>1</v>
      </c>
      <c r="CJ43">
        <v>1</v>
      </c>
      <c r="CK43">
        <v>0.85799999999999998</v>
      </c>
      <c r="CL43">
        <v>0</v>
      </c>
      <c r="CM43">
        <v>0.22500000000000001</v>
      </c>
      <c r="CN43">
        <v>1</v>
      </c>
      <c r="CO43">
        <v>1</v>
      </c>
      <c r="CP43">
        <v>1</v>
      </c>
      <c r="CQ43">
        <v>1</v>
      </c>
      <c r="CR43">
        <v>1</v>
      </c>
      <c r="CS43">
        <v>1</v>
      </c>
      <c r="CT43">
        <v>1</v>
      </c>
      <c r="CU43">
        <v>1</v>
      </c>
      <c r="CV43">
        <v>0</v>
      </c>
      <c r="CW43">
        <v>0.9</v>
      </c>
      <c r="CX43">
        <v>1</v>
      </c>
      <c r="CY43">
        <v>0</v>
      </c>
      <c r="CZ43">
        <v>0</v>
      </c>
      <c r="DA43">
        <v>1</v>
      </c>
      <c r="DB43">
        <v>1</v>
      </c>
      <c r="DC43">
        <v>0.55000000000000004</v>
      </c>
      <c r="DD43">
        <v>0</v>
      </c>
      <c r="DE43">
        <v>0.86699999999999999</v>
      </c>
      <c r="DF43">
        <v>0</v>
      </c>
      <c r="DG43">
        <v>0</v>
      </c>
      <c r="DH43">
        <v>0</v>
      </c>
      <c r="DI43">
        <v>0</v>
      </c>
      <c r="DJ43">
        <v>1</v>
      </c>
      <c r="DK43">
        <v>1</v>
      </c>
      <c r="DL43">
        <v>1</v>
      </c>
      <c r="DM43">
        <v>1</v>
      </c>
      <c r="DN43">
        <v>1</v>
      </c>
      <c r="DO43">
        <v>0</v>
      </c>
      <c r="DP43">
        <v>0</v>
      </c>
      <c r="DQ43">
        <v>0</v>
      </c>
      <c r="DR43">
        <v>0</v>
      </c>
      <c r="DS43">
        <v>0.42499999999999999</v>
      </c>
      <c r="DT43">
        <v>0</v>
      </c>
      <c r="DU43">
        <v>0.9</v>
      </c>
      <c r="DV43">
        <v>0</v>
      </c>
      <c r="DW43">
        <v>1</v>
      </c>
      <c r="DX43">
        <v>1</v>
      </c>
      <c r="DY43">
        <v>0</v>
      </c>
      <c r="DZ43">
        <v>0</v>
      </c>
      <c r="EA43">
        <v>0</v>
      </c>
      <c r="EB43">
        <v>0</v>
      </c>
      <c r="EC43">
        <v>0</v>
      </c>
      <c r="ED43">
        <v>0</v>
      </c>
      <c r="EE43">
        <v>0</v>
      </c>
      <c r="EF43">
        <v>0</v>
      </c>
      <c r="EG43">
        <v>0</v>
      </c>
      <c r="EH43">
        <v>0</v>
      </c>
      <c r="EI43">
        <v>0</v>
      </c>
      <c r="EJ43">
        <v>0</v>
      </c>
      <c r="EK43">
        <v>0</v>
      </c>
      <c r="EL43">
        <v>0</v>
      </c>
      <c r="EM43">
        <v>0</v>
      </c>
      <c r="EN43">
        <v>15.8</v>
      </c>
      <c r="EO43">
        <v>15.86</v>
      </c>
      <c r="EP43">
        <v>16.12</v>
      </c>
      <c r="EQ43">
        <v>15.68</v>
      </c>
      <c r="ER43">
        <v>16.149999999999999</v>
      </c>
      <c r="ES43">
        <v>17.940000000000001</v>
      </c>
      <c r="ET43">
        <v>18.38</v>
      </c>
      <c r="EU43">
        <v>18.45</v>
      </c>
      <c r="EV43">
        <v>17.64</v>
      </c>
      <c r="EW43">
        <v>16.940000000000001</v>
      </c>
      <c r="EX43">
        <v>18.02</v>
      </c>
      <c r="EY43">
        <v>16.41</v>
      </c>
      <c r="EZ43">
        <v>17.34</v>
      </c>
      <c r="FA43">
        <v>15.47</v>
      </c>
      <c r="FB43">
        <v>16.14</v>
      </c>
      <c r="FC43">
        <v>18.07</v>
      </c>
      <c r="FD43">
        <v>18.59</v>
      </c>
      <c r="FE43">
        <v>17.670000000000002</v>
      </c>
      <c r="FF43">
        <v>17.63</v>
      </c>
      <c r="FG43">
        <v>18.91</v>
      </c>
      <c r="FH43">
        <v>18.510000000000002</v>
      </c>
      <c r="FI43">
        <v>17.41</v>
      </c>
      <c r="FJ43">
        <v>17.489999999999998</v>
      </c>
      <c r="FK43">
        <v>18.39</v>
      </c>
      <c r="FL43">
        <v>19.16</v>
      </c>
      <c r="FM43">
        <v>17.72</v>
      </c>
      <c r="FN43">
        <v>18.39</v>
      </c>
      <c r="FO43">
        <v>19.98</v>
      </c>
      <c r="FP43">
        <v>19.489999999999998</v>
      </c>
      <c r="FQ43">
        <v>20.329999999999998</v>
      </c>
      <c r="FR43">
        <v>1</v>
      </c>
      <c r="FS43">
        <v>1</v>
      </c>
      <c r="FT43">
        <v>1</v>
      </c>
      <c r="FU43">
        <v>1</v>
      </c>
      <c r="FV43">
        <v>1</v>
      </c>
      <c r="FW43">
        <v>1</v>
      </c>
      <c r="FX43">
        <v>1</v>
      </c>
      <c r="FY43">
        <v>1</v>
      </c>
      <c r="FZ43">
        <v>1</v>
      </c>
      <c r="GA43">
        <v>1</v>
      </c>
      <c r="GB43">
        <v>1</v>
      </c>
      <c r="GC43">
        <v>1</v>
      </c>
      <c r="GD43">
        <v>1</v>
      </c>
      <c r="GE43">
        <v>1</v>
      </c>
      <c r="GF43">
        <v>1</v>
      </c>
      <c r="GG43">
        <v>1</v>
      </c>
      <c r="GH43">
        <v>1</v>
      </c>
      <c r="GI43">
        <v>1</v>
      </c>
      <c r="GJ43">
        <v>1</v>
      </c>
      <c r="GK43">
        <v>1</v>
      </c>
      <c r="GL43">
        <v>1</v>
      </c>
      <c r="GM43">
        <v>1</v>
      </c>
      <c r="GN43">
        <v>1</v>
      </c>
      <c r="GO43">
        <v>1</v>
      </c>
      <c r="GP43">
        <v>1</v>
      </c>
      <c r="GQ43">
        <v>1</v>
      </c>
      <c r="GR43">
        <v>1</v>
      </c>
      <c r="GS43">
        <v>2.5000000000000001E-2</v>
      </c>
      <c r="GT43">
        <v>0.65</v>
      </c>
      <c r="GU43">
        <v>0</v>
      </c>
      <c r="GV43">
        <v>1</v>
      </c>
      <c r="GW43">
        <v>1</v>
      </c>
      <c r="GX43">
        <v>1</v>
      </c>
      <c r="GY43">
        <v>1</v>
      </c>
      <c r="GZ43">
        <v>1</v>
      </c>
      <c r="HA43">
        <v>1</v>
      </c>
      <c r="HB43">
        <v>0.75800000000000001</v>
      </c>
      <c r="HC43">
        <v>0.65800000000000003</v>
      </c>
      <c r="HD43">
        <v>1</v>
      </c>
      <c r="HE43">
        <v>1</v>
      </c>
      <c r="HF43">
        <v>1</v>
      </c>
      <c r="HG43">
        <v>1</v>
      </c>
      <c r="HH43">
        <v>1</v>
      </c>
      <c r="HI43">
        <v>1</v>
      </c>
      <c r="HJ43">
        <v>1</v>
      </c>
      <c r="HK43">
        <v>1</v>
      </c>
      <c r="HL43">
        <v>0.53300000000000003</v>
      </c>
      <c r="HM43">
        <v>1</v>
      </c>
      <c r="HN43">
        <v>1</v>
      </c>
      <c r="HO43">
        <v>0.13300000000000001</v>
      </c>
      <c r="HP43">
        <v>0.5</v>
      </c>
      <c r="HQ43">
        <v>1</v>
      </c>
      <c r="HR43">
        <v>1</v>
      </c>
      <c r="HS43">
        <v>0.72499999999999998</v>
      </c>
      <c r="HT43">
        <v>0</v>
      </c>
      <c r="HU43">
        <v>1</v>
      </c>
      <c r="HV43">
        <v>1</v>
      </c>
      <c r="HW43">
        <v>0</v>
      </c>
      <c r="HX43">
        <v>0</v>
      </c>
      <c r="HY43">
        <v>0</v>
      </c>
      <c r="HZ43">
        <v>1</v>
      </c>
      <c r="IA43">
        <v>1</v>
      </c>
      <c r="IB43">
        <v>1</v>
      </c>
      <c r="IC43">
        <v>1</v>
      </c>
      <c r="ID43">
        <v>1</v>
      </c>
      <c r="IE43">
        <v>0.1</v>
      </c>
      <c r="IF43">
        <v>0</v>
      </c>
      <c r="IG43">
        <v>0</v>
      </c>
      <c r="IH43">
        <v>0.36699999999999999</v>
      </c>
      <c r="II43">
        <v>1</v>
      </c>
      <c r="IJ43">
        <v>0</v>
      </c>
      <c r="IK43">
        <v>1</v>
      </c>
      <c r="IL43">
        <v>0.81699999999999995</v>
      </c>
      <c r="IM43">
        <v>1</v>
      </c>
      <c r="IN43">
        <v>1</v>
      </c>
      <c r="IO43">
        <v>0</v>
      </c>
      <c r="IP43">
        <v>0</v>
      </c>
      <c r="IQ43">
        <v>0.38300000000000001</v>
      </c>
      <c r="IR43">
        <v>0.48299999999999998</v>
      </c>
      <c r="IS43">
        <v>0</v>
      </c>
      <c r="IT43">
        <v>0</v>
      </c>
      <c r="IU43">
        <v>0.7</v>
      </c>
      <c r="IV43">
        <v>0.46700000000000003</v>
      </c>
      <c r="IW43">
        <v>0</v>
      </c>
      <c r="IX43">
        <v>0</v>
      </c>
      <c r="IY43">
        <v>0.42499999999999999</v>
      </c>
      <c r="IZ43">
        <v>0</v>
      </c>
      <c r="JA43">
        <v>0</v>
      </c>
      <c r="JB43">
        <v>0</v>
      </c>
      <c r="JC43">
        <v>0</v>
      </c>
      <c r="JD43">
        <v>3.9990000000000001</v>
      </c>
      <c r="JE43">
        <v>6</v>
      </c>
      <c r="JF43">
        <v>5.6239999999999997</v>
      </c>
      <c r="JG43">
        <v>7.3639999999999999</v>
      </c>
      <c r="JH43">
        <v>6.9779999999999998</v>
      </c>
      <c r="JI43">
        <v>11.606</v>
      </c>
      <c r="JJ43">
        <v>8.7569999999999997</v>
      </c>
      <c r="JK43">
        <v>9.5180000000000007</v>
      </c>
      <c r="JL43">
        <v>6.3739999999999997</v>
      </c>
      <c r="JM43">
        <v>7.12</v>
      </c>
      <c r="JN43">
        <v>9.5190000000000001</v>
      </c>
      <c r="JO43">
        <v>7.7060000000000004</v>
      </c>
      <c r="JP43">
        <v>8.2710000000000008</v>
      </c>
      <c r="JQ43">
        <v>6.9509999999999996</v>
      </c>
      <c r="JR43">
        <v>6.9029999999999996</v>
      </c>
      <c r="JS43">
        <v>11.567</v>
      </c>
      <c r="JT43">
        <v>10.212</v>
      </c>
      <c r="JU43">
        <v>7.7119999999999997</v>
      </c>
      <c r="JV43">
        <v>9.16</v>
      </c>
      <c r="JW43">
        <v>12.805</v>
      </c>
      <c r="JX43">
        <v>7.4089999999999998</v>
      </c>
      <c r="JY43">
        <v>8.0009999999999994</v>
      </c>
      <c r="JZ43">
        <v>5.0679999999999996</v>
      </c>
      <c r="KA43">
        <v>9.6829999999999998</v>
      </c>
      <c r="KB43">
        <v>11.563000000000001</v>
      </c>
      <c r="KC43">
        <v>10.311</v>
      </c>
      <c r="KD43">
        <v>12.034000000000001</v>
      </c>
      <c r="KE43">
        <v>11.867000000000001</v>
      </c>
      <c r="KF43">
        <v>10.465</v>
      </c>
      <c r="KG43">
        <v>13.173999999999999</v>
      </c>
    </row>
    <row r="44" spans="1:293" x14ac:dyDescent="0.25">
      <c r="A44" t="s">
        <v>1609</v>
      </c>
      <c r="B44" t="s">
        <v>832</v>
      </c>
      <c r="C44" t="s">
        <v>595</v>
      </c>
      <c r="D44">
        <v>93</v>
      </c>
      <c r="E44" t="s">
        <v>11</v>
      </c>
      <c r="F44">
        <v>3</v>
      </c>
      <c r="G44">
        <v>1</v>
      </c>
      <c r="H44" t="s">
        <v>2</v>
      </c>
      <c r="I44" t="s">
        <v>6</v>
      </c>
      <c r="J44" t="s">
        <v>611</v>
      </c>
      <c r="K44" s="17" t="s">
        <v>596</v>
      </c>
      <c r="L44" s="17" t="s">
        <v>831</v>
      </c>
      <c r="M44" s="7">
        <v>0</v>
      </c>
      <c r="N44" s="7">
        <v>346.48513001489101</v>
      </c>
      <c r="O44" s="7">
        <f>M44*'Emission and cost factors'!$D$8+N44*'Emission and cost factors'!$E$8</f>
        <v>159.38315980684987</v>
      </c>
      <c r="P44" s="8">
        <f>M44*'Emission and cost factors'!$D$9+N44*'Emission and cost factors'!$E$9</f>
        <v>51.972769502233653</v>
      </c>
      <c r="Q44" s="7">
        <f t="shared" si="7"/>
        <v>18.450000000000003</v>
      </c>
      <c r="R44" s="2">
        <f t="shared" si="8"/>
        <v>28</v>
      </c>
      <c r="S44" s="2">
        <f t="shared" si="9"/>
        <v>21</v>
      </c>
      <c r="T44" s="2">
        <f t="shared" si="10"/>
        <v>9</v>
      </c>
      <c r="U44" s="7">
        <f t="shared" si="11"/>
        <v>0.87970000000000004</v>
      </c>
      <c r="V44" s="7">
        <f t="shared" si="12"/>
        <v>0.58666666666666678</v>
      </c>
      <c r="W44" s="7">
        <f t="shared" si="13"/>
        <v>0.26943333333333336</v>
      </c>
      <c r="X44">
        <v>16.760000000000002</v>
      </c>
      <c r="Y44">
        <v>16.940000000000001</v>
      </c>
      <c r="Z44">
        <v>17.12</v>
      </c>
      <c r="AA44">
        <v>16.86</v>
      </c>
      <c r="AB44">
        <v>17.16</v>
      </c>
      <c r="AC44">
        <v>18.760000000000002</v>
      </c>
      <c r="AD44">
        <v>19.14</v>
      </c>
      <c r="AE44">
        <v>18.95</v>
      </c>
      <c r="AF44">
        <v>18.25</v>
      </c>
      <c r="AG44">
        <v>17.79</v>
      </c>
      <c r="AH44">
        <v>18.59</v>
      </c>
      <c r="AI44">
        <v>17.5</v>
      </c>
      <c r="AJ44">
        <v>18.239999999999998</v>
      </c>
      <c r="AK44">
        <v>16.77</v>
      </c>
      <c r="AL44">
        <v>17.28</v>
      </c>
      <c r="AM44">
        <v>18.73</v>
      </c>
      <c r="AN44">
        <v>19.22</v>
      </c>
      <c r="AO44">
        <v>18.5</v>
      </c>
      <c r="AP44">
        <v>18.41</v>
      </c>
      <c r="AQ44">
        <v>19.54</v>
      </c>
      <c r="AR44">
        <v>19.239999999999998</v>
      </c>
      <c r="AS44">
        <v>18.28</v>
      </c>
      <c r="AT44">
        <v>18.13</v>
      </c>
      <c r="AU44">
        <v>18.86</v>
      </c>
      <c r="AV44">
        <v>19.739999999999998</v>
      </c>
      <c r="AW44">
        <v>18.57</v>
      </c>
      <c r="AX44">
        <v>19.260000000000002</v>
      </c>
      <c r="AY44">
        <v>20.38</v>
      </c>
      <c r="AZ44">
        <v>19.98</v>
      </c>
      <c r="BA44">
        <v>20.55</v>
      </c>
      <c r="BB44">
        <v>1</v>
      </c>
      <c r="BC44">
        <v>1</v>
      </c>
      <c r="BD44">
        <v>1</v>
      </c>
      <c r="BE44">
        <v>1</v>
      </c>
      <c r="BF44">
        <v>1</v>
      </c>
      <c r="BG44">
        <v>1</v>
      </c>
      <c r="BH44">
        <v>1</v>
      </c>
      <c r="BI44">
        <v>1</v>
      </c>
      <c r="BJ44">
        <v>1</v>
      </c>
      <c r="BK44">
        <v>1</v>
      </c>
      <c r="BL44">
        <v>1</v>
      </c>
      <c r="BM44">
        <v>1</v>
      </c>
      <c r="BN44">
        <v>1</v>
      </c>
      <c r="BO44">
        <v>1</v>
      </c>
      <c r="BP44">
        <v>1</v>
      </c>
      <c r="BQ44">
        <v>1</v>
      </c>
      <c r="BR44">
        <v>1</v>
      </c>
      <c r="BS44">
        <v>1</v>
      </c>
      <c r="BT44">
        <v>1</v>
      </c>
      <c r="BU44">
        <v>0.93300000000000005</v>
      </c>
      <c r="BV44">
        <v>0.95</v>
      </c>
      <c r="BW44">
        <v>1</v>
      </c>
      <c r="BX44">
        <v>1</v>
      </c>
      <c r="BY44">
        <v>1</v>
      </c>
      <c r="BZ44">
        <v>0.47499999999999998</v>
      </c>
      <c r="CA44">
        <v>1</v>
      </c>
      <c r="CB44">
        <v>1</v>
      </c>
      <c r="CC44">
        <v>0</v>
      </c>
      <c r="CD44">
        <v>3.3000000000000002E-2</v>
      </c>
      <c r="CE44">
        <v>0</v>
      </c>
      <c r="CF44">
        <v>1</v>
      </c>
      <c r="CG44">
        <v>1</v>
      </c>
      <c r="CH44">
        <v>1</v>
      </c>
      <c r="CI44">
        <v>1</v>
      </c>
      <c r="CJ44">
        <v>1</v>
      </c>
      <c r="CK44">
        <v>0.49199999999999999</v>
      </c>
      <c r="CL44">
        <v>0</v>
      </c>
      <c r="CM44">
        <v>8.3000000000000004E-2</v>
      </c>
      <c r="CN44">
        <v>1</v>
      </c>
      <c r="CO44">
        <v>1</v>
      </c>
      <c r="CP44">
        <v>0.74199999999999999</v>
      </c>
      <c r="CQ44">
        <v>1</v>
      </c>
      <c r="CR44">
        <v>1</v>
      </c>
      <c r="CS44">
        <v>1</v>
      </c>
      <c r="CT44">
        <v>1</v>
      </c>
      <c r="CU44">
        <v>0.55000000000000004</v>
      </c>
      <c r="CV44">
        <v>0</v>
      </c>
      <c r="CW44">
        <v>0.71699999999999997</v>
      </c>
      <c r="CX44">
        <v>1</v>
      </c>
      <c r="CY44">
        <v>0</v>
      </c>
      <c r="CZ44">
        <v>0</v>
      </c>
      <c r="DA44">
        <v>1</v>
      </c>
      <c r="DB44">
        <v>1</v>
      </c>
      <c r="DC44">
        <v>0.23300000000000001</v>
      </c>
      <c r="DD44">
        <v>0</v>
      </c>
      <c r="DE44">
        <v>0.78300000000000003</v>
      </c>
      <c r="DF44">
        <v>0</v>
      </c>
      <c r="DG44">
        <v>0</v>
      </c>
      <c r="DH44">
        <v>0</v>
      </c>
      <c r="DI44">
        <v>0</v>
      </c>
      <c r="DJ44">
        <v>1</v>
      </c>
      <c r="DK44">
        <v>1</v>
      </c>
      <c r="DL44">
        <v>1</v>
      </c>
      <c r="DM44">
        <v>1</v>
      </c>
      <c r="DN44">
        <v>1</v>
      </c>
      <c r="DO44">
        <v>0</v>
      </c>
      <c r="DP44">
        <v>0</v>
      </c>
      <c r="DQ44">
        <v>0</v>
      </c>
      <c r="DR44">
        <v>0</v>
      </c>
      <c r="DS44">
        <v>0.3</v>
      </c>
      <c r="DT44">
        <v>0</v>
      </c>
      <c r="DU44">
        <v>0.78300000000000003</v>
      </c>
      <c r="DV44">
        <v>0</v>
      </c>
      <c r="DW44">
        <v>1</v>
      </c>
      <c r="DX44">
        <v>1</v>
      </c>
      <c r="DY44">
        <v>0</v>
      </c>
      <c r="DZ44">
        <v>0</v>
      </c>
      <c r="EA44">
        <v>0</v>
      </c>
      <c r="EB44">
        <v>0</v>
      </c>
      <c r="EC44">
        <v>0</v>
      </c>
      <c r="ED44">
        <v>0</v>
      </c>
      <c r="EE44">
        <v>0</v>
      </c>
      <c r="EF44">
        <v>0</v>
      </c>
      <c r="EG44">
        <v>0</v>
      </c>
      <c r="EH44">
        <v>0</v>
      </c>
      <c r="EI44">
        <v>0</v>
      </c>
      <c r="EJ44">
        <v>0</v>
      </c>
      <c r="EK44">
        <v>0</v>
      </c>
      <c r="EL44">
        <v>0</v>
      </c>
      <c r="EM44">
        <v>0</v>
      </c>
      <c r="EN44">
        <v>15.58</v>
      </c>
      <c r="EO44">
        <v>15.83</v>
      </c>
      <c r="EP44">
        <v>16.11</v>
      </c>
      <c r="EQ44">
        <v>15.66</v>
      </c>
      <c r="ER44">
        <v>16.14</v>
      </c>
      <c r="ES44">
        <v>18.02</v>
      </c>
      <c r="ET44">
        <v>18.41</v>
      </c>
      <c r="EU44">
        <v>18.52</v>
      </c>
      <c r="EV44">
        <v>17.64</v>
      </c>
      <c r="EW44">
        <v>16.95</v>
      </c>
      <c r="EX44">
        <v>18.100000000000001</v>
      </c>
      <c r="EY44">
        <v>16.38</v>
      </c>
      <c r="EZ44">
        <v>17.39</v>
      </c>
      <c r="FA44">
        <v>15.39</v>
      </c>
      <c r="FB44">
        <v>16.14</v>
      </c>
      <c r="FC44">
        <v>18.190000000000001</v>
      </c>
      <c r="FD44">
        <v>18.690000000000001</v>
      </c>
      <c r="FE44">
        <v>17.690000000000001</v>
      </c>
      <c r="FF44">
        <v>17.670000000000002</v>
      </c>
      <c r="FG44">
        <v>19.05</v>
      </c>
      <c r="FH44">
        <v>18.52</v>
      </c>
      <c r="FI44">
        <v>17.41</v>
      </c>
      <c r="FJ44">
        <v>17.5</v>
      </c>
      <c r="FK44">
        <v>18.5</v>
      </c>
      <c r="FL44">
        <v>19.27</v>
      </c>
      <c r="FM44">
        <v>17.670000000000002</v>
      </c>
      <c r="FN44">
        <v>18.48</v>
      </c>
      <c r="FO44">
        <v>20.010000000000002</v>
      </c>
      <c r="FP44">
        <v>19.47</v>
      </c>
      <c r="FQ44">
        <v>20.239999999999998</v>
      </c>
      <c r="FR44">
        <v>1</v>
      </c>
      <c r="FS44">
        <v>1</v>
      </c>
      <c r="FT44">
        <v>1</v>
      </c>
      <c r="FU44">
        <v>1</v>
      </c>
      <c r="FV44">
        <v>1</v>
      </c>
      <c r="FW44">
        <v>1</v>
      </c>
      <c r="FX44">
        <v>1</v>
      </c>
      <c r="FY44">
        <v>1</v>
      </c>
      <c r="FZ44">
        <v>1</v>
      </c>
      <c r="GA44">
        <v>1</v>
      </c>
      <c r="GB44">
        <v>1</v>
      </c>
      <c r="GC44">
        <v>1</v>
      </c>
      <c r="GD44">
        <v>1</v>
      </c>
      <c r="GE44">
        <v>1</v>
      </c>
      <c r="GF44">
        <v>1</v>
      </c>
      <c r="GG44">
        <v>1</v>
      </c>
      <c r="GH44">
        <v>1</v>
      </c>
      <c r="GI44">
        <v>1</v>
      </c>
      <c r="GJ44">
        <v>1</v>
      </c>
      <c r="GK44">
        <v>1</v>
      </c>
      <c r="GL44">
        <v>1</v>
      </c>
      <c r="GM44">
        <v>1</v>
      </c>
      <c r="GN44">
        <v>1</v>
      </c>
      <c r="GO44">
        <v>1</v>
      </c>
      <c r="GP44">
        <v>0.90800000000000003</v>
      </c>
      <c r="GQ44">
        <v>1</v>
      </c>
      <c r="GR44">
        <v>1</v>
      </c>
      <c r="GS44">
        <v>0</v>
      </c>
      <c r="GT44">
        <v>0.57499999999999996</v>
      </c>
      <c r="GU44">
        <v>0</v>
      </c>
      <c r="GV44">
        <v>1</v>
      </c>
      <c r="GW44">
        <v>1</v>
      </c>
      <c r="GX44">
        <v>1</v>
      </c>
      <c r="GY44">
        <v>1</v>
      </c>
      <c r="GZ44">
        <v>1</v>
      </c>
      <c r="HA44">
        <v>1</v>
      </c>
      <c r="HB44">
        <v>0.61699999999999999</v>
      </c>
      <c r="HC44">
        <v>0.5</v>
      </c>
      <c r="HD44">
        <v>1</v>
      </c>
      <c r="HE44">
        <v>1</v>
      </c>
      <c r="HF44">
        <v>1</v>
      </c>
      <c r="HG44">
        <v>1</v>
      </c>
      <c r="HH44">
        <v>1</v>
      </c>
      <c r="HI44">
        <v>1</v>
      </c>
      <c r="HJ44">
        <v>1</v>
      </c>
      <c r="HK44">
        <v>1</v>
      </c>
      <c r="HL44">
        <v>0.35</v>
      </c>
      <c r="HM44">
        <v>1</v>
      </c>
      <c r="HN44">
        <v>1</v>
      </c>
      <c r="HO44">
        <v>0</v>
      </c>
      <c r="HP44">
        <v>0.42499999999999999</v>
      </c>
      <c r="HQ44">
        <v>1</v>
      </c>
      <c r="HR44">
        <v>1</v>
      </c>
      <c r="HS44">
        <v>0.50800000000000001</v>
      </c>
      <c r="HT44">
        <v>0</v>
      </c>
      <c r="HU44">
        <v>1</v>
      </c>
      <c r="HV44">
        <v>0.76700000000000002</v>
      </c>
      <c r="HW44">
        <v>0</v>
      </c>
      <c r="HX44">
        <v>0</v>
      </c>
      <c r="HY44">
        <v>0</v>
      </c>
      <c r="HZ44">
        <v>1</v>
      </c>
      <c r="IA44">
        <v>1</v>
      </c>
      <c r="IB44">
        <v>1</v>
      </c>
      <c r="IC44">
        <v>1</v>
      </c>
      <c r="ID44">
        <v>1</v>
      </c>
      <c r="IE44">
        <v>0</v>
      </c>
      <c r="IF44">
        <v>0</v>
      </c>
      <c r="IG44">
        <v>0</v>
      </c>
      <c r="IH44">
        <v>0.317</v>
      </c>
      <c r="II44">
        <v>1</v>
      </c>
      <c r="IJ44">
        <v>0</v>
      </c>
      <c r="IK44">
        <v>1</v>
      </c>
      <c r="IL44">
        <v>0.64200000000000002</v>
      </c>
      <c r="IM44">
        <v>1</v>
      </c>
      <c r="IN44">
        <v>1</v>
      </c>
      <c r="IO44">
        <v>0</v>
      </c>
      <c r="IP44">
        <v>0</v>
      </c>
      <c r="IQ44">
        <v>0.317</v>
      </c>
      <c r="IR44">
        <v>0.36699999999999999</v>
      </c>
      <c r="IS44">
        <v>0</v>
      </c>
      <c r="IT44">
        <v>0</v>
      </c>
      <c r="IU44">
        <v>0.60799999999999998</v>
      </c>
      <c r="IV44">
        <v>0.4</v>
      </c>
      <c r="IW44">
        <v>0</v>
      </c>
      <c r="IX44">
        <v>0</v>
      </c>
      <c r="IY44">
        <v>0.442</v>
      </c>
      <c r="IZ44">
        <v>0</v>
      </c>
      <c r="JA44">
        <v>0</v>
      </c>
      <c r="JB44">
        <v>0</v>
      </c>
      <c r="JC44">
        <v>0</v>
      </c>
      <c r="JD44">
        <v>3.9990000000000001</v>
      </c>
      <c r="JE44">
        <v>6</v>
      </c>
      <c r="JF44">
        <v>5.6239999999999997</v>
      </c>
      <c r="JG44">
        <v>7.3639999999999999</v>
      </c>
      <c r="JH44">
        <v>6.9779999999999998</v>
      </c>
      <c r="JI44">
        <v>11.606</v>
      </c>
      <c r="JJ44">
        <v>8.7569999999999997</v>
      </c>
      <c r="JK44">
        <v>9.5180000000000007</v>
      </c>
      <c r="JL44">
        <v>6.3739999999999997</v>
      </c>
      <c r="JM44">
        <v>7.12</v>
      </c>
      <c r="JN44">
        <v>9.5190000000000001</v>
      </c>
      <c r="JO44">
        <v>7.7060000000000004</v>
      </c>
      <c r="JP44">
        <v>8.2710000000000008</v>
      </c>
      <c r="JQ44">
        <v>6.9509999999999996</v>
      </c>
      <c r="JR44">
        <v>6.9029999999999996</v>
      </c>
      <c r="JS44">
        <v>11.567</v>
      </c>
      <c r="JT44">
        <v>10.212</v>
      </c>
      <c r="JU44">
        <v>7.7119999999999997</v>
      </c>
      <c r="JV44">
        <v>9.16</v>
      </c>
      <c r="JW44">
        <v>12.805</v>
      </c>
      <c r="JX44">
        <v>7.4089999999999998</v>
      </c>
      <c r="JY44">
        <v>8.0009999999999994</v>
      </c>
      <c r="JZ44">
        <v>5.0679999999999996</v>
      </c>
      <c r="KA44">
        <v>9.6829999999999998</v>
      </c>
      <c r="KB44">
        <v>11.563000000000001</v>
      </c>
      <c r="KC44">
        <v>10.311</v>
      </c>
      <c r="KD44">
        <v>12.034000000000001</v>
      </c>
      <c r="KE44">
        <v>11.867000000000001</v>
      </c>
      <c r="KF44">
        <v>10.465</v>
      </c>
      <c r="KG44">
        <v>13.173999999999999</v>
      </c>
    </row>
    <row r="45" spans="1:293" x14ac:dyDescent="0.25">
      <c r="A45" t="s">
        <v>1610</v>
      </c>
      <c r="B45" t="s">
        <v>832</v>
      </c>
      <c r="C45" t="s">
        <v>595</v>
      </c>
      <c r="D45">
        <v>94</v>
      </c>
      <c r="E45" t="s">
        <v>11</v>
      </c>
      <c r="F45">
        <v>3</v>
      </c>
      <c r="G45">
        <v>1</v>
      </c>
      <c r="H45" t="s">
        <v>2</v>
      </c>
      <c r="I45" t="s">
        <v>6</v>
      </c>
      <c r="J45" t="s">
        <v>5</v>
      </c>
      <c r="K45" s="17" t="s">
        <v>596</v>
      </c>
      <c r="L45" s="17" t="s">
        <v>831</v>
      </c>
      <c r="M45" s="7">
        <v>0</v>
      </c>
      <c r="N45" s="7">
        <v>346.475392772009</v>
      </c>
      <c r="O45" s="7">
        <f>M45*'Emission and cost factors'!$D$8+N45*'Emission and cost factors'!$E$8</f>
        <v>159.37868067512414</v>
      </c>
      <c r="P45" s="8">
        <f>M45*'Emission and cost factors'!$D$9+N45*'Emission and cost factors'!$E$9</f>
        <v>51.971308915801352</v>
      </c>
      <c r="Q45" s="7">
        <f t="shared" si="7"/>
        <v>18.450000000000003</v>
      </c>
      <c r="R45" s="2">
        <f t="shared" si="8"/>
        <v>28</v>
      </c>
      <c r="S45" s="2">
        <f t="shared" si="9"/>
        <v>21</v>
      </c>
      <c r="T45" s="2">
        <f t="shared" si="10"/>
        <v>9</v>
      </c>
      <c r="U45" s="7">
        <f t="shared" si="11"/>
        <v>0.88000000000000012</v>
      </c>
      <c r="V45" s="7">
        <f t="shared" si="12"/>
        <v>0.58636666666666681</v>
      </c>
      <c r="W45" s="7">
        <f t="shared" si="13"/>
        <v>0.26943333333333336</v>
      </c>
      <c r="X45">
        <v>16.760000000000002</v>
      </c>
      <c r="Y45">
        <v>16.940000000000001</v>
      </c>
      <c r="Z45">
        <v>17.12</v>
      </c>
      <c r="AA45">
        <v>16.86</v>
      </c>
      <c r="AB45">
        <v>17.16</v>
      </c>
      <c r="AC45">
        <v>18.760000000000002</v>
      </c>
      <c r="AD45">
        <v>19.14</v>
      </c>
      <c r="AE45">
        <v>18.95</v>
      </c>
      <c r="AF45">
        <v>18.25</v>
      </c>
      <c r="AG45">
        <v>17.79</v>
      </c>
      <c r="AH45">
        <v>18.59</v>
      </c>
      <c r="AI45">
        <v>17.5</v>
      </c>
      <c r="AJ45">
        <v>18.239999999999998</v>
      </c>
      <c r="AK45">
        <v>16.77</v>
      </c>
      <c r="AL45">
        <v>17.28</v>
      </c>
      <c r="AM45">
        <v>18.73</v>
      </c>
      <c r="AN45">
        <v>19.22</v>
      </c>
      <c r="AO45">
        <v>18.5</v>
      </c>
      <c r="AP45">
        <v>18.41</v>
      </c>
      <c r="AQ45">
        <v>19.54</v>
      </c>
      <c r="AR45">
        <v>19.239999999999998</v>
      </c>
      <c r="AS45">
        <v>18.28</v>
      </c>
      <c r="AT45">
        <v>18.13</v>
      </c>
      <c r="AU45">
        <v>18.86</v>
      </c>
      <c r="AV45">
        <v>19.739999999999998</v>
      </c>
      <c r="AW45">
        <v>18.57</v>
      </c>
      <c r="AX45">
        <v>19.260000000000002</v>
      </c>
      <c r="AY45">
        <v>20.38</v>
      </c>
      <c r="AZ45">
        <v>19.98</v>
      </c>
      <c r="BA45">
        <v>20.55</v>
      </c>
      <c r="BB45">
        <v>1</v>
      </c>
      <c r="BC45">
        <v>1</v>
      </c>
      <c r="BD45">
        <v>1</v>
      </c>
      <c r="BE45">
        <v>1</v>
      </c>
      <c r="BF45">
        <v>1</v>
      </c>
      <c r="BG45">
        <v>1</v>
      </c>
      <c r="BH45">
        <v>1</v>
      </c>
      <c r="BI45">
        <v>1</v>
      </c>
      <c r="BJ45">
        <v>1</v>
      </c>
      <c r="BK45">
        <v>1</v>
      </c>
      <c r="BL45">
        <v>1</v>
      </c>
      <c r="BM45">
        <v>1</v>
      </c>
      <c r="BN45">
        <v>1</v>
      </c>
      <c r="BO45">
        <v>1</v>
      </c>
      <c r="BP45">
        <v>1</v>
      </c>
      <c r="BQ45">
        <v>1</v>
      </c>
      <c r="BR45">
        <v>1</v>
      </c>
      <c r="BS45">
        <v>1</v>
      </c>
      <c r="BT45">
        <v>1</v>
      </c>
      <c r="BU45">
        <v>0.94199999999999995</v>
      </c>
      <c r="BV45">
        <v>0.95</v>
      </c>
      <c r="BW45">
        <v>1</v>
      </c>
      <c r="BX45">
        <v>1</v>
      </c>
      <c r="BY45">
        <v>1</v>
      </c>
      <c r="BZ45">
        <v>0.47499999999999998</v>
      </c>
      <c r="CA45">
        <v>1</v>
      </c>
      <c r="CB45">
        <v>1</v>
      </c>
      <c r="CC45">
        <v>0</v>
      </c>
      <c r="CD45">
        <v>3.3000000000000002E-2</v>
      </c>
      <c r="CE45">
        <v>0</v>
      </c>
      <c r="CF45">
        <v>1</v>
      </c>
      <c r="CG45">
        <v>1</v>
      </c>
      <c r="CH45">
        <v>1</v>
      </c>
      <c r="CI45">
        <v>1</v>
      </c>
      <c r="CJ45">
        <v>1</v>
      </c>
      <c r="CK45">
        <v>0.49199999999999999</v>
      </c>
      <c r="CL45">
        <v>0</v>
      </c>
      <c r="CM45">
        <v>8.3000000000000004E-2</v>
      </c>
      <c r="CN45">
        <v>1</v>
      </c>
      <c r="CO45">
        <v>1</v>
      </c>
      <c r="CP45">
        <v>0.73299999999999998</v>
      </c>
      <c r="CQ45">
        <v>1</v>
      </c>
      <c r="CR45">
        <v>1</v>
      </c>
      <c r="CS45">
        <v>1</v>
      </c>
      <c r="CT45">
        <v>1</v>
      </c>
      <c r="CU45">
        <v>0.55000000000000004</v>
      </c>
      <c r="CV45">
        <v>0</v>
      </c>
      <c r="CW45">
        <v>0.71699999999999997</v>
      </c>
      <c r="CX45">
        <v>1</v>
      </c>
      <c r="CY45">
        <v>0</v>
      </c>
      <c r="CZ45">
        <v>0</v>
      </c>
      <c r="DA45">
        <v>1</v>
      </c>
      <c r="DB45">
        <v>1</v>
      </c>
      <c r="DC45">
        <v>0.23300000000000001</v>
      </c>
      <c r="DD45">
        <v>0</v>
      </c>
      <c r="DE45">
        <v>0.78300000000000003</v>
      </c>
      <c r="DF45">
        <v>0</v>
      </c>
      <c r="DG45">
        <v>0</v>
      </c>
      <c r="DH45">
        <v>0</v>
      </c>
      <c r="DI45">
        <v>0</v>
      </c>
      <c r="DJ45">
        <v>1</v>
      </c>
      <c r="DK45">
        <v>1</v>
      </c>
      <c r="DL45">
        <v>1</v>
      </c>
      <c r="DM45">
        <v>1</v>
      </c>
      <c r="DN45">
        <v>1</v>
      </c>
      <c r="DO45">
        <v>0</v>
      </c>
      <c r="DP45">
        <v>0</v>
      </c>
      <c r="DQ45">
        <v>0</v>
      </c>
      <c r="DR45">
        <v>0</v>
      </c>
      <c r="DS45">
        <v>0.3</v>
      </c>
      <c r="DT45">
        <v>0</v>
      </c>
      <c r="DU45">
        <v>0.78300000000000003</v>
      </c>
      <c r="DV45">
        <v>0</v>
      </c>
      <c r="DW45">
        <v>1</v>
      </c>
      <c r="DX45">
        <v>1</v>
      </c>
      <c r="DY45">
        <v>0</v>
      </c>
      <c r="DZ45">
        <v>0</v>
      </c>
      <c r="EA45">
        <v>0</v>
      </c>
      <c r="EB45">
        <v>0</v>
      </c>
      <c r="EC45">
        <v>0</v>
      </c>
      <c r="ED45">
        <v>0</v>
      </c>
      <c r="EE45">
        <v>0</v>
      </c>
      <c r="EF45">
        <v>0</v>
      </c>
      <c r="EG45">
        <v>0</v>
      </c>
      <c r="EH45">
        <v>0</v>
      </c>
      <c r="EI45">
        <v>0</v>
      </c>
      <c r="EJ45">
        <v>0</v>
      </c>
      <c r="EK45">
        <v>0</v>
      </c>
      <c r="EL45">
        <v>0</v>
      </c>
      <c r="EM45">
        <v>0</v>
      </c>
      <c r="EN45">
        <v>15.58</v>
      </c>
      <c r="EO45">
        <v>15.83</v>
      </c>
      <c r="EP45">
        <v>16.11</v>
      </c>
      <c r="EQ45">
        <v>15.66</v>
      </c>
      <c r="ER45">
        <v>16.14</v>
      </c>
      <c r="ES45">
        <v>18.02</v>
      </c>
      <c r="ET45">
        <v>18.41</v>
      </c>
      <c r="EU45">
        <v>18.52</v>
      </c>
      <c r="EV45">
        <v>17.64</v>
      </c>
      <c r="EW45">
        <v>16.95</v>
      </c>
      <c r="EX45">
        <v>18.100000000000001</v>
      </c>
      <c r="EY45">
        <v>16.38</v>
      </c>
      <c r="EZ45">
        <v>17.39</v>
      </c>
      <c r="FA45">
        <v>15.39</v>
      </c>
      <c r="FB45">
        <v>16.14</v>
      </c>
      <c r="FC45">
        <v>18.190000000000001</v>
      </c>
      <c r="FD45">
        <v>18.690000000000001</v>
      </c>
      <c r="FE45">
        <v>17.690000000000001</v>
      </c>
      <c r="FF45">
        <v>17.670000000000002</v>
      </c>
      <c r="FG45">
        <v>19.05</v>
      </c>
      <c r="FH45">
        <v>18.52</v>
      </c>
      <c r="FI45">
        <v>17.41</v>
      </c>
      <c r="FJ45">
        <v>17.5</v>
      </c>
      <c r="FK45">
        <v>18.5</v>
      </c>
      <c r="FL45">
        <v>19.27</v>
      </c>
      <c r="FM45">
        <v>17.670000000000002</v>
      </c>
      <c r="FN45">
        <v>18.48</v>
      </c>
      <c r="FO45">
        <v>20.010000000000002</v>
      </c>
      <c r="FP45">
        <v>19.47</v>
      </c>
      <c r="FQ45">
        <v>20.239999999999998</v>
      </c>
      <c r="FR45">
        <v>1</v>
      </c>
      <c r="FS45">
        <v>1</v>
      </c>
      <c r="FT45">
        <v>1</v>
      </c>
      <c r="FU45">
        <v>1</v>
      </c>
      <c r="FV45">
        <v>1</v>
      </c>
      <c r="FW45">
        <v>1</v>
      </c>
      <c r="FX45">
        <v>1</v>
      </c>
      <c r="FY45">
        <v>1</v>
      </c>
      <c r="FZ45">
        <v>1</v>
      </c>
      <c r="GA45">
        <v>1</v>
      </c>
      <c r="GB45">
        <v>1</v>
      </c>
      <c r="GC45">
        <v>1</v>
      </c>
      <c r="GD45">
        <v>1</v>
      </c>
      <c r="GE45">
        <v>1</v>
      </c>
      <c r="GF45">
        <v>1</v>
      </c>
      <c r="GG45">
        <v>1</v>
      </c>
      <c r="GH45">
        <v>1</v>
      </c>
      <c r="GI45">
        <v>1</v>
      </c>
      <c r="GJ45">
        <v>1</v>
      </c>
      <c r="GK45">
        <v>1</v>
      </c>
      <c r="GL45">
        <v>1</v>
      </c>
      <c r="GM45">
        <v>1</v>
      </c>
      <c r="GN45">
        <v>1</v>
      </c>
      <c r="GO45">
        <v>1</v>
      </c>
      <c r="GP45">
        <v>0.90800000000000003</v>
      </c>
      <c r="GQ45">
        <v>1</v>
      </c>
      <c r="GR45">
        <v>1</v>
      </c>
      <c r="GS45">
        <v>0</v>
      </c>
      <c r="GT45">
        <v>0.57499999999999996</v>
      </c>
      <c r="GU45">
        <v>0</v>
      </c>
      <c r="GV45">
        <v>1</v>
      </c>
      <c r="GW45">
        <v>1</v>
      </c>
      <c r="GX45">
        <v>1</v>
      </c>
      <c r="GY45">
        <v>1</v>
      </c>
      <c r="GZ45">
        <v>1</v>
      </c>
      <c r="HA45">
        <v>1</v>
      </c>
      <c r="HB45">
        <v>0.61699999999999999</v>
      </c>
      <c r="HC45">
        <v>0.5</v>
      </c>
      <c r="HD45">
        <v>1</v>
      </c>
      <c r="HE45">
        <v>1</v>
      </c>
      <c r="HF45">
        <v>1</v>
      </c>
      <c r="HG45">
        <v>1</v>
      </c>
      <c r="HH45">
        <v>1</v>
      </c>
      <c r="HI45">
        <v>1</v>
      </c>
      <c r="HJ45">
        <v>1</v>
      </c>
      <c r="HK45">
        <v>1</v>
      </c>
      <c r="HL45">
        <v>0.35</v>
      </c>
      <c r="HM45">
        <v>1</v>
      </c>
      <c r="HN45">
        <v>1</v>
      </c>
      <c r="HO45">
        <v>0</v>
      </c>
      <c r="HP45">
        <v>0.42499999999999999</v>
      </c>
      <c r="HQ45">
        <v>1</v>
      </c>
      <c r="HR45">
        <v>1</v>
      </c>
      <c r="HS45">
        <v>0.50800000000000001</v>
      </c>
      <c r="HT45">
        <v>0</v>
      </c>
      <c r="HU45">
        <v>1</v>
      </c>
      <c r="HV45">
        <v>0.76700000000000002</v>
      </c>
      <c r="HW45">
        <v>0</v>
      </c>
      <c r="HX45">
        <v>0</v>
      </c>
      <c r="HY45">
        <v>0</v>
      </c>
      <c r="HZ45">
        <v>1</v>
      </c>
      <c r="IA45">
        <v>1</v>
      </c>
      <c r="IB45">
        <v>1</v>
      </c>
      <c r="IC45">
        <v>1</v>
      </c>
      <c r="ID45">
        <v>1</v>
      </c>
      <c r="IE45">
        <v>0</v>
      </c>
      <c r="IF45">
        <v>0</v>
      </c>
      <c r="IG45">
        <v>0</v>
      </c>
      <c r="IH45">
        <v>0.317</v>
      </c>
      <c r="II45">
        <v>1</v>
      </c>
      <c r="IJ45">
        <v>0</v>
      </c>
      <c r="IK45">
        <v>1</v>
      </c>
      <c r="IL45">
        <v>0.64200000000000002</v>
      </c>
      <c r="IM45">
        <v>1</v>
      </c>
      <c r="IN45">
        <v>1</v>
      </c>
      <c r="IO45">
        <v>0</v>
      </c>
      <c r="IP45">
        <v>0</v>
      </c>
      <c r="IQ45">
        <v>0.317</v>
      </c>
      <c r="IR45">
        <v>0.36699999999999999</v>
      </c>
      <c r="IS45">
        <v>0</v>
      </c>
      <c r="IT45">
        <v>0</v>
      </c>
      <c r="IU45">
        <v>0.60799999999999998</v>
      </c>
      <c r="IV45">
        <v>0.4</v>
      </c>
      <c r="IW45">
        <v>0</v>
      </c>
      <c r="IX45">
        <v>0</v>
      </c>
      <c r="IY45">
        <v>0.442</v>
      </c>
      <c r="IZ45">
        <v>0</v>
      </c>
      <c r="JA45">
        <v>0</v>
      </c>
      <c r="JB45">
        <v>0</v>
      </c>
      <c r="JC45">
        <v>0</v>
      </c>
      <c r="JD45">
        <v>3.9990000000000001</v>
      </c>
      <c r="JE45">
        <v>6</v>
      </c>
      <c r="JF45">
        <v>5.6239999999999997</v>
      </c>
      <c r="JG45">
        <v>7.3639999999999999</v>
      </c>
      <c r="JH45">
        <v>6.9779999999999998</v>
      </c>
      <c r="JI45">
        <v>11.606</v>
      </c>
      <c r="JJ45">
        <v>8.7569999999999997</v>
      </c>
      <c r="JK45">
        <v>9.5180000000000007</v>
      </c>
      <c r="JL45">
        <v>6.3739999999999997</v>
      </c>
      <c r="JM45">
        <v>7.12</v>
      </c>
      <c r="JN45">
        <v>9.5190000000000001</v>
      </c>
      <c r="JO45">
        <v>7.7060000000000004</v>
      </c>
      <c r="JP45">
        <v>8.2710000000000008</v>
      </c>
      <c r="JQ45">
        <v>6.9509999999999996</v>
      </c>
      <c r="JR45">
        <v>6.9029999999999996</v>
      </c>
      <c r="JS45">
        <v>11.567</v>
      </c>
      <c r="JT45">
        <v>10.212</v>
      </c>
      <c r="JU45">
        <v>7.7119999999999997</v>
      </c>
      <c r="JV45">
        <v>9.16</v>
      </c>
      <c r="JW45">
        <v>12.805</v>
      </c>
      <c r="JX45">
        <v>7.4089999999999998</v>
      </c>
      <c r="JY45">
        <v>8.0009999999999994</v>
      </c>
      <c r="JZ45">
        <v>5.0679999999999996</v>
      </c>
      <c r="KA45">
        <v>9.6829999999999998</v>
      </c>
      <c r="KB45">
        <v>11.563000000000001</v>
      </c>
      <c r="KC45">
        <v>10.311</v>
      </c>
      <c r="KD45">
        <v>12.034000000000001</v>
      </c>
      <c r="KE45">
        <v>11.867000000000001</v>
      </c>
      <c r="KF45">
        <v>10.465</v>
      </c>
      <c r="KG45">
        <v>13.173999999999999</v>
      </c>
    </row>
    <row r="46" spans="1:293" x14ac:dyDescent="0.25">
      <c r="A46" t="s">
        <v>1611</v>
      </c>
      <c r="B46" t="s">
        <v>832</v>
      </c>
      <c r="C46" t="s">
        <v>595</v>
      </c>
      <c r="D46">
        <v>95</v>
      </c>
      <c r="E46" t="s">
        <v>11</v>
      </c>
      <c r="F46">
        <v>3</v>
      </c>
      <c r="G46">
        <v>1</v>
      </c>
      <c r="H46" t="s">
        <v>2</v>
      </c>
      <c r="I46" t="s">
        <v>3</v>
      </c>
      <c r="J46" t="s">
        <v>611</v>
      </c>
      <c r="K46" s="17" t="s">
        <v>596</v>
      </c>
      <c r="L46" s="17" t="s">
        <v>831</v>
      </c>
      <c r="M46" s="7">
        <v>0</v>
      </c>
      <c r="N46" s="7">
        <v>345.74267664048801</v>
      </c>
      <c r="O46" s="7">
        <f>M46*'Emission and cost factors'!$D$8+N46*'Emission and cost factors'!$E$8</f>
        <v>159.04163125462449</v>
      </c>
      <c r="P46" s="8">
        <f>M46*'Emission and cost factors'!$D$9+N46*'Emission and cost factors'!$E$9</f>
        <v>51.861401496073199</v>
      </c>
      <c r="Q46" s="7">
        <f t="shared" si="7"/>
        <v>18.468666666666664</v>
      </c>
      <c r="R46" s="2">
        <f t="shared" si="8"/>
        <v>28</v>
      </c>
      <c r="S46" s="2">
        <f t="shared" si="9"/>
        <v>19</v>
      </c>
      <c r="T46" s="2">
        <f t="shared" si="10"/>
        <v>9</v>
      </c>
      <c r="U46" s="7">
        <f t="shared" si="11"/>
        <v>0.84276666666666666</v>
      </c>
      <c r="V46" s="7">
        <f t="shared" si="12"/>
        <v>0.49696666666666661</v>
      </c>
      <c r="W46" s="7">
        <f t="shared" si="13"/>
        <v>0.25803333333333334</v>
      </c>
      <c r="X46">
        <v>16.55</v>
      </c>
      <c r="Y46">
        <v>16.920000000000002</v>
      </c>
      <c r="Z46">
        <v>17.13</v>
      </c>
      <c r="AA46">
        <v>16.84</v>
      </c>
      <c r="AB46">
        <v>17.16</v>
      </c>
      <c r="AC46">
        <v>18.87</v>
      </c>
      <c r="AD46">
        <v>19.18</v>
      </c>
      <c r="AE46">
        <v>19.03</v>
      </c>
      <c r="AF46">
        <v>18.25</v>
      </c>
      <c r="AG46">
        <v>17.82</v>
      </c>
      <c r="AH46">
        <v>18.72</v>
      </c>
      <c r="AI46">
        <v>17.440000000000001</v>
      </c>
      <c r="AJ46">
        <v>18.3</v>
      </c>
      <c r="AK46">
        <v>16.670000000000002</v>
      </c>
      <c r="AL46">
        <v>17.28</v>
      </c>
      <c r="AM46">
        <v>18.89</v>
      </c>
      <c r="AN46">
        <v>19.32</v>
      </c>
      <c r="AO46">
        <v>18.5</v>
      </c>
      <c r="AP46">
        <v>18.48</v>
      </c>
      <c r="AQ46">
        <v>19.690000000000001</v>
      </c>
      <c r="AR46">
        <v>19.23</v>
      </c>
      <c r="AS46">
        <v>18.260000000000002</v>
      </c>
      <c r="AT46">
        <v>18.18</v>
      </c>
      <c r="AU46">
        <v>19.02</v>
      </c>
      <c r="AV46">
        <v>19.87</v>
      </c>
      <c r="AW46">
        <v>18.510000000000002</v>
      </c>
      <c r="AX46">
        <v>19.309999999999999</v>
      </c>
      <c r="AY46">
        <v>20.28</v>
      </c>
      <c r="AZ46">
        <v>19.920000000000002</v>
      </c>
      <c r="BA46">
        <v>20.440000000000001</v>
      </c>
      <c r="BB46">
        <v>1</v>
      </c>
      <c r="BC46">
        <v>1</v>
      </c>
      <c r="BD46">
        <v>1</v>
      </c>
      <c r="BE46">
        <v>1</v>
      </c>
      <c r="BF46">
        <v>1</v>
      </c>
      <c r="BG46">
        <v>1</v>
      </c>
      <c r="BH46">
        <v>0.93300000000000005</v>
      </c>
      <c r="BI46">
        <v>1</v>
      </c>
      <c r="BJ46">
        <v>1</v>
      </c>
      <c r="BK46">
        <v>1</v>
      </c>
      <c r="BL46">
        <v>1</v>
      </c>
      <c r="BM46">
        <v>1</v>
      </c>
      <c r="BN46">
        <v>1</v>
      </c>
      <c r="BO46">
        <v>1</v>
      </c>
      <c r="BP46">
        <v>1</v>
      </c>
      <c r="BQ46">
        <v>1</v>
      </c>
      <c r="BR46">
        <v>0.90800000000000003</v>
      </c>
      <c r="BS46">
        <v>1</v>
      </c>
      <c r="BT46">
        <v>1</v>
      </c>
      <c r="BU46">
        <v>0.442</v>
      </c>
      <c r="BV46">
        <v>0.71699999999999997</v>
      </c>
      <c r="BW46">
        <v>1</v>
      </c>
      <c r="BX46">
        <v>1</v>
      </c>
      <c r="BY46">
        <v>1</v>
      </c>
      <c r="BZ46">
        <v>0.183</v>
      </c>
      <c r="CA46">
        <v>1</v>
      </c>
      <c r="CB46">
        <v>1</v>
      </c>
      <c r="CC46">
        <v>0</v>
      </c>
      <c r="CD46">
        <v>0.1</v>
      </c>
      <c r="CE46">
        <v>0</v>
      </c>
      <c r="CF46">
        <v>1</v>
      </c>
      <c r="CG46">
        <v>1</v>
      </c>
      <c r="CH46">
        <v>1</v>
      </c>
      <c r="CI46">
        <v>1</v>
      </c>
      <c r="CJ46">
        <v>1</v>
      </c>
      <c r="CK46">
        <v>0.2</v>
      </c>
      <c r="CL46">
        <v>0</v>
      </c>
      <c r="CM46">
        <v>0</v>
      </c>
      <c r="CN46">
        <v>0.8</v>
      </c>
      <c r="CO46">
        <v>1</v>
      </c>
      <c r="CP46">
        <v>0.39200000000000002</v>
      </c>
      <c r="CQ46">
        <v>1</v>
      </c>
      <c r="CR46">
        <v>0.76700000000000002</v>
      </c>
      <c r="CS46">
        <v>1</v>
      </c>
      <c r="CT46">
        <v>1</v>
      </c>
      <c r="CU46">
        <v>0.16700000000000001</v>
      </c>
      <c r="CV46">
        <v>0</v>
      </c>
      <c r="CW46">
        <v>0.57499999999999996</v>
      </c>
      <c r="CX46">
        <v>0.65800000000000003</v>
      </c>
      <c r="CY46">
        <v>0</v>
      </c>
      <c r="CZ46">
        <v>0</v>
      </c>
      <c r="DA46">
        <v>0.85799999999999998</v>
      </c>
      <c r="DB46">
        <v>0.77500000000000002</v>
      </c>
      <c r="DC46">
        <v>0</v>
      </c>
      <c r="DD46">
        <v>0</v>
      </c>
      <c r="DE46">
        <v>0.71699999999999997</v>
      </c>
      <c r="DF46">
        <v>0</v>
      </c>
      <c r="DG46">
        <v>0</v>
      </c>
      <c r="DH46">
        <v>0</v>
      </c>
      <c r="DI46">
        <v>0</v>
      </c>
      <c r="DJ46">
        <v>1</v>
      </c>
      <c r="DK46">
        <v>1</v>
      </c>
      <c r="DL46">
        <v>1</v>
      </c>
      <c r="DM46">
        <v>1</v>
      </c>
      <c r="DN46">
        <v>1</v>
      </c>
      <c r="DO46">
        <v>0</v>
      </c>
      <c r="DP46">
        <v>0</v>
      </c>
      <c r="DQ46">
        <v>0</v>
      </c>
      <c r="DR46">
        <v>0</v>
      </c>
      <c r="DS46">
        <v>0.20799999999999999</v>
      </c>
      <c r="DT46">
        <v>0</v>
      </c>
      <c r="DU46">
        <v>0.7</v>
      </c>
      <c r="DV46">
        <v>0</v>
      </c>
      <c r="DW46">
        <v>1</v>
      </c>
      <c r="DX46">
        <v>0.83299999999999996</v>
      </c>
      <c r="DY46">
        <v>0</v>
      </c>
      <c r="DZ46">
        <v>0</v>
      </c>
      <c r="EA46">
        <v>0</v>
      </c>
      <c r="EB46">
        <v>0</v>
      </c>
      <c r="EC46">
        <v>0</v>
      </c>
      <c r="ED46">
        <v>0</v>
      </c>
      <c r="EE46">
        <v>0</v>
      </c>
      <c r="EF46">
        <v>0</v>
      </c>
      <c r="EG46">
        <v>0</v>
      </c>
      <c r="EH46">
        <v>0</v>
      </c>
      <c r="EI46">
        <v>0</v>
      </c>
      <c r="EJ46">
        <v>0</v>
      </c>
      <c r="EK46">
        <v>0</v>
      </c>
      <c r="EL46">
        <v>0</v>
      </c>
      <c r="EM46">
        <v>0</v>
      </c>
      <c r="EN46">
        <v>15.28</v>
      </c>
      <c r="EO46">
        <v>15.75</v>
      </c>
      <c r="EP46">
        <v>16.04</v>
      </c>
      <c r="EQ46">
        <v>15.59</v>
      </c>
      <c r="ER46">
        <v>16.079999999999998</v>
      </c>
      <c r="ES46">
        <v>18.11</v>
      </c>
      <c r="ET46">
        <v>18.440000000000001</v>
      </c>
      <c r="EU46">
        <v>18.57</v>
      </c>
      <c r="EV46">
        <v>17.57</v>
      </c>
      <c r="EW46">
        <v>16.899999999999999</v>
      </c>
      <c r="EX46">
        <v>18.170000000000002</v>
      </c>
      <c r="EY46">
        <v>16.27</v>
      </c>
      <c r="EZ46">
        <v>17.41</v>
      </c>
      <c r="FA46">
        <v>15.23</v>
      </c>
      <c r="FB46">
        <v>16.09</v>
      </c>
      <c r="FC46">
        <v>18.329999999999998</v>
      </c>
      <c r="FD46">
        <v>18.78</v>
      </c>
      <c r="FE46">
        <v>17.649999999999999</v>
      </c>
      <c r="FF46">
        <v>17.7</v>
      </c>
      <c r="FG46">
        <v>19.22</v>
      </c>
      <c r="FH46">
        <v>18.47</v>
      </c>
      <c r="FI46">
        <v>17.36</v>
      </c>
      <c r="FJ46">
        <v>17.45</v>
      </c>
      <c r="FK46">
        <v>18.61</v>
      </c>
      <c r="FL46">
        <v>19.399999999999999</v>
      </c>
      <c r="FM46">
        <v>17.559999999999999</v>
      </c>
      <c r="FN46">
        <v>18.55</v>
      </c>
      <c r="FO46">
        <v>19.84</v>
      </c>
      <c r="FP46">
        <v>19.37</v>
      </c>
      <c r="FQ46">
        <v>20.100000000000001</v>
      </c>
      <c r="FR46">
        <v>1</v>
      </c>
      <c r="FS46">
        <v>1</v>
      </c>
      <c r="FT46">
        <v>1</v>
      </c>
      <c r="FU46">
        <v>1</v>
      </c>
      <c r="FV46">
        <v>1</v>
      </c>
      <c r="FW46">
        <v>1</v>
      </c>
      <c r="FX46">
        <v>1</v>
      </c>
      <c r="FY46">
        <v>1</v>
      </c>
      <c r="FZ46">
        <v>1</v>
      </c>
      <c r="GA46">
        <v>1</v>
      </c>
      <c r="GB46">
        <v>1</v>
      </c>
      <c r="GC46">
        <v>1</v>
      </c>
      <c r="GD46">
        <v>1</v>
      </c>
      <c r="GE46">
        <v>1</v>
      </c>
      <c r="GF46">
        <v>1</v>
      </c>
      <c r="GG46">
        <v>1</v>
      </c>
      <c r="GH46">
        <v>1</v>
      </c>
      <c r="GI46">
        <v>1</v>
      </c>
      <c r="GJ46">
        <v>1</v>
      </c>
      <c r="GK46">
        <v>0.80800000000000005</v>
      </c>
      <c r="GL46">
        <v>1</v>
      </c>
      <c r="GM46">
        <v>1</v>
      </c>
      <c r="GN46">
        <v>1</v>
      </c>
      <c r="GO46">
        <v>1</v>
      </c>
      <c r="GP46">
        <v>0.56699999999999995</v>
      </c>
      <c r="GQ46">
        <v>1</v>
      </c>
      <c r="GR46">
        <v>1</v>
      </c>
      <c r="GS46">
        <v>0.16700000000000001</v>
      </c>
      <c r="GT46">
        <v>0.55800000000000005</v>
      </c>
      <c r="GU46">
        <v>0</v>
      </c>
      <c r="GV46">
        <v>1</v>
      </c>
      <c r="GW46">
        <v>1</v>
      </c>
      <c r="GX46">
        <v>1</v>
      </c>
      <c r="GY46">
        <v>1</v>
      </c>
      <c r="GZ46">
        <v>1</v>
      </c>
      <c r="HA46">
        <v>1</v>
      </c>
      <c r="HB46">
        <v>0.47499999999999998</v>
      </c>
      <c r="HC46">
        <v>0.36699999999999999</v>
      </c>
      <c r="HD46">
        <v>1</v>
      </c>
      <c r="HE46">
        <v>1</v>
      </c>
      <c r="HF46">
        <v>0.7</v>
      </c>
      <c r="HG46">
        <v>1</v>
      </c>
      <c r="HH46">
        <v>1</v>
      </c>
      <c r="HI46">
        <v>1</v>
      </c>
      <c r="HJ46">
        <v>1</v>
      </c>
      <c r="HK46">
        <v>0.65800000000000003</v>
      </c>
      <c r="HL46">
        <v>0.2</v>
      </c>
      <c r="HM46">
        <v>1</v>
      </c>
      <c r="HN46">
        <v>1</v>
      </c>
      <c r="HO46">
        <v>0</v>
      </c>
      <c r="HP46">
        <v>0.38300000000000001</v>
      </c>
      <c r="HQ46">
        <v>1</v>
      </c>
      <c r="HR46">
        <v>1</v>
      </c>
      <c r="HS46">
        <v>0.32500000000000001</v>
      </c>
      <c r="HT46">
        <v>0</v>
      </c>
      <c r="HU46">
        <v>1</v>
      </c>
      <c r="HV46">
        <v>0.51700000000000002</v>
      </c>
      <c r="HW46">
        <v>0</v>
      </c>
      <c r="HX46">
        <v>0</v>
      </c>
      <c r="HY46">
        <v>0</v>
      </c>
      <c r="HZ46">
        <v>1</v>
      </c>
      <c r="IA46">
        <v>1</v>
      </c>
      <c r="IB46">
        <v>1</v>
      </c>
      <c r="IC46">
        <v>1</v>
      </c>
      <c r="ID46">
        <v>1</v>
      </c>
      <c r="IE46">
        <v>0</v>
      </c>
      <c r="IF46">
        <v>0</v>
      </c>
      <c r="IG46">
        <v>0</v>
      </c>
      <c r="IH46">
        <v>0.308</v>
      </c>
      <c r="II46">
        <v>0.85</v>
      </c>
      <c r="IJ46">
        <v>0</v>
      </c>
      <c r="IK46">
        <v>1</v>
      </c>
      <c r="IL46">
        <v>0.5</v>
      </c>
      <c r="IM46">
        <v>1</v>
      </c>
      <c r="IN46">
        <v>1</v>
      </c>
      <c r="IO46">
        <v>0</v>
      </c>
      <c r="IP46">
        <v>0</v>
      </c>
      <c r="IQ46">
        <v>0.3</v>
      </c>
      <c r="IR46">
        <v>0.27500000000000002</v>
      </c>
      <c r="IS46">
        <v>0</v>
      </c>
      <c r="IT46">
        <v>0</v>
      </c>
      <c r="IU46">
        <v>0.53300000000000003</v>
      </c>
      <c r="IV46">
        <v>0.35799999999999998</v>
      </c>
      <c r="IW46">
        <v>0</v>
      </c>
      <c r="IX46">
        <v>0</v>
      </c>
      <c r="IY46">
        <v>0.47499999999999998</v>
      </c>
      <c r="IZ46">
        <v>0</v>
      </c>
      <c r="JA46">
        <v>0</v>
      </c>
      <c r="JB46">
        <v>0</v>
      </c>
      <c r="JC46">
        <v>0</v>
      </c>
      <c r="JD46">
        <v>3.9990000000000001</v>
      </c>
      <c r="JE46">
        <v>6</v>
      </c>
      <c r="JF46">
        <v>5.6239999999999997</v>
      </c>
      <c r="JG46">
        <v>7.3639999999999999</v>
      </c>
      <c r="JH46">
        <v>6.9779999999999998</v>
      </c>
      <c r="JI46">
        <v>11.606</v>
      </c>
      <c r="JJ46">
        <v>8.7569999999999997</v>
      </c>
      <c r="JK46">
        <v>9.5180000000000007</v>
      </c>
      <c r="JL46">
        <v>6.3739999999999997</v>
      </c>
      <c r="JM46">
        <v>7.12</v>
      </c>
      <c r="JN46">
        <v>9.5190000000000001</v>
      </c>
      <c r="JO46">
        <v>7.7060000000000004</v>
      </c>
      <c r="JP46">
        <v>8.2710000000000008</v>
      </c>
      <c r="JQ46">
        <v>6.9509999999999996</v>
      </c>
      <c r="JR46">
        <v>6.9029999999999996</v>
      </c>
      <c r="JS46">
        <v>11.567</v>
      </c>
      <c r="JT46">
        <v>10.212</v>
      </c>
      <c r="JU46">
        <v>7.7119999999999997</v>
      </c>
      <c r="JV46">
        <v>9.16</v>
      </c>
      <c r="JW46">
        <v>12.805</v>
      </c>
      <c r="JX46">
        <v>7.4089999999999998</v>
      </c>
      <c r="JY46">
        <v>8.0009999999999994</v>
      </c>
      <c r="JZ46">
        <v>5.0679999999999996</v>
      </c>
      <c r="KA46">
        <v>9.6829999999999998</v>
      </c>
      <c r="KB46">
        <v>11.563000000000001</v>
      </c>
      <c r="KC46">
        <v>10.311</v>
      </c>
      <c r="KD46">
        <v>12.034000000000001</v>
      </c>
      <c r="KE46">
        <v>11.867000000000001</v>
      </c>
      <c r="KF46">
        <v>10.465</v>
      </c>
      <c r="KG46">
        <v>13.173999999999999</v>
      </c>
    </row>
    <row r="47" spans="1:293" x14ac:dyDescent="0.25">
      <c r="A47" t="s">
        <v>1612</v>
      </c>
      <c r="B47" t="s">
        <v>832</v>
      </c>
      <c r="C47" t="s">
        <v>595</v>
      </c>
      <c r="D47">
        <v>96</v>
      </c>
      <c r="E47" t="s">
        <v>11</v>
      </c>
      <c r="F47">
        <v>3</v>
      </c>
      <c r="G47">
        <v>1</v>
      </c>
      <c r="H47" t="s">
        <v>2</v>
      </c>
      <c r="I47" t="s">
        <v>3</v>
      </c>
      <c r="J47" t="s">
        <v>5</v>
      </c>
      <c r="K47" s="17" t="s">
        <v>596</v>
      </c>
      <c r="L47" s="17" t="s">
        <v>831</v>
      </c>
      <c r="M47" s="7">
        <v>0</v>
      </c>
      <c r="N47" s="7">
        <v>345.73931783710901</v>
      </c>
      <c r="O47" s="7">
        <f>M47*'Emission and cost factors'!$D$8+N47*'Emission and cost factors'!$E$8</f>
        <v>159.04008620507014</v>
      </c>
      <c r="P47" s="8">
        <f>M47*'Emission and cost factors'!$D$9+N47*'Emission and cost factors'!$E$9</f>
        <v>51.860897675566349</v>
      </c>
      <c r="Q47" s="7">
        <f t="shared" si="7"/>
        <v>18.469000000000001</v>
      </c>
      <c r="R47" s="2">
        <f t="shared" si="8"/>
        <v>28</v>
      </c>
      <c r="S47" s="2">
        <f t="shared" si="9"/>
        <v>19</v>
      </c>
      <c r="T47" s="2">
        <f t="shared" si="10"/>
        <v>9</v>
      </c>
      <c r="U47" s="7">
        <f t="shared" si="11"/>
        <v>0.84276666666666666</v>
      </c>
      <c r="V47" s="7">
        <f t="shared" si="12"/>
        <v>0.4972333333333333</v>
      </c>
      <c r="W47" s="7">
        <f t="shared" si="13"/>
        <v>0.2577666666666667</v>
      </c>
      <c r="X47">
        <v>16.55</v>
      </c>
      <c r="Y47">
        <v>16.920000000000002</v>
      </c>
      <c r="Z47">
        <v>17.13</v>
      </c>
      <c r="AA47">
        <v>16.84</v>
      </c>
      <c r="AB47">
        <v>17.16</v>
      </c>
      <c r="AC47">
        <v>18.87</v>
      </c>
      <c r="AD47">
        <v>19.18</v>
      </c>
      <c r="AE47">
        <v>19.03</v>
      </c>
      <c r="AF47">
        <v>18.25</v>
      </c>
      <c r="AG47">
        <v>17.82</v>
      </c>
      <c r="AH47">
        <v>18.72</v>
      </c>
      <c r="AI47">
        <v>17.440000000000001</v>
      </c>
      <c r="AJ47">
        <v>18.3</v>
      </c>
      <c r="AK47">
        <v>16.670000000000002</v>
      </c>
      <c r="AL47">
        <v>17.29</v>
      </c>
      <c r="AM47">
        <v>18.89</v>
      </c>
      <c r="AN47">
        <v>19.32</v>
      </c>
      <c r="AO47">
        <v>18.5</v>
      </c>
      <c r="AP47">
        <v>18.48</v>
      </c>
      <c r="AQ47">
        <v>19.690000000000001</v>
      </c>
      <c r="AR47">
        <v>19.23</v>
      </c>
      <c r="AS47">
        <v>18.260000000000002</v>
      </c>
      <c r="AT47">
        <v>18.18</v>
      </c>
      <c r="AU47">
        <v>19.02</v>
      </c>
      <c r="AV47">
        <v>19.87</v>
      </c>
      <c r="AW47">
        <v>18.510000000000002</v>
      </c>
      <c r="AX47">
        <v>19.309999999999999</v>
      </c>
      <c r="AY47">
        <v>20.28</v>
      </c>
      <c r="AZ47">
        <v>19.920000000000002</v>
      </c>
      <c r="BA47">
        <v>20.440000000000001</v>
      </c>
      <c r="BB47">
        <v>1</v>
      </c>
      <c r="BC47">
        <v>1</v>
      </c>
      <c r="BD47">
        <v>1</v>
      </c>
      <c r="BE47">
        <v>1</v>
      </c>
      <c r="BF47">
        <v>1</v>
      </c>
      <c r="BG47">
        <v>1</v>
      </c>
      <c r="BH47">
        <v>0.93300000000000005</v>
      </c>
      <c r="BI47">
        <v>1</v>
      </c>
      <c r="BJ47">
        <v>1</v>
      </c>
      <c r="BK47">
        <v>1</v>
      </c>
      <c r="BL47">
        <v>1</v>
      </c>
      <c r="BM47">
        <v>1</v>
      </c>
      <c r="BN47">
        <v>1</v>
      </c>
      <c r="BO47">
        <v>1</v>
      </c>
      <c r="BP47">
        <v>1</v>
      </c>
      <c r="BQ47">
        <v>1</v>
      </c>
      <c r="BR47">
        <v>0.90800000000000003</v>
      </c>
      <c r="BS47">
        <v>1</v>
      </c>
      <c r="BT47">
        <v>1</v>
      </c>
      <c r="BU47">
        <v>0.442</v>
      </c>
      <c r="BV47">
        <v>0.71699999999999997</v>
      </c>
      <c r="BW47">
        <v>1</v>
      </c>
      <c r="BX47">
        <v>1</v>
      </c>
      <c r="BY47">
        <v>1</v>
      </c>
      <c r="BZ47">
        <v>0.183</v>
      </c>
      <c r="CA47">
        <v>1</v>
      </c>
      <c r="CB47">
        <v>1</v>
      </c>
      <c r="CC47">
        <v>0</v>
      </c>
      <c r="CD47">
        <v>0.1</v>
      </c>
      <c r="CE47">
        <v>0</v>
      </c>
      <c r="CF47">
        <v>1</v>
      </c>
      <c r="CG47">
        <v>1</v>
      </c>
      <c r="CH47">
        <v>1</v>
      </c>
      <c r="CI47">
        <v>1</v>
      </c>
      <c r="CJ47">
        <v>1</v>
      </c>
      <c r="CK47">
        <v>0.2</v>
      </c>
      <c r="CL47">
        <v>0</v>
      </c>
      <c r="CM47">
        <v>0</v>
      </c>
      <c r="CN47">
        <v>0.80800000000000005</v>
      </c>
      <c r="CO47">
        <v>1</v>
      </c>
      <c r="CP47">
        <v>0.39200000000000002</v>
      </c>
      <c r="CQ47">
        <v>1</v>
      </c>
      <c r="CR47">
        <v>0.76700000000000002</v>
      </c>
      <c r="CS47">
        <v>1</v>
      </c>
      <c r="CT47">
        <v>1</v>
      </c>
      <c r="CU47">
        <v>0.16700000000000001</v>
      </c>
      <c r="CV47">
        <v>0</v>
      </c>
      <c r="CW47">
        <v>0.57499999999999996</v>
      </c>
      <c r="CX47">
        <v>0.65800000000000003</v>
      </c>
      <c r="CY47">
        <v>0</v>
      </c>
      <c r="CZ47">
        <v>0</v>
      </c>
      <c r="DA47">
        <v>0.85799999999999998</v>
      </c>
      <c r="DB47">
        <v>0.77500000000000002</v>
      </c>
      <c r="DC47">
        <v>0</v>
      </c>
      <c r="DD47">
        <v>0</v>
      </c>
      <c r="DE47">
        <v>0.71699999999999997</v>
      </c>
      <c r="DF47">
        <v>0</v>
      </c>
      <c r="DG47">
        <v>0</v>
      </c>
      <c r="DH47">
        <v>0</v>
      </c>
      <c r="DI47">
        <v>0</v>
      </c>
      <c r="DJ47">
        <v>1</v>
      </c>
      <c r="DK47">
        <v>1</v>
      </c>
      <c r="DL47">
        <v>1</v>
      </c>
      <c r="DM47">
        <v>1</v>
      </c>
      <c r="DN47">
        <v>1</v>
      </c>
      <c r="DO47">
        <v>0</v>
      </c>
      <c r="DP47">
        <v>0</v>
      </c>
      <c r="DQ47">
        <v>0</v>
      </c>
      <c r="DR47">
        <v>0</v>
      </c>
      <c r="DS47">
        <v>0.20799999999999999</v>
      </c>
      <c r="DT47">
        <v>0</v>
      </c>
      <c r="DU47">
        <v>0.7</v>
      </c>
      <c r="DV47">
        <v>0</v>
      </c>
      <c r="DW47">
        <v>1</v>
      </c>
      <c r="DX47">
        <v>0.82499999999999996</v>
      </c>
      <c r="DY47">
        <v>0</v>
      </c>
      <c r="DZ47">
        <v>0</v>
      </c>
      <c r="EA47">
        <v>0</v>
      </c>
      <c r="EB47">
        <v>0</v>
      </c>
      <c r="EC47">
        <v>0</v>
      </c>
      <c r="ED47">
        <v>0</v>
      </c>
      <c r="EE47">
        <v>0</v>
      </c>
      <c r="EF47">
        <v>0</v>
      </c>
      <c r="EG47">
        <v>0</v>
      </c>
      <c r="EH47">
        <v>0</v>
      </c>
      <c r="EI47">
        <v>0</v>
      </c>
      <c r="EJ47">
        <v>0</v>
      </c>
      <c r="EK47">
        <v>0</v>
      </c>
      <c r="EL47">
        <v>0</v>
      </c>
      <c r="EM47">
        <v>0</v>
      </c>
      <c r="EN47">
        <v>15.28</v>
      </c>
      <c r="EO47">
        <v>15.75</v>
      </c>
      <c r="EP47">
        <v>16.04</v>
      </c>
      <c r="EQ47">
        <v>15.59</v>
      </c>
      <c r="ER47">
        <v>16.079999999999998</v>
      </c>
      <c r="ES47">
        <v>18.11</v>
      </c>
      <c r="ET47">
        <v>18.440000000000001</v>
      </c>
      <c r="EU47">
        <v>18.57</v>
      </c>
      <c r="EV47">
        <v>17.57</v>
      </c>
      <c r="EW47">
        <v>16.899999999999999</v>
      </c>
      <c r="EX47">
        <v>18.170000000000002</v>
      </c>
      <c r="EY47">
        <v>16.27</v>
      </c>
      <c r="EZ47">
        <v>17.41</v>
      </c>
      <c r="FA47">
        <v>15.23</v>
      </c>
      <c r="FB47">
        <v>16.09</v>
      </c>
      <c r="FC47">
        <v>18.329999999999998</v>
      </c>
      <c r="FD47">
        <v>18.78</v>
      </c>
      <c r="FE47">
        <v>17.649999999999999</v>
      </c>
      <c r="FF47">
        <v>17.7</v>
      </c>
      <c r="FG47">
        <v>19.22</v>
      </c>
      <c r="FH47">
        <v>18.47</v>
      </c>
      <c r="FI47">
        <v>17.36</v>
      </c>
      <c r="FJ47">
        <v>17.45</v>
      </c>
      <c r="FK47">
        <v>18.61</v>
      </c>
      <c r="FL47">
        <v>19.399999999999999</v>
      </c>
      <c r="FM47">
        <v>17.559999999999999</v>
      </c>
      <c r="FN47">
        <v>18.55</v>
      </c>
      <c r="FO47">
        <v>19.84</v>
      </c>
      <c r="FP47">
        <v>19.37</v>
      </c>
      <c r="FQ47">
        <v>20.100000000000001</v>
      </c>
      <c r="FR47">
        <v>1</v>
      </c>
      <c r="FS47">
        <v>1</v>
      </c>
      <c r="FT47">
        <v>1</v>
      </c>
      <c r="FU47">
        <v>1</v>
      </c>
      <c r="FV47">
        <v>1</v>
      </c>
      <c r="FW47">
        <v>1</v>
      </c>
      <c r="FX47">
        <v>1</v>
      </c>
      <c r="FY47">
        <v>1</v>
      </c>
      <c r="FZ47">
        <v>1</v>
      </c>
      <c r="GA47">
        <v>1</v>
      </c>
      <c r="GB47">
        <v>1</v>
      </c>
      <c r="GC47">
        <v>1</v>
      </c>
      <c r="GD47">
        <v>1</v>
      </c>
      <c r="GE47">
        <v>1</v>
      </c>
      <c r="GF47">
        <v>1</v>
      </c>
      <c r="GG47">
        <v>1</v>
      </c>
      <c r="GH47">
        <v>1</v>
      </c>
      <c r="GI47">
        <v>1</v>
      </c>
      <c r="GJ47">
        <v>1</v>
      </c>
      <c r="GK47">
        <v>0.80800000000000005</v>
      </c>
      <c r="GL47">
        <v>1</v>
      </c>
      <c r="GM47">
        <v>1</v>
      </c>
      <c r="GN47">
        <v>1</v>
      </c>
      <c r="GO47">
        <v>1</v>
      </c>
      <c r="GP47">
        <v>0.56699999999999995</v>
      </c>
      <c r="GQ47">
        <v>1</v>
      </c>
      <c r="GR47">
        <v>1</v>
      </c>
      <c r="GS47">
        <v>0.16700000000000001</v>
      </c>
      <c r="GT47">
        <v>0.55800000000000005</v>
      </c>
      <c r="GU47">
        <v>0</v>
      </c>
      <c r="GV47">
        <v>1</v>
      </c>
      <c r="GW47">
        <v>1</v>
      </c>
      <c r="GX47">
        <v>1</v>
      </c>
      <c r="GY47">
        <v>1</v>
      </c>
      <c r="GZ47">
        <v>1</v>
      </c>
      <c r="HA47">
        <v>1</v>
      </c>
      <c r="HB47">
        <v>0.47499999999999998</v>
      </c>
      <c r="HC47">
        <v>0.36699999999999999</v>
      </c>
      <c r="HD47">
        <v>1</v>
      </c>
      <c r="HE47">
        <v>1</v>
      </c>
      <c r="HF47">
        <v>0.7</v>
      </c>
      <c r="HG47">
        <v>1</v>
      </c>
      <c r="HH47">
        <v>1</v>
      </c>
      <c r="HI47">
        <v>1</v>
      </c>
      <c r="HJ47">
        <v>1</v>
      </c>
      <c r="HK47">
        <v>0.65800000000000003</v>
      </c>
      <c r="HL47">
        <v>0.2</v>
      </c>
      <c r="HM47">
        <v>1</v>
      </c>
      <c r="HN47">
        <v>1</v>
      </c>
      <c r="HO47">
        <v>0</v>
      </c>
      <c r="HP47">
        <v>0.38300000000000001</v>
      </c>
      <c r="HQ47">
        <v>1</v>
      </c>
      <c r="HR47">
        <v>1</v>
      </c>
      <c r="HS47">
        <v>0.32500000000000001</v>
      </c>
      <c r="HT47">
        <v>0</v>
      </c>
      <c r="HU47">
        <v>1</v>
      </c>
      <c r="HV47">
        <v>0.51700000000000002</v>
      </c>
      <c r="HW47">
        <v>0</v>
      </c>
      <c r="HX47">
        <v>0</v>
      </c>
      <c r="HY47">
        <v>0</v>
      </c>
      <c r="HZ47">
        <v>1</v>
      </c>
      <c r="IA47">
        <v>1</v>
      </c>
      <c r="IB47">
        <v>1</v>
      </c>
      <c r="IC47">
        <v>1</v>
      </c>
      <c r="ID47">
        <v>1</v>
      </c>
      <c r="IE47">
        <v>0</v>
      </c>
      <c r="IF47">
        <v>0</v>
      </c>
      <c r="IG47">
        <v>0</v>
      </c>
      <c r="IH47">
        <v>0.308</v>
      </c>
      <c r="II47">
        <v>0.85</v>
      </c>
      <c r="IJ47">
        <v>0</v>
      </c>
      <c r="IK47">
        <v>1</v>
      </c>
      <c r="IL47">
        <v>0.5</v>
      </c>
      <c r="IM47">
        <v>1</v>
      </c>
      <c r="IN47">
        <v>1</v>
      </c>
      <c r="IO47">
        <v>0</v>
      </c>
      <c r="IP47">
        <v>0</v>
      </c>
      <c r="IQ47">
        <v>0.3</v>
      </c>
      <c r="IR47">
        <v>0.27500000000000002</v>
      </c>
      <c r="IS47">
        <v>0</v>
      </c>
      <c r="IT47">
        <v>0</v>
      </c>
      <c r="IU47">
        <v>0.53300000000000003</v>
      </c>
      <c r="IV47">
        <v>0.35799999999999998</v>
      </c>
      <c r="IW47">
        <v>0</v>
      </c>
      <c r="IX47">
        <v>0</v>
      </c>
      <c r="IY47">
        <v>0.47499999999999998</v>
      </c>
      <c r="IZ47">
        <v>0</v>
      </c>
      <c r="JA47">
        <v>0</v>
      </c>
      <c r="JB47">
        <v>0</v>
      </c>
      <c r="JC47">
        <v>0</v>
      </c>
      <c r="JD47">
        <v>3.9990000000000001</v>
      </c>
      <c r="JE47">
        <v>6</v>
      </c>
      <c r="JF47">
        <v>5.6239999999999997</v>
      </c>
      <c r="JG47">
        <v>7.3639999999999999</v>
      </c>
      <c r="JH47">
        <v>6.9779999999999998</v>
      </c>
      <c r="JI47">
        <v>11.606</v>
      </c>
      <c r="JJ47">
        <v>8.7569999999999997</v>
      </c>
      <c r="JK47">
        <v>9.5180000000000007</v>
      </c>
      <c r="JL47">
        <v>6.3739999999999997</v>
      </c>
      <c r="JM47">
        <v>7.12</v>
      </c>
      <c r="JN47">
        <v>9.5190000000000001</v>
      </c>
      <c r="JO47">
        <v>7.7060000000000004</v>
      </c>
      <c r="JP47">
        <v>8.2710000000000008</v>
      </c>
      <c r="JQ47">
        <v>6.9509999999999996</v>
      </c>
      <c r="JR47">
        <v>6.9029999999999996</v>
      </c>
      <c r="JS47">
        <v>11.567</v>
      </c>
      <c r="JT47">
        <v>10.212</v>
      </c>
      <c r="JU47">
        <v>7.7119999999999997</v>
      </c>
      <c r="JV47">
        <v>9.16</v>
      </c>
      <c r="JW47">
        <v>12.805</v>
      </c>
      <c r="JX47">
        <v>7.4089999999999998</v>
      </c>
      <c r="JY47">
        <v>8.0009999999999994</v>
      </c>
      <c r="JZ47">
        <v>5.0679999999999996</v>
      </c>
      <c r="KA47">
        <v>9.6829999999999998</v>
      </c>
      <c r="KB47">
        <v>11.563000000000001</v>
      </c>
      <c r="KC47">
        <v>10.311</v>
      </c>
      <c r="KD47">
        <v>12.034000000000001</v>
      </c>
      <c r="KE47">
        <v>11.867000000000001</v>
      </c>
      <c r="KF47">
        <v>10.465</v>
      </c>
      <c r="KG47">
        <v>13.173999999999999</v>
      </c>
    </row>
    <row r="48" spans="1:293" x14ac:dyDescent="0.25">
      <c r="A48" t="s">
        <v>1613</v>
      </c>
      <c r="B48" t="s">
        <v>832</v>
      </c>
      <c r="C48" t="s">
        <v>595</v>
      </c>
      <c r="D48">
        <v>103</v>
      </c>
      <c r="E48" t="s">
        <v>12</v>
      </c>
      <c r="F48">
        <v>2</v>
      </c>
      <c r="G48">
        <v>2</v>
      </c>
      <c r="H48" t="s">
        <v>2</v>
      </c>
      <c r="I48" t="s">
        <v>7</v>
      </c>
      <c r="J48" t="s">
        <v>611</v>
      </c>
      <c r="K48" s="17" t="s">
        <v>596</v>
      </c>
      <c r="L48" s="17" t="s">
        <v>831</v>
      </c>
      <c r="M48" s="7">
        <v>0</v>
      </c>
      <c r="N48" s="7">
        <v>363.71201803678002</v>
      </c>
      <c r="O48" s="7">
        <f>M48*'Emission and cost factors'!$D$8+N48*'Emission and cost factors'!$E$8</f>
        <v>167.3075282969188</v>
      </c>
      <c r="P48" s="8">
        <f>M48*'Emission and cost factors'!$D$9+N48*'Emission and cost factors'!$E$9</f>
        <v>54.556802705517001</v>
      </c>
      <c r="Q48" s="7">
        <f t="shared" si="7"/>
        <v>18.459333333333333</v>
      </c>
      <c r="R48" s="2">
        <f t="shared" si="8"/>
        <v>27</v>
      </c>
      <c r="S48" s="2">
        <f t="shared" si="9"/>
        <v>21</v>
      </c>
      <c r="T48" s="2">
        <f t="shared" si="10"/>
        <v>9</v>
      </c>
      <c r="U48" s="7">
        <f t="shared" si="11"/>
        <v>0.88833333333333331</v>
      </c>
      <c r="V48" s="7">
        <f t="shared" si="12"/>
        <v>0.62863333333333327</v>
      </c>
      <c r="W48" s="7">
        <f t="shared" si="13"/>
        <v>0.27166666666666667</v>
      </c>
      <c r="X48">
        <v>16.899999999999999</v>
      </c>
      <c r="Y48">
        <v>16.97</v>
      </c>
      <c r="Z48">
        <v>17.14</v>
      </c>
      <c r="AA48">
        <v>16.89</v>
      </c>
      <c r="AB48">
        <v>17.170000000000002</v>
      </c>
      <c r="AC48">
        <v>18.690000000000001</v>
      </c>
      <c r="AD48">
        <v>19.149999999999999</v>
      </c>
      <c r="AE48">
        <v>18.940000000000001</v>
      </c>
      <c r="AF48">
        <v>18.28</v>
      </c>
      <c r="AG48">
        <v>17.78</v>
      </c>
      <c r="AH48">
        <v>18.510000000000002</v>
      </c>
      <c r="AI48">
        <v>17.559999999999999</v>
      </c>
      <c r="AJ48">
        <v>18.2</v>
      </c>
      <c r="AK48">
        <v>16.87</v>
      </c>
      <c r="AL48">
        <v>17.3</v>
      </c>
      <c r="AM48">
        <v>18.64</v>
      </c>
      <c r="AN48">
        <v>19.190000000000001</v>
      </c>
      <c r="AO48">
        <v>18.55</v>
      </c>
      <c r="AP48">
        <v>18.420000000000002</v>
      </c>
      <c r="AQ48">
        <v>19.47</v>
      </c>
      <c r="AR48">
        <v>19.28</v>
      </c>
      <c r="AS48">
        <v>18.329999999999998</v>
      </c>
      <c r="AT48">
        <v>18.12</v>
      </c>
      <c r="AU48">
        <v>18.77</v>
      </c>
      <c r="AV48">
        <v>19.7</v>
      </c>
      <c r="AW48">
        <v>18.649999999999999</v>
      </c>
      <c r="AX48">
        <v>19.27</v>
      </c>
      <c r="AY48">
        <v>20.45</v>
      </c>
      <c r="AZ48">
        <v>20</v>
      </c>
      <c r="BA48">
        <v>20.59</v>
      </c>
      <c r="BB48">
        <v>1</v>
      </c>
      <c r="BC48">
        <v>1</v>
      </c>
      <c r="BD48">
        <v>1</v>
      </c>
      <c r="BE48">
        <v>1</v>
      </c>
      <c r="BF48">
        <v>1</v>
      </c>
      <c r="BG48">
        <v>1</v>
      </c>
      <c r="BH48">
        <v>1</v>
      </c>
      <c r="BI48">
        <v>1</v>
      </c>
      <c r="BJ48">
        <v>1</v>
      </c>
      <c r="BK48">
        <v>1</v>
      </c>
      <c r="BL48">
        <v>1</v>
      </c>
      <c r="BM48">
        <v>1</v>
      </c>
      <c r="BN48">
        <v>1</v>
      </c>
      <c r="BO48">
        <v>1</v>
      </c>
      <c r="BP48">
        <v>1</v>
      </c>
      <c r="BQ48">
        <v>1</v>
      </c>
      <c r="BR48">
        <v>1</v>
      </c>
      <c r="BS48">
        <v>1</v>
      </c>
      <c r="BT48">
        <v>1</v>
      </c>
      <c r="BU48">
        <v>1</v>
      </c>
      <c r="BV48">
        <v>1</v>
      </c>
      <c r="BW48">
        <v>1</v>
      </c>
      <c r="BX48">
        <v>1</v>
      </c>
      <c r="BY48">
        <v>1</v>
      </c>
      <c r="BZ48">
        <v>0.65</v>
      </c>
      <c r="CA48">
        <v>1</v>
      </c>
      <c r="CB48">
        <v>1</v>
      </c>
      <c r="CC48">
        <v>0</v>
      </c>
      <c r="CD48">
        <v>0</v>
      </c>
      <c r="CE48">
        <v>0</v>
      </c>
      <c r="CF48">
        <v>1</v>
      </c>
      <c r="CG48">
        <v>1</v>
      </c>
      <c r="CH48">
        <v>1</v>
      </c>
      <c r="CI48">
        <v>1</v>
      </c>
      <c r="CJ48">
        <v>1</v>
      </c>
      <c r="CK48">
        <v>0.77500000000000002</v>
      </c>
      <c r="CL48">
        <v>0</v>
      </c>
      <c r="CM48">
        <v>0.11700000000000001</v>
      </c>
      <c r="CN48">
        <v>1</v>
      </c>
      <c r="CO48">
        <v>1</v>
      </c>
      <c r="CP48">
        <v>1</v>
      </c>
      <c r="CQ48">
        <v>1</v>
      </c>
      <c r="CR48">
        <v>1</v>
      </c>
      <c r="CS48">
        <v>1</v>
      </c>
      <c r="CT48">
        <v>1</v>
      </c>
      <c r="CU48">
        <v>1</v>
      </c>
      <c r="CV48">
        <v>0</v>
      </c>
      <c r="CW48">
        <v>0.76700000000000002</v>
      </c>
      <c r="CX48">
        <v>1</v>
      </c>
      <c r="CY48">
        <v>0</v>
      </c>
      <c r="CZ48">
        <v>0</v>
      </c>
      <c r="DA48">
        <v>1</v>
      </c>
      <c r="DB48">
        <v>1</v>
      </c>
      <c r="DC48">
        <v>0.48299999999999998</v>
      </c>
      <c r="DD48">
        <v>0</v>
      </c>
      <c r="DE48">
        <v>0.71699999999999997</v>
      </c>
      <c r="DF48">
        <v>0</v>
      </c>
      <c r="DG48">
        <v>0</v>
      </c>
      <c r="DH48">
        <v>0</v>
      </c>
      <c r="DI48">
        <v>0</v>
      </c>
      <c r="DJ48">
        <v>1</v>
      </c>
      <c r="DK48">
        <v>1</v>
      </c>
      <c r="DL48">
        <v>1</v>
      </c>
      <c r="DM48">
        <v>1</v>
      </c>
      <c r="DN48">
        <v>1</v>
      </c>
      <c r="DO48">
        <v>0</v>
      </c>
      <c r="DP48">
        <v>0</v>
      </c>
      <c r="DQ48">
        <v>0</v>
      </c>
      <c r="DR48">
        <v>0</v>
      </c>
      <c r="DS48">
        <v>0.36699999999999999</v>
      </c>
      <c r="DT48">
        <v>0</v>
      </c>
      <c r="DU48">
        <v>0.78300000000000003</v>
      </c>
      <c r="DV48">
        <v>0</v>
      </c>
      <c r="DW48">
        <v>1</v>
      </c>
      <c r="DX48">
        <v>1</v>
      </c>
      <c r="DY48">
        <v>0</v>
      </c>
      <c r="DZ48">
        <v>0</v>
      </c>
      <c r="EA48">
        <v>0</v>
      </c>
      <c r="EB48">
        <v>0</v>
      </c>
      <c r="EC48">
        <v>0</v>
      </c>
      <c r="ED48">
        <v>0</v>
      </c>
      <c r="EE48">
        <v>0</v>
      </c>
      <c r="EF48">
        <v>0</v>
      </c>
      <c r="EG48">
        <v>0</v>
      </c>
      <c r="EH48">
        <v>0</v>
      </c>
      <c r="EI48">
        <v>0</v>
      </c>
      <c r="EJ48">
        <v>0</v>
      </c>
      <c r="EK48">
        <v>0</v>
      </c>
      <c r="EL48">
        <v>0</v>
      </c>
      <c r="EM48">
        <v>0</v>
      </c>
      <c r="EN48">
        <v>15.8</v>
      </c>
      <c r="EO48">
        <v>15.92</v>
      </c>
      <c r="EP48">
        <v>16.190000000000001</v>
      </c>
      <c r="EQ48">
        <v>15.75</v>
      </c>
      <c r="ER48">
        <v>16.23</v>
      </c>
      <c r="ES48">
        <v>17.98</v>
      </c>
      <c r="ET48">
        <v>18.45</v>
      </c>
      <c r="EU48">
        <v>18.5</v>
      </c>
      <c r="EV48">
        <v>17.68</v>
      </c>
      <c r="EW48">
        <v>16.98</v>
      </c>
      <c r="EX48">
        <v>18.05</v>
      </c>
      <c r="EY48">
        <v>16.440000000000001</v>
      </c>
      <c r="EZ48">
        <v>17.37</v>
      </c>
      <c r="FA48">
        <v>15.5</v>
      </c>
      <c r="FB48">
        <v>16.2</v>
      </c>
      <c r="FC48">
        <v>18.12</v>
      </c>
      <c r="FD48">
        <v>18.64</v>
      </c>
      <c r="FE48">
        <v>17.73</v>
      </c>
      <c r="FF48">
        <v>17.670000000000002</v>
      </c>
      <c r="FG48">
        <v>18.95</v>
      </c>
      <c r="FH48">
        <v>18.579999999999998</v>
      </c>
      <c r="FI48">
        <v>17.45</v>
      </c>
      <c r="FJ48">
        <v>17.53</v>
      </c>
      <c r="FK48">
        <v>18.440000000000001</v>
      </c>
      <c r="FL48">
        <v>19.239999999999998</v>
      </c>
      <c r="FM48">
        <v>17.79</v>
      </c>
      <c r="FN48">
        <v>18.48</v>
      </c>
      <c r="FO48">
        <v>20.09</v>
      </c>
      <c r="FP48">
        <v>19.54</v>
      </c>
      <c r="FQ48">
        <v>20.41</v>
      </c>
      <c r="FR48">
        <v>1</v>
      </c>
      <c r="FS48">
        <v>1</v>
      </c>
      <c r="FT48">
        <v>1</v>
      </c>
      <c r="FU48">
        <v>1</v>
      </c>
      <c r="FV48">
        <v>1</v>
      </c>
      <c r="FW48">
        <v>1</v>
      </c>
      <c r="FX48">
        <v>1</v>
      </c>
      <c r="FY48">
        <v>1</v>
      </c>
      <c r="FZ48">
        <v>1</v>
      </c>
      <c r="GA48">
        <v>1</v>
      </c>
      <c r="GB48">
        <v>1</v>
      </c>
      <c r="GC48">
        <v>1</v>
      </c>
      <c r="GD48">
        <v>1</v>
      </c>
      <c r="GE48">
        <v>1</v>
      </c>
      <c r="GF48">
        <v>1</v>
      </c>
      <c r="GG48">
        <v>1</v>
      </c>
      <c r="GH48">
        <v>1</v>
      </c>
      <c r="GI48">
        <v>1</v>
      </c>
      <c r="GJ48">
        <v>1</v>
      </c>
      <c r="GK48">
        <v>1</v>
      </c>
      <c r="GL48">
        <v>1</v>
      </c>
      <c r="GM48">
        <v>1</v>
      </c>
      <c r="GN48">
        <v>1</v>
      </c>
      <c r="GO48">
        <v>1</v>
      </c>
      <c r="GP48">
        <v>1</v>
      </c>
      <c r="GQ48">
        <v>1</v>
      </c>
      <c r="GR48">
        <v>1</v>
      </c>
      <c r="GS48">
        <v>0</v>
      </c>
      <c r="GT48">
        <v>0.57499999999999996</v>
      </c>
      <c r="GU48">
        <v>0</v>
      </c>
      <c r="GV48">
        <v>1</v>
      </c>
      <c r="GW48">
        <v>1</v>
      </c>
      <c r="GX48">
        <v>1</v>
      </c>
      <c r="GY48">
        <v>1</v>
      </c>
      <c r="GZ48">
        <v>1</v>
      </c>
      <c r="HA48">
        <v>1</v>
      </c>
      <c r="HB48">
        <v>0.66700000000000004</v>
      </c>
      <c r="HC48">
        <v>0.6</v>
      </c>
      <c r="HD48">
        <v>1</v>
      </c>
      <c r="HE48">
        <v>1</v>
      </c>
      <c r="HF48">
        <v>1</v>
      </c>
      <c r="HG48">
        <v>1</v>
      </c>
      <c r="HH48">
        <v>1</v>
      </c>
      <c r="HI48">
        <v>1</v>
      </c>
      <c r="HJ48">
        <v>1</v>
      </c>
      <c r="HK48">
        <v>1</v>
      </c>
      <c r="HL48">
        <v>0.45800000000000002</v>
      </c>
      <c r="HM48">
        <v>1</v>
      </c>
      <c r="HN48">
        <v>1</v>
      </c>
      <c r="HO48">
        <v>7.4999999999999997E-2</v>
      </c>
      <c r="HP48">
        <v>0.42499999999999999</v>
      </c>
      <c r="HQ48">
        <v>1</v>
      </c>
      <c r="HR48">
        <v>1</v>
      </c>
      <c r="HS48">
        <v>0.66700000000000004</v>
      </c>
      <c r="HT48">
        <v>0</v>
      </c>
      <c r="HU48">
        <v>1</v>
      </c>
      <c r="HV48">
        <v>0.95799999999999996</v>
      </c>
      <c r="HW48">
        <v>0</v>
      </c>
      <c r="HX48">
        <v>0</v>
      </c>
      <c r="HY48">
        <v>0</v>
      </c>
      <c r="HZ48">
        <v>1</v>
      </c>
      <c r="IA48">
        <v>1</v>
      </c>
      <c r="IB48">
        <v>1</v>
      </c>
      <c r="IC48">
        <v>1</v>
      </c>
      <c r="ID48">
        <v>1</v>
      </c>
      <c r="IE48">
        <v>4.2000000000000003E-2</v>
      </c>
      <c r="IF48">
        <v>0</v>
      </c>
      <c r="IG48">
        <v>0</v>
      </c>
      <c r="IH48">
        <v>0.317</v>
      </c>
      <c r="II48">
        <v>1</v>
      </c>
      <c r="IJ48">
        <v>0</v>
      </c>
      <c r="IK48">
        <v>1</v>
      </c>
      <c r="IL48">
        <v>0.76700000000000002</v>
      </c>
      <c r="IM48">
        <v>1</v>
      </c>
      <c r="IN48">
        <v>1</v>
      </c>
      <c r="IO48">
        <v>0</v>
      </c>
      <c r="IP48">
        <v>0</v>
      </c>
      <c r="IQ48">
        <v>0.308</v>
      </c>
      <c r="IR48">
        <v>0.41699999999999998</v>
      </c>
      <c r="IS48">
        <v>0</v>
      </c>
      <c r="IT48">
        <v>0</v>
      </c>
      <c r="IU48">
        <v>0.64200000000000002</v>
      </c>
      <c r="IV48">
        <v>0.42499999999999999</v>
      </c>
      <c r="IW48">
        <v>0</v>
      </c>
      <c r="IX48">
        <v>0</v>
      </c>
      <c r="IY48">
        <v>0.317</v>
      </c>
      <c r="IZ48">
        <v>0</v>
      </c>
      <c r="JA48">
        <v>0</v>
      </c>
      <c r="JB48">
        <v>0</v>
      </c>
      <c r="JC48">
        <v>0</v>
      </c>
      <c r="JD48">
        <v>3.9990000000000001</v>
      </c>
      <c r="JE48">
        <v>6</v>
      </c>
      <c r="JF48">
        <v>5.6239999999999997</v>
      </c>
      <c r="JG48">
        <v>7.3639999999999999</v>
      </c>
      <c r="JH48">
        <v>6.9779999999999998</v>
      </c>
      <c r="JI48">
        <v>11.606</v>
      </c>
      <c r="JJ48">
        <v>8.7569999999999997</v>
      </c>
      <c r="JK48">
        <v>9.5180000000000007</v>
      </c>
      <c r="JL48">
        <v>6.3739999999999997</v>
      </c>
      <c r="JM48">
        <v>7.12</v>
      </c>
      <c r="JN48">
        <v>9.5190000000000001</v>
      </c>
      <c r="JO48">
        <v>7.7060000000000004</v>
      </c>
      <c r="JP48">
        <v>8.2710000000000008</v>
      </c>
      <c r="JQ48">
        <v>6.9509999999999996</v>
      </c>
      <c r="JR48">
        <v>6.9029999999999996</v>
      </c>
      <c r="JS48">
        <v>11.567</v>
      </c>
      <c r="JT48">
        <v>10.212</v>
      </c>
      <c r="JU48">
        <v>7.7119999999999997</v>
      </c>
      <c r="JV48">
        <v>9.16</v>
      </c>
      <c r="JW48">
        <v>12.805</v>
      </c>
      <c r="JX48">
        <v>7.4089999999999998</v>
      </c>
      <c r="JY48">
        <v>8.0009999999999994</v>
      </c>
      <c r="JZ48">
        <v>5.0679999999999996</v>
      </c>
      <c r="KA48">
        <v>9.6829999999999998</v>
      </c>
      <c r="KB48">
        <v>11.563000000000001</v>
      </c>
      <c r="KC48">
        <v>10.311</v>
      </c>
      <c r="KD48">
        <v>12.034000000000001</v>
      </c>
      <c r="KE48">
        <v>11.867000000000001</v>
      </c>
      <c r="KF48">
        <v>10.465</v>
      </c>
      <c r="KG48">
        <v>13.173999999999999</v>
      </c>
    </row>
    <row r="49" spans="1:293" x14ac:dyDescent="0.25">
      <c r="A49" t="s">
        <v>1614</v>
      </c>
      <c r="B49" t="s">
        <v>832</v>
      </c>
      <c r="C49" t="s">
        <v>595</v>
      </c>
      <c r="D49">
        <v>104</v>
      </c>
      <c r="E49" t="s">
        <v>12</v>
      </c>
      <c r="F49">
        <v>2</v>
      </c>
      <c r="G49">
        <v>2</v>
      </c>
      <c r="H49" t="s">
        <v>2</v>
      </c>
      <c r="I49" t="s">
        <v>7</v>
      </c>
      <c r="J49" t="s">
        <v>5</v>
      </c>
      <c r="K49" s="17" t="s">
        <v>596</v>
      </c>
      <c r="L49" s="17" t="s">
        <v>831</v>
      </c>
      <c r="M49" s="7">
        <v>0</v>
      </c>
      <c r="N49" s="7">
        <v>363.71327602658403</v>
      </c>
      <c r="O49" s="7">
        <f>M49*'Emission and cost factors'!$D$8+N49*'Emission and cost factors'!$E$8</f>
        <v>167.30810697222867</v>
      </c>
      <c r="P49" s="8">
        <f>M49*'Emission and cost factors'!$D$9+N49*'Emission and cost factors'!$E$9</f>
        <v>54.556991403987602</v>
      </c>
      <c r="Q49" s="7">
        <f t="shared" si="7"/>
        <v>18.459333333333333</v>
      </c>
      <c r="R49" s="2">
        <f t="shared" si="8"/>
        <v>27</v>
      </c>
      <c r="S49" s="2">
        <f t="shared" si="9"/>
        <v>21</v>
      </c>
      <c r="T49" s="2">
        <f t="shared" si="10"/>
        <v>9</v>
      </c>
      <c r="U49" s="7">
        <f t="shared" si="11"/>
        <v>0.88833333333333331</v>
      </c>
      <c r="V49" s="7">
        <f t="shared" si="12"/>
        <v>0.6283333333333333</v>
      </c>
      <c r="W49" s="7">
        <f t="shared" si="13"/>
        <v>0.27166666666666667</v>
      </c>
      <c r="X49">
        <v>16.899999999999999</v>
      </c>
      <c r="Y49">
        <v>16.97</v>
      </c>
      <c r="Z49">
        <v>17.14</v>
      </c>
      <c r="AA49">
        <v>16.89</v>
      </c>
      <c r="AB49">
        <v>17.170000000000002</v>
      </c>
      <c r="AC49">
        <v>18.690000000000001</v>
      </c>
      <c r="AD49">
        <v>19.149999999999999</v>
      </c>
      <c r="AE49">
        <v>18.940000000000001</v>
      </c>
      <c r="AF49">
        <v>18.28</v>
      </c>
      <c r="AG49">
        <v>17.78</v>
      </c>
      <c r="AH49">
        <v>18.510000000000002</v>
      </c>
      <c r="AI49">
        <v>17.559999999999999</v>
      </c>
      <c r="AJ49">
        <v>18.2</v>
      </c>
      <c r="AK49">
        <v>16.87</v>
      </c>
      <c r="AL49">
        <v>17.3</v>
      </c>
      <c r="AM49">
        <v>18.64</v>
      </c>
      <c r="AN49">
        <v>19.190000000000001</v>
      </c>
      <c r="AO49">
        <v>18.55</v>
      </c>
      <c r="AP49">
        <v>18.420000000000002</v>
      </c>
      <c r="AQ49">
        <v>19.47</v>
      </c>
      <c r="AR49">
        <v>19.28</v>
      </c>
      <c r="AS49">
        <v>18.329999999999998</v>
      </c>
      <c r="AT49">
        <v>18.12</v>
      </c>
      <c r="AU49">
        <v>18.77</v>
      </c>
      <c r="AV49">
        <v>19.7</v>
      </c>
      <c r="AW49">
        <v>18.649999999999999</v>
      </c>
      <c r="AX49">
        <v>19.27</v>
      </c>
      <c r="AY49">
        <v>20.45</v>
      </c>
      <c r="AZ49">
        <v>20</v>
      </c>
      <c r="BA49">
        <v>20.59</v>
      </c>
      <c r="BB49">
        <v>1</v>
      </c>
      <c r="BC49">
        <v>1</v>
      </c>
      <c r="BD49">
        <v>1</v>
      </c>
      <c r="BE49">
        <v>1</v>
      </c>
      <c r="BF49">
        <v>1</v>
      </c>
      <c r="BG49">
        <v>1</v>
      </c>
      <c r="BH49">
        <v>1</v>
      </c>
      <c r="BI49">
        <v>1</v>
      </c>
      <c r="BJ49">
        <v>1</v>
      </c>
      <c r="BK49">
        <v>1</v>
      </c>
      <c r="BL49">
        <v>1</v>
      </c>
      <c r="BM49">
        <v>1</v>
      </c>
      <c r="BN49">
        <v>1</v>
      </c>
      <c r="BO49">
        <v>1</v>
      </c>
      <c r="BP49">
        <v>1</v>
      </c>
      <c r="BQ49">
        <v>1</v>
      </c>
      <c r="BR49">
        <v>1</v>
      </c>
      <c r="BS49">
        <v>1</v>
      </c>
      <c r="BT49">
        <v>1</v>
      </c>
      <c r="BU49">
        <v>1</v>
      </c>
      <c r="BV49">
        <v>1</v>
      </c>
      <c r="BW49">
        <v>1</v>
      </c>
      <c r="BX49">
        <v>1</v>
      </c>
      <c r="BY49">
        <v>1</v>
      </c>
      <c r="BZ49">
        <v>0.65</v>
      </c>
      <c r="CA49">
        <v>1</v>
      </c>
      <c r="CB49">
        <v>1</v>
      </c>
      <c r="CC49">
        <v>0</v>
      </c>
      <c r="CD49">
        <v>0</v>
      </c>
      <c r="CE49">
        <v>0</v>
      </c>
      <c r="CF49">
        <v>1</v>
      </c>
      <c r="CG49">
        <v>1</v>
      </c>
      <c r="CH49">
        <v>1</v>
      </c>
      <c r="CI49">
        <v>1</v>
      </c>
      <c r="CJ49">
        <v>1</v>
      </c>
      <c r="CK49">
        <v>0.77500000000000002</v>
      </c>
      <c r="CL49">
        <v>0</v>
      </c>
      <c r="CM49">
        <v>0.11700000000000001</v>
      </c>
      <c r="CN49">
        <v>1</v>
      </c>
      <c r="CO49">
        <v>1</v>
      </c>
      <c r="CP49">
        <v>1</v>
      </c>
      <c r="CQ49">
        <v>1</v>
      </c>
      <c r="CR49">
        <v>1</v>
      </c>
      <c r="CS49">
        <v>1</v>
      </c>
      <c r="CT49">
        <v>1</v>
      </c>
      <c r="CU49">
        <v>1</v>
      </c>
      <c r="CV49">
        <v>0</v>
      </c>
      <c r="CW49">
        <v>0.75800000000000001</v>
      </c>
      <c r="CX49">
        <v>1</v>
      </c>
      <c r="CY49">
        <v>0</v>
      </c>
      <c r="CZ49">
        <v>0</v>
      </c>
      <c r="DA49">
        <v>1</v>
      </c>
      <c r="DB49">
        <v>1</v>
      </c>
      <c r="DC49">
        <v>0.48299999999999998</v>
      </c>
      <c r="DD49">
        <v>0</v>
      </c>
      <c r="DE49">
        <v>0.71699999999999997</v>
      </c>
      <c r="DF49">
        <v>0</v>
      </c>
      <c r="DG49">
        <v>0</v>
      </c>
      <c r="DH49">
        <v>0</v>
      </c>
      <c r="DI49">
        <v>0</v>
      </c>
      <c r="DJ49">
        <v>1</v>
      </c>
      <c r="DK49">
        <v>1</v>
      </c>
      <c r="DL49">
        <v>1</v>
      </c>
      <c r="DM49">
        <v>1</v>
      </c>
      <c r="DN49">
        <v>1</v>
      </c>
      <c r="DO49">
        <v>0</v>
      </c>
      <c r="DP49">
        <v>0</v>
      </c>
      <c r="DQ49">
        <v>0</v>
      </c>
      <c r="DR49">
        <v>0</v>
      </c>
      <c r="DS49">
        <v>0.36699999999999999</v>
      </c>
      <c r="DT49">
        <v>0</v>
      </c>
      <c r="DU49">
        <v>0.78300000000000003</v>
      </c>
      <c r="DV49">
        <v>0</v>
      </c>
      <c r="DW49">
        <v>1</v>
      </c>
      <c r="DX49">
        <v>1</v>
      </c>
      <c r="DY49">
        <v>0</v>
      </c>
      <c r="DZ49">
        <v>0</v>
      </c>
      <c r="EA49">
        <v>0</v>
      </c>
      <c r="EB49">
        <v>0</v>
      </c>
      <c r="EC49">
        <v>0</v>
      </c>
      <c r="ED49">
        <v>0</v>
      </c>
      <c r="EE49">
        <v>0</v>
      </c>
      <c r="EF49">
        <v>0</v>
      </c>
      <c r="EG49">
        <v>0</v>
      </c>
      <c r="EH49">
        <v>0</v>
      </c>
      <c r="EI49">
        <v>0</v>
      </c>
      <c r="EJ49">
        <v>0</v>
      </c>
      <c r="EK49">
        <v>0</v>
      </c>
      <c r="EL49">
        <v>0</v>
      </c>
      <c r="EM49">
        <v>0</v>
      </c>
      <c r="EN49">
        <v>15.8</v>
      </c>
      <c r="EO49">
        <v>15.92</v>
      </c>
      <c r="EP49">
        <v>16.190000000000001</v>
      </c>
      <c r="EQ49">
        <v>15.75</v>
      </c>
      <c r="ER49">
        <v>16.23</v>
      </c>
      <c r="ES49">
        <v>17.98</v>
      </c>
      <c r="ET49">
        <v>18.45</v>
      </c>
      <c r="EU49">
        <v>18.5</v>
      </c>
      <c r="EV49">
        <v>17.68</v>
      </c>
      <c r="EW49">
        <v>16.98</v>
      </c>
      <c r="EX49">
        <v>18.05</v>
      </c>
      <c r="EY49">
        <v>16.440000000000001</v>
      </c>
      <c r="EZ49">
        <v>17.37</v>
      </c>
      <c r="FA49">
        <v>15.5</v>
      </c>
      <c r="FB49">
        <v>16.2</v>
      </c>
      <c r="FC49">
        <v>18.12</v>
      </c>
      <c r="FD49">
        <v>18.64</v>
      </c>
      <c r="FE49">
        <v>17.73</v>
      </c>
      <c r="FF49">
        <v>17.670000000000002</v>
      </c>
      <c r="FG49">
        <v>18.95</v>
      </c>
      <c r="FH49">
        <v>18.579999999999998</v>
      </c>
      <c r="FI49">
        <v>17.45</v>
      </c>
      <c r="FJ49">
        <v>17.53</v>
      </c>
      <c r="FK49">
        <v>18.440000000000001</v>
      </c>
      <c r="FL49">
        <v>19.239999999999998</v>
      </c>
      <c r="FM49">
        <v>17.79</v>
      </c>
      <c r="FN49">
        <v>18.48</v>
      </c>
      <c r="FO49">
        <v>20.09</v>
      </c>
      <c r="FP49">
        <v>19.54</v>
      </c>
      <c r="FQ49">
        <v>20.41</v>
      </c>
      <c r="FR49">
        <v>1</v>
      </c>
      <c r="FS49">
        <v>1</v>
      </c>
      <c r="FT49">
        <v>1</v>
      </c>
      <c r="FU49">
        <v>1</v>
      </c>
      <c r="FV49">
        <v>1</v>
      </c>
      <c r="FW49">
        <v>1</v>
      </c>
      <c r="FX49">
        <v>1</v>
      </c>
      <c r="FY49">
        <v>1</v>
      </c>
      <c r="FZ49">
        <v>1</v>
      </c>
      <c r="GA49">
        <v>1</v>
      </c>
      <c r="GB49">
        <v>1</v>
      </c>
      <c r="GC49">
        <v>1</v>
      </c>
      <c r="GD49">
        <v>1</v>
      </c>
      <c r="GE49">
        <v>1</v>
      </c>
      <c r="GF49">
        <v>1</v>
      </c>
      <c r="GG49">
        <v>1</v>
      </c>
      <c r="GH49">
        <v>1</v>
      </c>
      <c r="GI49">
        <v>1</v>
      </c>
      <c r="GJ49">
        <v>1</v>
      </c>
      <c r="GK49">
        <v>1</v>
      </c>
      <c r="GL49">
        <v>1</v>
      </c>
      <c r="GM49">
        <v>1</v>
      </c>
      <c r="GN49">
        <v>1</v>
      </c>
      <c r="GO49">
        <v>1</v>
      </c>
      <c r="GP49">
        <v>1</v>
      </c>
      <c r="GQ49">
        <v>1</v>
      </c>
      <c r="GR49">
        <v>1</v>
      </c>
      <c r="GS49">
        <v>0</v>
      </c>
      <c r="GT49">
        <v>0.57499999999999996</v>
      </c>
      <c r="GU49">
        <v>0</v>
      </c>
      <c r="GV49">
        <v>1</v>
      </c>
      <c r="GW49">
        <v>1</v>
      </c>
      <c r="GX49">
        <v>1</v>
      </c>
      <c r="GY49">
        <v>1</v>
      </c>
      <c r="GZ49">
        <v>1</v>
      </c>
      <c r="HA49">
        <v>1</v>
      </c>
      <c r="HB49">
        <v>0.66700000000000004</v>
      </c>
      <c r="HC49">
        <v>0.6</v>
      </c>
      <c r="HD49">
        <v>1</v>
      </c>
      <c r="HE49">
        <v>1</v>
      </c>
      <c r="HF49">
        <v>1</v>
      </c>
      <c r="HG49">
        <v>1</v>
      </c>
      <c r="HH49">
        <v>1</v>
      </c>
      <c r="HI49">
        <v>1</v>
      </c>
      <c r="HJ49">
        <v>1</v>
      </c>
      <c r="HK49">
        <v>1</v>
      </c>
      <c r="HL49">
        <v>0.45800000000000002</v>
      </c>
      <c r="HM49">
        <v>1</v>
      </c>
      <c r="HN49">
        <v>1</v>
      </c>
      <c r="HO49">
        <v>7.4999999999999997E-2</v>
      </c>
      <c r="HP49">
        <v>0.42499999999999999</v>
      </c>
      <c r="HQ49">
        <v>1</v>
      </c>
      <c r="HR49">
        <v>1</v>
      </c>
      <c r="HS49">
        <v>0.66700000000000004</v>
      </c>
      <c r="HT49">
        <v>0</v>
      </c>
      <c r="HU49">
        <v>1</v>
      </c>
      <c r="HV49">
        <v>0.95799999999999996</v>
      </c>
      <c r="HW49">
        <v>0</v>
      </c>
      <c r="HX49">
        <v>0</v>
      </c>
      <c r="HY49">
        <v>0</v>
      </c>
      <c r="HZ49">
        <v>1</v>
      </c>
      <c r="IA49">
        <v>1</v>
      </c>
      <c r="IB49">
        <v>1</v>
      </c>
      <c r="IC49">
        <v>1</v>
      </c>
      <c r="ID49">
        <v>1</v>
      </c>
      <c r="IE49">
        <v>4.2000000000000003E-2</v>
      </c>
      <c r="IF49">
        <v>0</v>
      </c>
      <c r="IG49">
        <v>0</v>
      </c>
      <c r="IH49">
        <v>0.317</v>
      </c>
      <c r="II49">
        <v>1</v>
      </c>
      <c r="IJ49">
        <v>0</v>
      </c>
      <c r="IK49">
        <v>1</v>
      </c>
      <c r="IL49">
        <v>0.76700000000000002</v>
      </c>
      <c r="IM49">
        <v>1</v>
      </c>
      <c r="IN49">
        <v>1</v>
      </c>
      <c r="IO49">
        <v>0</v>
      </c>
      <c r="IP49">
        <v>0</v>
      </c>
      <c r="IQ49">
        <v>0.308</v>
      </c>
      <c r="IR49">
        <v>0.41699999999999998</v>
      </c>
      <c r="IS49">
        <v>0</v>
      </c>
      <c r="IT49">
        <v>0</v>
      </c>
      <c r="IU49">
        <v>0.64200000000000002</v>
      </c>
      <c r="IV49">
        <v>0.42499999999999999</v>
      </c>
      <c r="IW49">
        <v>0</v>
      </c>
      <c r="IX49">
        <v>0</v>
      </c>
      <c r="IY49">
        <v>0.317</v>
      </c>
      <c r="IZ49">
        <v>0</v>
      </c>
      <c r="JA49">
        <v>0</v>
      </c>
      <c r="JB49">
        <v>0</v>
      </c>
      <c r="JC49">
        <v>0</v>
      </c>
      <c r="JD49">
        <v>3.9990000000000001</v>
      </c>
      <c r="JE49">
        <v>6</v>
      </c>
      <c r="JF49">
        <v>5.6239999999999997</v>
      </c>
      <c r="JG49">
        <v>7.3639999999999999</v>
      </c>
      <c r="JH49">
        <v>6.9779999999999998</v>
      </c>
      <c r="JI49">
        <v>11.606</v>
      </c>
      <c r="JJ49">
        <v>8.7569999999999997</v>
      </c>
      <c r="JK49">
        <v>9.5180000000000007</v>
      </c>
      <c r="JL49">
        <v>6.3739999999999997</v>
      </c>
      <c r="JM49">
        <v>7.12</v>
      </c>
      <c r="JN49">
        <v>9.5190000000000001</v>
      </c>
      <c r="JO49">
        <v>7.7060000000000004</v>
      </c>
      <c r="JP49">
        <v>8.2710000000000008</v>
      </c>
      <c r="JQ49">
        <v>6.9509999999999996</v>
      </c>
      <c r="JR49">
        <v>6.9029999999999996</v>
      </c>
      <c r="JS49">
        <v>11.567</v>
      </c>
      <c r="JT49">
        <v>10.212</v>
      </c>
      <c r="JU49">
        <v>7.7119999999999997</v>
      </c>
      <c r="JV49">
        <v>9.16</v>
      </c>
      <c r="JW49">
        <v>12.805</v>
      </c>
      <c r="JX49">
        <v>7.4089999999999998</v>
      </c>
      <c r="JY49">
        <v>8.0009999999999994</v>
      </c>
      <c r="JZ49">
        <v>5.0679999999999996</v>
      </c>
      <c r="KA49">
        <v>9.6829999999999998</v>
      </c>
      <c r="KB49">
        <v>11.563000000000001</v>
      </c>
      <c r="KC49">
        <v>10.311</v>
      </c>
      <c r="KD49">
        <v>12.034000000000001</v>
      </c>
      <c r="KE49">
        <v>11.867000000000001</v>
      </c>
      <c r="KF49">
        <v>10.465</v>
      </c>
      <c r="KG49">
        <v>13.173999999999999</v>
      </c>
    </row>
    <row r="50" spans="1:293" x14ac:dyDescent="0.25">
      <c r="A50" t="s">
        <v>1615</v>
      </c>
      <c r="B50" t="s">
        <v>832</v>
      </c>
      <c r="C50" t="s">
        <v>595</v>
      </c>
      <c r="D50">
        <v>105</v>
      </c>
      <c r="E50" t="s">
        <v>12</v>
      </c>
      <c r="F50">
        <v>2</v>
      </c>
      <c r="G50">
        <v>2</v>
      </c>
      <c r="H50" t="s">
        <v>2</v>
      </c>
      <c r="I50" t="s">
        <v>6</v>
      </c>
      <c r="J50" t="s">
        <v>611</v>
      </c>
      <c r="K50" s="17" t="s">
        <v>596</v>
      </c>
      <c r="L50" s="17" t="s">
        <v>831</v>
      </c>
      <c r="M50" s="7">
        <v>0</v>
      </c>
      <c r="N50" s="7">
        <v>363.39587487957101</v>
      </c>
      <c r="O50" s="7">
        <f>M50*'Emission and cost factors'!$D$8+N50*'Emission and cost factors'!$E$8</f>
        <v>167.16210244460268</v>
      </c>
      <c r="P50" s="8">
        <f>M50*'Emission and cost factors'!$D$9+N50*'Emission and cost factors'!$E$9</f>
        <v>54.509381231935649</v>
      </c>
      <c r="Q50" s="7">
        <f t="shared" si="7"/>
        <v>18.494666666666667</v>
      </c>
      <c r="R50" s="2">
        <f t="shared" si="8"/>
        <v>27</v>
      </c>
      <c r="S50" s="2">
        <f t="shared" si="9"/>
        <v>20</v>
      </c>
      <c r="T50" s="2">
        <f t="shared" si="10"/>
        <v>9</v>
      </c>
      <c r="U50" s="7">
        <f t="shared" si="11"/>
        <v>0.86613333333333331</v>
      </c>
      <c r="V50" s="7">
        <f t="shared" si="12"/>
        <v>0.56689999999999996</v>
      </c>
      <c r="W50" s="7">
        <f t="shared" si="13"/>
        <v>0.26553333333333334</v>
      </c>
      <c r="X50">
        <v>16.760000000000002</v>
      </c>
      <c r="Y50">
        <v>16.97</v>
      </c>
      <c r="Z50">
        <v>17.16</v>
      </c>
      <c r="AA50">
        <v>16.89</v>
      </c>
      <c r="AB50">
        <v>17.2</v>
      </c>
      <c r="AC50">
        <v>18.79</v>
      </c>
      <c r="AD50">
        <v>19.190000000000001</v>
      </c>
      <c r="AE50">
        <v>19</v>
      </c>
      <c r="AF50">
        <v>18.3</v>
      </c>
      <c r="AG50">
        <v>17.82</v>
      </c>
      <c r="AH50">
        <v>18.62</v>
      </c>
      <c r="AI50">
        <v>17.54</v>
      </c>
      <c r="AJ50">
        <v>18.27</v>
      </c>
      <c r="AK50">
        <v>16.809999999999999</v>
      </c>
      <c r="AL50">
        <v>17.32</v>
      </c>
      <c r="AM50">
        <v>18.760000000000002</v>
      </c>
      <c r="AN50">
        <v>19.27</v>
      </c>
      <c r="AO50">
        <v>18.55</v>
      </c>
      <c r="AP50">
        <v>18.45</v>
      </c>
      <c r="AQ50">
        <v>19.579999999999998</v>
      </c>
      <c r="AR50">
        <v>19.29</v>
      </c>
      <c r="AS50">
        <v>18.329999999999998</v>
      </c>
      <c r="AT50">
        <v>18.170000000000002</v>
      </c>
      <c r="AU50">
        <v>18.89</v>
      </c>
      <c r="AV50">
        <v>19.8</v>
      </c>
      <c r="AW50">
        <v>18.62</v>
      </c>
      <c r="AX50">
        <v>19.3</v>
      </c>
      <c r="AY50">
        <v>20.53</v>
      </c>
      <c r="AZ50">
        <v>20</v>
      </c>
      <c r="BA50">
        <v>20.66</v>
      </c>
      <c r="BB50">
        <v>1</v>
      </c>
      <c r="BC50">
        <v>1</v>
      </c>
      <c r="BD50">
        <v>1</v>
      </c>
      <c r="BE50">
        <v>1</v>
      </c>
      <c r="BF50">
        <v>1</v>
      </c>
      <c r="BG50">
        <v>1</v>
      </c>
      <c r="BH50">
        <v>1</v>
      </c>
      <c r="BI50">
        <v>1</v>
      </c>
      <c r="BJ50">
        <v>1</v>
      </c>
      <c r="BK50">
        <v>1</v>
      </c>
      <c r="BL50">
        <v>1</v>
      </c>
      <c r="BM50">
        <v>1</v>
      </c>
      <c r="BN50">
        <v>1</v>
      </c>
      <c r="BO50">
        <v>1</v>
      </c>
      <c r="BP50">
        <v>1</v>
      </c>
      <c r="BQ50">
        <v>1</v>
      </c>
      <c r="BR50">
        <v>1</v>
      </c>
      <c r="BS50">
        <v>1</v>
      </c>
      <c r="BT50">
        <v>1</v>
      </c>
      <c r="BU50">
        <v>0.77500000000000002</v>
      </c>
      <c r="BV50">
        <v>0.84199999999999997</v>
      </c>
      <c r="BW50">
        <v>1</v>
      </c>
      <c r="BX50">
        <v>1</v>
      </c>
      <c r="BY50">
        <v>1</v>
      </c>
      <c r="BZ50">
        <v>0.36699999999999999</v>
      </c>
      <c r="CA50">
        <v>1</v>
      </c>
      <c r="CB50">
        <v>1</v>
      </c>
      <c r="CC50">
        <v>0</v>
      </c>
      <c r="CD50">
        <v>0</v>
      </c>
      <c r="CE50">
        <v>0</v>
      </c>
      <c r="CF50">
        <v>1</v>
      </c>
      <c r="CG50">
        <v>1</v>
      </c>
      <c r="CH50">
        <v>1</v>
      </c>
      <c r="CI50">
        <v>1</v>
      </c>
      <c r="CJ50">
        <v>1</v>
      </c>
      <c r="CK50">
        <v>0.42499999999999999</v>
      </c>
      <c r="CL50">
        <v>0</v>
      </c>
      <c r="CM50">
        <v>0</v>
      </c>
      <c r="CN50">
        <v>1</v>
      </c>
      <c r="CO50">
        <v>1</v>
      </c>
      <c r="CP50">
        <v>0.68300000000000005</v>
      </c>
      <c r="CQ50">
        <v>1</v>
      </c>
      <c r="CR50">
        <v>1</v>
      </c>
      <c r="CS50">
        <v>1</v>
      </c>
      <c r="CT50">
        <v>1</v>
      </c>
      <c r="CU50">
        <v>0.48299999999999998</v>
      </c>
      <c r="CV50">
        <v>0</v>
      </c>
      <c r="CW50">
        <v>0.64200000000000002</v>
      </c>
      <c r="CX50">
        <v>0.90800000000000003</v>
      </c>
      <c r="CY50">
        <v>0</v>
      </c>
      <c r="CZ50">
        <v>0</v>
      </c>
      <c r="DA50">
        <v>1</v>
      </c>
      <c r="DB50">
        <v>1</v>
      </c>
      <c r="DC50">
        <v>0.183</v>
      </c>
      <c r="DD50">
        <v>0</v>
      </c>
      <c r="DE50">
        <v>0.68300000000000005</v>
      </c>
      <c r="DF50">
        <v>0</v>
      </c>
      <c r="DG50">
        <v>0</v>
      </c>
      <c r="DH50">
        <v>0</v>
      </c>
      <c r="DI50">
        <v>0</v>
      </c>
      <c r="DJ50">
        <v>1</v>
      </c>
      <c r="DK50">
        <v>1</v>
      </c>
      <c r="DL50">
        <v>1</v>
      </c>
      <c r="DM50">
        <v>1</v>
      </c>
      <c r="DN50">
        <v>1</v>
      </c>
      <c r="DO50">
        <v>0</v>
      </c>
      <c r="DP50">
        <v>0</v>
      </c>
      <c r="DQ50">
        <v>0</v>
      </c>
      <c r="DR50">
        <v>0</v>
      </c>
      <c r="DS50">
        <v>0.25800000000000001</v>
      </c>
      <c r="DT50">
        <v>0</v>
      </c>
      <c r="DU50">
        <v>0.70799999999999996</v>
      </c>
      <c r="DV50">
        <v>0</v>
      </c>
      <c r="DW50">
        <v>1</v>
      </c>
      <c r="DX50">
        <v>1</v>
      </c>
      <c r="DY50">
        <v>0</v>
      </c>
      <c r="DZ50">
        <v>0</v>
      </c>
      <c r="EA50">
        <v>0</v>
      </c>
      <c r="EB50">
        <v>0</v>
      </c>
      <c r="EC50">
        <v>0</v>
      </c>
      <c r="ED50">
        <v>0</v>
      </c>
      <c r="EE50">
        <v>0</v>
      </c>
      <c r="EF50">
        <v>0</v>
      </c>
      <c r="EG50">
        <v>0</v>
      </c>
      <c r="EH50">
        <v>0</v>
      </c>
      <c r="EI50">
        <v>0</v>
      </c>
      <c r="EJ50">
        <v>0</v>
      </c>
      <c r="EK50">
        <v>0</v>
      </c>
      <c r="EL50">
        <v>0</v>
      </c>
      <c r="EM50">
        <v>0</v>
      </c>
      <c r="EN50">
        <v>15.58</v>
      </c>
      <c r="EO50">
        <v>15.88</v>
      </c>
      <c r="EP50">
        <v>16.170000000000002</v>
      </c>
      <c r="EQ50">
        <v>15.73</v>
      </c>
      <c r="ER50">
        <v>16.21</v>
      </c>
      <c r="ES50">
        <v>18.059999999999999</v>
      </c>
      <c r="ET50">
        <v>18.48</v>
      </c>
      <c r="EU50">
        <v>18.57</v>
      </c>
      <c r="EV50">
        <v>17.68</v>
      </c>
      <c r="EW50">
        <v>16.98</v>
      </c>
      <c r="EX50">
        <v>18.14</v>
      </c>
      <c r="EY50">
        <v>16.41</v>
      </c>
      <c r="EZ50">
        <v>17.420000000000002</v>
      </c>
      <c r="FA50">
        <v>15.42</v>
      </c>
      <c r="FB50">
        <v>16.2</v>
      </c>
      <c r="FC50">
        <v>18.239999999999998</v>
      </c>
      <c r="FD50">
        <v>18.72</v>
      </c>
      <c r="FE50">
        <v>17.73</v>
      </c>
      <c r="FF50">
        <v>17.71</v>
      </c>
      <c r="FG50">
        <v>19.09</v>
      </c>
      <c r="FH50">
        <v>18.579999999999998</v>
      </c>
      <c r="FI50">
        <v>17.45</v>
      </c>
      <c r="FJ50">
        <v>17.54</v>
      </c>
      <c r="FK50">
        <v>18.54</v>
      </c>
      <c r="FL50">
        <v>19.34</v>
      </c>
      <c r="FM50">
        <v>17.73</v>
      </c>
      <c r="FN50">
        <v>18.52</v>
      </c>
      <c r="FO50">
        <v>20.18</v>
      </c>
      <c r="FP50">
        <v>19.53</v>
      </c>
      <c r="FQ50">
        <v>20.47</v>
      </c>
      <c r="FR50">
        <v>1</v>
      </c>
      <c r="FS50">
        <v>1</v>
      </c>
      <c r="FT50">
        <v>1</v>
      </c>
      <c r="FU50">
        <v>1</v>
      </c>
      <c r="FV50">
        <v>1</v>
      </c>
      <c r="FW50">
        <v>1</v>
      </c>
      <c r="FX50">
        <v>1</v>
      </c>
      <c r="FY50">
        <v>1</v>
      </c>
      <c r="FZ50">
        <v>1</v>
      </c>
      <c r="GA50">
        <v>1</v>
      </c>
      <c r="GB50">
        <v>1</v>
      </c>
      <c r="GC50">
        <v>1</v>
      </c>
      <c r="GD50">
        <v>1</v>
      </c>
      <c r="GE50">
        <v>1</v>
      </c>
      <c r="GF50">
        <v>1</v>
      </c>
      <c r="GG50">
        <v>1</v>
      </c>
      <c r="GH50">
        <v>1</v>
      </c>
      <c r="GI50">
        <v>1</v>
      </c>
      <c r="GJ50">
        <v>1</v>
      </c>
      <c r="GK50">
        <v>1</v>
      </c>
      <c r="GL50">
        <v>1</v>
      </c>
      <c r="GM50">
        <v>1</v>
      </c>
      <c r="GN50">
        <v>1</v>
      </c>
      <c r="GO50">
        <v>1</v>
      </c>
      <c r="GP50">
        <v>0.8</v>
      </c>
      <c r="GQ50">
        <v>1</v>
      </c>
      <c r="GR50">
        <v>1</v>
      </c>
      <c r="GS50">
        <v>0</v>
      </c>
      <c r="GT50">
        <v>0.51700000000000002</v>
      </c>
      <c r="GU50">
        <v>0</v>
      </c>
      <c r="GV50">
        <v>1</v>
      </c>
      <c r="GW50">
        <v>1</v>
      </c>
      <c r="GX50">
        <v>1</v>
      </c>
      <c r="GY50">
        <v>1</v>
      </c>
      <c r="GZ50">
        <v>1</v>
      </c>
      <c r="HA50">
        <v>1</v>
      </c>
      <c r="HB50">
        <v>0.54200000000000004</v>
      </c>
      <c r="HC50">
        <v>0.45</v>
      </c>
      <c r="HD50">
        <v>1</v>
      </c>
      <c r="HE50">
        <v>1</v>
      </c>
      <c r="HF50">
        <v>0.95799999999999996</v>
      </c>
      <c r="HG50">
        <v>1</v>
      </c>
      <c r="HH50">
        <v>1</v>
      </c>
      <c r="HI50">
        <v>1</v>
      </c>
      <c r="HJ50">
        <v>1</v>
      </c>
      <c r="HK50">
        <v>1</v>
      </c>
      <c r="HL50">
        <v>0.308</v>
      </c>
      <c r="HM50">
        <v>1</v>
      </c>
      <c r="HN50">
        <v>1</v>
      </c>
      <c r="HO50">
        <v>0</v>
      </c>
      <c r="HP50">
        <v>0.375</v>
      </c>
      <c r="HQ50">
        <v>1</v>
      </c>
      <c r="HR50">
        <v>1</v>
      </c>
      <c r="HS50">
        <v>0.46700000000000003</v>
      </c>
      <c r="HT50">
        <v>0</v>
      </c>
      <c r="HU50">
        <v>1</v>
      </c>
      <c r="HV50">
        <v>0.7</v>
      </c>
      <c r="HW50">
        <v>0</v>
      </c>
      <c r="HX50">
        <v>0</v>
      </c>
      <c r="HY50">
        <v>0</v>
      </c>
      <c r="HZ50">
        <v>1</v>
      </c>
      <c r="IA50">
        <v>1</v>
      </c>
      <c r="IB50">
        <v>1</v>
      </c>
      <c r="IC50">
        <v>1</v>
      </c>
      <c r="ID50">
        <v>1</v>
      </c>
      <c r="IE50">
        <v>0</v>
      </c>
      <c r="IF50">
        <v>0</v>
      </c>
      <c r="IG50">
        <v>0</v>
      </c>
      <c r="IH50">
        <v>0.27500000000000002</v>
      </c>
      <c r="II50">
        <v>1</v>
      </c>
      <c r="IJ50">
        <v>0</v>
      </c>
      <c r="IK50">
        <v>1</v>
      </c>
      <c r="IL50">
        <v>0.60799999999999998</v>
      </c>
      <c r="IM50">
        <v>1</v>
      </c>
      <c r="IN50">
        <v>1</v>
      </c>
      <c r="IO50">
        <v>0</v>
      </c>
      <c r="IP50">
        <v>0</v>
      </c>
      <c r="IQ50">
        <v>0.27500000000000002</v>
      </c>
      <c r="IR50">
        <v>0.32500000000000001</v>
      </c>
      <c r="IS50">
        <v>0</v>
      </c>
      <c r="IT50">
        <v>0</v>
      </c>
      <c r="IU50">
        <v>0.55800000000000005</v>
      </c>
      <c r="IV50">
        <v>0.36699999999999999</v>
      </c>
      <c r="IW50">
        <v>0</v>
      </c>
      <c r="IX50">
        <v>0</v>
      </c>
      <c r="IY50">
        <v>0.35799999999999998</v>
      </c>
      <c r="IZ50">
        <v>0</v>
      </c>
      <c r="JA50">
        <v>0</v>
      </c>
      <c r="JB50">
        <v>0</v>
      </c>
      <c r="JC50">
        <v>0</v>
      </c>
      <c r="JD50">
        <v>3.9990000000000001</v>
      </c>
      <c r="JE50">
        <v>6</v>
      </c>
      <c r="JF50">
        <v>5.6239999999999997</v>
      </c>
      <c r="JG50">
        <v>7.3639999999999999</v>
      </c>
      <c r="JH50">
        <v>6.9779999999999998</v>
      </c>
      <c r="JI50">
        <v>11.606</v>
      </c>
      <c r="JJ50">
        <v>8.7569999999999997</v>
      </c>
      <c r="JK50">
        <v>9.5180000000000007</v>
      </c>
      <c r="JL50">
        <v>6.3739999999999997</v>
      </c>
      <c r="JM50">
        <v>7.12</v>
      </c>
      <c r="JN50">
        <v>9.5190000000000001</v>
      </c>
      <c r="JO50">
        <v>7.7060000000000004</v>
      </c>
      <c r="JP50">
        <v>8.2710000000000008</v>
      </c>
      <c r="JQ50">
        <v>6.9509999999999996</v>
      </c>
      <c r="JR50">
        <v>6.9029999999999996</v>
      </c>
      <c r="JS50">
        <v>11.567</v>
      </c>
      <c r="JT50">
        <v>10.212</v>
      </c>
      <c r="JU50">
        <v>7.7119999999999997</v>
      </c>
      <c r="JV50">
        <v>9.16</v>
      </c>
      <c r="JW50">
        <v>12.805</v>
      </c>
      <c r="JX50">
        <v>7.4089999999999998</v>
      </c>
      <c r="JY50">
        <v>8.0009999999999994</v>
      </c>
      <c r="JZ50">
        <v>5.0679999999999996</v>
      </c>
      <c r="KA50">
        <v>9.6829999999999998</v>
      </c>
      <c r="KB50">
        <v>11.563000000000001</v>
      </c>
      <c r="KC50">
        <v>10.311</v>
      </c>
      <c r="KD50">
        <v>12.034000000000001</v>
      </c>
      <c r="KE50">
        <v>11.867000000000001</v>
      </c>
      <c r="KF50">
        <v>10.465</v>
      </c>
      <c r="KG50">
        <v>13.173999999999999</v>
      </c>
    </row>
    <row r="51" spans="1:293" x14ac:dyDescent="0.25">
      <c r="A51" t="s">
        <v>1616</v>
      </c>
      <c r="B51" t="s">
        <v>832</v>
      </c>
      <c r="C51" t="s">
        <v>595</v>
      </c>
      <c r="D51">
        <v>106</v>
      </c>
      <c r="E51" t="s">
        <v>12</v>
      </c>
      <c r="F51">
        <v>2</v>
      </c>
      <c r="G51">
        <v>2</v>
      </c>
      <c r="H51" t="s">
        <v>2</v>
      </c>
      <c r="I51" t="s">
        <v>6</v>
      </c>
      <c r="J51" t="s">
        <v>5</v>
      </c>
      <c r="K51" s="17" t="s">
        <v>596</v>
      </c>
      <c r="L51" s="17" t="s">
        <v>831</v>
      </c>
      <c r="M51" s="7">
        <v>0</v>
      </c>
      <c r="N51" s="7">
        <v>363.39211507408498</v>
      </c>
      <c r="O51" s="7">
        <f>M51*'Emission and cost factors'!$D$8+N51*'Emission and cost factors'!$E$8</f>
        <v>167.16037293407911</v>
      </c>
      <c r="P51" s="8">
        <f>M51*'Emission and cost factors'!$D$9+N51*'Emission and cost factors'!$E$9</f>
        <v>54.508817261112746</v>
      </c>
      <c r="Q51" s="7">
        <f t="shared" si="7"/>
        <v>18.494666666666667</v>
      </c>
      <c r="R51" s="2">
        <f t="shared" si="8"/>
        <v>27</v>
      </c>
      <c r="S51" s="2">
        <f t="shared" si="9"/>
        <v>20</v>
      </c>
      <c r="T51" s="2">
        <f t="shared" si="10"/>
        <v>9</v>
      </c>
      <c r="U51" s="7">
        <f t="shared" si="11"/>
        <v>0.86613333333333331</v>
      </c>
      <c r="V51" s="7">
        <f t="shared" si="12"/>
        <v>0.56719999999999993</v>
      </c>
      <c r="W51" s="7">
        <f t="shared" si="13"/>
        <v>0.26553333333333334</v>
      </c>
      <c r="X51">
        <v>16.760000000000002</v>
      </c>
      <c r="Y51">
        <v>16.97</v>
      </c>
      <c r="Z51">
        <v>17.16</v>
      </c>
      <c r="AA51">
        <v>16.89</v>
      </c>
      <c r="AB51">
        <v>17.2</v>
      </c>
      <c r="AC51">
        <v>18.79</v>
      </c>
      <c r="AD51">
        <v>19.190000000000001</v>
      </c>
      <c r="AE51">
        <v>19</v>
      </c>
      <c r="AF51">
        <v>18.3</v>
      </c>
      <c r="AG51">
        <v>17.82</v>
      </c>
      <c r="AH51">
        <v>18.62</v>
      </c>
      <c r="AI51">
        <v>17.54</v>
      </c>
      <c r="AJ51">
        <v>18.27</v>
      </c>
      <c r="AK51">
        <v>16.809999999999999</v>
      </c>
      <c r="AL51">
        <v>17.32</v>
      </c>
      <c r="AM51">
        <v>18.760000000000002</v>
      </c>
      <c r="AN51">
        <v>19.27</v>
      </c>
      <c r="AO51">
        <v>18.55</v>
      </c>
      <c r="AP51">
        <v>18.45</v>
      </c>
      <c r="AQ51">
        <v>19.579999999999998</v>
      </c>
      <c r="AR51">
        <v>19.29</v>
      </c>
      <c r="AS51">
        <v>18.329999999999998</v>
      </c>
      <c r="AT51">
        <v>18.170000000000002</v>
      </c>
      <c r="AU51">
        <v>18.89</v>
      </c>
      <c r="AV51">
        <v>19.8</v>
      </c>
      <c r="AW51">
        <v>18.62</v>
      </c>
      <c r="AX51">
        <v>19.3</v>
      </c>
      <c r="AY51">
        <v>20.53</v>
      </c>
      <c r="AZ51">
        <v>20</v>
      </c>
      <c r="BA51">
        <v>20.66</v>
      </c>
      <c r="BB51">
        <v>1</v>
      </c>
      <c r="BC51">
        <v>1</v>
      </c>
      <c r="BD51">
        <v>1</v>
      </c>
      <c r="BE51">
        <v>1</v>
      </c>
      <c r="BF51">
        <v>1</v>
      </c>
      <c r="BG51">
        <v>1</v>
      </c>
      <c r="BH51">
        <v>1</v>
      </c>
      <c r="BI51">
        <v>1</v>
      </c>
      <c r="BJ51">
        <v>1</v>
      </c>
      <c r="BK51">
        <v>1</v>
      </c>
      <c r="BL51">
        <v>1</v>
      </c>
      <c r="BM51">
        <v>1</v>
      </c>
      <c r="BN51">
        <v>1</v>
      </c>
      <c r="BO51">
        <v>1</v>
      </c>
      <c r="BP51">
        <v>1</v>
      </c>
      <c r="BQ51">
        <v>1</v>
      </c>
      <c r="BR51">
        <v>1</v>
      </c>
      <c r="BS51">
        <v>1</v>
      </c>
      <c r="BT51">
        <v>1</v>
      </c>
      <c r="BU51">
        <v>0.77500000000000002</v>
      </c>
      <c r="BV51">
        <v>0.84199999999999997</v>
      </c>
      <c r="BW51">
        <v>1</v>
      </c>
      <c r="BX51">
        <v>1</v>
      </c>
      <c r="BY51">
        <v>1</v>
      </c>
      <c r="BZ51">
        <v>0.36699999999999999</v>
      </c>
      <c r="CA51">
        <v>1</v>
      </c>
      <c r="CB51">
        <v>1</v>
      </c>
      <c r="CC51">
        <v>0</v>
      </c>
      <c r="CD51">
        <v>0</v>
      </c>
      <c r="CE51">
        <v>0</v>
      </c>
      <c r="CF51">
        <v>1</v>
      </c>
      <c r="CG51">
        <v>1</v>
      </c>
      <c r="CH51">
        <v>1</v>
      </c>
      <c r="CI51">
        <v>1</v>
      </c>
      <c r="CJ51">
        <v>1</v>
      </c>
      <c r="CK51">
        <v>0.42499999999999999</v>
      </c>
      <c r="CL51">
        <v>0</v>
      </c>
      <c r="CM51">
        <v>0</v>
      </c>
      <c r="CN51">
        <v>1</v>
      </c>
      <c r="CO51">
        <v>1</v>
      </c>
      <c r="CP51">
        <v>0.69199999999999995</v>
      </c>
      <c r="CQ51">
        <v>1</v>
      </c>
      <c r="CR51">
        <v>1</v>
      </c>
      <c r="CS51">
        <v>1</v>
      </c>
      <c r="CT51">
        <v>1</v>
      </c>
      <c r="CU51">
        <v>0.48299999999999998</v>
      </c>
      <c r="CV51">
        <v>0</v>
      </c>
      <c r="CW51">
        <v>0.64200000000000002</v>
      </c>
      <c r="CX51">
        <v>0.90800000000000003</v>
      </c>
      <c r="CY51">
        <v>0</v>
      </c>
      <c r="CZ51">
        <v>0</v>
      </c>
      <c r="DA51">
        <v>1</v>
      </c>
      <c r="DB51">
        <v>1</v>
      </c>
      <c r="DC51">
        <v>0.183</v>
      </c>
      <c r="DD51">
        <v>0</v>
      </c>
      <c r="DE51">
        <v>0.68300000000000005</v>
      </c>
      <c r="DF51">
        <v>0</v>
      </c>
      <c r="DG51">
        <v>0</v>
      </c>
      <c r="DH51">
        <v>0</v>
      </c>
      <c r="DI51">
        <v>0</v>
      </c>
      <c r="DJ51">
        <v>1</v>
      </c>
      <c r="DK51">
        <v>1</v>
      </c>
      <c r="DL51">
        <v>1</v>
      </c>
      <c r="DM51">
        <v>1</v>
      </c>
      <c r="DN51">
        <v>1</v>
      </c>
      <c r="DO51">
        <v>0</v>
      </c>
      <c r="DP51">
        <v>0</v>
      </c>
      <c r="DQ51">
        <v>0</v>
      </c>
      <c r="DR51">
        <v>0</v>
      </c>
      <c r="DS51">
        <v>0.25800000000000001</v>
      </c>
      <c r="DT51">
        <v>0</v>
      </c>
      <c r="DU51">
        <v>0.70799999999999996</v>
      </c>
      <c r="DV51">
        <v>0</v>
      </c>
      <c r="DW51">
        <v>1</v>
      </c>
      <c r="DX51">
        <v>1</v>
      </c>
      <c r="DY51">
        <v>0</v>
      </c>
      <c r="DZ51">
        <v>0</v>
      </c>
      <c r="EA51">
        <v>0</v>
      </c>
      <c r="EB51">
        <v>0</v>
      </c>
      <c r="EC51">
        <v>0</v>
      </c>
      <c r="ED51">
        <v>0</v>
      </c>
      <c r="EE51">
        <v>0</v>
      </c>
      <c r="EF51">
        <v>0</v>
      </c>
      <c r="EG51">
        <v>0</v>
      </c>
      <c r="EH51">
        <v>0</v>
      </c>
      <c r="EI51">
        <v>0</v>
      </c>
      <c r="EJ51">
        <v>0</v>
      </c>
      <c r="EK51">
        <v>0</v>
      </c>
      <c r="EL51">
        <v>0</v>
      </c>
      <c r="EM51">
        <v>0</v>
      </c>
      <c r="EN51">
        <v>15.58</v>
      </c>
      <c r="EO51">
        <v>15.88</v>
      </c>
      <c r="EP51">
        <v>16.170000000000002</v>
      </c>
      <c r="EQ51">
        <v>15.73</v>
      </c>
      <c r="ER51">
        <v>16.21</v>
      </c>
      <c r="ES51">
        <v>18.059999999999999</v>
      </c>
      <c r="ET51">
        <v>18.48</v>
      </c>
      <c r="EU51">
        <v>18.57</v>
      </c>
      <c r="EV51">
        <v>17.68</v>
      </c>
      <c r="EW51">
        <v>16.98</v>
      </c>
      <c r="EX51">
        <v>18.14</v>
      </c>
      <c r="EY51">
        <v>16.41</v>
      </c>
      <c r="EZ51">
        <v>17.420000000000002</v>
      </c>
      <c r="FA51">
        <v>15.42</v>
      </c>
      <c r="FB51">
        <v>16.2</v>
      </c>
      <c r="FC51">
        <v>18.239999999999998</v>
      </c>
      <c r="FD51">
        <v>18.72</v>
      </c>
      <c r="FE51">
        <v>17.73</v>
      </c>
      <c r="FF51">
        <v>17.71</v>
      </c>
      <c r="FG51">
        <v>19.09</v>
      </c>
      <c r="FH51">
        <v>18.579999999999998</v>
      </c>
      <c r="FI51">
        <v>17.45</v>
      </c>
      <c r="FJ51">
        <v>17.54</v>
      </c>
      <c r="FK51">
        <v>18.54</v>
      </c>
      <c r="FL51">
        <v>19.34</v>
      </c>
      <c r="FM51">
        <v>17.73</v>
      </c>
      <c r="FN51">
        <v>18.52</v>
      </c>
      <c r="FO51">
        <v>20.18</v>
      </c>
      <c r="FP51">
        <v>19.53</v>
      </c>
      <c r="FQ51">
        <v>20.47</v>
      </c>
      <c r="FR51">
        <v>1</v>
      </c>
      <c r="FS51">
        <v>1</v>
      </c>
      <c r="FT51">
        <v>1</v>
      </c>
      <c r="FU51">
        <v>1</v>
      </c>
      <c r="FV51">
        <v>1</v>
      </c>
      <c r="FW51">
        <v>1</v>
      </c>
      <c r="FX51">
        <v>1</v>
      </c>
      <c r="FY51">
        <v>1</v>
      </c>
      <c r="FZ51">
        <v>1</v>
      </c>
      <c r="GA51">
        <v>1</v>
      </c>
      <c r="GB51">
        <v>1</v>
      </c>
      <c r="GC51">
        <v>1</v>
      </c>
      <c r="GD51">
        <v>1</v>
      </c>
      <c r="GE51">
        <v>1</v>
      </c>
      <c r="GF51">
        <v>1</v>
      </c>
      <c r="GG51">
        <v>1</v>
      </c>
      <c r="GH51">
        <v>1</v>
      </c>
      <c r="GI51">
        <v>1</v>
      </c>
      <c r="GJ51">
        <v>1</v>
      </c>
      <c r="GK51">
        <v>1</v>
      </c>
      <c r="GL51">
        <v>1</v>
      </c>
      <c r="GM51">
        <v>1</v>
      </c>
      <c r="GN51">
        <v>1</v>
      </c>
      <c r="GO51">
        <v>1</v>
      </c>
      <c r="GP51">
        <v>0.8</v>
      </c>
      <c r="GQ51">
        <v>1</v>
      </c>
      <c r="GR51">
        <v>1</v>
      </c>
      <c r="GS51">
        <v>0</v>
      </c>
      <c r="GT51">
        <v>0.51700000000000002</v>
      </c>
      <c r="GU51">
        <v>0</v>
      </c>
      <c r="GV51">
        <v>1</v>
      </c>
      <c r="GW51">
        <v>1</v>
      </c>
      <c r="GX51">
        <v>1</v>
      </c>
      <c r="GY51">
        <v>1</v>
      </c>
      <c r="GZ51">
        <v>1</v>
      </c>
      <c r="HA51">
        <v>1</v>
      </c>
      <c r="HB51">
        <v>0.54200000000000004</v>
      </c>
      <c r="HC51">
        <v>0.45</v>
      </c>
      <c r="HD51">
        <v>1</v>
      </c>
      <c r="HE51">
        <v>1</v>
      </c>
      <c r="HF51">
        <v>0.95799999999999996</v>
      </c>
      <c r="HG51">
        <v>1</v>
      </c>
      <c r="HH51">
        <v>1</v>
      </c>
      <c r="HI51">
        <v>1</v>
      </c>
      <c r="HJ51">
        <v>1</v>
      </c>
      <c r="HK51">
        <v>1</v>
      </c>
      <c r="HL51">
        <v>0.308</v>
      </c>
      <c r="HM51">
        <v>1</v>
      </c>
      <c r="HN51">
        <v>1</v>
      </c>
      <c r="HO51">
        <v>0</v>
      </c>
      <c r="HP51">
        <v>0.375</v>
      </c>
      <c r="HQ51">
        <v>1</v>
      </c>
      <c r="HR51">
        <v>1</v>
      </c>
      <c r="HS51">
        <v>0.46700000000000003</v>
      </c>
      <c r="HT51">
        <v>0</v>
      </c>
      <c r="HU51">
        <v>1</v>
      </c>
      <c r="HV51">
        <v>0.7</v>
      </c>
      <c r="HW51">
        <v>0</v>
      </c>
      <c r="HX51">
        <v>0</v>
      </c>
      <c r="HY51">
        <v>0</v>
      </c>
      <c r="HZ51">
        <v>1</v>
      </c>
      <c r="IA51">
        <v>1</v>
      </c>
      <c r="IB51">
        <v>1</v>
      </c>
      <c r="IC51">
        <v>1</v>
      </c>
      <c r="ID51">
        <v>1</v>
      </c>
      <c r="IE51">
        <v>0</v>
      </c>
      <c r="IF51">
        <v>0</v>
      </c>
      <c r="IG51">
        <v>0</v>
      </c>
      <c r="IH51">
        <v>0.27500000000000002</v>
      </c>
      <c r="II51">
        <v>1</v>
      </c>
      <c r="IJ51">
        <v>0</v>
      </c>
      <c r="IK51">
        <v>1</v>
      </c>
      <c r="IL51">
        <v>0.60799999999999998</v>
      </c>
      <c r="IM51">
        <v>1</v>
      </c>
      <c r="IN51">
        <v>1</v>
      </c>
      <c r="IO51">
        <v>0</v>
      </c>
      <c r="IP51">
        <v>0</v>
      </c>
      <c r="IQ51">
        <v>0.27500000000000002</v>
      </c>
      <c r="IR51">
        <v>0.32500000000000001</v>
      </c>
      <c r="IS51">
        <v>0</v>
      </c>
      <c r="IT51">
        <v>0</v>
      </c>
      <c r="IU51">
        <v>0.55800000000000005</v>
      </c>
      <c r="IV51">
        <v>0.36699999999999999</v>
      </c>
      <c r="IW51">
        <v>0</v>
      </c>
      <c r="IX51">
        <v>0</v>
      </c>
      <c r="IY51">
        <v>0.35799999999999998</v>
      </c>
      <c r="IZ51">
        <v>0</v>
      </c>
      <c r="JA51">
        <v>0</v>
      </c>
      <c r="JB51">
        <v>0</v>
      </c>
      <c r="JC51">
        <v>0</v>
      </c>
      <c r="JD51">
        <v>3.9990000000000001</v>
      </c>
      <c r="JE51">
        <v>6</v>
      </c>
      <c r="JF51">
        <v>5.6239999999999997</v>
      </c>
      <c r="JG51">
        <v>7.3639999999999999</v>
      </c>
      <c r="JH51">
        <v>6.9779999999999998</v>
      </c>
      <c r="JI51">
        <v>11.606</v>
      </c>
      <c r="JJ51">
        <v>8.7569999999999997</v>
      </c>
      <c r="JK51">
        <v>9.5180000000000007</v>
      </c>
      <c r="JL51">
        <v>6.3739999999999997</v>
      </c>
      <c r="JM51">
        <v>7.12</v>
      </c>
      <c r="JN51">
        <v>9.5190000000000001</v>
      </c>
      <c r="JO51">
        <v>7.7060000000000004</v>
      </c>
      <c r="JP51">
        <v>8.2710000000000008</v>
      </c>
      <c r="JQ51">
        <v>6.9509999999999996</v>
      </c>
      <c r="JR51">
        <v>6.9029999999999996</v>
      </c>
      <c r="JS51">
        <v>11.567</v>
      </c>
      <c r="JT51">
        <v>10.212</v>
      </c>
      <c r="JU51">
        <v>7.7119999999999997</v>
      </c>
      <c r="JV51">
        <v>9.16</v>
      </c>
      <c r="JW51">
        <v>12.805</v>
      </c>
      <c r="JX51">
        <v>7.4089999999999998</v>
      </c>
      <c r="JY51">
        <v>8.0009999999999994</v>
      </c>
      <c r="JZ51">
        <v>5.0679999999999996</v>
      </c>
      <c r="KA51">
        <v>9.6829999999999998</v>
      </c>
      <c r="KB51">
        <v>11.563000000000001</v>
      </c>
      <c r="KC51">
        <v>10.311</v>
      </c>
      <c r="KD51">
        <v>12.034000000000001</v>
      </c>
      <c r="KE51">
        <v>11.867000000000001</v>
      </c>
      <c r="KF51">
        <v>10.465</v>
      </c>
      <c r="KG51">
        <v>13.173999999999999</v>
      </c>
    </row>
    <row r="52" spans="1:293" x14ac:dyDescent="0.25">
      <c r="A52" t="s">
        <v>1617</v>
      </c>
      <c r="B52" t="s">
        <v>832</v>
      </c>
      <c r="C52" t="s">
        <v>595</v>
      </c>
      <c r="D52">
        <v>107</v>
      </c>
      <c r="E52" t="s">
        <v>12</v>
      </c>
      <c r="F52">
        <v>2</v>
      </c>
      <c r="G52">
        <v>2</v>
      </c>
      <c r="H52" t="s">
        <v>2</v>
      </c>
      <c r="I52" t="s">
        <v>3</v>
      </c>
      <c r="J52" t="s">
        <v>611</v>
      </c>
      <c r="K52" s="17" t="s">
        <v>596</v>
      </c>
      <c r="L52" s="17" t="s">
        <v>831</v>
      </c>
      <c r="M52" s="7">
        <v>0</v>
      </c>
      <c r="N52" s="7">
        <v>362.126015825786</v>
      </c>
      <c r="O52" s="7">
        <f>M52*'Emission and cost factors'!$D$8+N52*'Emission and cost factors'!$E$8</f>
        <v>166.57796727986155</v>
      </c>
      <c r="P52" s="8">
        <f>M52*'Emission and cost factors'!$D$9+N52*'Emission and cost factors'!$E$9</f>
        <v>54.3189023738679</v>
      </c>
      <c r="Q52" s="7">
        <f t="shared" si="7"/>
        <v>18.518666666666668</v>
      </c>
      <c r="R52" s="2">
        <f t="shared" si="8"/>
        <v>28</v>
      </c>
      <c r="S52" s="2">
        <f t="shared" si="9"/>
        <v>19</v>
      </c>
      <c r="T52" s="2">
        <f t="shared" si="10"/>
        <v>9</v>
      </c>
      <c r="U52" s="7">
        <f t="shared" si="11"/>
        <v>0.83109999999999995</v>
      </c>
      <c r="V52" s="7">
        <f t="shared" si="12"/>
        <v>0.48333333333333334</v>
      </c>
      <c r="W52" s="7">
        <f t="shared" si="13"/>
        <v>0.25140000000000001</v>
      </c>
      <c r="X52">
        <v>16.55</v>
      </c>
      <c r="Y52">
        <v>16.95</v>
      </c>
      <c r="Z52">
        <v>17.16</v>
      </c>
      <c r="AA52">
        <v>16.87</v>
      </c>
      <c r="AB52">
        <v>17.2</v>
      </c>
      <c r="AC52">
        <v>18.899999999999999</v>
      </c>
      <c r="AD52">
        <v>19.22</v>
      </c>
      <c r="AE52">
        <v>19.07</v>
      </c>
      <c r="AF52">
        <v>18.29</v>
      </c>
      <c r="AG52">
        <v>17.850000000000001</v>
      </c>
      <c r="AH52">
        <v>18.75</v>
      </c>
      <c r="AI52">
        <v>17.48</v>
      </c>
      <c r="AJ52">
        <v>18.329999999999998</v>
      </c>
      <c r="AK52">
        <v>16.7</v>
      </c>
      <c r="AL52">
        <v>17.32</v>
      </c>
      <c r="AM52">
        <v>18.920000000000002</v>
      </c>
      <c r="AN52">
        <v>19.36</v>
      </c>
      <c r="AO52">
        <v>18.54</v>
      </c>
      <c r="AP52">
        <v>18.5</v>
      </c>
      <c r="AQ52">
        <v>19.72</v>
      </c>
      <c r="AR52">
        <v>19.27</v>
      </c>
      <c r="AS52">
        <v>18.3</v>
      </c>
      <c r="AT52">
        <v>18.2</v>
      </c>
      <c r="AU52">
        <v>19.05</v>
      </c>
      <c r="AV52">
        <v>19.899999999999999</v>
      </c>
      <c r="AW52">
        <v>18.54</v>
      </c>
      <c r="AX52">
        <v>19.36</v>
      </c>
      <c r="AY52">
        <v>20.58</v>
      </c>
      <c r="AZ52">
        <v>19.97</v>
      </c>
      <c r="BA52">
        <v>20.71</v>
      </c>
      <c r="BB52">
        <v>1</v>
      </c>
      <c r="BC52">
        <v>1</v>
      </c>
      <c r="BD52">
        <v>1</v>
      </c>
      <c r="BE52">
        <v>1</v>
      </c>
      <c r="BF52">
        <v>1</v>
      </c>
      <c r="BG52">
        <v>1</v>
      </c>
      <c r="BH52">
        <v>0.86699999999999999</v>
      </c>
      <c r="BI52">
        <v>1</v>
      </c>
      <c r="BJ52">
        <v>1</v>
      </c>
      <c r="BK52">
        <v>1</v>
      </c>
      <c r="BL52">
        <v>1</v>
      </c>
      <c r="BM52">
        <v>1</v>
      </c>
      <c r="BN52">
        <v>1</v>
      </c>
      <c r="BO52">
        <v>1</v>
      </c>
      <c r="BP52">
        <v>1</v>
      </c>
      <c r="BQ52">
        <v>1</v>
      </c>
      <c r="BR52">
        <v>0.83299999999999996</v>
      </c>
      <c r="BS52">
        <v>1</v>
      </c>
      <c r="BT52">
        <v>1</v>
      </c>
      <c r="BU52">
        <v>0.38300000000000001</v>
      </c>
      <c r="BV52">
        <v>0.67500000000000004</v>
      </c>
      <c r="BW52">
        <v>1</v>
      </c>
      <c r="BX52">
        <v>1</v>
      </c>
      <c r="BY52">
        <v>1</v>
      </c>
      <c r="BZ52">
        <v>0.14199999999999999</v>
      </c>
      <c r="CA52">
        <v>1</v>
      </c>
      <c r="CB52">
        <v>1</v>
      </c>
      <c r="CC52">
        <v>0</v>
      </c>
      <c r="CD52">
        <v>3.3000000000000002E-2</v>
      </c>
      <c r="CE52">
        <v>0</v>
      </c>
      <c r="CF52">
        <v>1</v>
      </c>
      <c r="CG52">
        <v>1</v>
      </c>
      <c r="CH52">
        <v>1</v>
      </c>
      <c r="CI52">
        <v>1</v>
      </c>
      <c r="CJ52">
        <v>1</v>
      </c>
      <c r="CK52">
        <v>0.16700000000000001</v>
      </c>
      <c r="CL52">
        <v>0</v>
      </c>
      <c r="CM52">
        <v>0</v>
      </c>
      <c r="CN52">
        <v>0.75800000000000001</v>
      </c>
      <c r="CO52">
        <v>1</v>
      </c>
      <c r="CP52">
        <v>0.35</v>
      </c>
      <c r="CQ52">
        <v>1</v>
      </c>
      <c r="CR52">
        <v>0.73299999999999998</v>
      </c>
      <c r="CS52">
        <v>1</v>
      </c>
      <c r="CT52">
        <v>1</v>
      </c>
      <c r="CU52">
        <v>0.11700000000000001</v>
      </c>
      <c r="CV52">
        <v>0</v>
      </c>
      <c r="CW52">
        <v>0.53300000000000003</v>
      </c>
      <c r="CX52">
        <v>0.625</v>
      </c>
      <c r="CY52">
        <v>0</v>
      </c>
      <c r="CZ52">
        <v>0</v>
      </c>
      <c r="DA52">
        <v>0.8</v>
      </c>
      <c r="DB52">
        <v>0.75</v>
      </c>
      <c r="DC52">
        <v>0</v>
      </c>
      <c r="DD52">
        <v>0</v>
      </c>
      <c r="DE52">
        <v>0.66700000000000004</v>
      </c>
      <c r="DF52">
        <v>0</v>
      </c>
      <c r="DG52">
        <v>0</v>
      </c>
      <c r="DH52">
        <v>0</v>
      </c>
      <c r="DI52">
        <v>0</v>
      </c>
      <c r="DJ52">
        <v>1</v>
      </c>
      <c r="DK52">
        <v>1</v>
      </c>
      <c r="DL52">
        <v>0.93300000000000005</v>
      </c>
      <c r="DM52">
        <v>1</v>
      </c>
      <c r="DN52">
        <v>1</v>
      </c>
      <c r="DO52">
        <v>0</v>
      </c>
      <c r="DP52">
        <v>0</v>
      </c>
      <c r="DQ52">
        <v>0</v>
      </c>
      <c r="DR52">
        <v>0</v>
      </c>
      <c r="DS52">
        <v>0.17499999999999999</v>
      </c>
      <c r="DT52">
        <v>0</v>
      </c>
      <c r="DU52">
        <v>0.64200000000000002</v>
      </c>
      <c r="DV52">
        <v>0</v>
      </c>
      <c r="DW52">
        <v>1</v>
      </c>
      <c r="DX52">
        <v>0.79200000000000004</v>
      </c>
      <c r="DY52">
        <v>0</v>
      </c>
      <c r="DZ52">
        <v>0</v>
      </c>
      <c r="EA52">
        <v>0</v>
      </c>
      <c r="EB52">
        <v>0</v>
      </c>
      <c r="EC52">
        <v>0</v>
      </c>
      <c r="ED52">
        <v>0</v>
      </c>
      <c r="EE52">
        <v>0</v>
      </c>
      <c r="EF52">
        <v>0</v>
      </c>
      <c r="EG52">
        <v>0</v>
      </c>
      <c r="EH52">
        <v>0</v>
      </c>
      <c r="EI52">
        <v>0</v>
      </c>
      <c r="EJ52">
        <v>0</v>
      </c>
      <c r="EK52">
        <v>0</v>
      </c>
      <c r="EL52">
        <v>0</v>
      </c>
      <c r="EM52">
        <v>0</v>
      </c>
      <c r="EN52">
        <v>15.28</v>
      </c>
      <c r="EO52">
        <v>15.79</v>
      </c>
      <c r="EP52">
        <v>16.09</v>
      </c>
      <c r="EQ52">
        <v>15.64</v>
      </c>
      <c r="ER52">
        <v>16.14</v>
      </c>
      <c r="ES52">
        <v>18.14</v>
      </c>
      <c r="ET52">
        <v>18.48</v>
      </c>
      <c r="EU52">
        <v>18.61</v>
      </c>
      <c r="EV52">
        <v>17.61</v>
      </c>
      <c r="EW52">
        <v>16.940000000000001</v>
      </c>
      <c r="EX52">
        <v>18.21</v>
      </c>
      <c r="EY52">
        <v>16.309999999999999</v>
      </c>
      <c r="EZ52">
        <v>17.440000000000001</v>
      </c>
      <c r="FA52">
        <v>15.26</v>
      </c>
      <c r="FB52">
        <v>16.14</v>
      </c>
      <c r="FC52">
        <v>18.37</v>
      </c>
      <c r="FD52">
        <v>18.809999999999999</v>
      </c>
      <c r="FE52">
        <v>17.68</v>
      </c>
      <c r="FF52">
        <v>17.73</v>
      </c>
      <c r="FG52">
        <v>19.25</v>
      </c>
      <c r="FH52">
        <v>18.510000000000002</v>
      </c>
      <c r="FI52">
        <v>17.399999999999999</v>
      </c>
      <c r="FJ52">
        <v>17.48</v>
      </c>
      <c r="FK52">
        <v>18.64</v>
      </c>
      <c r="FL52">
        <v>19.43</v>
      </c>
      <c r="FM52">
        <v>17.600000000000001</v>
      </c>
      <c r="FN52">
        <v>18.59</v>
      </c>
      <c r="FO52">
        <v>20.2</v>
      </c>
      <c r="FP52">
        <v>19.45</v>
      </c>
      <c r="FQ52">
        <v>20.49</v>
      </c>
      <c r="FR52">
        <v>1</v>
      </c>
      <c r="FS52">
        <v>1</v>
      </c>
      <c r="FT52">
        <v>1</v>
      </c>
      <c r="FU52">
        <v>1</v>
      </c>
      <c r="FV52">
        <v>1</v>
      </c>
      <c r="FW52">
        <v>1</v>
      </c>
      <c r="FX52">
        <v>1</v>
      </c>
      <c r="FY52">
        <v>1</v>
      </c>
      <c r="FZ52">
        <v>1</v>
      </c>
      <c r="GA52">
        <v>1</v>
      </c>
      <c r="GB52">
        <v>1</v>
      </c>
      <c r="GC52">
        <v>1</v>
      </c>
      <c r="GD52">
        <v>1</v>
      </c>
      <c r="GE52">
        <v>1</v>
      </c>
      <c r="GF52">
        <v>1</v>
      </c>
      <c r="GG52">
        <v>1</v>
      </c>
      <c r="GH52">
        <v>1</v>
      </c>
      <c r="GI52">
        <v>1</v>
      </c>
      <c r="GJ52">
        <v>1</v>
      </c>
      <c r="GK52">
        <v>0.76700000000000002</v>
      </c>
      <c r="GL52">
        <v>1</v>
      </c>
      <c r="GM52">
        <v>1</v>
      </c>
      <c r="GN52">
        <v>1</v>
      </c>
      <c r="GO52">
        <v>1</v>
      </c>
      <c r="GP52">
        <v>0.54200000000000004</v>
      </c>
      <c r="GQ52">
        <v>1</v>
      </c>
      <c r="GR52">
        <v>1</v>
      </c>
      <c r="GS52">
        <v>0</v>
      </c>
      <c r="GT52">
        <v>0.48299999999999998</v>
      </c>
      <c r="GU52">
        <v>0</v>
      </c>
      <c r="GV52">
        <v>1</v>
      </c>
      <c r="GW52">
        <v>1</v>
      </c>
      <c r="GX52">
        <v>1</v>
      </c>
      <c r="GY52">
        <v>1</v>
      </c>
      <c r="GZ52">
        <v>1</v>
      </c>
      <c r="HA52">
        <v>1</v>
      </c>
      <c r="HB52">
        <v>0.442</v>
      </c>
      <c r="HC52">
        <v>0.33300000000000002</v>
      </c>
      <c r="HD52">
        <v>0.99199999999999999</v>
      </c>
      <c r="HE52">
        <v>1</v>
      </c>
      <c r="HF52">
        <v>0.67500000000000004</v>
      </c>
      <c r="HG52">
        <v>1</v>
      </c>
      <c r="HH52">
        <v>1</v>
      </c>
      <c r="HI52">
        <v>1</v>
      </c>
      <c r="HJ52">
        <v>1</v>
      </c>
      <c r="HK52">
        <v>0.61699999999999999</v>
      </c>
      <c r="HL52">
        <v>0.16700000000000001</v>
      </c>
      <c r="HM52">
        <v>1</v>
      </c>
      <c r="HN52">
        <v>1</v>
      </c>
      <c r="HO52">
        <v>0</v>
      </c>
      <c r="HP52">
        <v>0.35</v>
      </c>
      <c r="HQ52">
        <v>1</v>
      </c>
      <c r="HR52">
        <v>0.96699999999999997</v>
      </c>
      <c r="HS52">
        <v>0.29199999999999998</v>
      </c>
      <c r="HT52">
        <v>0</v>
      </c>
      <c r="HU52">
        <v>1</v>
      </c>
      <c r="HV52">
        <v>0.46700000000000003</v>
      </c>
      <c r="HW52">
        <v>0</v>
      </c>
      <c r="HX52">
        <v>0</v>
      </c>
      <c r="HY52">
        <v>0</v>
      </c>
      <c r="HZ52">
        <v>1</v>
      </c>
      <c r="IA52">
        <v>1</v>
      </c>
      <c r="IB52">
        <v>1</v>
      </c>
      <c r="IC52">
        <v>1</v>
      </c>
      <c r="ID52">
        <v>1</v>
      </c>
      <c r="IE52">
        <v>0</v>
      </c>
      <c r="IF52">
        <v>0</v>
      </c>
      <c r="IG52">
        <v>0</v>
      </c>
      <c r="IH52">
        <v>0.27500000000000002</v>
      </c>
      <c r="II52">
        <v>0.82499999999999996</v>
      </c>
      <c r="IJ52">
        <v>0</v>
      </c>
      <c r="IK52">
        <v>1</v>
      </c>
      <c r="IL52">
        <v>0.47499999999999998</v>
      </c>
      <c r="IM52">
        <v>1</v>
      </c>
      <c r="IN52">
        <v>1</v>
      </c>
      <c r="IO52">
        <v>0</v>
      </c>
      <c r="IP52">
        <v>0</v>
      </c>
      <c r="IQ52">
        <v>0.26700000000000002</v>
      </c>
      <c r="IR52">
        <v>0.24199999999999999</v>
      </c>
      <c r="IS52">
        <v>0</v>
      </c>
      <c r="IT52">
        <v>0</v>
      </c>
      <c r="IU52">
        <v>0.5</v>
      </c>
      <c r="IV52">
        <v>0.33300000000000002</v>
      </c>
      <c r="IW52">
        <v>0</v>
      </c>
      <c r="IX52">
        <v>0</v>
      </c>
      <c r="IY52">
        <v>0.442</v>
      </c>
      <c r="IZ52">
        <v>0</v>
      </c>
      <c r="JA52">
        <v>0</v>
      </c>
      <c r="JB52">
        <v>0</v>
      </c>
      <c r="JC52">
        <v>0</v>
      </c>
      <c r="JD52">
        <v>3.9990000000000001</v>
      </c>
      <c r="JE52">
        <v>6</v>
      </c>
      <c r="JF52">
        <v>5.6239999999999997</v>
      </c>
      <c r="JG52">
        <v>7.3639999999999999</v>
      </c>
      <c r="JH52">
        <v>6.9779999999999998</v>
      </c>
      <c r="JI52">
        <v>11.606</v>
      </c>
      <c r="JJ52">
        <v>8.7569999999999997</v>
      </c>
      <c r="JK52">
        <v>9.5180000000000007</v>
      </c>
      <c r="JL52">
        <v>6.3739999999999997</v>
      </c>
      <c r="JM52">
        <v>7.12</v>
      </c>
      <c r="JN52">
        <v>9.5190000000000001</v>
      </c>
      <c r="JO52">
        <v>7.7060000000000004</v>
      </c>
      <c r="JP52">
        <v>8.2710000000000008</v>
      </c>
      <c r="JQ52">
        <v>6.9509999999999996</v>
      </c>
      <c r="JR52">
        <v>6.9029999999999996</v>
      </c>
      <c r="JS52">
        <v>11.567</v>
      </c>
      <c r="JT52">
        <v>10.212</v>
      </c>
      <c r="JU52">
        <v>7.7119999999999997</v>
      </c>
      <c r="JV52">
        <v>9.16</v>
      </c>
      <c r="JW52">
        <v>12.805</v>
      </c>
      <c r="JX52">
        <v>7.4089999999999998</v>
      </c>
      <c r="JY52">
        <v>8.0009999999999994</v>
      </c>
      <c r="JZ52">
        <v>5.0679999999999996</v>
      </c>
      <c r="KA52">
        <v>9.6829999999999998</v>
      </c>
      <c r="KB52">
        <v>11.563000000000001</v>
      </c>
      <c r="KC52">
        <v>10.311</v>
      </c>
      <c r="KD52">
        <v>12.034000000000001</v>
      </c>
      <c r="KE52">
        <v>11.867000000000001</v>
      </c>
      <c r="KF52">
        <v>10.465</v>
      </c>
      <c r="KG52">
        <v>13.173999999999999</v>
      </c>
    </row>
    <row r="53" spans="1:293" x14ac:dyDescent="0.25">
      <c r="A53" t="s">
        <v>1618</v>
      </c>
      <c r="B53" t="s">
        <v>832</v>
      </c>
      <c r="C53" t="s">
        <v>595</v>
      </c>
      <c r="D53">
        <v>108</v>
      </c>
      <c r="E53" t="s">
        <v>12</v>
      </c>
      <c r="F53">
        <v>2</v>
      </c>
      <c r="G53">
        <v>2</v>
      </c>
      <c r="H53" t="s">
        <v>2</v>
      </c>
      <c r="I53" t="s">
        <v>3</v>
      </c>
      <c r="J53" t="s">
        <v>5</v>
      </c>
      <c r="K53" s="17" t="s">
        <v>596</v>
      </c>
      <c r="L53" s="17" t="s">
        <v>831</v>
      </c>
      <c r="M53" s="7">
        <v>0</v>
      </c>
      <c r="N53" s="7">
        <v>362.132250219583</v>
      </c>
      <c r="O53" s="7">
        <f>M53*'Emission and cost factors'!$D$8+N53*'Emission and cost factors'!$E$8</f>
        <v>166.58083510100818</v>
      </c>
      <c r="P53" s="8">
        <f>M53*'Emission and cost factors'!$D$9+N53*'Emission and cost factors'!$E$9</f>
        <v>54.319837532937449</v>
      </c>
      <c r="Q53" s="7">
        <f t="shared" si="7"/>
        <v>18.518666666666668</v>
      </c>
      <c r="R53" s="2">
        <f t="shared" si="8"/>
        <v>28</v>
      </c>
      <c r="S53" s="2">
        <f t="shared" si="9"/>
        <v>19</v>
      </c>
      <c r="T53" s="2">
        <f t="shared" si="10"/>
        <v>9</v>
      </c>
      <c r="U53" s="7">
        <f t="shared" si="11"/>
        <v>0.83109999999999995</v>
      </c>
      <c r="V53" s="7">
        <f t="shared" si="12"/>
        <v>0.48333333333333334</v>
      </c>
      <c r="W53" s="7">
        <f t="shared" si="13"/>
        <v>0.25140000000000001</v>
      </c>
      <c r="X53">
        <v>16.55</v>
      </c>
      <c r="Y53">
        <v>16.95</v>
      </c>
      <c r="Z53">
        <v>17.16</v>
      </c>
      <c r="AA53">
        <v>16.87</v>
      </c>
      <c r="AB53">
        <v>17.2</v>
      </c>
      <c r="AC53">
        <v>18.899999999999999</v>
      </c>
      <c r="AD53">
        <v>19.22</v>
      </c>
      <c r="AE53">
        <v>19.07</v>
      </c>
      <c r="AF53">
        <v>18.29</v>
      </c>
      <c r="AG53">
        <v>17.850000000000001</v>
      </c>
      <c r="AH53">
        <v>18.75</v>
      </c>
      <c r="AI53">
        <v>17.48</v>
      </c>
      <c r="AJ53">
        <v>18.329999999999998</v>
      </c>
      <c r="AK53">
        <v>16.7</v>
      </c>
      <c r="AL53">
        <v>17.32</v>
      </c>
      <c r="AM53">
        <v>18.920000000000002</v>
      </c>
      <c r="AN53">
        <v>19.36</v>
      </c>
      <c r="AO53">
        <v>18.54</v>
      </c>
      <c r="AP53">
        <v>18.5</v>
      </c>
      <c r="AQ53">
        <v>19.72</v>
      </c>
      <c r="AR53">
        <v>19.27</v>
      </c>
      <c r="AS53">
        <v>18.3</v>
      </c>
      <c r="AT53">
        <v>18.2</v>
      </c>
      <c r="AU53">
        <v>19.05</v>
      </c>
      <c r="AV53">
        <v>19.899999999999999</v>
      </c>
      <c r="AW53">
        <v>18.54</v>
      </c>
      <c r="AX53">
        <v>19.36</v>
      </c>
      <c r="AY53">
        <v>20.58</v>
      </c>
      <c r="AZ53">
        <v>19.97</v>
      </c>
      <c r="BA53">
        <v>20.71</v>
      </c>
      <c r="BB53">
        <v>1</v>
      </c>
      <c r="BC53">
        <v>1</v>
      </c>
      <c r="BD53">
        <v>1</v>
      </c>
      <c r="BE53">
        <v>1</v>
      </c>
      <c r="BF53">
        <v>1</v>
      </c>
      <c r="BG53">
        <v>1</v>
      </c>
      <c r="BH53">
        <v>0.86699999999999999</v>
      </c>
      <c r="BI53">
        <v>1</v>
      </c>
      <c r="BJ53">
        <v>1</v>
      </c>
      <c r="BK53">
        <v>1</v>
      </c>
      <c r="BL53">
        <v>1</v>
      </c>
      <c r="BM53">
        <v>1</v>
      </c>
      <c r="BN53">
        <v>1</v>
      </c>
      <c r="BO53">
        <v>1</v>
      </c>
      <c r="BP53">
        <v>1</v>
      </c>
      <c r="BQ53">
        <v>1</v>
      </c>
      <c r="BR53">
        <v>0.83299999999999996</v>
      </c>
      <c r="BS53">
        <v>1</v>
      </c>
      <c r="BT53">
        <v>1</v>
      </c>
      <c r="BU53">
        <v>0.38300000000000001</v>
      </c>
      <c r="BV53">
        <v>0.67500000000000004</v>
      </c>
      <c r="BW53">
        <v>1</v>
      </c>
      <c r="BX53">
        <v>1</v>
      </c>
      <c r="BY53">
        <v>1</v>
      </c>
      <c r="BZ53">
        <v>0.14199999999999999</v>
      </c>
      <c r="CA53">
        <v>1</v>
      </c>
      <c r="CB53">
        <v>1</v>
      </c>
      <c r="CC53">
        <v>0</v>
      </c>
      <c r="CD53">
        <v>3.3000000000000002E-2</v>
      </c>
      <c r="CE53">
        <v>0</v>
      </c>
      <c r="CF53">
        <v>1</v>
      </c>
      <c r="CG53">
        <v>1</v>
      </c>
      <c r="CH53">
        <v>1</v>
      </c>
      <c r="CI53">
        <v>1</v>
      </c>
      <c r="CJ53">
        <v>1</v>
      </c>
      <c r="CK53">
        <v>0.16700000000000001</v>
      </c>
      <c r="CL53">
        <v>0</v>
      </c>
      <c r="CM53">
        <v>0</v>
      </c>
      <c r="CN53">
        <v>0.75800000000000001</v>
      </c>
      <c r="CO53">
        <v>1</v>
      </c>
      <c r="CP53">
        <v>0.35</v>
      </c>
      <c r="CQ53">
        <v>1</v>
      </c>
      <c r="CR53">
        <v>0.73299999999999998</v>
      </c>
      <c r="CS53">
        <v>1</v>
      </c>
      <c r="CT53">
        <v>1</v>
      </c>
      <c r="CU53">
        <v>0.11700000000000001</v>
      </c>
      <c r="CV53">
        <v>0</v>
      </c>
      <c r="CW53">
        <v>0.53300000000000003</v>
      </c>
      <c r="CX53">
        <v>0.625</v>
      </c>
      <c r="CY53">
        <v>0</v>
      </c>
      <c r="CZ53">
        <v>0</v>
      </c>
      <c r="DA53">
        <v>0.8</v>
      </c>
      <c r="DB53">
        <v>0.75</v>
      </c>
      <c r="DC53">
        <v>0</v>
      </c>
      <c r="DD53">
        <v>0</v>
      </c>
      <c r="DE53">
        <v>0.66700000000000004</v>
      </c>
      <c r="DF53">
        <v>0</v>
      </c>
      <c r="DG53">
        <v>0</v>
      </c>
      <c r="DH53">
        <v>0</v>
      </c>
      <c r="DI53">
        <v>0</v>
      </c>
      <c r="DJ53">
        <v>1</v>
      </c>
      <c r="DK53">
        <v>1</v>
      </c>
      <c r="DL53">
        <v>0.93300000000000005</v>
      </c>
      <c r="DM53">
        <v>1</v>
      </c>
      <c r="DN53">
        <v>1</v>
      </c>
      <c r="DO53">
        <v>0</v>
      </c>
      <c r="DP53">
        <v>0</v>
      </c>
      <c r="DQ53">
        <v>0</v>
      </c>
      <c r="DR53">
        <v>0</v>
      </c>
      <c r="DS53">
        <v>0.17499999999999999</v>
      </c>
      <c r="DT53">
        <v>0</v>
      </c>
      <c r="DU53">
        <v>0.64200000000000002</v>
      </c>
      <c r="DV53">
        <v>0</v>
      </c>
      <c r="DW53">
        <v>1</v>
      </c>
      <c r="DX53">
        <v>0.79200000000000004</v>
      </c>
      <c r="DY53">
        <v>0</v>
      </c>
      <c r="DZ53">
        <v>0</v>
      </c>
      <c r="EA53">
        <v>0</v>
      </c>
      <c r="EB53">
        <v>0</v>
      </c>
      <c r="EC53">
        <v>0</v>
      </c>
      <c r="ED53">
        <v>0</v>
      </c>
      <c r="EE53">
        <v>0</v>
      </c>
      <c r="EF53">
        <v>0</v>
      </c>
      <c r="EG53">
        <v>0</v>
      </c>
      <c r="EH53">
        <v>0</v>
      </c>
      <c r="EI53">
        <v>0</v>
      </c>
      <c r="EJ53">
        <v>0</v>
      </c>
      <c r="EK53">
        <v>0</v>
      </c>
      <c r="EL53">
        <v>0</v>
      </c>
      <c r="EM53">
        <v>0</v>
      </c>
      <c r="EN53">
        <v>15.28</v>
      </c>
      <c r="EO53">
        <v>15.79</v>
      </c>
      <c r="EP53">
        <v>16.09</v>
      </c>
      <c r="EQ53">
        <v>15.64</v>
      </c>
      <c r="ER53">
        <v>16.14</v>
      </c>
      <c r="ES53">
        <v>18.14</v>
      </c>
      <c r="ET53">
        <v>18.47</v>
      </c>
      <c r="EU53">
        <v>18.61</v>
      </c>
      <c r="EV53">
        <v>17.61</v>
      </c>
      <c r="EW53">
        <v>16.940000000000001</v>
      </c>
      <c r="EX53">
        <v>18.21</v>
      </c>
      <c r="EY53">
        <v>16.309999999999999</v>
      </c>
      <c r="EZ53">
        <v>17.440000000000001</v>
      </c>
      <c r="FA53">
        <v>15.26</v>
      </c>
      <c r="FB53">
        <v>16.14</v>
      </c>
      <c r="FC53">
        <v>18.37</v>
      </c>
      <c r="FD53">
        <v>18.809999999999999</v>
      </c>
      <c r="FE53">
        <v>17.68</v>
      </c>
      <c r="FF53">
        <v>17.73</v>
      </c>
      <c r="FG53">
        <v>19.25</v>
      </c>
      <c r="FH53">
        <v>18.510000000000002</v>
      </c>
      <c r="FI53">
        <v>17.399999999999999</v>
      </c>
      <c r="FJ53">
        <v>17.48</v>
      </c>
      <c r="FK53">
        <v>18.64</v>
      </c>
      <c r="FL53">
        <v>19.43</v>
      </c>
      <c r="FM53">
        <v>17.600000000000001</v>
      </c>
      <c r="FN53">
        <v>18.59</v>
      </c>
      <c r="FO53">
        <v>20.2</v>
      </c>
      <c r="FP53">
        <v>19.45</v>
      </c>
      <c r="FQ53">
        <v>20.49</v>
      </c>
      <c r="FR53">
        <v>1</v>
      </c>
      <c r="FS53">
        <v>1</v>
      </c>
      <c r="FT53">
        <v>1</v>
      </c>
      <c r="FU53">
        <v>1</v>
      </c>
      <c r="FV53">
        <v>1</v>
      </c>
      <c r="FW53">
        <v>1</v>
      </c>
      <c r="FX53">
        <v>1</v>
      </c>
      <c r="FY53">
        <v>1</v>
      </c>
      <c r="FZ53">
        <v>1</v>
      </c>
      <c r="GA53">
        <v>1</v>
      </c>
      <c r="GB53">
        <v>1</v>
      </c>
      <c r="GC53">
        <v>1</v>
      </c>
      <c r="GD53">
        <v>1</v>
      </c>
      <c r="GE53">
        <v>1</v>
      </c>
      <c r="GF53">
        <v>1</v>
      </c>
      <c r="GG53">
        <v>1</v>
      </c>
      <c r="GH53">
        <v>1</v>
      </c>
      <c r="GI53">
        <v>1</v>
      </c>
      <c r="GJ53">
        <v>1</v>
      </c>
      <c r="GK53">
        <v>0.76700000000000002</v>
      </c>
      <c r="GL53">
        <v>1</v>
      </c>
      <c r="GM53">
        <v>1</v>
      </c>
      <c r="GN53">
        <v>1</v>
      </c>
      <c r="GO53">
        <v>1</v>
      </c>
      <c r="GP53">
        <v>0.54200000000000004</v>
      </c>
      <c r="GQ53">
        <v>1</v>
      </c>
      <c r="GR53">
        <v>1</v>
      </c>
      <c r="GS53">
        <v>0</v>
      </c>
      <c r="GT53">
        <v>0.48299999999999998</v>
      </c>
      <c r="GU53">
        <v>0</v>
      </c>
      <c r="GV53">
        <v>1</v>
      </c>
      <c r="GW53">
        <v>1</v>
      </c>
      <c r="GX53">
        <v>1</v>
      </c>
      <c r="GY53">
        <v>1</v>
      </c>
      <c r="GZ53">
        <v>1</v>
      </c>
      <c r="HA53">
        <v>1</v>
      </c>
      <c r="HB53">
        <v>0.442</v>
      </c>
      <c r="HC53">
        <v>0.33300000000000002</v>
      </c>
      <c r="HD53">
        <v>0.99199999999999999</v>
      </c>
      <c r="HE53">
        <v>1</v>
      </c>
      <c r="HF53">
        <v>0.67500000000000004</v>
      </c>
      <c r="HG53">
        <v>1</v>
      </c>
      <c r="HH53">
        <v>1</v>
      </c>
      <c r="HI53">
        <v>1</v>
      </c>
      <c r="HJ53">
        <v>1</v>
      </c>
      <c r="HK53">
        <v>0.61699999999999999</v>
      </c>
      <c r="HL53">
        <v>0.16700000000000001</v>
      </c>
      <c r="HM53">
        <v>1</v>
      </c>
      <c r="HN53">
        <v>1</v>
      </c>
      <c r="HO53">
        <v>0</v>
      </c>
      <c r="HP53">
        <v>0.35</v>
      </c>
      <c r="HQ53">
        <v>1</v>
      </c>
      <c r="HR53">
        <v>0.96699999999999997</v>
      </c>
      <c r="HS53">
        <v>0.29199999999999998</v>
      </c>
      <c r="HT53">
        <v>0</v>
      </c>
      <c r="HU53">
        <v>1</v>
      </c>
      <c r="HV53">
        <v>0.46700000000000003</v>
      </c>
      <c r="HW53">
        <v>0</v>
      </c>
      <c r="HX53">
        <v>0</v>
      </c>
      <c r="HY53">
        <v>0</v>
      </c>
      <c r="HZ53">
        <v>1</v>
      </c>
      <c r="IA53">
        <v>1</v>
      </c>
      <c r="IB53">
        <v>1</v>
      </c>
      <c r="IC53">
        <v>1</v>
      </c>
      <c r="ID53">
        <v>1</v>
      </c>
      <c r="IE53">
        <v>0</v>
      </c>
      <c r="IF53">
        <v>0</v>
      </c>
      <c r="IG53">
        <v>0</v>
      </c>
      <c r="IH53">
        <v>0.27500000000000002</v>
      </c>
      <c r="II53">
        <v>0.82499999999999996</v>
      </c>
      <c r="IJ53">
        <v>0</v>
      </c>
      <c r="IK53">
        <v>1</v>
      </c>
      <c r="IL53">
        <v>0.47499999999999998</v>
      </c>
      <c r="IM53">
        <v>1</v>
      </c>
      <c r="IN53">
        <v>1</v>
      </c>
      <c r="IO53">
        <v>0</v>
      </c>
      <c r="IP53">
        <v>0</v>
      </c>
      <c r="IQ53">
        <v>0.26700000000000002</v>
      </c>
      <c r="IR53">
        <v>0.24199999999999999</v>
      </c>
      <c r="IS53">
        <v>0</v>
      </c>
      <c r="IT53">
        <v>0</v>
      </c>
      <c r="IU53">
        <v>0.5</v>
      </c>
      <c r="IV53">
        <v>0.33300000000000002</v>
      </c>
      <c r="IW53">
        <v>0</v>
      </c>
      <c r="IX53">
        <v>0</v>
      </c>
      <c r="IY53">
        <v>0.442</v>
      </c>
      <c r="IZ53">
        <v>0</v>
      </c>
      <c r="JA53">
        <v>0</v>
      </c>
      <c r="JB53">
        <v>0</v>
      </c>
      <c r="JC53">
        <v>0</v>
      </c>
      <c r="JD53">
        <v>3.9990000000000001</v>
      </c>
      <c r="JE53">
        <v>6</v>
      </c>
      <c r="JF53">
        <v>5.6239999999999997</v>
      </c>
      <c r="JG53">
        <v>7.3639999999999999</v>
      </c>
      <c r="JH53">
        <v>6.9779999999999998</v>
      </c>
      <c r="JI53">
        <v>11.606</v>
      </c>
      <c r="JJ53">
        <v>8.7569999999999997</v>
      </c>
      <c r="JK53">
        <v>9.5180000000000007</v>
      </c>
      <c r="JL53">
        <v>6.3739999999999997</v>
      </c>
      <c r="JM53">
        <v>7.12</v>
      </c>
      <c r="JN53">
        <v>9.5190000000000001</v>
      </c>
      <c r="JO53">
        <v>7.7060000000000004</v>
      </c>
      <c r="JP53">
        <v>8.2710000000000008</v>
      </c>
      <c r="JQ53">
        <v>6.9509999999999996</v>
      </c>
      <c r="JR53">
        <v>6.9029999999999996</v>
      </c>
      <c r="JS53">
        <v>11.567</v>
      </c>
      <c r="JT53">
        <v>10.212</v>
      </c>
      <c r="JU53">
        <v>7.7119999999999997</v>
      </c>
      <c r="JV53">
        <v>9.16</v>
      </c>
      <c r="JW53">
        <v>12.805</v>
      </c>
      <c r="JX53">
        <v>7.4089999999999998</v>
      </c>
      <c r="JY53">
        <v>8.0009999999999994</v>
      </c>
      <c r="JZ53">
        <v>5.0679999999999996</v>
      </c>
      <c r="KA53">
        <v>9.6829999999999998</v>
      </c>
      <c r="KB53">
        <v>11.563000000000001</v>
      </c>
      <c r="KC53">
        <v>10.311</v>
      </c>
      <c r="KD53">
        <v>12.034000000000001</v>
      </c>
      <c r="KE53">
        <v>11.867000000000001</v>
      </c>
      <c r="KF53">
        <v>10.465</v>
      </c>
      <c r="KG53">
        <v>13.173999999999999</v>
      </c>
    </row>
    <row r="54" spans="1:293" x14ac:dyDescent="0.25">
      <c r="A54" t="s">
        <v>1619</v>
      </c>
      <c r="B54" t="s">
        <v>832</v>
      </c>
      <c r="C54" t="s">
        <v>595</v>
      </c>
      <c r="D54">
        <v>115</v>
      </c>
      <c r="E54" t="s">
        <v>13</v>
      </c>
      <c r="F54">
        <v>3</v>
      </c>
      <c r="G54">
        <v>2</v>
      </c>
      <c r="H54" t="s">
        <v>2</v>
      </c>
      <c r="I54" t="s">
        <v>7</v>
      </c>
      <c r="J54" t="s">
        <v>611</v>
      </c>
      <c r="K54" s="17" t="s">
        <v>596</v>
      </c>
      <c r="L54" s="17" t="s">
        <v>831</v>
      </c>
      <c r="M54" s="7">
        <v>0</v>
      </c>
      <c r="N54" s="7">
        <v>347.46906483632802</v>
      </c>
      <c r="O54" s="7">
        <f>M54*'Emission and cost factors'!$D$8+N54*'Emission and cost factors'!$E$8</f>
        <v>159.83576982471089</v>
      </c>
      <c r="P54" s="8">
        <f>M54*'Emission and cost factors'!$D$9+N54*'Emission and cost factors'!$E$9</f>
        <v>52.120359725449198</v>
      </c>
      <c r="Q54" s="7">
        <f t="shared" si="7"/>
        <v>18.147333333333336</v>
      </c>
      <c r="R54" s="2">
        <f t="shared" si="8"/>
        <v>28</v>
      </c>
      <c r="S54" s="2">
        <f t="shared" si="9"/>
        <v>25</v>
      </c>
      <c r="T54" s="2">
        <f t="shared" si="10"/>
        <v>13</v>
      </c>
      <c r="U54" s="7">
        <f t="shared" si="11"/>
        <v>0.90776666666666672</v>
      </c>
      <c r="V54" s="7">
        <f t="shared" si="12"/>
        <v>0.68313333333333337</v>
      </c>
      <c r="W54" s="7">
        <f t="shared" si="13"/>
        <v>0.30170000000000002</v>
      </c>
      <c r="X54">
        <v>16.55</v>
      </c>
      <c r="Y54">
        <v>16.64</v>
      </c>
      <c r="Z54">
        <v>16.8</v>
      </c>
      <c r="AA54">
        <v>16.59</v>
      </c>
      <c r="AB54">
        <v>16.89</v>
      </c>
      <c r="AC54">
        <v>18.48</v>
      </c>
      <c r="AD54">
        <v>18.79</v>
      </c>
      <c r="AE54">
        <v>18.63</v>
      </c>
      <c r="AF54">
        <v>17.91</v>
      </c>
      <c r="AG54">
        <v>17.47</v>
      </c>
      <c r="AH54">
        <v>18.260000000000002</v>
      </c>
      <c r="AI54">
        <v>17.239999999999998</v>
      </c>
      <c r="AJ54">
        <v>17.89</v>
      </c>
      <c r="AK54">
        <v>16.53</v>
      </c>
      <c r="AL54">
        <v>16.98</v>
      </c>
      <c r="AM54">
        <v>18.41</v>
      </c>
      <c r="AN54">
        <v>18.88</v>
      </c>
      <c r="AO54">
        <v>18.190000000000001</v>
      </c>
      <c r="AP54">
        <v>18.100000000000001</v>
      </c>
      <c r="AQ54">
        <v>19.2</v>
      </c>
      <c r="AR54">
        <v>18.86</v>
      </c>
      <c r="AS54">
        <v>17.97</v>
      </c>
      <c r="AT54">
        <v>17.73</v>
      </c>
      <c r="AU54">
        <v>18.5</v>
      </c>
      <c r="AV54">
        <v>19.41</v>
      </c>
      <c r="AW54">
        <v>18.36</v>
      </c>
      <c r="AX54">
        <v>18.97</v>
      </c>
      <c r="AY54">
        <v>20.13</v>
      </c>
      <c r="AZ54">
        <v>19.7</v>
      </c>
      <c r="BA54">
        <v>20.36</v>
      </c>
      <c r="BB54">
        <v>1</v>
      </c>
      <c r="BC54">
        <v>1</v>
      </c>
      <c r="BD54">
        <v>1</v>
      </c>
      <c r="BE54">
        <v>1</v>
      </c>
      <c r="BF54">
        <v>1</v>
      </c>
      <c r="BG54">
        <v>1</v>
      </c>
      <c r="BH54">
        <v>1</v>
      </c>
      <c r="BI54">
        <v>1</v>
      </c>
      <c r="BJ54">
        <v>1</v>
      </c>
      <c r="BK54">
        <v>1</v>
      </c>
      <c r="BL54">
        <v>1</v>
      </c>
      <c r="BM54">
        <v>1</v>
      </c>
      <c r="BN54">
        <v>1</v>
      </c>
      <c r="BO54">
        <v>1</v>
      </c>
      <c r="BP54">
        <v>1</v>
      </c>
      <c r="BQ54">
        <v>1</v>
      </c>
      <c r="BR54">
        <v>1</v>
      </c>
      <c r="BS54">
        <v>1</v>
      </c>
      <c r="BT54">
        <v>1</v>
      </c>
      <c r="BU54">
        <v>1</v>
      </c>
      <c r="BV54">
        <v>1</v>
      </c>
      <c r="BW54">
        <v>1</v>
      </c>
      <c r="BX54">
        <v>1</v>
      </c>
      <c r="BY54">
        <v>1</v>
      </c>
      <c r="BZ54">
        <v>0.872</v>
      </c>
      <c r="CA54">
        <v>1</v>
      </c>
      <c r="CB54">
        <v>1</v>
      </c>
      <c r="CC54">
        <v>0</v>
      </c>
      <c r="CD54">
        <v>0.36099999999999999</v>
      </c>
      <c r="CE54">
        <v>0</v>
      </c>
      <c r="CF54">
        <v>1</v>
      </c>
      <c r="CG54">
        <v>1</v>
      </c>
      <c r="CH54">
        <v>1</v>
      </c>
      <c r="CI54">
        <v>1</v>
      </c>
      <c r="CJ54">
        <v>1</v>
      </c>
      <c r="CK54">
        <v>0.90600000000000003</v>
      </c>
      <c r="CL54">
        <v>0.23300000000000001</v>
      </c>
      <c r="CM54">
        <v>0.48299999999999998</v>
      </c>
      <c r="CN54">
        <v>1</v>
      </c>
      <c r="CO54">
        <v>1</v>
      </c>
      <c r="CP54">
        <v>1</v>
      </c>
      <c r="CQ54">
        <v>1</v>
      </c>
      <c r="CR54">
        <v>1</v>
      </c>
      <c r="CS54">
        <v>1</v>
      </c>
      <c r="CT54">
        <v>1</v>
      </c>
      <c r="CU54">
        <v>1</v>
      </c>
      <c r="CV54">
        <v>0.156</v>
      </c>
      <c r="CW54">
        <v>0.93300000000000005</v>
      </c>
      <c r="CX54">
        <v>1</v>
      </c>
      <c r="CY54">
        <v>0</v>
      </c>
      <c r="CZ54">
        <v>0.128</v>
      </c>
      <c r="DA54">
        <v>1</v>
      </c>
      <c r="DB54">
        <v>1</v>
      </c>
      <c r="DC54">
        <v>0.7</v>
      </c>
      <c r="DD54">
        <v>0</v>
      </c>
      <c r="DE54">
        <v>0.91100000000000003</v>
      </c>
      <c r="DF54">
        <v>4.3999999999999997E-2</v>
      </c>
      <c r="DG54">
        <v>0</v>
      </c>
      <c r="DH54">
        <v>0</v>
      </c>
      <c r="DI54">
        <v>0</v>
      </c>
      <c r="DJ54">
        <v>1</v>
      </c>
      <c r="DK54">
        <v>1</v>
      </c>
      <c r="DL54">
        <v>1</v>
      </c>
      <c r="DM54">
        <v>1</v>
      </c>
      <c r="DN54">
        <v>1</v>
      </c>
      <c r="DO54">
        <v>0</v>
      </c>
      <c r="DP54">
        <v>0</v>
      </c>
      <c r="DQ54">
        <v>0</v>
      </c>
      <c r="DR54">
        <v>8.8999999999999996E-2</v>
      </c>
      <c r="DS54">
        <v>0.61699999999999999</v>
      </c>
      <c r="DT54">
        <v>0</v>
      </c>
      <c r="DU54">
        <v>0.93300000000000005</v>
      </c>
      <c r="DV54">
        <v>0.128</v>
      </c>
      <c r="DW54">
        <v>1</v>
      </c>
      <c r="DX54">
        <v>1</v>
      </c>
      <c r="DY54">
        <v>0</v>
      </c>
      <c r="DZ54">
        <v>0</v>
      </c>
      <c r="EA54">
        <v>0</v>
      </c>
      <c r="EB54">
        <v>0</v>
      </c>
      <c r="EC54">
        <v>0</v>
      </c>
      <c r="ED54">
        <v>0</v>
      </c>
      <c r="EE54">
        <v>2.8000000000000001E-2</v>
      </c>
      <c r="EF54">
        <v>0.25600000000000001</v>
      </c>
      <c r="EG54">
        <v>0</v>
      </c>
      <c r="EH54">
        <v>0</v>
      </c>
      <c r="EI54">
        <v>0</v>
      </c>
      <c r="EJ54">
        <v>0</v>
      </c>
      <c r="EK54">
        <v>0</v>
      </c>
      <c r="EL54">
        <v>0</v>
      </c>
      <c r="EM54">
        <v>0</v>
      </c>
      <c r="EN54">
        <v>15.32</v>
      </c>
      <c r="EO54">
        <v>15.44</v>
      </c>
      <c r="EP54">
        <v>15.7</v>
      </c>
      <c r="EQ54">
        <v>15.33</v>
      </c>
      <c r="ER54">
        <v>15.8</v>
      </c>
      <c r="ES54">
        <v>17.690000000000001</v>
      </c>
      <c r="ET54">
        <v>17.989999999999998</v>
      </c>
      <c r="EU54">
        <v>18.059999999999999</v>
      </c>
      <c r="EV54">
        <v>17.170000000000002</v>
      </c>
      <c r="EW54">
        <v>16.53</v>
      </c>
      <c r="EX54">
        <v>17.66</v>
      </c>
      <c r="EY54">
        <v>16.05</v>
      </c>
      <c r="EZ54">
        <v>16.97</v>
      </c>
      <c r="FA54">
        <v>15.13</v>
      </c>
      <c r="FB54">
        <v>15.76</v>
      </c>
      <c r="FC54">
        <v>17.760000000000002</v>
      </c>
      <c r="FD54">
        <v>18.22</v>
      </c>
      <c r="FE54">
        <v>17.27</v>
      </c>
      <c r="FF54">
        <v>17.27</v>
      </c>
      <c r="FG54">
        <v>18.61</v>
      </c>
      <c r="FH54">
        <v>18.05</v>
      </c>
      <c r="FI54">
        <v>17.010000000000002</v>
      </c>
      <c r="FJ54">
        <v>16.98</v>
      </c>
      <c r="FK54">
        <v>18.02</v>
      </c>
      <c r="FL54">
        <v>18.850000000000001</v>
      </c>
      <c r="FM54">
        <v>17.420000000000002</v>
      </c>
      <c r="FN54">
        <v>18.12</v>
      </c>
      <c r="FO54">
        <v>19.670000000000002</v>
      </c>
      <c r="FP54">
        <v>19.13</v>
      </c>
      <c r="FQ54">
        <v>20.07</v>
      </c>
      <c r="FR54">
        <v>1</v>
      </c>
      <c r="FS54">
        <v>1</v>
      </c>
      <c r="FT54">
        <v>1</v>
      </c>
      <c r="FU54">
        <v>1</v>
      </c>
      <c r="FV54">
        <v>1</v>
      </c>
      <c r="FW54">
        <v>1</v>
      </c>
      <c r="FX54">
        <v>1</v>
      </c>
      <c r="FY54">
        <v>1</v>
      </c>
      <c r="FZ54">
        <v>1</v>
      </c>
      <c r="GA54">
        <v>1</v>
      </c>
      <c r="GB54">
        <v>1</v>
      </c>
      <c r="GC54">
        <v>1</v>
      </c>
      <c r="GD54">
        <v>1</v>
      </c>
      <c r="GE54">
        <v>1</v>
      </c>
      <c r="GF54">
        <v>1</v>
      </c>
      <c r="GG54">
        <v>1</v>
      </c>
      <c r="GH54">
        <v>1</v>
      </c>
      <c r="GI54">
        <v>1</v>
      </c>
      <c r="GJ54">
        <v>1</v>
      </c>
      <c r="GK54">
        <v>1</v>
      </c>
      <c r="GL54">
        <v>1</v>
      </c>
      <c r="GM54">
        <v>1</v>
      </c>
      <c r="GN54">
        <v>1</v>
      </c>
      <c r="GO54">
        <v>1</v>
      </c>
      <c r="GP54">
        <v>1</v>
      </c>
      <c r="GQ54">
        <v>1</v>
      </c>
      <c r="GR54">
        <v>1</v>
      </c>
      <c r="GS54">
        <v>0.317</v>
      </c>
      <c r="GT54">
        <v>0.76100000000000001</v>
      </c>
      <c r="GU54">
        <v>0</v>
      </c>
      <c r="GV54">
        <v>1</v>
      </c>
      <c r="GW54">
        <v>1</v>
      </c>
      <c r="GX54">
        <v>1</v>
      </c>
      <c r="GY54">
        <v>1</v>
      </c>
      <c r="GZ54">
        <v>1</v>
      </c>
      <c r="HA54">
        <v>1</v>
      </c>
      <c r="HB54">
        <v>0.83899999999999997</v>
      </c>
      <c r="HC54">
        <v>0.77200000000000002</v>
      </c>
      <c r="HD54">
        <v>1</v>
      </c>
      <c r="HE54">
        <v>1</v>
      </c>
      <c r="HF54">
        <v>1</v>
      </c>
      <c r="HG54">
        <v>1</v>
      </c>
      <c r="HH54">
        <v>1</v>
      </c>
      <c r="HI54">
        <v>1</v>
      </c>
      <c r="HJ54">
        <v>1</v>
      </c>
      <c r="HK54">
        <v>1</v>
      </c>
      <c r="HL54">
        <v>0.68899999999999995</v>
      </c>
      <c r="HM54">
        <v>1</v>
      </c>
      <c r="HN54">
        <v>1</v>
      </c>
      <c r="HO54">
        <v>0.42199999999999999</v>
      </c>
      <c r="HP54">
        <v>0.66700000000000004</v>
      </c>
      <c r="HQ54">
        <v>1</v>
      </c>
      <c r="HR54">
        <v>1</v>
      </c>
      <c r="HS54">
        <v>0.81699999999999995</v>
      </c>
      <c r="HT54">
        <v>0.161</v>
      </c>
      <c r="HU54">
        <v>1</v>
      </c>
      <c r="HV54">
        <v>1</v>
      </c>
      <c r="HW54">
        <v>0</v>
      </c>
      <c r="HX54">
        <v>0</v>
      </c>
      <c r="HY54">
        <v>0</v>
      </c>
      <c r="HZ54">
        <v>1</v>
      </c>
      <c r="IA54">
        <v>1</v>
      </c>
      <c r="IB54">
        <v>1</v>
      </c>
      <c r="IC54">
        <v>1</v>
      </c>
      <c r="ID54">
        <v>1</v>
      </c>
      <c r="IE54">
        <v>0.4</v>
      </c>
      <c r="IF54">
        <v>6.0000000000000001E-3</v>
      </c>
      <c r="IG54">
        <v>0</v>
      </c>
      <c r="IH54">
        <v>0.57799999999999996</v>
      </c>
      <c r="II54">
        <v>1</v>
      </c>
      <c r="IJ54">
        <v>0.311</v>
      </c>
      <c r="IK54">
        <v>1</v>
      </c>
      <c r="IL54">
        <v>0.878</v>
      </c>
      <c r="IM54">
        <v>1</v>
      </c>
      <c r="IN54">
        <v>1</v>
      </c>
      <c r="IO54">
        <v>0.25600000000000001</v>
      </c>
      <c r="IP54">
        <v>0</v>
      </c>
      <c r="IQ54">
        <v>0.58899999999999997</v>
      </c>
      <c r="IR54">
        <v>0.65600000000000003</v>
      </c>
      <c r="IS54">
        <v>0</v>
      </c>
      <c r="IT54">
        <v>0</v>
      </c>
      <c r="IU54">
        <v>0.8</v>
      </c>
      <c r="IV54">
        <v>0.64400000000000002</v>
      </c>
      <c r="IW54">
        <v>0</v>
      </c>
      <c r="IX54">
        <v>0</v>
      </c>
      <c r="IY54">
        <v>0.61699999999999999</v>
      </c>
      <c r="IZ54">
        <v>0</v>
      </c>
      <c r="JA54">
        <v>0</v>
      </c>
      <c r="JB54">
        <v>0</v>
      </c>
      <c r="JC54">
        <v>0</v>
      </c>
      <c r="JD54">
        <v>3.77</v>
      </c>
      <c r="JE54">
        <v>5.702</v>
      </c>
      <c r="JF54">
        <v>5.484</v>
      </c>
      <c r="JG54">
        <v>7.2080000000000002</v>
      </c>
      <c r="JH54">
        <v>7.1150000000000002</v>
      </c>
      <c r="JI54">
        <v>11.404999999999999</v>
      </c>
      <c r="JJ54">
        <v>8.3770000000000007</v>
      </c>
      <c r="JK54">
        <v>9.0459999999999994</v>
      </c>
      <c r="JL54">
        <v>6.0209999999999999</v>
      </c>
      <c r="JM54">
        <v>6.8810000000000002</v>
      </c>
      <c r="JN54">
        <v>9.2829999999999995</v>
      </c>
      <c r="JO54">
        <v>7.4690000000000003</v>
      </c>
      <c r="JP54">
        <v>8.0839999999999996</v>
      </c>
      <c r="JQ54">
        <v>6.8319999999999999</v>
      </c>
      <c r="JR54">
        <v>6.7030000000000003</v>
      </c>
      <c r="JS54">
        <v>11.147</v>
      </c>
      <c r="JT54">
        <v>9.7409999999999997</v>
      </c>
      <c r="JU54">
        <v>7.41</v>
      </c>
      <c r="JV54">
        <v>8.9079999999999995</v>
      </c>
      <c r="JW54">
        <v>12.308999999999999</v>
      </c>
      <c r="JX54">
        <v>7.1079999999999997</v>
      </c>
      <c r="JY54">
        <v>7.6029999999999998</v>
      </c>
      <c r="JZ54">
        <v>4.7830000000000004</v>
      </c>
      <c r="KA54">
        <v>9.52</v>
      </c>
      <c r="KB54">
        <v>11.379</v>
      </c>
      <c r="KC54">
        <v>10.234999999999999</v>
      </c>
      <c r="KD54">
        <v>11.760999999999999</v>
      </c>
      <c r="KE54">
        <v>11.544</v>
      </c>
      <c r="KF54">
        <v>10.278</v>
      </c>
      <c r="KG54">
        <v>12.917</v>
      </c>
    </row>
    <row r="55" spans="1:293" x14ac:dyDescent="0.25">
      <c r="A55" t="s">
        <v>1620</v>
      </c>
      <c r="B55" t="s">
        <v>832</v>
      </c>
      <c r="C55" t="s">
        <v>595</v>
      </c>
      <c r="D55">
        <v>116</v>
      </c>
      <c r="E55" t="s">
        <v>13</v>
      </c>
      <c r="F55">
        <v>3</v>
      </c>
      <c r="G55">
        <v>2</v>
      </c>
      <c r="H55" t="s">
        <v>2</v>
      </c>
      <c r="I55" t="s">
        <v>7</v>
      </c>
      <c r="J55" t="s">
        <v>5</v>
      </c>
      <c r="K55" s="17" t="s">
        <v>596</v>
      </c>
      <c r="L55" s="17" t="s">
        <v>831</v>
      </c>
      <c r="M55" s="7">
        <v>0</v>
      </c>
      <c r="N55" s="7">
        <v>347.46624034661801</v>
      </c>
      <c r="O55" s="7">
        <f>M55*'Emission and cost factors'!$D$8+N55*'Emission and cost factors'!$E$8</f>
        <v>159.8344705594443</v>
      </c>
      <c r="P55" s="8">
        <f>M55*'Emission and cost factors'!$D$9+N55*'Emission and cost factors'!$E$9</f>
        <v>52.119936051992703</v>
      </c>
      <c r="Q55" s="7">
        <f t="shared" si="7"/>
        <v>18.147333333333336</v>
      </c>
      <c r="R55" s="2">
        <f t="shared" si="8"/>
        <v>28</v>
      </c>
      <c r="S55" s="2">
        <f t="shared" si="9"/>
        <v>25</v>
      </c>
      <c r="T55" s="2">
        <f t="shared" si="10"/>
        <v>13</v>
      </c>
      <c r="U55" s="7">
        <f t="shared" si="11"/>
        <v>0.90776666666666672</v>
      </c>
      <c r="V55" s="7">
        <f t="shared" si="12"/>
        <v>0.68313333333333337</v>
      </c>
      <c r="W55" s="7">
        <f t="shared" si="13"/>
        <v>0.30170000000000002</v>
      </c>
      <c r="X55">
        <v>16.55</v>
      </c>
      <c r="Y55">
        <v>16.64</v>
      </c>
      <c r="Z55">
        <v>16.8</v>
      </c>
      <c r="AA55">
        <v>16.59</v>
      </c>
      <c r="AB55">
        <v>16.89</v>
      </c>
      <c r="AC55">
        <v>18.48</v>
      </c>
      <c r="AD55">
        <v>18.79</v>
      </c>
      <c r="AE55">
        <v>18.63</v>
      </c>
      <c r="AF55">
        <v>17.91</v>
      </c>
      <c r="AG55">
        <v>17.47</v>
      </c>
      <c r="AH55">
        <v>18.260000000000002</v>
      </c>
      <c r="AI55">
        <v>17.239999999999998</v>
      </c>
      <c r="AJ55">
        <v>17.89</v>
      </c>
      <c r="AK55">
        <v>16.53</v>
      </c>
      <c r="AL55">
        <v>16.98</v>
      </c>
      <c r="AM55">
        <v>18.41</v>
      </c>
      <c r="AN55">
        <v>18.88</v>
      </c>
      <c r="AO55">
        <v>18.190000000000001</v>
      </c>
      <c r="AP55">
        <v>18.100000000000001</v>
      </c>
      <c r="AQ55">
        <v>19.2</v>
      </c>
      <c r="AR55">
        <v>18.86</v>
      </c>
      <c r="AS55">
        <v>17.97</v>
      </c>
      <c r="AT55">
        <v>17.73</v>
      </c>
      <c r="AU55">
        <v>18.5</v>
      </c>
      <c r="AV55">
        <v>19.41</v>
      </c>
      <c r="AW55">
        <v>18.36</v>
      </c>
      <c r="AX55">
        <v>18.97</v>
      </c>
      <c r="AY55">
        <v>20.13</v>
      </c>
      <c r="AZ55">
        <v>19.7</v>
      </c>
      <c r="BA55">
        <v>20.36</v>
      </c>
      <c r="BB55">
        <v>1</v>
      </c>
      <c r="BC55">
        <v>1</v>
      </c>
      <c r="BD55">
        <v>1</v>
      </c>
      <c r="BE55">
        <v>1</v>
      </c>
      <c r="BF55">
        <v>1</v>
      </c>
      <c r="BG55">
        <v>1</v>
      </c>
      <c r="BH55">
        <v>1</v>
      </c>
      <c r="BI55">
        <v>1</v>
      </c>
      <c r="BJ55">
        <v>1</v>
      </c>
      <c r="BK55">
        <v>1</v>
      </c>
      <c r="BL55">
        <v>1</v>
      </c>
      <c r="BM55">
        <v>1</v>
      </c>
      <c r="BN55">
        <v>1</v>
      </c>
      <c r="BO55">
        <v>1</v>
      </c>
      <c r="BP55">
        <v>1</v>
      </c>
      <c r="BQ55">
        <v>1</v>
      </c>
      <c r="BR55">
        <v>1</v>
      </c>
      <c r="BS55">
        <v>1</v>
      </c>
      <c r="BT55">
        <v>1</v>
      </c>
      <c r="BU55">
        <v>1</v>
      </c>
      <c r="BV55">
        <v>1</v>
      </c>
      <c r="BW55">
        <v>1</v>
      </c>
      <c r="BX55">
        <v>1</v>
      </c>
      <c r="BY55">
        <v>1</v>
      </c>
      <c r="BZ55">
        <v>0.872</v>
      </c>
      <c r="CA55">
        <v>1</v>
      </c>
      <c r="CB55">
        <v>1</v>
      </c>
      <c r="CC55">
        <v>0</v>
      </c>
      <c r="CD55">
        <v>0.36099999999999999</v>
      </c>
      <c r="CE55">
        <v>0</v>
      </c>
      <c r="CF55">
        <v>1</v>
      </c>
      <c r="CG55">
        <v>1</v>
      </c>
      <c r="CH55">
        <v>1</v>
      </c>
      <c r="CI55">
        <v>1</v>
      </c>
      <c r="CJ55">
        <v>1</v>
      </c>
      <c r="CK55">
        <v>0.90600000000000003</v>
      </c>
      <c r="CL55">
        <v>0.23300000000000001</v>
      </c>
      <c r="CM55">
        <v>0.48299999999999998</v>
      </c>
      <c r="CN55">
        <v>1</v>
      </c>
      <c r="CO55">
        <v>1</v>
      </c>
      <c r="CP55">
        <v>1</v>
      </c>
      <c r="CQ55">
        <v>1</v>
      </c>
      <c r="CR55">
        <v>1</v>
      </c>
      <c r="CS55">
        <v>1</v>
      </c>
      <c r="CT55">
        <v>1</v>
      </c>
      <c r="CU55">
        <v>1</v>
      </c>
      <c r="CV55">
        <v>0.156</v>
      </c>
      <c r="CW55">
        <v>0.93300000000000005</v>
      </c>
      <c r="CX55">
        <v>1</v>
      </c>
      <c r="CY55">
        <v>0</v>
      </c>
      <c r="CZ55">
        <v>0.128</v>
      </c>
      <c r="DA55">
        <v>1</v>
      </c>
      <c r="DB55">
        <v>1</v>
      </c>
      <c r="DC55">
        <v>0.7</v>
      </c>
      <c r="DD55">
        <v>0</v>
      </c>
      <c r="DE55">
        <v>0.91100000000000003</v>
      </c>
      <c r="DF55">
        <v>4.3999999999999997E-2</v>
      </c>
      <c r="DG55">
        <v>0</v>
      </c>
      <c r="DH55">
        <v>0</v>
      </c>
      <c r="DI55">
        <v>0</v>
      </c>
      <c r="DJ55">
        <v>1</v>
      </c>
      <c r="DK55">
        <v>1</v>
      </c>
      <c r="DL55">
        <v>1</v>
      </c>
      <c r="DM55">
        <v>1</v>
      </c>
      <c r="DN55">
        <v>1</v>
      </c>
      <c r="DO55">
        <v>0</v>
      </c>
      <c r="DP55">
        <v>0</v>
      </c>
      <c r="DQ55">
        <v>0</v>
      </c>
      <c r="DR55">
        <v>8.8999999999999996E-2</v>
      </c>
      <c r="DS55">
        <v>0.61699999999999999</v>
      </c>
      <c r="DT55">
        <v>0</v>
      </c>
      <c r="DU55">
        <v>0.93300000000000005</v>
      </c>
      <c r="DV55">
        <v>0.128</v>
      </c>
      <c r="DW55">
        <v>1</v>
      </c>
      <c r="DX55">
        <v>1</v>
      </c>
      <c r="DY55">
        <v>0</v>
      </c>
      <c r="DZ55">
        <v>0</v>
      </c>
      <c r="EA55">
        <v>0</v>
      </c>
      <c r="EB55">
        <v>0</v>
      </c>
      <c r="EC55">
        <v>0</v>
      </c>
      <c r="ED55">
        <v>0</v>
      </c>
      <c r="EE55">
        <v>2.8000000000000001E-2</v>
      </c>
      <c r="EF55">
        <v>0.25600000000000001</v>
      </c>
      <c r="EG55">
        <v>0</v>
      </c>
      <c r="EH55">
        <v>0</v>
      </c>
      <c r="EI55">
        <v>0</v>
      </c>
      <c r="EJ55">
        <v>0</v>
      </c>
      <c r="EK55">
        <v>0</v>
      </c>
      <c r="EL55">
        <v>0</v>
      </c>
      <c r="EM55">
        <v>0</v>
      </c>
      <c r="EN55">
        <v>15.32</v>
      </c>
      <c r="EO55">
        <v>15.44</v>
      </c>
      <c r="EP55">
        <v>15.7</v>
      </c>
      <c r="EQ55">
        <v>15.33</v>
      </c>
      <c r="ER55">
        <v>15.8</v>
      </c>
      <c r="ES55">
        <v>17.690000000000001</v>
      </c>
      <c r="ET55">
        <v>17.989999999999998</v>
      </c>
      <c r="EU55">
        <v>18.059999999999999</v>
      </c>
      <c r="EV55">
        <v>17.170000000000002</v>
      </c>
      <c r="EW55">
        <v>16.53</v>
      </c>
      <c r="EX55">
        <v>17.66</v>
      </c>
      <c r="EY55">
        <v>16.05</v>
      </c>
      <c r="EZ55">
        <v>16.97</v>
      </c>
      <c r="FA55">
        <v>15.13</v>
      </c>
      <c r="FB55">
        <v>15.76</v>
      </c>
      <c r="FC55">
        <v>17.760000000000002</v>
      </c>
      <c r="FD55">
        <v>18.22</v>
      </c>
      <c r="FE55">
        <v>17.27</v>
      </c>
      <c r="FF55">
        <v>17.27</v>
      </c>
      <c r="FG55">
        <v>18.61</v>
      </c>
      <c r="FH55">
        <v>18.05</v>
      </c>
      <c r="FI55">
        <v>17.010000000000002</v>
      </c>
      <c r="FJ55">
        <v>16.98</v>
      </c>
      <c r="FK55">
        <v>18.02</v>
      </c>
      <c r="FL55">
        <v>18.850000000000001</v>
      </c>
      <c r="FM55">
        <v>17.420000000000002</v>
      </c>
      <c r="FN55">
        <v>18.12</v>
      </c>
      <c r="FO55">
        <v>19.670000000000002</v>
      </c>
      <c r="FP55">
        <v>19.13</v>
      </c>
      <c r="FQ55">
        <v>20.07</v>
      </c>
      <c r="FR55">
        <v>1</v>
      </c>
      <c r="FS55">
        <v>1</v>
      </c>
      <c r="FT55">
        <v>1</v>
      </c>
      <c r="FU55">
        <v>1</v>
      </c>
      <c r="FV55">
        <v>1</v>
      </c>
      <c r="FW55">
        <v>1</v>
      </c>
      <c r="FX55">
        <v>1</v>
      </c>
      <c r="FY55">
        <v>1</v>
      </c>
      <c r="FZ55">
        <v>1</v>
      </c>
      <c r="GA55">
        <v>1</v>
      </c>
      <c r="GB55">
        <v>1</v>
      </c>
      <c r="GC55">
        <v>1</v>
      </c>
      <c r="GD55">
        <v>1</v>
      </c>
      <c r="GE55">
        <v>1</v>
      </c>
      <c r="GF55">
        <v>1</v>
      </c>
      <c r="GG55">
        <v>1</v>
      </c>
      <c r="GH55">
        <v>1</v>
      </c>
      <c r="GI55">
        <v>1</v>
      </c>
      <c r="GJ55">
        <v>1</v>
      </c>
      <c r="GK55">
        <v>1</v>
      </c>
      <c r="GL55">
        <v>1</v>
      </c>
      <c r="GM55">
        <v>1</v>
      </c>
      <c r="GN55">
        <v>1</v>
      </c>
      <c r="GO55">
        <v>1</v>
      </c>
      <c r="GP55">
        <v>1</v>
      </c>
      <c r="GQ55">
        <v>1</v>
      </c>
      <c r="GR55">
        <v>1</v>
      </c>
      <c r="GS55">
        <v>0.317</v>
      </c>
      <c r="GT55">
        <v>0.76100000000000001</v>
      </c>
      <c r="GU55">
        <v>0</v>
      </c>
      <c r="GV55">
        <v>1</v>
      </c>
      <c r="GW55">
        <v>1</v>
      </c>
      <c r="GX55">
        <v>1</v>
      </c>
      <c r="GY55">
        <v>1</v>
      </c>
      <c r="GZ55">
        <v>1</v>
      </c>
      <c r="HA55">
        <v>1</v>
      </c>
      <c r="HB55">
        <v>0.83899999999999997</v>
      </c>
      <c r="HC55">
        <v>0.77200000000000002</v>
      </c>
      <c r="HD55">
        <v>1</v>
      </c>
      <c r="HE55">
        <v>1</v>
      </c>
      <c r="HF55">
        <v>1</v>
      </c>
      <c r="HG55">
        <v>1</v>
      </c>
      <c r="HH55">
        <v>1</v>
      </c>
      <c r="HI55">
        <v>1</v>
      </c>
      <c r="HJ55">
        <v>1</v>
      </c>
      <c r="HK55">
        <v>1</v>
      </c>
      <c r="HL55">
        <v>0.68899999999999995</v>
      </c>
      <c r="HM55">
        <v>1</v>
      </c>
      <c r="HN55">
        <v>1</v>
      </c>
      <c r="HO55">
        <v>0.42199999999999999</v>
      </c>
      <c r="HP55">
        <v>0.66700000000000004</v>
      </c>
      <c r="HQ55">
        <v>1</v>
      </c>
      <c r="HR55">
        <v>1</v>
      </c>
      <c r="HS55">
        <v>0.81699999999999995</v>
      </c>
      <c r="HT55">
        <v>0.161</v>
      </c>
      <c r="HU55">
        <v>1</v>
      </c>
      <c r="HV55">
        <v>1</v>
      </c>
      <c r="HW55">
        <v>0</v>
      </c>
      <c r="HX55">
        <v>0</v>
      </c>
      <c r="HY55">
        <v>0</v>
      </c>
      <c r="HZ55">
        <v>1</v>
      </c>
      <c r="IA55">
        <v>1</v>
      </c>
      <c r="IB55">
        <v>1</v>
      </c>
      <c r="IC55">
        <v>1</v>
      </c>
      <c r="ID55">
        <v>1</v>
      </c>
      <c r="IE55">
        <v>0.4</v>
      </c>
      <c r="IF55">
        <v>1.0999999999999999E-2</v>
      </c>
      <c r="IG55">
        <v>0</v>
      </c>
      <c r="IH55">
        <v>0.57799999999999996</v>
      </c>
      <c r="II55">
        <v>1</v>
      </c>
      <c r="IJ55">
        <v>0.311</v>
      </c>
      <c r="IK55">
        <v>1</v>
      </c>
      <c r="IL55">
        <v>0.878</v>
      </c>
      <c r="IM55">
        <v>1</v>
      </c>
      <c r="IN55">
        <v>1</v>
      </c>
      <c r="IO55">
        <v>0.25600000000000001</v>
      </c>
      <c r="IP55">
        <v>0</v>
      </c>
      <c r="IQ55">
        <v>0.58899999999999997</v>
      </c>
      <c r="IR55">
        <v>0.65600000000000003</v>
      </c>
      <c r="IS55">
        <v>0</v>
      </c>
      <c r="IT55">
        <v>0</v>
      </c>
      <c r="IU55">
        <v>0.8</v>
      </c>
      <c r="IV55">
        <v>0.64400000000000002</v>
      </c>
      <c r="IW55">
        <v>0</v>
      </c>
      <c r="IX55">
        <v>0</v>
      </c>
      <c r="IY55">
        <v>0.61699999999999999</v>
      </c>
      <c r="IZ55">
        <v>0</v>
      </c>
      <c r="JA55">
        <v>0</v>
      </c>
      <c r="JB55">
        <v>0</v>
      </c>
      <c r="JC55">
        <v>0</v>
      </c>
      <c r="JD55">
        <v>3.77</v>
      </c>
      <c r="JE55">
        <v>5.702</v>
      </c>
      <c r="JF55">
        <v>5.484</v>
      </c>
      <c r="JG55">
        <v>7.2080000000000002</v>
      </c>
      <c r="JH55">
        <v>7.1150000000000002</v>
      </c>
      <c r="JI55">
        <v>11.404999999999999</v>
      </c>
      <c r="JJ55">
        <v>8.3770000000000007</v>
      </c>
      <c r="JK55">
        <v>9.0459999999999994</v>
      </c>
      <c r="JL55">
        <v>6.0209999999999999</v>
      </c>
      <c r="JM55">
        <v>6.8810000000000002</v>
      </c>
      <c r="JN55">
        <v>9.2829999999999995</v>
      </c>
      <c r="JO55">
        <v>7.4690000000000003</v>
      </c>
      <c r="JP55">
        <v>8.0839999999999996</v>
      </c>
      <c r="JQ55">
        <v>6.8319999999999999</v>
      </c>
      <c r="JR55">
        <v>6.7030000000000003</v>
      </c>
      <c r="JS55">
        <v>11.147</v>
      </c>
      <c r="JT55">
        <v>9.7409999999999997</v>
      </c>
      <c r="JU55">
        <v>7.41</v>
      </c>
      <c r="JV55">
        <v>8.9079999999999995</v>
      </c>
      <c r="JW55">
        <v>12.308999999999999</v>
      </c>
      <c r="JX55">
        <v>7.1079999999999997</v>
      </c>
      <c r="JY55">
        <v>7.6029999999999998</v>
      </c>
      <c r="JZ55">
        <v>4.7830000000000004</v>
      </c>
      <c r="KA55">
        <v>9.52</v>
      </c>
      <c r="KB55">
        <v>11.379</v>
      </c>
      <c r="KC55">
        <v>10.234999999999999</v>
      </c>
      <c r="KD55">
        <v>11.760999999999999</v>
      </c>
      <c r="KE55">
        <v>11.544</v>
      </c>
      <c r="KF55">
        <v>10.278</v>
      </c>
      <c r="KG55">
        <v>12.917</v>
      </c>
    </row>
    <row r="56" spans="1:293" x14ac:dyDescent="0.25">
      <c r="A56" t="s">
        <v>1621</v>
      </c>
      <c r="B56" t="s">
        <v>832</v>
      </c>
      <c r="C56" t="s">
        <v>595</v>
      </c>
      <c r="D56">
        <v>118</v>
      </c>
      <c r="E56" t="s">
        <v>13</v>
      </c>
      <c r="F56">
        <v>3</v>
      </c>
      <c r="G56">
        <v>2</v>
      </c>
      <c r="H56" t="s">
        <v>2</v>
      </c>
      <c r="I56" t="s">
        <v>6</v>
      </c>
      <c r="J56" t="s">
        <v>5</v>
      </c>
      <c r="K56" s="17" t="s">
        <v>596</v>
      </c>
      <c r="L56" s="17" t="s">
        <v>831</v>
      </c>
      <c r="M56" s="7">
        <v>0</v>
      </c>
      <c r="N56" s="7">
        <v>347.724235755763</v>
      </c>
      <c r="O56" s="7">
        <f>M56*'Emission and cost factors'!$D$8+N56*'Emission and cost factors'!$E$8</f>
        <v>159.95314844765099</v>
      </c>
      <c r="P56" s="8">
        <f>M56*'Emission and cost factors'!$D$9+N56*'Emission and cost factors'!$E$9</f>
        <v>52.158635363364446</v>
      </c>
      <c r="Q56" s="7">
        <f t="shared" si="7"/>
        <v>18.151333333333334</v>
      </c>
      <c r="R56" s="2">
        <f t="shared" si="8"/>
        <v>28</v>
      </c>
      <c r="S56" s="2">
        <f t="shared" si="9"/>
        <v>24</v>
      </c>
      <c r="T56" s="2">
        <f t="shared" si="10"/>
        <v>13</v>
      </c>
      <c r="U56" s="7">
        <f t="shared" si="11"/>
        <v>0.89743333333333331</v>
      </c>
      <c r="V56" s="7">
        <f t="shared" si="12"/>
        <v>0.63836666666666664</v>
      </c>
      <c r="W56" s="7">
        <f t="shared" si="13"/>
        <v>0.29483333333333328</v>
      </c>
      <c r="X56">
        <v>16.37</v>
      </c>
      <c r="Y56">
        <v>16.600000000000001</v>
      </c>
      <c r="Z56">
        <v>16.79</v>
      </c>
      <c r="AA56">
        <v>16.559999999999999</v>
      </c>
      <c r="AB56">
        <v>16.88</v>
      </c>
      <c r="AC56">
        <v>18.53</v>
      </c>
      <c r="AD56">
        <v>18.8</v>
      </c>
      <c r="AE56">
        <v>18.66</v>
      </c>
      <c r="AF56">
        <v>17.89</v>
      </c>
      <c r="AG56">
        <v>17.47</v>
      </c>
      <c r="AH56">
        <v>18.329999999999998</v>
      </c>
      <c r="AI56">
        <v>17.190000000000001</v>
      </c>
      <c r="AJ56">
        <v>17.920000000000002</v>
      </c>
      <c r="AK56">
        <v>16.45</v>
      </c>
      <c r="AL56">
        <v>16.96</v>
      </c>
      <c r="AM56">
        <v>18.5</v>
      </c>
      <c r="AN56">
        <v>18.93</v>
      </c>
      <c r="AO56">
        <v>18.170000000000002</v>
      </c>
      <c r="AP56">
        <v>18.11</v>
      </c>
      <c r="AQ56">
        <v>19.28</v>
      </c>
      <c r="AR56">
        <v>18.84</v>
      </c>
      <c r="AS56">
        <v>17.940000000000001</v>
      </c>
      <c r="AT56">
        <v>17.739999999999998</v>
      </c>
      <c r="AU56">
        <v>18.59</v>
      </c>
      <c r="AV56">
        <v>19.48</v>
      </c>
      <c r="AW56">
        <v>18.309999999999999</v>
      </c>
      <c r="AX56">
        <v>19</v>
      </c>
      <c r="AY56">
        <v>20.18</v>
      </c>
      <c r="AZ56">
        <v>19.670000000000002</v>
      </c>
      <c r="BA56">
        <v>20.399999999999999</v>
      </c>
      <c r="BB56">
        <v>1</v>
      </c>
      <c r="BC56">
        <v>1</v>
      </c>
      <c r="BD56">
        <v>1</v>
      </c>
      <c r="BE56">
        <v>1</v>
      </c>
      <c r="BF56">
        <v>1</v>
      </c>
      <c r="BG56">
        <v>1</v>
      </c>
      <c r="BH56">
        <v>1</v>
      </c>
      <c r="BI56">
        <v>1</v>
      </c>
      <c r="BJ56">
        <v>1</v>
      </c>
      <c r="BK56">
        <v>1</v>
      </c>
      <c r="BL56">
        <v>1</v>
      </c>
      <c r="BM56">
        <v>1</v>
      </c>
      <c r="BN56">
        <v>1</v>
      </c>
      <c r="BO56">
        <v>1</v>
      </c>
      <c r="BP56">
        <v>1</v>
      </c>
      <c r="BQ56">
        <v>1</v>
      </c>
      <c r="BR56">
        <v>1</v>
      </c>
      <c r="BS56">
        <v>1</v>
      </c>
      <c r="BT56">
        <v>1</v>
      </c>
      <c r="BU56">
        <v>0.95599999999999996</v>
      </c>
      <c r="BV56">
        <v>0.96699999999999997</v>
      </c>
      <c r="BW56">
        <v>1</v>
      </c>
      <c r="BX56">
        <v>1</v>
      </c>
      <c r="BY56">
        <v>1</v>
      </c>
      <c r="BZ56">
        <v>0.65</v>
      </c>
      <c r="CA56">
        <v>1</v>
      </c>
      <c r="CB56">
        <v>1</v>
      </c>
      <c r="CC56">
        <v>0</v>
      </c>
      <c r="CD56">
        <v>0.35</v>
      </c>
      <c r="CE56">
        <v>0</v>
      </c>
      <c r="CF56">
        <v>1</v>
      </c>
      <c r="CG56">
        <v>1</v>
      </c>
      <c r="CH56">
        <v>1</v>
      </c>
      <c r="CI56">
        <v>1</v>
      </c>
      <c r="CJ56">
        <v>1</v>
      </c>
      <c r="CK56">
        <v>0.66100000000000003</v>
      </c>
      <c r="CL56">
        <v>0.2</v>
      </c>
      <c r="CM56">
        <v>0.38900000000000001</v>
      </c>
      <c r="CN56">
        <v>1</v>
      </c>
      <c r="CO56">
        <v>1</v>
      </c>
      <c r="CP56">
        <v>0.82799999999999996</v>
      </c>
      <c r="CQ56">
        <v>1</v>
      </c>
      <c r="CR56">
        <v>1</v>
      </c>
      <c r="CS56">
        <v>1</v>
      </c>
      <c r="CT56">
        <v>1</v>
      </c>
      <c r="CU56">
        <v>0.7</v>
      </c>
      <c r="CV56">
        <v>7.8E-2</v>
      </c>
      <c r="CW56">
        <v>0.81100000000000005</v>
      </c>
      <c r="CX56">
        <v>1</v>
      </c>
      <c r="CY56">
        <v>0</v>
      </c>
      <c r="CZ56">
        <v>0.13300000000000001</v>
      </c>
      <c r="DA56">
        <v>1</v>
      </c>
      <c r="DB56">
        <v>1</v>
      </c>
      <c r="DC56">
        <v>0.48899999999999999</v>
      </c>
      <c r="DD56">
        <v>0</v>
      </c>
      <c r="DE56">
        <v>0.85599999999999998</v>
      </c>
      <c r="DF56">
        <v>6.0000000000000001E-3</v>
      </c>
      <c r="DG56">
        <v>0</v>
      </c>
      <c r="DH56">
        <v>0</v>
      </c>
      <c r="DI56">
        <v>0</v>
      </c>
      <c r="DJ56">
        <v>1</v>
      </c>
      <c r="DK56">
        <v>1</v>
      </c>
      <c r="DL56">
        <v>1</v>
      </c>
      <c r="DM56">
        <v>1</v>
      </c>
      <c r="DN56">
        <v>1</v>
      </c>
      <c r="DO56">
        <v>0</v>
      </c>
      <c r="DP56">
        <v>0</v>
      </c>
      <c r="DQ56">
        <v>0</v>
      </c>
      <c r="DR56">
        <v>0.1</v>
      </c>
      <c r="DS56">
        <v>0.53300000000000003</v>
      </c>
      <c r="DT56">
        <v>0</v>
      </c>
      <c r="DU56">
        <v>0.85599999999999998</v>
      </c>
      <c r="DV56">
        <v>8.3000000000000004E-2</v>
      </c>
      <c r="DW56">
        <v>1</v>
      </c>
      <c r="DX56">
        <v>1</v>
      </c>
      <c r="DY56">
        <v>0</v>
      </c>
      <c r="DZ56">
        <v>0</v>
      </c>
      <c r="EA56">
        <v>0</v>
      </c>
      <c r="EB56">
        <v>0</v>
      </c>
      <c r="EC56">
        <v>0</v>
      </c>
      <c r="ED56">
        <v>0</v>
      </c>
      <c r="EE56">
        <v>5.6000000000000001E-2</v>
      </c>
      <c r="EF56">
        <v>0.217</v>
      </c>
      <c r="EG56">
        <v>0</v>
      </c>
      <c r="EH56">
        <v>0</v>
      </c>
      <c r="EI56">
        <v>0</v>
      </c>
      <c r="EJ56">
        <v>0</v>
      </c>
      <c r="EK56">
        <v>0</v>
      </c>
      <c r="EL56">
        <v>0</v>
      </c>
      <c r="EM56">
        <v>0</v>
      </c>
      <c r="EN56">
        <v>15.05</v>
      </c>
      <c r="EO56">
        <v>15.36</v>
      </c>
      <c r="EP56">
        <v>15.64</v>
      </c>
      <c r="EQ56">
        <v>15.27</v>
      </c>
      <c r="ER56">
        <v>15.75</v>
      </c>
      <c r="ES56">
        <v>17.73</v>
      </c>
      <c r="ET56">
        <v>17.97</v>
      </c>
      <c r="EU56">
        <v>18.079999999999998</v>
      </c>
      <c r="EV56">
        <v>17.12</v>
      </c>
      <c r="EW56">
        <v>16.489999999999998</v>
      </c>
      <c r="EX56">
        <v>17.7</v>
      </c>
      <c r="EY56">
        <v>15.98</v>
      </c>
      <c r="EZ56">
        <v>16.97</v>
      </c>
      <c r="FA56">
        <v>15.01</v>
      </c>
      <c r="FB56">
        <v>15.71</v>
      </c>
      <c r="FC56">
        <v>17.84</v>
      </c>
      <c r="FD56">
        <v>18.27</v>
      </c>
      <c r="FE56">
        <v>17.23</v>
      </c>
      <c r="FF56">
        <v>17.260000000000002</v>
      </c>
      <c r="FG56">
        <v>18.7</v>
      </c>
      <c r="FH56">
        <v>18</v>
      </c>
      <c r="FI56">
        <v>16.96</v>
      </c>
      <c r="FJ56">
        <v>16.920000000000002</v>
      </c>
      <c r="FK56">
        <v>18.07</v>
      </c>
      <c r="FL56">
        <v>18.899999999999999</v>
      </c>
      <c r="FM56">
        <v>17.34</v>
      </c>
      <c r="FN56">
        <v>18.16</v>
      </c>
      <c r="FO56">
        <v>19.72</v>
      </c>
      <c r="FP56">
        <v>19.079999999999998</v>
      </c>
      <c r="FQ56">
        <v>20.09</v>
      </c>
      <c r="FR56">
        <v>1</v>
      </c>
      <c r="FS56">
        <v>1</v>
      </c>
      <c r="FT56">
        <v>1</v>
      </c>
      <c r="FU56">
        <v>1</v>
      </c>
      <c r="FV56">
        <v>1</v>
      </c>
      <c r="FW56">
        <v>1</v>
      </c>
      <c r="FX56">
        <v>1</v>
      </c>
      <c r="FY56">
        <v>1</v>
      </c>
      <c r="FZ56">
        <v>1</v>
      </c>
      <c r="GA56">
        <v>1</v>
      </c>
      <c r="GB56">
        <v>1</v>
      </c>
      <c r="GC56">
        <v>1</v>
      </c>
      <c r="GD56">
        <v>1</v>
      </c>
      <c r="GE56">
        <v>1</v>
      </c>
      <c r="GF56">
        <v>1</v>
      </c>
      <c r="GG56">
        <v>1</v>
      </c>
      <c r="GH56">
        <v>1</v>
      </c>
      <c r="GI56">
        <v>1</v>
      </c>
      <c r="GJ56">
        <v>1</v>
      </c>
      <c r="GK56">
        <v>1</v>
      </c>
      <c r="GL56">
        <v>1</v>
      </c>
      <c r="GM56">
        <v>1</v>
      </c>
      <c r="GN56">
        <v>1</v>
      </c>
      <c r="GO56">
        <v>1</v>
      </c>
      <c r="GP56">
        <v>0.93899999999999995</v>
      </c>
      <c r="GQ56">
        <v>1</v>
      </c>
      <c r="GR56">
        <v>1</v>
      </c>
      <c r="GS56">
        <v>0.23300000000000001</v>
      </c>
      <c r="GT56">
        <v>0.70599999999999996</v>
      </c>
      <c r="GU56">
        <v>0</v>
      </c>
      <c r="GV56">
        <v>1</v>
      </c>
      <c r="GW56">
        <v>1</v>
      </c>
      <c r="GX56">
        <v>1</v>
      </c>
      <c r="GY56">
        <v>1</v>
      </c>
      <c r="GZ56">
        <v>1</v>
      </c>
      <c r="HA56">
        <v>1</v>
      </c>
      <c r="HB56">
        <v>0.74399999999999999</v>
      </c>
      <c r="HC56">
        <v>0.66700000000000004</v>
      </c>
      <c r="HD56">
        <v>1</v>
      </c>
      <c r="HE56">
        <v>1</v>
      </c>
      <c r="HF56">
        <v>1</v>
      </c>
      <c r="HG56">
        <v>1</v>
      </c>
      <c r="HH56">
        <v>1</v>
      </c>
      <c r="HI56">
        <v>1</v>
      </c>
      <c r="HJ56">
        <v>1</v>
      </c>
      <c r="HK56">
        <v>1</v>
      </c>
      <c r="HL56">
        <v>0.56699999999999995</v>
      </c>
      <c r="HM56">
        <v>1</v>
      </c>
      <c r="HN56">
        <v>1</v>
      </c>
      <c r="HO56">
        <v>0.28299999999999997</v>
      </c>
      <c r="HP56">
        <v>0.61699999999999999</v>
      </c>
      <c r="HQ56">
        <v>1</v>
      </c>
      <c r="HR56">
        <v>1</v>
      </c>
      <c r="HS56">
        <v>0.67200000000000004</v>
      </c>
      <c r="HT56">
        <v>8.8999999999999996E-2</v>
      </c>
      <c r="HU56">
        <v>1</v>
      </c>
      <c r="HV56">
        <v>0.84399999999999997</v>
      </c>
      <c r="HW56">
        <v>0</v>
      </c>
      <c r="HX56">
        <v>0</v>
      </c>
      <c r="HY56">
        <v>0</v>
      </c>
      <c r="HZ56">
        <v>1</v>
      </c>
      <c r="IA56">
        <v>1</v>
      </c>
      <c r="IB56">
        <v>1</v>
      </c>
      <c r="IC56">
        <v>1</v>
      </c>
      <c r="ID56">
        <v>1</v>
      </c>
      <c r="IE56">
        <v>0.30599999999999999</v>
      </c>
      <c r="IF56">
        <v>1.7000000000000001E-2</v>
      </c>
      <c r="IG56">
        <v>0</v>
      </c>
      <c r="IH56">
        <v>0.54400000000000004</v>
      </c>
      <c r="II56">
        <v>1</v>
      </c>
      <c r="IJ56">
        <v>0.25</v>
      </c>
      <c r="IK56">
        <v>1</v>
      </c>
      <c r="IL56">
        <v>0.76100000000000001</v>
      </c>
      <c r="IM56">
        <v>1</v>
      </c>
      <c r="IN56">
        <v>1</v>
      </c>
      <c r="IO56">
        <v>0.156</v>
      </c>
      <c r="IP56">
        <v>0</v>
      </c>
      <c r="IQ56">
        <v>0.54400000000000004</v>
      </c>
      <c r="IR56">
        <v>0.57799999999999996</v>
      </c>
      <c r="IS56">
        <v>0</v>
      </c>
      <c r="IT56">
        <v>0</v>
      </c>
      <c r="IU56">
        <v>0.73299999999999998</v>
      </c>
      <c r="IV56">
        <v>0.6</v>
      </c>
      <c r="IW56">
        <v>0</v>
      </c>
      <c r="IX56">
        <v>0</v>
      </c>
      <c r="IY56">
        <v>0.628</v>
      </c>
      <c r="IZ56">
        <v>0</v>
      </c>
      <c r="JA56">
        <v>0</v>
      </c>
      <c r="JB56">
        <v>0</v>
      </c>
      <c r="JC56">
        <v>0</v>
      </c>
      <c r="JD56">
        <v>3.77</v>
      </c>
      <c r="JE56">
        <v>5.702</v>
      </c>
      <c r="JF56">
        <v>5.484</v>
      </c>
      <c r="JG56">
        <v>7.2080000000000002</v>
      </c>
      <c r="JH56">
        <v>7.1150000000000002</v>
      </c>
      <c r="JI56">
        <v>11.404999999999999</v>
      </c>
      <c r="JJ56">
        <v>8.3770000000000007</v>
      </c>
      <c r="JK56">
        <v>9.0459999999999994</v>
      </c>
      <c r="JL56">
        <v>6.0209999999999999</v>
      </c>
      <c r="JM56">
        <v>6.8810000000000002</v>
      </c>
      <c r="JN56">
        <v>9.2829999999999995</v>
      </c>
      <c r="JO56">
        <v>7.4690000000000003</v>
      </c>
      <c r="JP56">
        <v>8.0839999999999996</v>
      </c>
      <c r="JQ56">
        <v>6.8319999999999999</v>
      </c>
      <c r="JR56">
        <v>6.7030000000000003</v>
      </c>
      <c r="JS56">
        <v>11.147</v>
      </c>
      <c r="JT56">
        <v>9.7409999999999997</v>
      </c>
      <c r="JU56">
        <v>7.41</v>
      </c>
      <c r="JV56">
        <v>8.9079999999999995</v>
      </c>
      <c r="JW56">
        <v>12.308999999999999</v>
      </c>
      <c r="JX56">
        <v>7.1079999999999997</v>
      </c>
      <c r="JY56">
        <v>7.6029999999999998</v>
      </c>
      <c r="JZ56">
        <v>4.7830000000000004</v>
      </c>
      <c r="KA56">
        <v>9.52</v>
      </c>
      <c r="KB56">
        <v>11.379</v>
      </c>
      <c r="KC56">
        <v>10.234999999999999</v>
      </c>
      <c r="KD56">
        <v>11.760999999999999</v>
      </c>
      <c r="KE56">
        <v>11.544</v>
      </c>
      <c r="KF56">
        <v>10.278</v>
      </c>
      <c r="KG56">
        <v>12.917</v>
      </c>
    </row>
    <row r="57" spans="1:293" x14ac:dyDescent="0.25">
      <c r="A57" t="s">
        <v>1622</v>
      </c>
      <c r="B57" t="s">
        <v>832</v>
      </c>
      <c r="C57" t="s">
        <v>595</v>
      </c>
      <c r="D57">
        <v>119</v>
      </c>
      <c r="E57" t="s">
        <v>13</v>
      </c>
      <c r="F57">
        <v>3</v>
      </c>
      <c r="G57">
        <v>2</v>
      </c>
      <c r="H57" t="s">
        <v>2</v>
      </c>
      <c r="I57" t="s">
        <v>3</v>
      </c>
      <c r="J57" t="s">
        <v>611</v>
      </c>
      <c r="K57" s="17" t="s">
        <v>596</v>
      </c>
      <c r="L57" s="17" t="s">
        <v>831</v>
      </c>
      <c r="M57" s="7">
        <v>0</v>
      </c>
      <c r="N57" s="7">
        <v>347.59546393708598</v>
      </c>
      <c r="O57" s="7">
        <f>M57*'Emission and cost factors'!$D$8+N57*'Emission and cost factors'!$E$8</f>
        <v>159.89391341105957</v>
      </c>
      <c r="P57" s="8">
        <f>M57*'Emission and cost factors'!$D$9+N57*'Emission and cost factors'!$E$9</f>
        <v>52.139319590562899</v>
      </c>
      <c r="Q57" s="7">
        <f t="shared" si="7"/>
        <v>18.117000000000001</v>
      </c>
      <c r="R57" s="2">
        <f t="shared" si="8"/>
        <v>28</v>
      </c>
      <c r="S57" s="2">
        <f t="shared" si="9"/>
        <v>25</v>
      </c>
      <c r="T57" s="2">
        <f t="shared" si="10"/>
        <v>13</v>
      </c>
      <c r="U57" s="7">
        <f t="shared" si="11"/>
        <v>0.87206666666666666</v>
      </c>
      <c r="V57" s="7">
        <f t="shared" si="12"/>
        <v>0.57650000000000001</v>
      </c>
      <c r="W57" s="7">
        <f t="shared" si="13"/>
        <v>0.29016666666666668</v>
      </c>
      <c r="X57">
        <v>16.09</v>
      </c>
      <c r="Y57">
        <v>16.52</v>
      </c>
      <c r="Z57">
        <v>16.72</v>
      </c>
      <c r="AA57">
        <v>16.48</v>
      </c>
      <c r="AB57">
        <v>16.829999999999998</v>
      </c>
      <c r="AC57">
        <v>18.59</v>
      </c>
      <c r="AD57">
        <v>18.77</v>
      </c>
      <c r="AE57">
        <v>18.670000000000002</v>
      </c>
      <c r="AF57">
        <v>17.82</v>
      </c>
      <c r="AG57">
        <v>17.43</v>
      </c>
      <c r="AH57">
        <v>18.39</v>
      </c>
      <c r="AI57">
        <v>17.07</v>
      </c>
      <c r="AJ57">
        <v>17.920000000000002</v>
      </c>
      <c r="AK57">
        <v>16.3</v>
      </c>
      <c r="AL57">
        <v>16.899999999999999</v>
      </c>
      <c r="AM57">
        <v>18.59</v>
      </c>
      <c r="AN57">
        <v>18.96</v>
      </c>
      <c r="AO57">
        <v>18.100000000000001</v>
      </c>
      <c r="AP57">
        <v>18.12</v>
      </c>
      <c r="AQ57">
        <v>19.36</v>
      </c>
      <c r="AR57">
        <v>18.75</v>
      </c>
      <c r="AS57">
        <v>17.850000000000001</v>
      </c>
      <c r="AT57">
        <v>17.7</v>
      </c>
      <c r="AU57">
        <v>18.68</v>
      </c>
      <c r="AV57">
        <v>19.54</v>
      </c>
      <c r="AW57">
        <v>18.2</v>
      </c>
      <c r="AX57">
        <v>18.989999999999998</v>
      </c>
      <c r="AY57">
        <v>20.18</v>
      </c>
      <c r="AZ57">
        <v>19.59</v>
      </c>
      <c r="BA57">
        <v>20.399999999999999</v>
      </c>
      <c r="BB57">
        <v>1</v>
      </c>
      <c r="BC57">
        <v>1</v>
      </c>
      <c r="BD57">
        <v>1</v>
      </c>
      <c r="BE57">
        <v>1</v>
      </c>
      <c r="BF57">
        <v>1</v>
      </c>
      <c r="BG57">
        <v>1</v>
      </c>
      <c r="BH57">
        <v>0.95599999999999996</v>
      </c>
      <c r="BI57">
        <v>1</v>
      </c>
      <c r="BJ57">
        <v>1</v>
      </c>
      <c r="BK57">
        <v>1</v>
      </c>
      <c r="BL57">
        <v>1</v>
      </c>
      <c r="BM57">
        <v>1</v>
      </c>
      <c r="BN57">
        <v>1</v>
      </c>
      <c r="BO57">
        <v>1</v>
      </c>
      <c r="BP57">
        <v>1</v>
      </c>
      <c r="BQ57">
        <v>1</v>
      </c>
      <c r="BR57">
        <v>0.93899999999999995</v>
      </c>
      <c r="BS57">
        <v>1</v>
      </c>
      <c r="BT57">
        <v>1</v>
      </c>
      <c r="BU57">
        <v>0.628</v>
      </c>
      <c r="BV57">
        <v>0.81100000000000005</v>
      </c>
      <c r="BW57">
        <v>1</v>
      </c>
      <c r="BX57">
        <v>1</v>
      </c>
      <c r="BY57">
        <v>1</v>
      </c>
      <c r="BZ57">
        <v>0.46100000000000002</v>
      </c>
      <c r="CA57">
        <v>1</v>
      </c>
      <c r="CB57">
        <v>1</v>
      </c>
      <c r="CC57">
        <v>0</v>
      </c>
      <c r="CD57">
        <v>0.36699999999999999</v>
      </c>
      <c r="CE57">
        <v>0</v>
      </c>
      <c r="CF57">
        <v>1</v>
      </c>
      <c r="CG57">
        <v>1</v>
      </c>
      <c r="CH57">
        <v>1</v>
      </c>
      <c r="CI57">
        <v>1</v>
      </c>
      <c r="CJ57">
        <v>1</v>
      </c>
      <c r="CK57">
        <v>0.46700000000000003</v>
      </c>
      <c r="CL57">
        <v>0.189</v>
      </c>
      <c r="CM57">
        <v>0.30599999999999999</v>
      </c>
      <c r="CN57">
        <v>0.86699999999999999</v>
      </c>
      <c r="CO57">
        <v>1</v>
      </c>
      <c r="CP57">
        <v>0.59399999999999997</v>
      </c>
      <c r="CQ57">
        <v>1</v>
      </c>
      <c r="CR57">
        <v>0.84399999999999997</v>
      </c>
      <c r="CS57">
        <v>1</v>
      </c>
      <c r="CT57">
        <v>1</v>
      </c>
      <c r="CU57">
        <v>0.44400000000000001</v>
      </c>
      <c r="CV57">
        <v>3.3000000000000002E-2</v>
      </c>
      <c r="CW57">
        <v>0.71699999999999997</v>
      </c>
      <c r="CX57">
        <v>0.77200000000000002</v>
      </c>
      <c r="CY57">
        <v>0</v>
      </c>
      <c r="CZ57">
        <v>0.17799999999999999</v>
      </c>
      <c r="DA57">
        <v>0.90600000000000003</v>
      </c>
      <c r="DB57">
        <v>0.85</v>
      </c>
      <c r="DC57">
        <v>0.311</v>
      </c>
      <c r="DD57">
        <v>0</v>
      </c>
      <c r="DE57">
        <v>0.81100000000000005</v>
      </c>
      <c r="DF57">
        <v>6.0000000000000001E-3</v>
      </c>
      <c r="DG57">
        <v>0</v>
      </c>
      <c r="DH57">
        <v>0</v>
      </c>
      <c r="DI57">
        <v>0</v>
      </c>
      <c r="DJ57">
        <v>1</v>
      </c>
      <c r="DK57">
        <v>1</v>
      </c>
      <c r="DL57">
        <v>1</v>
      </c>
      <c r="DM57">
        <v>1</v>
      </c>
      <c r="DN57">
        <v>1</v>
      </c>
      <c r="DO57">
        <v>0</v>
      </c>
      <c r="DP57">
        <v>0</v>
      </c>
      <c r="DQ57">
        <v>0</v>
      </c>
      <c r="DR57">
        <v>0.13900000000000001</v>
      </c>
      <c r="DS57">
        <v>0.47199999999999998</v>
      </c>
      <c r="DT57">
        <v>0</v>
      </c>
      <c r="DU57">
        <v>0.8</v>
      </c>
      <c r="DV57">
        <v>7.8E-2</v>
      </c>
      <c r="DW57">
        <v>1</v>
      </c>
      <c r="DX57">
        <v>0.88300000000000001</v>
      </c>
      <c r="DY57">
        <v>0</v>
      </c>
      <c r="DZ57">
        <v>0</v>
      </c>
      <c r="EA57">
        <v>0</v>
      </c>
      <c r="EB57">
        <v>0</v>
      </c>
      <c r="EC57">
        <v>0</v>
      </c>
      <c r="ED57">
        <v>0</v>
      </c>
      <c r="EE57">
        <v>0.122</v>
      </c>
      <c r="EF57">
        <v>0.21099999999999999</v>
      </c>
      <c r="EG57">
        <v>0</v>
      </c>
      <c r="EH57">
        <v>0</v>
      </c>
      <c r="EI57">
        <v>0</v>
      </c>
      <c r="EJ57">
        <v>0</v>
      </c>
      <c r="EK57">
        <v>0</v>
      </c>
      <c r="EL57">
        <v>0</v>
      </c>
      <c r="EM57">
        <v>0</v>
      </c>
      <c r="EN57">
        <v>14.67</v>
      </c>
      <c r="EO57">
        <v>15.19</v>
      </c>
      <c r="EP57">
        <v>15.48</v>
      </c>
      <c r="EQ57">
        <v>15.12</v>
      </c>
      <c r="ER57">
        <v>15.62</v>
      </c>
      <c r="ES57">
        <v>17.75</v>
      </c>
      <c r="ET57">
        <v>17.91</v>
      </c>
      <c r="EU57">
        <v>18.03</v>
      </c>
      <c r="EV57">
        <v>16.95</v>
      </c>
      <c r="EW57">
        <v>16.36</v>
      </c>
      <c r="EX57">
        <v>17.68</v>
      </c>
      <c r="EY57">
        <v>15.8</v>
      </c>
      <c r="EZ57">
        <v>16.91</v>
      </c>
      <c r="FA57">
        <v>14.78</v>
      </c>
      <c r="FB57">
        <v>15.59</v>
      </c>
      <c r="FC57">
        <v>17.89</v>
      </c>
      <c r="FD57">
        <v>18.27</v>
      </c>
      <c r="FE57">
        <v>17.100000000000001</v>
      </c>
      <c r="FF57">
        <v>17.2</v>
      </c>
      <c r="FG57">
        <v>18.78</v>
      </c>
      <c r="FH57">
        <v>17.850000000000001</v>
      </c>
      <c r="FI57">
        <v>16.82</v>
      </c>
      <c r="FJ57">
        <v>16.760000000000002</v>
      </c>
      <c r="FK57">
        <v>18.09</v>
      </c>
      <c r="FL57">
        <v>18.95</v>
      </c>
      <c r="FM57">
        <v>17.170000000000002</v>
      </c>
      <c r="FN57">
        <v>18.16</v>
      </c>
      <c r="FO57">
        <v>19.68</v>
      </c>
      <c r="FP57">
        <v>18.93</v>
      </c>
      <c r="FQ57">
        <v>20.04</v>
      </c>
      <c r="FR57">
        <v>1</v>
      </c>
      <c r="FS57">
        <v>1</v>
      </c>
      <c r="FT57">
        <v>1</v>
      </c>
      <c r="FU57">
        <v>1</v>
      </c>
      <c r="FV57">
        <v>1</v>
      </c>
      <c r="FW57">
        <v>1</v>
      </c>
      <c r="FX57">
        <v>1</v>
      </c>
      <c r="FY57">
        <v>1</v>
      </c>
      <c r="FZ57">
        <v>1</v>
      </c>
      <c r="GA57">
        <v>1</v>
      </c>
      <c r="GB57">
        <v>1</v>
      </c>
      <c r="GC57">
        <v>1</v>
      </c>
      <c r="GD57">
        <v>1</v>
      </c>
      <c r="GE57">
        <v>1</v>
      </c>
      <c r="GF57">
        <v>1</v>
      </c>
      <c r="GG57">
        <v>1</v>
      </c>
      <c r="GH57">
        <v>1</v>
      </c>
      <c r="GI57">
        <v>1</v>
      </c>
      <c r="GJ57">
        <v>1</v>
      </c>
      <c r="GK57">
        <v>0.872</v>
      </c>
      <c r="GL57">
        <v>1</v>
      </c>
      <c r="GM57">
        <v>1</v>
      </c>
      <c r="GN57">
        <v>1</v>
      </c>
      <c r="GO57">
        <v>1</v>
      </c>
      <c r="GP57">
        <v>0.71099999999999997</v>
      </c>
      <c r="GQ57">
        <v>1</v>
      </c>
      <c r="GR57">
        <v>1</v>
      </c>
      <c r="GS57">
        <v>0.222</v>
      </c>
      <c r="GT57">
        <v>0.67200000000000004</v>
      </c>
      <c r="GU57">
        <v>0</v>
      </c>
      <c r="GV57">
        <v>1</v>
      </c>
      <c r="GW57">
        <v>1</v>
      </c>
      <c r="GX57">
        <v>1</v>
      </c>
      <c r="GY57">
        <v>1</v>
      </c>
      <c r="GZ57">
        <v>1</v>
      </c>
      <c r="HA57">
        <v>1</v>
      </c>
      <c r="HB57">
        <v>0.65</v>
      </c>
      <c r="HC57">
        <v>0.57799999999999996</v>
      </c>
      <c r="HD57">
        <v>1</v>
      </c>
      <c r="HE57">
        <v>1</v>
      </c>
      <c r="HF57">
        <v>0.8</v>
      </c>
      <c r="HG57">
        <v>1</v>
      </c>
      <c r="HH57">
        <v>1</v>
      </c>
      <c r="HI57">
        <v>1</v>
      </c>
      <c r="HJ57">
        <v>1</v>
      </c>
      <c r="HK57">
        <v>0.77200000000000002</v>
      </c>
      <c r="HL57">
        <v>0.46700000000000003</v>
      </c>
      <c r="HM57">
        <v>1</v>
      </c>
      <c r="HN57">
        <v>1</v>
      </c>
      <c r="HO57">
        <v>0.16700000000000001</v>
      </c>
      <c r="HP57">
        <v>0.59399999999999997</v>
      </c>
      <c r="HQ57">
        <v>1</v>
      </c>
      <c r="HR57">
        <v>1</v>
      </c>
      <c r="HS57">
        <v>0.55000000000000004</v>
      </c>
      <c r="HT57">
        <v>3.3000000000000002E-2</v>
      </c>
      <c r="HU57">
        <v>1</v>
      </c>
      <c r="HV57">
        <v>0.67800000000000005</v>
      </c>
      <c r="HW57">
        <v>0</v>
      </c>
      <c r="HX57">
        <v>4.3999999999999997E-2</v>
      </c>
      <c r="HY57">
        <v>0</v>
      </c>
      <c r="HZ57">
        <v>1</v>
      </c>
      <c r="IA57">
        <v>1</v>
      </c>
      <c r="IB57">
        <v>1</v>
      </c>
      <c r="IC57">
        <v>1</v>
      </c>
      <c r="ID57">
        <v>1</v>
      </c>
      <c r="IE57">
        <v>0.23300000000000001</v>
      </c>
      <c r="IF57">
        <v>5.6000000000000001E-2</v>
      </c>
      <c r="IG57">
        <v>0</v>
      </c>
      <c r="IH57">
        <v>0.53900000000000003</v>
      </c>
      <c r="II57">
        <v>0.9</v>
      </c>
      <c r="IJ57">
        <v>0.217</v>
      </c>
      <c r="IK57">
        <v>1</v>
      </c>
      <c r="IL57">
        <v>0.66700000000000004</v>
      </c>
      <c r="IM57">
        <v>1</v>
      </c>
      <c r="IN57">
        <v>1</v>
      </c>
      <c r="IO57">
        <v>8.3000000000000004E-2</v>
      </c>
      <c r="IP57">
        <v>0</v>
      </c>
      <c r="IQ57">
        <v>0.53300000000000003</v>
      </c>
      <c r="IR57">
        <v>0.51700000000000002</v>
      </c>
      <c r="IS57">
        <v>0</v>
      </c>
      <c r="IT57">
        <v>8.3000000000000004E-2</v>
      </c>
      <c r="IU57">
        <v>0.68899999999999995</v>
      </c>
      <c r="IV57">
        <v>0.57199999999999995</v>
      </c>
      <c r="IW57">
        <v>0</v>
      </c>
      <c r="IX57">
        <v>0</v>
      </c>
      <c r="IY57">
        <v>0.65</v>
      </c>
      <c r="IZ57">
        <v>0</v>
      </c>
      <c r="JA57">
        <v>0</v>
      </c>
      <c r="JB57">
        <v>0</v>
      </c>
      <c r="JC57">
        <v>0</v>
      </c>
      <c r="JD57">
        <v>3.77</v>
      </c>
      <c r="JE57">
        <v>5.702</v>
      </c>
      <c r="JF57">
        <v>5.484</v>
      </c>
      <c r="JG57">
        <v>7.2080000000000002</v>
      </c>
      <c r="JH57">
        <v>7.1150000000000002</v>
      </c>
      <c r="JI57">
        <v>11.404999999999999</v>
      </c>
      <c r="JJ57">
        <v>8.3770000000000007</v>
      </c>
      <c r="JK57">
        <v>9.0459999999999994</v>
      </c>
      <c r="JL57">
        <v>6.0209999999999999</v>
      </c>
      <c r="JM57">
        <v>6.8810000000000002</v>
      </c>
      <c r="JN57">
        <v>9.2829999999999995</v>
      </c>
      <c r="JO57">
        <v>7.4690000000000003</v>
      </c>
      <c r="JP57">
        <v>8.0839999999999996</v>
      </c>
      <c r="JQ57">
        <v>6.8319999999999999</v>
      </c>
      <c r="JR57">
        <v>6.7030000000000003</v>
      </c>
      <c r="JS57">
        <v>11.147</v>
      </c>
      <c r="JT57">
        <v>9.7409999999999997</v>
      </c>
      <c r="JU57">
        <v>7.41</v>
      </c>
      <c r="JV57">
        <v>8.9079999999999995</v>
      </c>
      <c r="JW57">
        <v>12.308999999999999</v>
      </c>
      <c r="JX57">
        <v>7.1079999999999997</v>
      </c>
      <c r="JY57">
        <v>7.6029999999999998</v>
      </c>
      <c r="JZ57">
        <v>4.7830000000000004</v>
      </c>
      <c r="KA57">
        <v>9.52</v>
      </c>
      <c r="KB57">
        <v>11.379</v>
      </c>
      <c r="KC57">
        <v>10.234999999999999</v>
      </c>
      <c r="KD57">
        <v>11.760999999999999</v>
      </c>
      <c r="KE57">
        <v>11.544</v>
      </c>
      <c r="KF57">
        <v>10.278</v>
      </c>
      <c r="KG57">
        <v>12.917</v>
      </c>
    </row>
    <row r="58" spans="1:293" x14ac:dyDescent="0.25">
      <c r="A58" t="s">
        <v>1623</v>
      </c>
      <c r="B58" t="s">
        <v>832</v>
      </c>
      <c r="C58" t="s">
        <v>595</v>
      </c>
      <c r="D58">
        <v>120</v>
      </c>
      <c r="E58" t="s">
        <v>13</v>
      </c>
      <c r="F58">
        <v>3</v>
      </c>
      <c r="G58">
        <v>2</v>
      </c>
      <c r="H58" t="s">
        <v>2</v>
      </c>
      <c r="I58" t="s">
        <v>3</v>
      </c>
      <c r="J58" t="s">
        <v>5</v>
      </c>
      <c r="K58" s="17" t="s">
        <v>596</v>
      </c>
      <c r="L58" s="17" t="s">
        <v>831</v>
      </c>
      <c r="M58" s="7">
        <v>0</v>
      </c>
      <c r="N58" s="7">
        <v>347.59591325763603</v>
      </c>
      <c r="O58" s="7">
        <f>M58*'Emission and cost factors'!$D$8+N58*'Emission and cost factors'!$E$8</f>
        <v>159.89412009851259</v>
      </c>
      <c r="P58" s="8">
        <f>M58*'Emission and cost factors'!$D$9+N58*'Emission and cost factors'!$E$9</f>
        <v>52.139386988645406</v>
      </c>
      <c r="Q58" s="7">
        <f t="shared" si="7"/>
        <v>18.117333333333331</v>
      </c>
      <c r="R58" s="2">
        <f t="shared" si="8"/>
        <v>28</v>
      </c>
      <c r="S58" s="2">
        <f t="shared" si="9"/>
        <v>24</v>
      </c>
      <c r="T58" s="2">
        <f t="shared" si="10"/>
        <v>13</v>
      </c>
      <c r="U58" s="7">
        <f t="shared" si="11"/>
        <v>0.87206666666666666</v>
      </c>
      <c r="V58" s="7">
        <f t="shared" si="12"/>
        <v>0.57650000000000001</v>
      </c>
      <c r="W58" s="7">
        <f t="shared" si="13"/>
        <v>0.28996666666666665</v>
      </c>
      <c r="X58">
        <v>16.09</v>
      </c>
      <c r="Y58">
        <v>16.52</v>
      </c>
      <c r="Z58">
        <v>16.72</v>
      </c>
      <c r="AA58">
        <v>16.48</v>
      </c>
      <c r="AB58">
        <v>16.829999999999998</v>
      </c>
      <c r="AC58">
        <v>18.59</v>
      </c>
      <c r="AD58">
        <v>18.77</v>
      </c>
      <c r="AE58">
        <v>18.670000000000002</v>
      </c>
      <c r="AF58">
        <v>17.82</v>
      </c>
      <c r="AG58">
        <v>17.43</v>
      </c>
      <c r="AH58">
        <v>18.39</v>
      </c>
      <c r="AI58">
        <v>17.07</v>
      </c>
      <c r="AJ58">
        <v>17.920000000000002</v>
      </c>
      <c r="AK58">
        <v>16.3</v>
      </c>
      <c r="AL58">
        <v>16.899999999999999</v>
      </c>
      <c r="AM58">
        <v>18.59</v>
      </c>
      <c r="AN58">
        <v>18.96</v>
      </c>
      <c r="AO58">
        <v>18.100000000000001</v>
      </c>
      <c r="AP58">
        <v>18.12</v>
      </c>
      <c r="AQ58">
        <v>19.36</v>
      </c>
      <c r="AR58">
        <v>18.75</v>
      </c>
      <c r="AS58">
        <v>17.850000000000001</v>
      </c>
      <c r="AT58">
        <v>17.7</v>
      </c>
      <c r="AU58">
        <v>18.68</v>
      </c>
      <c r="AV58">
        <v>19.54</v>
      </c>
      <c r="AW58">
        <v>18.2</v>
      </c>
      <c r="AX58">
        <v>19</v>
      </c>
      <c r="AY58">
        <v>20.18</v>
      </c>
      <c r="AZ58">
        <v>19.59</v>
      </c>
      <c r="BA58">
        <v>20.399999999999999</v>
      </c>
      <c r="BB58">
        <v>1</v>
      </c>
      <c r="BC58">
        <v>1</v>
      </c>
      <c r="BD58">
        <v>1</v>
      </c>
      <c r="BE58">
        <v>1</v>
      </c>
      <c r="BF58">
        <v>1</v>
      </c>
      <c r="BG58">
        <v>1</v>
      </c>
      <c r="BH58">
        <v>0.95599999999999996</v>
      </c>
      <c r="BI58">
        <v>1</v>
      </c>
      <c r="BJ58">
        <v>1</v>
      </c>
      <c r="BK58">
        <v>1</v>
      </c>
      <c r="BL58">
        <v>1</v>
      </c>
      <c r="BM58">
        <v>1</v>
      </c>
      <c r="BN58">
        <v>1</v>
      </c>
      <c r="BO58">
        <v>1</v>
      </c>
      <c r="BP58">
        <v>1</v>
      </c>
      <c r="BQ58">
        <v>1</v>
      </c>
      <c r="BR58">
        <v>0.93899999999999995</v>
      </c>
      <c r="BS58">
        <v>1</v>
      </c>
      <c r="BT58">
        <v>1</v>
      </c>
      <c r="BU58">
        <v>0.628</v>
      </c>
      <c r="BV58">
        <v>0.81100000000000005</v>
      </c>
      <c r="BW58">
        <v>1</v>
      </c>
      <c r="BX58">
        <v>1</v>
      </c>
      <c r="BY58">
        <v>1</v>
      </c>
      <c r="BZ58">
        <v>0.46100000000000002</v>
      </c>
      <c r="CA58">
        <v>1</v>
      </c>
      <c r="CB58">
        <v>1</v>
      </c>
      <c r="CC58">
        <v>0</v>
      </c>
      <c r="CD58">
        <v>0.36699999999999999</v>
      </c>
      <c r="CE58">
        <v>0</v>
      </c>
      <c r="CF58">
        <v>1</v>
      </c>
      <c r="CG58">
        <v>1</v>
      </c>
      <c r="CH58">
        <v>1</v>
      </c>
      <c r="CI58">
        <v>1</v>
      </c>
      <c r="CJ58">
        <v>1</v>
      </c>
      <c r="CK58">
        <v>0.46700000000000003</v>
      </c>
      <c r="CL58">
        <v>0.189</v>
      </c>
      <c r="CM58">
        <v>0.30599999999999999</v>
      </c>
      <c r="CN58">
        <v>0.86699999999999999</v>
      </c>
      <c r="CO58">
        <v>1</v>
      </c>
      <c r="CP58">
        <v>0.59399999999999997</v>
      </c>
      <c r="CQ58">
        <v>1</v>
      </c>
      <c r="CR58">
        <v>0.84399999999999997</v>
      </c>
      <c r="CS58">
        <v>1</v>
      </c>
      <c r="CT58">
        <v>1</v>
      </c>
      <c r="CU58">
        <v>0.44400000000000001</v>
      </c>
      <c r="CV58">
        <v>3.3000000000000002E-2</v>
      </c>
      <c r="CW58">
        <v>0.71699999999999997</v>
      </c>
      <c r="CX58">
        <v>0.77200000000000002</v>
      </c>
      <c r="CY58">
        <v>0</v>
      </c>
      <c r="CZ58">
        <v>0.17799999999999999</v>
      </c>
      <c r="DA58">
        <v>0.90600000000000003</v>
      </c>
      <c r="DB58">
        <v>0.85</v>
      </c>
      <c r="DC58">
        <v>0.311</v>
      </c>
      <c r="DD58">
        <v>0</v>
      </c>
      <c r="DE58">
        <v>0.81100000000000005</v>
      </c>
      <c r="DF58">
        <v>6.0000000000000001E-3</v>
      </c>
      <c r="DG58">
        <v>0</v>
      </c>
      <c r="DH58">
        <v>0</v>
      </c>
      <c r="DI58">
        <v>0</v>
      </c>
      <c r="DJ58">
        <v>1</v>
      </c>
      <c r="DK58">
        <v>1</v>
      </c>
      <c r="DL58">
        <v>1</v>
      </c>
      <c r="DM58">
        <v>1</v>
      </c>
      <c r="DN58">
        <v>1</v>
      </c>
      <c r="DO58">
        <v>0</v>
      </c>
      <c r="DP58">
        <v>0</v>
      </c>
      <c r="DQ58">
        <v>0</v>
      </c>
      <c r="DR58">
        <v>0.13900000000000001</v>
      </c>
      <c r="DS58">
        <v>0.47199999999999998</v>
      </c>
      <c r="DT58">
        <v>0</v>
      </c>
      <c r="DU58">
        <v>0.8</v>
      </c>
      <c r="DV58">
        <v>7.1999999999999995E-2</v>
      </c>
      <c r="DW58">
        <v>1</v>
      </c>
      <c r="DX58">
        <v>0.88300000000000001</v>
      </c>
      <c r="DY58">
        <v>0</v>
      </c>
      <c r="DZ58">
        <v>0</v>
      </c>
      <c r="EA58">
        <v>0</v>
      </c>
      <c r="EB58">
        <v>0</v>
      </c>
      <c r="EC58">
        <v>0</v>
      </c>
      <c r="ED58">
        <v>0</v>
      </c>
      <c r="EE58">
        <v>0.122</v>
      </c>
      <c r="EF58">
        <v>0.21099999999999999</v>
      </c>
      <c r="EG58">
        <v>0</v>
      </c>
      <c r="EH58">
        <v>0</v>
      </c>
      <c r="EI58">
        <v>0</v>
      </c>
      <c r="EJ58">
        <v>0</v>
      </c>
      <c r="EK58">
        <v>0</v>
      </c>
      <c r="EL58">
        <v>0</v>
      </c>
      <c r="EM58">
        <v>0</v>
      </c>
      <c r="EN58">
        <v>14.67</v>
      </c>
      <c r="EO58">
        <v>15.19</v>
      </c>
      <c r="EP58">
        <v>15.48</v>
      </c>
      <c r="EQ58">
        <v>15.12</v>
      </c>
      <c r="ER58">
        <v>15.62</v>
      </c>
      <c r="ES58">
        <v>17.75</v>
      </c>
      <c r="ET58">
        <v>17.91</v>
      </c>
      <c r="EU58">
        <v>18.03</v>
      </c>
      <c r="EV58">
        <v>16.95</v>
      </c>
      <c r="EW58">
        <v>16.36</v>
      </c>
      <c r="EX58">
        <v>17.68</v>
      </c>
      <c r="EY58">
        <v>15.8</v>
      </c>
      <c r="EZ58">
        <v>16.91</v>
      </c>
      <c r="FA58">
        <v>14.78</v>
      </c>
      <c r="FB58">
        <v>15.59</v>
      </c>
      <c r="FC58">
        <v>17.89</v>
      </c>
      <c r="FD58">
        <v>18.27</v>
      </c>
      <c r="FE58">
        <v>17.100000000000001</v>
      </c>
      <c r="FF58">
        <v>17.2</v>
      </c>
      <c r="FG58">
        <v>18.78</v>
      </c>
      <c r="FH58">
        <v>17.850000000000001</v>
      </c>
      <c r="FI58">
        <v>16.82</v>
      </c>
      <c r="FJ58">
        <v>16.760000000000002</v>
      </c>
      <c r="FK58">
        <v>18.09</v>
      </c>
      <c r="FL58">
        <v>18.95</v>
      </c>
      <c r="FM58">
        <v>17.170000000000002</v>
      </c>
      <c r="FN58">
        <v>18.16</v>
      </c>
      <c r="FO58">
        <v>19.68</v>
      </c>
      <c r="FP58">
        <v>18.93</v>
      </c>
      <c r="FQ58">
        <v>20.04</v>
      </c>
      <c r="FR58">
        <v>1</v>
      </c>
      <c r="FS58">
        <v>1</v>
      </c>
      <c r="FT58">
        <v>1</v>
      </c>
      <c r="FU58">
        <v>1</v>
      </c>
      <c r="FV58">
        <v>1</v>
      </c>
      <c r="FW58">
        <v>1</v>
      </c>
      <c r="FX58">
        <v>1</v>
      </c>
      <c r="FY58">
        <v>1</v>
      </c>
      <c r="FZ58">
        <v>1</v>
      </c>
      <c r="GA58">
        <v>1</v>
      </c>
      <c r="GB58">
        <v>1</v>
      </c>
      <c r="GC58">
        <v>1</v>
      </c>
      <c r="GD58">
        <v>1</v>
      </c>
      <c r="GE58">
        <v>1</v>
      </c>
      <c r="GF58">
        <v>1</v>
      </c>
      <c r="GG58">
        <v>1</v>
      </c>
      <c r="GH58">
        <v>1</v>
      </c>
      <c r="GI58">
        <v>1</v>
      </c>
      <c r="GJ58">
        <v>1</v>
      </c>
      <c r="GK58">
        <v>0.872</v>
      </c>
      <c r="GL58">
        <v>1</v>
      </c>
      <c r="GM58">
        <v>1</v>
      </c>
      <c r="GN58">
        <v>1</v>
      </c>
      <c r="GO58">
        <v>1</v>
      </c>
      <c r="GP58">
        <v>0.71099999999999997</v>
      </c>
      <c r="GQ58">
        <v>1</v>
      </c>
      <c r="GR58">
        <v>1</v>
      </c>
      <c r="GS58">
        <v>0.222</v>
      </c>
      <c r="GT58">
        <v>0.67200000000000004</v>
      </c>
      <c r="GU58">
        <v>0</v>
      </c>
      <c r="GV58">
        <v>1</v>
      </c>
      <c r="GW58">
        <v>1</v>
      </c>
      <c r="GX58">
        <v>1</v>
      </c>
      <c r="GY58">
        <v>1</v>
      </c>
      <c r="GZ58">
        <v>1</v>
      </c>
      <c r="HA58">
        <v>1</v>
      </c>
      <c r="HB58">
        <v>0.65</v>
      </c>
      <c r="HC58">
        <v>0.57799999999999996</v>
      </c>
      <c r="HD58">
        <v>1</v>
      </c>
      <c r="HE58">
        <v>1</v>
      </c>
      <c r="HF58">
        <v>0.8</v>
      </c>
      <c r="HG58">
        <v>1</v>
      </c>
      <c r="HH58">
        <v>1</v>
      </c>
      <c r="HI58">
        <v>1</v>
      </c>
      <c r="HJ58">
        <v>1</v>
      </c>
      <c r="HK58">
        <v>0.77200000000000002</v>
      </c>
      <c r="HL58">
        <v>0.46700000000000003</v>
      </c>
      <c r="HM58">
        <v>1</v>
      </c>
      <c r="HN58">
        <v>1</v>
      </c>
      <c r="HO58">
        <v>0.16700000000000001</v>
      </c>
      <c r="HP58">
        <v>0.58899999999999997</v>
      </c>
      <c r="HQ58">
        <v>1</v>
      </c>
      <c r="HR58">
        <v>1</v>
      </c>
      <c r="HS58">
        <v>0.55000000000000004</v>
      </c>
      <c r="HT58">
        <v>3.3000000000000002E-2</v>
      </c>
      <c r="HU58">
        <v>1</v>
      </c>
      <c r="HV58">
        <v>0.67800000000000005</v>
      </c>
      <c r="HW58">
        <v>0</v>
      </c>
      <c r="HX58">
        <v>4.3999999999999997E-2</v>
      </c>
      <c r="HY58">
        <v>0</v>
      </c>
      <c r="HZ58">
        <v>1</v>
      </c>
      <c r="IA58">
        <v>1</v>
      </c>
      <c r="IB58">
        <v>1</v>
      </c>
      <c r="IC58">
        <v>1</v>
      </c>
      <c r="ID58">
        <v>1</v>
      </c>
      <c r="IE58">
        <v>0.23300000000000001</v>
      </c>
      <c r="IF58">
        <v>5.6000000000000001E-2</v>
      </c>
      <c r="IG58">
        <v>0</v>
      </c>
      <c r="IH58">
        <v>0.53900000000000003</v>
      </c>
      <c r="II58">
        <v>0.9</v>
      </c>
      <c r="IJ58">
        <v>0.217</v>
      </c>
      <c r="IK58">
        <v>1</v>
      </c>
      <c r="IL58">
        <v>0.66700000000000004</v>
      </c>
      <c r="IM58">
        <v>1</v>
      </c>
      <c r="IN58">
        <v>1</v>
      </c>
      <c r="IO58">
        <v>8.3000000000000004E-2</v>
      </c>
      <c r="IP58">
        <v>0</v>
      </c>
      <c r="IQ58">
        <v>0.53300000000000003</v>
      </c>
      <c r="IR58">
        <v>0.51700000000000002</v>
      </c>
      <c r="IS58">
        <v>0</v>
      </c>
      <c r="IT58">
        <v>8.3000000000000004E-2</v>
      </c>
      <c r="IU58">
        <v>0.68899999999999995</v>
      </c>
      <c r="IV58">
        <v>0.57199999999999995</v>
      </c>
      <c r="IW58">
        <v>0</v>
      </c>
      <c r="IX58">
        <v>0</v>
      </c>
      <c r="IY58">
        <v>0.65</v>
      </c>
      <c r="IZ58">
        <v>0</v>
      </c>
      <c r="JA58">
        <v>0</v>
      </c>
      <c r="JB58">
        <v>0</v>
      </c>
      <c r="JC58">
        <v>0</v>
      </c>
      <c r="JD58">
        <v>3.77</v>
      </c>
      <c r="JE58">
        <v>5.702</v>
      </c>
      <c r="JF58">
        <v>5.484</v>
      </c>
      <c r="JG58">
        <v>7.2080000000000002</v>
      </c>
      <c r="JH58">
        <v>7.1150000000000002</v>
      </c>
      <c r="JI58">
        <v>11.404999999999999</v>
      </c>
      <c r="JJ58">
        <v>8.3770000000000007</v>
      </c>
      <c r="JK58">
        <v>9.0459999999999994</v>
      </c>
      <c r="JL58">
        <v>6.0209999999999999</v>
      </c>
      <c r="JM58">
        <v>6.8810000000000002</v>
      </c>
      <c r="JN58">
        <v>9.2829999999999995</v>
      </c>
      <c r="JO58">
        <v>7.4690000000000003</v>
      </c>
      <c r="JP58">
        <v>8.0839999999999996</v>
      </c>
      <c r="JQ58">
        <v>6.8319999999999999</v>
      </c>
      <c r="JR58">
        <v>6.7030000000000003</v>
      </c>
      <c r="JS58">
        <v>11.147</v>
      </c>
      <c r="JT58">
        <v>9.7409999999999997</v>
      </c>
      <c r="JU58">
        <v>7.41</v>
      </c>
      <c r="JV58">
        <v>8.9079999999999995</v>
      </c>
      <c r="JW58">
        <v>12.308999999999999</v>
      </c>
      <c r="JX58">
        <v>7.1079999999999997</v>
      </c>
      <c r="JY58">
        <v>7.6029999999999998</v>
      </c>
      <c r="JZ58">
        <v>4.7830000000000004</v>
      </c>
      <c r="KA58">
        <v>9.52</v>
      </c>
      <c r="KB58">
        <v>11.379</v>
      </c>
      <c r="KC58">
        <v>10.234999999999999</v>
      </c>
      <c r="KD58">
        <v>11.760999999999999</v>
      </c>
      <c r="KE58">
        <v>11.544</v>
      </c>
      <c r="KF58">
        <v>10.278</v>
      </c>
      <c r="KG58">
        <v>12.917</v>
      </c>
    </row>
    <row r="59" spans="1:293" x14ac:dyDescent="0.25">
      <c r="O59" s="7"/>
      <c r="P59" s="8"/>
    </row>
    <row r="60" spans="1:293" x14ac:dyDescent="0.25">
      <c r="O60" s="7"/>
      <c r="P60" s="8"/>
    </row>
    <row r="61" spans="1:293" x14ac:dyDescent="0.25">
      <c r="O61" s="7"/>
      <c r="P61" s="8"/>
    </row>
    <row r="62" spans="1:293" x14ac:dyDescent="0.25">
      <c r="O62" s="7"/>
      <c r="P62" s="8"/>
    </row>
    <row r="63" spans="1:293" x14ac:dyDescent="0.25">
      <c r="O63" s="7"/>
      <c r="P63" s="8"/>
    </row>
    <row r="64" spans="1:293" x14ac:dyDescent="0.25">
      <c r="O64" s="7"/>
      <c r="P64" s="8"/>
    </row>
    <row r="65" spans="15:16" x14ac:dyDescent="0.25">
      <c r="O65" s="7"/>
      <c r="P65" s="8"/>
    </row>
    <row r="66" spans="15:16" x14ac:dyDescent="0.25">
      <c r="O66" s="7"/>
      <c r="P66" s="8"/>
    </row>
    <row r="67" spans="15:16" x14ac:dyDescent="0.25">
      <c r="O67" s="7"/>
      <c r="P67" s="8"/>
    </row>
    <row r="68" spans="15:16" x14ac:dyDescent="0.25">
      <c r="O68" s="7"/>
      <c r="P68" s="8"/>
    </row>
    <row r="69" spans="15:16" x14ac:dyDescent="0.25">
      <c r="O69" s="7"/>
      <c r="P69" s="8"/>
    </row>
    <row r="70" spans="15:16" x14ac:dyDescent="0.25">
      <c r="O70" s="7"/>
      <c r="P70" s="8"/>
    </row>
    <row r="71" spans="15:16" x14ac:dyDescent="0.25">
      <c r="O71" s="7"/>
      <c r="P71" s="8"/>
    </row>
    <row r="72" spans="15:16" x14ac:dyDescent="0.25">
      <c r="O72" s="7"/>
      <c r="P72" s="8"/>
    </row>
    <row r="73" spans="15:16" x14ac:dyDescent="0.25">
      <c r="O73" s="7"/>
      <c r="P73" s="8"/>
    </row>
    <row r="74" spans="15:16" x14ac:dyDescent="0.25">
      <c r="O74" s="7"/>
      <c r="P74" s="8"/>
    </row>
    <row r="75" spans="15:16" x14ac:dyDescent="0.25">
      <c r="O75" s="7"/>
      <c r="P75" s="8"/>
    </row>
    <row r="76" spans="15:16" x14ac:dyDescent="0.25">
      <c r="O76" s="7"/>
      <c r="P76" s="8"/>
    </row>
    <row r="77" spans="15:16" x14ac:dyDescent="0.25">
      <c r="O77" s="7"/>
      <c r="P77" s="8"/>
    </row>
    <row r="78" spans="15:16" x14ac:dyDescent="0.25">
      <c r="O78" s="7"/>
      <c r="P78" s="8"/>
    </row>
    <row r="79" spans="15:16" x14ac:dyDescent="0.25">
      <c r="O79" s="7"/>
      <c r="P79" s="8"/>
    </row>
    <row r="80" spans="15:16" x14ac:dyDescent="0.25">
      <c r="O80" s="7"/>
      <c r="P80" s="8"/>
    </row>
    <row r="81" spans="15:16" x14ac:dyDescent="0.25">
      <c r="O81" s="7"/>
      <c r="P81" s="8"/>
    </row>
    <row r="82" spans="15:16" x14ac:dyDescent="0.25">
      <c r="O82" s="7"/>
      <c r="P82" s="8"/>
    </row>
    <row r="83" spans="15:16" x14ac:dyDescent="0.25">
      <c r="O83" s="7"/>
      <c r="P83" s="8"/>
    </row>
    <row r="84" spans="15:16" x14ac:dyDescent="0.25">
      <c r="O84" s="7"/>
      <c r="P84" s="8"/>
    </row>
    <row r="85" spans="15:16" x14ac:dyDescent="0.25">
      <c r="O85" s="7"/>
      <c r="P85" s="8"/>
    </row>
    <row r="86" spans="15:16" x14ac:dyDescent="0.25">
      <c r="O86" s="7"/>
      <c r="P86" s="8"/>
    </row>
    <row r="87" spans="15:16" x14ac:dyDescent="0.25">
      <c r="O87" s="7"/>
      <c r="P87" s="8"/>
    </row>
    <row r="88" spans="15:16" x14ac:dyDescent="0.25">
      <c r="O88" s="7"/>
      <c r="P88" s="8"/>
    </row>
    <row r="89" spans="15:16" x14ac:dyDescent="0.25">
      <c r="O89" s="7"/>
      <c r="P89" s="8"/>
    </row>
    <row r="90" spans="15:16" x14ac:dyDescent="0.25">
      <c r="O90" s="7"/>
      <c r="P90" s="8"/>
    </row>
    <row r="91" spans="15:16" x14ac:dyDescent="0.25">
      <c r="O91" s="7"/>
      <c r="P91" s="8"/>
    </row>
    <row r="92" spans="15:16" x14ac:dyDescent="0.25">
      <c r="O92" s="7"/>
      <c r="P92" s="8"/>
    </row>
    <row r="93" spans="15:16" x14ac:dyDescent="0.25">
      <c r="O93" s="7"/>
      <c r="P93" s="8"/>
    </row>
    <row r="94" spans="15:16" x14ac:dyDescent="0.25">
      <c r="O94" s="7"/>
      <c r="P94" s="8"/>
    </row>
    <row r="95" spans="15:16" x14ac:dyDescent="0.25">
      <c r="O95" s="7"/>
      <c r="P95" s="8"/>
    </row>
    <row r="96" spans="15:16" x14ac:dyDescent="0.25">
      <c r="O96" s="7"/>
      <c r="P96" s="8"/>
    </row>
    <row r="97" spans="15:16" x14ac:dyDescent="0.25">
      <c r="O97" s="7"/>
      <c r="P97" s="8"/>
    </row>
    <row r="98" spans="15:16" x14ac:dyDescent="0.25">
      <c r="O98" s="7"/>
      <c r="P98" s="8"/>
    </row>
    <row r="99" spans="15:16" x14ac:dyDescent="0.25">
      <c r="O99" s="7"/>
      <c r="P99" s="8"/>
    </row>
    <row r="100" spans="15:16" x14ac:dyDescent="0.25">
      <c r="O100" s="7"/>
      <c r="P100" s="8"/>
    </row>
    <row r="101" spans="15:16" x14ac:dyDescent="0.25">
      <c r="O101" s="7"/>
      <c r="P101" s="8"/>
    </row>
    <row r="102" spans="15:16" x14ac:dyDescent="0.25">
      <c r="O102" s="7"/>
      <c r="P102" s="8"/>
    </row>
    <row r="103" spans="15:16" x14ac:dyDescent="0.25">
      <c r="O103" s="7"/>
      <c r="P103" s="8"/>
    </row>
    <row r="104" spans="15:16" x14ac:dyDescent="0.25">
      <c r="O104" s="7"/>
      <c r="P104" s="8"/>
    </row>
    <row r="105" spans="15:16" x14ac:dyDescent="0.25">
      <c r="O105" s="7"/>
      <c r="P105" s="8"/>
    </row>
    <row r="106" spans="15:16" x14ac:dyDescent="0.25">
      <c r="O106" s="7"/>
      <c r="P106" s="8"/>
    </row>
    <row r="107" spans="15:16" x14ac:dyDescent="0.25">
      <c r="O107" s="7"/>
      <c r="P107" s="8"/>
    </row>
    <row r="108" spans="15:16" x14ac:dyDescent="0.25">
      <c r="O108" s="7"/>
      <c r="P108" s="8"/>
    </row>
    <row r="109" spans="15:16" x14ac:dyDescent="0.25">
      <c r="O109" s="7"/>
      <c r="P109" s="8"/>
    </row>
    <row r="110" spans="15:16" x14ac:dyDescent="0.25">
      <c r="O110" s="7"/>
      <c r="P110" s="8"/>
    </row>
    <row r="111" spans="15:16" x14ac:dyDescent="0.25">
      <c r="O111" s="7"/>
      <c r="P111" s="8"/>
    </row>
    <row r="112" spans="15:16" x14ac:dyDescent="0.25">
      <c r="O112" s="7"/>
      <c r="P112" s="8"/>
    </row>
    <row r="113" spans="15:16" x14ac:dyDescent="0.25">
      <c r="O113" s="7"/>
      <c r="P113" s="8"/>
    </row>
    <row r="114" spans="15:16" x14ac:dyDescent="0.25">
      <c r="O114" s="7"/>
      <c r="P114" s="8"/>
    </row>
    <row r="115" spans="15:16" x14ac:dyDescent="0.25">
      <c r="O115" s="7"/>
      <c r="P115" s="8"/>
    </row>
    <row r="116" spans="15:16" x14ac:dyDescent="0.25">
      <c r="O116" s="7"/>
      <c r="P116" s="8"/>
    </row>
    <row r="117" spans="15:16" x14ac:dyDescent="0.25">
      <c r="O117" s="7"/>
      <c r="P117" s="8"/>
    </row>
    <row r="118" spans="15:16" x14ac:dyDescent="0.25">
      <c r="O118" s="7"/>
      <c r="P118" s="8"/>
    </row>
    <row r="119" spans="15:16" x14ac:dyDescent="0.25">
      <c r="O119" s="7"/>
      <c r="P119" s="8"/>
    </row>
    <row r="120" spans="15:16" x14ac:dyDescent="0.25">
      <c r="O120" s="7"/>
      <c r="P120" s="8"/>
    </row>
    <row r="121" spans="15:16" x14ac:dyDescent="0.25">
      <c r="O121" s="7"/>
      <c r="P121" s="8"/>
    </row>
    <row r="122" spans="15:16" x14ac:dyDescent="0.25">
      <c r="O122" s="7"/>
      <c r="P122" s="8"/>
    </row>
    <row r="123" spans="15:16" x14ac:dyDescent="0.25">
      <c r="O123" s="7"/>
      <c r="P123" s="8"/>
    </row>
    <row r="124" spans="15:16" x14ac:dyDescent="0.25">
      <c r="O124" s="7"/>
      <c r="P124" s="8"/>
    </row>
    <row r="125" spans="15:16" x14ac:dyDescent="0.25">
      <c r="O125" s="7"/>
      <c r="P125" s="8"/>
    </row>
    <row r="126" spans="15:16" x14ac:dyDescent="0.25">
      <c r="O126" s="7"/>
      <c r="P126" s="8"/>
    </row>
    <row r="127" spans="15:16" x14ac:dyDescent="0.25">
      <c r="O127" s="7"/>
      <c r="P127" s="8"/>
    </row>
    <row r="128" spans="15:16" x14ac:dyDescent="0.25">
      <c r="O128" s="7"/>
      <c r="P128" s="8"/>
    </row>
    <row r="129" spans="15:16" x14ac:dyDescent="0.25">
      <c r="O129" s="7"/>
      <c r="P129" s="8"/>
    </row>
    <row r="130" spans="15:16" x14ac:dyDescent="0.25">
      <c r="O130" s="7"/>
      <c r="P130" s="8"/>
    </row>
    <row r="131" spans="15:16" x14ac:dyDescent="0.25">
      <c r="O131" s="7"/>
      <c r="P131" s="8"/>
    </row>
    <row r="132" spans="15:16" x14ac:dyDescent="0.25">
      <c r="O132" s="7"/>
      <c r="P132" s="8"/>
    </row>
    <row r="133" spans="15:16" x14ac:dyDescent="0.25">
      <c r="O133" s="7"/>
      <c r="P133" s="8"/>
    </row>
    <row r="134" spans="15:16" x14ac:dyDescent="0.25">
      <c r="O134" s="7"/>
      <c r="P134" s="8"/>
    </row>
    <row r="135" spans="15:16" x14ac:dyDescent="0.25">
      <c r="O135" s="7"/>
      <c r="P135" s="8"/>
    </row>
    <row r="136" spans="15:16" x14ac:dyDescent="0.25">
      <c r="O136" s="7"/>
      <c r="P136" s="8"/>
    </row>
    <row r="137" spans="15:16" x14ac:dyDescent="0.25">
      <c r="O137" s="7"/>
      <c r="P137" s="8"/>
    </row>
    <row r="138" spans="15:16" x14ac:dyDescent="0.25">
      <c r="O138" s="7"/>
      <c r="P138" s="8"/>
    </row>
    <row r="139" spans="15:16" x14ac:dyDescent="0.25">
      <c r="O139" s="7"/>
      <c r="P139" s="8"/>
    </row>
    <row r="140" spans="15:16" x14ac:dyDescent="0.25">
      <c r="O140" s="7"/>
      <c r="P140" s="8"/>
    </row>
    <row r="141" spans="15:16" x14ac:dyDescent="0.25">
      <c r="O141" s="7"/>
      <c r="P141" s="8"/>
    </row>
    <row r="142" spans="15:16" x14ac:dyDescent="0.25">
      <c r="O142" s="7"/>
      <c r="P142" s="8"/>
    </row>
    <row r="143" spans="15:16" x14ac:dyDescent="0.25">
      <c r="O143" s="7"/>
      <c r="P143" s="8"/>
    </row>
    <row r="144" spans="15:16" x14ac:dyDescent="0.25">
      <c r="O144" s="7"/>
      <c r="P144" s="8"/>
    </row>
    <row r="145" spans="15:16" x14ac:dyDescent="0.25">
      <c r="O145" s="7"/>
      <c r="P145" s="8"/>
    </row>
    <row r="146" spans="15:16" x14ac:dyDescent="0.25">
      <c r="O146" s="7"/>
      <c r="P146" s="8"/>
    </row>
    <row r="147" spans="15:16" x14ac:dyDescent="0.25">
      <c r="O147" s="7"/>
      <c r="P147" s="8"/>
    </row>
    <row r="148" spans="15:16" x14ac:dyDescent="0.25">
      <c r="O148" s="7"/>
      <c r="P148" s="8"/>
    </row>
    <row r="149" spans="15:16" x14ac:dyDescent="0.25">
      <c r="O149" s="7"/>
      <c r="P149" s="8"/>
    </row>
    <row r="150" spans="15:16" x14ac:dyDescent="0.25">
      <c r="O150" s="7"/>
      <c r="P150" s="8"/>
    </row>
    <row r="151" spans="15:16" x14ac:dyDescent="0.25">
      <c r="O151" s="7"/>
      <c r="P151" s="8"/>
    </row>
    <row r="152" spans="15:16" x14ac:dyDescent="0.25">
      <c r="O152" s="7"/>
      <c r="P152" s="8"/>
    </row>
    <row r="153" spans="15:16" x14ac:dyDescent="0.25">
      <c r="O153" s="7"/>
      <c r="P153" s="8"/>
    </row>
    <row r="154" spans="15:16" x14ac:dyDescent="0.25">
      <c r="O154" s="7"/>
      <c r="P154" s="8"/>
    </row>
    <row r="155" spans="15:16" x14ac:dyDescent="0.25">
      <c r="O155" s="7"/>
      <c r="P155" s="8"/>
    </row>
    <row r="156" spans="15:16" x14ac:dyDescent="0.25">
      <c r="O156" s="7"/>
      <c r="P156" s="8"/>
    </row>
    <row r="157" spans="15:16" x14ac:dyDescent="0.25">
      <c r="O157" s="7"/>
      <c r="P157" s="8"/>
    </row>
    <row r="158" spans="15:16" x14ac:dyDescent="0.25">
      <c r="O158" s="7"/>
      <c r="P158" s="8"/>
    </row>
    <row r="159" spans="15:16" x14ac:dyDescent="0.25">
      <c r="O159" s="7"/>
      <c r="P159" s="8"/>
    </row>
    <row r="160" spans="15:16" x14ac:dyDescent="0.25">
      <c r="O160" s="7"/>
      <c r="P160" s="8"/>
    </row>
    <row r="161" spans="15:16" x14ac:dyDescent="0.25">
      <c r="O161" s="7"/>
      <c r="P161" s="8"/>
    </row>
    <row r="162" spans="15:16" x14ac:dyDescent="0.25">
      <c r="O162" s="7"/>
      <c r="P162" s="8"/>
    </row>
    <row r="163" spans="15:16" x14ac:dyDescent="0.25">
      <c r="O163" s="7"/>
      <c r="P163" s="8"/>
    </row>
    <row r="164" spans="15:16" x14ac:dyDescent="0.25">
      <c r="O164" s="7"/>
      <c r="P164" s="8"/>
    </row>
    <row r="165" spans="15:16" x14ac:dyDescent="0.25">
      <c r="O165" s="7"/>
      <c r="P165" s="8"/>
    </row>
    <row r="166" spans="15:16" x14ac:dyDescent="0.25">
      <c r="O166" s="7"/>
      <c r="P166" s="8"/>
    </row>
    <row r="167" spans="15:16" x14ac:dyDescent="0.25">
      <c r="O167" s="7"/>
      <c r="P167" s="8"/>
    </row>
    <row r="168" spans="15:16" x14ac:dyDescent="0.25">
      <c r="O168" s="7"/>
      <c r="P168" s="8"/>
    </row>
    <row r="169" spans="15:16" x14ac:dyDescent="0.25">
      <c r="O169" s="7"/>
      <c r="P169" s="8"/>
    </row>
    <row r="170" spans="15:16" x14ac:dyDescent="0.25">
      <c r="O170" s="7"/>
      <c r="P170" s="8"/>
    </row>
    <row r="171" spans="15:16" x14ac:dyDescent="0.25">
      <c r="O171" s="7"/>
      <c r="P171" s="8"/>
    </row>
    <row r="172" spans="15:16" x14ac:dyDescent="0.25">
      <c r="O172" s="7"/>
      <c r="P172" s="8"/>
    </row>
    <row r="173" spans="15:16" x14ac:dyDescent="0.25">
      <c r="O173" s="7"/>
      <c r="P173" s="8"/>
    </row>
    <row r="174" spans="15:16" x14ac:dyDescent="0.25">
      <c r="O174" s="7"/>
      <c r="P174" s="8"/>
    </row>
    <row r="175" spans="15:16" x14ac:dyDescent="0.25">
      <c r="O175" s="7"/>
      <c r="P175" s="8"/>
    </row>
    <row r="176" spans="15:16" x14ac:dyDescent="0.25">
      <c r="O176" s="7"/>
      <c r="P176" s="8"/>
    </row>
    <row r="177" spans="15:16" x14ac:dyDescent="0.25">
      <c r="O177" s="7"/>
      <c r="P177" s="8"/>
    </row>
    <row r="178" spans="15:16" x14ac:dyDescent="0.25">
      <c r="O178" s="7"/>
      <c r="P178" s="8"/>
    </row>
    <row r="179" spans="15:16" x14ac:dyDescent="0.25">
      <c r="O179" s="7"/>
      <c r="P179" s="8"/>
    </row>
    <row r="180" spans="15:16" x14ac:dyDescent="0.25">
      <c r="O180" s="7"/>
      <c r="P180" s="8"/>
    </row>
    <row r="181" spans="15:16" x14ac:dyDescent="0.25">
      <c r="O181" s="7"/>
      <c r="P181" s="8"/>
    </row>
    <row r="182" spans="15:16" x14ac:dyDescent="0.25">
      <c r="O182" s="7"/>
      <c r="P182" s="8"/>
    </row>
    <row r="183" spans="15:16" x14ac:dyDescent="0.25">
      <c r="O183" s="7"/>
      <c r="P183" s="8"/>
    </row>
    <row r="184" spans="15:16" x14ac:dyDescent="0.25">
      <c r="O184" s="7"/>
      <c r="P184" s="8"/>
    </row>
    <row r="185" spans="15:16" x14ac:dyDescent="0.25">
      <c r="O185" s="7"/>
      <c r="P185" s="8"/>
    </row>
    <row r="186" spans="15:16" x14ac:dyDescent="0.25">
      <c r="O186" s="7"/>
      <c r="P186" s="8"/>
    </row>
    <row r="187" spans="15:16" x14ac:dyDescent="0.25">
      <c r="O187" s="7"/>
      <c r="P187" s="8"/>
    </row>
    <row r="188" spans="15:16" x14ac:dyDescent="0.25">
      <c r="O188" s="7"/>
      <c r="P188" s="8"/>
    </row>
    <row r="189" spans="15:16" x14ac:dyDescent="0.25">
      <c r="O189" s="7"/>
      <c r="P189" s="8"/>
    </row>
    <row r="190" spans="15:16" x14ac:dyDescent="0.25">
      <c r="O190" s="7"/>
      <c r="P190" s="8"/>
    </row>
    <row r="191" spans="15:16" x14ac:dyDescent="0.25">
      <c r="O191" s="7"/>
      <c r="P191" s="8"/>
    </row>
    <row r="192" spans="15:16" x14ac:dyDescent="0.25">
      <c r="O192" s="7"/>
      <c r="P192" s="8"/>
    </row>
    <row r="193" spans="15:16" x14ac:dyDescent="0.25">
      <c r="O193" s="7"/>
      <c r="P193" s="8"/>
    </row>
    <row r="194" spans="15:16" x14ac:dyDescent="0.25">
      <c r="O194" s="7"/>
      <c r="P194" s="8"/>
    </row>
    <row r="195" spans="15:16" x14ac:dyDescent="0.25">
      <c r="O195" s="7"/>
      <c r="P195" s="8"/>
    </row>
    <row r="196" spans="15:16" x14ac:dyDescent="0.25">
      <c r="O196" s="7"/>
      <c r="P196" s="8"/>
    </row>
    <row r="197" spans="15:16" x14ac:dyDescent="0.25">
      <c r="O197" s="7"/>
      <c r="P197" s="8"/>
    </row>
    <row r="198" spans="15:16" x14ac:dyDescent="0.25">
      <c r="O198" s="7"/>
      <c r="P198" s="8"/>
    </row>
    <row r="199" spans="15:16" x14ac:dyDescent="0.25">
      <c r="O199" s="7"/>
      <c r="P199" s="8"/>
    </row>
    <row r="200" spans="15:16" x14ac:dyDescent="0.25">
      <c r="O200" s="7"/>
      <c r="P200" s="8"/>
    </row>
    <row r="201" spans="15:16" x14ac:dyDescent="0.25">
      <c r="O201" s="7"/>
      <c r="P201" s="8"/>
    </row>
    <row r="202" spans="15:16" x14ac:dyDescent="0.25">
      <c r="O202" s="7"/>
      <c r="P202" s="8"/>
    </row>
    <row r="203" spans="15:16" x14ac:dyDescent="0.25">
      <c r="O203" s="7"/>
      <c r="P203" s="8"/>
    </row>
    <row r="204" spans="15:16" x14ac:dyDescent="0.25">
      <c r="O204" s="7"/>
      <c r="P204" s="8"/>
    </row>
    <row r="205" spans="15:16" x14ac:dyDescent="0.25">
      <c r="O205" s="7"/>
      <c r="P205" s="8"/>
    </row>
    <row r="206" spans="15:16" x14ac:dyDescent="0.25">
      <c r="O206" s="7"/>
      <c r="P206" s="8"/>
    </row>
    <row r="207" spans="15:16" x14ac:dyDescent="0.25">
      <c r="O207" s="7"/>
      <c r="P207" s="8"/>
    </row>
    <row r="208" spans="15:16" x14ac:dyDescent="0.25">
      <c r="O208" s="7"/>
      <c r="P208" s="8"/>
    </row>
    <row r="209" spans="15:16" x14ac:dyDescent="0.25">
      <c r="O209" s="7"/>
      <c r="P209" s="8"/>
    </row>
    <row r="210" spans="15:16" x14ac:dyDescent="0.25">
      <c r="O210" s="7"/>
      <c r="P210" s="8"/>
    </row>
    <row r="211" spans="15:16" x14ac:dyDescent="0.25">
      <c r="O211" s="7"/>
      <c r="P211" s="8"/>
    </row>
    <row r="212" spans="15:16" x14ac:dyDescent="0.25">
      <c r="O212" s="7"/>
      <c r="P212" s="8"/>
    </row>
    <row r="213" spans="15:16" x14ac:dyDescent="0.25">
      <c r="O213" s="7"/>
      <c r="P213" s="8"/>
    </row>
    <row r="214" spans="15:16" x14ac:dyDescent="0.25">
      <c r="O214" s="7"/>
      <c r="P214" s="8"/>
    </row>
    <row r="215" spans="15:16" x14ac:dyDescent="0.25">
      <c r="O215" s="7"/>
      <c r="P215" s="8"/>
    </row>
    <row r="216" spans="15:16" x14ac:dyDescent="0.25">
      <c r="O216" s="7"/>
      <c r="P216" s="8"/>
    </row>
    <row r="217" spans="15:16" x14ac:dyDescent="0.25">
      <c r="O217" s="7"/>
      <c r="P217" s="8"/>
    </row>
    <row r="218" spans="15:16" x14ac:dyDescent="0.25">
      <c r="O218" s="7"/>
      <c r="P218" s="8"/>
    </row>
    <row r="219" spans="15:16" x14ac:dyDescent="0.25">
      <c r="O219" s="7"/>
      <c r="P219" s="8"/>
    </row>
    <row r="220" spans="15:16" x14ac:dyDescent="0.25">
      <c r="O220" s="7"/>
      <c r="P220" s="8"/>
    </row>
    <row r="221" spans="15:16" x14ac:dyDescent="0.25">
      <c r="O221" s="7"/>
      <c r="P221" s="8"/>
    </row>
    <row r="222" spans="15:16" x14ac:dyDescent="0.25">
      <c r="O222" s="7"/>
      <c r="P222" s="8"/>
    </row>
    <row r="223" spans="15:16" x14ac:dyDescent="0.25">
      <c r="O223" s="7"/>
      <c r="P223" s="8"/>
    </row>
    <row r="224" spans="15:16" x14ac:dyDescent="0.25">
      <c r="O224" s="7"/>
      <c r="P224" s="8"/>
    </row>
    <row r="225" spans="15:16" x14ac:dyDescent="0.25">
      <c r="O225" s="7"/>
      <c r="P225" s="8"/>
    </row>
    <row r="226" spans="15:16" x14ac:dyDescent="0.25">
      <c r="O226" s="7"/>
      <c r="P226" s="8"/>
    </row>
    <row r="227" spans="15:16" x14ac:dyDescent="0.25">
      <c r="O227" s="7"/>
      <c r="P227" s="8"/>
    </row>
    <row r="228" spans="15:16" x14ac:dyDescent="0.25">
      <c r="O228" s="7"/>
      <c r="P228" s="8"/>
    </row>
    <row r="229" spans="15:16" x14ac:dyDescent="0.25">
      <c r="O229" s="7"/>
      <c r="P229" s="8"/>
    </row>
    <row r="230" spans="15:16" x14ac:dyDescent="0.25">
      <c r="O230" s="7"/>
      <c r="P230" s="8"/>
    </row>
    <row r="231" spans="15:16" x14ac:dyDescent="0.25">
      <c r="O231" s="7"/>
      <c r="P231" s="8"/>
    </row>
    <row r="232" spans="15:16" x14ac:dyDescent="0.25">
      <c r="O232" s="7"/>
      <c r="P232" s="8"/>
    </row>
    <row r="233" spans="15:16" x14ac:dyDescent="0.25">
      <c r="O233" s="7"/>
      <c r="P233" s="8"/>
    </row>
    <row r="234" spans="15:16" x14ac:dyDescent="0.25">
      <c r="O234" s="7"/>
      <c r="P234" s="8"/>
    </row>
    <row r="235" spans="15:16" x14ac:dyDescent="0.25">
      <c r="O235" s="7"/>
      <c r="P235" s="8"/>
    </row>
    <row r="236" spans="15:16" x14ac:dyDescent="0.25">
      <c r="O236" s="7"/>
      <c r="P236" s="8"/>
    </row>
    <row r="237" spans="15:16" x14ac:dyDescent="0.25">
      <c r="O237" s="7"/>
      <c r="P237" s="8"/>
    </row>
    <row r="238" spans="15:16" x14ac:dyDescent="0.25">
      <c r="O238" s="7"/>
      <c r="P238" s="8"/>
    </row>
    <row r="239" spans="15:16" x14ac:dyDescent="0.25">
      <c r="O239" s="7"/>
      <c r="P239" s="8"/>
    </row>
    <row r="240" spans="15:16" x14ac:dyDescent="0.25">
      <c r="O240" s="7"/>
      <c r="P240" s="8"/>
    </row>
  </sheetData>
  <autoFilter ref="B1:L5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240"/>
  <sheetViews>
    <sheetView topLeftCell="H1" workbookViewId="0">
      <selection activeCell="H2" sqref="A2:XFD58"/>
    </sheetView>
    <sheetView workbookViewId="1"/>
  </sheetViews>
  <sheetFormatPr defaultRowHeight="15" x14ac:dyDescent="0.25"/>
  <cols>
    <col min="1" max="1" width="55.42578125" bestFit="1" customWidth="1"/>
    <col min="15" max="15" width="9.5703125" style="17" customWidth="1"/>
    <col min="16" max="16" width="9.140625" style="17"/>
    <col min="17" max="23" width="9.140625" style="2"/>
  </cols>
  <sheetData>
    <row r="1" spans="1:151" s="3" customFormat="1" ht="120" x14ac:dyDescent="0.25">
      <c r="A1" s="4" t="s">
        <v>0</v>
      </c>
      <c r="B1" s="4" t="s">
        <v>593</v>
      </c>
      <c r="C1" s="4" t="s">
        <v>592</v>
      </c>
      <c r="D1" s="4" t="s">
        <v>597</v>
      </c>
      <c r="E1" s="4" t="s">
        <v>603</v>
      </c>
      <c r="F1" s="4" t="s">
        <v>604</v>
      </c>
      <c r="G1" s="4" t="s">
        <v>605</v>
      </c>
      <c r="H1" s="4" t="s">
        <v>598</v>
      </c>
      <c r="I1" s="4" t="s">
        <v>599</v>
      </c>
      <c r="J1" s="4" t="s">
        <v>600</v>
      </c>
      <c r="K1" s="4" t="s">
        <v>601</v>
      </c>
      <c r="L1" s="4" t="s">
        <v>602</v>
      </c>
      <c r="M1" s="5" t="s">
        <v>590</v>
      </c>
      <c r="N1" s="5" t="s">
        <v>591</v>
      </c>
      <c r="O1" s="5" t="s">
        <v>1631</v>
      </c>
      <c r="P1" s="5" t="s">
        <v>1629</v>
      </c>
      <c r="Q1" s="5" t="s">
        <v>1323</v>
      </c>
      <c r="R1" s="5" t="s">
        <v>1324</v>
      </c>
      <c r="S1" s="5" t="s">
        <v>1325</v>
      </c>
      <c r="T1" s="5" t="s">
        <v>1329</v>
      </c>
      <c r="U1" s="5" t="s">
        <v>1326</v>
      </c>
      <c r="V1" s="5" t="s">
        <v>1327</v>
      </c>
      <c r="W1" s="5" t="s">
        <v>1328</v>
      </c>
      <c r="X1" s="15" t="s">
        <v>16</v>
      </c>
      <c r="Y1" s="15" t="s">
        <v>17</v>
      </c>
      <c r="Z1" s="15" t="s">
        <v>18</v>
      </c>
      <c r="AA1" s="15" t="s">
        <v>19</v>
      </c>
      <c r="AB1" s="15" t="s">
        <v>20</v>
      </c>
      <c r="AC1" s="15" t="s">
        <v>21</v>
      </c>
      <c r="AD1" s="15" t="s">
        <v>22</v>
      </c>
      <c r="AE1" s="15" t="s">
        <v>23</v>
      </c>
      <c r="AF1" s="15" t="s">
        <v>24</v>
      </c>
      <c r="AG1" s="15" t="s">
        <v>25</v>
      </c>
      <c r="AH1" s="15" t="s">
        <v>26</v>
      </c>
      <c r="AI1" s="15" t="s">
        <v>27</v>
      </c>
      <c r="AJ1" s="15" t="s">
        <v>28</v>
      </c>
      <c r="AK1" s="15" t="s">
        <v>29</v>
      </c>
      <c r="AL1" s="15" t="s">
        <v>1330</v>
      </c>
      <c r="AM1" s="15" t="s">
        <v>1331</v>
      </c>
      <c r="AN1" s="15" t="s">
        <v>1332</v>
      </c>
      <c r="AO1" s="15" t="s">
        <v>1333</v>
      </c>
      <c r="AP1" s="15" t="s">
        <v>1334</v>
      </c>
      <c r="AQ1" s="15" t="s">
        <v>1335</v>
      </c>
      <c r="AR1" s="15" t="s">
        <v>1336</v>
      </c>
      <c r="AS1" s="15" t="s">
        <v>1337</v>
      </c>
      <c r="AT1" s="15" t="s">
        <v>1338</v>
      </c>
      <c r="AU1" s="15" t="s">
        <v>1339</v>
      </c>
      <c r="AV1" s="15" t="s">
        <v>1340</v>
      </c>
      <c r="AW1" s="15" t="s">
        <v>1341</v>
      </c>
      <c r="AX1" s="15" t="s">
        <v>1342</v>
      </c>
      <c r="AY1" s="15" t="s">
        <v>1343</v>
      </c>
      <c r="AZ1" s="15" t="s">
        <v>1360</v>
      </c>
      <c r="BA1" s="15" t="s">
        <v>1361</v>
      </c>
      <c r="BB1" s="15" t="s">
        <v>1362</v>
      </c>
      <c r="BC1" s="15" t="s">
        <v>1363</v>
      </c>
      <c r="BD1" s="15" t="s">
        <v>1364</v>
      </c>
      <c r="BE1" s="15" t="s">
        <v>1365</v>
      </c>
      <c r="BF1" s="15" t="s">
        <v>1366</v>
      </c>
      <c r="BG1" s="15" t="s">
        <v>1367</v>
      </c>
      <c r="BH1" s="15" t="s">
        <v>1368</v>
      </c>
      <c r="BI1" s="15" t="s">
        <v>1369</v>
      </c>
      <c r="BJ1" s="15" t="s">
        <v>1370</v>
      </c>
      <c r="BK1" s="15" t="s">
        <v>1371</v>
      </c>
      <c r="BL1" s="15" t="s">
        <v>1372</v>
      </c>
      <c r="BM1" s="15" t="s">
        <v>1373</v>
      </c>
      <c r="BN1" s="15" t="s">
        <v>1390</v>
      </c>
      <c r="BO1" s="15" t="s">
        <v>1391</v>
      </c>
      <c r="BP1" s="15" t="s">
        <v>1392</v>
      </c>
      <c r="BQ1" s="15" t="s">
        <v>1393</v>
      </c>
      <c r="BR1" s="15" t="s">
        <v>1394</v>
      </c>
      <c r="BS1" s="15" t="s">
        <v>1395</v>
      </c>
      <c r="BT1" s="15" t="s">
        <v>1396</v>
      </c>
      <c r="BU1" s="15" t="s">
        <v>1397</v>
      </c>
      <c r="BV1" s="15" t="s">
        <v>1398</v>
      </c>
      <c r="BW1" s="15" t="s">
        <v>1399</v>
      </c>
      <c r="BX1" s="15" t="s">
        <v>1400</v>
      </c>
      <c r="BY1" s="15" t="s">
        <v>1401</v>
      </c>
      <c r="BZ1" s="15" t="s">
        <v>1402</v>
      </c>
      <c r="CA1" s="15" t="s">
        <v>1403</v>
      </c>
      <c r="CB1" s="15" t="s">
        <v>30</v>
      </c>
      <c r="CC1" s="15" t="s">
        <v>31</v>
      </c>
      <c r="CD1" s="15" t="s">
        <v>32</v>
      </c>
      <c r="CE1" s="15" t="s">
        <v>33</v>
      </c>
      <c r="CF1" s="15" t="s">
        <v>34</v>
      </c>
      <c r="CG1" s="15" t="s">
        <v>35</v>
      </c>
      <c r="CH1" s="15" t="s">
        <v>36</v>
      </c>
      <c r="CI1" s="15" t="s">
        <v>37</v>
      </c>
      <c r="CJ1" s="15" t="s">
        <v>38</v>
      </c>
      <c r="CK1" s="15" t="s">
        <v>39</v>
      </c>
      <c r="CL1" s="15" t="s">
        <v>40</v>
      </c>
      <c r="CM1" s="15" t="s">
        <v>41</v>
      </c>
      <c r="CN1" s="15" t="s">
        <v>42</v>
      </c>
      <c r="CO1" s="15" t="s">
        <v>43</v>
      </c>
      <c r="CP1" s="15" t="s">
        <v>1420</v>
      </c>
      <c r="CQ1" s="15" t="s">
        <v>1421</v>
      </c>
      <c r="CR1" s="15" t="s">
        <v>1422</v>
      </c>
      <c r="CS1" s="15" t="s">
        <v>1423</v>
      </c>
      <c r="CT1" s="15" t="s">
        <v>1424</v>
      </c>
      <c r="CU1" s="15" t="s">
        <v>1425</v>
      </c>
      <c r="CV1" s="15" t="s">
        <v>1426</v>
      </c>
      <c r="CW1" s="15" t="s">
        <v>1427</v>
      </c>
      <c r="CX1" s="15" t="s">
        <v>1428</v>
      </c>
      <c r="CY1" s="15" t="s">
        <v>1429</v>
      </c>
      <c r="CZ1" s="15" t="s">
        <v>1430</v>
      </c>
      <c r="DA1" s="15" t="s">
        <v>1431</v>
      </c>
      <c r="DB1" s="15" t="s">
        <v>1432</v>
      </c>
      <c r="DC1" s="15" t="s">
        <v>1433</v>
      </c>
      <c r="DD1" s="15" t="s">
        <v>1450</v>
      </c>
      <c r="DE1" s="15" t="s">
        <v>1451</v>
      </c>
      <c r="DF1" s="15" t="s">
        <v>1452</v>
      </c>
      <c r="DG1" s="15" t="s">
        <v>1453</v>
      </c>
      <c r="DH1" s="15" t="s">
        <v>1454</v>
      </c>
      <c r="DI1" s="15" t="s">
        <v>1455</v>
      </c>
      <c r="DJ1" s="15" t="s">
        <v>1456</v>
      </c>
      <c r="DK1" s="15" t="s">
        <v>1457</v>
      </c>
      <c r="DL1" s="15" t="s">
        <v>1458</v>
      </c>
      <c r="DM1" s="15" t="s">
        <v>1459</v>
      </c>
      <c r="DN1" s="15" t="s">
        <v>1460</v>
      </c>
      <c r="DO1" s="15" t="s">
        <v>1461</v>
      </c>
      <c r="DP1" s="15" t="s">
        <v>1462</v>
      </c>
      <c r="DQ1" s="15" t="s">
        <v>1463</v>
      </c>
      <c r="DR1" s="15" t="s">
        <v>1480</v>
      </c>
      <c r="DS1" s="15" t="s">
        <v>1481</v>
      </c>
      <c r="DT1" s="15" t="s">
        <v>1482</v>
      </c>
      <c r="DU1" s="15" t="s">
        <v>1483</v>
      </c>
      <c r="DV1" s="15" t="s">
        <v>1484</v>
      </c>
      <c r="DW1" s="15" t="s">
        <v>1485</v>
      </c>
      <c r="DX1" s="15" t="s">
        <v>1486</v>
      </c>
      <c r="DY1" s="15" t="s">
        <v>1487</v>
      </c>
      <c r="DZ1" s="15" t="s">
        <v>1488</v>
      </c>
      <c r="EA1" s="15" t="s">
        <v>1489</v>
      </c>
      <c r="EB1" s="15" t="s">
        <v>1490</v>
      </c>
      <c r="EC1" s="15" t="s">
        <v>1491</v>
      </c>
      <c r="ED1" s="15" t="s">
        <v>1492</v>
      </c>
      <c r="EE1" s="15" t="s">
        <v>1493</v>
      </c>
      <c r="EF1" s="15" t="s">
        <v>44</v>
      </c>
      <c r="EG1" s="15" t="s">
        <v>45</v>
      </c>
      <c r="EH1" s="15" t="s">
        <v>46</v>
      </c>
      <c r="EI1" s="15" t="s">
        <v>47</v>
      </c>
      <c r="EJ1" s="15" t="s">
        <v>48</v>
      </c>
      <c r="EK1" s="15" t="s">
        <v>49</v>
      </c>
      <c r="EL1" s="15" t="s">
        <v>50</v>
      </c>
      <c r="EM1" s="15" t="s">
        <v>51</v>
      </c>
      <c r="EN1" s="15" t="s">
        <v>52</v>
      </c>
      <c r="EO1" s="15" t="s">
        <v>53</v>
      </c>
      <c r="EP1" s="15" t="s">
        <v>54</v>
      </c>
      <c r="EQ1" s="15" t="s">
        <v>55</v>
      </c>
      <c r="ER1" s="15" t="s">
        <v>56</v>
      </c>
      <c r="ES1" s="15" t="s">
        <v>57</v>
      </c>
      <c r="ET1" s="6" t="s">
        <v>14</v>
      </c>
      <c r="EU1" s="6" t="s">
        <v>15</v>
      </c>
    </row>
    <row r="2" spans="1:151" x14ac:dyDescent="0.25">
      <c r="A2" t="s">
        <v>1534</v>
      </c>
      <c r="B2" t="s">
        <v>832</v>
      </c>
      <c r="C2" t="s">
        <v>595</v>
      </c>
      <c r="D2">
        <v>1</v>
      </c>
      <c r="E2" t="s">
        <v>1</v>
      </c>
      <c r="F2">
        <v>1</v>
      </c>
      <c r="G2">
        <v>1</v>
      </c>
      <c r="H2" t="s">
        <v>610</v>
      </c>
      <c r="I2" t="s">
        <v>7</v>
      </c>
      <c r="J2" t="s">
        <v>611</v>
      </c>
      <c r="K2" t="s">
        <v>606</v>
      </c>
      <c r="L2" t="s">
        <v>831</v>
      </c>
      <c r="M2" s="7">
        <v>0</v>
      </c>
      <c r="N2" s="7">
        <v>554.1527153176371</v>
      </c>
      <c r="O2" s="7">
        <f>M2*'Emission and cost factors'!$D$8+N2*'Emission and cost factors'!$E$8</f>
        <v>254.91024904611308</v>
      </c>
      <c r="P2" s="8">
        <f>M2*'Emission and cost factors'!$D$9+N2*'Emission and cost factors'!$E$9</f>
        <v>83.122907297645568</v>
      </c>
      <c r="Q2" s="7">
        <f>AVERAGE(X2:AK2)</f>
        <v>18.090714285714288</v>
      </c>
      <c r="R2" s="2">
        <f>COUNTIF(X2:AK2,"&lt;20")</f>
        <v>14</v>
      </c>
      <c r="S2" s="2">
        <f>COUNTIF(X2:AK2,"&lt;19")</f>
        <v>13</v>
      </c>
      <c r="T2" s="2">
        <f>COUNTIF(X2:AK2,"&lt;18")</f>
        <v>6</v>
      </c>
      <c r="U2" s="7">
        <f>SUM(AL2:AY2)/14</f>
        <v>1</v>
      </c>
      <c r="V2" s="7">
        <f>SUM(AZ2:BM2)/14</f>
        <v>0.88807142857142851</v>
      </c>
      <c r="W2" s="7">
        <f>SUM(BN2:CA2)/14</f>
        <v>0.38571428571428573</v>
      </c>
      <c r="X2">
        <v>19.48</v>
      </c>
      <c r="Y2">
        <v>18.72</v>
      </c>
      <c r="Z2">
        <v>18.89</v>
      </c>
      <c r="AA2">
        <v>18.64</v>
      </c>
      <c r="AB2">
        <v>18.100000000000001</v>
      </c>
      <c r="AC2">
        <v>18.010000000000002</v>
      </c>
      <c r="AD2">
        <v>18.13</v>
      </c>
      <c r="AE2">
        <v>17.62</v>
      </c>
      <c r="AF2">
        <v>17.27</v>
      </c>
      <c r="AG2">
        <v>17.510000000000002</v>
      </c>
      <c r="AH2">
        <v>17.45</v>
      </c>
      <c r="AI2">
        <v>17.309999999999999</v>
      </c>
      <c r="AJ2">
        <v>17.88</v>
      </c>
      <c r="AK2">
        <v>18.260000000000002</v>
      </c>
      <c r="AL2">
        <v>1</v>
      </c>
      <c r="AM2">
        <v>1</v>
      </c>
      <c r="AN2">
        <v>1</v>
      </c>
      <c r="AO2">
        <v>1</v>
      </c>
      <c r="AP2">
        <v>1</v>
      </c>
      <c r="AQ2">
        <v>1</v>
      </c>
      <c r="AR2">
        <v>1</v>
      </c>
      <c r="AS2">
        <v>1</v>
      </c>
      <c r="AT2">
        <v>1</v>
      </c>
      <c r="AU2">
        <v>1</v>
      </c>
      <c r="AV2">
        <v>1</v>
      </c>
      <c r="AW2">
        <v>1</v>
      </c>
      <c r="AX2">
        <v>1</v>
      </c>
      <c r="AY2">
        <v>1</v>
      </c>
      <c r="AZ2">
        <v>0</v>
      </c>
      <c r="BA2">
        <v>1</v>
      </c>
      <c r="BB2">
        <v>0.433</v>
      </c>
      <c r="BC2">
        <v>1</v>
      </c>
      <c r="BD2">
        <v>1</v>
      </c>
      <c r="BE2">
        <v>1</v>
      </c>
      <c r="BF2">
        <v>1</v>
      </c>
      <c r="BG2">
        <v>1</v>
      </c>
      <c r="BH2">
        <v>1</v>
      </c>
      <c r="BI2">
        <v>1</v>
      </c>
      <c r="BJ2">
        <v>1</v>
      </c>
      <c r="BK2">
        <v>1</v>
      </c>
      <c r="BL2">
        <v>1</v>
      </c>
      <c r="BM2">
        <v>1</v>
      </c>
      <c r="BN2">
        <v>0</v>
      </c>
      <c r="BO2">
        <v>0</v>
      </c>
      <c r="BP2">
        <v>0</v>
      </c>
      <c r="BQ2">
        <v>0</v>
      </c>
      <c r="BR2">
        <v>0</v>
      </c>
      <c r="BS2">
        <v>0</v>
      </c>
      <c r="BT2">
        <v>0</v>
      </c>
      <c r="BU2">
        <v>1</v>
      </c>
      <c r="BV2">
        <v>1</v>
      </c>
      <c r="BW2">
        <v>1</v>
      </c>
      <c r="BX2">
        <v>1</v>
      </c>
      <c r="BY2">
        <v>1</v>
      </c>
      <c r="BZ2">
        <v>0.4</v>
      </c>
      <c r="CA2">
        <v>0</v>
      </c>
      <c r="CB2">
        <v>18.52</v>
      </c>
      <c r="CC2">
        <v>17.309999999999999</v>
      </c>
      <c r="CD2">
        <v>17.690000000000001</v>
      </c>
      <c r="CE2">
        <v>17.239999999999998</v>
      </c>
      <c r="CF2">
        <v>16.55</v>
      </c>
      <c r="CG2">
        <v>16.29</v>
      </c>
      <c r="CH2">
        <v>16.510000000000002</v>
      </c>
      <c r="CI2">
        <v>15.84</v>
      </c>
      <c r="CJ2">
        <v>15.5</v>
      </c>
      <c r="CK2">
        <v>15.88</v>
      </c>
      <c r="CL2">
        <v>15.79</v>
      </c>
      <c r="CM2">
        <v>15.64</v>
      </c>
      <c r="CN2">
        <v>16.29</v>
      </c>
      <c r="CO2">
        <v>16.829999999999998</v>
      </c>
      <c r="CP2">
        <v>1</v>
      </c>
      <c r="CQ2">
        <v>1</v>
      </c>
      <c r="CR2">
        <v>1</v>
      </c>
      <c r="CS2">
        <v>1</v>
      </c>
      <c r="CT2">
        <v>1</v>
      </c>
      <c r="CU2">
        <v>1</v>
      </c>
      <c r="CV2">
        <v>1</v>
      </c>
      <c r="CW2">
        <v>1</v>
      </c>
      <c r="CX2">
        <v>1</v>
      </c>
      <c r="CY2">
        <v>1</v>
      </c>
      <c r="CZ2">
        <v>1</v>
      </c>
      <c r="DA2">
        <v>1</v>
      </c>
      <c r="DB2">
        <v>1</v>
      </c>
      <c r="DC2">
        <v>1</v>
      </c>
      <c r="DD2">
        <v>1</v>
      </c>
      <c r="DE2">
        <v>1</v>
      </c>
      <c r="DF2">
        <v>1</v>
      </c>
      <c r="DG2">
        <v>1</v>
      </c>
      <c r="DH2">
        <v>1</v>
      </c>
      <c r="DI2">
        <v>1</v>
      </c>
      <c r="DJ2">
        <v>1</v>
      </c>
      <c r="DK2">
        <v>1</v>
      </c>
      <c r="DL2">
        <v>1</v>
      </c>
      <c r="DM2">
        <v>1</v>
      </c>
      <c r="DN2">
        <v>1</v>
      </c>
      <c r="DO2">
        <v>1</v>
      </c>
      <c r="DP2">
        <v>1</v>
      </c>
      <c r="DQ2">
        <v>1</v>
      </c>
      <c r="DR2">
        <v>0</v>
      </c>
      <c r="DS2">
        <v>1</v>
      </c>
      <c r="DT2">
        <v>1</v>
      </c>
      <c r="DU2">
        <v>1</v>
      </c>
      <c r="DV2">
        <v>1</v>
      </c>
      <c r="DW2">
        <v>1</v>
      </c>
      <c r="DX2">
        <v>1</v>
      </c>
      <c r="DY2">
        <v>1</v>
      </c>
      <c r="DZ2">
        <v>1</v>
      </c>
      <c r="EA2">
        <v>1</v>
      </c>
      <c r="EB2">
        <v>1</v>
      </c>
      <c r="EC2">
        <v>1</v>
      </c>
      <c r="ED2">
        <v>1</v>
      </c>
      <c r="EE2">
        <v>1</v>
      </c>
      <c r="EF2">
        <v>5.4109999999999996</v>
      </c>
      <c r="EG2">
        <v>4.2919999999999998</v>
      </c>
      <c r="EH2">
        <v>5.8029999999999999</v>
      </c>
      <c r="EI2">
        <v>3.4119999999999999</v>
      </c>
      <c r="EJ2">
        <v>3.101</v>
      </c>
      <c r="EK2">
        <v>2.823</v>
      </c>
      <c r="EL2">
        <v>3.3029999999999999</v>
      </c>
      <c r="EM2">
        <v>-3.2959999999999998</v>
      </c>
      <c r="EN2">
        <v>1.401</v>
      </c>
      <c r="EO2">
        <v>0.10299999999999999</v>
      </c>
      <c r="EP2">
        <v>-3.7</v>
      </c>
      <c r="EQ2">
        <v>3.589</v>
      </c>
      <c r="ER2">
        <v>3.0110000000000001</v>
      </c>
      <c r="ES2">
        <v>5.99</v>
      </c>
      <c r="ET2">
        <v>0</v>
      </c>
      <c r="EU2">
        <v>258.60460048156398</v>
      </c>
    </row>
    <row r="3" spans="1:151" x14ac:dyDescent="0.25">
      <c r="A3" t="s">
        <v>1535</v>
      </c>
      <c r="B3" t="s">
        <v>832</v>
      </c>
      <c r="C3" t="s">
        <v>595</v>
      </c>
      <c r="D3">
        <v>2</v>
      </c>
      <c r="E3" t="s">
        <v>1</v>
      </c>
      <c r="F3">
        <v>1</v>
      </c>
      <c r="G3">
        <v>1</v>
      </c>
      <c r="H3" t="s">
        <v>610</v>
      </c>
      <c r="I3" t="s">
        <v>7</v>
      </c>
      <c r="J3" t="s">
        <v>5</v>
      </c>
      <c r="K3" t="s">
        <v>606</v>
      </c>
      <c r="L3" s="17" t="s">
        <v>831</v>
      </c>
      <c r="M3" s="7">
        <v>0</v>
      </c>
      <c r="N3" s="7">
        <v>554.15314963193782</v>
      </c>
      <c r="O3" s="7">
        <f>M3*'Emission and cost factors'!$D$8+N3*'Emission and cost factors'!$E$8</f>
        <v>254.91044883069142</v>
      </c>
      <c r="P3" s="8">
        <f>M3*'Emission and cost factors'!$D$9+N3*'Emission and cost factors'!$E$9</f>
        <v>83.122972444790676</v>
      </c>
      <c r="Q3" s="2">
        <f t="shared" ref="Q3:Q30" si="0">AVERAGE(X3:AK3)</f>
        <v>18.090714285714288</v>
      </c>
      <c r="R3" s="2">
        <f t="shared" ref="R3:R30" si="1">COUNTIF(X3:AK3,"&lt;20")</f>
        <v>14</v>
      </c>
      <c r="S3" s="2">
        <f t="shared" ref="S3:S30" si="2">COUNTIF(X3:AK3,"&lt;19")</f>
        <v>13</v>
      </c>
      <c r="T3" s="2">
        <f t="shared" ref="T3:T30" si="3">COUNTIF(X3:AK3,"&lt;18")</f>
        <v>6</v>
      </c>
      <c r="U3" s="7">
        <f t="shared" ref="U3:U30" si="4">SUM(AL3:AY3)/14</f>
        <v>1</v>
      </c>
      <c r="V3" s="7">
        <f t="shared" ref="V3:V58" si="5">SUM(AZ3:BM3)/14</f>
        <v>0.88807142857142851</v>
      </c>
      <c r="W3" s="7">
        <f t="shared" ref="W3:W58" si="6">SUM(BN3:CA3)/14</f>
        <v>0.38571428571428573</v>
      </c>
      <c r="X3">
        <v>19.48</v>
      </c>
      <c r="Y3">
        <v>18.72</v>
      </c>
      <c r="Z3">
        <v>18.89</v>
      </c>
      <c r="AA3">
        <v>18.64</v>
      </c>
      <c r="AB3">
        <v>18.100000000000001</v>
      </c>
      <c r="AC3">
        <v>18.010000000000002</v>
      </c>
      <c r="AD3">
        <v>18.13</v>
      </c>
      <c r="AE3">
        <v>17.62</v>
      </c>
      <c r="AF3">
        <v>17.27</v>
      </c>
      <c r="AG3">
        <v>17.510000000000002</v>
      </c>
      <c r="AH3">
        <v>17.45</v>
      </c>
      <c r="AI3">
        <v>17.309999999999999</v>
      </c>
      <c r="AJ3">
        <v>17.88</v>
      </c>
      <c r="AK3">
        <v>18.260000000000002</v>
      </c>
      <c r="AL3">
        <v>1</v>
      </c>
      <c r="AM3">
        <v>1</v>
      </c>
      <c r="AN3">
        <v>1</v>
      </c>
      <c r="AO3">
        <v>1</v>
      </c>
      <c r="AP3">
        <v>1</v>
      </c>
      <c r="AQ3">
        <v>1</v>
      </c>
      <c r="AR3">
        <v>1</v>
      </c>
      <c r="AS3">
        <v>1</v>
      </c>
      <c r="AT3">
        <v>1</v>
      </c>
      <c r="AU3">
        <v>1</v>
      </c>
      <c r="AV3">
        <v>1</v>
      </c>
      <c r="AW3">
        <v>1</v>
      </c>
      <c r="AX3">
        <v>1</v>
      </c>
      <c r="AY3">
        <v>1</v>
      </c>
      <c r="AZ3">
        <v>0</v>
      </c>
      <c r="BA3">
        <v>1</v>
      </c>
      <c r="BB3">
        <v>0.433</v>
      </c>
      <c r="BC3">
        <v>1</v>
      </c>
      <c r="BD3">
        <v>1</v>
      </c>
      <c r="BE3">
        <v>1</v>
      </c>
      <c r="BF3">
        <v>1</v>
      </c>
      <c r="BG3">
        <v>1</v>
      </c>
      <c r="BH3">
        <v>1</v>
      </c>
      <c r="BI3">
        <v>1</v>
      </c>
      <c r="BJ3">
        <v>1</v>
      </c>
      <c r="BK3">
        <v>1</v>
      </c>
      <c r="BL3">
        <v>1</v>
      </c>
      <c r="BM3">
        <v>1</v>
      </c>
      <c r="BN3">
        <v>0</v>
      </c>
      <c r="BO3">
        <v>0</v>
      </c>
      <c r="BP3">
        <v>0</v>
      </c>
      <c r="BQ3">
        <v>0</v>
      </c>
      <c r="BR3">
        <v>0</v>
      </c>
      <c r="BS3">
        <v>0</v>
      </c>
      <c r="BT3">
        <v>0</v>
      </c>
      <c r="BU3">
        <v>1</v>
      </c>
      <c r="BV3">
        <v>1</v>
      </c>
      <c r="BW3">
        <v>1</v>
      </c>
      <c r="BX3">
        <v>1</v>
      </c>
      <c r="BY3">
        <v>1</v>
      </c>
      <c r="BZ3">
        <v>0.4</v>
      </c>
      <c r="CA3">
        <v>0</v>
      </c>
      <c r="CB3">
        <v>18.52</v>
      </c>
      <c r="CC3">
        <v>17.309999999999999</v>
      </c>
      <c r="CD3">
        <v>17.690000000000001</v>
      </c>
      <c r="CE3">
        <v>17.239999999999998</v>
      </c>
      <c r="CF3">
        <v>16.55</v>
      </c>
      <c r="CG3">
        <v>16.29</v>
      </c>
      <c r="CH3">
        <v>16.510000000000002</v>
      </c>
      <c r="CI3">
        <v>15.84</v>
      </c>
      <c r="CJ3">
        <v>15.5</v>
      </c>
      <c r="CK3">
        <v>15.88</v>
      </c>
      <c r="CL3">
        <v>15.79</v>
      </c>
      <c r="CM3">
        <v>15.64</v>
      </c>
      <c r="CN3">
        <v>16.29</v>
      </c>
      <c r="CO3">
        <v>16.829999999999998</v>
      </c>
      <c r="CP3">
        <v>1</v>
      </c>
      <c r="CQ3">
        <v>1</v>
      </c>
      <c r="CR3">
        <v>1</v>
      </c>
      <c r="CS3">
        <v>1</v>
      </c>
      <c r="CT3">
        <v>1</v>
      </c>
      <c r="CU3">
        <v>1</v>
      </c>
      <c r="CV3">
        <v>1</v>
      </c>
      <c r="CW3">
        <v>1</v>
      </c>
      <c r="CX3">
        <v>1</v>
      </c>
      <c r="CY3">
        <v>1</v>
      </c>
      <c r="CZ3">
        <v>1</v>
      </c>
      <c r="DA3">
        <v>1</v>
      </c>
      <c r="DB3">
        <v>1</v>
      </c>
      <c r="DC3">
        <v>1</v>
      </c>
      <c r="DD3">
        <v>1</v>
      </c>
      <c r="DE3">
        <v>1</v>
      </c>
      <c r="DF3">
        <v>1</v>
      </c>
      <c r="DG3">
        <v>1</v>
      </c>
      <c r="DH3">
        <v>1</v>
      </c>
      <c r="DI3">
        <v>1</v>
      </c>
      <c r="DJ3">
        <v>1</v>
      </c>
      <c r="DK3">
        <v>1</v>
      </c>
      <c r="DL3">
        <v>1</v>
      </c>
      <c r="DM3">
        <v>1</v>
      </c>
      <c r="DN3">
        <v>1</v>
      </c>
      <c r="DO3">
        <v>1</v>
      </c>
      <c r="DP3">
        <v>1</v>
      </c>
      <c r="DQ3">
        <v>1</v>
      </c>
      <c r="DR3">
        <v>0</v>
      </c>
      <c r="DS3">
        <v>1</v>
      </c>
      <c r="DT3">
        <v>1</v>
      </c>
      <c r="DU3">
        <v>1</v>
      </c>
      <c r="DV3">
        <v>1</v>
      </c>
      <c r="DW3">
        <v>1</v>
      </c>
      <c r="DX3">
        <v>1</v>
      </c>
      <c r="DY3">
        <v>1</v>
      </c>
      <c r="DZ3">
        <v>1</v>
      </c>
      <c r="EA3">
        <v>1</v>
      </c>
      <c r="EB3">
        <v>1</v>
      </c>
      <c r="EC3">
        <v>1</v>
      </c>
      <c r="ED3">
        <v>1</v>
      </c>
      <c r="EE3">
        <v>1</v>
      </c>
      <c r="EF3">
        <v>5.4109999999999996</v>
      </c>
      <c r="EG3">
        <v>4.2919999999999998</v>
      </c>
      <c r="EH3">
        <v>5.8029999999999999</v>
      </c>
      <c r="EI3">
        <v>3.4119999999999999</v>
      </c>
      <c r="EJ3">
        <v>3.101</v>
      </c>
      <c r="EK3">
        <v>2.823</v>
      </c>
      <c r="EL3">
        <v>3.3029999999999999</v>
      </c>
      <c r="EM3">
        <v>-3.2959999999999998</v>
      </c>
      <c r="EN3">
        <v>1.401</v>
      </c>
      <c r="EO3">
        <v>0.10299999999999999</v>
      </c>
      <c r="EP3">
        <v>-3.7</v>
      </c>
      <c r="EQ3">
        <v>3.589</v>
      </c>
      <c r="ER3">
        <v>3.0110000000000001</v>
      </c>
      <c r="ES3">
        <v>5.99</v>
      </c>
      <c r="ET3">
        <v>0</v>
      </c>
      <c r="EU3">
        <v>258.604803161571</v>
      </c>
    </row>
    <row r="4" spans="1:151" x14ac:dyDescent="0.25">
      <c r="A4" t="s">
        <v>1536</v>
      </c>
      <c r="B4" t="s">
        <v>832</v>
      </c>
      <c r="C4" t="s">
        <v>595</v>
      </c>
      <c r="D4">
        <v>3</v>
      </c>
      <c r="E4" t="s">
        <v>1</v>
      </c>
      <c r="F4">
        <v>1</v>
      </c>
      <c r="G4">
        <v>1</v>
      </c>
      <c r="H4" t="s">
        <v>610</v>
      </c>
      <c r="I4" t="s">
        <v>6</v>
      </c>
      <c r="J4" t="s">
        <v>611</v>
      </c>
      <c r="K4" t="s">
        <v>606</v>
      </c>
      <c r="L4" s="17" t="s">
        <v>831</v>
      </c>
      <c r="M4" s="7">
        <v>0</v>
      </c>
      <c r="N4" s="7">
        <v>554.13327111290357</v>
      </c>
      <c r="O4" s="7">
        <f>M4*'Emission and cost factors'!$D$8+N4*'Emission and cost factors'!$E$8</f>
        <v>254.90130471193567</v>
      </c>
      <c r="P4" s="8">
        <f>M4*'Emission and cost factors'!$D$9+N4*'Emission and cost factors'!$E$9</f>
        <v>83.119990666935536</v>
      </c>
      <c r="Q4" s="2">
        <f t="shared" si="0"/>
        <v>18.098571428571429</v>
      </c>
      <c r="R4" s="2">
        <f t="shared" si="1"/>
        <v>14</v>
      </c>
      <c r="S4" s="2">
        <f t="shared" si="2"/>
        <v>13</v>
      </c>
      <c r="T4" s="2">
        <f t="shared" si="3"/>
        <v>6</v>
      </c>
      <c r="U4" s="7">
        <f t="shared" si="4"/>
        <v>1</v>
      </c>
      <c r="V4" s="7">
        <f t="shared" si="5"/>
        <v>0.88092857142857139</v>
      </c>
      <c r="W4" s="7">
        <f t="shared" si="6"/>
        <v>0.37264285714285711</v>
      </c>
      <c r="X4">
        <v>19.440000000000001</v>
      </c>
      <c r="Y4">
        <v>18.68</v>
      </c>
      <c r="Z4">
        <v>18.899999999999999</v>
      </c>
      <c r="AA4">
        <v>18.66</v>
      </c>
      <c r="AB4">
        <v>18.100000000000001</v>
      </c>
      <c r="AC4">
        <v>18.02</v>
      </c>
      <c r="AD4">
        <v>18.149999999999999</v>
      </c>
      <c r="AE4">
        <v>17.59</v>
      </c>
      <c r="AF4">
        <v>17.27</v>
      </c>
      <c r="AG4">
        <v>17.53</v>
      </c>
      <c r="AH4">
        <v>17.46</v>
      </c>
      <c r="AI4">
        <v>17.34</v>
      </c>
      <c r="AJ4">
        <v>17.920000000000002</v>
      </c>
      <c r="AK4">
        <v>18.32</v>
      </c>
      <c r="AL4">
        <v>1</v>
      </c>
      <c r="AM4">
        <v>1</v>
      </c>
      <c r="AN4">
        <v>1</v>
      </c>
      <c r="AO4">
        <v>1</v>
      </c>
      <c r="AP4">
        <v>1</v>
      </c>
      <c r="AQ4">
        <v>1</v>
      </c>
      <c r="AR4">
        <v>1</v>
      </c>
      <c r="AS4">
        <v>1</v>
      </c>
      <c r="AT4">
        <v>1</v>
      </c>
      <c r="AU4">
        <v>1</v>
      </c>
      <c r="AV4">
        <v>1</v>
      </c>
      <c r="AW4">
        <v>1</v>
      </c>
      <c r="AX4">
        <v>1</v>
      </c>
      <c r="AY4">
        <v>1</v>
      </c>
      <c r="AZ4">
        <v>0</v>
      </c>
      <c r="BA4">
        <v>1</v>
      </c>
      <c r="BB4">
        <v>0.33300000000000002</v>
      </c>
      <c r="BC4">
        <v>1</v>
      </c>
      <c r="BD4">
        <v>1</v>
      </c>
      <c r="BE4">
        <v>1</v>
      </c>
      <c r="BF4">
        <v>1</v>
      </c>
      <c r="BG4">
        <v>1</v>
      </c>
      <c r="BH4">
        <v>1</v>
      </c>
      <c r="BI4">
        <v>1</v>
      </c>
      <c r="BJ4">
        <v>1</v>
      </c>
      <c r="BK4">
        <v>1</v>
      </c>
      <c r="BL4">
        <v>1</v>
      </c>
      <c r="BM4">
        <v>1</v>
      </c>
      <c r="BN4">
        <v>0</v>
      </c>
      <c r="BO4">
        <v>0</v>
      </c>
      <c r="BP4">
        <v>0</v>
      </c>
      <c r="BQ4">
        <v>0</v>
      </c>
      <c r="BR4">
        <v>0</v>
      </c>
      <c r="BS4">
        <v>0</v>
      </c>
      <c r="BT4">
        <v>0</v>
      </c>
      <c r="BU4">
        <v>1</v>
      </c>
      <c r="BV4">
        <v>1</v>
      </c>
      <c r="BW4">
        <v>1</v>
      </c>
      <c r="BX4">
        <v>1</v>
      </c>
      <c r="BY4">
        <v>1</v>
      </c>
      <c r="BZ4">
        <v>0.217</v>
      </c>
      <c r="CA4">
        <v>0</v>
      </c>
      <c r="CB4">
        <v>18.43</v>
      </c>
      <c r="CC4">
        <v>17.23</v>
      </c>
      <c r="CD4">
        <v>17.690000000000001</v>
      </c>
      <c r="CE4">
        <v>17.260000000000002</v>
      </c>
      <c r="CF4">
        <v>16.54</v>
      </c>
      <c r="CG4">
        <v>16.27</v>
      </c>
      <c r="CH4">
        <v>16.510000000000002</v>
      </c>
      <c r="CI4">
        <v>15.77</v>
      </c>
      <c r="CJ4">
        <v>15.46</v>
      </c>
      <c r="CK4">
        <v>15.85</v>
      </c>
      <c r="CL4">
        <v>15.74</v>
      </c>
      <c r="CM4">
        <v>15.62</v>
      </c>
      <c r="CN4">
        <v>16.29</v>
      </c>
      <c r="CO4">
        <v>16.87</v>
      </c>
      <c r="CP4">
        <v>1</v>
      </c>
      <c r="CQ4">
        <v>1</v>
      </c>
      <c r="CR4">
        <v>1</v>
      </c>
      <c r="CS4">
        <v>1</v>
      </c>
      <c r="CT4">
        <v>1</v>
      </c>
      <c r="CU4">
        <v>1</v>
      </c>
      <c r="CV4">
        <v>1</v>
      </c>
      <c r="CW4">
        <v>1</v>
      </c>
      <c r="CX4">
        <v>1</v>
      </c>
      <c r="CY4">
        <v>1</v>
      </c>
      <c r="CZ4">
        <v>1</v>
      </c>
      <c r="DA4">
        <v>1</v>
      </c>
      <c r="DB4">
        <v>1</v>
      </c>
      <c r="DC4">
        <v>1</v>
      </c>
      <c r="DD4">
        <v>1</v>
      </c>
      <c r="DE4">
        <v>1</v>
      </c>
      <c r="DF4">
        <v>1</v>
      </c>
      <c r="DG4">
        <v>1</v>
      </c>
      <c r="DH4">
        <v>1</v>
      </c>
      <c r="DI4">
        <v>1</v>
      </c>
      <c r="DJ4">
        <v>1</v>
      </c>
      <c r="DK4">
        <v>1</v>
      </c>
      <c r="DL4">
        <v>1</v>
      </c>
      <c r="DM4">
        <v>1</v>
      </c>
      <c r="DN4">
        <v>1</v>
      </c>
      <c r="DO4">
        <v>1</v>
      </c>
      <c r="DP4">
        <v>1</v>
      </c>
      <c r="DQ4">
        <v>1</v>
      </c>
      <c r="DR4">
        <v>0</v>
      </c>
      <c r="DS4">
        <v>1</v>
      </c>
      <c r="DT4">
        <v>0.76700000000000002</v>
      </c>
      <c r="DU4">
        <v>1</v>
      </c>
      <c r="DV4">
        <v>1</v>
      </c>
      <c r="DW4">
        <v>1</v>
      </c>
      <c r="DX4">
        <v>1</v>
      </c>
      <c r="DY4">
        <v>1</v>
      </c>
      <c r="DZ4">
        <v>1</v>
      </c>
      <c r="EA4">
        <v>1</v>
      </c>
      <c r="EB4">
        <v>1</v>
      </c>
      <c r="EC4">
        <v>1</v>
      </c>
      <c r="ED4">
        <v>1</v>
      </c>
      <c r="EE4">
        <v>1</v>
      </c>
      <c r="EF4">
        <v>5.4109999999999996</v>
      </c>
      <c r="EG4">
        <v>4.2919999999999998</v>
      </c>
      <c r="EH4">
        <v>5.8029999999999999</v>
      </c>
      <c r="EI4">
        <v>3.4119999999999999</v>
      </c>
      <c r="EJ4">
        <v>3.101</v>
      </c>
      <c r="EK4">
        <v>2.823</v>
      </c>
      <c r="EL4">
        <v>3.3029999999999999</v>
      </c>
      <c r="EM4">
        <v>-3.2959999999999998</v>
      </c>
      <c r="EN4">
        <v>1.401</v>
      </c>
      <c r="EO4">
        <v>0.10299999999999999</v>
      </c>
      <c r="EP4">
        <v>-3.7</v>
      </c>
      <c r="EQ4">
        <v>3.589</v>
      </c>
      <c r="ER4">
        <v>3.0110000000000001</v>
      </c>
      <c r="ES4">
        <v>5.99</v>
      </c>
      <c r="ET4">
        <v>0</v>
      </c>
      <c r="EU4">
        <v>258.59552651935502</v>
      </c>
    </row>
    <row r="5" spans="1:151" x14ac:dyDescent="0.25">
      <c r="A5" t="s">
        <v>1537</v>
      </c>
      <c r="B5" t="s">
        <v>832</v>
      </c>
      <c r="C5" t="s">
        <v>595</v>
      </c>
      <c r="D5">
        <v>5</v>
      </c>
      <c r="E5" t="s">
        <v>1</v>
      </c>
      <c r="F5">
        <v>1</v>
      </c>
      <c r="G5">
        <v>1</v>
      </c>
      <c r="H5" t="s">
        <v>610</v>
      </c>
      <c r="I5" t="s">
        <v>3</v>
      </c>
      <c r="J5" t="s">
        <v>611</v>
      </c>
      <c r="K5" t="s">
        <v>606</v>
      </c>
      <c r="L5" s="17" t="s">
        <v>831</v>
      </c>
      <c r="M5" s="7">
        <v>0</v>
      </c>
      <c r="N5" s="7">
        <v>552.1066313675999</v>
      </c>
      <c r="O5" s="7">
        <f>M5*'Emission and cost factors'!$D$8+N5*'Emission and cost factors'!$E$8</f>
        <v>253.96905042909597</v>
      </c>
      <c r="P5" s="8">
        <f>M5*'Emission and cost factors'!$D$9+N5*'Emission and cost factors'!$E$9</f>
        <v>82.815994705139985</v>
      </c>
      <c r="Q5" s="2">
        <f t="shared" si="0"/>
        <v>18.097857142857144</v>
      </c>
      <c r="R5" s="2">
        <f t="shared" si="1"/>
        <v>14</v>
      </c>
      <c r="S5" s="2">
        <f t="shared" si="2"/>
        <v>13</v>
      </c>
      <c r="T5" s="2">
        <f t="shared" si="3"/>
        <v>6</v>
      </c>
      <c r="U5" s="7">
        <f t="shared" si="4"/>
        <v>1</v>
      </c>
      <c r="V5" s="7">
        <f t="shared" si="5"/>
        <v>0.87264285714285716</v>
      </c>
      <c r="W5" s="7">
        <f t="shared" si="6"/>
        <v>0.3547142857142857</v>
      </c>
      <c r="X5">
        <v>19.36</v>
      </c>
      <c r="Y5">
        <v>18.600000000000001</v>
      </c>
      <c r="Z5">
        <v>18.920000000000002</v>
      </c>
      <c r="AA5">
        <v>18.649999999999999</v>
      </c>
      <c r="AB5">
        <v>18.09</v>
      </c>
      <c r="AC5">
        <v>18.010000000000002</v>
      </c>
      <c r="AD5">
        <v>18.16</v>
      </c>
      <c r="AE5">
        <v>17.54</v>
      </c>
      <c r="AF5">
        <v>17.28</v>
      </c>
      <c r="AG5">
        <v>17.55</v>
      </c>
      <c r="AH5">
        <v>17.45</v>
      </c>
      <c r="AI5">
        <v>17.38</v>
      </c>
      <c r="AJ5">
        <v>17.989999999999998</v>
      </c>
      <c r="AK5">
        <v>18.39</v>
      </c>
      <c r="AL5">
        <v>1</v>
      </c>
      <c r="AM5">
        <v>1</v>
      </c>
      <c r="AN5">
        <v>1</v>
      </c>
      <c r="AO5">
        <v>1</v>
      </c>
      <c r="AP5">
        <v>1</v>
      </c>
      <c r="AQ5">
        <v>1</v>
      </c>
      <c r="AR5">
        <v>1</v>
      </c>
      <c r="AS5">
        <v>1</v>
      </c>
      <c r="AT5">
        <v>1</v>
      </c>
      <c r="AU5">
        <v>1</v>
      </c>
      <c r="AV5">
        <v>1</v>
      </c>
      <c r="AW5">
        <v>1</v>
      </c>
      <c r="AX5">
        <v>1</v>
      </c>
      <c r="AY5">
        <v>1</v>
      </c>
      <c r="AZ5">
        <v>0</v>
      </c>
      <c r="BA5">
        <v>1</v>
      </c>
      <c r="BB5">
        <v>0.217</v>
      </c>
      <c r="BC5">
        <v>1</v>
      </c>
      <c r="BD5">
        <v>1</v>
      </c>
      <c r="BE5">
        <v>1</v>
      </c>
      <c r="BF5">
        <v>1</v>
      </c>
      <c r="BG5">
        <v>1</v>
      </c>
      <c r="BH5">
        <v>1</v>
      </c>
      <c r="BI5">
        <v>1</v>
      </c>
      <c r="BJ5">
        <v>1</v>
      </c>
      <c r="BK5">
        <v>1</v>
      </c>
      <c r="BL5">
        <v>1</v>
      </c>
      <c r="BM5">
        <v>1</v>
      </c>
      <c r="BN5">
        <v>0</v>
      </c>
      <c r="BO5">
        <v>0</v>
      </c>
      <c r="BP5">
        <v>0</v>
      </c>
      <c r="BQ5">
        <v>0</v>
      </c>
      <c r="BR5">
        <v>0</v>
      </c>
      <c r="BS5">
        <v>0</v>
      </c>
      <c r="BT5">
        <v>0</v>
      </c>
      <c r="BU5">
        <v>0.93300000000000005</v>
      </c>
      <c r="BV5">
        <v>1</v>
      </c>
      <c r="BW5">
        <v>1</v>
      </c>
      <c r="BX5">
        <v>1</v>
      </c>
      <c r="BY5">
        <v>1</v>
      </c>
      <c r="BZ5">
        <v>3.3000000000000002E-2</v>
      </c>
      <c r="CA5">
        <v>0</v>
      </c>
      <c r="CB5">
        <v>18.28</v>
      </c>
      <c r="CC5">
        <v>17.09</v>
      </c>
      <c r="CD5">
        <v>17.7</v>
      </c>
      <c r="CE5">
        <v>17.23</v>
      </c>
      <c r="CF5">
        <v>16.5</v>
      </c>
      <c r="CG5">
        <v>16.23</v>
      </c>
      <c r="CH5">
        <v>16.48</v>
      </c>
      <c r="CI5">
        <v>15.63</v>
      </c>
      <c r="CJ5">
        <v>15.38</v>
      </c>
      <c r="CK5">
        <v>15.79</v>
      </c>
      <c r="CL5">
        <v>15.6</v>
      </c>
      <c r="CM5">
        <v>15.59</v>
      </c>
      <c r="CN5">
        <v>16.29</v>
      </c>
      <c r="CO5">
        <v>16.899999999999999</v>
      </c>
      <c r="CP5">
        <v>1</v>
      </c>
      <c r="CQ5">
        <v>1</v>
      </c>
      <c r="CR5">
        <v>1</v>
      </c>
      <c r="CS5">
        <v>1</v>
      </c>
      <c r="CT5">
        <v>1</v>
      </c>
      <c r="CU5">
        <v>1</v>
      </c>
      <c r="CV5">
        <v>1</v>
      </c>
      <c r="CW5">
        <v>1</v>
      </c>
      <c r="CX5">
        <v>1</v>
      </c>
      <c r="CY5">
        <v>1</v>
      </c>
      <c r="CZ5">
        <v>1</v>
      </c>
      <c r="DA5">
        <v>1</v>
      </c>
      <c r="DB5">
        <v>1</v>
      </c>
      <c r="DC5">
        <v>1</v>
      </c>
      <c r="DD5">
        <v>1</v>
      </c>
      <c r="DE5">
        <v>1</v>
      </c>
      <c r="DF5">
        <v>1</v>
      </c>
      <c r="DG5">
        <v>1</v>
      </c>
      <c r="DH5">
        <v>1</v>
      </c>
      <c r="DI5">
        <v>1</v>
      </c>
      <c r="DJ5">
        <v>1</v>
      </c>
      <c r="DK5">
        <v>1</v>
      </c>
      <c r="DL5">
        <v>1</v>
      </c>
      <c r="DM5">
        <v>1</v>
      </c>
      <c r="DN5">
        <v>1</v>
      </c>
      <c r="DO5">
        <v>1</v>
      </c>
      <c r="DP5">
        <v>1</v>
      </c>
      <c r="DQ5">
        <v>1</v>
      </c>
      <c r="DR5">
        <v>0</v>
      </c>
      <c r="DS5">
        <v>1</v>
      </c>
      <c r="DT5">
        <v>0.55000000000000004</v>
      </c>
      <c r="DU5">
        <v>1</v>
      </c>
      <c r="DV5">
        <v>1</v>
      </c>
      <c r="DW5">
        <v>1</v>
      </c>
      <c r="DX5">
        <v>1</v>
      </c>
      <c r="DY5">
        <v>1</v>
      </c>
      <c r="DZ5">
        <v>1</v>
      </c>
      <c r="EA5">
        <v>1</v>
      </c>
      <c r="EB5">
        <v>1</v>
      </c>
      <c r="EC5">
        <v>1</v>
      </c>
      <c r="ED5">
        <v>1</v>
      </c>
      <c r="EE5">
        <v>1</v>
      </c>
      <c r="EF5">
        <v>5.4109999999999996</v>
      </c>
      <c r="EG5">
        <v>4.2919999999999998</v>
      </c>
      <c r="EH5">
        <v>5.8029999999999999</v>
      </c>
      <c r="EI5">
        <v>3.4119999999999999</v>
      </c>
      <c r="EJ5">
        <v>3.101</v>
      </c>
      <c r="EK5">
        <v>2.823</v>
      </c>
      <c r="EL5">
        <v>3.3029999999999999</v>
      </c>
      <c r="EM5">
        <v>-3.2959999999999998</v>
      </c>
      <c r="EN5">
        <v>1.401</v>
      </c>
      <c r="EO5">
        <v>0.10299999999999999</v>
      </c>
      <c r="EP5">
        <v>-3.7</v>
      </c>
      <c r="EQ5">
        <v>3.589</v>
      </c>
      <c r="ER5">
        <v>3.0110000000000001</v>
      </c>
      <c r="ES5">
        <v>5.99</v>
      </c>
      <c r="ET5">
        <v>0</v>
      </c>
      <c r="EU5">
        <v>257.64976130487997</v>
      </c>
    </row>
    <row r="6" spans="1:151" x14ac:dyDescent="0.25">
      <c r="A6" t="s">
        <v>1538</v>
      </c>
      <c r="B6" t="s">
        <v>832</v>
      </c>
      <c r="C6" t="s">
        <v>595</v>
      </c>
      <c r="D6">
        <v>6</v>
      </c>
      <c r="E6" t="s">
        <v>1</v>
      </c>
      <c r="F6">
        <v>1</v>
      </c>
      <c r="G6">
        <v>1</v>
      </c>
      <c r="H6" t="s">
        <v>610</v>
      </c>
      <c r="I6" t="s">
        <v>3</v>
      </c>
      <c r="J6" t="s">
        <v>5</v>
      </c>
      <c r="K6" t="s">
        <v>606</v>
      </c>
      <c r="L6" s="17" t="s">
        <v>831</v>
      </c>
      <c r="M6" s="7">
        <v>0</v>
      </c>
      <c r="N6" s="7">
        <v>552.10574994901287</v>
      </c>
      <c r="O6" s="7">
        <f>M6*'Emission and cost factors'!$D$8+N6*'Emission and cost factors'!$E$8</f>
        <v>253.96864497654593</v>
      </c>
      <c r="P6" s="8">
        <f>M6*'Emission and cost factors'!$D$9+N6*'Emission and cost factors'!$E$9</f>
        <v>82.815862492351926</v>
      </c>
      <c r="Q6" s="2">
        <f t="shared" si="0"/>
        <v>18.097857142857144</v>
      </c>
      <c r="R6" s="2">
        <f t="shared" si="1"/>
        <v>14</v>
      </c>
      <c r="S6" s="2">
        <f t="shared" si="2"/>
        <v>13</v>
      </c>
      <c r="T6" s="2">
        <f t="shared" si="3"/>
        <v>6</v>
      </c>
      <c r="U6" s="7">
        <f t="shared" si="4"/>
        <v>1</v>
      </c>
      <c r="V6" s="7">
        <f t="shared" si="5"/>
        <v>0.87264285714285716</v>
      </c>
      <c r="W6" s="7">
        <f t="shared" si="6"/>
        <v>0.3547142857142857</v>
      </c>
      <c r="X6">
        <v>19.36</v>
      </c>
      <c r="Y6">
        <v>18.600000000000001</v>
      </c>
      <c r="Z6">
        <v>18.920000000000002</v>
      </c>
      <c r="AA6">
        <v>18.649999999999999</v>
      </c>
      <c r="AB6">
        <v>18.09</v>
      </c>
      <c r="AC6">
        <v>18.010000000000002</v>
      </c>
      <c r="AD6">
        <v>18.16</v>
      </c>
      <c r="AE6">
        <v>17.54</v>
      </c>
      <c r="AF6">
        <v>17.28</v>
      </c>
      <c r="AG6">
        <v>17.55</v>
      </c>
      <c r="AH6">
        <v>17.45</v>
      </c>
      <c r="AI6">
        <v>17.38</v>
      </c>
      <c r="AJ6">
        <v>17.989999999999998</v>
      </c>
      <c r="AK6">
        <v>18.39</v>
      </c>
      <c r="AL6">
        <v>1</v>
      </c>
      <c r="AM6">
        <v>1</v>
      </c>
      <c r="AN6">
        <v>1</v>
      </c>
      <c r="AO6">
        <v>1</v>
      </c>
      <c r="AP6">
        <v>1</v>
      </c>
      <c r="AQ6">
        <v>1</v>
      </c>
      <c r="AR6">
        <v>1</v>
      </c>
      <c r="AS6">
        <v>1</v>
      </c>
      <c r="AT6">
        <v>1</v>
      </c>
      <c r="AU6">
        <v>1</v>
      </c>
      <c r="AV6">
        <v>1</v>
      </c>
      <c r="AW6">
        <v>1</v>
      </c>
      <c r="AX6">
        <v>1</v>
      </c>
      <c r="AY6">
        <v>1</v>
      </c>
      <c r="AZ6">
        <v>0</v>
      </c>
      <c r="BA6">
        <v>1</v>
      </c>
      <c r="BB6">
        <v>0.217</v>
      </c>
      <c r="BC6">
        <v>1</v>
      </c>
      <c r="BD6">
        <v>1</v>
      </c>
      <c r="BE6">
        <v>1</v>
      </c>
      <c r="BF6">
        <v>1</v>
      </c>
      <c r="BG6">
        <v>1</v>
      </c>
      <c r="BH6">
        <v>1</v>
      </c>
      <c r="BI6">
        <v>1</v>
      </c>
      <c r="BJ6">
        <v>1</v>
      </c>
      <c r="BK6">
        <v>1</v>
      </c>
      <c r="BL6">
        <v>1</v>
      </c>
      <c r="BM6">
        <v>1</v>
      </c>
      <c r="BN6">
        <v>0</v>
      </c>
      <c r="BO6">
        <v>0</v>
      </c>
      <c r="BP6">
        <v>0</v>
      </c>
      <c r="BQ6">
        <v>0</v>
      </c>
      <c r="BR6">
        <v>0</v>
      </c>
      <c r="BS6">
        <v>0</v>
      </c>
      <c r="BT6">
        <v>0</v>
      </c>
      <c r="BU6">
        <v>0.93300000000000005</v>
      </c>
      <c r="BV6">
        <v>1</v>
      </c>
      <c r="BW6">
        <v>1</v>
      </c>
      <c r="BX6">
        <v>1</v>
      </c>
      <c r="BY6">
        <v>1</v>
      </c>
      <c r="BZ6">
        <v>3.3000000000000002E-2</v>
      </c>
      <c r="CA6">
        <v>0</v>
      </c>
      <c r="CB6">
        <v>18.28</v>
      </c>
      <c r="CC6">
        <v>17.09</v>
      </c>
      <c r="CD6">
        <v>17.7</v>
      </c>
      <c r="CE6">
        <v>17.23</v>
      </c>
      <c r="CF6">
        <v>16.5</v>
      </c>
      <c r="CG6">
        <v>16.23</v>
      </c>
      <c r="CH6">
        <v>16.48</v>
      </c>
      <c r="CI6">
        <v>15.63</v>
      </c>
      <c r="CJ6">
        <v>15.38</v>
      </c>
      <c r="CK6">
        <v>15.79</v>
      </c>
      <c r="CL6">
        <v>15.6</v>
      </c>
      <c r="CM6">
        <v>15.59</v>
      </c>
      <c r="CN6">
        <v>16.29</v>
      </c>
      <c r="CO6">
        <v>16.899999999999999</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0</v>
      </c>
      <c r="DS6">
        <v>1</v>
      </c>
      <c r="DT6">
        <v>0.55000000000000004</v>
      </c>
      <c r="DU6">
        <v>1</v>
      </c>
      <c r="DV6">
        <v>1</v>
      </c>
      <c r="DW6">
        <v>1</v>
      </c>
      <c r="DX6">
        <v>1</v>
      </c>
      <c r="DY6">
        <v>1</v>
      </c>
      <c r="DZ6">
        <v>1</v>
      </c>
      <c r="EA6">
        <v>1</v>
      </c>
      <c r="EB6">
        <v>1</v>
      </c>
      <c r="EC6">
        <v>1</v>
      </c>
      <c r="ED6">
        <v>1</v>
      </c>
      <c r="EE6">
        <v>1</v>
      </c>
      <c r="EF6">
        <v>5.4109999999999996</v>
      </c>
      <c r="EG6">
        <v>4.2919999999999998</v>
      </c>
      <c r="EH6">
        <v>5.8029999999999999</v>
      </c>
      <c r="EI6">
        <v>3.4119999999999999</v>
      </c>
      <c r="EJ6">
        <v>3.101</v>
      </c>
      <c r="EK6">
        <v>2.823</v>
      </c>
      <c r="EL6">
        <v>3.3029999999999999</v>
      </c>
      <c r="EM6">
        <v>-3.2959999999999998</v>
      </c>
      <c r="EN6">
        <v>1.401</v>
      </c>
      <c r="EO6">
        <v>0.10299999999999999</v>
      </c>
      <c r="EP6">
        <v>-3.7</v>
      </c>
      <c r="EQ6">
        <v>3.589</v>
      </c>
      <c r="ER6">
        <v>3.0110000000000001</v>
      </c>
      <c r="ES6">
        <v>5.99</v>
      </c>
      <c r="ET6">
        <v>0</v>
      </c>
      <c r="EU6">
        <v>257.649349976206</v>
      </c>
    </row>
    <row r="7" spans="1:151" x14ac:dyDescent="0.25">
      <c r="A7" t="s">
        <v>1539</v>
      </c>
      <c r="B7" t="s">
        <v>832</v>
      </c>
      <c r="C7" t="s">
        <v>595</v>
      </c>
      <c r="D7">
        <v>13</v>
      </c>
      <c r="E7" t="s">
        <v>10</v>
      </c>
      <c r="F7">
        <v>2</v>
      </c>
      <c r="G7">
        <v>1</v>
      </c>
      <c r="H7" t="s">
        <v>610</v>
      </c>
      <c r="I7" t="s">
        <v>7</v>
      </c>
      <c r="J7" t="s">
        <v>611</v>
      </c>
      <c r="K7" t="s">
        <v>606</v>
      </c>
      <c r="L7" s="17" t="s">
        <v>831</v>
      </c>
      <c r="M7" s="7">
        <v>0</v>
      </c>
      <c r="N7" s="7">
        <v>524.29366551499072</v>
      </c>
      <c r="O7" s="7">
        <f>M7*'Emission and cost factors'!$D$8+N7*'Emission and cost factors'!$E$8</f>
        <v>241.17508613689574</v>
      </c>
      <c r="P7" s="8">
        <f>M7*'Emission and cost factors'!$D$9+N7*'Emission and cost factors'!$E$9</f>
        <v>78.644049827248608</v>
      </c>
      <c r="Q7" s="2">
        <f t="shared" si="0"/>
        <v>17.723571428571429</v>
      </c>
      <c r="R7" s="2">
        <f t="shared" si="1"/>
        <v>14</v>
      </c>
      <c r="S7" s="2">
        <f t="shared" si="2"/>
        <v>13</v>
      </c>
      <c r="T7" s="2">
        <f t="shared" si="3"/>
        <v>10</v>
      </c>
      <c r="U7" s="7">
        <f t="shared" si="4"/>
        <v>1</v>
      </c>
      <c r="V7" s="7">
        <f t="shared" si="5"/>
        <v>0.9285714285714286</v>
      </c>
      <c r="W7" s="7">
        <f t="shared" si="6"/>
        <v>0.54585714285714293</v>
      </c>
      <c r="X7">
        <v>19.22</v>
      </c>
      <c r="Y7">
        <v>18.399999999999999</v>
      </c>
      <c r="Z7">
        <v>18.559999999999999</v>
      </c>
      <c r="AA7">
        <v>18.28</v>
      </c>
      <c r="AB7">
        <v>17.75</v>
      </c>
      <c r="AC7">
        <v>17.64</v>
      </c>
      <c r="AD7">
        <v>17.75</v>
      </c>
      <c r="AE7">
        <v>17.149999999999999</v>
      </c>
      <c r="AF7">
        <v>16.899999999999999</v>
      </c>
      <c r="AG7">
        <v>17.100000000000001</v>
      </c>
      <c r="AH7">
        <v>16.989999999999998</v>
      </c>
      <c r="AI7">
        <v>16.98</v>
      </c>
      <c r="AJ7">
        <v>17.489999999999998</v>
      </c>
      <c r="AK7">
        <v>17.920000000000002</v>
      </c>
      <c r="AL7">
        <v>1</v>
      </c>
      <c r="AM7">
        <v>1</v>
      </c>
      <c r="AN7">
        <v>1</v>
      </c>
      <c r="AO7">
        <v>1</v>
      </c>
      <c r="AP7">
        <v>1</v>
      </c>
      <c r="AQ7">
        <v>1</v>
      </c>
      <c r="AR7">
        <v>1</v>
      </c>
      <c r="AS7">
        <v>1</v>
      </c>
      <c r="AT7">
        <v>1</v>
      </c>
      <c r="AU7">
        <v>1</v>
      </c>
      <c r="AV7">
        <v>1</v>
      </c>
      <c r="AW7">
        <v>1</v>
      </c>
      <c r="AX7">
        <v>1</v>
      </c>
      <c r="AY7">
        <v>1</v>
      </c>
      <c r="AZ7">
        <v>0</v>
      </c>
      <c r="BA7">
        <v>1</v>
      </c>
      <c r="BB7">
        <v>1</v>
      </c>
      <c r="BC7">
        <v>1</v>
      </c>
      <c r="BD7">
        <v>1</v>
      </c>
      <c r="BE7">
        <v>1</v>
      </c>
      <c r="BF7">
        <v>1</v>
      </c>
      <c r="BG7">
        <v>1</v>
      </c>
      <c r="BH7">
        <v>1</v>
      </c>
      <c r="BI7">
        <v>1</v>
      </c>
      <c r="BJ7">
        <v>1</v>
      </c>
      <c r="BK7">
        <v>1</v>
      </c>
      <c r="BL7">
        <v>1</v>
      </c>
      <c r="BM7">
        <v>1</v>
      </c>
      <c r="BN7">
        <v>0</v>
      </c>
      <c r="BO7">
        <v>0</v>
      </c>
      <c r="BP7">
        <v>0</v>
      </c>
      <c r="BQ7">
        <v>0</v>
      </c>
      <c r="BR7">
        <v>0.47499999999999998</v>
      </c>
      <c r="BS7">
        <v>0.63300000000000001</v>
      </c>
      <c r="BT7">
        <v>0.42499999999999999</v>
      </c>
      <c r="BU7">
        <v>1</v>
      </c>
      <c r="BV7">
        <v>1</v>
      </c>
      <c r="BW7">
        <v>1</v>
      </c>
      <c r="BX7">
        <v>1</v>
      </c>
      <c r="BY7">
        <v>1</v>
      </c>
      <c r="BZ7">
        <v>0.94199999999999995</v>
      </c>
      <c r="CA7">
        <v>0.16700000000000001</v>
      </c>
      <c r="CB7">
        <v>18.16</v>
      </c>
      <c r="CC7">
        <v>16.88</v>
      </c>
      <c r="CD7">
        <v>17.260000000000002</v>
      </c>
      <c r="CE7">
        <v>16.8</v>
      </c>
      <c r="CF7">
        <v>16.12</v>
      </c>
      <c r="CG7">
        <v>15.88</v>
      </c>
      <c r="CH7">
        <v>16.079999999999998</v>
      </c>
      <c r="CI7">
        <v>15.26</v>
      </c>
      <c r="CJ7">
        <v>14.98</v>
      </c>
      <c r="CK7">
        <v>15.29</v>
      </c>
      <c r="CL7">
        <v>15.1</v>
      </c>
      <c r="CM7">
        <v>15.13</v>
      </c>
      <c r="CN7">
        <v>15.75</v>
      </c>
      <c r="CO7">
        <v>16.43</v>
      </c>
      <c r="CP7">
        <v>1</v>
      </c>
      <c r="CQ7">
        <v>1</v>
      </c>
      <c r="CR7">
        <v>1</v>
      </c>
      <c r="CS7">
        <v>1</v>
      </c>
      <c r="CT7">
        <v>1</v>
      </c>
      <c r="CU7">
        <v>1</v>
      </c>
      <c r="CV7">
        <v>1</v>
      </c>
      <c r="CW7">
        <v>1</v>
      </c>
      <c r="CX7">
        <v>1</v>
      </c>
      <c r="CY7">
        <v>1</v>
      </c>
      <c r="CZ7">
        <v>1</v>
      </c>
      <c r="DA7">
        <v>1</v>
      </c>
      <c r="DB7">
        <v>1</v>
      </c>
      <c r="DC7">
        <v>1</v>
      </c>
      <c r="DD7">
        <v>1</v>
      </c>
      <c r="DE7">
        <v>1</v>
      </c>
      <c r="DF7">
        <v>1</v>
      </c>
      <c r="DG7">
        <v>1</v>
      </c>
      <c r="DH7">
        <v>1</v>
      </c>
      <c r="DI7">
        <v>1</v>
      </c>
      <c r="DJ7">
        <v>1</v>
      </c>
      <c r="DK7">
        <v>1</v>
      </c>
      <c r="DL7">
        <v>1</v>
      </c>
      <c r="DM7">
        <v>1</v>
      </c>
      <c r="DN7">
        <v>1</v>
      </c>
      <c r="DO7">
        <v>1</v>
      </c>
      <c r="DP7">
        <v>1</v>
      </c>
      <c r="DQ7">
        <v>1</v>
      </c>
      <c r="DR7">
        <v>0</v>
      </c>
      <c r="DS7">
        <v>1</v>
      </c>
      <c r="DT7">
        <v>1</v>
      </c>
      <c r="DU7">
        <v>1</v>
      </c>
      <c r="DV7">
        <v>1</v>
      </c>
      <c r="DW7">
        <v>1</v>
      </c>
      <c r="DX7">
        <v>1</v>
      </c>
      <c r="DY7">
        <v>1</v>
      </c>
      <c r="DZ7">
        <v>1</v>
      </c>
      <c r="EA7">
        <v>1</v>
      </c>
      <c r="EB7">
        <v>1</v>
      </c>
      <c r="EC7">
        <v>1</v>
      </c>
      <c r="ED7">
        <v>1</v>
      </c>
      <c r="EE7">
        <v>1</v>
      </c>
      <c r="EF7">
        <v>5.3070000000000004</v>
      </c>
      <c r="EG7">
        <v>4.1970000000000001</v>
      </c>
      <c r="EH7">
        <v>5.6070000000000002</v>
      </c>
      <c r="EI7">
        <v>3.2570000000000001</v>
      </c>
      <c r="EJ7">
        <v>3.0510000000000002</v>
      </c>
      <c r="EK7">
        <v>2.9710000000000001</v>
      </c>
      <c r="EL7">
        <v>3.153</v>
      </c>
      <c r="EM7">
        <v>-3.4</v>
      </c>
      <c r="EN7">
        <v>1.351</v>
      </c>
      <c r="EO7">
        <v>-9.7000000000000003E-2</v>
      </c>
      <c r="EP7">
        <v>-3.7</v>
      </c>
      <c r="EQ7">
        <v>3.6440000000000001</v>
      </c>
      <c r="ER7">
        <v>2.9510000000000001</v>
      </c>
      <c r="ES7">
        <v>5.9950000000000001</v>
      </c>
      <c r="ET7">
        <v>0</v>
      </c>
      <c r="EU7">
        <v>244.670377240329</v>
      </c>
    </row>
    <row r="8" spans="1:151" x14ac:dyDescent="0.25">
      <c r="A8" t="s">
        <v>1540</v>
      </c>
      <c r="B8" t="s">
        <v>832</v>
      </c>
      <c r="C8" t="s">
        <v>595</v>
      </c>
      <c r="D8">
        <v>14</v>
      </c>
      <c r="E8" t="s">
        <v>10</v>
      </c>
      <c r="F8">
        <v>2</v>
      </c>
      <c r="G8">
        <v>1</v>
      </c>
      <c r="H8" t="s">
        <v>610</v>
      </c>
      <c r="I8" t="s">
        <v>7</v>
      </c>
      <c r="J8" t="s">
        <v>5</v>
      </c>
      <c r="K8" t="s">
        <v>606</v>
      </c>
      <c r="L8" s="17" t="s">
        <v>831</v>
      </c>
      <c r="M8" s="7">
        <v>0</v>
      </c>
      <c r="N8" s="7">
        <v>524.2933516195028</v>
      </c>
      <c r="O8" s="7">
        <f>M8*'Emission and cost factors'!$D$8+N8*'Emission and cost factors'!$E$8</f>
        <v>241.17494174497131</v>
      </c>
      <c r="P8" s="8">
        <f>M8*'Emission and cost factors'!$D$9+N8*'Emission and cost factors'!$E$9</f>
        <v>78.644002742925423</v>
      </c>
      <c r="Q8" s="2">
        <f t="shared" si="0"/>
        <v>17.723571428571429</v>
      </c>
      <c r="R8" s="2">
        <f t="shared" si="1"/>
        <v>14</v>
      </c>
      <c r="S8" s="2">
        <f t="shared" si="2"/>
        <v>13</v>
      </c>
      <c r="T8" s="2">
        <f t="shared" si="3"/>
        <v>10</v>
      </c>
      <c r="U8" s="7">
        <f t="shared" si="4"/>
        <v>1</v>
      </c>
      <c r="V8" s="7">
        <f t="shared" si="5"/>
        <v>0.9285714285714286</v>
      </c>
      <c r="W8" s="7">
        <f t="shared" si="6"/>
        <v>0.54585714285714293</v>
      </c>
      <c r="X8">
        <v>19.22</v>
      </c>
      <c r="Y8">
        <v>18.399999999999999</v>
      </c>
      <c r="Z8">
        <v>18.559999999999999</v>
      </c>
      <c r="AA8">
        <v>18.28</v>
      </c>
      <c r="AB8">
        <v>17.75</v>
      </c>
      <c r="AC8">
        <v>17.64</v>
      </c>
      <c r="AD8">
        <v>17.75</v>
      </c>
      <c r="AE8">
        <v>17.149999999999999</v>
      </c>
      <c r="AF8">
        <v>16.899999999999999</v>
      </c>
      <c r="AG8">
        <v>17.100000000000001</v>
      </c>
      <c r="AH8">
        <v>16.989999999999998</v>
      </c>
      <c r="AI8">
        <v>16.98</v>
      </c>
      <c r="AJ8">
        <v>17.489999999999998</v>
      </c>
      <c r="AK8">
        <v>17.920000000000002</v>
      </c>
      <c r="AL8">
        <v>1</v>
      </c>
      <c r="AM8">
        <v>1</v>
      </c>
      <c r="AN8">
        <v>1</v>
      </c>
      <c r="AO8">
        <v>1</v>
      </c>
      <c r="AP8">
        <v>1</v>
      </c>
      <c r="AQ8">
        <v>1</v>
      </c>
      <c r="AR8">
        <v>1</v>
      </c>
      <c r="AS8">
        <v>1</v>
      </c>
      <c r="AT8">
        <v>1</v>
      </c>
      <c r="AU8">
        <v>1</v>
      </c>
      <c r="AV8">
        <v>1</v>
      </c>
      <c r="AW8">
        <v>1</v>
      </c>
      <c r="AX8">
        <v>1</v>
      </c>
      <c r="AY8">
        <v>1</v>
      </c>
      <c r="AZ8">
        <v>0</v>
      </c>
      <c r="BA8">
        <v>1</v>
      </c>
      <c r="BB8">
        <v>1</v>
      </c>
      <c r="BC8">
        <v>1</v>
      </c>
      <c r="BD8">
        <v>1</v>
      </c>
      <c r="BE8">
        <v>1</v>
      </c>
      <c r="BF8">
        <v>1</v>
      </c>
      <c r="BG8">
        <v>1</v>
      </c>
      <c r="BH8">
        <v>1</v>
      </c>
      <c r="BI8">
        <v>1</v>
      </c>
      <c r="BJ8">
        <v>1</v>
      </c>
      <c r="BK8">
        <v>1</v>
      </c>
      <c r="BL8">
        <v>1</v>
      </c>
      <c r="BM8">
        <v>1</v>
      </c>
      <c r="BN8">
        <v>0</v>
      </c>
      <c r="BO8">
        <v>0</v>
      </c>
      <c r="BP8">
        <v>0</v>
      </c>
      <c r="BQ8">
        <v>0</v>
      </c>
      <c r="BR8">
        <v>0.47499999999999998</v>
      </c>
      <c r="BS8">
        <v>0.63300000000000001</v>
      </c>
      <c r="BT8">
        <v>0.42499999999999999</v>
      </c>
      <c r="BU8">
        <v>1</v>
      </c>
      <c r="BV8">
        <v>1</v>
      </c>
      <c r="BW8">
        <v>1</v>
      </c>
      <c r="BX8">
        <v>1</v>
      </c>
      <c r="BY8">
        <v>1</v>
      </c>
      <c r="BZ8">
        <v>0.94199999999999995</v>
      </c>
      <c r="CA8">
        <v>0.16700000000000001</v>
      </c>
      <c r="CB8">
        <v>18.16</v>
      </c>
      <c r="CC8">
        <v>16.88</v>
      </c>
      <c r="CD8">
        <v>17.260000000000002</v>
      </c>
      <c r="CE8">
        <v>16.8</v>
      </c>
      <c r="CF8">
        <v>16.12</v>
      </c>
      <c r="CG8">
        <v>15.88</v>
      </c>
      <c r="CH8">
        <v>16.079999999999998</v>
      </c>
      <c r="CI8">
        <v>15.26</v>
      </c>
      <c r="CJ8">
        <v>14.98</v>
      </c>
      <c r="CK8">
        <v>15.29</v>
      </c>
      <c r="CL8">
        <v>15.1</v>
      </c>
      <c r="CM8">
        <v>15.13</v>
      </c>
      <c r="CN8">
        <v>15.75</v>
      </c>
      <c r="CO8">
        <v>16.43</v>
      </c>
      <c r="CP8">
        <v>1</v>
      </c>
      <c r="CQ8">
        <v>1</v>
      </c>
      <c r="CR8">
        <v>1</v>
      </c>
      <c r="CS8">
        <v>1</v>
      </c>
      <c r="CT8">
        <v>1</v>
      </c>
      <c r="CU8">
        <v>1</v>
      </c>
      <c r="CV8">
        <v>1</v>
      </c>
      <c r="CW8">
        <v>1</v>
      </c>
      <c r="CX8">
        <v>1</v>
      </c>
      <c r="CY8">
        <v>1</v>
      </c>
      <c r="CZ8">
        <v>1</v>
      </c>
      <c r="DA8">
        <v>1</v>
      </c>
      <c r="DB8">
        <v>1</v>
      </c>
      <c r="DC8">
        <v>1</v>
      </c>
      <c r="DD8">
        <v>1</v>
      </c>
      <c r="DE8">
        <v>1</v>
      </c>
      <c r="DF8">
        <v>1</v>
      </c>
      <c r="DG8">
        <v>1</v>
      </c>
      <c r="DH8">
        <v>1</v>
      </c>
      <c r="DI8">
        <v>1</v>
      </c>
      <c r="DJ8">
        <v>1</v>
      </c>
      <c r="DK8">
        <v>1</v>
      </c>
      <c r="DL8">
        <v>1</v>
      </c>
      <c r="DM8">
        <v>1</v>
      </c>
      <c r="DN8">
        <v>1</v>
      </c>
      <c r="DO8">
        <v>1</v>
      </c>
      <c r="DP8">
        <v>1</v>
      </c>
      <c r="DQ8">
        <v>1</v>
      </c>
      <c r="DR8">
        <v>0</v>
      </c>
      <c r="DS8">
        <v>1</v>
      </c>
      <c r="DT8">
        <v>1</v>
      </c>
      <c r="DU8">
        <v>1</v>
      </c>
      <c r="DV8">
        <v>1</v>
      </c>
      <c r="DW8">
        <v>1</v>
      </c>
      <c r="DX8">
        <v>1</v>
      </c>
      <c r="DY8">
        <v>1</v>
      </c>
      <c r="DZ8">
        <v>1</v>
      </c>
      <c r="EA8">
        <v>1</v>
      </c>
      <c r="EB8">
        <v>1</v>
      </c>
      <c r="EC8">
        <v>1</v>
      </c>
      <c r="ED8">
        <v>1</v>
      </c>
      <c r="EE8">
        <v>1</v>
      </c>
      <c r="EF8">
        <v>5.3070000000000004</v>
      </c>
      <c r="EG8">
        <v>4.1970000000000001</v>
      </c>
      <c r="EH8">
        <v>5.6070000000000002</v>
      </c>
      <c r="EI8">
        <v>3.2570000000000001</v>
      </c>
      <c r="EJ8">
        <v>3.0510000000000002</v>
      </c>
      <c r="EK8">
        <v>2.9710000000000001</v>
      </c>
      <c r="EL8">
        <v>3.153</v>
      </c>
      <c r="EM8">
        <v>-3.4</v>
      </c>
      <c r="EN8">
        <v>1.351</v>
      </c>
      <c r="EO8">
        <v>-9.7000000000000003E-2</v>
      </c>
      <c r="EP8">
        <v>-3.7</v>
      </c>
      <c r="EQ8">
        <v>3.6440000000000001</v>
      </c>
      <c r="ER8">
        <v>2.9510000000000001</v>
      </c>
      <c r="ES8">
        <v>5.9950000000000001</v>
      </c>
      <c r="ET8">
        <v>0</v>
      </c>
      <c r="EU8">
        <v>244.67023075576799</v>
      </c>
    </row>
    <row r="9" spans="1:151" x14ac:dyDescent="0.25">
      <c r="A9" t="s">
        <v>1541</v>
      </c>
      <c r="B9" t="s">
        <v>832</v>
      </c>
      <c r="C9" t="s">
        <v>595</v>
      </c>
      <c r="D9">
        <v>15</v>
      </c>
      <c r="E9" t="s">
        <v>10</v>
      </c>
      <c r="F9">
        <v>2</v>
      </c>
      <c r="G9">
        <v>1</v>
      </c>
      <c r="H9" t="s">
        <v>610</v>
      </c>
      <c r="I9" t="s">
        <v>6</v>
      </c>
      <c r="J9" t="s">
        <v>611</v>
      </c>
      <c r="K9" t="s">
        <v>606</v>
      </c>
      <c r="L9" s="17" t="s">
        <v>831</v>
      </c>
      <c r="M9" s="7">
        <v>0</v>
      </c>
      <c r="N9" s="7">
        <v>523.59087270750854</v>
      </c>
      <c r="O9" s="7">
        <f>M9*'Emission and cost factors'!$D$8+N9*'Emission and cost factors'!$E$8</f>
        <v>240.85180144545393</v>
      </c>
      <c r="P9" s="8">
        <f>M9*'Emission and cost factors'!$D$9+N9*'Emission and cost factors'!$E$9</f>
        <v>78.538630906126272</v>
      </c>
      <c r="Q9" s="2">
        <f t="shared" si="0"/>
        <v>17.696428571428569</v>
      </c>
      <c r="R9" s="2">
        <f t="shared" si="1"/>
        <v>14</v>
      </c>
      <c r="S9" s="2">
        <f t="shared" si="2"/>
        <v>13</v>
      </c>
      <c r="T9" s="2">
        <f t="shared" si="3"/>
        <v>10</v>
      </c>
      <c r="U9" s="7">
        <f t="shared" si="4"/>
        <v>1</v>
      </c>
      <c r="V9" s="7">
        <f t="shared" si="5"/>
        <v>0.91607142857142854</v>
      </c>
      <c r="W9" s="7">
        <f t="shared" si="6"/>
        <v>0.52314285714285702</v>
      </c>
      <c r="X9">
        <v>19.149999999999999</v>
      </c>
      <c r="Y9">
        <v>18.32</v>
      </c>
      <c r="Z9">
        <v>18.54</v>
      </c>
      <c r="AA9">
        <v>18.260000000000002</v>
      </c>
      <c r="AB9">
        <v>17.72</v>
      </c>
      <c r="AC9">
        <v>17.61</v>
      </c>
      <c r="AD9">
        <v>17.73</v>
      </c>
      <c r="AE9">
        <v>17.09</v>
      </c>
      <c r="AF9">
        <v>16.87</v>
      </c>
      <c r="AG9">
        <v>17.09</v>
      </c>
      <c r="AH9">
        <v>16.95</v>
      </c>
      <c r="AI9">
        <v>16.98</v>
      </c>
      <c r="AJ9">
        <v>17.5</v>
      </c>
      <c r="AK9">
        <v>17.940000000000001</v>
      </c>
      <c r="AL9">
        <v>1</v>
      </c>
      <c r="AM9">
        <v>1</v>
      </c>
      <c r="AN9">
        <v>1</v>
      </c>
      <c r="AO9">
        <v>1</v>
      </c>
      <c r="AP9">
        <v>1</v>
      </c>
      <c r="AQ9">
        <v>1</v>
      </c>
      <c r="AR9">
        <v>1</v>
      </c>
      <c r="AS9">
        <v>1</v>
      </c>
      <c r="AT9">
        <v>1</v>
      </c>
      <c r="AU9">
        <v>1</v>
      </c>
      <c r="AV9">
        <v>1</v>
      </c>
      <c r="AW9">
        <v>1</v>
      </c>
      <c r="AX9">
        <v>1</v>
      </c>
      <c r="AY9">
        <v>1</v>
      </c>
      <c r="AZ9">
        <v>0</v>
      </c>
      <c r="BA9">
        <v>1</v>
      </c>
      <c r="BB9">
        <v>0.82499999999999996</v>
      </c>
      <c r="BC9">
        <v>1</v>
      </c>
      <c r="BD9">
        <v>1</v>
      </c>
      <c r="BE9">
        <v>1</v>
      </c>
      <c r="BF9">
        <v>1</v>
      </c>
      <c r="BG9">
        <v>1</v>
      </c>
      <c r="BH9">
        <v>1</v>
      </c>
      <c r="BI9">
        <v>1</v>
      </c>
      <c r="BJ9">
        <v>1</v>
      </c>
      <c r="BK9">
        <v>1</v>
      </c>
      <c r="BL9">
        <v>1</v>
      </c>
      <c r="BM9">
        <v>1</v>
      </c>
      <c r="BN9">
        <v>0</v>
      </c>
      <c r="BO9">
        <v>0</v>
      </c>
      <c r="BP9">
        <v>0</v>
      </c>
      <c r="BQ9">
        <v>0</v>
      </c>
      <c r="BR9">
        <v>0.47499999999999998</v>
      </c>
      <c r="BS9">
        <v>0.6</v>
      </c>
      <c r="BT9">
        <v>0.40799999999999997</v>
      </c>
      <c r="BU9">
        <v>1</v>
      </c>
      <c r="BV9">
        <v>1</v>
      </c>
      <c r="BW9">
        <v>1</v>
      </c>
      <c r="BX9">
        <v>1</v>
      </c>
      <c r="BY9">
        <v>1</v>
      </c>
      <c r="BZ9">
        <v>0.73299999999999998</v>
      </c>
      <c r="CA9">
        <v>0.108</v>
      </c>
      <c r="CB9">
        <v>18.03</v>
      </c>
      <c r="CC9">
        <v>16.75</v>
      </c>
      <c r="CD9">
        <v>17.23</v>
      </c>
      <c r="CE9">
        <v>16.75</v>
      </c>
      <c r="CF9">
        <v>16.059999999999999</v>
      </c>
      <c r="CG9">
        <v>15.82</v>
      </c>
      <c r="CH9">
        <v>16.02</v>
      </c>
      <c r="CI9">
        <v>15.13</v>
      </c>
      <c r="CJ9">
        <v>14.89</v>
      </c>
      <c r="CK9">
        <v>15.21</v>
      </c>
      <c r="CL9">
        <v>14.99</v>
      </c>
      <c r="CM9">
        <v>15.08</v>
      </c>
      <c r="CN9">
        <v>15.72</v>
      </c>
      <c r="CO9">
        <v>16.43</v>
      </c>
      <c r="CP9">
        <v>1</v>
      </c>
      <c r="CQ9">
        <v>1</v>
      </c>
      <c r="CR9">
        <v>1</v>
      </c>
      <c r="CS9">
        <v>1</v>
      </c>
      <c r="CT9">
        <v>1</v>
      </c>
      <c r="CU9">
        <v>1</v>
      </c>
      <c r="CV9">
        <v>1</v>
      </c>
      <c r="CW9">
        <v>1</v>
      </c>
      <c r="CX9">
        <v>1</v>
      </c>
      <c r="CY9">
        <v>1</v>
      </c>
      <c r="CZ9">
        <v>1</v>
      </c>
      <c r="DA9">
        <v>1</v>
      </c>
      <c r="DB9">
        <v>1</v>
      </c>
      <c r="DC9">
        <v>1</v>
      </c>
      <c r="DD9">
        <v>1</v>
      </c>
      <c r="DE9">
        <v>1</v>
      </c>
      <c r="DF9">
        <v>1</v>
      </c>
      <c r="DG9">
        <v>1</v>
      </c>
      <c r="DH9">
        <v>1</v>
      </c>
      <c r="DI9">
        <v>1</v>
      </c>
      <c r="DJ9">
        <v>1</v>
      </c>
      <c r="DK9">
        <v>1</v>
      </c>
      <c r="DL9">
        <v>1</v>
      </c>
      <c r="DM9">
        <v>1</v>
      </c>
      <c r="DN9">
        <v>1</v>
      </c>
      <c r="DO9">
        <v>1</v>
      </c>
      <c r="DP9">
        <v>1</v>
      </c>
      <c r="DQ9">
        <v>1</v>
      </c>
      <c r="DR9">
        <v>0</v>
      </c>
      <c r="DS9">
        <v>1</v>
      </c>
      <c r="DT9">
        <v>1</v>
      </c>
      <c r="DU9">
        <v>1</v>
      </c>
      <c r="DV9">
        <v>1</v>
      </c>
      <c r="DW9">
        <v>1</v>
      </c>
      <c r="DX9">
        <v>1</v>
      </c>
      <c r="DY9">
        <v>1</v>
      </c>
      <c r="DZ9">
        <v>1</v>
      </c>
      <c r="EA9">
        <v>1</v>
      </c>
      <c r="EB9">
        <v>1</v>
      </c>
      <c r="EC9">
        <v>1</v>
      </c>
      <c r="ED9">
        <v>1</v>
      </c>
      <c r="EE9">
        <v>1</v>
      </c>
      <c r="EF9">
        <v>5.3070000000000004</v>
      </c>
      <c r="EG9">
        <v>4.1970000000000001</v>
      </c>
      <c r="EH9">
        <v>5.6070000000000002</v>
      </c>
      <c r="EI9">
        <v>3.2570000000000001</v>
      </c>
      <c r="EJ9">
        <v>3.0510000000000002</v>
      </c>
      <c r="EK9">
        <v>2.9710000000000001</v>
      </c>
      <c r="EL9">
        <v>3.153</v>
      </c>
      <c r="EM9">
        <v>-3.4</v>
      </c>
      <c r="EN9">
        <v>1.351</v>
      </c>
      <c r="EO9">
        <v>-9.7000000000000003E-2</v>
      </c>
      <c r="EP9">
        <v>-3.7</v>
      </c>
      <c r="EQ9">
        <v>3.6440000000000001</v>
      </c>
      <c r="ER9">
        <v>2.9510000000000001</v>
      </c>
      <c r="ES9">
        <v>5.9950000000000001</v>
      </c>
      <c r="ET9">
        <v>0</v>
      </c>
      <c r="EU9">
        <v>244.34240726350399</v>
      </c>
    </row>
    <row r="10" spans="1:151" x14ac:dyDescent="0.25">
      <c r="A10" t="s">
        <v>1542</v>
      </c>
      <c r="B10" t="s">
        <v>832</v>
      </c>
      <c r="C10" t="s">
        <v>595</v>
      </c>
      <c r="D10">
        <v>16</v>
      </c>
      <c r="E10" t="s">
        <v>10</v>
      </c>
      <c r="F10">
        <v>2</v>
      </c>
      <c r="G10">
        <v>1</v>
      </c>
      <c r="H10" t="s">
        <v>610</v>
      </c>
      <c r="I10" t="s">
        <v>6</v>
      </c>
      <c r="J10" t="s">
        <v>5</v>
      </c>
      <c r="K10" t="s">
        <v>606</v>
      </c>
      <c r="L10" s="17" t="s">
        <v>831</v>
      </c>
      <c r="M10" s="7">
        <v>0</v>
      </c>
      <c r="N10" s="7">
        <v>523.59081064111285</v>
      </c>
      <c r="O10" s="7">
        <f>M10*'Emission and cost factors'!$D$8+N10*'Emission and cost factors'!$E$8</f>
        <v>240.85177289491193</v>
      </c>
      <c r="P10" s="8">
        <f>M10*'Emission and cost factors'!$D$9+N10*'Emission and cost factors'!$E$9</f>
        <v>78.538621596166919</v>
      </c>
      <c r="Q10" s="2">
        <f t="shared" si="0"/>
        <v>17.696428571428569</v>
      </c>
      <c r="R10" s="2">
        <f t="shared" si="1"/>
        <v>14</v>
      </c>
      <c r="S10" s="2">
        <f t="shared" si="2"/>
        <v>13</v>
      </c>
      <c r="T10" s="2">
        <f t="shared" si="3"/>
        <v>10</v>
      </c>
      <c r="U10" s="7">
        <f t="shared" si="4"/>
        <v>1</v>
      </c>
      <c r="V10" s="7">
        <f t="shared" si="5"/>
        <v>0.91607142857142854</v>
      </c>
      <c r="W10" s="7">
        <f t="shared" si="6"/>
        <v>0.52314285714285702</v>
      </c>
      <c r="X10">
        <v>19.149999999999999</v>
      </c>
      <c r="Y10">
        <v>18.32</v>
      </c>
      <c r="Z10">
        <v>18.54</v>
      </c>
      <c r="AA10">
        <v>18.260000000000002</v>
      </c>
      <c r="AB10">
        <v>17.72</v>
      </c>
      <c r="AC10">
        <v>17.61</v>
      </c>
      <c r="AD10">
        <v>17.73</v>
      </c>
      <c r="AE10">
        <v>17.09</v>
      </c>
      <c r="AF10">
        <v>16.87</v>
      </c>
      <c r="AG10">
        <v>17.09</v>
      </c>
      <c r="AH10">
        <v>16.95</v>
      </c>
      <c r="AI10">
        <v>16.98</v>
      </c>
      <c r="AJ10">
        <v>17.5</v>
      </c>
      <c r="AK10">
        <v>17.940000000000001</v>
      </c>
      <c r="AL10">
        <v>1</v>
      </c>
      <c r="AM10">
        <v>1</v>
      </c>
      <c r="AN10">
        <v>1</v>
      </c>
      <c r="AO10">
        <v>1</v>
      </c>
      <c r="AP10">
        <v>1</v>
      </c>
      <c r="AQ10">
        <v>1</v>
      </c>
      <c r="AR10">
        <v>1</v>
      </c>
      <c r="AS10">
        <v>1</v>
      </c>
      <c r="AT10">
        <v>1</v>
      </c>
      <c r="AU10">
        <v>1</v>
      </c>
      <c r="AV10">
        <v>1</v>
      </c>
      <c r="AW10">
        <v>1</v>
      </c>
      <c r="AX10">
        <v>1</v>
      </c>
      <c r="AY10">
        <v>1</v>
      </c>
      <c r="AZ10">
        <v>0</v>
      </c>
      <c r="BA10">
        <v>1</v>
      </c>
      <c r="BB10">
        <v>0.82499999999999996</v>
      </c>
      <c r="BC10">
        <v>1</v>
      </c>
      <c r="BD10">
        <v>1</v>
      </c>
      <c r="BE10">
        <v>1</v>
      </c>
      <c r="BF10">
        <v>1</v>
      </c>
      <c r="BG10">
        <v>1</v>
      </c>
      <c r="BH10">
        <v>1</v>
      </c>
      <c r="BI10">
        <v>1</v>
      </c>
      <c r="BJ10">
        <v>1</v>
      </c>
      <c r="BK10">
        <v>1</v>
      </c>
      <c r="BL10">
        <v>1</v>
      </c>
      <c r="BM10">
        <v>1</v>
      </c>
      <c r="BN10">
        <v>0</v>
      </c>
      <c r="BO10">
        <v>0</v>
      </c>
      <c r="BP10">
        <v>0</v>
      </c>
      <c r="BQ10">
        <v>0</v>
      </c>
      <c r="BR10">
        <v>0.47499999999999998</v>
      </c>
      <c r="BS10">
        <v>0.6</v>
      </c>
      <c r="BT10">
        <v>0.40799999999999997</v>
      </c>
      <c r="BU10">
        <v>1</v>
      </c>
      <c r="BV10">
        <v>1</v>
      </c>
      <c r="BW10">
        <v>1</v>
      </c>
      <c r="BX10">
        <v>1</v>
      </c>
      <c r="BY10">
        <v>1</v>
      </c>
      <c r="BZ10">
        <v>0.73299999999999998</v>
      </c>
      <c r="CA10">
        <v>0.108</v>
      </c>
      <c r="CB10">
        <v>18.03</v>
      </c>
      <c r="CC10">
        <v>16.75</v>
      </c>
      <c r="CD10">
        <v>17.23</v>
      </c>
      <c r="CE10">
        <v>16.75</v>
      </c>
      <c r="CF10">
        <v>16.059999999999999</v>
      </c>
      <c r="CG10">
        <v>15.82</v>
      </c>
      <c r="CH10">
        <v>16.02</v>
      </c>
      <c r="CI10">
        <v>15.13</v>
      </c>
      <c r="CJ10">
        <v>14.89</v>
      </c>
      <c r="CK10">
        <v>15.21</v>
      </c>
      <c r="CL10">
        <v>14.99</v>
      </c>
      <c r="CM10">
        <v>15.08</v>
      </c>
      <c r="CN10">
        <v>15.72</v>
      </c>
      <c r="CO10">
        <v>16.43</v>
      </c>
      <c r="CP10">
        <v>1</v>
      </c>
      <c r="CQ10">
        <v>1</v>
      </c>
      <c r="CR10">
        <v>1</v>
      </c>
      <c r="CS10">
        <v>1</v>
      </c>
      <c r="CT10">
        <v>1</v>
      </c>
      <c r="CU10">
        <v>1</v>
      </c>
      <c r="CV10">
        <v>1</v>
      </c>
      <c r="CW10">
        <v>1</v>
      </c>
      <c r="CX10">
        <v>1</v>
      </c>
      <c r="CY10">
        <v>1</v>
      </c>
      <c r="CZ10">
        <v>1</v>
      </c>
      <c r="DA10">
        <v>1</v>
      </c>
      <c r="DB10">
        <v>1</v>
      </c>
      <c r="DC10">
        <v>1</v>
      </c>
      <c r="DD10">
        <v>1</v>
      </c>
      <c r="DE10">
        <v>1</v>
      </c>
      <c r="DF10">
        <v>1</v>
      </c>
      <c r="DG10">
        <v>1</v>
      </c>
      <c r="DH10">
        <v>1</v>
      </c>
      <c r="DI10">
        <v>1</v>
      </c>
      <c r="DJ10">
        <v>1</v>
      </c>
      <c r="DK10">
        <v>1</v>
      </c>
      <c r="DL10">
        <v>1</v>
      </c>
      <c r="DM10">
        <v>1</v>
      </c>
      <c r="DN10">
        <v>1</v>
      </c>
      <c r="DO10">
        <v>1</v>
      </c>
      <c r="DP10">
        <v>1</v>
      </c>
      <c r="DQ10">
        <v>1</v>
      </c>
      <c r="DR10">
        <v>0</v>
      </c>
      <c r="DS10">
        <v>1</v>
      </c>
      <c r="DT10">
        <v>1</v>
      </c>
      <c r="DU10">
        <v>1</v>
      </c>
      <c r="DV10">
        <v>1</v>
      </c>
      <c r="DW10">
        <v>1</v>
      </c>
      <c r="DX10">
        <v>1</v>
      </c>
      <c r="DY10">
        <v>1</v>
      </c>
      <c r="DZ10">
        <v>1</v>
      </c>
      <c r="EA10">
        <v>1</v>
      </c>
      <c r="EB10">
        <v>1</v>
      </c>
      <c r="EC10">
        <v>1</v>
      </c>
      <c r="ED10">
        <v>1</v>
      </c>
      <c r="EE10">
        <v>1</v>
      </c>
      <c r="EF10">
        <v>5.3070000000000004</v>
      </c>
      <c r="EG10">
        <v>4.1970000000000001</v>
      </c>
      <c r="EH10">
        <v>5.6070000000000002</v>
      </c>
      <c r="EI10">
        <v>3.2570000000000001</v>
      </c>
      <c r="EJ10">
        <v>3.0510000000000002</v>
      </c>
      <c r="EK10">
        <v>2.9710000000000001</v>
      </c>
      <c r="EL10">
        <v>3.153</v>
      </c>
      <c r="EM10">
        <v>-3.4</v>
      </c>
      <c r="EN10">
        <v>1.351</v>
      </c>
      <c r="EO10">
        <v>-9.7000000000000003E-2</v>
      </c>
      <c r="EP10">
        <v>-3.7</v>
      </c>
      <c r="EQ10">
        <v>3.6440000000000001</v>
      </c>
      <c r="ER10">
        <v>2.9510000000000001</v>
      </c>
      <c r="ES10">
        <v>5.9950000000000001</v>
      </c>
      <c r="ET10">
        <v>0</v>
      </c>
      <c r="EU10">
        <v>244.34237829918601</v>
      </c>
    </row>
    <row r="11" spans="1:151" x14ac:dyDescent="0.25">
      <c r="A11" t="s">
        <v>1543</v>
      </c>
      <c r="B11" t="s">
        <v>832</v>
      </c>
      <c r="C11" t="s">
        <v>595</v>
      </c>
      <c r="D11">
        <v>17</v>
      </c>
      <c r="E11" t="s">
        <v>10</v>
      </c>
      <c r="F11">
        <v>2</v>
      </c>
      <c r="G11">
        <v>1</v>
      </c>
      <c r="H11" t="s">
        <v>610</v>
      </c>
      <c r="I11" t="s">
        <v>3</v>
      </c>
      <c r="J11" t="s">
        <v>611</v>
      </c>
      <c r="K11" t="s">
        <v>606</v>
      </c>
      <c r="L11" s="17" t="s">
        <v>831</v>
      </c>
      <c r="M11" s="7">
        <v>0</v>
      </c>
      <c r="N11" s="7">
        <v>522.12590535450647</v>
      </c>
      <c r="O11" s="7">
        <f>M11*'Emission and cost factors'!$D$8+N11*'Emission and cost factors'!$E$8</f>
        <v>240.17791646307299</v>
      </c>
      <c r="P11" s="8">
        <f>M11*'Emission and cost factors'!$D$9+N11*'Emission and cost factors'!$E$9</f>
        <v>78.318885803175974</v>
      </c>
      <c r="Q11" s="2">
        <f t="shared" si="0"/>
        <v>17.625714285714285</v>
      </c>
      <c r="R11" s="2">
        <f t="shared" si="1"/>
        <v>14</v>
      </c>
      <c r="S11" s="2">
        <f t="shared" si="2"/>
        <v>13</v>
      </c>
      <c r="T11" s="2">
        <f t="shared" si="3"/>
        <v>10</v>
      </c>
      <c r="U11" s="7">
        <f t="shared" si="4"/>
        <v>1</v>
      </c>
      <c r="V11" s="7">
        <f t="shared" si="5"/>
        <v>0.9077142857142857</v>
      </c>
      <c r="W11" s="7">
        <f t="shared" si="6"/>
        <v>0.51242857142857146</v>
      </c>
      <c r="X11">
        <v>19.010000000000002</v>
      </c>
      <c r="Y11">
        <v>18.2</v>
      </c>
      <c r="Z11">
        <v>18.5</v>
      </c>
      <c r="AA11">
        <v>18.190000000000001</v>
      </c>
      <c r="AB11">
        <v>17.64</v>
      </c>
      <c r="AC11">
        <v>17.53</v>
      </c>
      <c r="AD11">
        <v>17.66</v>
      </c>
      <c r="AE11">
        <v>16.97</v>
      </c>
      <c r="AF11">
        <v>16.809999999999999</v>
      </c>
      <c r="AG11">
        <v>17.03</v>
      </c>
      <c r="AH11">
        <v>16.850000000000001</v>
      </c>
      <c r="AI11">
        <v>16.95</v>
      </c>
      <c r="AJ11">
        <v>17.48</v>
      </c>
      <c r="AK11">
        <v>17.940000000000001</v>
      </c>
      <c r="AL11">
        <v>1</v>
      </c>
      <c r="AM11">
        <v>1</v>
      </c>
      <c r="AN11">
        <v>1</v>
      </c>
      <c r="AO11">
        <v>1</v>
      </c>
      <c r="AP11">
        <v>1</v>
      </c>
      <c r="AQ11">
        <v>1</v>
      </c>
      <c r="AR11">
        <v>1</v>
      </c>
      <c r="AS11">
        <v>1</v>
      </c>
      <c r="AT11">
        <v>1</v>
      </c>
      <c r="AU11">
        <v>1</v>
      </c>
      <c r="AV11">
        <v>1</v>
      </c>
      <c r="AW11">
        <v>1</v>
      </c>
      <c r="AX11">
        <v>1</v>
      </c>
      <c r="AY11">
        <v>1</v>
      </c>
      <c r="AZ11">
        <v>0</v>
      </c>
      <c r="BA11">
        <v>1</v>
      </c>
      <c r="BB11">
        <v>0.70799999999999996</v>
      </c>
      <c r="BC11">
        <v>1</v>
      </c>
      <c r="BD11">
        <v>1</v>
      </c>
      <c r="BE11">
        <v>1</v>
      </c>
      <c r="BF11">
        <v>1</v>
      </c>
      <c r="BG11">
        <v>1</v>
      </c>
      <c r="BH11">
        <v>1</v>
      </c>
      <c r="BI11">
        <v>1</v>
      </c>
      <c r="BJ11">
        <v>1</v>
      </c>
      <c r="BK11">
        <v>1</v>
      </c>
      <c r="BL11">
        <v>1</v>
      </c>
      <c r="BM11">
        <v>1</v>
      </c>
      <c r="BN11">
        <v>0</v>
      </c>
      <c r="BO11">
        <v>0</v>
      </c>
      <c r="BP11">
        <v>0</v>
      </c>
      <c r="BQ11">
        <v>0</v>
      </c>
      <c r="BR11">
        <v>0.48299999999999998</v>
      </c>
      <c r="BS11">
        <v>0.58299999999999996</v>
      </c>
      <c r="BT11">
        <v>0.40799999999999997</v>
      </c>
      <c r="BU11">
        <v>1</v>
      </c>
      <c r="BV11">
        <v>1</v>
      </c>
      <c r="BW11">
        <v>1</v>
      </c>
      <c r="BX11">
        <v>1</v>
      </c>
      <c r="BY11">
        <v>1</v>
      </c>
      <c r="BZ11">
        <v>0.61699999999999999</v>
      </c>
      <c r="CA11">
        <v>8.3000000000000004E-2</v>
      </c>
      <c r="CB11">
        <v>17.79</v>
      </c>
      <c r="CC11">
        <v>16.57</v>
      </c>
      <c r="CD11">
        <v>17.16</v>
      </c>
      <c r="CE11">
        <v>16.64</v>
      </c>
      <c r="CF11">
        <v>15.93</v>
      </c>
      <c r="CG11">
        <v>15.69</v>
      </c>
      <c r="CH11">
        <v>15.9</v>
      </c>
      <c r="CI11">
        <v>14.88</v>
      </c>
      <c r="CJ11">
        <v>14.74</v>
      </c>
      <c r="CK11">
        <v>15.05</v>
      </c>
      <c r="CL11">
        <v>14.76</v>
      </c>
      <c r="CM11">
        <v>14.98</v>
      </c>
      <c r="CN11">
        <v>15.64</v>
      </c>
      <c r="CO11">
        <v>16.38</v>
      </c>
      <c r="CP11">
        <v>1</v>
      </c>
      <c r="CQ11">
        <v>1</v>
      </c>
      <c r="CR11">
        <v>1</v>
      </c>
      <c r="CS11">
        <v>1</v>
      </c>
      <c r="CT11">
        <v>1</v>
      </c>
      <c r="CU11">
        <v>1</v>
      </c>
      <c r="CV11">
        <v>1</v>
      </c>
      <c r="CW11">
        <v>1</v>
      </c>
      <c r="CX11">
        <v>1</v>
      </c>
      <c r="CY11">
        <v>1</v>
      </c>
      <c r="CZ11">
        <v>1</v>
      </c>
      <c r="DA11">
        <v>1</v>
      </c>
      <c r="DB11">
        <v>1</v>
      </c>
      <c r="DC11">
        <v>1</v>
      </c>
      <c r="DD11">
        <v>1</v>
      </c>
      <c r="DE11">
        <v>1</v>
      </c>
      <c r="DF11">
        <v>1</v>
      </c>
      <c r="DG11">
        <v>1</v>
      </c>
      <c r="DH11">
        <v>1</v>
      </c>
      <c r="DI11">
        <v>1</v>
      </c>
      <c r="DJ11">
        <v>1</v>
      </c>
      <c r="DK11">
        <v>1</v>
      </c>
      <c r="DL11">
        <v>1</v>
      </c>
      <c r="DM11">
        <v>1</v>
      </c>
      <c r="DN11">
        <v>1</v>
      </c>
      <c r="DO11">
        <v>1</v>
      </c>
      <c r="DP11">
        <v>1</v>
      </c>
      <c r="DQ11">
        <v>1</v>
      </c>
      <c r="DR11">
        <v>0.217</v>
      </c>
      <c r="DS11">
        <v>1</v>
      </c>
      <c r="DT11">
        <v>0.84199999999999997</v>
      </c>
      <c r="DU11">
        <v>1</v>
      </c>
      <c r="DV11">
        <v>1</v>
      </c>
      <c r="DW11">
        <v>1</v>
      </c>
      <c r="DX11">
        <v>1</v>
      </c>
      <c r="DY11">
        <v>1</v>
      </c>
      <c r="DZ11">
        <v>1</v>
      </c>
      <c r="EA11">
        <v>1</v>
      </c>
      <c r="EB11">
        <v>1</v>
      </c>
      <c r="EC11">
        <v>1</v>
      </c>
      <c r="ED11">
        <v>1</v>
      </c>
      <c r="EE11">
        <v>1</v>
      </c>
      <c r="EF11">
        <v>5.3070000000000004</v>
      </c>
      <c r="EG11">
        <v>4.1970000000000001</v>
      </c>
      <c r="EH11">
        <v>5.6070000000000002</v>
      </c>
      <c r="EI11">
        <v>3.2570000000000001</v>
      </c>
      <c r="EJ11">
        <v>3.0510000000000002</v>
      </c>
      <c r="EK11">
        <v>2.9710000000000001</v>
      </c>
      <c r="EL11">
        <v>3.153</v>
      </c>
      <c r="EM11">
        <v>-3.4</v>
      </c>
      <c r="EN11">
        <v>1.351</v>
      </c>
      <c r="EO11">
        <v>-9.7000000000000003E-2</v>
      </c>
      <c r="EP11">
        <v>-3.7</v>
      </c>
      <c r="EQ11">
        <v>3.6440000000000001</v>
      </c>
      <c r="ER11">
        <v>2.9510000000000001</v>
      </c>
      <c r="ES11">
        <v>5.9950000000000001</v>
      </c>
      <c r="ET11">
        <v>0</v>
      </c>
      <c r="EU11">
        <v>243.658755832103</v>
      </c>
    </row>
    <row r="12" spans="1:151" x14ac:dyDescent="0.25">
      <c r="A12" t="s">
        <v>1544</v>
      </c>
      <c r="B12" t="s">
        <v>832</v>
      </c>
      <c r="C12" t="s">
        <v>595</v>
      </c>
      <c r="D12">
        <v>18</v>
      </c>
      <c r="E12" t="s">
        <v>10</v>
      </c>
      <c r="F12">
        <v>2</v>
      </c>
      <c r="G12">
        <v>1</v>
      </c>
      <c r="H12" t="s">
        <v>610</v>
      </c>
      <c r="I12" t="s">
        <v>3</v>
      </c>
      <c r="J12" t="s">
        <v>5</v>
      </c>
      <c r="K12" t="s">
        <v>606</v>
      </c>
      <c r="L12" s="17" t="s">
        <v>831</v>
      </c>
      <c r="M12" s="7">
        <v>0</v>
      </c>
      <c r="N12" s="7">
        <v>522.12420944763005</v>
      </c>
      <c r="O12" s="7">
        <f>M12*'Emission and cost factors'!$D$8+N12*'Emission and cost factors'!$E$8</f>
        <v>240.17713634590984</v>
      </c>
      <c r="P12" s="8">
        <f>M12*'Emission and cost factors'!$D$9+N12*'Emission and cost factors'!$E$9</f>
        <v>78.318631417144502</v>
      </c>
      <c r="Q12" s="2">
        <f t="shared" si="0"/>
        <v>17.625714285714285</v>
      </c>
      <c r="R12" s="2">
        <f t="shared" si="1"/>
        <v>14</v>
      </c>
      <c r="S12" s="2">
        <f t="shared" si="2"/>
        <v>13</v>
      </c>
      <c r="T12" s="2">
        <f t="shared" si="3"/>
        <v>10</v>
      </c>
      <c r="U12" s="7">
        <f t="shared" si="4"/>
        <v>1</v>
      </c>
      <c r="V12" s="7">
        <f t="shared" si="5"/>
        <v>0.9077142857142857</v>
      </c>
      <c r="W12" s="7">
        <f t="shared" si="6"/>
        <v>0.51242857142857146</v>
      </c>
      <c r="X12">
        <v>19.010000000000002</v>
      </c>
      <c r="Y12">
        <v>18.2</v>
      </c>
      <c r="Z12">
        <v>18.5</v>
      </c>
      <c r="AA12">
        <v>18.190000000000001</v>
      </c>
      <c r="AB12">
        <v>17.64</v>
      </c>
      <c r="AC12">
        <v>17.53</v>
      </c>
      <c r="AD12">
        <v>17.66</v>
      </c>
      <c r="AE12">
        <v>16.97</v>
      </c>
      <c r="AF12">
        <v>16.809999999999999</v>
      </c>
      <c r="AG12">
        <v>17.03</v>
      </c>
      <c r="AH12">
        <v>16.850000000000001</v>
      </c>
      <c r="AI12">
        <v>16.95</v>
      </c>
      <c r="AJ12">
        <v>17.48</v>
      </c>
      <c r="AK12">
        <v>17.940000000000001</v>
      </c>
      <c r="AL12">
        <v>1</v>
      </c>
      <c r="AM12">
        <v>1</v>
      </c>
      <c r="AN12">
        <v>1</v>
      </c>
      <c r="AO12">
        <v>1</v>
      </c>
      <c r="AP12">
        <v>1</v>
      </c>
      <c r="AQ12">
        <v>1</v>
      </c>
      <c r="AR12">
        <v>1</v>
      </c>
      <c r="AS12">
        <v>1</v>
      </c>
      <c r="AT12">
        <v>1</v>
      </c>
      <c r="AU12">
        <v>1</v>
      </c>
      <c r="AV12">
        <v>1</v>
      </c>
      <c r="AW12">
        <v>1</v>
      </c>
      <c r="AX12">
        <v>1</v>
      </c>
      <c r="AY12">
        <v>1</v>
      </c>
      <c r="AZ12">
        <v>0</v>
      </c>
      <c r="BA12">
        <v>1</v>
      </c>
      <c r="BB12">
        <v>0.70799999999999996</v>
      </c>
      <c r="BC12">
        <v>1</v>
      </c>
      <c r="BD12">
        <v>1</v>
      </c>
      <c r="BE12">
        <v>1</v>
      </c>
      <c r="BF12">
        <v>1</v>
      </c>
      <c r="BG12">
        <v>1</v>
      </c>
      <c r="BH12">
        <v>1</v>
      </c>
      <c r="BI12">
        <v>1</v>
      </c>
      <c r="BJ12">
        <v>1</v>
      </c>
      <c r="BK12">
        <v>1</v>
      </c>
      <c r="BL12">
        <v>1</v>
      </c>
      <c r="BM12">
        <v>1</v>
      </c>
      <c r="BN12">
        <v>0</v>
      </c>
      <c r="BO12">
        <v>0</v>
      </c>
      <c r="BP12">
        <v>0</v>
      </c>
      <c r="BQ12">
        <v>0</v>
      </c>
      <c r="BR12">
        <v>0.48299999999999998</v>
      </c>
      <c r="BS12">
        <v>0.58299999999999996</v>
      </c>
      <c r="BT12">
        <v>0.40799999999999997</v>
      </c>
      <c r="BU12">
        <v>1</v>
      </c>
      <c r="BV12">
        <v>1</v>
      </c>
      <c r="BW12">
        <v>1</v>
      </c>
      <c r="BX12">
        <v>1</v>
      </c>
      <c r="BY12">
        <v>1</v>
      </c>
      <c r="BZ12">
        <v>0.61699999999999999</v>
      </c>
      <c r="CA12">
        <v>8.3000000000000004E-2</v>
      </c>
      <c r="CB12">
        <v>17.79</v>
      </c>
      <c r="CC12">
        <v>16.57</v>
      </c>
      <c r="CD12">
        <v>17.16</v>
      </c>
      <c r="CE12">
        <v>16.64</v>
      </c>
      <c r="CF12">
        <v>15.93</v>
      </c>
      <c r="CG12">
        <v>15.69</v>
      </c>
      <c r="CH12">
        <v>15.9</v>
      </c>
      <c r="CI12">
        <v>14.88</v>
      </c>
      <c r="CJ12">
        <v>14.74</v>
      </c>
      <c r="CK12">
        <v>15.05</v>
      </c>
      <c r="CL12">
        <v>14.76</v>
      </c>
      <c r="CM12">
        <v>14.98</v>
      </c>
      <c r="CN12">
        <v>15.64</v>
      </c>
      <c r="CO12">
        <v>16.38</v>
      </c>
      <c r="CP12">
        <v>1</v>
      </c>
      <c r="CQ12">
        <v>1</v>
      </c>
      <c r="CR12">
        <v>1</v>
      </c>
      <c r="CS12">
        <v>1</v>
      </c>
      <c r="CT12">
        <v>1</v>
      </c>
      <c r="CU12">
        <v>1</v>
      </c>
      <c r="CV12">
        <v>1</v>
      </c>
      <c r="CW12">
        <v>1</v>
      </c>
      <c r="CX12">
        <v>1</v>
      </c>
      <c r="CY12">
        <v>1</v>
      </c>
      <c r="CZ12">
        <v>1</v>
      </c>
      <c r="DA12">
        <v>1</v>
      </c>
      <c r="DB12">
        <v>1</v>
      </c>
      <c r="DC12">
        <v>1</v>
      </c>
      <c r="DD12">
        <v>1</v>
      </c>
      <c r="DE12">
        <v>1</v>
      </c>
      <c r="DF12">
        <v>1</v>
      </c>
      <c r="DG12">
        <v>1</v>
      </c>
      <c r="DH12">
        <v>1</v>
      </c>
      <c r="DI12">
        <v>1</v>
      </c>
      <c r="DJ12">
        <v>1</v>
      </c>
      <c r="DK12">
        <v>1</v>
      </c>
      <c r="DL12">
        <v>1</v>
      </c>
      <c r="DM12">
        <v>1</v>
      </c>
      <c r="DN12">
        <v>1</v>
      </c>
      <c r="DO12">
        <v>1</v>
      </c>
      <c r="DP12">
        <v>1</v>
      </c>
      <c r="DQ12">
        <v>1</v>
      </c>
      <c r="DR12">
        <v>0.217</v>
      </c>
      <c r="DS12">
        <v>1</v>
      </c>
      <c r="DT12">
        <v>0.84199999999999997</v>
      </c>
      <c r="DU12">
        <v>1</v>
      </c>
      <c r="DV12">
        <v>1</v>
      </c>
      <c r="DW12">
        <v>1</v>
      </c>
      <c r="DX12">
        <v>1</v>
      </c>
      <c r="DY12">
        <v>1</v>
      </c>
      <c r="DZ12">
        <v>1</v>
      </c>
      <c r="EA12">
        <v>1</v>
      </c>
      <c r="EB12">
        <v>1</v>
      </c>
      <c r="EC12">
        <v>1</v>
      </c>
      <c r="ED12">
        <v>1</v>
      </c>
      <c r="EE12">
        <v>1</v>
      </c>
      <c r="EF12">
        <v>5.3070000000000004</v>
      </c>
      <c r="EG12">
        <v>4.1970000000000001</v>
      </c>
      <c r="EH12">
        <v>5.6070000000000002</v>
      </c>
      <c r="EI12">
        <v>3.2570000000000001</v>
      </c>
      <c r="EJ12">
        <v>3.0510000000000002</v>
      </c>
      <c r="EK12">
        <v>2.9710000000000001</v>
      </c>
      <c r="EL12">
        <v>3.153</v>
      </c>
      <c r="EM12">
        <v>-3.4</v>
      </c>
      <c r="EN12">
        <v>1.351</v>
      </c>
      <c r="EO12">
        <v>-9.7000000000000003E-2</v>
      </c>
      <c r="EP12">
        <v>-3.7</v>
      </c>
      <c r="EQ12">
        <v>3.6440000000000001</v>
      </c>
      <c r="ER12">
        <v>2.9510000000000001</v>
      </c>
      <c r="ES12">
        <v>5.9950000000000001</v>
      </c>
      <c r="ET12">
        <v>0</v>
      </c>
      <c r="EU12">
        <v>243.657964408894</v>
      </c>
    </row>
    <row r="13" spans="1:151" x14ac:dyDescent="0.25">
      <c r="A13" t="s">
        <v>1545</v>
      </c>
      <c r="B13" t="s">
        <v>832</v>
      </c>
      <c r="C13" t="s">
        <v>595</v>
      </c>
      <c r="D13">
        <v>25</v>
      </c>
      <c r="E13" t="s">
        <v>11</v>
      </c>
      <c r="F13">
        <v>3</v>
      </c>
      <c r="G13">
        <v>1</v>
      </c>
      <c r="H13" t="s">
        <v>610</v>
      </c>
      <c r="I13" t="s">
        <v>7</v>
      </c>
      <c r="J13" t="s">
        <v>611</v>
      </c>
      <c r="K13" t="s">
        <v>606</v>
      </c>
      <c r="L13" s="17" t="s">
        <v>831</v>
      </c>
      <c r="M13" s="7">
        <v>0</v>
      </c>
      <c r="N13" s="7">
        <v>492.0018558955864</v>
      </c>
      <c r="O13" s="7">
        <f>M13*'Emission and cost factors'!$D$8+N13*'Emission and cost factors'!$E$8</f>
        <v>226.32085371196976</v>
      </c>
      <c r="P13" s="8">
        <f>M13*'Emission and cost factors'!$D$9+N13*'Emission and cost factors'!$E$9</f>
        <v>73.800278384337958</v>
      </c>
      <c r="Q13" s="2">
        <f t="shared" si="0"/>
        <v>17.637142857142855</v>
      </c>
      <c r="R13" s="2">
        <f t="shared" si="1"/>
        <v>14</v>
      </c>
      <c r="S13" s="2">
        <f t="shared" si="2"/>
        <v>13</v>
      </c>
      <c r="T13" s="2">
        <f t="shared" si="3"/>
        <v>10</v>
      </c>
      <c r="U13" s="7">
        <f t="shared" si="4"/>
        <v>1</v>
      </c>
      <c r="V13" s="7">
        <f t="shared" si="5"/>
        <v>0.9285714285714286</v>
      </c>
      <c r="W13" s="7">
        <f t="shared" si="6"/>
        <v>0.60949999999999993</v>
      </c>
      <c r="X13">
        <v>19.22</v>
      </c>
      <c r="Y13">
        <v>18.329999999999998</v>
      </c>
      <c r="Z13">
        <v>18.47</v>
      </c>
      <c r="AA13">
        <v>18.190000000000001</v>
      </c>
      <c r="AB13">
        <v>17.66</v>
      </c>
      <c r="AC13">
        <v>17.55</v>
      </c>
      <c r="AD13">
        <v>17.64</v>
      </c>
      <c r="AE13">
        <v>17.059999999999999</v>
      </c>
      <c r="AF13">
        <v>16.82</v>
      </c>
      <c r="AG13">
        <v>17.02</v>
      </c>
      <c r="AH13">
        <v>16.899999999999999</v>
      </c>
      <c r="AI13">
        <v>16.89</v>
      </c>
      <c r="AJ13">
        <v>17.39</v>
      </c>
      <c r="AK13">
        <v>17.78</v>
      </c>
      <c r="AL13">
        <v>1</v>
      </c>
      <c r="AM13">
        <v>1</v>
      </c>
      <c r="AN13">
        <v>1</v>
      </c>
      <c r="AO13">
        <v>1</v>
      </c>
      <c r="AP13">
        <v>1</v>
      </c>
      <c r="AQ13">
        <v>1</v>
      </c>
      <c r="AR13">
        <v>1</v>
      </c>
      <c r="AS13">
        <v>1</v>
      </c>
      <c r="AT13">
        <v>1</v>
      </c>
      <c r="AU13">
        <v>1</v>
      </c>
      <c r="AV13">
        <v>1</v>
      </c>
      <c r="AW13">
        <v>1</v>
      </c>
      <c r="AX13">
        <v>1</v>
      </c>
      <c r="AY13">
        <v>1</v>
      </c>
      <c r="AZ13">
        <v>0</v>
      </c>
      <c r="BA13">
        <v>1</v>
      </c>
      <c r="BB13">
        <v>1</v>
      </c>
      <c r="BC13">
        <v>1</v>
      </c>
      <c r="BD13">
        <v>1</v>
      </c>
      <c r="BE13">
        <v>1</v>
      </c>
      <c r="BF13">
        <v>1</v>
      </c>
      <c r="BG13">
        <v>1</v>
      </c>
      <c r="BH13">
        <v>1</v>
      </c>
      <c r="BI13">
        <v>1</v>
      </c>
      <c r="BJ13">
        <v>1</v>
      </c>
      <c r="BK13">
        <v>1</v>
      </c>
      <c r="BL13">
        <v>1</v>
      </c>
      <c r="BM13">
        <v>1</v>
      </c>
      <c r="BN13">
        <v>0</v>
      </c>
      <c r="BO13">
        <v>0</v>
      </c>
      <c r="BP13">
        <v>0</v>
      </c>
      <c r="BQ13">
        <v>0</v>
      </c>
      <c r="BR13">
        <v>0.65800000000000003</v>
      </c>
      <c r="BS13">
        <v>0.80800000000000005</v>
      </c>
      <c r="BT13">
        <v>0.61699999999999999</v>
      </c>
      <c r="BU13">
        <v>1</v>
      </c>
      <c r="BV13">
        <v>1</v>
      </c>
      <c r="BW13">
        <v>1</v>
      </c>
      <c r="BX13">
        <v>1</v>
      </c>
      <c r="BY13">
        <v>1</v>
      </c>
      <c r="BZ13">
        <v>1</v>
      </c>
      <c r="CA13">
        <v>0.45</v>
      </c>
      <c r="CB13">
        <v>18.16</v>
      </c>
      <c r="CC13">
        <v>16.79</v>
      </c>
      <c r="CD13">
        <v>17.190000000000001</v>
      </c>
      <c r="CE13">
        <v>16.73</v>
      </c>
      <c r="CF13">
        <v>16.059999999999999</v>
      </c>
      <c r="CG13">
        <v>15.82</v>
      </c>
      <c r="CH13">
        <v>15.97</v>
      </c>
      <c r="CI13">
        <v>15.16</v>
      </c>
      <c r="CJ13">
        <v>14.83</v>
      </c>
      <c r="CK13">
        <v>15.12</v>
      </c>
      <c r="CL13">
        <v>14.93</v>
      </c>
      <c r="CM13">
        <v>14.95</v>
      </c>
      <c r="CN13">
        <v>15.58</v>
      </c>
      <c r="CO13">
        <v>16.239999999999998</v>
      </c>
      <c r="CP13">
        <v>1</v>
      </c>
      <c r="CQ13">
        <v>1</v>
      </c>
      <c r="CR13">
        <v>1</v>
      </c>
      <c r="CS13">
        <v>1</v>
      </c>
      <c r="CT13">
        <v>1</v>
      </c>
      <c r="CU13">
        <v>1</v>
      </c>
      <c r="CV13">
        <v>1</v>
      </c>
      <c r="CW13">
        <v>1</v>
      </c>
      <c r="CX13">
        <v>1</v>
      </c>
      <c r="CY13">
        <v>1</v>
      </c>
      <c r="CZ13">
        <v>1</v>
      </c>
      <c r="DA13">
        <v>1</v>
      </c>
      <c r="DB13">
        <v>1</v>
      </c>
      <c r="DC13">
        <v>1</v>
      </c>
      <c r="DD13">
        <v>1</v>
      </c>
      <c r="DE13">
        <v>1</v>
      </c>
      <c r="DF13">
        <v>1</v>
      </c>
      <c r="DG13">
        <v>1</v>
      </c>
      <c r="DH13">
        <v>1</v>
      </c>
      <c r="DI13">
        <v>1</v>
      </c>
      <c r="DJ13">
        <v>1</v>
      </c>
      <c r="DK13">
        <v>1</v>
      </c>
      <c r="DL13">
        <v>1</v>
      </c>
      <c r="DM13">
        <v>1</v>
      </c>
      <c r="DN13">
        <v>1</v>
      </c>
      <c r="DO13">
        <v>1</v>
      </c>
      <c r="DP13">
        <v>1</v>
      </c>
      <c r="DQ13">
        <v>1</v>
      </c>
      <c r="DR13">
        <v>0</v>
      </c>
      <c r="DS13">
        <v>1</v>
      </c>
      <c r="DT13">
        <v>1</v>
      </c>
      <c r="DU13">
        <v>1</v>
      </c>
      <c r="DV13">
        <v>1</v>
      </c>
      <c r="DW13">
        <v>1</v>
      </c>
      <c r="DX13">
        <v>1</v>
      </c>
      <c r="DY13">
        <v>1</v>
      </c>
      <c r="DZ13">
        <v>1</v>
      </c>
      <c r="EA13">
        <v>1</v>
      </c>
      <c r="EB13">
        <v>1</v>
      </c>
      <c r="EC13">
        <v>1</v>
      </c>
      <c r="ED13">
        <v>1</v>
      </c>
      <c r="EE13">
        <v>1</v>
      </c>
      <c r="EF13">
        <v>5.3070000000000004</v>
      </c>
      <c r="EG13">
        <v>4.1970000000000001</v>
      </c>
      <c r="EH13">
        <v>5.6070000000000002</v>
      </c>
      <c r="EI13">
        <v>3.2570000000000001</v>
      </c>
      <c r="EJ13">
        <v>3.0510000000000002</v>
      </c>
      <c r="EK13">
        <v>2.9710000000000001</v>
      </c>
      <c r="EL13">
        <v>3.153</v>
      </c>
      <c r="EM13">
        <v>-3.4</v>
      </c>
      <c r="EN13">
        <v>1.351</v>
      </c>
      <c r="EO13">
        <v>-9.7000000000000003E-2</v>
      </c>
      <c r="EP13">
        <v>-3.7</v>
      </c>
      <c r="EQ13">
        <v>3.6440000000000001</v>
      </c>
      <c r="ER13">
        <v>2.9510000000000001</v>
      </c>
      <c r="ES13">
        <v>5.9950000000000001</v>
      </c>
      <c r="ET13">
        <v>0</v>
      </c>
      <c r="EU13">
        <v>229.60086608460699</v>
      </c>
    </row>
    <row r="14" spans="1:151" x14ac:dyDescent="0.25">
      <c r="A14" t="s">
        <v>1546</v>
      </c>
      <c r="B14" t="s">
        <v>832</v>
      </c>
      <c r="C14" t="s">
        <v>595</v>
      </c>
      <c r="D14">
        <v>26</v>
      </c>
      <c r="E14" t="s">
        <v>11</v>
      </c>
      <c r="F14">
        <v>3</v>
      </c>
      <c r="G14">
        <v>1</v>
      </c>
      <c r="H14" t="s">
        <v>610</v>
      </c>
      <c r="I14" t="s">
        <v>7</v>
      </c>
      <c r="J14" t="s">
        <v>5</v>
      </c>
      <c r="K14" t="s">
        <v>606</v>
      </c>
      <c r="L14" s="17" t="s">
        <v>831</v>
      </c>
      <c r="M14" s="7">
        <v>0</v>
      </c>
      <c r="N14" s="7">
        <v>492.00304409023289</v>
      </c>
      <c r="O14" s="7">
        <f>M14*'Emission and cost factors'!$D$8+N14*'Emission and cost factors'!$E$8</f>
        <v>226.32140028150715</v>
      </c>
      <c r="P14" s="8">
        <f>M14*'Emission and cost factors'!$D$9+N14*'Emission and cost factors'!$E$9</f>
        <v>73.800456613534934</v>
      </c>
      <c r="Q14" s="2">
        <f t="shared" si="0"/>
        <v>17.637142857142855</v>
      </c>
      <c r="R14" s="2">
        <f t="shared" si="1"/>
        <v>14</v>
      </c>
      <c r="S14" s="2">
        <f t="shared" si="2"/>
        <v>13</v>
      </c>
      <c r="T14" s="2">
        <f t="shared" si="3"/>
        <v>10</v>
      </c>
      <c r="U14" s="7">
        <f t="shared" si="4"/>
        <v>1</v>
      </c>
      <c r="V14" s="7">
        <f t="shared" si="5"/>
        <v>0.9285714285714286</v>
      </c>
      <c r="W14" s="7">
        <f t="shared" si="6"/>
        <v>0.60949999999999993</v>
      </c>
      <c r="X14">
        <v>19.22</v>
      </c>
      <c r="Y14">
        <v>18.329999999999998</v>
      </c>
      <c r="Z14">
        <v>18.47</v>
      </c>
      <c r="AA14">
        <v>18.190000000000001</v>
      </c>
      <c r="AB14">
        <v>17.66</v>
      </c>
      <c r="AC14">
        <v>17.55</v>
      </c>
      <c r="AD14">
        <v>17.64</v>
      </c>
      <c r="AE14">
        <v>17.059999999999999</v>
      </c>
      <c r="AF14">
        <v>16.82</v>
      </c>
      <c r="AG14">
        <v>17.02</v>
      </c>
      <c r="AH14">
        <v>16.899999999999999</v>
      </c>
      <c r="AI14">
        <v>16.89</v>
      </c>
      <c r="AJ14">
        <v>17.39</v>
      </c>
      <c r="AK14">
        <v>17.78</v>
      </c>
      <c r="AL14">
        <v>1</v>
      </c>
      <c r="AM14">
        <v>1</v>
      </c>
      <c r="AN14">
        <v>1</v>
      </c>
      <c r="AO14">
        <v>1</v>
      </c>
      <c r="AP14">
        <v>1</v>
      </c>
      <c r="AQ14">
        <v>1</v>
      </c>
      <c r="AR14">
        <v>1</v>
      </c>
      <c r="AS14">
        <v>1</v>
      </c>
      <c r="AT14">
        <v>1</v>
      </c>
      <c r="AU14">
        <v>1</v>
      </c>
      <c r="AV14">
        <v>1</v>
      </c>
      <c r="AW14">
        <v>1</v>
      </c>
      <c r="AX14">
        <v>1</v>
      </c>
      <c r="AY14">
        <v>1</v>
      </c>
      <c r="AZ14">
        <v>0</v>
      </c>
      <c r="BA14">
        <v>1</v>
      </c>
      <c r="BB14">
        <v>1</v>
      </c>
      <c r="BC14">
        <v>1</v>
      </c>
      <c r="BD14">
        <v>1</v>
      </c>
      <c r="BE14">
        <v>1</v>
      </c>
      <c r="BF14">
        <v>1</v>
      </c>
      <c r="BG14">
        <v>1</v>
      </c>
      <c r="BH14">
        <v>1</v>
      </c>
      <c r="BI14">
        <v>1</v>
      </c>
      <c r="BJ14">
        <v>1</v>
      </c>
      <c r="BK14">
        <v>1</v>
      </c>
      <c r="BL14">
        <v>1</v>
      </c>
      <c r="BM14">
        <v>1</v>
      </c>
      <c r="BN14">
        <v>0</v>
      </c>
      <c r="BO14">
        <v>0</v>
      </c>
      <c r="BP14">
        <v>0</v>
      </c>
      <c r="BQ14">
        <v>0</v>
      </c>
      <c r="BR14">
        <v>0.65800000000000003</v>
      </c>
      <c r="BS14">
        <v>0.80800000000000005</v>
      </c>
      <c r="BT14">
        <v>0.61699999999999999</v>
      </c>
      <c r="BU14">
        <v>1</v>
      </c>
      <c r="BV14">
        <v>1</v>
      </c>
      <c r="BW14">
        <v>1</v>
      </c>
      <c r="BX14">
        <v>1</v>
      </c>
      <c r="BY14">
        <v>1</v>
      </c>
      <c r="BZ14">
        <v>1</v>
      </c>
      <c r="CA14">
        <v>0.45</v>
      </c>
      <c r="CB14">
        <v>18.16</v>
      </c>
      <c r="CC14">
        <v>16.79</v>
      </c>
      <c r="CD14">
        <v>17.190000000000001</v>
      </c>
      <c r="CE14">
        <v>16.73</v>
      </c>
      <c r="CF14">
        <v>16.059999999999999</v>
      </c>
      <c r="CG14">
        <v>15.82</v>
      </c>
      <c r="CH14">
        <v>15.97</v>
      </c>
      <c r="CI14">
        <v>15.16</v>
      </c>
      <c r="CJ14">
        <v>14.83</v>
      </c>
      <c r="CK14">
        <v>15.12</v>
      </c>
      <c r="CL14">
        <v>14.93</v>
      </c>
      <c r="CM14">
        <v>14.95</v>
      </c>
      <c r="CN14">
        <v>15.58</v>
      </c>
      <c r="CO14">
        <v>16.239999999999998</v>
      </c>
      <c r="CP14">
        <v>1</v>
      </c>
      <c r="CQ14">
        <v>1</v>
      </c>
      <c r="CR14">
        <v>1</v>
      </c>
      <c r="CS14">
        <v>1</v>
      </c>
      <c r="CT14">
        <v>1</v>
      </c>
      <c r="CU14">
        <v>1</v>
      </c>
      <c r="CV14">
        <v>1</v>
      </c>
      <c r="CW14">
        <v>1</v>
      </c>
      <c r="CX14">
        <v>1</v>
      </c>
      <c r="CY14">
        <v>1</v>
      </c>
      <c r="CZ14">
        <v>1</v>
      </c>
      <c r="DA14">
        <v>1</v>
      </c>
      <c r="DB14">
        <v>1</v>
      </c>
      <c r="DC14">
        <v>1</v>
      </c>
      <c r="DD14">
        <v>1</v>
      </c>
      <c r="DE14">
        <v>1</v>
      </c>
      <c r="DF14">
        <v>1</v>
      </c>
      <c r="DG14">
        <v>1</v>
      </c>
      <c r="DH14">
        <v>1</v>
      </c>
      <c r="DI14">
        <v>1</v>
      </c>
      <c r="DJ14">
        <v>1</v>
      </c>
      <c r="DK14">
        <v>1</v>
      </c>
      <c r="DL14">
        <v>1</v>
      </c>
      <c r="DM14">
        <v>1</v>
      </c>
      <c r="DN14">
        <v>1</v>
      </c>
      <c r="DO14">
        <v>1</v>
      </c>
      <c r="DP14">
        <v>1</v>
      </c>
      <c r="DQ14">
        <v>1</v>
      </c>
      <c r="DR14">
        <v>0</v>
      </c>
      <c r="DS14">
        <v>1</v>
      </c>
      <c r="DT14">
        <v>1</v>
      </c>
      <c r="DU14">
        <v>1</v>
      </c>
      <c r="DV14">
        <v>1</v>
      </c>
      <c r="DW14">
        <v>1</v>
      </c>
      <c r="DX14">
        <v>1</v>
      </c>
      <c r="DY14">
        <v>1</v>
      </c>
      <c r="DZ14">
        <v>1</v>
      </c>
      <c r="EA14">
        <v>1</v>
      </c>
      <c r="EB14">
        <v>1</v>
      </c>
      <c r="EC14">
        <v>1</v>
      </c>
      <c r="ED14">
        <v>1</v>
      </c>
      <c r="EE14">
        <v>1</v>
      </c>
      <c r="EF14">
        <v>5.3070000000000004</v>
      </c>
      <c r="EG14">
        <v>4.1970000000000001</v>
      </c>
      <c r="EH14">
        <v>5.6070000000000002</v>
      </c>
      <c r="EI14">
        <v>3.2570000000000001</v>
      </c>
      <c r="EJ14">
        <v>3.0510000000000002</v>
      </c>
      <c r="EK14">
        <v>2.9710000000000001</v>
      </c>
      <c r="EL14">
        <v>3.153</v>
      </c>
      <c r="EM14">
        <v>-3.4</v>
      </c>
      <c r="EN14">
        <v>1.351</v>
      </c>
      <c r="EO14">
        <v>-9.7000000000000003E-2</v>
      </c>
      <c r="EP14">
        <v>-3.7</v>
      </c>
      <c r="EQ14">
        <v>3.6440000000000001</v>
      </c>
      <c r="ER14">
        <v>2.9510000000000001</v>
      </c>
      <c r="ES14">
        <v>5.9950000000000001</v>
      </c>
      <c r="ET14">
        <v>0</v>
      </c>
      <c r="EU14">
        <v>229.60142057544201</v>
      </c>
    </row>
    <row r="15" spans="1:151" x14ac:dyDescent="0.25">
      <c r="A15" t="s">
        <v>1547</v>
      </c>
      <c r="B15" t="s">
        <v>832</v>
      </c>
      <c r="C15" t="s">
        <v>595</v>
      </c>
      <c r="D15">
        <v>27</v>
      </c>
      <c r="E15" t="s">
        <v>11</v>
      </c>
      <c r="F15">
        <v>3</v>
      </c>
      <c r="G15">
        <v>1</v>
      </c>
      <c r="H15" t="s">
        <v>610</v>
      </c>
      <c r="I15" t="s">
        <v>6</v>
      </c>
      <c r="J15" t="s">
        <v>611</v>
      </c>
      <c r="K15" t="s">
        <v>606</v>
      </c>
      <c r="L15" s="17" t="s">
        <v>831</v>
      </c>
      <c r="M15" s="7">
        <v>0</v>
      </c>
      <c r="N15" s="7">
        <v>491.19155593681933</v>
      </c>
      <c r="O15" s="7">
        <f>M15*'Emission and cost factors'!$D$8+N15*'Emission and cost factors'!$E$8</f>
        <v>225.94811573093691</v>
      </c>
      <c r="P15" s="8">
        <f>M15*'Emission and cost factors'!$D$9+N15*'Emission and cost factors'!$E$9</f>
        <v>73.678733390522893</v>
      </c>
      <c r="Q15" s="2">
        <f t="shared" si="0"/>
        <v>17.615714285714287</v>
      </c>
      <c r="R15" s="2">
        <f t="shared" si="1"/>
        <v>14</v>
      </c>
      <c r="S15" s="2">
        <f t="shared" si="2"/>
        <v>13</v>
      </c>
      <c r="T15" s="2">
        <f t="shared" si="3"/>
        <v>10</v>
      </c>
      <c r="U15" s="7">
        <f t="shared" si="4"/>
        <v>1</v>
      </c>
      <c r="V15" s="7">
        <f t="shared" si="5"/>
        <v>0.9285714285714286</v>
      </c>
      <c r="W15" s="7">
        <f t="shared" si="6"/>
        <v>0.58157142857142863</v>
      </c>
      <c r="X15">
        <v>19.149999999999999</v>
      </c>
      <c r="Y15">
        <v>18.25</v>
      </c>
      <c r="Z15">
        <v>18.46</v>
      </c>
      <c r="AA15">
        <v>18.170000000000002</v>
      </c>
      <c r="AB15">
        <v>17.63</v>
      </c>
      <c r="AC15">
        <v>17.510000000000002</v>
      </c>
      <c r="AD15">
        <v>17.62</v>
      </c>
      <c r="AE15">
        <v>17.02</v>
      </c>
      <c r="AF15">
        <v>16.8</v>
      </c>
      <c r="AG15">
        <v>17.010000000000002</v>
      </c>
      <c r="AH15">
        <v>16.87</v>
      </c>
      <c r="AI15">
        <v>16.89</v>
      </c>
      <c r="AJ15">
        <v>17.420000000000002</v>
      </c>
      <c r="AK15">
        <v>17.82</v>
      </c>
      <c r="AL15">
        <v>1</v>
      </c>
      <c r="AM15">
        <v>1</v>
      </c>
      <c r="AN15">
        <v>1</v>
      </c>
      <c r="AO15">
        <v>1</v>
      </c>
      <c r="AP15">
        <v>1</v>
      </c>
      <c r="AQ15">
        <v>1</v>
      </c>
      <c r="AR15">
        <v>1</v>
      </c>
      <c r="AS15">
        <v>1</v>
      </c>
      <c r="AT15">
        <v>1</v>
      </c>
      <c r="AU15">
        <v>1</v>
      </c>
      <c r="AV15">
        <v>1</v>
      </c>
      <c r="AW15">
        <v>1</v>
      </c>
      <c r="AX15">
        <v>1</v>
      </c>
      <c r="AY15">
        <v>1</v>
      </c>
      <c r="AZ15">
        <v>0</v>
      </c>
      <c r="BA15">
        <v>1</v>
      </c>
      <c r="BB15">
        <v>1</v>
      </c>
      <c r="BC15">
        <v>1</v>
      </c>
      <c r="BD15">
        <v>1</v>
      </c>
      <c r="BE15">
        <v>1</v>
      </c>
      <c r="BF15">
        <v>1</v>
      </c>
      <c r="BG15">
        <v>1</v>
      </c>
      <c r="BH15">
        <v>1</v>
      </c>
      <c r="BI15">
        <v>1</v>
      </c>
      <c r="BJ15">
        <v>1</v>
      </c>
      <c r="BK15">
        <v>1</v>
      </c>
      <c r="BL15">
        <v>1</v>
      </c>
      <c r="BM15">
        <v>1</v>
      </c>
      <c r="BN15">
        <v>0</v>
      </c>
      <c r="BO15">
        <v>0</v>
      </c>
      <c r="BP15">
        <v>0</v>
      </c>
      <c r="BQ15">
        <v>0</v>
      </c>
      <c r="BR15">
        <v>0.625</v>
      </c>
      <c r="BS15">
        <v>0.74199999999999999</v>
      </c>
      <c r="BT15">
        <v>0.56699999999999995</v>
      </c>
      <c r="BU15">
        <v>1</v>
      </c>
      <c r="BV15">
        <v>1</v>
      </c>
      <c r="BW15">
        <v>1</v>
      </c>
      <c r="BX15">
        <v>1</v>
      </c>
      <c r="BY15">
        <v>1</v>
      </c>
      <c r="BZ15">
        <v>0.9</v>
      </c>
      <c r="CA15">
        <v>0.308</v>
      </c>
      <c r="CB15">
        <v>18.03</v>
      </c>
      <c r="CC15">
        <v>16.66</v>
      </c>
      <c r="CD15">
        <v>17.170000000000002</v>
      </c>
      <c r="CE15">
        <v>16.68</v>
      </c>
      <c r="CF15">
        <v>16</v>
      </c>
      <c r="CG15">
        <v>15.75</v>
      </c>
      <c r="CH15">
        <v>15.92</v>
      </c>
      <c r="CI15">
        <v>15.04</v>
      </c>
      <c r="CJ15">
        <v>14.75</v>
      </c>
      <c r="CK15">
        <v>15.06</v>
      </c>
      <c r="CL15">
        <v>14.83</v>
      </c>
      <c r="CM15">
        <v>14.91</v>
      </c>
      <c r="CN15">
        <v>15.56</v>
      </c>
      <c r="CO15">
        <v>16.260000000000002</v>
      </c>
      <c r="CP15">
        <v>1</v>
      </c>
      <c r="CQ15">
        <v>1</v>
      </c>
      <c r="CR15">
        <v>1</v>
      </c>
      <c r="CS15">
        <v>1</v>
      </c>
      <c r="CT15">
        <v>1</v>
      </c>
      <c r="CU15">
        <v>1</v>
      </c>
      <c r="CV15">
        <v>1</v>
      </c>
      <c r="CW15">
        <v>1</v>
      </c>
      <c r="CX15">
        <v>1</v>
      </c>
      <c r="CY15">
        <v>1</v>
      </c>
      <c r="CZ15">
        <v>1</v>
      </c>
      <c r="DA15">
        <v>1</v>
      </c>
      <c r="DB15">
        <v>1</v>
      </c>
      <c r="DC15">
        <v>1</v>
      </c>
      <c r="DD15">
        <v>1</v>
      </c>
      <c r="DE15">
        <v>1</v>
      </c>
      <c r="DF15">
        <v>1</v>
      </c>
      <c r="DG15">
        <v>1</v>
      </c>
      <c r="DH15">
        <v>1</v>
      </c>
      <c r="DI15">
        <v>1</v>
      </c>
      <c r="DJ15">
        <v>1</v>
      </c>
      <c r="DK15">
        <v>1</v>
      </c>
      <c r="DL15">
        <v>1</v>
      </c>
      <c r="DM15">
        <v>1</v>
      </c>
      <c r="DN15">
        <v>1</v>
      </c>
      <c r="DO15">
        <v>1</v>
      </c>
      <c r="DP15">
        <v>1</v>
      </c>
      <c r="DQ15">
        <v>1</v>
      </c>
      <c r="DR15">
        <v>0</v>
      </c>
      <c r="DS15">
        <v>1</v>
      </c>
      <c r="DT15">
        <v>1</v>
      </c>
      <c r="DU15">
        <v>1</v>
      </c>
      <c r="DV15">
        <v>1</v>
      </c>
      <c r="DW15">
        <v>1</v>
      </c>
      <c r="DX15">
        <v>1</v>
      </c>
      <c r="DY15">
        <v>1</v>
      </c>
      <c r="DZ15">
        <v>1</v>
      </c>
      <c r="EA15">
        <v>1</v>
      </c>
      <c r="EB15">
        <v>1</v>
      </c>
      <c r="EC15">
        <v>1</v>
      </c>
      <c r="ED15">
        <v>1</v>
      </c>
      <c r="EE15">
        <v>1</v>
      </c>
      <c r="EF15">
        <v>5.3070000000000004</v>
      </c>
      <c r="EG15">
        <v>4.1970000000000001</v>
      </c>
      <c r="EH15">
        <v>5.6070000000000002</v>
      </c>
      <c r="EI15">
        <v>3.2570000000000001</v>
      </c>
      <c r="EJ15">
        <v>3.0510000000000002</v>
      </c>
      <c r="EK15">
        <v>2.9710000000000001</v>
      </c>
      <c r="EL15">
        <v>3.153</v>
      </c>
      <c r="EM15">
        <v>-3.4</v>
      </c>
      <c r="EN15">
        <v>1.351</v>
      </c>
      <c r="EO15">
        <v>-9.7000000000000003E-2</v>
      </c>
      <c r="EP15">
        <v>-3.7</v>
      </c>
      <c r="EQ15">
        <v>3.6440000000000001</v>
      </c>
      <c r="ER15">
        <v>2.9510000000000001</v>
      </c>
      <c r="ES15">
        <v>5.9950000000000001</v>
      </c>
      <c r="ET15">
        <v>0</v>
      </c>
      <c r="EU15">
        <v>229.222726103849</v>
      </c>
    </row>
    <row r="16" spans="1:151" x14ac:dyDescent="0.25">
      <c r="A16" t="s">
        <v>1548</v>
      </c>
      <c r="B16" t="s">
        <v>832</v>
      </c>
      <c r="C16" t="s">
        <v>595</v>
      </c>
      <c r="D16">
        <v>28</v>
      </c>
      <c r="E16" t="s">
        <v>11</v>
      </c>
      <c r="F16">
        <v>3</v>
      </c>
      <c r="G16">
        <v>1</v>
      </c>
      <c r="H16" t="s">
        <v>610</v>
      </c>
      <c r="I16" t="s">
        <v>6</v>
      </c>
      <c r="J16" t="s">
        <v>5</v>
      </c>
      <c r="K16" t="s">
        <v>606</v>
      </c>
      <c r="L16" s="17" t="s">
        <v>831</v>
      </c>
      <c r="M16" s="7">
        <v>0</v>
      </c>
      <c r="N16" s="7">
        <v>491.1919012245321</v>
      </c>
      <c r="O16" s="7">
        <f>M16*'Emission and cost factors'!$D$8+N16*'Emission and cost factors'!$E$8</f>
        <v>225.94827456328477</v>
      </c>
      <c r="P16" s="8">
        <f>M16*'Emission and cost factors'!$D$9+N16*'Emission and cost factors'!$E$9</f>
        <v>73.678785183679807</v>
      </c>
      <c r="Q16" s="2">
        <f t="shared" si="0"/>
        <v>17.615714285714287</v>
      </c>
      <c r="R16" s="2">
        <f t="shared" si="1"/>
        <v>14</v>
      </c>
      <c r="S16" s="2">
        <f t="shared" si="2"/>
        <v>13</v>
      </c>
      <c r="T16" s="2">
        <f t="shared" si="3"/>
        <v>10</v>
      </c>
      <c r="U16" s="7">
        <f t="shared" si="4"/>
        <v>1</v>
      </c>
      <c r="V16" s="7">
        <f t="shared" si="5"/>
        <v>0.9285714285714286</v>
      </c>
      <c r="W16" s="7">
        <f t="shared" si="6"/>
        <v>0.58157142857142863</v>
      </c>
      <c r="X16">
        <v>19.149999999999999</v>
      </c>
      <c r="Y16">
        <v>18.25</v>
      </c>
      <c r="Z16">
        <v>18.46</v>
      </c>
      <c r="AA16">
        <v>18.170000000000002</v>
      </c>
      <c r="AB16">
        <v>17.63</v>
      </c>
      <c r="AC16">
        <v>17.510000000000002</v>
      </c>
      <c r="AD16">
        <v>17.62</v>
      </c>
      <c r="AE16">
        <v>17.02</v>
      </c>
      <c r="AF16">
        <v>16.8</v>
      </c>
      <c r="AG16">
        <v>17.010000000000002</v>
      </c>
      <c r="AH16">
        <v>16.87</v>
      </c>
      <c r="AI16">
        <v>16.89</v>
      </c>
      <c r="AJ16">
        <v>17.420000000000002</v>
      </c>
      <c r="AK16">
        <v>17.82</v>
      </c>
      <c r="AL16">
        <v>1</v>
      </c>
      <c r="AM16">
        <v>1</v>
      </c>
      <c r="AN16">
        <v>1</v>
      </c>
      <c r="AO16">
        <v>1</v>
      </c>
      <c r="AP16">
        <v>1</v>
      </c>
      <c r="AQ16">
        <v>1</v>
      </c>
      <c r="AR16">
        <v>1</v>
      </c>
      <c r="AS16">
        <v>1</v>
      </c>
      <c r="AT16">
        <v>1</v>
      </c>
      <c r="AU16">
        <v>1</v>
      </c>
      <c r="AV16">
        <v>1</v>
      </c>
      <c r="AW16">
        <v>1</v>
      </c>
      <c r="AX16">
        <v>1</v>
      </c>
      <c r="AY16">
        <v>1</v>
      </c>
      <c r="AZ16">
        <v>0</v>
      </c>
      <c r="BA16">
        <v>1</v>
      </c>
      <c r="BB16">
        <v>1</v>
      </c>
      <c r="BC16">
        <v>1</v>
      </c>
      <c r="BD16">
        <v>1</v>
      </c>
      <c r="BE16">
        <v>1</v>
      </c>
      <c r="BF16">
        <v>1</v>
      </c>
      <c r="BG16">
        <v>1</v>
      </c>
      <c r="BH16">
        <v>1</v>
      </c>
      <c r="BI16">
        <v>1</v>
      </c>
      <c r="BJ16">
        <v>1</v>
      </c>
      <c r="BK16">
        <v>1</v>
      </c>
      <c r="BL16">
        <v>1</v>
      </c>
      <c r="BM16">
        <v>1</v>
      </c>
      <c r="BN16">
        <v>0</v>
      </c>
      <c r="BO16">
        <v>0</v>
      </c>
      <c r="BP16">
        <v>0</v>
      </c>
      <c r="BQ16">
        <v>0</v>
      </c>
      <c r="BR16">
        <v>0.625</v>
      </c>
      <c r="BS16">
        <v>0.74199999999999999</v>
      </c>
      <c r="BT16">
        <v>0.56699999999999995</v>
      </c>
      <c r="BU16">
        <v>1</v>
      </c>
      <c r="BV16">
        <v>1</v>
      </c>
      <c r="BW16">
        <v>1</v>
      </c>
      <c r="BX16">
        <v>1</v>
      </c>
      <c r="BY16">
        <v>1</v>
      </c>
      <c r="BZ16">
        <v>0.9</v>
      </c>
      <c r="CA16">
        <v>0.308</v>
      </c>
      <c r="CB16">
        <v>18.03</v>
      </c>
      <c r="CC16">
        <v>16.66</v>
      </c>
      <c r="CD16">
        <v>17.170000000000002</v>
      </c>
      <c r="CE16">
        <v>16.68</v>
      </c>
      <c r="CF16">
        <v>16</v>
      </c>
      <c r="CG16">
        <v>15.75</v>
      </c>
      <c r="CH16">
        <v>15.92</v>
      </c>
      <c r="CI16">
        <v>15.04</v>
      </c>
      <c r="CJ16">
        <v>14.75</v>
      </c>
      <c r="CK16">
        <v>15.06</v>
      </c>
      <c r="CL16">
        <v>14.83</v>
      </c>
      <c r="CM16">
        <v>14.91</v>
      </c>
      <c r="CN16">
        <v>15.56</v>
      </c>
      <c r="CO16">
        <v>16.260000000000002</v>
      </c>
      <c r="CP16">
        <v>1</v>
      </c>
      <c r="CQ16">
        <v>1</v>
      </c>
      <c r="CR16">
        <v>1</v>
      </c>
      <c r="CS16">
        <v>1</v>
      </c>
      <c r="CT16">
        <v>1</v>
      </c>
      <c r="CU16">
        <v>1</v>
      </c>
      <c r="CV16">
        <v>1</v>
      </c>
      <c r="CW16">
        <v>1</v>
      </c>
      <c r="CX16">
        <v>1</v>
      </c>
      <c r="CY16">
        <v>1</v>
      </c>
      <c r="CZ16">
        <v>1</v>
      </c>
      <c r="DA16">
        <v>1</v>
      </c>
      <c r="DB16">
        <v>1</v>
      </c>
      <c r="DC16">
        <v>1</v>
      </c>
      <c r="DD16">
        <v>1</v>
      </c>
      <c r="DE16">
        <v>1</v>
      </c>
      <c r="DF16">
        <v>1</v>
      </c>
      <c r="DG16">
        <v>1</v>
      </c>
      <c r="DH16">
        <v>1</v>
      </c>
      <c r="DI16">
        <v>1</v>
      </c>
      <c r="DJ16">
        <v>1</v>
      </c>
      <c r="DK16">
        <v>1</v>
      </c>
      <c r="DL16">
        <v>1</v>
      </c>
      <c r="DM16">
        <v>1</v>
      </c>
      <c r="DN16">
        <v>1</v>
      </c>
      <c r="DO16">
        <v>1</v>
      </c>
      <c r="DP16">
        <v>1</v>
      </c>
      <c r="DQ16">
        <v>1</v>
      </c>
      <c r="DR16">
        <v>0</v>
      </c>
      <c r="DS16">
        <v>1</v>
      </c>
      <c r="DT16">
        <v>1</v>
      </c>
      <c r="DU16">
        <v>1</v>
      </c>
      <c r="DV16">
        <v>1</v>
      </c>
      <c r="DW16">
        <v>1</v>
      </c>
      <c r="DX16">
        <v>1</v>
      </c>
      <c r="DY16">
        <v>1</v>
      </c>
      <c r="DZ16">
        <v>1</v>
      </c>
      <c r="EA16">
        <v>1</v>
      </c>
      <c r="EB16">
        <v>1</v>
      </c>
      <c r="EC16">
        <v>1</v>
      </c>
      <c r="ED16">
        <v>1</v>
      </c>
      <c r="EE16">
        <v>1</v>
      </c>
      <c r="EF16">
        <v>5.3070000000000004</v>
      </c>
      <c r="EG16">
        <v>4.1970000000000001</v>
      </c>
      <c r="EH16">
        <v>5.6070000000000002</v>
      </c>
      <c r="EI16">
        <v>3.2570000000000001</v>
      </c>
      <c r="EJ16">
        <v>3.0510000000000002</v>
      </c>
      <c r="EK16">
        <v>2.9710000000000001</v>
      </c>
      <c r="EL16">
        <v>3.153</v>
      </c>
      <c r="EM16">
        <v>-3.4</v>
      </c>
      <c r="EN16">
        <v>1.351</v>
      </c>
      <c r="EO16">
        <v>-9.7000000000000003E-2</v>
      </c>
      <c r="EP16">
        <v>-3.7</v>
      </c>
      <c r="EQ16">
        <v>3.6440000000000001</v>
      </c>
      <c r="ER16">
        <v>2.9510000000000001</v>
      </c>
      <c r="ES16">
        <v>5.9950000000000001</v>
      </c>
      <c r="ET16">
        <v>0</v>
      </c>
      <c r="EU16">
        <v>229.22288723811499</v>
      </c>
    </row>
    <row r="17" spans="1:151" x14ac:dyDescent="0.25">
      <c r="A17" t="s">
        <v>1549</v>
      </c>
      <c r="B17" t="s">
        <v>832</v>
      </c>
      <c r="C17" t="s">
        <v>595</v>
      </c>
      <c r="D17">
        <v>29</v>
      </c>
      <c r="E17" t="s">
        <v>11</v>
      </c>
      <c r="F17">
        <v>3</v>
      </c>
      <c r="G17">
        <v>1</v>
      </c>
      <c r="H17" t="s">
        <v>610</v>
      </c>
      <c r="I17" t="s">
        <v>3</v>
      </c>
      <c r="J17" t="s">
        <v>611</v>
      </c>
      <c r="K17" t="s">
        <v>606</v>
      </c>
      <c r="L17" s="17" t="s">
        <v>831</v>
      </c>
      <c r="M17" s="7">
        <v>0</v>
      </c>
      <c r="N17" s="7">
        <v>489.88175598904292</v>
      </c>
      <c r="O17" s="7">
        <f>M17*'Emission and cost factors'!$D$8+N17*'Emission and cost factors'!$E$8</f>
        <v>225.34560775495976</v>
      </c>
      <c r="P17" s="8">
        <f>M17*'Emission and cost factors'!$D$9+N17*'Emission and cost factors'!$E$9</f>
        <v>73.482263398356437</v>
      </c>
      <c r="Q17" s="2">
        <f t="shared" si="0"/>
        <v>17.550714285714285</v>
      </c>
      <c r="R17" s="2">
        <f t="shared" si="1"/>
        <v>14</v>
      </c>
      <c r="S17" s="2">
        <f t="shared" si="2"/>
        <v>13</v>
      </c>
      <c r="T17" s="2">
        <f t="shared" si="3"/>
        <v>10</v>
      </c>
      <c r="U17" s="7">
        <f t="shared" si="4"/>
        <v>1</v>
      </c>
      <c r="V17" s="7">
        <f t="shared" si="5"/>
        <v>0.91607142857142854</v>
      </c>
      <c r="W17" s="7">
        <f t="shared" si="6"/>
        <v>0.55178571428571421</v>
      </c>
      <c r="X17">
        <v>19.010000000000002</v>
      </c>
      <c r="Y17">
        <v>18.13</v>
      </c>
      <c r="Z17">
        <v>18.420000000000002</v>
      </c>
      <c r="AA17">
        <v>18.11</v>
      </c>
      <c r="AB17">
        <v>17.559999999999999</v>
      </c>
      <c r="AC17">
        <v>17.45</v>
      </c>
      <c r="AD17">
        <v>17.579999999999998</v>
      </c>
      <c r="AE17">
        <v>16.899999999999999</v>
      </c>
      <c r="AF17">
        <v>16.73</v>
      </c>
      <c r="AG17">
        <v>16.95</v>
      </c>
      <c r="AH17">
        <v>16.77</v>
      </c>
      <c r="AI17">
        <v>16.87</v>
      </c>
      <c r="AJ17">
        <v>17.39</v>
      </c>
      <c r="AK17">
        <v>17.84</v>
      </c>
      <c r="AL17">
        <v>1</v>
      </c>
      <c r="AM17">
        <v>1</v>
      </c>
      <c r="AN17">
        <v>1</v>
      </c>
      <c r="AO17">
        <v>1</v>
      </c>
      <c r="AP17">
        <v>1</v>
      </c>
      <c r="AQ17">
        <v>1</v>
      </c>
      <c r="AR17">
        <v>1</v>
      </c>
      <c r="AS17">
        <v>1</v>
      </c>
      <c r="AT17">
        <v>1</v>
      </c>
      <c r="AU17">
        <v>1</v>
      </c>
      <c r="AV17">
        <v>1</v>
      </c>
      <c r="AW17">
        <v>1</v>
      </c>
      <c r="AX17">
        <v>1</v>
      </c>
      <c r="AY17">
        <v>1</v>
      </c>
      <c r="AZ17">
        <v>0</v>
      </c>
      <c r="BA17">
        <v>1</v>
      </c>
      <c r="BB17">
        <v>0.82499999999999996</v>
      </c>
      <c r="BC17">
        <v>1</v>
      </c>
      <c r="BD17">
        <v>1</v>
      </c>
      <c r="BE17">
        <v>1</v>
      </c>
      <c r="BF17">
        <v>1</v>
      </c>
      <c r="BG17">
        <v>1</v>
      </c>
      <c r="BH17">
        <v>1</v>
      </c>
      <c r="BI17">
        <v>1</v>
      </c>
      <c r="BJ17">
        <v>1</v>
      </c>
      <c r="BK17">
        <v>1</v>
      </c>
      <c r="BL17">
        <v>1</v>
      </c>
      <c r="BM17">
        <v>1</v>
      </c>
      <c r="BN17">
        <v>0</v>
      </c>
      <c r="BO17">
        <v>0</v>
      </c>
      <c r="BP17">
        <v>0</v>
      </c>
      <c r="BQ17">
        <v>0</v>
      </c>
      <c r="BR17">
        <v>0.6</v>
      </c>
      <c r="BS17">
        <v>0.67500000000000004</v>
      </c>
      <c r="BT17">
        <v>0.50800000000000001</v>
      </c>
      <c r="BU17">
        <v>1</v>
      </c>
      <c r="BV17">
        <v>1</v>
      </c>
      <c r="BW17">
        <v>1</v>
      </c>
      <c r="BX17">
        <v>1</v>
      </c>
      <c r="BY17">
        <v>1</v>
      </c>
      <c r="BZ17">
        <v>0.71699999999999997</v>
      </c>
      <c r="CA17">
        <v>0.22500000000000001</v>
      </c>
      <c r="CB17">
        <v>17.79</v>
      </c>
      <c r="CC17">
        <v>16.5</v>
      </c>
      <c r="CD17">
        <v>17.100000000000001</v>
      </c>
      <c r="CE17">
        <v>16.579999999999998</v>
      </c>
      <c r="CF17">
        <v>15.87</v>
      </c>
      <c r="CG17">
        <v>15.62</v>
      </c>
      <c r="CH17">
        <v>15.8</v>
      </c>
      <c r="CI17">
        <v>14.78</v>
      </c>
      <c r="CJ17">
        <v>14.59</v>
      </c>
      <c r="CK17">
        <v>14.91</v>
      </c>
      <c r="CL17">
        <v>14.6</v>
      </c>
      <c r="CM17">
        <v>14.82</v>
      </c>
      <c r="CN17">
        <v>15.48</v>
      </c>
      <c r="CO17">
        <v>16.23</v>
      </c>
      <c r="CP17">
        <v>1</v>
      </c>
      <c r="CQ17">
        <v>1</v>
      </c>
      <c r="CR17">
        <v>1</v>
      </c>
      <c r="CS17">
        <v>1</v>
      </c>
      <c r="CT17">
        <v>1</v>
      </c>
      <c r="CU17">
        <v>1</v>
      </c>
      <c r="CV17">
        <v>1</v>
      </c>
      <c r="CW17">
        <v>1</v>
      </c>
      <c r="CX17">
        <v>1</v>
      </c>
      <c r="CY17">
        <v>1</v>
      </c>
      <c r="CZ17">
        <v>1</v>
      </c>
      <c r="DA17">
        <v>1</v>
      </c>
      <c r="DB17">
        <v>1</v>
      </c>
      <c r="DC17">
        <v>1</v>
      </c>
      <c r="DD17">
        <v>1</v>
      </c>
      <c r="DE17">
        <v>1</v>
      </c>
      <c r="DF17">
        <v>1</v>
      </c>
      <c r="DG17">
        <v>1</v>
      </c>
      <c r="DH17">
        <v>1</v>
      </c>
      <c r="DI17">
        <v>1</v>
      </c>
      <c r="DJ17">
        <v>1</v>
      </c>
      <c r="DK17">
        <v>1</v>
      </c>
      <c r="DL17">
        <v>1</v>
      </c>
      <c r="DM17">
        <v>1</v>
      </c>
      <c r="DN17">
        <v>1</v>
      </c>
      <c r="DO17">
        <v>1</v>
      </c>
      <c r="DP17">
        <v>1</v>
      </c>
      <c r="DQ17">
        <v>1</v>
      </c>
      <c r="DR17">
        <v>0.217</v>
      </c>
      <c r="DS17">
        <v>1</v>
      </c>
      <c r="DT17">
        <v>0.91700000000000004</v>
      </c>
      <c r="DU17">
        <v>1</v>
      </c>
      <c r="DV17">
        <v>1</v>
      </c>
      <c r="DW17">
        <v>1</v>
      </c>
      <c r="DX17">
        <v>1</v>
      </c>
      <c r="DY17">
        <v>1</v>
      </c>
      <c r="DZ17">
        <v>1</v>
      </c>
      <c r="EA17">
        <v>1</v>
      </c>
      <c r="EB17">
        <v>1</v>
      </c>
      <c r="EC17">
        <v>1</v>
      </c>
      <c r="ED17">
        <v>1</v>
      </c>
      <c r="EE17">
        <v>1</v>
      </c>
      <c r="EF17">
        <v>5.3070000000000004</v>
      </c>
      <c r="EG17">
        <v>4.1970000000000001</v>
      </c>
      <c r="EH17">
        <v>5.6070000000000002</v>
      </c>
      <c r="EI17">
        <v>3.2570000000000001</v>
      </c>
      <c r="EJ17">
        <v>3.0510000000000002</v>
      </c>
      <c r="EK17">
        <v>2.9710000000000001</v>
      </c>
      <c r="EL17">
        <v>3.153</v>
      </c>
      <c r="EM17">
        <v>-3.4</v>
      </c>
      <c r="EN17">
        <v>1.351</v>
      </c>
      <c r="EO17">
        <v>-9.7000000000000003E-2</v>
      </c>
      <c r="EP17">
        <v>-3.7</v>
      </c>
      <c r="EQ17">
        <v>3.6440000000000001</v>
      </c>
      <c r="ER17">
        <v>2.9510000000000001</v>
      </c>
      <c r="ES17">
        <v>5.9950000000000001</v>
      </c>
      <c r="ET17">
        <v>0</v>
      </c>
      <c r="EU17">
        <v>228.61148612822001</v>
      </c>
    </row>
    <row r="18" spans="1:151" x14ac:dyDescent="0.25">
      <c r="A18" t="s">
        <v>1550</v>
      </c>
      <c r="B18" t="s">
        <v>832</v>
      </c>
      <c r="C18" t="s">
        <v>595</v>
      </c>
      <c r="D18">
        <v>30</v>
      </c>
      <c r="E18" t="s">
        <v>11</v>
      </c>
      <c r="F18">
        <v>3</v>
      </c>
      <c r="G18">
        <v>1</v>
      </c>
      <c r="H18" t="s">
        <v>610</v>
      </c>
      <c r="I18" t="s">
        <v>3</v>
      </c>
      <c r="J18" t="s">
        <v>5</v>
      </c>
      <c r="K18" t="s">
        <v>606</v>
      </c>
      <c r="L18" s="17" t="s">
        <v>831</v>
      </c>
      <c r="M18" s="7">
        <v>0</v>
      </c>
      <c r="N18" s="7">
        <v>489.88047981648003</v>
      </c>
      <c r="O18" s="7">
        <f>M18*'Emission and cost factors'!$D$8+N18*'Emission and cost factors'!$E$8</f>
        <v>225.34502071558083</v>
      </c>
      <c r="P18" s="8">
        <f>M18*'Emission and cost factors'!$D$9+N18*'Emission and cost factors'!$E$9</f>
        <v>73.482071972471999</v>
      </c>
      <c r="Q18" s="2">
        <f t="shared" si="0"/>
        <v>17.550714285714285</v>
      </c>
      <c r="R18" s="2">
        <f t="shared" si="1"/>
        <v>14</v>
      </c>
      <c r="S18" s="2">
        <f t="shared" si="2"/>
        <v>13</v>
      </c>
      <c r="T18" s="2">
        <f t="shared" si="3"/>
        <v>10</v>
      </c>
      <c r="U18" s="7">
        <f t="shared" si="4"/>
        <v>1</v>
      </c>
      <c r="V18" s="7">
        <f t="shared" si="5"/>
        <v>0.91607142857142854</v>
      </c>
      <c r="W18" s="7">
        <f t="shared" si="6"/>
        <v>0.55178571428571421</v>
      </c>
      <c r="X18">
        <v>19.010000000000002</v>
      </c>
      <c r="Y18">
        <v>18.13</v>
      </c>
      <c r="Z18">
        <v>18.420000000000002</v>
      </c>
      <c r="AA18">
        <v>18.11</v>
      </c>
      <c r="AB18">
        <v>17.559999999999999</v>
      </c>
      <c r="AC18">
        <v>17.45</v>
      </c>
      <c r="AD18">
        <v>17.579999999999998</v>
      </c>
      <c r="AE18">
        <v>16.899999999999999</v>
      </c>
      <c r="AF18">
        <v>16.73</v>
      </c>
      <c r="AG18">
        <v>16.95</v>
      </c>
      <c r="AH18">
        <v>16.77</v>
      </c>
      <c r="AI18">
        <v>16.87</v>
      </c>
      <c r="AJ18">
        <v>17.39</v>
      </c>
      <c r="AK18">
        <v>17.84</v>
      </c>
      <c r="AL18">
        <v>1</v>
      </c>
      <c r="AM18">
        <v>1</v>
      </c>
      <c r="AN18">
        <v>1</v>
      </c>
      <c r="AO18">
        <v>1</v>
      </c>
      <c r="AP18">
        <v>1</v>
      </c>
      <c r="AQ18">
        <v>1</v>
      </c>
      <c r="AR18">
        <v>1</v>
      </c>
      <c r="AS18">
        <v>1</v>
      </c>
      <c r="AT18">
        <v>1</v>
      </c>
      <c r="AU18">
        <v>1</v>
      </c>
      <c r="AV18">
        <v>1</v>
      </c>
      <c r="AW18">
        <v>1</v>
      </c>
      <c r="AX18">
        <v>1</v>
      </c>
      <c r="AY18">
        <v>1</v>
      </c>
      <c r="AZ18">
        <v>0</v>
      </c>
      <c r="BA18">
        <v>1</v>
      </c>
      <c r="BB18">
        <v>0.82499999999999996</v>
      </c>
      <c r="BC18">
        <v>1</v>
      </c>
      <c r="BD18">
        <v>1</v>
      </c>
      <c r="BE18">
        <v>1</v>
      </c>
      <c r="BF18">
        <v>1</v>
      </c>
      <c r="BG18">
        <v>1</v>
      </c>
      <c r="BH18">
        <v>1</v>
      </c>
      <c r="BI18">
        <v>1</v>
      </c>
      <c r="BJ18">
        <v>1</v>
      </c>
      <c r="BK18">
        <v>1</v>
      </c>
      <c r="BL18">
        <v>1</v>
      </c>
      <c r="BM18">
        <v>1</v>
      </c>
      <c r="BN18">
        <v>0</v>
      </c>
      <c r="BO18">
        <v>0</v>
      </c>
      <c r="BP18">
        <v>0</v>
      </c>
      <c r="BQ18">
        <v>0</v>
      </c>
      <c r="BR18">
        <v>0.6</v>
      </c>
      <c r="BS18">
        <v>0.67500000000000004</v>
      </c>
      <c r="BT18">
        <v>0.50800000000000001</v>
      </c>
      <c r="BU18">
        <v>1</v>
      </c>
      <c r="BV18">
        <v>1</v>
      </c>
      <c r="BW18">
        <v>1</v>
      </c>
      <c r="BX18">
        <v>1</v>
      </c>
      <c r="BY18">
        <v>1</v>
      </c>
      <c r="BZ18">
        <v>0.71699999999999997</v>
      </c>
      <c r="CA18">
        <v>0.22500000000000001</v>
      </c>
      <c r="CB18">
        <v>17.79</v>
      </c>
      <c r="CC18">
        <v>16.5</v>
      </c>
      <c r="CD18">
        <v>17.100000000000001</v>
      </c>
      <c r="CE18">
        <v>16.579999999999998</v>
      </c>
      <c r="CF18">
        <v>15.87</v>
      </c>
      <c r="CG18">
        <v>15.62</v>
      </c>
      <c r="CH18">
        <v>15.8</v>
      </c>
      <c r="CI18">
        <v>14.78</v>
      </c>
      <c r="CJ18">
        <v>14.59</v>
      </c>
      <c r="CK18">
        <v>14.91</v>
      </c>
      <c r="CL18">
        <v>14.6</v>
      </c>
      <c r="CM18">
        <v>14.82</v>
      </c>
      <c r="CN18">
        <v>15.48</v>
      </c>
      <c r="CO18">
        <v>16.23</v>
      </c>
      <c r="CP18">
        <v>1</v>
      </c>
      <c r="CQ18">
        <v>1</v>
      </c>
      <c r="CR18">
        <v>1</v>
      </c>
      <c r="CS18">
        <v>1</v>
      </c>
      <c r="CT18">
        <v>1</v>
      </c>
      <c r="CU18">
        <v>1</v>
      </c>
      <c r="CV18">
        <v>1</v>
      </c>
      <c r="CW18">
        <v>1</v>
      </c>
      <c r="CX18">
        <v>1</v>
      </c>
      <c r="CY18">
        <v>1</v>
      </c>
      <c r="CZ18">
        <v>1</v>
      </c>
      <c r="DA18">
        <v>1</v>
      </c>
      <c r="DB18">
        <v>1</v>
      </c>
      <c r="DC18">
        <v>1</v>
      </c>
      <c r="DD18">
        <v>1</v>
      </c>
      <c r="DE18">
        <v>1</v>
      </c>
      <c r="DF18">
        <v>1</v>
      </c>
      <c r="DG18">
        <v>1</v>
      </c>
      <c r="DH18">
        <v>1</v>
      </c>
      <c r="DI18">
        <v>1</v>
      </c>
      <c r="DJ18">
        <v>1</v>
      </c>
      <c r="DK18">
        <v>1</v>
      </c>
      <c r="DL18">
        <v>1</v>
      </c>
      <c r="DM18">
        <v>1</v>
      </c>
      <c r="DN18">
        <v>1</v>
      </c>
      <c r="DO18">
        <v>1</v>
      </c>
      <c r="DP18">
        <v>1</v>
      </c>
      <c r="DQ18">
        <v>1</v>
      </c>
      <c r="DR18">
        <v>0.217</v>
      </c>
      <c r="DS18">
        <v>1</v>
      </c>
      <c r="DT18">
        <v>0.91700000000000004</v>
      </c>
      <c r="DU18">
        <v>1</v>
      </c>
      <c r="DV18">
        <v>1</v>
      </c>
      <c r="DW18">
        <v>1</v>
      </c>
      <c r="DX18">
        <v>1</v>
      </c>
      <c r="DY18">
        <v>1</v>
      </c>
      <c r="DZ18">
        <v>1</v>
      </c>
      <c r="EA18">
        <v>1</v>
      </c>
      <c r="EB18">
        <v>1</v>
      </c>
      <c r="EC18">
        <v>1</v>
      </c>
      <c r="ED18">
        <v>1</v>
      </c>
      <c r="EE18">
        <v>1</v>
      </c>
      <c r="EF18">
        <v>5.3070000000000004</v>
      </c>
      <c r="EG18">
        <v>4.1970000000000001</v>
      </c>
      <c r="EH18">
        <v>5.6070000000000002</v>
      </c>
      <c r="EI18">
        <v>3.2570000000000001</v>
      </c>
      <c r="EJ18">
        <v>3.0510000000000002</v>
      </c>
      <c r="EK18">
        <v>2.9710000000000001</v>
      </c>
      <c r="EL18">
        <v>3.153</v>
      </c>
      <c r="EM18">
        <v>-3.4</v>
      </c>
      <c r="EN18">
        <v>1.351</v>
      </c>
      <c r="EO18">
        <v>-9.7000000000000003E-2</v>
      </c>
      <c r="EP18">
        <v>-3.7</v>
      </c>
      <c r="EQ18">
        <v>3.6440000000000001</v>
      </c>
      <c r="ER18">
        <v>2.9510000000000001</v>
      </c>
      <c r="ES18">
        <v>5.9950000000000001</v>
      </c>
      <c r="ET18">
        <v>0</v>
      </c>
      <c r="EU18">
        <v>228.61089058102399</v>
      </c>
    </row>
    <row r="19" spans="1:151" x14ac:dyDescent="0.25">
      <c r="A19" t="s">
        <v>1551</v>
      </c>
      <c r="B19" t="s">
        <v>832</v>
      </c>
      <c r="C19" t="s">
        <v>595</v>
      </c>
      <c r="D19">
        <v>37</v>
      </c>
      <c r="E19" t="s">
        <v>12</v>
      </c>
      <c r="F19">
        <v>2</v>
      </c>
      <c r="G19">
        <v>2</v>
      </c>
      <c r="H19" t="s">
        <v>610</v>
      </c>
      <c r="I19" t="s">
        <v>7</v>
      </c>
      <c r="J19" t="s">
        <v>611</v>
      </c>
      <c r="K19" t="s">
        <v>606</v>
      </c>
      <c r="L19" s="17" t="s">
        <v>831</v>
      </c>
      <c r="M19" s="7">
        <v>0</v>
      </c>
      <c r="N19" s="7">
        <v>524.2938411300986</v>
      </c>
      <c r="O19" s="7">
        <f>M19*'Emission and cost factors'!$D$8+N19*'Emission and cost factors'!$E$8</f>
        <v>241.17516691984537</v>
      </c>
      <c r="P19" s="8">
        <f>M19*'Emission and cost factors'!$D$9+N19*'Emission and cost factors'!$E$9</f>
        <v>78.64407616951479</v>
      </c>
      <c r="Q19" s="2">
        <f t="shared" si="0"/>
        <v>17.723571428571429</v>
      </c>
      <c r="R19" s="2">
        <f t="shared" si="1"/>
        <v>14</v>
      </c>
      <c r="S19" s="2">
        <f t="shared" si="2"/>
        <v>13</v>
      </c>
      <c r="T19" s="2">
        <f t="shared" si="3"/>
        <v>10</v>
      </c>
      <c r="U19" s="7">
        <f t="shared" si="4"/>
        <v>1</v>
      </c>
      <c r="V19" s="7">
        <f t="shared" si="5"/>
        <v>0.9285714285714286</v>
      </c>
      <c r="W19" s="7">
        <f t="shared" si="6"/>
        <v>0.54585714285714293</v>
      </c>
      <c r="X19">
        <v>19.22</v>
      </c>
      <c r="Y19">
        <v>18.399999999999999</v>
      </c>
      <c r="Z19">
        <v>18.559999999999999</v>
      </c>
      <c r="AA19">
        <v>18.28</v>
      </c>
      <c r="AB19">
        <v>17.75</v>
      </c>
      <c r="AC19">
        <v>17.64</v>
      </c>
      <c r="AD19">
        <v>17.75</v>
      </c>
      <c r="AE19">
        <v>17.149999999999999</v>
      </c>
      <c r="AF19">
        <v>16.899999999999999</v>
      </c>
      <c r="AG19">
        <v>17.100000000000001</v>
      </c>
      <c r="AH19">
        <v>16.989999999999998</v>
      </c>
      <c r="AI19">
        <v>16.98</v>
      </c>
      <c r="AJ19">
        <v>17.489999999999998</v>
      </c>
      <c r="AK19">
        <v>17.920000000000002</v>
      </c>
      <c r="AL19">
        <v>1</v>
      </c>
      <c r="AM19">
        <v>1</v>
      </c>
      <c r="AN19">
        <v>1</v>
      </c>
      <c r="AO19">
        <v>1</v>
      </c>
      <c r="AP19">
        <v>1</v>
      </c>
      <c r="AQ19">
        <v>1</v>
      </c>
      <c r="AR19">
        <v>1</v>
      </c>
      <c r="AS19">
        <v>1</v>
      </c>
      <c r="AT19">
        <v>1</v>
      </c>
      <c r="AU19">
        <v>1</v>
      </c>
      <c r="AV19">
        <v>1</v>
      </c>
      <c r="AW19">
        <v>1</v>
      </c>
      <c r="AX19">
        <v>1</v>
      </c>
      <c r="AY19">
        <v>1</v>
      </c>
      <c r="AZ19">
        <v>0</v>
      </c>
      <c r="BA19">
        <v>1</v>
      </c>
      <c r="BB19">
        <v>1</v>
      </c>
      <c r="BC19">
        <v>1</v>
      </c>
      <c r="BD19">
        <v>1</v>
      </c>
      <c r="BE19">
        <v>1</v>
      </c>
      <c r="BF19">
        <v>1</v>
      </c>
      <c r="BG19">
        <v>1</v>
      </c>
      <c r="BH19">
        <v>1</v>
      </c>
      <c r="BI19">
        <v>1</v>
      </c>
      <c r="BJ19">
        <v>1</v>
      </c>
      <c r="BK19">
        <v>1</v>
      </c>
      <c r="BL19">
        <v>1</v>
      </c>
      <c r="BM19">
        <v>1</v>
      </c>
      <c r="BN19">
        <v>0</v>
      </c>
      <c r="BO19">
        <v>0</v>
      </c>
      <c r="BP19">
        <v>0</v>
      </c>
      <c r="BQ19">
        <v>0</v>
      </c>
      <c r="BR19">
        <v>0.47499999999999998</v>
      </c>
      <c r="BS19">
        <v>0.63300000000000001</v>
      </c>
      <c r="BT19">
        <v>0.42499999999999999</v>
      </c>
      <c r="BU19">
        <v>1</v>
      </c>
      <c r="BV19">
        <v>1</v>
      </c>
      <c r="BW19">
        <v>1</v>
      </c>
      <c r="BX19">
        <v>1</v>
      </c>
      <c r="BY19">
        <v>1</v>
      </c>
      <c r="BZ19">
        <v>0.94199999999999995</v>
      </c>
      <c r="CA19">
        <v>0.16700000000000001</v>
      </c>
      <c r="CB19">
        <v>18.16</v>
      </c>
      <c r="CC19">
        <v>16.88</v>
      </c>
      <c r="CD19">
        <v>17.260000000000002</v>
      </c>
      <c r="CE19">
        <v>16.8</v>
      </c>
      <c r="CF19">
        <v>16.12</v>
      </c>
      <c r="CG19">
        <v>15.88</v>
      </c>
      <c r="CH19">
        <v>16.079999999999998</v>
      </c>
      <c r="CI19">
        <v>15.26</v>
      </c>
      <c r="CJ19">
        <v>14.98</v>
      </c>
      <c r="CK19">
        <v>15.29</v>
      </c>
      <c r="CL19">
        <v>15.1</v>
      </c>
      <c r="CM19">
        <v>15.13</v>
      </c>
      <c r="CN19">
        <v>15.75</v>
      </c>
      <c r="CO19">
        <v>16.43</v>
      </c>
      <c r="CP19">
        <v>1</v>
      </c>
      <c r="CQ19">
        <v>1</v>
      </c>
      <c r="CR19">
        <v>1</v>
      </c>
      <c r="CS19">
        <v>1</v>
      </c>
      <c r="CT19">
        <v>1</v>
      </c>
      <c r="CU19">
        <v>1</v>
      </c>
      <c r="CV19">
        <v>1</v>
      </c>
      <c r="CW19">
        <v>1</v>
      </c>
      <c r="CX19">
        <v>1</v>
      </c>
      <c r="CY19">
        <v>1</v>
      </c>
      <c r="CZ19">
        <v>1</v>
      </c>
      <c r="DA19">
        <v>1</v>
      </c>
      <c r="DB19">
        <v>1</v>
      </c>
      <c r="DC19">
        <v>1</v>
      </c>
      <c r="DD19">
        <v>1</v>
      </c>
      <c r="DE19">
        <v>1</v>
      </c>
      <c r="DF19">
        <v>1</v>
      </c>
      <c r="DG19">
        <v>1</v>
      </c>
      <c r="DH19">
        <v>1</v>
      </c>
      <c r="DI19">
        <v>1</v>
      </c>
      <c r="DJ19">
        <v>1</v>
      </c>
      <c r="DK19">
        <v>1</v>
      </c>
      <c r="DL19">
        <v>1</v>
      </c>
      <c r="DM19">
        <v>1</v>
      </c>
      <c r="DN19">
        <v>1</v>
      </c>
      <c r="DO19">
        <v>1</v>
      </c>
      <c r="DP19">
        <v>1</v>
      </c>
      <c r="DQ19">
        <v>1</v>
      </c>
      <c r="DR19">
        <v>0</v>
      </c>
      <c r="DS19">
        <v>1</v>
      </c>
      <c r="DT19">
        <v>1</v>
      </c>
      <c r="DU19">
        <v>1</v>
      </c>
      <c r="DV19">
        <v>1</v>
      </c>
      <c r="DW19">
        <v>1</v>
      </c>
      <c r="DX19">
        <v>1</v>
      </c>
      <c r="DY19">
        <v>1</v>
      </c>
      <c r="DZ19">
        <v>1</v>
      </c>
      <c r="EA19">
        <v>1</v>
      </c>
      <c r="EB19">
        <v>1</v>
      </c>
      <c r="EC19">
        <v>1</v>
      </c>
      <c r="ED19">
        <v>1</v>
      </c>
      <c r="EE19">
        <v>1</v>
      </c>
      <c r="EF19">
        <v>5.3070000000000004</v>
      </c>
      <c r="EG19">
        <v>4.1970000000000001</v>
      </c>
      <c r="EH19">
        <v>5.6070000000000002</v>
      </c>
      <c r="EI19">
        <v>3.2570000000000001</v>
      </c>
      <c r="EJ19">
        <v>3.0510000000000002</v>
      </c>
      <c r="EK19">
        <v>2.9710000000000001</v>
      </c>
      <c r="EL19">
        <v>3.153</v>
      </c>
      <c r="EM19">
        <v>-3.4</v>
      </c>
      <c r="EN19">
        <v>1.351</v>
      </c>
      <c r="EO19">
        <v>-9.7000000000000003E-2</v>
      </c>
      <c r="EP19">
        <v>-3.7</v>
      </c>
      <c r="EQ19">
        <v>3.6440000000000001</v>
      </c>
      <c r="ER19">
        <v>2.9510000000000001</v>
      </c>
      <c r="ES19">
        <v>5.9950000000000001</v>
      </c>
      <c r="ET19">
        <v>0</v>
      </c>
      <c r="EU19">
        <v>244.670459194046</v>
      </c>
    </row>
    <row r="20" spans="1:151" x14ac:dyDescent="0.25">
      <c r="A20" t="s">
        <v>1552</v>
      </c>
      <c r="B20" t="s">
        <v>832</v>
      </c>
      <c r="C20" t="s">
        <v>595</v>
      </c>
      <c r="D20">
        <v>38</v>
      </c>
      <c r="E20" t="s">
        <v>12</v>
      </c>
      <c r="F20">
        <v>2</v>
      </c>
      <c r="G20">
        <v>2</v>
      </c>
      <c r="H20" t="s">
        <v>610</v>
      </c>
      <c r="I20" t="s">
        <v>7</v>
      </c>
      <c r="J20" t="s">
        <v>5</v>
      </c>
      <c r="K20" t="s">
        <v>606</v>
      </c>
      <c r="L20" s="17" t="s">
        <v>831</v>
      </c>
      <c r="M20" s="7">
        <v>0</v>
      </c>
      <c r="N20" s="7">
        <v>524.29322432367212</v>
      </c>
      <c r="O20" s="7">
        <f>M20*'Emission and cost factors'!$D$8+N20*'Emission and cost factors'!$E$8</f>
        <v>241.1748831888892</v>
      </c>
      <c r="P20" s="8">
        <f>M20*'Emission and cost factors'!$D$9+N20*'Emission and cost factors'!$E$9</f>
        <v>78.643983648550815</v>
      </c>
      <c r="Q20" s="2">
        <f t="shared" si="0"/>
        <v>17.723571428571429</v>
      </c>
      <c r="R20" s="2">
        <f t="shared" si="1"/>
        <v>14</v>
      </c>
      <c r="S20" s="2">
        <f t="shared" si="2"/>
        <v>13</v>
      </c>
      <c r="T20" s="2">
        <f t="shared" si="3"/>
        <v>10</v>
      </c>
      <c r="U20" s="7">
        <f t="shared" si="4"/>
        <v>1</v>
      </c>
      <c r="V20" s="7">
        <f t="shared" si="5"/>
        <v>0.9285714285714286</v>
      </c>
      <c r="W20" s="7">
        <f t="shared" si="6"/>
        <v>0.54585714285714293</v>
      </c>
      <c r="X20">
        <v>19.22</v>
      </c>
      <c r="Y20">
        <v>18.399999999999999</v>
      </c>
      <c r="Z20">
        <v>18.559999999999999</v>
      </c>
      <c r="AA20">
        <v>18.28</v>
      </c>
      <c r="AB20">
        <v>17.75</v>
      </c>
      <c r="AC20">
        <v>17.64</v>
      </c>
      <c r="AD20">
        <v>17.75</v>
      </c>
      <c r="AE20">
        <v>17.149999999999999</v>
      </c>
      <c r="AF20">
        <v>16.899999999999999</v>
      </c>
      <c r="AG20">
        <v>17.100000000000001</v>
      </c>
      <c r="AH20">
        <v>16.989999999999998</v>
      </c>
      <c r="AI20">
        <v>16.98</v>
      </c>
      <c r="AJ20">
        <v>17.489999999999998</v>
      </c>
      <c r="AK20">
        <v>17.920000000000002</v>
      </c>
      <c r="AL20">
        <v>1</v>
      </c>
      <c r="AM20">
        <v>1</v>
      </c>
      <c r="AN20">
        <v>1</v>
      </c>
      <c r="AO20">
        <v>1</v>
      </c>
      <c r="AP20">
        <v>1</v>
      </c>
      <c r="AQ20">
        <v>1</v>
      </c>
      <c r="AR20">
        <v>1</v>
      </c>
      <c r="AS20">
        <v>1</v>
      </c>
      <c r="AT20">
        <v>1</v>
      </c>
      <c r="AU20">
        <v>1</v>
      </c>
      <c r="AV20">
        <v>1</v>
      </c>
      <c r="AW20">
        <v>1</v>
      </c>
      <c r="AX20">
        <v>1</v>
      </c>
      <c r="AY20">
        <v>1</v>
      </c>
      <c r="AZ20">
        <v>0</v>
      </c>
      <c r="BA20">
        <v>1</v>
      </c>
      <c r="BB20">
        <v>1</v>
      </c>
      <c r="BC20">
        <v>1</v>
      </c>
      <c r="BD20">
        <v>1</v>
      </c>
      <c r="BE20">
        <v>1</v>
      </c>
      <c r="BF20">
        <v>1</v>
      </c>
      <c r="BG20">
        <v>1</v>
      </c>
      <c r="BH20">
        <v>1</v>
      </c>
      <c r="BI20">
        <v>1</v>
      </c>
      <c r="BJ20">
        <v>1</v>
      </c>
      <c r="BK20">
        <v>1</v>
      </c>
      <c r="BL20">
        <v>1</v>
      </c>
      <c r="BM20">
        <v>1</v>
      </c>
      <c r="BN20">
        <v>0</v>
      </c>
      <c r="BO20">
        <v>0</v>
      </c>
      <c r="BP20">
        <v>0</v>
      </c>
      <c r="BQ20">
        <v>0</v>
      </c>
      <c r="BR20">
        <v>0.47499999999999998</v>
      </c>
      <c r="BS20">
        <v>0.63300000000000001</v>
      </c>
      <c r="BT20">
        <v>0.42499999999999999</v>
      </c>
      <c r="BU20">
        <v>1</v>
      </c>
      <c r="BV20">
        <v>1</v>
      </c>
      <c r="BW20">
        <v>1</v>
      </c>
      <c r="BX20">
        <v>1</v>
      </c>
      <c r="BY20">
        <v>1</v>
      </c>
      <c r="BZ20">
        <v>0.94199999999999995</v>
      </c>
      <c r="CA20">
        <v>0.16700000000000001</v>
      </c>
      <c r="CB20">
        <v>18.16</v>
      </c>
      <c r="CC20">
        <v>16.88</v>
      </c>
      <c r="CD20">
        <v>17.260000000000002</v>
      </c>
      <c r="CE20">
        <v>16.8</v>
      </c>
      <c r="CF20">
        <v>16.12</v>
      </c>
      <c r="CG20">
        <v>15.88</v>
      </c>
      <c r="CH20">
        <v>16.079999999999998</v>
      </c>
      <c r="CI20">
        <v>15.26</v>
      </c>
      <c r="CJ20">
        <v>14.98</v>
      </c>
      <c r="CK20">
        <v>15.29</v>
      </c>
      <c r="CL20">
        <v>15.1</v>
      </c>
      <c r="CM20">
        <v>15.13</v>
      </c>
      <c r="CN20">
        <v>15.75</v>
      </c>
      <c r="CO20">
        <v>16.43</v>
      </c>
      <c r="CP20">
        <v>1</v>
      </c>
      <c r="CQ20">
        <v>1</v>
      </c>
      <c r="CR20">
        <v>1</v>
      </c>
      <c r="CS20">
        <v>1</v>
      </c>
      <c r="CT20">
        <v>1</v>
      </c>
      <c r="CU20">
        <v>1</v>
      </c>
      <c r="CV20">
        <v>1</v>
      </c>
      <c r="CW20">
        <v>1</v>
      </c>
      <c r="CX20">
        <v>1</v>
      </c>
      <c r="CY20">
        <v>1</v>
      </c>
      <c r="CZ20">
        <v>1</v>
      </c>
      <c r="DA20">
        <v>1</v>
      </c>
      <c r="DB20">
        <v>1</v>
      </c>
      <c r="DC20">
        <v>1</v>
      </c>
      <c r="DD20">
        <v>1</v>
      </c>
      <c r="DE20">
        <v>1</v>
      </c>
      <c r="DF20">
        <v>1</v>
      </c>
      <c r="DG20">
        <v>1</v>
      </c>
      <c r="DH20">
        <v>1</v>
      </c>
      <c r="DI20">
        <v>1</v>
      </c>
      <c r="DJ20">
        <v>1</v>
      </c>
      <c r="DK20">
        <v>1</v>
      </c>
      <c r="DL20">
        <v>1</v>
      </c>
      <c r="DM20">
        <v>1</v>
      </c>
      <c r="DN20">
        <v>1</v>
      </c>
      <c r="DO20">
        <v>1</v>
      </c>
      <c r="DP20">
        <v>1</v>
      </c>
      <c r="DQ20">
        <v>1</v>
      </c>
      <c r="DR20">
        <v>0</v>
      </c>
      <c r="DS20">
        <v>1</v>
      </c>
      <c r="DT20">
        <v>1</v>
      </c>
      <c r="DU20">
        <v>1</v>
      </c>
      <c r="DV20">
        <v>1</v>
      </c>
      <c r="DW20">
        <v>1</v>
      </c>
      <c r="DX20">
        <v>1</v>
      </c>
      <c r="DY20">
        <v>1</v>
      </c>
      <c r="DZ20">
        <v>1</v>
      </c>
      <c r="EA20">
        <v>1</v>
      </c>
      <c r="EB20">
        <v>1</v>
      </c>
      <c r="EC20">
        <v>1</v>
      </c>
      <c r="ED20">
        <v>1</v>
      </c>
      <c r="EE20">
        <v>1</v>
      </c>
      <c r="EF20">
        <v>5.3070000000000004</v>
      </c>
      <c r="EG20">
        <v>4.1970000000000001</v>
      </c>
      <c r="EH20">
        <v>5.6070000000000002</v>
      </c>
      <c r="EI20">
        <v>3.2570000000000001</v>
      </c>
      <c r="EJ20">
        <v>3.0510000000000002</v>
      </c>
      <c r="EK20">
        <v>2.9710000000000001</v>
      </c>
      <c r="EL20">
        <v>3.153</v>
      </c>
      <c r="EM20">
        <v>-3.4</v>
      </c>
      <c r="EN20">
        <v>1.351</v>
      </c>
      <c r="EO20">
        <v>-9.7000000000000003E-2</v>
      </c>
      <c r="EP20">
        <v>-3.7</v>
      </c>
      <c r="EQ20">
        <v>3.6440000000000001</v>
      </c>
      <c r="ER20">
        <v>2.9510000000000001</v>
      </c>
      <c r="ES20">
        <v>5.9950000000000001</v>
      </c>
      <c r="ET20">
        <v>0</v>
      </c>
      <c r="EU20">
        <v>244.670171351047</v>
      </c>
    </row>
    <row r="21" spans="1:151" x14ac:dyDescent="0.25">
      <c r="A21" t="s">
        <v>1553</v>
      </c>
      <c r="B21" t="s">
        <v>832</v>
      </c>
      <c r="C21" t="s">
        <v>595</v>
      </c>
      <c r="D21">
        <v>39</v>
      </c>
      <c r="E21" t="s">
        <v>12</v>
      </c>
      <c r="F21">
        <v>2</v>
      </c>
      <c r="G21">
        <v>2</v>
      </c>
      <c r="H21" t="s">
        <v>610</v>
      </c>
      <c r="I21" t="s">
        <v>6</v>
      </c>
      <c r="J21" t="s">
        <v>611</v>
      </c>
      <c r="K21" t="s">
        <v>606</v>
      </c>
      <c r="L21" s="17" t="s">
        <v>831</v>
      </c>
      <c r="M21" s="7">
        <v>0</v>
      </c>
      <c r="N21" s="7">
        <v>523.59066701640427</v>
      </c>
      <c r="O21" s="7">
        <f>M21*'Emission and cost factors'!$D$8+N21*'Emission and cost factors'!$E$8</f>
        <v>240.85170682754597</v>
      </c>
      <c r="P21" s="8">
        <f>M21*'Emission and cost factors'!$D$9+N21*'Emission and cost factors'!$E$9</f>
        <v>78.538600052460637</v>
      </c>
      <c r="Q21" s="2">
        <f t="shared" si="0"/>
        <v>17.696428571428569</v>
      </c>
      <c r="R21" s="2">
        <f t="shared" si="1"/>
        <v>14</v>
      </c>
      <c r="S21" s="2">
        <f t="shared" si="2"/>
        <v>13</v>
      </c>
      <c r="T21" s="2">
        <f t="shared" si="3"/>
        <v>10</v>
      </c>
      <c r="U21" s="7">
        <f t="shared" si="4"/>
        <v>1</v>
      </c>
      <c r="V21" s="7">
        <f t="shared" si="5"/>
        <v>0.91607142857142854</v>
      </c>
      <c r="W21" s="7">
        <f t="shared" si="6"/>
        <v>0.52314285714285702</v>
      </c>
      <c r="X21">
        <v>19.149999999999999</v>
      </c>
      <c r="Y21">
        <v>18.32</v>
      </c>
      <c r="Z21">
        <v>18.54</v>
      </c>
      <c r="AA21">
        <v>18.260000000000002</v>
      </c>
      <c r="AB21">
        <v>17.72</v>
      </c>
      <c r="AC21">
        <v>17.61</v>
      </c>
      <c r="AD21">
        <v>17.73</v>
      </c>
      <c r="AE21">
        <v>17.09</v>
      </c>
      <c r="AF21">
        <v>16.87</v>
      </c>
      <c r="AG21">
        <v>17.09</v>
      </c>
      <c r="AH21">
        <v>16.95</v>
      </c>
      <c r="AI21">
        <v>16.98</v>
      </c>
      <c r="AJ21">
        <v>17.5</v>
      </c>
      <c r="AK21">
        <v>17.940000000000001</v>
      </c>
      <c r="AL21">
        <v>1</v>
      </c>
      <c r="AM21">
        <v>1</v>
      </c>
      <c r="AN21">
        <v>1</v>
      </c>
      <c r="AO21">
        <v>1</v>
      </c>
      <c r="AP21">
        <v>1</v>
      </c>
      <c r="AQ21">
        <v>1</v>
      </c>
      <c r="AR21">
        <v>1</v>
      </c>
      <c r="AS21">
        <v>1</v>
      </c>
      <c r="AT21">
        <v>1</v>
      </c>
      <c r="AU21">
        <v>1</v>
      </c>
      <c r="AV21">
        <v>1</v>
      </c>
      <c r="AW21">
        <v>1</v>
      </c>
      <c r="AX21">
        <v>1</v>
      </c>
      <c r="AY21">
        <v>1</v>
      </c>
      <c r="AZ21">
        <v>0</v>
      </c>
      <c r="BA21">
        <v>1</v>
      </c>
      <c r="BB21">
        <v>0.82499999999999996</v>
      </c>
      <c r="BC21">
        <v>1</v>
      </c>
      <c r="BD21">
        <v>1</v>
      </c>
      <c r="BE21">
        <v>1</v>
      </c>
      <c r="BF21">
        <v>1</v>
      </c>
      <c r="BG21">
        <v>1</v>
      </c>
      <c r="BH21">
        <v>1</v>
      </c>
      <c r="BI21">
        <v>1</v>
      </c>
      <c r="BJ21">
        <v>1</v>
      </c>
      <c r="BK21">
        <v>1</v>
      </c>
      <c r="BL21">
        <v>1</v>
      </c>
      <c r="BM21">
        <v>1</v>
      </c>
      <c r="BN21">
        <v>0</v>
      </c>
      <c r="BO21">
        <v>0</v>
      </c>
      <c r="BP21">
        <v>0</v>
      </c>
      <c r="BQ21">
        <v>0</v>
      </c>
      <c r="BR21">
        <v>0.47499999999999998</v>
      </c>
      <c r="BS21">
        <v>0.6</v>
      </c>
      <c r="BT21">
        <v>0.40799999999999997</v>
      </c>
      <c r="BU21">
        <v>1</v>
      </c>
      <c r="BV21">
        <v>1</v>
      </c>
      <c r="BW21">
        <v>1</v>
      </c>
      <c r="BX21">
        <v>1</v>
      </c>
      <c r="BY21">
        <v>1</v>
      </c>
      <c r="BZ21">
        <v>0.73299999999999998</v>
      </c>
      <c r="CA21">
        <v>0.108</v>
      </c>
      <c r="CB21">
        <v>18.03</v>
      </c>
      <c r="CC21">
        <v>16.75</v>
      </c>
      <c r="CD21">
        <v>17.23</v>
      </c>
      <c r="CE21">
        <v>16.75</v>
      </c>
      <c r="CF21">
        <v>16.059999999999999</v>
      </c>
      <c r="CG21">
        <v>15.82</v>
      </c>
      <c r="CH21">
        <v>16.02</v>
      </c>
      <c r="CI21">
        <v>15.13</v>
      </c>
      <c r="CJ21">
        <v>14.89</v>
      </c>
      <c r="CK21">
        <v>15.21</v>
      </c>
      <c r="CL21">
        <v>14.99</v>
      </c>
      <c r="CM21">
        <v>15.08</v>
      </c>
      <c r="CN21">
        <v>15.72</v>
      </c>
      <c r="CO21">
        <v>16.43</v>
      </c>
      <c r="CP21">
        <v>1</v>
      </c>
      <c r="CQ21">
        <v>1</v>
      </c>
      <c r="CR21">
        <v>1</v>
      </c>
      <c r="CS21">
        <v>1</v>
      </c>
      <c r="CT21">
        <v>1</v>
      </c>
      <c r="CU21">
        <v>1</v>
      </c>
      <c r="CV21">
        <v>1</v>
      </c>
      <c r="CW21">
        <v>1</v>
      </c>
      <c r="CX21">
        <v>1</v>
      </c>
      <c r="CY21">
        <v>1</v>
      </c>
      <c r="CZ21">
        <v>1</v>
      </c>
      <c r="DA21">
        <v>1</v>
      </c>
      <c r="DB21">
        <v>1</v>
      </c>
      <c r="DC21">
        <v>1</v>
      </c>
      <c r="DD21">
        <v>1</v>
      </c>
      <c r="DE21">
        <v>1</v>
      </c>
      <c r="DF21">
        <v>1</v>
      </c>
      <c r="DG21">
        <v>1</v>
      </c>
      <c r="DH21">
        <v>1</v>
      </c>
      <c r="DI21">
        <v>1</v>
      </c>
      <c r="DJ21">
        <v>1</v>
      </c>
      <c r="DK21">
        <v>1</v>
      </c>
      <c r="DL21">
        <v>1</v>
      </c>
      <c r="DM21">
        <v>1</v>
      </c>
      <c r="DN21">
        <v>1</v>
      </c>
      <c r="DO21">
        <v>1</v>
      </c>
      <c r="DP21">
        <v>1</v>
      </c>
      <c r="DQ21">
        <v>1</v>
      </c>
      <c r="DR21">
        <v>0</v>
      </c>
      <c r="DS21">
        <v>1</v>
      </c>
      <c r="DT21">
        <v>1</v>
      </c>
      <c r="DU21">
        <v>1</v>
      </c>
      <c r="DV21">
        <v>1</v>
      </c>
      <c r="DW21">
        <v>1</v>
      </c>
      <c r="DX21">
        <v>1</v>
      </c>
      <c r="DY21">
        <v>1</v>
      </c>
      <c r="DZ21">
        <v>1</v>
      </c>
      <c r="EA21">
        <v>1</v>
      </c>
      <c r="EB21">
        <v>1</v>
      </c>
      <c r="EC21">
        <v>1</v>
      </c>
      <c r="ED21">
        <v>1</v>
      </c>
      <c r="EE21">
        <v>1</v>
      </c>
      <c r="EF21">
        <v>5.3070000000000004</v>
      </c>
      <c r="EG21">
        <v>4.1970000000000001</v>
      </c>
      <c r="EH21">
        <v>5.6070000000000002</v>
      </c>
      <c r="EI21">
        <v>3.2570000000000001</v>
      </c>
      <c r="EJ21">
        <v>3.0510000000000002</v>
      </c>
      <c r="EK21">
        <v>2.9710000000000001</v>
      </c>
      <c r="EL21">
        <v>3.153</v>
      </c>
      <c r="EM21">
        <v>-3.4</v>
      </c>
      <c r="EN21">
        <v>1.351</v>
      </c>
      <c r="EO21">
        <v>-9.7000000000000003E-2</v>
      </c>
      <c r="EP21">
        <v>-3.7</v>
      </c>
      <c r="EQ21">
        <v>3.6440000000000001</v>
      </c>
      <c r="ER21">
        <v>2.9510000000000001</v>
      </c>
      <c r="ES21">
        <v>5.9950000000000001</v>
      </c>
      <c r="ET21">
        <v>0</v>
      </c>
      <c r="EU21">
        <v>244.34231127432199</v>
      </c>
    </row>
    <row r="22" spans="1:151" x14ac:dyDescent="0.25">
      <c r="A22" t="s">
        <v>1554</v>
      </c>
      <c r="B22" t="s">
        <v>832</v>
      </c>
      <c r="C22" t="s">
        <v>595</v>
      </c>
      <c r="D22">
        <v>41</v>
      </c>
      <c r="E22" t="s">
        <v>12</v>
      </c>
      <c r="F22">
        <v>2</v>
      </c>
      <c r="G22">
        <v>2</v>
      </c>
      <c r="H22" t="s">
        <v>610</v>
      </c>
      <c r="I22" t="s">
        <v>3</v>
      </c>
      <c r="J22" t="s">
        <v>611</v>
      </c>
      <c r="K22" t="s">
        <v>606</v>
      </c>
      <c r="L22" s="17" t="s">
        <v>831</v>
      </c>
      <c r="M22" s="7">
        <v>0</v>
      </c>
      <c r="N22" s="7">
        <v>522.12495441042859</v>
      </c>
      <c r="O22" s="7">
        <f>M22*'Emission and cost factors'!$D$8+N22*'Emission and cost factors'!$E$8</f>
        <v>240.17747902879717</v>
      </c>
      <c r="P22" s="8">
        <f>M22*'Emission and cost factors'!$D$9+N22*'Emission and cost factors'!$E$9</f>
        <v>78.318743161564285</v>
      </c>
      <c r="Q22" s="2">
        <f t="shared" si="0"/>
        <v>17.625714285714285</v>
      </c>
      <c r="R22" s="2">
        <f t="shared" si="1"/>
        <v>14</v>
      </c>
      <c r="S22" s="2">
        <f t="shared" si="2"/>
        <v>13</v>
      </c>
      <c r="T22" s="2">
        <f t="shared" si="3"/>
        <v>10</v>
      </c>
      <c r="U22" s="7">
        <f t="shared" si="4"/>
        <v>1</v>
      </c>
      <c r="V22" s="7">
        <f t="shared" si="5"/>
        <v>0.9077142857142857</v>
      </c>
      <c r="W22" s="7">
        <f t="shared" si="6"/>
        <v>0.51242857142857146</v>
      </c>
      <c r="X22">
        <v>19.010000000000002</v>
      </c>
      <c r="Y22">
        <v>18.2</v>
      </c>
      <c r="Z22">
        <v>18.5</v>
      </c>
      <c r="AA22">
        <v>18.190000000000001</v>
      </c>
      <c r="AB22">
        <v>17.64</v>
      </c>
      <c r="AC22">
        <v>17.53</v>
      </c>
      <c r="AD22">
        <v>17.66</v>
      </c>
      <c r="AE22">
        <v>16.97</v>
      </c>
      <c r="AF22">
        <v>16.809999999999999</v>
      </c>
      <c r="AG22">
        <v>17.03</v>
      </c>
      <c r="AH22">
        <v>16.850000000000001</v>
      </c>
      <c r="AI22">
        <v>16.95</v>
      </c>
      <c r="AJ22">
        <v>17.48</v>
      </c>
      <c r="AK22">
        <v>17.940000000000001</v>
      </c>
      <c r="AL22">
        <v>1</v>
      </c>
      <c r="AM22">
        <v>1</v>
      </c>
      <c r="AN22">
        <v>1</v>
      </c>
      <c r="AO22">
        <v>1</v>
      </c>
      <c r="AP22">
        <v>1</v>
      </c>
      <c r="AQ22">
        <v>1</v>
      </c>
      <c r="AR22">
        <v>1</v>
      </c>
      <c r="AS22">
        <v>1</v>
      </c>
      <c r="AT22">
        <v>1</v>
      </c>
      <c r="AU22">
        <v>1</v>
      </c>
      <c r="AV22">
        <v>1</v>
      </c>
      <c r="AW22">
        <v>1</v>
      </c>
      <c r="AX22">
        <v>1</v>
      </c>
      <c r="AY22">
        <v>1</v>
      </c>
      <c r="AZ22">
        <v>0</v>
      </c>
      <c r="BA22">
        <v>1</v>
      </c>
      <c r="BB22">
        <v>0.70799999999999996</v>
      </c>
      <c r="BC22">
        <v>1</v>
      </c>
      <c r="BD22">
        <v>1</v>
      </c>
      <c r="BE22">
        <v>1</v>
      </c>
      <c r="BF22">
        <v>1</v>
      </c>
      <c r="BG22">
        <v>1</v>
      </c>
      <c r="BH22">
        <v>1</v>
      </c>
      <c r="BI22">
        <v>1</v>
      </c>
      <c r="BJ22">
        <v>1</v>
      </c>
      <c r="BK22">
        <v>1</v>
      </c>
      <c r="BL22">
        <v>1</v>
      </c>
      <c r="BM22">
        <v>1</v>
      </c>
      <c r="BN22">
        <v>0</v>
      </c>
      <c r="BO22">
        <v>0</v>
      </c>
      <c r="BP22">
        <v>0</v>
      </c>
      <c r="BQ22">
        <v>0</v>
      </c>
      <c r="BR22">
        <v>0.48299999999999998</v>
      </c>
      <c r="BS22">
        <v>0.58299999999999996</v>
      </c>
      <c r="BT22">
        <v>0.40799999999999997</v>
      </c>
      <c r="BU22">
        <v>1</v>
      </c>
      <c r="BV22">
        <v>1</v>
      </c>
      <c r="BW22">
        <v>1</v>
      </c>
      <c r="BX22">
        <v>1</v>
      </c>
      <c r="BY22">
        <v>1</v>
      </c>
      <c r="BZ22">
        <v>0.61699999999999999</v>
      </c>
      <c r="CA22">
        <v>8.3000000000000004E-2</v>
      </c>
      <c r="CB22">
        <v>17.79</v>
      </c>
      <c r="CC22">
        <v>16.57</v>
      </c>
      <c r="CD22">
        <v>17.16</v>
      </c>
      <c r="CE22">
        <v>16.64</v>
      </c>
      <c r="CF22">
        <v>15.93</v>
      </c>
      <c r="CG22">
        <v>15.69</v>
      </c>
      <c r="CH22">
        <v>15.9</v>
      </c>
      <c r="CI22">
        <v>14.88</v>
      </c>
      <c r="CJ22">
        <v>14.74</v>
      </c>
      <c r="CK22">
        <v>15.05</v>
      </c>
      <c r="CL22">
        <v>14.76</v>
      </c>
      <c r="CM22">
        <v>14.98</v>
      </c>
      <c r="CN22">
        <v>15.64</v>
      </c>
      <c r="CO22">
        <v>16.38</v>
      </c>
      <c r="CP22">
        <v>1</v>
      </c>
      <c r="CQ22">
        <v>1</v>
      </c>
      <c r="CR22">
        <v>1</v>
      </c>
      <c r="CS22">
        <v>1</v>
      </c>
      <c r="CT22">
        <v>1</v>
      </c>
      <c r="CU22">
        <v>1</v>
      </c>
      <c r="CV22">
        <v>1</v>
      </c>
      <c r="CW22">
        <v>1</v>
      </c>
      <c r="CX22">
        <v>1</v>
      </c>
      <c r="CY22">
        <v>1</v>
      </c>
      <c r="CZ22">
        <v>1</v>
      </c>
      <c r="DA22">
        <v>1</v>
      </c>
      <c r="DB22">
        <v>1</v>
      </c>
      <c r="DC22">
        <v>1</v>
      </c>
      <c r="DD22">
        <v>1</v>
      </c>
      <c r="DE22">
        <v>1</v>
      </c>
      <c r="DF22">
        <v>1</v>
      </c>
      <c r="DG22">
        <v>1</v>
      </c>
      <c r="DH22">
        <v>1</v>
      </c>
      <c r="DI22">
        <v>1</v>
      </c>
      <c r="DJ22">
        <v>1</v>
      </c>
      <c r="DK22">
        <v>1</v>
      </c>
      <c r="DL22">
        <v>1</v>
      </c>
      <c r="DM22">
        <v>1</v>
      </c>
      <c r="DN22">
        <v>1</v>
      </c>
      <c r="DO22">
        <v>1</v>
      </c>
      <c r="DP22">
        <v>1</v>
      </c>
      <c r="DQ22">
        <v>1</v>
      </c>
      <c r="DR22">
        <v>0.217</v>
      </c>
      <c r="DS22">
        <v>1</v>
      </c>
      <c r="DT22">
        <v>0.84199999999999997</v>
      </c>
      <c r="DU22">
        <v>1</v>
      </c>
      <c r="DV22">
        <v>1</v>
      </c>
      <c r="DW22">
        <v>1</v>
      </c>
      <c r="DX22">
        <v>1</v>
      </c>
      <c r="DY22">
        <v>1</v>
      </c>
      <c r="DZ22">
        <v>1</v>
      </c>
      <c r="EA22">
        <v>1</v>
      </c>
      <c r="EB22">
        <v>1</v>
      </c>
      <c r="EC22">
        <v>1</v>
      </c>
      <c r="ED22">
        <v>1</v>
      </c>
      <c r="EE22">
        <v>1</v>
      </c>
      <c r="EF22">
        <v>5.3070000000000004</v>
      </c>
      <c r="EG22">
        <v>4.1970000000000001</v>
      </c>
      <c r="EH22">
        <v>5.6070000000000002</v>
      </c>
      <c r="EI22">
        <v>3.2570000000000001</v>
      </c>
      <c r="EJ22">
        <v>3.0510000000000002</v>
      </c>
      <c r="EK22">
        <v>2.9710000000000001</v>
      </c>
      <c r="EL22">
        <v>3.153</v>
      </c>
      <c r="EM22">
        <v>-3.4</v>
      </c>
      <c r="EN22">
        <v>1.351</v>
      </c>
      <c r="EO22">
        <v>-9.7000000000000003E-2</v>
      </c>
      <c r="EP22">
        <v>-3.7</v>
      </c>
      <c r="EQ22">
        <v>3.6440000000000001</v>
      </c>
      <c r="ER22">
        <v>2.9510000000000001</v>
      </c>
      <c r="ES22">
        <v>5.9950000000000001</v>
      </c>
      <c r="ET22">
        <v>0</v>
      </c>
      <c r="EU22">
        <v>243.65831205820001</v>
      </c>
    </row>
    <row r="23" spans="1:151" x14ac:dyDescent="0.25">
      <c r="A23" t="s">
        <v>1555</v>
      </c>
      <c r="B23" t="s">
        <v>832</v>
      </c>
      <c r="C23" t="s">
        <v>595</v>
      </c>
      <c r="D23">
        <v>42</v>
      </c>
      <c r="E23" t="s">
        <v>12</v>
      </c>
      <c r="F23">
        <v>2</v>
      </c>
      <c r="G23">
        <v>2</v>
      </c>
      <c r="H23" t="s">
        <v>610</v>
      </c>
      <c r="I23" t="s">
        <v>3</v>
      </c>
      <c r="J23" t="s">
        <v>5</v>
      </c>
      <c r="K23" t="s">
        <v>606</v>
      </c>
      <c r="L23" s="17" t="s">
        <v>831</v>
      </c>
      <c r="M23" s="7">
        <v>0</v>
      </c>
      <c r="N23" s="7">
        <v>522.12420373649354</v>
      </c>
      <c r="O23" s="7">
        <f>M23*'Emission and cost factors'!$D$8+N23*'Emission and cost factors'!$E$8</f>
        <v>240.17713371878705</v>
      </c>
      <c r="P23" s="8">
        <f>M23*'Emission and cost factors'!$D$9+N23*'Emission and cost factors'!$E$9</f>
        <v>78.318630560474034</v>
      </c>
      <c r="Q23" s="2">
        <f t="shared" si="0"/>
        <v>17.625714285714285</v>
      </c>
      <c r="R23" s="2">
        <f t="shared" si="1"/>
        <v>14</v>
      </c>
      <c r="S23" s="2">
        <f t="shared" si="2"/>
        <v>13</v>
      </c>
      <c r="T23" s="2">
        <f t="shared" si="3"/>
        <v>10</v>
      </c>
      <c r="U23" s="7">
        <f t="shared" si="4"/>
        <v>1</v>
      </c>
      <c r="V23" s="7">
        <f t="shared" si="5"/>
        <v>0.9077142857142857</v>
      </c>
      <c r="W23" s="7">
        <f t="shared" si="6"/>
        <v>0.51242857142857146</v>
      </c>
      <c r="X23">
        <v>19.010000000000002</v>
      </c>
      <c r="Y23">
        <v>18.2</v>
      </c>
      <c r="Z23">
        <v>18.5</v>
      </c>
      <c r="AA23">
        <v>18.190000000000001</v>
      </c>
      <c r="AB23">
        <v>17.64</v>
      </c>
      <c r="AC23">
        <v>17.53</v>
      </c>
      <c r="AD23">
        <v>17.66</v>
      </c>
      <c r="AE23">
        <v>16.97</v>
      </c>
      <c r="AF23">
        <v>16.809999999999999</v>
      </c>
      <c r="AG23">
        <v>17.03</v>
      </c>
      <c r="AH23">
        <v>16.850000000000001</v>
      </c>
      <c r="AI23">
        <v>16.95</v>
      </c>
      <c r="AJ23">
        <v>17.48</v>
      </c>
      <c r="AK23">
        <v>17.940000000000001</v>
      </c>
      <c r="AL23">
        <v>1</v>
      </c>
      <c r="AM23">
        <v>1</v>
      </c>
      <c r="AN23">
        <v>1</v>
      </c>
      <c r="AO23">
        <v>1</v>
      </c>
      <c r="AP23">
        <v>1</v>
      </c>
      <c r="AQ23">
        <v>1</v>
      </c>
      <c r="AR23">
        <v>1</v>
      </c>
      <c r="AS23">
        <v>1</v>
      </c>
      <c r="AT23">
        <v>1</v>
      </c>
      <c r="AU23">
        <v>1</v>
      </c>
      <c r="AV23">
        <v>1</v>
      </c>
      <c r="AW23">
        <v>1</v>
      </c>
      <c r="AX23">
        <v>1</v>
      </c>
      <c r="AY23">
        <v>1</v>
      </c>
      <c r="AZ23">
        <v>0</v>
      </c>
      <c r="BA23">
        <v>1</v>
      </c>
      <c r="BB23">
        <v>0.70799999999999996</v>
      </c>
      <c r="BC23">
        <v>1</v>
      </c>
      <c r="BD23">
        <v>1</v>
      </c>
      <c r="BE23">
        <v>1</v>
      </c>
      <c r="BF23">
        <v>1</v>
      </c>
      <c r="BG23">
        <v>1</v>
      </c>
      <c r="BH23">
        <v>1</v>
      </c>
      <c r="BI23">
        <v>1</v>
      </c>
      <c r="BJ23">
        <v>1</v>
      </c>
      <c r="BK23">
        <v>1</v>
      </c>
      <c r="BL23">
        <v>1</v>
      </c>
      <c r="BM23">
        <v>1</v>
      </c>
      <c r="BN23">
        <v>0</v>
      </c>
      <c r="BO23">
        <v>0</v>
      </c>
      <c r="BP23">
        <v>0</v>
      </c>
      <c r="BQ23">
        <v>0</v>
      </c>
      <c r="BR23">
        <v>0.48299999999999998</v>
      </c>
      <c r="BS23">
        <v>0.58299999999999996</v>
      </c>
      <c r="BT23">
        <v>0.40799999999999997</v>
      </c>
      <c r="BU23">
        <v>1</v>
      </c>
      <c r="BV23">
        <v>1</v>
      </c>
      <c r="BW23">
        <v>1</v>
      </c>
      <c r="BX23">
        <v>1</v>
      </c>
      <c r="BY23">
        <v>1</v>
      </c>
      <c r="BZ23">
        <v>0.61699999999999999</v>
      </c>
      <c r="CA23">
        <v>8.3000000000000004E-2</v>
      </c>
      <c r="CB23">
        <v>17.79</v>
      </c>
      <c r="CC23">
        <v>16.57</v>
      </c>
      <c r="CD23">
        <v>17.16</v>
      </c>
      <c r="CE23">
        <v>16.64</v>
      </c>
      <c r="CF23">
        <v>15.93</v>
      </c>
      <c r="CG23">
        <v>15.69</v>
      </c>
      <c r="CH23">
        <v>15.9</v>
      </c>
      <c r="CI23">
        <v>14.88</v>
      </c>
      <c r="CJ23">
        <v>14.74</v>
      </c>
      <c r="CK23">
        <v>15.05</v>
      </c>
      <c r="CL23">
        <v>14.76</v>
      </c>
      <c r="CM23">
        <v>14.98</v>
      </c>
      <c r="CN23">
        <v>15.64</v>
      </c>
      <c r="CO23">
        <v>16.38</v>
      </c>
      <c r="CP23">
        <v>1</v>
      </c>
      <c r="CQ23">
        <v>1</v>
      </c>
      <c r="CR23">
        <v>1</v>
      </c>
      <c r="CS23">
        <v>1</v>
      </c>
      <c r="CT23">
        <v>1</v>
      </c>
      <c r="CU23">
        <v>1</v>
      </c>
      <c r="CV23">
        <v>1</v>
      </c>
      <c r="CW23">
        <v>1</v>
      </c>
      <c r="CX23">
        <v>1</v>
      </c>
      <c r="CY23">
        <v>1</v>
      </c>
      <c r="CZ23">
        <v>1</v>
      </c>
      <c r="DA23">
        <v>1</v>
      </c>
      <c r="DB23">
        <v>1</v>
      </c>
      <c r="DC23">
        <v>1</v>
      </c>
      <c r="DD23">
        <v>1</v>
      </c>
      <c r="DE23">
        <v>1</v>
      </c>
      <c r="DF23">
        <v>1</v>
      </c>
      <c r="DG23">
        <v>1</v>
      </c>
      <c r="DH23">
        <v>1</v>
      </c>
      <c r="DI23">
        <v>1</v>
      </c>
      <c r="DJ23">
        <v>1</v>
      </c>
      <c r="DK23">
        <v>1</v>
      </c>
      <c r="DL23">
        <v>1</v>
      </c>
      <c r="DM23">
        <v>1</v>
      </c>
      <c r="DN23">
        <v>1</v>
      </c>
      <c r="DO23">
        <v>1</v>
      </c>
      <c r="DP23">
        <v>1</v>
      </c>
      <c r="DQ23">
        <v>1</v>
      </c>
      <c r="DR23">
        <v>0.217</v>
      </c>
      <c r="DS23">
        <v>1</v>
      </c>
      <c r="DT23">
        <v>0.84199999999999997</v>
      </c>
      <c r="DU23">
        <v>1</v>
      </c>
      <c r="DV23">
        <v>1</v>
      </c>
      <c r="DW23">
        <v>1</v>
      </c>
      <c r="DX23">
        <v>1</v>
      </c>
      <c r="DY23">
        <v>1</v>
      </c>
      <c r="DZ23">
        <v>1</v>
      </c>
      <c r="EA23">
        <v>1</v>
      </c>
      <c r="EB23">
        <v>1</v>
      </c>
      <c r="EC23">
        <v>1</v>
      </c>
      <c r="ED23">
        <v>1</v>
      </c>
      <c r="EE23">
        <v>1</v>
      </c>
      <c r="EF23">
        <v>5.3070000000000004</v>
      </c>
      <c r="EG23">
        <v>4.1970000000000001</v>
      </c>
      <c r="EH23">
        <v>5.6070000000000002</v>
      </c>
      <c r="EI23">
        <v>3.2570000000000001</v>
      </c>
      <c r="EJ23">
        <v>3.0510000000000002</v>
      </c>
      <c r="EK23">
        <v>2.9710000000000001</v>
      </c>
      <c r="EL23">
        <v>3.153</v>
      </c>
      <c r="EM23">
        <v>-3.4</v>
      </c>
      <c r="EN23">
        <v>1.351</v>
      </c>
      <c r="EO23">
        <v>-9.7000000000000003E-2</v>
      </c>
      <c r="EP23">
        <v>-3.7</v>
      </c>
      <c r="EQ23">
        <v>3.6440000000000001</v>
      </c>
      <c r="ER23">
        <v>2.9510000000000001</v>
      </c>
      <c r="ES23">
        <v>5.9950000000000001</v>
      </c>
      <c r="ET23">
        <v>0</v>
      </c>
      <c r="EU23">
        <v>243.657961743697</v>
      </c>
    </row>
    <row r="24" spans="1:151" x14ac:dyDescent="0.25">
      <c r="A24" t="s">
        <v>1556</v>
      </c>
      <c r="B24" t="s">
        <v>832</v>
      </c>
      <c r="C24" t="s">
        <v>595</v>
      </c>
      <c r="D24">
        <v>49</v>
      </c>
      <c r="E24" t="s">
        <v>13</v>
      </c>
      <c r="F24">
        <v>3</v>
      </c>
      <c r="G24">
        <v>2</v>
      </c>
      <c r="H24" t="s">
        <v>610</v>
      </c>
      <c r="I24" t="s">
        <v>7</v>
      </c>
      <c r="J24" t="s">
        <v>611</v>
      </c>
      <c r="K24" t="s">
        <v>606</v>
      </c>
      <c r="L24" s="17" t="s">
        <v>831</v>
      </c>
      <c r="M24" s="7">
        <v>0</v>
      </c>
      <c r="N24" s="7">
        <v>492.00294645396644</v>
      </c>
      <c r="O24" s="7">
        <f>M24*'Emission and cost factors'!$D$8+N24*'Emission and cost factors'!$E$8</f>
        <v>226.32135536882458</v>
      </c>
      <c r="P24" s="8">
        <f>M24*'Emission and cost factors'!$D$9+N24*'Emission and cost factors'!$E$9</f>
        <v>73.800441968094958</v>
      </c>
      <c r="Q24" s="2">
        <f t="shared" si="0"/>
        <v>17.374285714285715</v>
      </c>
      <c r="R24" s="2">
        <f t="shared" si="1"/>
        <v>14</v>
      </c>
      <c r="S24" s="2">
        <f t="shared" si="2"/>
        <v>14</v>
      </c>
      <c r="T24" s="2">
        <f t="shared" si="3"/>
        <v>11</v>
      </c>
      <c r="U24" s="7">
        <f t="shared" si="4"/>
        <v>1</v>
      </c>
      <c r="V24" s="7">
        <f t="shared" si="5"/>
        <v>0.9305714285714286</v>
      </c>
      <c r="W24" s="7">
        <f t="shared" si="6"/>
        <v>0.65071428571428569</v>
      </c>
      <c r="X24">
        <v>18.98</v>
      </c>
      <c r="Y24">
        <v>18.09</v>
      </c>
      <c r="Z24">
        <v>18.239999999999998</v>
      </c>
      <c r="AA24">
        <v>17.93</v>
      </c>
      <c r="AB24">
        <v>17.41</v>
      </c>
      <c r="AC24">
        <v>17.29</v>
      </c>
      <c r="AD24">
        <v>17.37</v>
      </c>
      <c r="AE24">
        <v>16.72</v>
      </c>
      <c r="AF24">
        <v>16.559999999999999</v>
      </c>
      <c r="AG24">
        <v>16.73</v>
      </c>
      <c r="AH24">
        <v>16.559999999999999</v>
      </c>
      <c r="AI24">
        <v>16.670000000000002</v>
      </c>
      <c r="AJ24">
        <v>17.13</v>
      </c>
      <c r="AK24">
        <v>17.559999999999999</v>
      </c>
      <c r="AL24">
        <v>1</v>
      </c>
      <c r="AM24">
        <v>1</v>
      </c>
      <c r="AN24">
        <v>1</v>
      </c>
      <c r="AO24">
        <v>1</v>
      </c>
      <c r="AP24">
        <v>1</v>
      </c>
      <c r="AQ24">
        <v>1</v>
      </c>
      <c r="AR24">
        <v>1</v>
      </c>
      <c r="AS24">
        <v>1</v>
      </c>
      <c r="AT24">
        <v>1</v>
      </c>
      <c r="AU24">
        <v>1</v>
      </c>
      <c r="AV24">
        <v>1</v>
      </c>
      <c r="AW24">
        <v>1</v>
      </c>
      <c r="AX24">
        <v>1</v>
      </c>
      <c r="AY24">
        <v>1</v>
      </c>
      <c r="AZ24">
        <v>2.8000000000000001E-2</v>
      </c>
      <c r="BA24">
        <v>1</v>
      </c>
      <c r="BB24">
        <v>1</v>
      </c>
      <c r="BC24">
        <v>1</v>
      </c>
      <c r="BD24">
        <v>1</v>
      </c>
      <c r="BE24">
        <v>1</v>
      </c>
      <c r="BF24">
        <v>1</v>
      </c>
      <c r="BG24">
        <v>1</v>
      </c>
      <c r="BH24">
        <v>1</v>
      </c>
      <c r="BI24">
        <v>1</v>
      </c>
      <c r="BJ24">
        <v>1</v>
      </c>
      <c r="BK24">
        <v>1</v>
      </c>
      <c r="BL24">
        <v>1</v>
      </c>
      <c r="BM24">
        <v>1</v>
      </c>
      <c r="BN24">
        <v>0</v>
      </c>
      <c r="BO24">
        <v>0</v>
      </c>
      <c r="BP24">
        <v>0</v>
      </c>
      <c r="BQ24">
        <v>8.8999999999999996E-2</v>
      </c>
      <c r="BR24">
        <v>0.77200000000000002</v>
      </c>
      <c r="BS24">
        <v>0.872</v>
      </c>
      <c r="BT24">
        <v>0.74399999999999999</v>
      </c>
      <c r="BU24">
        <v>1</v>
      </c>
      <c r="BV24">
        <v>1</v>
      </c>
      <c r="BW24">
        <v>1</v>
      </c>
      <c r="BX24">
        <v>1</v>
      </c>
      <c r="BY24">
        <v>1</v>
      </c>
      <c r="BZ24">
        <v>1</v>
      </c>
      <c r="CA24">
        <v>0.63300000000000001</v>
      </c>
      <c r="CB24">
        <v>17.829999999999998</v>
      </c>
      <c r="CC24">
        <v>16.47</v>
      </c>
      <c r="CD24">
        <v>16.87</v>
      </c>
      <c r="CE24">
        <v>16.37</v>
      </c>
      <c r="CF24">
        <v>15.73</v>
      </c>
      <c r="CG24">
        <v>15.5</v>
      </c>
      <c r="CH24">
        <v>15.64</v>
      </c>
      <c r="CI24">
        <v>14.7</v>
      </c>
      <c r="CJ24">
        <v>14.49</v>
      </c>
      <c r="CK24">
        <v>14.73</v>
      </c>
      <c r="CL24">
        <v>14.46</v>
      </c>
      <c r="CM24">
        <v>14.67</v>
      </c>
      <c r="CN24">
        <v>15.25</v>
      </c>
      <c r="CO24">
        <v>15.97</v>
      </c>
      <c r="CP24">
        <v>1</v>
      </c>
      <c r="CQ24">
        <v>1</v>
      </c>
      <c r="CR24">
        <v>1</v>
      </c>
      <c r="CS24">
        <v>1</v>
      </c>
      <c r="CT24">
        <v>1</v>
      </c>
      <c r="CU24">
        <v>1</v>
      </c>
      <c r="CV24">
        <v>1</v>
      </c>
      <c r="CW24">
        <v>1</v>
      </c>
      <c r="CX24">
        <v>1</v>
      </c>
      <c r="CY24">
        <v>1</v>
      </c>
      <c r="CZ24">
        <v>1</v>
      </c>
      <c r="DA24">
        <v>1</v>
      </c>
      <c r="DB24">
        <v>1</v>
      </c>
      <c r="DC24">
        <v>1</v>
      </c>
      <c r="DD24">
        <v>1</v>
      </c>
      <c r="DE24">
        <v>1</v>
      </c>
      <c r="DF24">
        <v>1</v>
      </c>
      <c r="DG24">
        <v>1</v>
      </c>
      <c r="DH24">
        <v>1</v>
      </c>
      <c r="DI24">
        <v>1</v>
      </c>
      <c r="DJ24">
        <v>1</v>
      </c>
      <c r="DK24">
        <v>1</v>
      </c>
      <c r="DL24">
        <v>1</v>
      </c>
      <c r="DM24">
        <v>1</v>
      </c>
      <c r="DN24">
        <v>1</v>
      </c>
      <c r="DO24">
        <v>1</v>
      </c>
      <c r="DP24">
        <v>1</v>
      </c>
      <c r="DQ24">
        <v>1</v>
      </c>
      <c r="DR24">
        <v>0.17199999999999999</v>
      </c>
      <c r="DS24">
        <v>1</v>
      </c>
      <c r="DT24">
        <v>1</v>
      </c>
      <c r="DU24">
        <v>1</v>
      </c>
      <c r="DV24">
        <v>1</v>
      </c>
      <c r="DW24">
        <v>1</v>
      </c>
      <c r="DX24">
        <v>1</v>
      </c>
      <c r="DY24">
        <v>1</v>
      </c>
      <c r="DZ24">
        <v>1</v>
      </c>
      <c r="EA24">
        <v>1</v>
      </c>
      <c r="EB24">
        <v>1</v>
      </c>
      <c r="EC24">
        <v>1</v>
      </c>
      <c r="ED24">
        <v>1</v>
      </c>
      <c r="EE24">
        <v>1</v>
      </c>
      <c r="EF24">
        <v>5.2050000000000001</v>
      </c>
      <c r="EG24">
        <v>4.0979999999999999</v>
      </c>
      <c r="EH24">
        <v>5.4370000000000003</v>
      </c>
      <c r="EI24">
        <v>3.105</v>
      </c>
      <c r="EJ24">
        <v>3.0009999999999999</v>
      </c>
      <c r="EK24">
        <v>2.956</v>
      </c>
      <c r="EL24">
        <v>3.0019999999999998</v>
      </c>
      <c r="EM24">
        <v>-3.5329999999999999</v>
      </c>
      <c r="EN24">
        <v>1.3009999999999999</v>
      </c>
      <c r="EO24">
        <v>-0.29699999999999999</v>
      </c>
      <c r="EP24">
        <v>-3.7</v>
      </c>
      <c r="EQ24">
        <v>3.6970000000000001</v>
      </c>
      <c r="ER24">
        <v>2.87</v>
      </c>
      <c r="ES24">
        <v>5.9969999999999999</v>
      </c>
      <c r="ET24">
        <v>0</v>
      </c>
      <c r="EU24">
        <v>229.60137501185099</v>
      </c>
    </row>
    <row r="25" spans="1:151" x14ac:dyDescent="0.25">
      <c r="A25" t="s">
        <v>1557</v>
      </c>
      <c r="B25" t="s">
        <v>832</v>
      </c>
      <c r="C25" t="s">
        <v>595</v>
      </c>
      <c r="D25">
        <v>51</v>
      </c>
      <c r="E25" t="s">
        <v>13</v>
      </c>
      <c r="F25">
        <v>3</v>
      </c>
      <c r="G25">
        <v>2</v>
      </c>
      <c r="H25" t="s">
        <v>610</v>
      </c>
      <c r="I25" t="s">
        <v>6</v>
      </c>
      <c r="J25" t="s">
        <v>611</v>
      </c>
      <c r="K25" t="s">
        <v>606</v>
      </c>
      <c r="L25" s="17" t="s">
        <v>831</v>
      </c>
      <c r="M25" s="7">
        <v>0</v>
      </c>
      <c r="N25" s="7">
        <v>491.19169115368067</v>
      </c>
      <c r="O25" s="7">
        <f>M25*'Emission and cost factors'!$D$8+N25*'Emission and cost factors'!$E$8</f>
        <v>225.94817793069311</v>
      </c>
      <c r="P25" s="8">
        <f>M25*'Emission and cost factors'!$D$9+N25*'Emission and cost factors'!$E$9</f>
        <v>73.6787536730521</v>
      </c>
      <c r="Q25" s="2">
        <f t="shared" si="0"/>
        <v>17.321428571428573</v>
      </c>
      <c r="R25" s="2">
        <f t="shared" si="1"/>
        <v>14</v>
      </c>
      <c r="S25" s="2">
        <f t="shared" si="2"/>
        <v>14</v>
      </c>
      <c r="T25" s="2">
        <f t="shared" si="3"/>
        <v>12</v>
      </c>
      <c r="U25" s="7">
        <f t="shared" si="4"/>
        <v>1</v>
      </c>
      <c r="V25" s="7">
        <f t="shared" si="5"/>
        <v>0.93928571428571428</v>
      </c>
      <c r="W25" s="7">
        <f t="shared" si="6"/>
        <v>0.63807142857142851</v>
      </c>
      <c r="X25">
        <v>18.88</v>
      </c>
      <c r="Y25">
        <v>17.98</v>
      </c>
      <c r="Z25">
        <v>18.2</v>
      </c>
      <c r="AA25">
        <v>17.88</v>
      </c>
      <c r="AB25">
        <v>17.350000000000001</v>
      </c>
      <c r="AC25">
        <v>17.23</v>
      </c>
      <c r="AD25">
        <v>17.32</v>
      </c>
      <c r="AE25">
        <v>16.64</v>
      </c>
      <c r="AF25">
        <v>16.510000000000002</v>
      </c>
      <c r="AG25">
        <v>16.68</v>
      </c>
      <c r="AH25">
        <v>16.48</v>
      </c>
      <c r="AI25">
        <v>16.649999999999999</v>
      </c>
      <c r="AJ25">
        <v>17.12</v>
      </c>
      <c r="AK25">
        <v>17.579999999999998</v>
      </c>
      <c r="AL25">
        <v>1</v>
      </c>
      <c r="AM25">
        <v>1</v>
      </c>
      <c r="AN25">
        <v>1</v>
      </c>
      <c r="AO25">
        <v>1</v>
      </c>
      <c r="AP25">
        <v>1</v>
      </c>
      <c r="AQ25">
        <v>1</v>
      </c>
      <c r="AR25">
        <v>1</v>
      </c>
      <c r="AS25">
        <v>1</v>
      </c>
      <c r="AT25">
        <v>1</v>
      </c>
      <c r="AU25">
        <v>1</v>
      </c>
      <c r="AV25">
        <v>1</v>
      </c>
      <c r="AW25">
        <v>1</v>
      </c>
      <c r="AX25">
        <v>1</v>
      </c>
      <c r="AY25">
        <v>1</v>
      </c>
      <c r="AZ25">
        <v>0.15</v>
      </c>
      <c r="BA25">
        <v>1</v>
      </c>
      <c r="BB25">
        <v>1</v>
      </c>
      <c r="BC25">
        <v>1</v>
      </c>
      <c r="BD25">
        <v>1</v>
      </c>
      <c r="BE25">
        <v>1</v>
      </c>
      <c r="BF25">
        <v>1</v>
      </c>
      <c r="BG25">
        <v>1</v>
      </c>
      <c r="BH25">
        <v>1</v>
      </c>
      <c r="BI25">
        <v>1</v>
      </c>
      <c r="BJ25">
        <v>1</v>
      </c>
      <c r="BK25">
        <v>1</v>
      </c>
      <c r="BL25">
        <v>1</v>
      </c>
      <c r="BM25">
        <v>1</v>
      </c>
      <c r="BN25">
        <v>0</v>
      </c>
      <c r="BO25">
        <v>2.8000000000000001E-2</v>
      </c>
      <c r="BP25">
        <v>0</v>
      </c>
      <c r="BQ25">
        <v>0.14399999999999999</v>
      </c>
      <c r="BR25">
        <v>0.75</v>
      </c>
      <c r="BS25">
        <v>0.82799999999999996</v>
      </c>
      <c r="BT25">
        <v>0.71099999999999997</v>
      </c>
      <c r="BU25">
        <v>1</v>
      </c>
      <c r="BV25">
        <v>1</v>
      </c>
      <c r="BW25">
        <v>1</v>
      </c>
      <c r="BX25">
        <v>1</v>
      </c>
      <c r="BY25">
        <v>1</v>
      </c>
      <c r="BZ25">
        <v>0.93300000000000005</v>
      </c>
      <c r="CA25">
        <v>0.53900000000000003</v>
      </c>
      <c r="CB25">
        <v>17.66</v>
      </c>
      <c r="CC25">
        <v>16.309999999999999</v>
      </c>
      <c r="CD25">
        <v>16.809999999999999</v>
      </c>
      <c r="CE25">
        <v>16.29</v>
      </c>
      <c r="CF25">
        <v>15.63</v>
      </c>
      <c r="CG25">
        <v>15.4</v>
      </c>
      <c r="CH25">
        <v>15.55</v>
      </c>
      <c r="CI25">
        <v>14.53</v>
      </c>
      <c r="CJ25">
        <v>14.37</v>
      </c>
      <c r="CK25">
        <v>14.62</v>
      </c>
      <c r="CL25">
        <v>14.31</v>
      </c>
      <c r="CM25">
        <v>14.6</v>
      </c>
      <c r="CN25">
        <v>15.19</v>
      </c>
      <c r="CO25">
        <v>15.95</v>
      </c>
      <c r="CP25">
        <v>1</v>
      </c>
      <c r="CQ25">
        <v>1</v>
      </c>
      <c r="CR25">
        <v>1</v>
      </c>
      <c r="CS25">
        <v>1</v>
      </c>
      <c r="CT25">
        <v>1</v>
      </c>
      <c r="CU25">
        <v>1</v>
      </c>
      <c r="CV25">
        <v>1</v>
      </c>
      <c r="CW25">
        <v>1</v>
      </c>
      <c r="CX25">
        <v>1</v>
      </c>
      <c r="CY25">
        <v>1</v>
      </c>
      <c r="CZ25">
        <v>1</v>
      </c>
      <c r="DA25">
        <v>1</v>
      </c>
      <c r="DB25">
        <v>1</v>
      </c>
      <c r="DC25">
        <v>1</v>
      </c>
      <c r="DD25">
        <v>1</v>
      </c>
      <c r="DE25">
        <v>1</v>
      </c>
      <c r="DF25">
        <v>1</v>
      </c>
      <c r="DG25">
        <v>1</v>
      </c>
      <c r="DH25">
        <v>1</v>
      </c>
      <c r="DI25">
        <v>1</v>
      </c>
      <c r="DJ25">
        <v>1</v>
      </c>
      <c r="DK25">
        <v>1</v>
      </c>
      <c r="DL25">
        <v>1</v>
      </c>
      <c r="DM25">
        <v>1</v>
      </c>
      <c r="DN25">
        <v>1</v>
      </c>
      <c r="DO25">
        <v>1</v>
      </c>
      <c r="DP25">
        <v>1</v>
      </c>
      <c r="DQ25">
        <v>1</v>
      </c>
      <c r="DR25">
        <v>0.30599999999999999</v>
      </c>
      <c r="DS25">
        <v>1</v>
      </c>
      <c r="DT25">
        <v>1</v>
      </c>
      <c r="DU25">
        <v>1</v>
      </c>
      <c r="DV25">
        <v>1</v>
      </c>
      <c r="DW25">
        <v>1</v>
      </c>
      <c r="DX25">
        <v>1</v>
      </c>
      <c r="DY25">
        <v>1</v>
      </c>
      <c r="DZ25">
        <v>1</v>
      </c>
      <c r="EA25">
        <v>1</v>
      </c>
      <c r="EB25">
        <v>1</v>
      </c>
      <c r="EC25">
        <v>1</v>
      </c>
      <c r="ED25">
        <v>1</v>
      </c>
      <c r="EE25">
        <v>1</v>
      </c>
      <c r="EF25">
        <v>5.2050000000000001</v>
      </c>
      <c r="EG25">
        <v>4.0979999999999999</v>
      </c>
      <c r="EH25">
        <v>5.4370000000000003</v>
      </c>
      <c r="EI25">
        <v>3.105</v>
      </c>
      <c r="EJ25">
        <v>3.0009999999999999</v>
      </c>
      <c r="EK25">
        <v>2.956</v>
      </c>
      <c r="EL25">
        <v>3.0019999999999998</v>
      </c>
      <c r="EM25">
        <v>-3.5329999999999999</v>
      </c>
      <c r="EN25">
        <v>1.3009999999999999</v>
      </c>
      <c r="EO25">
        <v>-0.29699999999999999</v>
      </c>
      <c r="EP25">
        <v>-3.7</v>
      </c>
      <c r="EQ25">
        <v>3.6970000000000001</v>
      </c>
      <c r="ER25">
        <v>2.87</v>
      </c>
      <c r="ES25">
        <v>5.9969999999999999</v>
      </c>
      <c r="ET25">
        <v>0</v>
      </c>
      <c r="EU25">
        <v>229.22278920505099</v>
      </c>
    </row>
    <row r="26" spans="1:151" x14ac:dyDescent="0.25">
      <c r="A26" t="s">
        <v>1558</v>
      </c>
      <c r="B26" t="s">
        <v>832</v>
      </c>
      <c r="C26" t="s">
        <v>595</v>
      </c>
      <c r="D26">
        <v>52</v>
      </c>
      <c r="E26" t="s">
        <v>13</v>
      </c>
      <c r="F26">
        <v>3</v>
      </c>
      <c r="G26">
        <v>2</v>
      </c>
      <c r="H26" t="s">
        <v>610</v>
      </c>
      <c r="I26" t="s">
        <v>6</v>
      </c>
      <c r="J26" t="s">
        <v>5</v>
      </c>
      <c r="K26" t="s">
        <v>606</v>
      </c>
      <c r="L26" s="17" t="s">
        <v>831</v>
      </c>
      <c r="M26" s="7">
        <v>0</v>
      </c>
      <c r="N26" s="7">
        <v>491.19123001063929</v>
      </c>
      <c r="O26" s="7">
        <f>M26*'Emission and cost factors'!$D$8+N26*'Emission and cost factors'!$E$8</f>
        <v>225.9479658048941</v>
      </c>
      <c r="P26" s="8">
        <f>M26*'Emission and cost factors'!$D$9+N26*'Emission and cost factors'!$E$9</f>
        <v>73.678684501595896</v>
      </c>
      <c r="Q26" s="2">
        <f t="shared" si="0"/>
        <v>17.321428571428573</v>
      </c>
      <c r="R26" s="2">
        <f t="shared" si="1"/>
        <v>14</v>
      </c>
      <c r="S26" s="2">
        <f t="shared" si="2"/>
        <v>14</v>
      </c>
      <c r="T26" s="2">
        <f t="shared" si="3"/>
        <v>12</v>
      </c>
      <c r="U26" s="7">
        <f t="shared" si="4"/>
        <v>1</v>
      </c>
      <c r="V26" s="7">
        <f t="shared" si="5"/>
        <v>0.93928571428571428</v>
      </c>
      <c r="W26" s="7">
        <f t="shared" si="6"/>
        <v>0.63807142857142851</v>
      </c>
      <c r="X26">
        <v>18.88</v>
      </c>
      <c r="Y26">
        <v>17.98</v>
      </c>
      <c r="Z26">
        <v>18.2</v>
      </c>
      <c r="AA26">
        <v>17.88</v>
      </c>
      <c r="AB26">
        <v>17.350000000000001</v>
      </c>
      <c r="AC26">
        <v>17.23</v>
      </c>
      <c r="AD26">
        <v>17.32</v>
      </c>
      <c r="AE26">
        <v>16.64</v>
      </c>
      <c r="AF26">
        <v>16.510000000000002</v>
      </c>
      <c r="AG26">
        <v>16.68</v>
      </c>
      <c r="AH26">
        <v>16.48</v>
      </c>
      <c r="AI26">
        <v>16.649999999999999</v>
      </c>
      <c r="AJ26">
        <v>17.12</v>
      </c>
      <c r="AK26">
        <v>17.579999999999998</v>
      </c>
      <c r="AL26">
        <v>1</v>
      </c>
      <c r="AM26">
        <v>1</v>
      </c>
      <c r="AN26">
        <v>1</v>
      </c>
      <c r="AO26">
        <v>1</v>
      </c>
      <c r="AP26">
        <v>1</v>
      </c>
      <c r="AQ26">
        <v>1</v>
      </c>
      <c r="AR26">
        <v>1</v>
      </c>
      <c r="AS26">
        <v>1</v>
      </c>
      <c r="AT26">
        <v>1</v>
      </c>
      <c r="AU26">
        <v>1</v>
      </c>
      <c r="AV26">
        <v>1</v>
      </c>
      <c r="AW26">
        <v>1</v>
      </c>
      <c r="AX26">
        <v>1</v>
      </c>
      <c r="AY26">
        <v>1</v>
      </c>
      <c r="AZ26">
        <v>0.15</v>
      </c>
      <c r="BA26">
        <v>1</v>
      </c>
      <c r="BB26">
        <v>1</v>
      </c>
      <c r="BC26">
        <v>1</v>
      </c>
      <c r="BD26">
        <v>1</v>
      </c>
      <c r="BE26">
        <v>1</v>
      </c>
      <c r="BF26">
        <v>1</v>
      </c>
      <c r="BG26">
        <v>1</v>
      </c>
      <c r="BH26">
        <v>1</v>
      </c>
      <c r="BI26">
        <v>1</v>
      </c>
      <c r="BJ26">
        <v>1</v>
      </c>
      <c r="BK26">
        <v>1</v>
      </c>
      <c r="BL26">
        <v>1</v>
      </c>
      <c r="BM26">
        <v>1</v>
      </c>
      <c r="BN26">
        <v>0</v>
      </c>
      <c r="BO26">
        <v>2.8000000000000001E-2</v>
      </c>
      <c r="BP26">
        <v>0</v>
      </c>
      <c r="BQ26">
        <v>0.14399999999999999</v>
      </c>
      <c r="BR26">
        <v>0.75</v>
      </c>
      <c r="BS26">
        <v>0.82799999999999996</v>
      </c>
      <c r="BT26">
        <v>0.71099999999999997</v>
      </c>
      <c r="BU26">
        <v>1</v>
      </c>
      <c r="BV26">
        <v>1</v>
      </c>
      <c r="BW26">
        <v>1</v>
      </c>
      <c r="BX26">
        <v>1</v>
      </c>
      <c r="BY26">
        <v>1</v>
      </c>
      <c r="BZ26">
        <v>0.93300000000000005</v>
      </c>
      <c r="CA26">
        <v>0.53900000000000003</v>
      </c>
      <c r="CB26">
        <v>17.66</v>
      </c>
      <c r="CC26">
        <v>16.309999999999999</v>
      </c>
      <c r="CD26">
        <v>16.809999999999999</v>
      </c>
      <c r="CE26">
        <v>16.29</v>
      </c>
      <c r="CF26">
        <v>15.63</v>
      </c>
      <c r="CG26">
        <v>15.4</v>
      </c>
      <c r="CH26">
        <v>15.55</v>
      </c>
      <c r="CI26">
        <v>14.53</v>
      </c>
      <c r="CJ26">
        <v>14.37</v>
      </c>
      <c r="CK26">
        <v>14.62</v>
      </c>
      <c r="CL26">
        <v>14.31</v>
      </c>
      <c r="CM26">
        <v>14.6</v>
      </c>
      <c r="CN26">
        <v>15.19</v>
      </c>
      <c r="CO26">
        <v>15.95</v>
      </c>
      <c r="CP26">
        <v>1</v>
      </c>
      <c r="CQ26">
        <v>1</v>
      </c>
      <c r="CR26">
        <v>1</v>
      </c>
      <c r="CS26">
        <v>1</v>
      </c>
      <c r="CT26">
        <v>1</v>
      </c>
      <c r="CU26">
        <v>1</v>
      </c>
      <c r="CV26">
        <v>1</v>
      </c>
      <c r="CW26">
        <v>1</v>
      </c>
      <c r="CX26">
        <v>1</v>
      </c>
      <c r="CY26">
        <v>1</v>
      </c>
      <c r="CZ26">
        <v>1</v>
      </c>
      <c r="DA26">
        <v>1</v>
      </c>
      <c r="DB26">
        <v>1</v>
      </c>
      <c r="DC26">
        <v>1</v>
      </c>
      <c r="DD26">
        <v>1</v>
      </c>
      <c r="DE26">
        <v>1</v>
      </c>
      <c r="DF26">
        <v>1</v>
      </c>
      <c r="DG26">
        <v>1</v>
      </c>
      <c r="DH26">
        <v>1</v>
      </c>
      <c r="DI26">
        <v>1</v>
      </c>
      <c r="DJ26">
        <v>1</v>
      </c>
      <c r="DK26">
        <v>1</v>
      </c>
      <c r="DL26">
        <v>1</v>
      </c>
      <c r="DM26">
        <v>1</v>
      </c>
      <c r="DN26">
        <v>1</v>
      </c>
      <c r="DO26">
        <v>1</v>
      </c>
      <c r="DP26">
        <v>1</v>
      </c>
      <c r="DQ26">
        <v>1</v>
      </c>
      <c r="DR26">
        <v>0.30599999999999999</v>
      </c>
      <c r="DS26">
        <v>1</v>
      </c>
      <c r="DT26">
        <v>1</v>
      </c>
      <c r="DU26">
        <v>1</v>
      </c>
      <c r="DV26">
        <v>1</v>
      </c>
      <c r="DW26">
        <v>1</v>
      </c>
      <c r="DX26">
        <v>1</v>
      </c>
      <c r="DY26">
        <v>1</v>
      </c>
      <c r="DZ26">
        <v>1</v>
      </c>
      <c r="EA26">
        <v>1</v>
      </c>
      <c r="EB26">
        <v>1</v>
      </c>
      <c r="EC26">
        <v>1</v>
      </c>
      <c r="ED26">
        <v>1</v>
      </c>
      <c r="EE26">
        <v>1</v>
      </c>
      <c r="EF26">
        <v>5.2050000000000001</v>
      </c>
      <c r="EG26">
        <v>4.0979999999999999</v>
      </c>
      <c r="EH26">
        <v>5.4370000000000003</v>
      </c>
      <c r="EI26">
        <v>3.105</v>
      </c>
      <c r="EJ26">
        <v>3.0009999999999999</v>
      </c>
      <c r="EK26">
        <v>2.956</v>
      </c>
      <c r="EL26">
        <v>3.0019999999999998</v>
      </c>
      <c r="EM26">
        <v>-3.5329999999999999</v>
      </c>
      <c r="EN26">
        <v>1.3009999999999999</v>
      </c>
      <c r="EO26">
        <v>-0.29699999999999999</v>
      </c>
      <c r="EP26">
        <v>-3.7</v>
      </c>
      <c r="EQ26">
        <v>3.6970000000000001</v>
      </c>
      <c r="ER26">
        <v>2.87</v>
      </c>
      <c r="ES26">
        <v>5.9969999999999999</v>
      </c>
      <c r="ET26">
        <v>0</v>
      </c>
      <c r="EU26">
        <v>229.222574004965</v>
      </c>
    </row>
    <row r="27" spans="1:151" x14ac:dyDescent="0.25">
      <c r="A27" t="s">
        <v>1559</v>
      </c>
      <c r="B27" t="s">
        <v>832</v>
      </c>
      <c r="C27" t="s">
        <v>595</v>
      </c>
      <c r="D27">
        <v>53</v>
      </c>
      <c r="E27" t="s">
        <v>13</v>
      </c>
      <c r="F27">
        <v>3</v>
      </c>
      <c r="G27">
        <v>2</v>
      </c>
      <c r="H27" t="s">
        <v>610</v>
      </c>
      <c r="I27" t="s">
        <v>3</v>
      </c>
      <c r="J27" t="s">
        <v>611</v>
      </c>
      <c r="K27" t="s">
        <v>606</v>
      </c>
      <c r="L27" s="17" t="s">
        <v>831</v>
      </c>
      <c r="M27" s="7">
        <v>0</v>
      </c>
      <c r="N27" s="7">
        <v>489.88039801030288</v>
      </c>
      <c r="O27" s="7">
        <f>M27*'Emission and cost factors'!$D$8+N27*'Emission and cost factors'!$E$8</f>
        <v>225.34498308473934</v>
      </c>
      <c r="P27" s="8">
        <f>M27*'Emission and cost factors'!$D$9+N27*'Emission and cost factors'!$E$9</f>
        <v>73.482059701545424</v>
      </c>
      <c r="Q27" s="2">
        <f t="shared" si="0"/>
        <v>17.206428571428567</v>
      </c>
      <c r="R27" s="2">
        <f t="shared" si="1"/>
        <v>14</v>
      </c>
      <c r="S27" s="2">
        <f t="shared" si="2"/>
        <v>14</v>
      </c>
      <c r="T27" s="2">
        <f t="shared" si="3"/>
        <v>12</v>
      </c>
      <c r="U27" s="7">
        <f t="shared" si="4"/>
        <v>1</v>
      </c>
      <c r="V27" s="7">
        <f t="shared" si="5"/>
        <v>0.94285714285714284</v>
      </c>
      <c r="W27" s="7">
        <f t="shared" si="6"/>
        <v>0.63642857142857145</v>
      </c>
      <c r="X27">
        <v>18.7</v>
      </c>
      <c r="Y27">
        <v>17.82</v>
      </c>
      <c r="Z27">
        <v>18.11</v>
      </c>
      <c r="AA27">
        <v>17.77</v>
      </c>
      <c r="AB27">
        <v>17.239999999999998</v>
      </c>
      <c r="AC27">
        <v>17.11</v>
      </c>
      <c r="AD27">
        <v>17.23</v>
      </c>
      <c r="AE27">
        <v>16.46</v>
      </c>
      <c r="AF27">
        <v>16.39</v>
      </c>
      <c r="AG27">
        <v>16.57</v>
      </c>
      <c r="AH27">
        <v>16.32</v>
      </c>
      <c r="AI27">
        <v>16.579999999999998</v>
      </c>
      <c r="AJ27">
        <v>17.04</v>
      </c>
      <c r="AK27">
        <v>17.55</v>
      </c>
      <c r="AL27">
        <v>1</v>
      </c>
      <c r="AM27">
        <v>1</v>
      </c>
      <c r="AN27">
        <v>1</v>
      </c>
      <c r="AO27">
        <v>1</v>
      </c>
      <c r="AP27">
        <v>1</v>
      </c>
      <c r="AQ27">
        <v>1</v>
      </c>
      <c r="AR27">
        <v>1</v>
      </c>
      <c r="AS27">
        <v>1</v>
      </c>
      <c r="AT27">
        <v>1</v>
      </c>
      <c r="AU27">
        <v>1</v>
      </c>
      <c r="AV27">
        <v>1</v>
      </c>
      <c r="AW27">
        <v>1</v>
      </c>
      <c r="AX27">
        <v>1</v>
      </c>
      <c r="AY27">
        <v>1</v>
      </c>
      <c r="AZ27">
        <v>0.317</v>
      </c>
      <c r="BA27">
        <v>1</v>
      </c>
      <c r="BB27">
        <v>0.88300000000000001</v>
      </c>
      <c r="BC27">
        <v>1</v>
      </c>
      <c r="BD27">
        <v>1</v>
      </c>
      <c r="BE27">
        <v>1</v>
      </c>
      <c r="BF27">
        <v>1</v>
      </c>
      <c r="BG27">
        <v>1</v>
      </c>
      <c r="BH27">
        <v>1</v>
      </c>
      <c r="BI27">
        <v>1</v>
      </c>
      <c r="BJ27">
        <v>1</v>
      </c>
      <c r="BK27">
        <v>1</v>
      </c>
      <c r="BL27">
        <v>1</v>
      </c>
      <c r="BM27">
        <v>1</v>
      </c>
      <c r="BN27">
        <v>0</v>
      </c>
      <c r="BO27">
        <v>0.2</v>
      </c>
      <c r="BP27">
        <v>0</v>
      </c>
      <c r="BQ27">
        <v>0.22800000000000001</v>
      </c>
      <c r="BR27">
        <v>0.73299999999999998</v>
      </c>
      <c r="BS27">
        <v>0.78300000000000003</v>
      </c>
      <c r="BT27">
        <v>0.67200000000000004</v>
      </c>
      <c r="BU27">
        <v>1</v>
      </c>
      <c r="BV27">
        <v>1</v>
      </c>
      <c r="BW27">
        <v>1</v>
      </c>
      <c r="BX27">
        <v>1</v>
      </c>
      <c r="BY27">
        <v>1</v>
      </c>
      <c r="BZ27">
        <v>0.81100000000000005</v>
      </c>
      <c r="CA27">
        <v>0.48299999999999998</v>
      </c>
      <c r="CB27">
        <v>17.37</v>
      </c>
      <c r="CC27">
        <v>16.09</v>
      </c>
      <c r="CD27">
        <v>16.68</v>
      </c>
      <c r="CE27">
        <v>16.12</v>
      </c>
      <c r="CF27">
        <v>15.44</v>
      </c>
      <c r="CG27">
        <v>15.2</v>
      </c>
      <c r="CH27">
        <v>15.37</v>
      </c>
      <c r="CI27">
        <v>14.2</v>
      </c>
      <c r="CJ27">
        <v>14.16</v>
      </c>
      <c r="CK27">
        <v>14.39</v>
      </c>
      <c r="CL27">
        <v>14.01</v>
      </c>
      <c r="CM27">
        <v>14.45</v>
      </c>
      <c r="CN27">
        <v>15.06</v>
      </c>
      <c r="CO27">
        <v>15.87</v>
      </c>
      <c r="CP27">
        <v>1</v>
      </c>
      <c r="CQ27">
        <v>1</v>
      </c>
      <c r="CR27">
        <v>1</v>
      </c>
      <c r="CS27">
        <v>1</v>
      </c>
      <c r="CT27">
        <v>1</v>
      </c>
      <c r="CU27">
        <v>1</v>
      </c>
      <c r="CV27">
        <v>1</v>
      </c>
      <c r="CW27">
        <v>1</v>
      </c>
      <c r="CX27">
        <v>1</v>
      </c>
      <c r="CY27">
        <v>1</v>
      </c>
      <c r="CZ27">
        <v>1</v>
      </c>
      <c r="DA27">
        <v>1</v>
      </c>
      <c r="DB27">
        <v>1</v>
      </c>
      <c r="DC27">
        <v>1</v>
      </c>
      <c r="DD27">
        <v>1</v>
      </c>
      <c r="DE27">
        <v>1</v>
      </c>
      <c r="DF27">
        <v>1</v>
      </c>
      <c r="DG27">
        <v>1</v>
      </c>
      <c r="DH27">
        <v>1</v>
      </c>
      <c r="DI27">
        <v>1</v>
      </c>
      <c r="DJ27">
        <v>1</v>
      </c>
      <c r="DK27">
        <v>1</v>
      </c>
      <c r="DL27">
        <v>1</v>
      </c>
      <c r="DM27">
        <v>1</v>
      </c>
      <c r="DN27">
        <v>1</v>
      </c>
      <c r="DO27">
        <v>1</v>
      </c>
      <c r="DP27">
        <v>1</v>
      </c>
      <c r="DQ27">
        <v>1</v>
      </c>
      <c r="DR27">
        <v>0.47799999999999998</v>
      </c>
      <c r="DS27">
        <v>1</v>
      </c>
      <c r="DT27">
        <v>0.94399999999999995</v>
      </c>
      <c r="DU27">
        <v>1</v>
      </c>
      <c r="DV27">
        <v>1</v>
      </c>
      <c r="DW27">
        <v>1</v>
      </c>
      <c r="DX27">
        <v>1</v>
      </c>
      <c r="DY27">
        <v>1</v>
      </c>
      <c r="DZ27">
        <v>1</v>
      </c>
      <c r="EA27">
        <v>1</v>
      </c>
      <c r="EB27">
        <v>1</v>
      </c>
      <c r="EC27">
        <v>1</v>
      </c>
      <c r="ED27">
        <v>1</v>
      </c>
      <c r="EE27">
        <v>1</v>
      </c>
      <c r="EF27">
        <v>5.2050000000000001</v>
      </c>
      <c r="EG27">
        <v>4.0979999999999999</v>
      </c>
      <c r="EH27">
        <v>5.4370000000000003</v>
      </c>
      <c r="EI27">
        <v>3.105</v>
      </c>
      <c r="EJ27">
        <v>3.0009999999999999</v>
      </c>
      <c r="EK27">
        <v>2.956</v>
      </c>
      <c r="EL27">
        <v>3.0019999999999998</v>
      </c>
      <c r="EM27">
        <v>-3.5329999999999999</v>
      </c>
      <c r="EN27">
        <v>1.3009999999999999</v>
      </c>
      <c r="EO27">
        <v>-0.29699999999999999</v>
      </c>
      <c r="EP27">
        <v>-3.7</v>
      </c>
      <c r="EQ27">
        <v>3.6970000000000001</v>
      </c>
      <c r="ER27">
        <v>2.87</v>
      </c>
      <c r="ES27">
        <v>5.9969999999999999</v>
      </c>
      <c r="ET27">
        <v>0</v>
      </c>
      <c r="EU27">
        <v>228.61085240480801</v>
      </c>
    </row>
    <row r="28" spans="1:151" x14ac:dyDescent="0.25">
      <c r="A28" t="s">
        <v>1560</v>
      </c>
      <c r="B28" t="s">
        <v>832</v>
      </c>
      <c r="C28" t="s">
        <v>595</v>
      </c>
      <c r="D28">
        <v>54</v>
      </c>
      <c r="E28" t="s">
        <v>13</v>
      </c>
      <c r="F28">
        <v>3</v>
      </c>
      <c r="G28">
        <v>2</v>
      </c>
      <c r="H28" t="s">
        <v>610</v>
      </c>
      <c r="I28" t="s">
        <v>3</v>
      </c>
      <c r="J28" t="s">
        <v>5</v>
      </c>
      <c r="K28" t="s">
        <v>606</v>
      </c>
      <c r="L28" s="17" t="s">
        <v>831</v>
      </c>
      <c r="M28" s="7">
        <v>0</v>
      </c>
      <c r="N28" s="7">
        <v>489.88015394471574</v>
      </c>
      <c r="O28" s="7">
        <f>M28*'Emission and cost factors'!$D$8+N28*'Emission and cost factors'!$E$8</f>
        <v>225.34487081456925</v>
      </c>
      <c r="P28" s="8">
        <f>M28*'Emission and cost factors'!$D$9+N28*'Emission and cost factors'!$E$9</f>
        <v>73.482023091707362</v>
      </c>
      <c r="Q28" s="2">
        <f t="shared" si="0"/>
        <v>17.206428571428567</v>
      </c>
      <c r="R28" s="2">
        <f t="shared" si="1"/>
        <v>14</v>
      </c>
      <c r="S28" s="2">
        <f t="shared" si="2"/>
        <v>14</v>
      </c>
      <c r="T28" s="2">
        <f t="shared" si="3"/>
        <v>12</v>
      </c>
      <c r="U28" s="7">
        <f t="shared" si="4"/>
        <v>1</v>
      </c>
      <c r="V28" s="7">
        <f t="shared" si="5"/>
        <v>0.94285714285714284</v>
      </c>
      <c r="W28" s="7">
        <f t="shared" si="6"/>
        <v>0.63642857142857145</v>
      </c>
      <c r="X28">
        <v>18.7</v>
      </c>
      <c r="Y28">
        <v>17.82</v>
      </c>
      <c r="Z28">
        <v>18.11</v>
      </c>
      <c r="AA28">
        <v>17.77</v>
      </c>
      <c r="AB28">
        <v>17.239999999999998</v>
      </c>
      <c r="AC28">
        <v>17.11</v>
      </c>
      <c r="AD28">
        <v>17.23</v>
      </c>
      <c r="AE28">
        <v>16.46</v>
      </c>
      <c r="AF28">
        <v>16.39</v>
      </c>
      <c r="AG28">
        <v>16.57</v>
      </c>
      <c r="AH28">
        <v>16.32</v>
      </c>
      <c r="AI28">
        <v>16.579999999999998</v>
      </c>
      <c r="AJ28">
        <v>17.04</v>
      </c>
      <c r="AK28">
        <v>17.55</v>
      </c>
      <c r="AL28">
        <v>1</v>
      </c>
      <c r="AM28">
        <v>1</v>
      </c>
      <c r="AN28">
        <v>1</v>
      </c>
      <c r="AO28">
        <v>1</v>
      </c>
      <c r="AP28">
        <v>1</v>
      </c>
      <c r="AQ28">
        <v>1</v>
      </c>
      <c r="AR28">
        <v>1</v>
      </c>
      <c r="AS28">
        <v>1</v>
      </c>
      <c r="AT28">
        <v>1</v>
      </c>
      <c r="AU28">
        <v>1</v>
      </c>
      <c r="AV28">
        <v>1</v>
      </c>
      <c r="AW28">
        <v>1</v>
      </c>
      <c r="AX28">
        <v>1</v>
      </c>
      <c r="AY28">
        <v>1</v>
      </c>
      <c r="AZ28">
        <v>0.317</v>
      </c>
      <c r="BA28">
        <v>1</v>
      </c>
      <c r="BB28">
        <v>0.88300000000000001</v>
      </c>
      <c r="BC28">
        <v>1</v>
      </c>
      <c r="BD28">
        <v>1</v>
      </c>
      <c r="BE28">
        <v>1</v>
      </c>
      <c r="BF28">
        <v>1</v>
      </c>
      <c r="BG28">
        <v>1</v>
      </c>
      <c r="BH28">
        <v>1</v>
      </c>
      <c r="BI28">
        <v>1</v>
      </c>
      <c r="BJ28">
        <v>1</v>
      </c>
      <c r="BK28">
        <v>1</v>
      </c>
      <c r="BL28">
        <v>1</v>
      </c>
      <c r="BM28">
        <v>1</v>
      </c>
      <c r="BN28">
        <v>0</v>
      </c>
      <c r="BO28">
        <v>0.2</v>
      </c>
      <c r="BP28">
        <v>0</v>
      </c>
      <c r="BQ28">
        <v>0.22800000000000001</v>
      </c>
      <c r="BR28">
        <v>0.73299999999999998</v>
      </c>
      <c r="BS28">
        <v>0.78300000000000003</v>
      </c>
      <c r="BT28">
        <v>0.67200000000000004</v>
      </c>
      <c r="BU28">
        <v>1</v>
      </c>
      <c r="BV28">
        <v>1</v>
      </c>
      <c r="BW28">
        <v>1</v>
      </c>
      <c r="BX28">
        <v>1</v>
      </c>
      <c r="BY28">
        <v>1</v>
      </c>
      <c r="BZ28">
        <v>0.81100000000000005</v>
      </c>
      <c r="CA28">
        <v>0.48299999999999998</v>
      </c>
      <c r="CB28">
        <v>17.37</v>
      </c>
      <c r="CC28">
        <v>16.09</v>
      </c>
      <c r="CD28">
        <v>16.68</v>
      </c>
      <c r="CE28">
        <v>16.12</v>
      </c>
      <c r="CF28">
        <v>15.44</v>
      </c>
      <c r="CG28">
        <v>15.2</v>
      </c>
      <c r="CH28">
        <v>15.37</v>
      </c>
      <c r="CI28">
        <v>14.2</v>
      </c>
      <c r="CJ28">
        <v>14.16</v>
      </c>
      <c r="CK28">
        <v>14.39</v>
      </c>
      <c r="CL28">
        <v>14.01</v>
      </c>
      <c r="CM28">
        <v>14.45</v>
      </c>
      <c r="CN28">
        <v>15.06</v>
      </c>
      <c r="CO28">
        <v>15.87</v>
      </c>
      <c r="CP28">
        <v>1</v>
      </c>
      <c r="CQ28">
        <v>1</v>
      </c>
      <c r="CR28">
        <v>1</v>
      </c>
      <c r="CS28">
        <v>1</v>
      </c>
      <c r="CT28">
        <v>1</v>
      </c>
      <c r="CU28">
        <v>1</v>
      </c>
      <c r="CV28">
        <v>1</v>
      </c>
      <c r="CW28">
        <v>1</v>
      </c>
      <c r="CX28">
        <v>1</v>
      </c>
      <c r="CY28">
        <v>1</v>
      </c>
      <c r="CZ28">
        <v>1</v>
      </c>
      <c r="DA28">
        <v>1</v>
      </c>
      <c r="DB28">
        <v>1</v>
      </c>
      <c r="DC28">
        <v>1</v>
      </c>
      <c r="DD28">
        <v>1</v>
      </c>
      <c r="DE28">
        <v>1</v>
      </c>
      <c r="DF28">
        <v>1</v>
      </c>
      <c r="DG28">
        <v>1</v>
      </c>
      <c r="DH28">
        <v>1</v>
      </c>
      <c r="DI28">
        <v>1</v>
      </c>
      <c r="DJ28">
        <v>1</v>
      </c>
      <c r="DK28">
        <v>1</v>
      </c>
      <c r="DL28">
        <v>1</v>
      </c>
      <c r="DM28">
        <v>1</v>
      </c>
      <c r="DN28">
        <v>1</v>
      </c>
      <c r="DO28">
        <v>1</v>
      </c>
      <c r="DP28">
        <v>1</v>
      </c>
      <c r="DQ28">
        <v>1</v>
      </c>
      <c r="DR28">
        <v>0.47799999999999998</v>
      </c>
      <c r="DS28">
        <v>1</v>
      </c>
      <c r="DT28">
        <v>0.94399999999999995</v>
      </c>
      <c r="DU28">
        <v>1</v>
      </c>
      <c r="DV28">
        <v>1</v>
      </c>
      <c r="DW28">
        <v>1</v>
      </c>
      <c r="DX28">
        <v>1</v>
      </c>
      <c r="DY28">
        <v>1</v>
      </c>
      <c r="DZ28">
        <v>1</v>
      </c>
      <c r="EA28">
        <v>1</v>
      </c>
      <c r="EB28">
        <v>1</v>
      </c>
      <c r="EC28">
        <v>1</v>
      </c>
      <c r="ED28">
        <v>1</v>
      </c>
      <c r="EE28">
        <v>1</v>
      </c>
      <c r="EF28">
        <v>5.2050000000000001</v>
      </c>
      <c r="EG28">
        <v>4.0979999999999999</v>
      </c>
      <c r="EH28">
        <v>5.4370000000000003</v>
      </c>
      <c r="EI28">
        <v>3.105</v>
      </c>
      <c r="EJ28">
        <v>3.0009999999999999</v>
      </c>
      <c r="EK28">
        <v>2.956</v>
      </c>
      <c r="EL28">
        <v>3.0019999999999998</v>
      </c>
      <c r="EM28">
        <v>-3.5329999999999999</v>
      </c>
      <c r="EN28">
        <v>1.3009999999999999</v>
      </c>
      <c r="EO28">
        <v>-0.29699999999999999</v>
      </c>
      <c r="EP28">
        <v>-3.7</v>
      </c>
      <c r="EQ28">
        <v>3.6970000000000001</v>
      </c>
      <c r="ER28">
        <v>2.87</v>
      </c>
      <c r="ES28">
        <v>5.9969999999999999</v>
      </c>
      <c r="ET28">
        <v>0</v>
      </c>
      <c r="EU28">
        <v>228.61073850753399</v>
      </c>
    </row>
    <row r="29" spans="1:151" x14ac:dyDescent="0.25">
      <c r="A29" t="s">
        <v>1561</v>
      </c>
      <c r="B29" t="s">
        <v>832</v>
      </c>
      <c r="C29" t="s">
        <v>595</v>
      </c>
      <c r="D29">
        <v>67</v>
      </c>
      <c r="E29" t="s">
        <v>1</v>
      </c>
      <c r="F29">
        <v>1</v>
      </c>
      <c r="G29">
        <v>1</v>
      </c>
      <c r="H29" t="s">
        <v>2</v>
      </c>
      <c r="I29" t="s">
        <v>7</v>
      </c>
      <c r="J29" t="s">
        <v>611</v>
      </c>
      <c r="K29" t="s">
        <v>606</v>
      </c>
      <c r="L29" s="17" t="s">
        <v>831</v>
      </c>
      <c r="M29" s="7">
        <v>0</v>
      </c>
      <c r="N29" s="7">
        <v>845.7979333888992</v>
      </c>
      <c r="O29" s="7">
        <f>M29*'Emission and cost factors'!$D$8+N29*'Emission and cost factors'!$E$8</f>
        <v>389.06704935889366</v>
      </c>
      <c r="P29" s="8">
        <f>M29*'Emission and cost factors'!$D$9+N29*'Emission and cost factors'!$E$9</f>
        <v>126.86969000833487</v>
      </c>
      <c r="Q29" s="2">
        <f t="shared" si="0"/>
        <v>14.932142857142859</v>
      </c>
      <c r="R29" s="2">
        <f t="shared" si="1"/>
        <v>14</v>
      </c>
      <c r="S29" s="2">
        <f t="shared" si="2"/>
        <v>14</v>
      </c>
      <c r="T29" s="2">
        <f t="shared" si="3"/>
        <v>14</v>
      </c>
      <c r="U29" s="7">
        <f t="shared" si="4"/>
        <v>1</v>
      </c>
      <c r="V29" s="7">
        <f t="shared" si="5"/>
        <v>1</v>
      </c>
      <c r="W29" s="7">
        <f t="shared" si="6"/>
        <v>1</v>
      </c>
      <c r="X29">
        <v>16.93</v>
      </c>
      <c r="Y29">
        <v>15.75</v>
      </c>
      <c r="Z29">
        <v>16.25</v>
      </c>
      <c r="AA29">
        <v>15.93</v>
      </c>
      <c r="AB29">
        <v>15.06</v>
      </c>
      <c r="AC29">
        <v>14.98</v>
      </c>
      <c r="AD29">
        <v>15.2</v>
      </c>
      <c r="AE29">
        <v>14.2</v>
      </c>
      <c r="AF29">
        <v>13.43</v>
      </c>
      <c r="AG29">
        <v>14.01</v>
      </c>
      <c r="AH29">
        <v>13.62</v>
      </c>
      <c r="AI29">
        <v>13.53</v>
      </c>
      <c r="AJ29">
        <v>14.77</v>
      </c>
      <c r="AK29">
        <v>15.39</v>
      </c>
      <c r="AL29">
        <v>1</v>
      </c>
      <c r="AM29">
        <v>1</v>
      </c>
      <c r="AN29">
        <v>1</v>
      </c>
      <c r="AO29">
        <v>1</v>
      </c>
      <c r="AP29">
        <v>1</v>
      </c>
      <c r="AQ29">
        <v>1</v>
      </c>
      <c r="AR29">
        <v>1</v>
      </c>
      <c r="AS29">
        <v>1</v>
      </c>
      <c r="AT29">
        <v>1</v>
      </c>
      <c r="AU29">
        <v>1</v>
      </c>
      <c r="AV29">
        <v>1</v>
      </c>
      <c r="AW29">
        <v>1</v>
      </c>
      <c r="AX29">
        <v>1</v>
      </c>
      <c r="AY29">
        <v>1</v>
      </c>
      <c r="AZ29">
        <v>1</v>
      </c>
      <c r="BA29">
        <v>1</v>
      </c>
      <c r="BB29">
        <v>1</v>
      </c>
      <c r="BC29">
        <v>1</v>
      </c>
      <c r="BD29">
        <v>1</v>
      </c>
      <c r="BE29">
        <v>1</v>
      </c>
      <c r="BF29">
        <v>1</v>
      </c>
      <c r="BG29">
        <v>1</v>
      </c>
      <c r="BH29">
        <v>1</v>
      </c>
      <c r="BI29">
        <v>1</v>
      </c>
      <c r="BJ29">
        <v>1</v>
      </c>
      <c r="BK29">
        <v>1</v>
      </c>
      <c r="BL29">
        <v>1</v>
      </c>
      <c r="BM29">
        <v>1</v>
      </c>
      <c r="BN29">
        <v>1</v>
      </c>
      <c r="BO29">
        <v>1</v>
      </c>
      <c r="BP29">
        <v>1</v>
      </c>
      <c r="BQ29">
        <v>1</v>
      </c>
      <c r="BR29">
        <v>1</v>
      </c>
      <c r="BS29">
        <v>1</v>
      </c>
      <c r="BT29">
        <v>1</v>
      </c>
      <c r="BU29">
        <v>1</v>
      </c>
      <c r="BV29">
        <v>1</v>
      </c>
      <c r="BW29">
        <v>1</v>
      </c>
      <c r="BX29">
        <v>1</v>
      </c>
      <c r="BY29">
        <v>1</v>
      </c>
      <c r="BZ29">
        <v>1</v>
      </c>
      <c r="CA29">
        <v>1</v>
      </c>
      <c r="CB29">
        <v>15.82</v>
      </c>
      <c r="CC29">
        <v>14.3</v>
      </c>
      <c r="CD29">
        <v>14.94</v>
      </c>
      <c r="CE29">
        <v>14.49</v>
      </c>
      <c r="CF29">
        <v>13.38</v>
      </c>
      <c r="CG29">
        <v>13.05</v>
      </c>
      <c r="CH29">
        <v>13.33</v>
      </c>
      <c r="CI29">
        <v>12.15</v>
      </c>
      <c r="CJ29">
        <v>11.3</v>
      </c>
      <c r="CK29">
        <v>12.04</v>
      </c>
      <c r="CL29">
        <v>11.6</v>
      </c>
      <c r="CM29">
        <v>11.47</v>
      </c>
      <c r="CN29">
        <v>12.82</v>
      </c>
      <c r="CO29">
        <v>13.67</v>
      </c>
      <c r="CP29">
        <v>1</v>
      </c>
      <c r="CQ29">
        <v>1</v>
      </c>
      <c r="CR29">
        <v>1</v>
      </c>
      <c r="CS29">
        <v>1</v>
      </c>
      <c r="CT29">
        <v>1</v>
      </c>
      <c r="CU29">
        <v>1</v>
      </c>
      <c r="CV29">
        <v>1</v>
      </c>
      <c r="CW29">
        <v>1</v>
      </c>
      <c r="CX29">
        <v>1</v>
      </c>
      <c r="CY29">
        <v>1</v>
      </c>
      <c r="CZ29">
        <v>1</v>
      </c>
      <c r="DA29">
        <v>1</v>
      </c>
      <c r="DB29">
        <v>1</v>
      </c>
      <c r="DC29">
        <v>1</v>
      </c>
      <c r="DD29">
        <v>1</v>
      </c>
      <c r="DE29">
        <v>1</v>
      </c>
      <c r="DF29">
        <v>1</v>
      </c>
      <c r="DG29">
        <v>1</v>
      </c>
      <c r="DH29">
        <v>1</v>
      </c>
      <c r="DI29">
        <v>1</v>
      </c>
      <c r="DJ29">
        <v>1</v>
      </c>
      <c r="DK29">
        <v>1</v>
      </c>
      <c r="DL29">
        <v>1</v>
      </c>
      <c r="DM29">
        <v>1</v>
      </c>
      <c r="DN29">
        <v>1</v>
      </c>
      <c r="DO29">
        <v>1</v>
      </c>
      <c r="DP29">
        <v>1</v>
      </c>
      <c r="DQ29">
        <v>1</v>
      </c>
      <c r="DR29">
        <v>1</v>
      </c>
      <c r="DS29">
        <v>1</v>
      </c>
      <c r="DT29">
        <v>1</v>
      </c>
      <c r="DU29">
        <v>1</v>
      </c>
      <c r="DV29">
        <v>1</v>
      </c>
      <c r="DW29">
        <v>1</v>
      </c>
      <c r="DX29">
        <v>1</v>
      </c>
      <c r="DY29">
        <v>1</v>
      </c>
      <c r="DZ29">
        <v>1</v>
      </c>
      <c r="EA29">
        <v>1</v>
      </c>
      <c r="EB29">
        <v>1</v>
      </c>
      <c r="EC29">
        <v>1</v>
      </c>
      <c r="ED29">
        <v>1</v>
      </c>
      <c r="EE29">
        <v>1</v>
      </c>
      <c r="EF29">
        <v>5.4109999999999996</v>
      </c>
      <c r="EG29">
        <v>4.2919999999999998</v>
      </c>
      <c r="EH29">
        <v>5.8029999999999999</v>
      </c>
      <c r="EI29">
        <v>3.4119999999999999</v>
      </c>
      <c r="EJ29">
        <v>3.101</v>
      </c>
      <c r="EK29">
        <v>2.823</v>
      </c>
      <c r="EL29">
        <v>3.3029999999999999</v>
      </c>
      <c r="EM29">
        <v>-3.2959999999999998</v>
      </c>
      <c r="EN29">
        <v>1.401</v>
      </c>
      <c r="EO29">
        <v>0.10299999999999999</v>
      </c>
      <c r="EP29">
        <v>-3.7</v>
      </c>
      <c r="EQ29">
        <v>3.589</v>
      </c>
      <c r="ER29">
        <v>3.0110000000000001</v>
      </c>
      <c r="ES29">
        <v>5.99</v>
      </c>
      <c r="ET29">
        <v>0</v>
      </c>
      <c r="EU29">
        <v>394.70570224815299</v>
      </c>
    </row>
    <row r="30" spans="1:151" x14ac:dyDescent="0.25">
      <c r="A30" t="s">
        <v>1562</v>
      </c>
      <c r="B30" t="s">
        <v>832</v>
      </c>
      <c r="C30" t="s">
        <v>595</v>
      </c>
      <c r="D30">
        <v>68</v>
      </c>
      <c r="E30" t="s">
        <v>1</v>
      </c>
      <c r="F30">
        <v>1</v>
      </c>
      <c r="G30">
        <v>1</v>
      </c>
      <c r="H30" t="s">
        <v>2</v>
      </c>
      <c r="I30" t="s">
        <v>7</v>
      </c>
      <c r="J30" t="s">
        <v>5</v>
      </c>
      <c r="K30" t="s">
        <v>606</v>
      </c>
      <c r="L30" s="17" t="s">
        <v>831</v>
      </c>
      <c r="M30" s="7">
        <v>0</v>
      </c>
      <c r="N30" s="7">
        <v>845.79575986534724</v>
      </c>
      <c r="O30" s="7">
        <f>M30*'Emission and cost factors'!$D$8+N30*'Emission and cost factors'!$E$8</f>
        <v>389.06604953805976</v>
      </c>
      <c r="P30" s="8">
        <f>M30*'Emission and cost factors'!$D$9+N30*'Emission and cost factors'!$E$9</f>
        <v>126.86936397980207</v>
      </c>
      <c r="Q30" s="2">
        <f t="shared" si="0"/>
        <v>14.932142857142859</v>
      </c>
      <c r="R30" s="2">
        <f t="shared" si="1"/>
        <v>14</v>
      </c>
      <c r="S30" s="2">
        <f t="shared" si="2"/>
        <v>14</v>
      </c>
      <c r="T30" s="2">
        <f t="shared" si="3"/>
        <v>14</v>
      </c>
      <c r="U30" s="7">
        <f t="shared" si="4"/>
        <v>1</v>
      </c>
      <c r="V30" s="7">
        <f t="shared" si="5"/>
        <v>1</v>
      </c>
      <c r="W30" s="7">
        <f t="shared" si="6"/>
        <v>1</v>
      </c>
      <c r="X30">
        <v>16.93</v>
      </c>
      <c r="Y30">
        <v>15.75</v>
      </c>
      <c r="Z30">
        <v>16.25</v>
      </c>
      <c r="AA30">
        <v>15.93</v>
      </c>
      <c r="AB30">
        <v>15.06</v>
      </c>
      <c r="AC30">
        <v>14.98</v>
      </c>
      <c r="AD30">
        <v>15.2</v>
      </c>
      <c r="AE30">
        <v>14.2</v>
      </c>
      <c r="AF30">
        <v>13.43</v>
      </c>
      <c r="AG30">
        <v>14.01</v>
      </c>
      <c r="AH30">
        <v>13.62</v>
      </c>
      <c r="AI30">
        <v>13.53</v>
      </c>
      <c r="AJ30">
        <v>14.77</v>
      </c>
      <c r="AK30">
        <v>15.39</v>
      </c>
      <c r="AL30">
        <v>1</v>
      </c>
      <c r="AM30">
        <v>1</v>
      </c>
      <c r="AN30">
        <v>1</v>
      </c>
      <c r="AO30">
        <v>1</v>
      </c>
      <c r="AP30">
        <v>1</v>
      </c>
      <c r="AQ30">
        <v>1</v>
      </c>
      <c r="AR30">
        <v>1</v>
      </c>
      <c r="AS30">
        <v>1</v>
      </c>
      <c r="AT30">
        <v>1</v>
      </c>
      <c r="AU30">
        <v>1</v>
      </c>
      <c r="AV30">
        <v>1</v>
      </c>
      <c r="AW30">
        <v>1</v>
      </c>
      <c r="AX30">
        <v>1</v>
      </c>
      <c r="AY30">
        <v>1</v>
      </c>
      <c r="AZ30">
        <v>1</v>
      </c>
      <c r="BA30">
        <v>1</v>
      </c>
      <c r="BB30">
        <v>1</v>
      </c>
      <c r="BC30">
        <v>1</v>
      </c>
      <c r="BD30">
        <v>1</v>
      </c>
      <c r="BE30">
        <v>1</v>
      </c>
      <c r="BF30">
        <v>1</v>
      </c>
      <c r="BG30">
        <v>1</v>
      </c>
      <c r="BH30">
        <v>1</v>
      </c>
      <c r="BI30">
        <v>1</v>
      </c>
      <c r="BJ30">
        <v>1</v>
      </c>
      <c r="BK30">
        <v>1</v>
      </c>
      <c r="BL30">
        <v>1</v>
      </c>
      <c r="BM30">
        <v>1</v>
      </c>
      <c r="BN30">
        <v>1</v>
      </c>
      <c r="BO30">
        <v>1</v>
      </c>
      <c r="BP30">
        <v>1</v>
      </c>
      <c r="BQ30">
        <v>1</v>
      </c>
      <c r="BR30">
        <v>1</v>
      </c>
      <c r="BS30">
        <v>1</v>
      </c>
      <c r="BT30">
        <v>1</v>
      </c>
      <c r="BU30">
        <v>1</v>
      </c>
      <c r="BV30">
        <v>1</v>
      </c>
      <c r="BW30">
        <v>1</v>
      </c>
      <c r="BX30">
        <v>1</v>
      </c>
      <c r="BY30">
        <v>1</v>
      </c>
      <c r="BZ30">
        <v>1</v>
      </c>
      <c r="CA30">
        <v>1</v>
      </c>
      <c r="CB30">
        <v>15.82</v>
      </c>
      <c r="CC30">
        <v>14.3</v>
      </c>
      <c r="CD30">
        <v>14.94</v>
      </c>
      <c r="CE30">
        <v>14.49</v>
      </c>
      <c r="CF30">
        <v>13.38</v>
      </c>
      <c r="CG30">
        <v>13.05</v>
      </c>
      <c r="CH30">
        <v>13.33</v>
      </c>
      <c r="CI30">
        <v>12.15</v>
      </c>
      <c r="CJ30">
        <v>11.3</v>
      </c>
      <c r="CK30">
        <v>12.04</v>
      </c>
      <c r="CL30">
        <v>11.6</v>
      </c>
      <c r="CM30">
        <v>11.47</v>
      </c>
      <c r="CN30">
        <v>12.82</v>
      </c>
      <c r="CO30">
        <v>13.67</v>
      </c>
      <c r="CP30">
        <v>1</v>
      </c>
      <c r="CQ30">
        <v>1</v>
      </c>
      <c r="CR30">
        <v>1</v>
      </c>
      <c r="CS30">
        <v>1</v>
      </c>
      <c r="CT30">
        <v>1</v>
      </c>
      <c r="CU30">
        <v>1</v>
      </c>
      <c r="CV30">
        <v>1</v>
      </c>
      <c r="CW30">
        <v>1</v>
      </c>
      <c r="CX30">
        <v>1</v>
      </c>
      <c r="CY30">
        <v>1</v>
      </c>
      <c r="CZ30">
        <v>1</v>
      </c>
      <c r="DA30">
        <v>1</v>
      </c>
      <c r="DB30">
        <v>1</v>
      </c>
      <c r="DC30">
        <v>1</v>
      </c>
      <c r="DD30">
        <v>1</v>
      </c>
      <c r="DE30">
        <v>1</v>
      </c>
      <c r="DF30">
        <v>1</v>
      </c>
      <c r="DG30">
        <v>1</v>
      </c>
      <c r="DH30">
        <v>1</v>
      </c>
      <c r="DI30">
        <v>1</v>
      </c>
      <c r="DJ30">
        <v>1</v>
      </c>
      <c r="DK30">
        <v>1</v>
      </c>
      <c r="DL30">
        <v>1</v>
      </c>
      <c r="DM30">
        <v>1</v>
      </c>
      <c r="DN30">
        <v>1</v>
      </c>
      <c r="DO30">
        <v>1</v>
      </c>
      <c r="DP30">
        <v>1</v>
      </c>
      <c r="DQ30">
        <v>1</v>
      </c>
      <c r="DR30">
        <v>1</v>
      </c>
      <c r="DS30">
        <v>1</v>
      </c>
      <c r="DT30">
        <v>1</v>
      </c>
      <c r="DU30">
        <v>1</v>
      </c>
      <c r="DV30">
        <v>1</v>
      </c>
      <c r="DW30">
        <v>1</v>
      </c>
      <c r="DX30">
        <v>1</v>
      </c>
      <c r="DY30">
        <v>1</v>
      </c>
      <c r="DZ30">
        <v>1</v>
      </c>
      <c r="EA30">
        <v>1</v>
      </c>
      <c r="EB30">
        <v>1</v>
      </c>
      <c r="EC30">
        <v>1</v>
      </c>
      <c r="ED30">
        <v>1</v>
      </c>
      <c r="EE30">
        <v>1</v>
      </c>
      <c r="EF30">
        <v>5.4109999999999996</v>
      </c>
      <c r="EG30">
        <v>4.2919999999999998</v>
      </c>
      <c r="EH30">
        <v>5.8029999999999999</v>
      </c>
      <c r="EI30">
        <v>3.4119999999999999</v>
      </c>
      <c r="EJ30">
        <v>3.101</v>
      </c>
      <c r="EK30">
        <v>2.823</v>
      </c>
      <c r="EL30">
        <v>3.3029999999999999</v>
      </c>
      <c r="EM30">
        <v>-3.2959999999999998</v>
      </c>
      <c r="EN30">
        <v>1.401</v>
      </c>
      <c r="EO30">
        <v>0.10299999999999999</v>
      </c>
      <c r="EP30">
        <v>-3.7</v>
      </c>
      <c r="EQ30">
        <v>3.589</v>
      </c>
      <c r="ER30">
        <v>3.0110000000000001</v>
      </c>
      <c r="ES30">
        <v>5.99</v>
      </c>
      <c r="ET30">
        <v>0</v>
      </c>
      <c r="EU30">
        <v>394.70468793716202</v>
      </c>
    </row>
    <row r="31" spans="1:151" x14ac:dyDescent="0.25">
      <c r="A31" t="s">
        <v>1563</v>
      </c>
      <c r="B31" t="s">
        <v>832</v>
      </c>
      <c r="C31" t="s">
        <v>595</v>
      </c>
      <c r="D31">
        <v>69</v>
      </c>
      <c r="E31" t="s">
        <v>1</v>
      </c>
      <c r="F31">
        <v>1</v>
      </c>
      <c r="G31">
        <v>1</v>
      </c>
      <c r="H31" t="s">
        <v>2</v>
      </c>
      <c r="I31" t="s">
        <v>6</v>
      </c>
      <c r="J31" t="s">
        <v>611</v>
      </c>
      <c r="K31" t="s">
        <v>606</v>
      </c>
      <c r="L31" s="17" t="s">
        <v>831</v>
      </c>
      <c r="M31" s="7">
        <v>0</v>
      </c>
      <c r="N31" s="7">
        <v>848.81195093345366</v>
      </c>
      <c r="O31" s="7">
        <f>M31*'Emission and cost factors'!$D$8+N31*'Emission and cost factors'!$E$8</f>
        <v>390.45349742938868</v>
      </c>
      <c r="P31" s="8">
        <f>M31*'Emission and cost factors'!$D$9+N31*'Emission and cost factors'!$E$9</f>
        <v>127.32179264001805</v>
      </c>
      <c r="Q31" s="2">
        <f t="shared" ref="Q31:Q58" si="7">AVERAGE(X31:AK31)</f>
        <v>14.893571428571429</v>
      </c>
      <c r="R31" s="2">
        <f t="shared" ref="R31:R58" si="8">COUNTIF(X31:AK31,"&lt;20")</f>
        <v>14</v>
      </c>
      <c r="S31" s="2">
        <f t="shared" ref="S31:S58" si="9">COUNTIF(X31:AK31,"&lt;19")</f>
        <v>14</v>
      </c>
      <c r="T31" s="2">
        <f t="shared" ref="T31:T58" si="10">COUNTIF(X31:AK31,"&lt;18")</f>
        <v>14</v>
      </c>
      <c r="U31" s="7">
        <f t="shared" ref="U31:U58" si="11">SUM(AL31:AY31)/14</f>
        <v>1</v>
      </c>
      <c r="V31" s="7">
        <f t="shared" si="5"/>
        <v>1</v>
      </c>
      <c r="W31" s="7">
        <f t="shared" si="6"/>
        <v>1</v>
      </c>
      <c r="X31">
        <v>16.79</v>
      </c>
      <c r="Y31">
        <v>15.69</v>
      </c>
      <c r="Z31">
        <v>16.260000000000002</v>
      </c>
      <c r="AA31">
        <v>15.91</v>
      </c>
      <c r="AB31">
        <v>15</v>
      </c>
      <c r="AC31">
        <v>14.94</v>
      </c>
      <c r="AD31">
        <v>15.18</v>
      </c>
      <c r="AE31">
        <v>14.1</v>
      </c>
      <c r="AF31">
        <v>13.37</v>
      </c>
      <c r="AG31">
        <v>13.99</v>
      </c>
      <c r="AH31">
        <v>13.55</v>
      </c>
      <c r="AI31">
        <v>13.52</v>
      </c>
      <c r="AJ31">
        <v>14.79</v>
      </c>
      <c r="AK31">
        <v>15.42</v>
      </c>
      <c r="AL31">
        <v>1</v>
      </c>
      <c r="AM31">
        <v>1</v>
      </c>
      <c r="AN31">
        <v>1</v>
      </c>
      <c r="AO31">
        <v>1</v>
      </c>
      <c r="AP31">
        <v>1</v>
      </c>
      <c r="AQ31">
        <v>1</v>
      </c>
      <c r="AR31">
        <v>1</v>
      </c>
      <c r="AS31">
        <v>1</v>
      </c>
      <c r="AT31">
        <v>1</v>
      </c>
      <c r="AU31">
        <v>1</v>
      </c>
      <c r="AV31">
        <v>1</v>
      </c>
      <c r="AW31">
        <v>1</v>
      </c>
      <c r="AX31">
        <v>1</v>
      </c>
      <c r="AY31">
        <v>1</v>
      </c>
      <c r="AZ31">
        <v>1</v>
      </c>
      <c r="BA31">
        <v>1</v>
      </c>
      <c r="BB31">
        <v>1</v>
      </c>
      <c r="BC31">
        <v>1</v>
      </c>
      <c r="BD31">
        <v>1</v>
      </c>
      <c r="BE31">
        <v>1</v>
      </c>
      <c r="BF31">
        <v>1</v>
      </c>
      <c r="BG31">
        <v>1</v>
      </c>
      <c r="BH31">
        <v>1</v>
      </c>
      <c r="BI31">
        <v>1</v>
      </c>
      <c r="BJ31">
        <v>1</v>
      </c>
      <c r="BK31">
        <v>1</v>
      </c>
      <c r="BL31">
        <v>1</v>
      </c>
      <c r="BM31">
        <v>1</v>
      </c>
      <c r="BN31">
        <v>1</v>
      </c>
      <c r="BO31">
        <v>1</v>
      </c>
      <c r="BP31">
        <v>1</v>
      </c>
      <c r="BQ31">
        <v>1</v>
      </c>
      <c r="BR31">
        <v>1</v>
      </c>
      <c r="BS31">
        <v>1</v>
      </c>
      <c r="BT31">
        <v>1</v>
      </c>
      <c r="BU31">
        <v>1</v>
      </c>
      <c r="BV31">
        <v>1</v>
      </c>
      <c r="BW31">
        <v>1</v>
      </c>
      <c r="BX31">
        <v>1</v>
      </c>
      <c r="BY31">
        <v>1</v>
      </c>
      <c r="BZ31">
        <v>1</v>
      </c>
      <c r="CA31">
        <v>1</v>
      </c>
      <c r="CB31">
        <v>15.61</v>
      </c>
      <c r="CC31">
        <v>14.17</v>
      </c>
      <c r="CD31">
        <v>14.93</v>
      </c>
      <c r="CE31">
        <v>14.43</v>
      </c>
      <c r="CF31">
        <v>13.29</v>
      </c>
      <c r="CG31">
        <v>12.98</v>
      </c>
      <c r="CH31">
        <v>13.29</v>
      </c>
      <c r="CI31">
        <v>12</v>
      </c>
      <c r="CJ31">
        <v>11.22</v>
      </c>
      <c r="CK31">
        <v>12.01</v>
      </c>
      <c r="CL31">
        <v>11.49</v>
      </c>
      <c r="CM31">
        <v>11.45</v>
      </c>
      <c r="CN31">
        <v>12.84</v>
      </c>
      <c r="CO31">
        <v>13.7</v>
      </c>
      <c r="CP31">
        <v>1</v>
      </c>
      <c r="CQ31">
        <v>1</v>
      </c>
      <c r="CR31">
        <v>1</v>
      </c>
      <c r="CS31">
        <v>1</v>
      </c>
      <c r="CT31">
        <v>1</v>
      </c>
      <c r="CU31">
        <v>1</v>
      </c>
      <c r="CV31">
        <v>1</v>
      </c>
      <c r="CW31">
        <v>1</v>
      </c>
      <c r="CX31">
        <v>1</v>
      </c>
      <c r="CY31">
        <v>1</v>
      </c>
      <c r="CZ31">
        <v>1</v>
      </c>
      <c r="DA31">
        <v>1</v>
      </c>
      <c r="DB31">
        <v>1</v>
      </c>
      <c r="DC31">
        <v>1</v>
      </c>
      <c r="DD31">
        <v>1</v>
      </c>
      <c r="DE31">
        <v>1</v>
      </c>
      <c r="DF31">
        <v>1</v>
      </c>
      <c r="DG31">
        <v>1</v>
      </c>
      <c r="DH31">
        <v>1</v>
      </c>
      <c r="DI31">
        <v>1</v>
      </c>
      <c r="DJ31">
        <v>1</v>
      </c>
      <c r="DK31">
        <v>1</v>
      </c>
      <c r="DL31">
        <v>1</v>
      </c>
      <c r="DM31">
        <v>1</v>
      </c>
      <c r="DN31">
        <v>1</v>
      </c>
      <c r="DO31">
        <v>1</v>
      </c>
      <c r="DP31">
        <v>1</v>
      </c>
      <c r="DQ31">
        <v>1</v>
      </c>
      <c r="DR31">
        <v>1</v>
      </c>
      <c r="DS31">
        <v>1</v>
      </c>
      <c r="DT31">
        <v>1</v>
      </c>
      <c r="DU31">
        <v>1</v>
      </c>
      <c r="DV31">
        <v>1</v>
      </c>
      <c r="DW31">
        <v>1</v>
      </c>
      <c r="DX31">
        <v>1</v>
      </c>
      <c r="DY31">
        <v>1</v>
      </c>
      <c r="DZ31">
        <v>1</v>
      </c>
      <c r="EA31">
        <v>1</v>
      </c>
      <c r="EB31">
        <v>1</v>
      </c>
      <c r="EC31">
        <v>1</v>
      </c>
      <c r="ED31">
        <v>1</v>
      </c>
      <c r="EE31">
        <v>1</v>
      </c>
      <c r="EF31">
        <v>5.4109999999999996</v>
      </c>
      <c r="EG31">
        <v>4.2919999999999998</v>
      </c>
      <c r="EH31">
        <v>5.8029999999999999</v>
      </c>
      <c r="EI31">
        <v>3.4119999999999999</v>
      </c>
      <c r="EJ31">
        <v>3.101</v>
      </c>
      <c r="EK31">
        <v>2.823</v>
      </c>
      <c r="EL31">
        <v>3.3029999999999999</v>
      </c>
      <c r="EM31">
        <v>-3.2959999999999998</v>
      </c>
      <c r="EN31">
        <v>1.401</v>
      </c>
      <c r="EO31">
        <v>0.10299999999999999</v>
      </c>
      <c r="EP31">
        <v>-3.7</v>
      </c>
      <c r="EQ31">
        <v>3.589</v>
      </c>
      <c r="ER31">
        <v>3.0110000000000001</v>
      </c>
      <c r="ES31">
        <v>5.99</v>
      </c>
      <c r="ET31">
        <v>0</v>
      </c>
      <c r="EU31">
        <v>396.11224376894501</v>
      </c>
    </row>
    <row r="32" spans="1:151" x14ac:dyDescent="0.25">
      <c r="A32" t="s">
        <v>1564</v>
      </c>
      <c r="B32" t="s">
        <v>832</v>
      </c>
      <c r="C32" t="s">
        <v>595</v>
      </c>
      <c r="D32">
        <v>70</v>
      </c>
      <c r="E32" t="s">
        <v>1</v>
      </c>
      <c r="F32">
        <v>1</v>
      </c>
      <c r="G32">
        <v>1</v>
      </c>
      <c r="H32" t="s">
        <v>2</v>
      </c>
      <c r="I32" t="s">
        <v>6</v>
      </c>
      <c r="J32" t="s">
        <v>5</v>
      </c>
      <c r="K32" t="s">
        <v>606</v>
      </c>
      <c r="L32" s="17" t="s">
        <v>831</v>
      </c>
      <c r="M32" s="7">
        <v>0</v>
      </c>
      <c r="N32" s="7">
        <v>848.81041908982502</v>
      </c>
      <c r="O32" s="7">
        <f>M32*'Emission and cost factors'!$D$8+N32*'Emission and cost factors'!$E$8</f>
        <v>390.45279278131954</v>
      </c>
      <c r="P32" s="8">
        <f>M32*'Emission and cost factors'!$D$9+N32*'Emission and cost factors'!$E$9</f>
        <v>127.32156286347374</v>
      </c>
      <c r="Q32" s="2">
        <f t="shared" si="7"/>
        <v>14.893571428571429</v>
      </c>
      <c r="R32" s="2">
        <f t="shared" si="8"/>
        <v>14</v>
      </c>
      <c r="S32" s="2">
        <f t="shared" si="9"/>
        <v>14</v>
      </c>
      <c r="T32" s="2">
        <f t="shared" si="10"/>
        <v>14</v>
      </c>
      <c r="U32" s="7">
        <f t="shared" si="11"/>
        <v>1</v>
      </c>
      <c r="V32" s="7">
        <f t="shared" si="5"/>
        <v>1</v>
      </c>
      <c r="W32" s="7">
        <f t="shared" si="6"/>
        <v>1</v>
      </c>
      <c r="X32">
        <v>16.79</v>
      </c>
      <c r="Y32">
        <v>15.69</v>
      </c>
      <c r="Z32">
        <v>16.260000000000002</v>
      </c>
      <c r="AA32">
        <v>15.91</v>
      </c>
      <c r="AB32">
        <v>15</v>
      </c>
      <c r="AC32">
        <v>14.94</v>
      </c>
      <c r="AD32">
        <v>15.18</v>
      </c>
      <c r="AE32">
        <v>14.1</v>
      </c>
      <c r="AF32">
        <v>13.37</v>
      </c>
      <c r="AG32">
        <v>13.99</v>
      </c>
      <c r="AH32">
        <v>13.55</v>
      </c>
      <c r="AI32">
        <v>13.52</v>
      </c>
      <c r="AJ32">
        <v>14.79</v>
      </c>
      <c r="AK32">
        <v>15.42</v>
      </c>
      <c r="AL32">
        <v>1</v>
      </c>
      <c r="AM32">
        <v>1</v>
      </c>
      <c r="AN32">
        <v>1</v>
      </c>
      <c r="AO32">
        <v>1</v>
      </c>
      <c r="AP32">
        <v>1</v>
      </c>
      <c r="AQ32">
        <v>1</v>
      </c>
      <c r="AR32">
        <v>1</v>
      </c>
      <c r="AS32">
        <v>1</v>
      </c>
      <c r="AT32">
        <v>1</v>
      </c>
      <c r="AU32">
        <v>1</v>
      </c>
      <c r="AV32">
        <v>1</v>
      </c>
      <c r="AW32">
        <v>1</v>
      </c>
      <c r="AX32">
        <v>1</v>
      </c>
      <c r="AY32">
        <v>1</v>
      </c>
      <c r="AZ32">
        <v>1</v>
      </c>
      <c r="BA32">
        <v>1</v>
      </c>
      <c r="BB32">
        <v>1</v>
      </c>
      <c r="BC32">
        <v>1</v>
      </c>
      <c r="BD32">
        <v>1</v>
      </c>
      <c r="BE32">
        <v>1</v>
      </c>
      <c r="BF32">
        <v>1</v>
      </c>
      <c r="BG32">
        <v>1</v>
      </c>
      <c r="BH32">
        <v>1</v>
      </c>
      <c r="BI32">
        <v>1</v>
      </c>
      <c r="BJ32">
        <v>1</v>
      </c>
      <c r="BK32">
        <v>1</v>
      </c>
      <c r="BL32">
        <v>1</v>
      </c>
      <c r="BM32">
        <v>1</v>
      </c>
      <c r="BN32">
        <v>1</v>
      </c>
      <c r="BO32">
        <v>1</v>
      </c>
      <c r="BP32">
        <v>1</v>
      </c>
      <c r="BQ32">
        <v>1</v>
      </c>
      <c r="BR32">
        <v>1</v>
      </c>
      <c r="BS32">
        <v>1</v>
      </c>
      <c r="BT32">
        <v>1</v>
      </c>
      <c r="BU32">
        <v>1</v>
      </c>
      <c r="BV32">
        <v>1</v>
      </c>
      <c r="BW32">
        <v>1</v>
      </c>
      <c r="BX32">
        <v>1</v>
      </c>
      <c r="BY32">
        <v>1</v>
      </c>
      <c r="BZ32">
        <v>1</v>
      </c>
      <c r="CA32">
        <v>1</v>
      </c>
      <c r="CB32">
        <v>15.61</v>
      </c>
      <c r="CC32">
        <v>14.17</v>
      </c>
      <c r="CD32">
        <v>14.93</v>
      </c>
      <c r="CE32">
        <v>14.43</v>
      </c>
      <c r="CF32">
        <v>13.29</v>
      </c>
      <c r="CG32">
        <v>12.98</v>
      </c>
      <c r="CH32">
        <v>13.3</v>
      </c>
      <c r="CI32">
        <v>12</v>
      </c>
      <c r="CJ32">
        <v>11.22</v>
      </c>
      <c r="CK32">
        <v>12.01</v>
      </c>
      <c r="CL32">
        <v>11.49</v>
      </c>
      <c r="CM32">
        <v>11.45</v>
      </c>
      <c r="CN32">
        <v>12.84</v>
      </c>
      <c r="CO32">
        <v>13.7</v>
      </c>
      <c r="CP32">
        <v>1</v>
      </c>
      <c r="CQ32">
        <v>1</v>
      </c>
      <c r="CR32">
        <v>1</v>
      </c>
      <c r="CS32">
        <v>1</v>
      </c>
      <c r="CT32">
        <v>1</v>
      </c>
      <c r="CU32">
        <v>1</v>
      </c>
      <c r="CV32">
        <v>1</v>
      </c>
      <c r="CW32">
        <v>1</v>
      </c>
      <c r="CX32">
        <v>1</v>
      </c>
      <c r="CY32">
        <v>1</v>
      </c>
      <c r="CZ32">
        <v>1</v>
      </c>
      <c r="DA32">
        <v>1</v>
      </c>
      <c r="DB32">
        <v>1</v>
      </c>
      <c r="DC32">
        <v>1</v>
      </c>
      <c r="DD32">
        <v>1</v>
      </c>
      <c r="DE32">
        <v>1</v>
      </c>
      <c r="DF32">
        <v>1</v>
      </c>
      <c r="DG32">
        <v>1</v>
      </c>
      <c r="DH32">
        <v>1</v>
      </c>
      <c r="DI32">
        <v>1</v>
      </c>
      <c r="DJ32">
        <v>1</v>
      </c>
      <c r="DK32">
        <v>1</v>
      </c>
      <c r="DL32">
        <v>1</v>
      </c>
      <c r="DM32">
        <v>1</v>
      </c>
      <c r="DN32">
        <v>1</v>
      </c>
      <c r="DO32">
        <v>1</v>
      </c>
      <c r="DP32">
        <v>1</v>
      </c>
      <c r="DQ32">
        <v>1</v>
      </c>
      <c r="DR32">
        <v>1</v>
      </c>
      <c r="DS32">
        <v>1</v>
      </c>
      <c r="DT32">
        <v>1</v>
      </c>
      <c r="DU32">
        <v>1</v>
      </c>
      <c r="DV32">
        <v>1</v>
      </c>
      <c r="DW32">
        <v>1</v>
      </c>
      <c r="DX32">
        <v>1</v>
      </c>
      <c r="DY32">
        <v>1</v>
      </c>
      <c r="DZ32">
        <v>1</v>
      </c>
      <c r="EA32">
        <v>1</v>
      </c>
      <c r="EB32">
        <v>1</v>
      </c>
      <c r="EC32">
        <v>1</v>
      </c>
      <c r="ED32">
        <v>1</v>
      </c>
      <c r="EE32">
        <v>1</v>
      </c>
      <c r="EF32">
        <v>5.4109999999999996</v>
      </c>
      <c r="EG32">
        <v>4.2919999999999998</v>
      </c>
      <c r="EH32">
        <v>5.8029999999999999</v>
      </c>
      <c r="EI32">
        <v>3.4119999999999999</v>
      </c>
      <c r="EJ32">
        <v>3.101</v>
      </c>
      <c r="EK32">
        <v>2.823</v>
      </c>
      <c r="EL32">
        <v>3.3029999999999999</v>
      </c>
      <c r="EM32">
        <v>-3.2959999999999998</v>
      </c>
      <c r="EN32">
        <v>1.401</v>
      </c>
      <c r="EO32">
        <v>0.10299999999999999</v>
      </c>
      <c r="EP32">
        <v>-3.7</v>
      </c>
      <c r="EQ32">
        <v>3.589</v>
      </c>
      <c r="ER32">
        <v>3.0110000000000001</v>
      </c>
      <c r="ES32">
        <v>5.99</v>
      </c>
      <c r="ET32">
        <v>0</v>
      </c>
      <c r="EU32">
        <v>396.111528908585</v>
      </c>
    </row>
    <row r="33" spans="1:151" x14ac:dyDescent="0.25">
      <c r="A33" t="s">
        <v>1565</v>
      </c>
      <c r="B33" t="s">
        <v>832</v>
      </c>
      <c r="C33" t="s">
        <v>595</v>
      </c>
      <c r="D33">
        <v>71</v>
      </c>
      <c r="E33" t="s">
        <v>1</v>
      </c>
      <c r="F33">
        <v>1</v>
      </c>
      <c r="G33">
        <v>1</v>
      </c>
      <c r="H33" t="s">
        <v>2</v>
      </c>
      <c r="I33" t="s">
        <v>3</v>
      </c>
      <c r="J33" t="s">
        <v>611</v>
      </c>
      <c r="K33" t="s">
        <v>606</v>
      </c>
      <c r="L33" s="17" t="s">
        <v>831</v>
      </c>
      <c r="M33" s="7">
        <v>0</v>
      </c>
      <c r="N33" s="7">
        <v>852.05583506330152</v>
      </c>
      <c r="O33" s="7">
        <f>M33*'Emission and cost factors'!$D$8+N33*'Emission and cost factors'!$E$8</f>
        <v>391.94568412911872</v>
      </c>
      <c r="P33" s="8">
        <f>M33*'Emission and cost factors'!$D$9+N33*'Emission and cost factors'!$E$9</f>
        <v>127.80837525949522</v>
      </c>
      <c r="Q33" s="2">
        <f t="shared" si="7"/>
        <v>14.820000000000002</v>
      </c>
      <c r="R33" s="2">
        <f t="shared" si="8"/>
        <v>14</v>
      </c>
      <c r="S33" s="2">
        <f t="shared" si="9"/>
        <v>14</v>
      </c>
      <c r="T33" s="2">
        <f t="shared" si="10"/>
        <v>14</v>
      </c>
      <c r="U33" s="7">
        <f t="shared" si="11"/>
        <v>1</v>
      </c>
      <c r="V33" s="7">
        <f t="shared" si="5"/>
        <v>1</v>
      </c>
      <c r="W33" s="7">
        <f t="shared" si="6"/>
        <v>1</v>
      </c>
      <c r="X33">
        <v>16.59</v>
      </c>
      <c r="Y33">
        <v>15.58</v>
      </c>
      <c r="Z33">
        <v>16.260000000000002</v>
      </c>
      <c r="AA33">
        <v>15.85</v>
      </c>
      <c r="AB33">
        <v>14.9</v>
      </c>
      <c r="AC33">
        <v>14.86</v>
      </c>
      <c r="AD33">
        <v>15.14</v>
      </c>
      <c r="AE33">
        <v>13.91</v>
      </c>
      <c r="AF33">
        <v>13.27</v>
      </c>
      <c r="AG33">
        <v>13.95</v>
      </c>
      <c r="AH33">
        <v>13.43</v>
      </c>
      <c r="AI33">
        <v>13.49</v>
      </c>
      <c r="AJ33">
        <v>14.8</v>
      </c>
      <c r="AK33">
        <v>15.45</v>
      </c>
      <c r="AL33">
        <v>1</v>
      </c>
      <c r="AM33">
        <v>1</v>
      </c>
      <c r="AN33">
        <v>1</v>
      </c>
      <c r="AO33">
        <v>1</v>
      </c>
      <c r="AP33">
        <v>1</v>
      </c>
      <c r="AQ33">
        <v>1</v>
      </c>
      <c r="AR33">
        <v>1</v>
      </c>
      <c r="AS33">
        <v>1</v>
      </c>
      <c r="AT33">
        <v>1</v>
      </c>
      <c r="AU33">
        <v>1</v>
      </c>
      <c r="AV33">
        <v>1</v>
      </c>
      <c r="AW33">
        <v>1</v>
      </c>
      <c r="AX33">
        <v>1</v>
      </c>
      <c r="AY33">
        <v>1</v>
      </c>
      <c r="AZ33">
        <v>1</v>
      </c>
      <c r="BA33">
        <v>1</v>
      </c>
      <c r="BB33">
        <v>1</v>
      </c>
      <c r="BC33">
        <v>1</v>
      </c>
      <c r="BD33">
        <v>1</v>
      </c>
      <c r="BE33">
        <v>1</v>
      </c>
      <c r="BF33">
        <v>1</v>
      </c>
      <c r="BG33">
        <v>1</v>
      </c>
      <c r="BH33">
        <v>1</v>
      </c>
      <c r="BI33">
        <v>1</v>
      </c>
      <c r="BJ33">
        <v>1</v>
      </c>
      <c r="BK33">
        <v>1</v>
      </c>
      <c r="BL33">
        <v>1</v>
      </c>
      <c r="BM33">
        <v>1</v>
      </c>
      <c r="BN33">
        <v>1</v>
      </c>
      <c r="BO33">
        <v>1</v>
      </c>
      <c r="BP33">
        <v>1</v>
      </c>
      <c r="BQ33">
        <v>1</v>
      </c>
      <c r="BR33">
        <v>1</v>
      </c>
      <c r="BS33">
        <v>1</v>
      </c>
      <c r="BT33">
        <v>1</v>
      </c>
      <c r="BU33">
        <v>1</v>
      </c>
      <c r="BV33">
        <v>1</v>
      </c>
      <c r="BW33">
        <v>1</v>
      </c>
      <c r="BX33">
        <v>1</v>
      </c>
      <c r="BY33">
        <v>1</v>
      </c>
      <c r="BZ33">
        <v>1</v>
      </c>
      <c r="CA33">
        <v>1</v>
      </c>
      <c r="CB33">
        <v>15.31</v>
      </c>
      <c r="CC33">
        <v>13.98</v>
      </c>
      <c r="CD33">
        <v>14.88</v>
      </c>
      <c r="CE33">
        <v>14.3</v>
      </c>
      <c r="CF33">
        <v>13.12</v>
      </c>
      <c r="CG33">
        <v>12.86</v>
      </c>
      <c r="CH33">
        <v>13.21</v>
      </c>
      <c r="CI33">
        <v>11.72</v>
      </c>
      <c r="CJ33">
        <v>11.07</v>
      </c>
      <c r="CK33">
        <v>11.91</v>
      </c>
      <c r="CL33">
        <v>11.27</v>
      </c>
      <c r="CM33">
        <v>11.39</v>
      </c>
      <c r="CN33">
        <v>12.83</v>
      </c>
      <c r="CO33">
        <v>13.71</v>
      </c>
      <c r="CP33">
        <v>1</v>
      </c>
      <c r="CQ33">
        <v>1</v>
      </c>
      <c r="CR33">
        <v>1</v>
      </c>
      <c r="CS33">
        <v>1</v>
      </c>
      <c r="CT33">
        <v>1</v>
      </c>
      <c r="CU33">
        <v>1</v>
      </c>
      <c r="CV33">
        <v>1</v>
      </c>
      <c r="CW33">
        <v>1</v>
      </c>
      <c r="CX33">
        <v>1</v>
      </c>
      <c r="CY33">
        <v>1</v>
      </c>
      <c r="CZ33">
        <v>1</v>
      </c>
      <c r="DA33">
        <v>1</v>
      </c>
      <c r="DB33">
        <v>1</v>
      </c>
      <c r="DC33">
        <v>1</v>
      </c>
      <c r="DD33">
        <v>1</v>
      </c>
      <c r="DE33">
        <v>1</v>
      </c>
      <c r="DF33">
        <v>1</v>
      </c>
      <c r="DG33">
        <v>1</v>
      </c>
      <c r="DH33">
        <v>1</v>
      </c>
      <c r="DI33">
        <v>1</v>
      </c>
      <c r="DJ33">
        <v>1</v>
      </c>
      <c r="DK33">
        <v>1</v>
      </c>
      <c r="DL33">
        <v>1</v>
      </c>
      <c r="DM33">
        <v>1</v>
      </c>
      <c r="DN33">
        <v>1</v>
      </c>
      <c r="DO33">
        <v>1</v>
      </c>
      <c r="DP33">
        <v>1</v>
      </c>
      <c r="DQ33">
        <v>1</v>
      </c>
      <c r="DR33">
        <v>1</v>
      </c>
      <c r="DS33">
        <v>1</v>
      </c>
      <c r="DT33">
        <v>1</v>
      </c>
      <c r="DU33">
        <v>1</v>
      </c>
      <c r="DV33">
        <v>1</v>
      </c>
      <c r="DW33">
        <v>1</v>
      </c>
      <c r="DX33">
        <v>1</v>
      </c>
      <c r="DY33">
        <v>1</v>
      </c>
      <c r="DZ33">
        <v>1</v>
      </c>
      <c r="EA33">
        <v>1</v>
      </c>
      <c r="EB33">
        <v>1</v>
      </c>
      <c r="EC33">
        <v>1</v>
      </c>
      <c r="ED33">
        <v>1</v>
      </c>
      <c r="EE33">
        <v>1</v>
      </c>
      <c r="EF33">
        <v>5.4109999999999996</v>
      </c>
      <c r="EG33">
        <v>4.2919999999999998</v>
      </c>
      <c r="EH33">
        <v>5.8029999999999999</v>
      </c>
      <c r="EI33">
        <v>3.4119999999999999</v>
      </c>
      <c r="EJ33">
        <v>3.101</v>
      </c>
      <c r="EK33">
        <v>2.823</v>
      </c>
      <c r="EL33">
        <v>3.3029999999999999</v>
      </c>
      <c r="EM33">
        <v>-3.2959999999999998</v>
      </c>
      <c r="EN33">
        <v>1.401</v>
      </c>
      <c r="EO33">
        <v>0.10299999999999999</v>
      </c>
      <c r="EP33">
        <v>-3.7</v>
      </c>
      <c r="EQ33">
        <v>3.589</v>
      </c>
      <c r="ER33">
        <v>3.0110000000000001</v>
      </c>
      <c r="ES33">
        <v>5.99</v>
      </c>
      <c r="ET33">
        <v>0</v>
      </c>
      <c r="EU33">
        <v>397.62605636287401</v>
      </c>
    </row>
    <row r="34" spans="1:151" x14ac:dyDescent="0.25">
      <c r="A34" t="s">
        <v>1566</v>
      </c>
      <c r="B34" t="s">
        <v>832</v>
      </c>
      <c r="C34" t="s">
        <v>595</v>
      </c>
      <c r="D34">
        <v>72</v>
      </c>
      <c r="E34" t="s">
        <v>1</v>
      </c>
      <c r="F34">
        <v>1</v>
      </c>
      <c r="G34">
        <v>1</v>
      </c>
      <c r="H34" t="s">
        <v>2</v>
      </c>
      <c r="I34" t="s">
        <v>3</v>
      </c>
      <c r="J34" t="s">
        <v>5</v>
      </c>
      <c r="K34" t="s">
        <v>606</v>
      </c>
      <c r="L34" s="17" t="s">
        <v>831</v>
      </c>
      <c r="M34" s="7">
        <v>0</v>
      </c>
      <c r="N34" s="7">
        <v>852.05322566255779</v>
      </c>
      <c r="O34" s="7">
        <f>M34*'Emission and cost factors'!$D$8+N34*'Emission and cost factors'!$E$8</f>
        <v>391.94448380477661</v>
      </c>
      <c r="P34" s="8">
        <f>M34*'Emission and cost factors'!$D$9+N34*'Emission and cost factors'!$E$9</f>
        <v>127.80798384938366</v>
      </c>
      <c r="Q34" s="2">
        <f t="shared" si="7"/>
        <v>14.820000000000002</v>
      </c>
      <c r="R34" s="2">
        <f t="shared" si="8"/>
        <v>14</v>
      </c>
      <c r="S34" s="2">
        <f t="shared" si="9"/>
        <v>14</v>
      </c>
      <c r="T34" s="2">
        <f t="shared" si="10"/>
        <v>14</v>
      </c>
      <c r="U34" s="7">
        <f t="shared" si="11"/>
        <v>1</v>
      </c>
      <c r="V34" s="7">
        <f t="shared" si="5"/>
        <v>1</v>
      </c>
      <c r="W34" s="7">
        <f t="shared" si="6"/>
        <v>1</v>
      </c>
      <c r="X34">
        <v>16.59</v>
      </c>
      <c r="Y34">
        <v>15.58</v>
      </c>
      <c r="Z34">
        <v>16.260000000000002</v>
      </c>
      <c r="AA34">
        <v>15.85</v>
      </c>
      <c r="AB34">
        <v>14.9</v>
      </c>
      <c r="AC34">
        <v>14.86</v>
      </c>
      <c r="AD34">
        <v>15.14</v>
      </c>
      <c r="AE34">
        <v>13.91</v>
      </c>
      <c r="AF34">
        <v>13.27</v>
      </c>
      <c r="AG34">
        <v>13.95</v>
      </c>
      <c r="AH34">
        <v>13.43</v>
      </c>
      <c r="AI34">
        <v>13.49</v>
      </c>
      <c r="AJ34">
        <v>14.8</v>
      </c>
      <c r="AK34">
        <v>15.45</v>
      </c>
      <c r="AL34">
        <v>1</v>
      </c>
      <c r="AM34">
        <v>1</v>
      </c>
      <c r="AN34">
        <v>1</v>
      </c>
      <c r="AO34">
        <v>1</v>
      </c>
      <c r="AP34">
        <v>1</v>
      </c>
      <c r="AQ34">
        <v>1</v>
      </c>
      <c r="AR34">
        <v>1</v>
      </c>
      <c r="AS34">
        <v>1</v>
      </c>
      <c r="AT34">
        <v>1</v>
      </c>
      <c r="AU34">
        <v>1</v>
      </c>
      <c r="AV34">
        <v>1</v>
      </c>
      <c r="AW34">
        <v>1</v>
      </c>
      <c r="AX34">
        <v>1</v>
      </c>
      <c r="AY34">
        <v>1</v>
      </c>
      <c r="AZ34">
        <v>1</v>
      </c>
      <c r="BA34">
        <v>1</v>
      </c>
      <c r="BB34">
        <v>1</v>
      </c>
      <c r="BC34">
        <v>1</v>
      </c>
      <c r="BD34">
        <v>1</v>
      </c>
      <c r="BE34">
        <v>1</v>
      </c>
      <c r="BF34">
        <v>1</v>
      </c>
      <c r="BG34">
        <v>1</v>
      </c>
      <c r="BH34">
        <v>1</v>
      </c>
      <c r="BI34">
        <v>1</v>
      </c>
      <c r="BJ34">
        <v>1</v>
      </c>
      <c r="BK34">
        <v>1</v>
      </c>
      <c r="BL34">
        <v>1</v>
      </c>
      <c r="BM34">
        <v>1</v>
      </c>
      <c r="BN34">
        <v>1</v>
      </c>
      <c r="BO34">
        <v>1</v>
      </c>
      <c r="BP34">
        <v>1</v>
      </c>
      <c r="BQ34">
        <v>1</v>
      </c>
      <c r="BR34">
        <v>1</v>
      </c>
      <c r="BS34">
        <v>1</v>
      </c>
      <c r="BT34">
        <v>1</v>
      </c>
      <c r="BU34">
        <v>1</v>
      </c>
      <c r="BV34">
        <v>1</v>
      </c>
      <c r="BW34">
        <v>1</v>
      </c>
      <c r="BX34">
        <v>1</v>
      </c>
      <c r="BY34">
        <v>1</v>
      </c>
      <c r="BZ34">
        <v>1</v>
      </c>
      <c r="CA34">
        <v>1</v>
      </c>
      <c r="CB34">
        <v>15.31</v>
      </c>
      <c r="CC34">
        <v>13.98</v>
      </c>
      <c r="CD34">
        <v>14.88</v>
      </c>
      <c r="CE34">
        <v>14.3</v>
      </c>
      <c r="CF34">
        <v>13.12</v>
      </c>
      <c r="CG34">
        <v>12.86</v>
      </c>
      <c r="CH34">
        <v>13.21</v>
      </c>
      <c r="CI34">
        <v>11.72</v>
      </c>
      <c r="CJ34">
        <v>11.07</v>
      </c>
      <c r="CK34">
        <v>11.91</v>
      </c>
      <c r="CL34">
        <v>11.27</v>
      </c>
      <c r="CM34">
        <v>11.39</v>
      </c>
      <c r="CN34">
        <v>12.83</v>
      </c>
      <c r="CO34">
        <v>13.71</v>
      </c>
      <c r="CP34">
        <v>1</v>
      </c>
      <c r="CQ34">
        <v>1</v>
      </c>
      <c r="CR34">
        <v>1</v>
      </c>
      <c r="CS34">
        <v>1</v>
      </c>
      <c r="CT34">
        <v>1</v>
      </c>
      <c r="CU34">
        <v>1</v>
      </c>
      <c r="CV34">
        <v>1</v>
      </c>
      <c r="CW34">
        <v>1</v>
      </c>
      <c r="CX34">
        <v>1</v>
      </c>
      <c r="CY34">
        <v>1</v>
      </c>
      <c r="CZ34">
        <v>1</v>
      </c>
      <c r="DA34">
        <v>1</v>
      </c>
      <c r="DB34">
        <v>1</v>
      </c>
      <c r="DC34">
        <v>1</v>
      </c>
      <c r="DD34">
        <v>1</v>
      </c>
      <c r="DE34">
        <v>1</v>
      </c>
      <c r="DF34">
        <v>1</v>
      </c>
      <c r="DG34">
        <v>1</v>
      </c>
      <c r="DH34">
        <v>1</v>
      </c>
      <c r="DI34">
        <v>1</v>
      </c>
      <c r="DJ34">
        <v>1</v>
      </c>
      <c r="DK34">
        <v>1</v>
      </c>
      <c r="DL34">
        <v>1</v>
      </c>
      <c r="DM34">
        <v>1</v>
      </c>
      <c r="DN34">
        <v>1</v>
      </c>
      <c r="DO34">
        <v>1</v>
      </c>
      <c r="DP34">
        <v>1</v>
      </c>
      <c r="DQ34">
        <v>1</v>
      </c>
      <c r="DR34">
        <v>1</v>
      </c>
      <c r="DS34">
        <v>1</v>
      </c>
      <c r="DT34">
        <v>1</v>
      </c>
      <c r="DU34">
        <v>1</v>
      </c>
      <c r="DV34">
        <v>1</v>
      </c>
      <c r="DW34">
        <v>1</v>
      </c>
      <c r="DX34">
        <v>1</v>
      </c>
      <c r="DY34">
        <v>1</v>
      </c>
      <c r="DZ34">
        <v>1</v>
      </c>
      <c r="EA34">
        <v>1</v>
      </c>
      <c r="EB34">
        <v>1</v>
      </c>
      <c r="EC34">
        <v>1</v>
      </c>
      <c r="ED34">
        <v>1</v>
      </c>
      <c r="EE34">
        <v>1</v>
      </c>
      <c r="EF34">
        <v>5.4109999999999996</v>
      </c>
      <c r="EG34">
        <v>4.2919999999999998</v>
      </c>
      <c r="EH34">
        <v>5.8029999999999999</v>
      </c>
      <c r="EI34">
        <v>3.4119999999999999</v>
      </c>
      <c r="EJ34">
        <v>3.101</v>
      </c>
      <c r="EK34">
        <v>2.823</v>
      </c>
      <c r="EL34">
        <v>3.3029999999999999</v>
      </c>
      <c r="EM34">
        <v>-3.2959999999999998</v>
      </c>
      <c r="EN34">
        <v>1.401</v>
      </c>
      <c r="EO34">
        <v>0.10299999999999999</v>
      </c>
      <c r="EP34">
        <v>-3.7</v>
      </c>
      <c r="EQ34">
        <v>3.589</v>
      </c>
      <c r="ER34">
        <v>3.0110000000000001</v>
      </c>
      <c r="ES34">
        <v>5.99</v>
      </c>
      <c r="ET34">
        <v>0</v>
      </c>
      <c r="EU34">
        <v>397.62483864252698</v>
      </c>
    </row>
    <row r="35" spans="1:151" x14ac:dyDescent="0.25">
      <c r="A35" s="17" t="s">
        <v>1510</v>
      </c>
      <c r="B35" t="s">
        <v>832</v>
      </c>
      <c r="C35" t="s">
        <v>595</v>
      </c>
      <c r="D35">
        <v>79</v>
      </c>
      <c r="E35" t="s">
        <v>10</v>
      </c>
      <c r="F35">
        <v>2</v>
      </c>
      <c r="G35">
        <v>1</v>
      </c>
      <c r="H35" t="s">
        <v>2</v>
      </c>
      <c r="I35" t="s">
        <v>7</v>
      </c>
      <c r="J35" t="s">
        <v>611</v>
      </c>
      <c r="K35" s="17" t="s">
        <v>606</v>
      </c>
      <c r="L35" s="17" t="s">
        <v>831</v>
      </c>
      <c r="M35" s="7">
        <v>0</v>
      </c>
      <c r="N35" s="7">
        <v>819.76316328998576</v>
      </c>
      <c r="O35" s="7">
        <f>M35*'Emission and cost factors'!$D$8+N35*'Emission and cost factors'!$E$8</f>
        <v>377.09105511339345</v>
      </c>
      <c r="P35" s="8">
        <f>M35*'Emission and cost factors'!$D$9+N35*'Emission and cost factors'!$E$9</f>
        <v>122.96447449349786</v>
      </c>
      <c r="Q35" s="2">
        <f t="shared" si="7"/>
        <v>14.520714285714289</v>
      </c>
      <c r="R35" s="2">
        <f t="shared" si="8"/>
        <v>14</v>
      </c>
      <c r="S35" s="2">
        <f t="shared" si="9"/>
        <v>14</v>
      </c>
      <c r="T35" s="2">
        <f t="shared" si="10"/>
        <v>14</v>
      </c>
      <c r="U35" s="7">
        <f t="shared" si="11"/>
        <v>1</v>
      </c>
      <c r="V35" s="7">
        <f t="shared" si="5"/>
        <v>1</v>
      </c>
      <c r="W35" s="7">
        <f t="shared" si="6"/>
        <v>1</v>
      </c>
      <c r="X35">
        <v>16.61</v>
      </c>
      <c r="Y35">
        <v>15.41</v>
      </c>
      <c r="Z35">
        <v>15.93</v>
      </c>
      <c r="AA35">
        <v>15.56</v>
      </c>
      <c r="AB35">
        <v>14.69</v>
      </c>
      <c r="AC35">
        <v>14.56</v>
      </c>
      <c r="AD35">
        <v>14.77</v>
      </c>
      <c r="AE35">
        <v>13.64</v>
      </c>
      <c r="AF35">
        <v>13</v>
      </c>
      <c r="AG35">
        <v>13.55</v>
      </c>
      <c r="AH35">
        <v>13.06</v>
      </c>
      <c r="AI35">
        <v>13.16</v>
      </c>
      <c r="AJ35">
        <v>14.33</v>
      </c>
      <c r="AK35">
        <v>15.02</v>
      </c>
      <c r="AL35">
        <v>1</v>
      </c>
      <c r="AM35">
        <v>1</v>
      </c>
      <c r="AN35">
        <v>1</v>
      </c>
      <c r="AO35">
        <v>1</v>
      </c>
      <c r="AP35">
        <v>1</v>
      </c>
      <c r="AQ35">
        <v>1</v>
      </c>
      <c r="AR35">
        <v>1</v>
      </c>
      <c r="AS35">
        <v>1</v>
      </c>
      <c r="AT35">
        <v>1</v>
      </c>
      <c r="AU35">
        <v>1</v>
      </c>
      <c r="AV35">
        <v>1</v>
      </c>
      <c r="AW35">
        <v>1</v>
      </c>
      <c r="AX35">
        <v>1</v>
      </c>
      <c r="AY35">
        <v>1</v>
      </c>
      <c r="AZ35">
        <v>1</v>
      </c>
      <c r="BA35">
        <v>1</v>
      </c>
      <c r="BB35">
        <v>1</v>
      </c>
      <c r="BC35">
        <v>1</v>
      </c>
      <c r="BD35">
        <v>1</v>
      </c>
      <c r="BE35">
        <v>1</v>
      </c>
      <c r="BF35">
        <v>1</v>
      </c>
      <c r="BG35">
        <v>1</v>
      </c>
      <c r="BH35">
        <v>1</v>
      </c>
      <c r="BI35">
        <v>1</v>
      </c>
      <c r="BJ35">
        <v>1</v>
      </c>
      <c r="BK35">
        <v>1</v>
      </c>
      <c r="BL35">
        <v>1</v>
      </c>
      <c r="BM35">
        <v>1</v>
      </c>
      <c r="BN35">
        <v>1</v>
      </c>
      <c r="BO35">
        <v>1</v>
      </c>
      <c r="BP35">
        <v>1</v>
      </c>
      <c r="BQ35">
        <v>1</v>
      </c>
      <c r="BR35">
        <v>1</v>
      </c>
      <c r="BS35">
        <v>1</v>
      </c>
      <c r="BT35">
        <v>1</v>
      </c>
      <c r="BU35">
        <v>1</v>
      </c>
      <c r="BV35">
        <v>1</v>
      </c>
      <c r="BW35">
        <v>1</v>
      </c>
      <c r="BX35">
        <v>1</v>
      </c>
      <c r="BY35">
        <v>1</v>
      </c>
      <c r="BZ35">
        <v>1</v>
      </c>
      <c r="CA35">
        <v>1</v>
      </c>
      <c r="CB35">
        <v>15.39</v>
      </c>
      <c r="CC35">
        <v>13.83</v>
      </c>
      <c r="CD35">
        <v>14.49</v>
      </c>
      <c r="CE35">
        <v>13.98</v>
      </c>
      <c r="CF35">
        <v>12.88</v>
      </c>
      <c r="CG35">
        <v>12.55</v>
      </c>
      <c r="CH35">
        <v>12.82</v>
      </c>
      <c r="CI35">
        <v>11.44</v>
      </c>
      <c r="CJ35">
        <v>10.76</v>
      </c>
      <c r="CK35">
        <v>11.44</v>
      </c>
      <c r="CL35">
        <v>10.86</v>
      </c>
      <c r="CM35">
        <v>10.99</v>
      </c>
      <c r="CN35">
        <v>12.3</v>
      </c>
      <c r="CO35">
        <v>13.22</v>
      </c>
      <c r="CP35">
        <v>1</v>
      </c>
      <c r="CQ35">
        <v>1</v>
      </c>
      <c r="CR35">
        <v>1</v>
      </c>
      <c r="CS35">
        <v>1</v>
      </c>
      <c r="CT35">
        <v>1</v>
      </c>
      <c r="CU35">
        <v>1</v>
      </c>
      <c r="CV35">
        <v>1</v>
      </c>
      <c r="CW35">
        <v>1</v>
      </c>
      <c r="CX35">
        <v>1</v>
      </c>
      <c r="CY35">
        <v>1</v>
      </c>
      <c r="CZ35">
        <v>1</v>
      </c>
      <c r="DA35">
        <v>1</v>
      </c>
      <c r="DB35">
        <v>1</v>
      </c>
      <c r="DC35">
        <v>1</v>
      </c>
      <c r="DD35">
        <v>1</v>
      </c>
      <c r="DE35">
        <v>1</v>
      </c>
      <c r="DF35">
        <v>1</v>
      </c>
      <c r="DG35">
        <v>1</v>
      </c>
      <c r="DH35">
        <v>1</v>
      </c>
      <c r="DI35">
        <v>1</v>
      </c>
      <c r="DJ35">
        <v>1</v>
      </c>
      <c r="DK35">
        <v>1</v>
      </c>
      <c r="DL35">
        <v>1</v>
      </c>
      <c r="DM35">
        <v>1</v>
      </c>
      <c r="DN35">
        <v>1</v>
      </c>
      <c r="DO35">
        <v>1</v>
      </c>
      <c r="DP35">
        <v>1</v>
      </c>
      <c r="DQ35">
        <v>1</v>
      </c>
      <c r="DR35">
        <v>1</v>
      </c>
      <c r="DS35">
        <v>1</v>
      </c>
      <c r="DT35">
        <v>1</v>
      </c>
      <c r="DU35">
        <v>1</v>
      </c>
      <c r="DV35">
        <v>1</v>
      </c>
      <c r="DW35">
        <v>1</v>
      </c>
      <c r="DX35">
        <v>1</v>
      </c>
      <c r="DY35">
        <v>1</v>
      </c>
      <c r="DZ35">
        <v>1</v>
      </c>
      <c r="EA35">
        <v>1</v>
      </c>
      <c r="EB35">
        <v>1</v>
      </c>
      <c r="EC35">
        <v>1</v>
      </c>
      <c r="ED35">
        <v>1</v>
      </c>
      <c r="EE35">
        <v>1</v>
      </c>
      <c r="EF35">
        <v>5.3070000000000004</v>
      </c>
      <c r="EG35">
        <v>4.1970000000000001</v>
      </c>
      <c r="EH35">
        <v>5.6070000000000002</v>
      </c>
      <c r="EI35">
        <v>3.2570000000000001</v>
      </c>
      <c r="EJ35">
        <v>3.0510000000000002</v>
      </c>
      <c r="EK35">
        <v>2.9710000000000001</v>
      </c>
      <c r="EL35">
        <v>3.153</v>
      </c>
      <c r="EM35">
        <v>-3.4</v>
      </c>
      <c r="EN35">
        <v>1.351</v>
      </c>
      <c r="EO35">
        <v>-9.7000000000000003E-2</v>
      </c>
      <c r="EP35">
        <v>-3.7</v>
      </c>
      <c r="EQ35">
        <v>3.6440000000000001</v>
      </c>
      <c r="ER35">
        <v>2.9510000000000001</v>
      </c>
      <c r="ES35">
        <v>5.9950000000000001</v>
      </c>
      <c r="ET35">
        <v>0</v>
      </c>
      <c r="EU35">
        <v>382.55614286866</v>
      </c>
    </row>
    <row r="36" spans="1:151" x14ac:dyDescent="0.25">
      <c r="A36" s="17" t="s">
        <v>1511</v>
      </c>
      <c r="B36" t="s">
        <v>832</v>
      </c>
      <c r="C36" t="s">
        <v>595</v>
      </c>
      <c r="D36">
        <v>80</v>
      </c>
      <c r="E36" t="s">
        <v>10</v>
      </c>
      <c r="F36">
        <v>2</v>
      </c>
      <c r="G36">
        <v>1</v>
      </c>
      <c r="H36" t="s">
        <v>2</v>
      </c>
      <c r="I36" t="s">
        <v>7</v>
      </c>
      <c r="J36" t="s">
        <v>5</v>
      </c>
      <c r="K36" s="17" t="s">
        <v>606</v>
      </c>
      <c r="L36" s="17" t="s">
        <v>831</v>
      </c>
      <c r="M36" s="7">
        <v>0</v>
      </c>
      <c r="N36" s="7">
        <v>819.76320208742152</v>
      </c>
      <c r="O36" s="7">
        <f>M36*'Emission and cost factors'!$D$8+N36*'Emission and cost factors'!$E$8</f>
        <v>377.09107296021392</v>
      </c>
      <c r="P36" s="8">
        <f>M36*'Emission and cost factors'!$D$9+N36*'Emission and cost factors'!$E$9</f>
        <v>122.96448031311323</v>
      </c>
      <c r="Q36" s="2">
        <f t="shared" si="7"/>
        <v>14.520714285714289</v>
      </c>
      <c r="R36" s="2">
        <f t="shared" si="8"/>
        <v>14</v>
      </c>
      <c r="S36" s="2">
        <f t="shared" si="9"/>
        <v>14</v>
      </c>
      <c r="T36" s="2">
        <f t="shared" si="10"/>
        <v>14</v>
      </c>
      <c r="U36" s="7">
        <f t="shared" si="11"/>
        <v>1</v>
      </c>
      <c r="V36" s="7">
        <f t="shared" si="5"/>
        <v>1</v>
      </c>
      <c r="W36" s="7">
        <f t="shared" si="6"/>
        <v>1</v>
      </c>
      <c r="X36">
        <v>16.61</v>
      </c>
      <c r="Y36">
        <v>15.41</v>
      </c>
      <c r="Z36">
        <v>15.93</v>
      </c>
      <c r="AA36">
        <v>15.56</v>
      </c>
      <c r="AB36">
        <v>14.69</v>
      </c>
      <c r="AC36">
        <v>14.56</v>
      </c>
      <c r="AD36">
        <v>14.77</v>
      </c>
      <c r="AE36">
        <v>13.64</v>
      </c>
      <c r="AF36">
        <v>13</v>
      </c>
      <c r="AG36">
        <v>13.55</v>
      </c>
      <c r="AH36">
        <v>13.06</v>
      </c>
      <c r="AI36">
        <v>13.16</v>
      </c>
      <c r="AJ36">
        <v>14.33</v>
      </c>
      <c r="AK36">
        <v>15.02</v>
      </c>
      <c r="AL36">
        <v>1</v>
      </c>
      <c r="AM36">
        <v>1</v>
      </c>
      <c r="AN36">
        <v>1</v>
      </c>
      <c r="AO36">
        <v>1</v>
      </c>
      <c r="AP36">
        <v>1</v>
      </c>
      <c r="AQ36">
        <v>1</v>
      </c>
      <c r="AR36">
        <v>1</v>
      </c>
      <c r="AS36">
        <v>1</v>
      </c>
      <c r="AT36">
        <v>1</v>
      </c>
      <c r="AU36">
        <v>1</v>
      </c>
      <c r="AV36">
        <v>1</v>
      </c>
      <c r="AW36">
        <v>1</v>
      </c>
      <c r="AX36">
        <v>1</v>
      </c>
      <c r="AY36">
        <v>1</v>
      </c>
      <c r="AZ36">
        <v>1</v>
      </c>
      <c r="BA36">
        <v>1</v>
      </c>
      <c r="BB36">
        <v>1</v>
      </c>
      <c r="BC36">
        <v>1</v>
      </c>
      <c r="BD36">
        <v>1</v>
      </c>
      <c r="BE36">
        <v>1</v>
      </c>
      <c r="BF36">
        <v>1</v>
      </c>
      <c r="BG36">
        <v>1</v>
      </c>
      <c r="BH36">
        <v>1</v>
      </c>
      <c r="BI36">
        <v>1</v>
      </c>
      <c r="BJ36">
        <v>1</v>
      </c>
      <c r="BK36">
        <v>1</v>
      </c>
      <c r="BL36">
        <v>1</v>
      </c>
      <c r="BM36">
        <v>1</v>
      </c>
      <c r="BN36">
        <v>1</v>
      </c>
      <c r="BO36">
        <v>1</v>
      </c>
      <c r="BP36">
        <v>1</v>
      </c>
      <c r="BQ36">
        <v>1</v>
      </c>
      <c r="BR36">
        <v>1</v>
      </c>
      <c r="BS36">
        <v>1</v>
      </c>
      <c r="BT36">
        <v>1</v>
      </c>
      <c r="BU36">
        <v>1</v>
      </c>
      <c r="BV36">
        <v>1</v>
      </c>
      <c r="BW36">
        <v>1</v>
      </c>
      <c r="BX36">
        <v>1</v>
      </c>
      <c r="BY36">
        <v>1</v>
      </c>
      <c r="BZ36">
        <v>1</v>
      </c>
      <c r="CA36">
        <v>1</v>
      </c>
      <c r="CB36">
        <v>15.39</v>
      </c>
      <c r="CC36">
        <v>13.83</v>
      </c>
      <c r="CD36">
        <v>14.49</v>
      </c>
      <c r="CE36">
        <v>13.98</v>
      </c>
      <c r="CF36">
        <v>12.88</v>
      </c>
      <c r="CG36">
        <v>12.55</v>
      </c>
      <c r="CH36">
        <v>12.82</v>
      </c>
      <c r="CI36">
        <v>11.44</v>
      </c>
      <c r="CJ36">
        <v>10.76</v>
      </c>
      <c r="CK36">
        <v>11.44</v>
      </c>
      <c r="CL36">
        <v>10.86</v>
      </c>
      <c r="CM36">
        <v>10.99</v>
      </c>
      <c r="CN36">
        <v>12.3</v>
      </c>
      <c r="CO36">
        <v>13.22</v>
      </c>
      <c r="CP36">
        <v>1</v>
      </c>
      <c r="CQ36">
        <v>1</v>
      </c>
      <c r="CR36">
        <v>1</v>
      </c>
      <c r="CS36">
        <v>1</v>
      </c>
      <c r="CT36">
        <v>1</v>
      </c>
      <c r="CU36">
        <v>1</v>
      </c>
      <c r="CV36">
        <v>1</v>
      </c>
      <c r="CW36">
        <v>1</v>
      </c>
      <c r="CX36">
        <v>1</v>
      </c>
      <c r="CY36">
        <v>1</v>
      </c>
      <c r="CZ36">
        <v>1</v>
      </c>
      <c r="DA36">
        <v>1</v>
      </c>
      <c r="DB36">
        <v>1</v>
      </c>
      <c r="DC36">
        <v>1</v>
      </c>
      <c r="DD36">
        <v>1</v>
      </c>
      <c r="DE36">
        <v>1</v>
      </c>
      <c r="DF36">
        <v>1</v>
      </c>
      <c r="DG36">
        <v>1</v>
      </c>
      <c r="DH36">
        <v>1</v>
      </c>
      <c r="DI36">
        <v>1</v>
      </c>
      <c r="DJ36">
        <v>1</v>
      </c>
      <c r="DK36">
        <v>1</v>
      </c>
      <c r="DL36">
        <v>1</v>
      </c>
      <c r="DM36">
        <v>1</v>
      </c>
      <c r="DN36">
        <v>1</v>
      </c>
      <c r="DO36">
        <v>1</v>
      </c>
      <c r="DP36">
        <v>1</v>
      </c>
      <c r="DQ36">
        <v>1</v>
      </c>
      <c r="DR36">
        <v>1</v>
      </c>
      <c r="DS36">
        <v>1</v>
      </c>
      <c r="DT36">
        <v>1</v>
      </c>
      <c r="DU36">
        <v>1</v>
      </c>
      <c r="DV36">
        <v>1</v>
      </c>
      <c r="DW36">
        <v>1</v>
      </c>
      <c r="DX36">
        <v>1</v>
      </c>
      <c r="DY36">
        <v>1</v>
      </c>
      <c r="DZ36">
        <v>1</v>
      </c>
      <c r="EA36">
        <v>1</v>
      </c>
      <c r="EB36">
        <v>1</v>
      </c>
      <c r="EC36">
        <v>1</v>
      </c>
      <c r="ED36">
        <v>1</v>
      </c>
      <c r="EE36">
        <v>1</v>
      </c>
      <c r="EF36">
        <v>5.3070000000000004</v>
      </c>
      <c r="EG36">
        <v>4.1970000000000001</v>
      </c>
      <c r="EH36">
        <v>5.6070000000000002</v>
      </c>
      <c r="EI36">
        <v>3.2570000000000001</v>
      </c>
      <c r="EJ36">
        <v>3.0510000000000002</v>
      </c>
      <c r="EK36">
        <v>2.9710000000000001</v>
      </c>
      <c r="EL36">
        <v>3.153</v>
      </c>
      <c r="EM36">
        <v>-3.4</v>
      </c>
      <c r="EN36">
        <v>1.351</v>
      </c>
      <c r="EO36">
        <v>-9.7000000000000003E-2</v>
      </c>
      <c r="EP36">
        <v>-3.7</v>
      </c>
      <c r="EQ36">
        <v>3.6440000000000001</v>
      </c>
      <c r="ER36">
        <v>2.9510000000000001</v>
      </c>
      <c r="ES36">
        <v>5.9950000000000001</v>
      </c>
      <c r="ET36">
        <v>0</v>
      </c>
      <c r="EU36">
        <v>382.55616097413002</v>
      </c>
    </row>
    <row r="37" spans="1:151" x14ac:dyDescent="0.25">
      <c r="A37" s="17" t="s">
        <v>1512</v>
      </c>
      <c r="B37" t="s">
        <v>832</v>
      </c>
      <c r="C37" t="s">
        <v>595</v>
      </c>
      <c r="D37">
        <v>81</v>
      </c>
      <c r="E37" t="s">
        <v>10</v>
      </c>
      <c r="F37">
        <v>2</v>
      </c>
      <c r="G37">
        <v>1</v>
      </c>
      <c r="H37" t="s">
        <v>2</v>
      </c>
      <c r="I37" t="s">
        <v>6</v>
      </c>
      <c r="J37" t="s">
        <v>611</v>
      </c>
      <c r="K37" s="17" t="s">
        <v>606</v>
      </c>
      <c r="L37" s="17" t="s">
        <v>831</v>
      </c>
      <c r="M37" s="7">
        <v>0</v>
      </c>
      <c r="N37" s="7">
        <v>822.24424330797012</v>
      </c>
      <c r="O37" s="7">
        <f>M37*'Emission and cost factors'!$D$8+N37*'Emission and cost factors'!$E$8</f>
        <v>378.23235192166629</v>
      </c>
      <c r="P37" s="8">
        <f>M37*'Emission and cost factors'!$D$9+N37*'Emission and cost factors'!$E$9</f>
        <v>123.33663649619551</v>
      </c>
      <c r="Q37" s="2">
        <f t="shared" si="7"/>
        <v>14.444285714285716</v>
      </c>
      <c r="R37" s="2">
        <f t="shared" si="8"/>
        <v>14</v>
      </c>
      <c r="S37" s="2">
        <f t="shared" si="9"/>
        <v>14</v>
      </c>
      <c r="T37" s="2">
        <f t="shared" si="10"/>
        <v>14</v>
      </c>
      <c r="U37" s="7">
        <f t="shared" si="11"/>
        <v>1</v>
      </c>
      <c r="V37" s="7">
        <f t="shared" si="5"/>
        <v>1</v>
      </c>
      <c r="W37" s="7">
        <f t="shared" si="6"/>
        <v>1</v>
      </c>
      <c r="X37">
        <v>16.440000000000001</v>
      </c>
      <c r="Y37">
        <v>15.31</v>
      </c>
      <c r="Z37">
        <v>15.89</v>
      </c>
      <c r="AA37">
        <v>15.5</v>
      </c>
      <c r="AB37">
        <v>14.59</v>
      </c>
      <c r="AC37">
        <v>14.48</v>
      </c>
      <c r="AD37">
        <v>14.72</v>
      </c>
      <c r="AE37">
        <v>13.48</v>
      </c>
      <c r="AF37">
        <v>12.91</v>
      </c>
      <c r="AG37">
        <v>13.49</v>
      </c>
      <c r="AH37">
        <v>12.95</v>
      </c>
      <c r="AI37">
        <v>13.12</v>
      </c>
      <c r="AJ37">
        <v>14.32</v>
      </c>
      <c r="AK37">
        <v>15.02</v>
      </c>
      <c r="AL37">
        <v>1</v>
      </c>
      <c r="AM37">
        <v>1</v>
      </c>
      <c r="AN37">
        <v>1</v>
      </c>
      <c r="AO37">
        <v>1</v>
      </c>
      <c r="AP37">
        <v>1</v>
      </c>
      <c r="AQ37">
        <v>1</v>
      </c>
      <c r="AR37">
        <v>1</v>
      </c>
      <c r="AS37">
        <v>1</v>
      </c>
      <c r="AT37">
        <v>1</v>
      </c>
      <c r="AU37">
        <v>1</v>
      </c>
      <c r="AV37">
        <v>1</v>
      </c>
      <c r="AW37">
        <v>1</v>
      </c>
      <c r="AX37">
        <v>1</v>
      </c>
      <c r="AY37">
        <v>1</v>
      </c>
      <c r="AZ37">
        <v>1</v>
      </c>
      <c r="BA37">
        <v>1</v>
      </c>
      <c r="BB37">
        <v>1</v>
      </c>
      <c r="BC37">
        <v>1</v>
      </c>
      <c r="BD37">
        <v>1</v>
      </c>
      <c r="BE37">
        <v>1</v>
      </c>
      <c r="BF37">
        <v>1</v>
      </c>
      <c r="BG37">
        <v>1</v>
      </c>
      <c r="BH37">
        <v>1</v>
      </c>
      <c r="BI37">
        <v>1</v>
      </c>
      <c r="BJ37">
        <v>1</v>
      </c>
      <c r="BK37">
        <v>1</v>
      </c>
      <c r="BL37">
        <v>1</v>
      </c>
      <c r="BM37">
        <v>1</v>
      </c>
      <c r="BN37">
        <v>1</v>
      </c>
      <c r="BO37">
        <v>1</v>
      </c>
      <c r="BP37">
        <v>1</v>
      </c>
      <c r="BQ37">
        <v>1</v>
      </c>
      <c r="BR37">
        <v>1</v>
      </c>
      <c r="BS37">
        <v>1</v>
      </c>
      <c r="BT37">
        <v>1</v>
      </c>
      <c r="BU37">
        <v>1</v>
      </c>
      <c r="BV37">
        <v>1</v>
      </c>
      <c r="BW37">
        <v>1</v>
      </c>
      <c r="BX37">
        <v>1</v>
      </c>
      <c r="BY37">
        <v>1</v>
      </c>
      <c r="BZ37">
        <v>1</v>
      </c>
      <c r="CA37">
        <v>1</v>
      </c>
      <c r="CB37">
        <v>15.13</v>
      </c>
      <c r="CC37">
        <v>13.66</v>
      </c>
      <c r="CD37">
        <v>14.43</v>
      </c>
      <c r="CE37">
        <v>13.87</v>
      </c>
      <c r="CF37">
        <v>12.74</v>
      </c>
      <c r="CG37">
        <v>12.44</v>
      </c>
      <c r="CH37">
        <v>12.73</v>
      </c>
      <c r="CI37">
        <v>11.22</v>
      </c>
      <c r="CJ37">
        <v>10.63</v>
      </c>
      <c r="CK37">
        <v>11.35</v>
      </c>
      <c r="CL37">
        <v>10.69</v>
      </c>
      <c r="CM37">
        <v>10.93</v>
      </c>
      <c r="CN37">
        <v>12.27</v>
      </c>
      <c r="CO37">
        <v>13.21</v>
      </c>
      <c r="CP37">
        <v>1</v>
      </c>
      <c r="CQ37">
        <v>1</v>
      </c>
      <c r="CR37">
        <v>1</v>
      </c>
      <c r="CS37">
        <v>1</v>
      </c>
      <c r="CT37">
        <v>1</v>
      </c>
      <c r="CU37">
        <v>1</v>
      </c>
      <c r="CV37">
        <v>1</v>
      </c>
      <c r="CW37">
        <v>1</v>
      </c>
      <c r="CX37">
        <v>1</v>
      </c>
      <c r="CY37">
        <v>1</v>
      </c>
      <c r="CZ37">
        <v>1</v>
      </c>
      <c r="DA37">
        <v>1</v>
      </c>
      <c r="DB37">
        <v>1</v>
      </c>
      <c r="DC37">
        <v>1</v>
      </c>
      <c r="DD37">
        <v>1</v>
      </c>
      <c r="DE37">
        <v>1</v>
      </c>
      <c r="DF37">
        <v>1</v>
      </c>
      <c r="DG37">
        <v>1</v>
      </c>
      <c r="DH37">
        <v>1</v>
      </c>
      <c r="DI37">
        <v>1</v>
      </c>
      <c r="DJ37">
        <v>1</v>
      </c>
      <c r="DK37">
        <v>1</v>
      </c>
      <c r="DL37">
        <v>1</v>
      </c>
      <c r="DM37">
        <v>1</v>
      </c>
      <c r="DN37">
        <v>1</v>
      </c>
      <c r="DO37">
        <v>1</v>
      </c>
      <c r="DP37">
        <v>1</v>
      </c>
      <c r="DQ37">
        <v>1</v>
      </c>
      <c r="DR37">
        <v>1</v>
      </c>
      <c r="DS37">
        <v>1</v>
      </c>
      <c r="DT37">
        <v>1</v>
      </c>
      <c r="DU37">
        <v>1</v>
      </c>
      <c r="DV37">
        <v>1</v>
      </c>
      <c r="DW37">
        <v>1</v>
      </c>
      <c r="DX37">
        <v>1</v>
      </c>
      <c r="DY37">
        <v>1</v>
      </c>
      <c r="DZ37">
        <v>1</v>
      </c>
      <c r="EA37">
        <v>1</v>
      </c>
      <c r="EB37">
        <v>1</v>
      </c>
      <c r="EC37">
        <v>1</v>
      </c>
      <c r="ED37">
        <v>1</v>
      </c>
      <c r="EE37">
        <v>1</v>
      </c>
      <c r="EF37">
        <v>5.3070000000000004</v>
      </c>
      <c r="EG37">
        <v>4.1970000000000001</v>
      </c>
      <c r="EH37">
        <v>5.6070000000000002</v>
      </c>
      <c r="EI37">
        <v>3.2570000000000001</v>
      </c>
      <c r="EJ37">
        <v>3.0510000000000002</v>
      </c>
      <c r="EK37">
        <v>2.9710000000000001</v>
      </c>
      <c r="EL37">
        <v>3.153</v>
      </c>
      <c r="EM37">
        <v>-3.4</v>
      </c>
      <c r="EN37">
        <v>1.351</v>
      </c>
      <c r="EO37">
        <v>-9.7000000000000003E-2</v>
      </c>
      <c r="EP37">
        <v>-3.7</v>
      </c>
      <c r="EQ37">
        <v>3.6440000000000001</v>
      </c>
      <c r="ER37">
        <v>2.9510000000000001</v>
      </c>
      <c r="ES37">
        <v>5.9950000000000001</v>
      </c>
      <c r="ET37">
        <v>0</v>
      </c>
      <c r="EU37">
        <v>383.71398021038601</v>
      </c>
    </row>
    <row r="38" spans="1:151" x14ac:dyDescent="0.25">
      <c r="A38" s="17" t="s">
        <v>1513</v>
      </c>
      <c r="B38" t="s">
        <v>832</v>
      </c>
      <c r="C38" t="s">
        <v>595</v>
      </c>
      <c r="D38">
        <v>82</v>
      </c>
      <c r="E38" t="s">
        <v>10</v>
      </c>
      <c r="F38">
        <v>2</v>
      </c>
      <c r="G38">
        <v>1</v>
      </c>
      <c r="H38" t="s">
        <v>2</v>
      </c>
      <c r="I38" t="s">
        <v>6</v>
      </c>
      <c r="J38" t="s">
        <v>5</v>
      </c>
      <c r="K38" s="17" t="s">
        <v>606</v>
      </c>
      <c r="L38" s="17" t="s">
        <v>831</v>
      </c>
      <c r="M38" s="7">
        <v>0</v>
      </c>
      <c r="N38" s="7">
        <v>822.24298475296723</v>
      </c>
      <c r="O38" s="7">
        <f>M38*'Emission and cost factors'!$D$8+N38*'Emission and cost factors'!$E$8</f>
        <v>378.23177298636494</v>
      </c>
      <c r="P38" s="8">
        <f>M38*'Emission and cost factors'!$D$9+N38*'Emission and cost factors'!$E$9</f>
        <v>123.33644771294507</v>
      </c>
      <c r="Q38" s="2">
        <f t="shared" si="7"/>
        <v>14.444285714285716</v>
      </c>
      <c r="R38" s="2">
        <f t="shared" si="8"/>
        <v>14</v>
      </c>
      <c r="S38" s="2">
        <f t="shared" si="9"/>
        <v>14</v>
      </c>
      <c r="T38" s="2">
        <f t="shared" si="10"/>
        <v>14</v>
      </c>
      <c r="U38" s="7">
        <f t="shared" si="11"/>
        <v>1</v>
      </c>
      <c r="V38" s="7">
        <f t="shared" si="5"/>
        <v>1</v>
      </c>
      <c r="W38" s="7">
        <f t="shared" si="6"/>
        <v>1</v>
      </c>
      <c r="X38">
        <v>16.440000000000001</v>
      </c>
      <c r="Y38">
        <v>15.31</v>
      </c>
      <c r="Z38">
        <v>15.89</v>
      </c>
      <c r="AA38">
        <v>15.5</v>
      </c>
      <c r="AB38">
        <v>14.59</v>
      </c>
      <c r="AC38">
        <v>14.48</v>
      </c>
      <c r="AD38">
        <v>14.72</v>
      </c>
      <c r="AE38">
        <v>13.48</v>
      </c>
      <c r="AF38">
        <v>12.91</v>
      </c>
      <c r="AG38">
        <v>13.49</v>
      </c>
      <c r="AH38">
        <v>12.95</v>
      </c>
      <c r="AI38">
        <v>13.12</v>
      </c>
      <c r="AJ38">
        <v>14.32</v>
      </c>
      <c r="AK38">
        <v>15.02</v>
      </c>
      <c r="AL38">
        <v>1</v>
      </c>
      <c r="AM38">
        <v>1</v>
      </c>
      <c r="AN38">
        <v>1</v>
      </c>
      <c r="AO38">
        <v>1</v>
      </c>
      <c r="AP38">
        <v>1</v>
      </c>
      <c r="AQ38">
        <v>1</v>
      </c>
      <c r="AR38">
        <v>1</v>
      </c>
      <c r="AS38">
        <v>1</v>
      </c>
      <c r="AT38">
        <v>1</v>
      </c>
      <c r="AU38">
        <v>1</v>
      </c>
      <c r="AV38">
        <v>1</v>
      </c>
      <c r="AW38">
        <v>1</v>
      </c>
      <c r="AX38">
        <v>1</v>
      </c>
      <c r="AY38">
        <v>1</v>
      </c>
      <c r="AZ38">
        <v>1</v>
      </c>
      <c r="BA38">
        <v>1</v>
      </c>
      <c r="BB38">
        <v>1</v>
      </c>
      <c r="BC38">
        <v>1</v>
      </c>
      <c r="BD38">
        <v>1</v>
      </c>
      <c r="BE38">
        <v>1</v>
      </c>
      <c r="BF38">
        <v>1</v>
      </c>
      <c r="BG38">
        <v>1</v>
      </c>
      <c r="BH38">
        <v>1</v>
      </c>
      <c r="BI38">
        <v>1</v>
      </c>
      <c r="BJ38">
        <v>1</v>
      </c>
      <c r="BK38">
        <v>1</v>
      </c>
      <c r="BL38">
        <v>1</v>
      </c>
      <c r="BM38">
        <v>1</v>
      </c>
      <c r="BN38">
        <v>1</v>
      </c>
      <c r="BO38">
        <v>1</v>
      </c>
      <c r="BP38">
        <v>1</v>
      </c>
      <c r="BQ38">
        <v>1</v>
      </c>
      <c r="BR38">
        <v>1</v>
      </c>
      <c r="BS38">
        <v>1</v>
      </c>
      <c r="BT38">
        <v>1</v>
      </c>
      <c r="BU38">
        <v>1</v>
      </c>
      <c r="BV38">
        <v>1</v>
      </c>
      <c r="BW38">
        <v>1</v>
      </c>
      <c r="BX38">
        <v>1</v>
      </c>
      <c r="BY38">
        <v>1</v>
      </c>
      <c r="BZ38">
        <v>1</v>
      </c>
      <c r="CA38">
        <v>1</v>
      </c>
      <c r="CB38">
        <v>15.13</v>
      </c>
      <c r="CC38">
        <v>13.66</v>
      </c>
      <c r="CD38">
        <v>14.43</v>
      </c>
      <c r="CE38">
        <v>13.87</v>
      </c>
      <c r="CF38">
        <v>12.74</v>
      </c>
      <c r="CG38">
        <v>12.44</v>
      </c>
      <c r="CH38">
        <v>12.73</v>
      </c>
      <c r="CI38">
        <v>11.22</v>
      </c>
      <c r="CJ38">
        <v>10.63</v>
      </c>
      <c r="CK38">
        <v>11.35</v>
      </c>
      <c r="CL38">
        <v>10.69</v>
      </c>
      <c r="CM38">
        <v>10.93</v>
      </c>
      <c r="CN38">
        <v>12.27</v>
      </c>
      <c r="CO38">
        <v>13.21</v>
      </c>
      <c r="CP38">
        <v>1</v>
      </c>
      <c r="CQ38">
        <v>1</v>
      </c>
      <c r="CR38">
        <v>1</v>
      </c>
      <c r="CS38">
        <v>1</v>
      </c>
      <c r="CT38">
        <v>1</v>
      </c>
      <c r="CU38">
        <v>1</v>
      </c>
      <c r="CV38">
        <v>1</v>
      </c>
      <c r="CW38">
        <v>1</v>
      </c>
      <c r="CX38">
        <v>1</v>
      </c>
      <c r="CY38">
        <v>1</v>
      </c>
      <c r="CZ38">
        <v>1</v>
      </c>
      <c r="DA38">
        <v>1</v>
      </c>
      <c r="DB38">
        <v>1</v>
      </c>
      <c r="DC38">
        <v>1</v>
      </c>
      <c r="DD38">
        <v>1</v>
      </c>
      <c r="DE38">
        <v>1</v>
      </c>
      <c r="DF38">
        <v>1</v>
      </c>
      <c r="DG38">
        <v>1</v>
      </c>
      <c r="DH38">
        <v>1</v>
      </c>
      <c r="DI38">
        <v>1</v>
      </c>
      <c r="DJ38">
        <v>1</v>
      </c>
      <c r="DK38">
        <v>1</v>
      </c>
      <c r="DL38">
        <v>1</v>
      </c>
      <c r="DM38">
        <v>1</v>
      </c>
      <c r="DN38">
        <v>1</v>
      </c>
      <c r="DO38">
        <v>1</v>
      </c>
      <c r="DP38">
        <v>1</v>
      </c>
      <c r="DQ38">
        <v>1</v>
      </c>
      <c r="DR38">
        <v>1</v>
      </c>
      <c r="DS38">
        <v>1</v>
      </c>
      <c r="DT38">
        <v>1</v>
      </c>
      <c r="DU38">
        <v>1</v>
      </c>
      <c r="DV38">
        <v>1</v>
      </c>
      <c r="DW38">
        <v>1</v>
      </c>
      <c r="DX38">
        <v>1</v>
      </c>
      <c r="DY38">
        <v>1</v>
      </c>
      <c r="DZ38">
        <v>1</v>
      </c>
      <c r="EA38">
        <v>1</v>
      </c>
      <c r="EB38">
        <v>1</v>
      </c>
      <c r="EC38">
        <v>1</v>
      </c>
      <c r="ED38">
        <v>1</v>
      </c>
      <c r="EE38">
        <v>1</v>
      </c>
      <c r="EF38">
        <v>5.3070000000000004</v>
      </c>
      <c r="EG38">
        <v>4.1970000000000001</v>
      </c>
      <c r="EH38">
        <v>5.6070000000000002</v>
      </c>
      <c r="EI38">
        <v>3.2570000000000001</v>
      </c>
      <c r="EJ38">
        <v>3.0510000000000002</v>
      </c>
      <c r="EK38">
        <v>2.9710000000000001</v>
      </c>
      <c r="EL38">
        <v>3.153</v>
      </c>
      <c r="EM38">
        <v>-3.4</v>
      </c>
      <c r="EN38">
        <v>1.351</v>
      </c>
      <c r="EO38">
        <v>-9.7000000000000003E-2</v>
      </c>
      <c r="EP38">
        <v>-3.7</v>
      </c>
      <c r="EQ38">
        <v>3.6440000000000001</v>
      </c>
      <c r="ER38">
        <v>2.9510000000000001</v>
      </c>
      <c r="ES38">
        <v>5.9950000000000001</v>
      </c>
      <c r="ET38">
        <v>0</v>
      </c>
      <c r="EU38">
        <v>383.71339288471802</v>
      </c>
    </row>
    <row r="39" spans="1:151" x14ac:dyDescent="0.25">
      <c r="A39" s="17" t="s">
        <v>1514</v>
      </c>
      <c r="B39" t="s">
        <v>832</v>
      </c>
      <c r="C39" t="s">
        <v>595</v>
      </c>
      <c r="D39">
        <v>83</v>
      </c>
      <c r="E39" t="s">
        <v>10</v>
      </c>
      <c r="F39">
        <v>2</v>
      </c>
      <c r="G39">
        <v>1</v>
      </c>
      <c r="H39" t="s">
        <v>2</v>
      </c>
      <c r="I39" t="s">
        <v>3</v>
      </c>
      <c r="J39" t="s">
        <v>611</v>
      </c>
      <c r="K39" s="17" t="s">
        <v>606</v>
      </c>
      <c r="L39" s="17" t="s">
        <v>831</v>
      </c>
      <c r="M39" s="7">
        <v>0</v>
      </c>
      <c r="N39" s="7">
        <v>824.71633751730224</v>
      </c>
      <c r="O39" s="7">
        <f>M39*'Emission and cost factors'!$D$8+N39*'Emission and cost factors'!$E$8</f>
        <v>379.36951525795905</v>
      </c>
      <c r="P39" s="8">
        <f>M39*'Emission and cost factors'!$D$9+N39*'Emission and cost factors'!$E$9</f>
        <v>123.70745062759534</v>
      </c>
      <c r="Q39" s="2">
        <f t="shared" si="7"/>
        <v>14.298571428571424</v>
      </c>
      <c r="R39" s="2">
        <f t="shared" si="8"/>
        <v>14</v>
      </c>
      <c r="S39" s="2">
        <f t="shared" si="9"/>
        <v>14</v>
      </c>
      <c r="T39" s="2">
        <f t="shared" si="10"/>
        <v>14</v>
      </c>
      <c r="U39" s="7">
        <f t="shared" si="11"/>
        <v>1</v>
      </c>
      <c r="V39" s="7">
        <f t="shared" si="5"/>
        <v>1</v>
      </c>
      <c r="W39" s="7">
        <f t="shared" si="6"/>
        <v>1</v>
      </c>
      <c r="X39">
        <v>16.18</v>
      </c>
      <c r="Y39">
        <v>15.14</v>
      </c>
      <c r="Z39">
        <v>15.82</v>
      </c>
      <c r="AA39">
        <v>15.36</v>
      </c>
      <c r="AB39">
        <v>14.41</v>
      </c>
      <c r="AC39">
        <v>14.33</v>
      </c>
      <c r="AD39">
        <v>14.6</v>
      </c>
      <c r="AE39">
        <v>13.21</v>
      </c>
      <c r="AF39">
        <v>12.75</v>
      </c>
      <c r="AG39">
        <v>13.37</v>
      </c>
      <c r="AH39">
        <v>12.73</v>
      </c>
      <c r="AI39">
        <v>13.04</v>
      </c>
      <c r="AJ39">
        <v>14.26</v>
      </c>
      <c r="AK39">
        <v>14.98</v>
      </c>
      <c r="AL39">
        <v>1</v>
      </c>
      <c r="AM39">
        <v>1</v>
      </c>
      <c r="AN39">
        <v>1</v>
      </c>
      <c r="AO39">
        <v>1</v>
      </c>
      <c r="AP39">
        <v>1</v>
      </c>
      <c r="AQ39">
        <v>1</v>
      </c>
      <c r="AR39">
        <v>1</v>
      </c>
      <c r="AS39">
        <v>1</v>
      </c>
      <c r="AT39">
        <v>1</v>
      </c>
      <c r="AU39">
        <v>1</v>
      </c>
      <c r="AV39">
        <v>1</v>
      </c>
      <c r="AW39">
        <v>1</v>
      </c>
      <c r="AX39">
        <v>1</v>
      </c>
      <c r="AY39">
        <v>1</v>
      </c>
      <c r="AZ39">
        <v>1</v>
      </c>
      <c r="BA39">
        <v>1</v>
      </c>
      <c r="BB39">
        <v>1</v>
      </c>
      <c r="BC39">
        <v>1</v>
      </c>
      <c r="BD39">
        <v>1</v>
      </c>
      <c r="BE39">
        <v>1</v>
      </c>
      <c r="BF39">
        <v>1</v>
      </c>
      <c r="BG39">
        <v>1</v>
      </c>
      <c r="BH39">
        <v>1</v>
      </c>
      <c r="BI39">
        <v>1</v>
      </c>
      <c r="BJ39">
        <v>1</v>
      </c>
      <c r="BK39">
        <v>1</v>
      </c>
      <c r="BL39">
        <v>1</v>
      </c>
      <c r="BM39">
        <v>1</v>
      </c>
      <c r="BN39">
        <v>1</v>
      </c>
      <c r="BO39">
        <v>1</v>
      </c>
      <c r="BP39">
        <v>1</v>
      </c>
      <c r="BQ39">
        <v>1</v>
      </c>
      <c r="BR39">
        <v>1</v>
      </c>
      <c r="BS39">
        <v>1</v>
      </c>
      <c r="BT39">
        <v>1</v>
      </c>
      <c r="BU39">
        <v>1</v>
      </c>
      <c r="BV39">
        <v>1</v>
      </c>
      <c r="BW39">
        <v>1</v>
      </c>
      <c r="BX39">
        <v>1</v>
      </c>
      <c r="BY39">
        <v>1</v>
      </c>
      <c r="BZ39">
        <v>1</v>
      </c>
      <c r="CA39">
        <v>1</v>
      </c>
      <c r="CB39">
        <v>14.74</v>
      </c>
      <c r="CC39">
        <v>13.38</v>
      </c>
      <c r="CD39">
        <v>14.29</v>
      </c>
      <c r="CE39">
        <v>13.65</v>
      </c>
      <c r="CF39">
        <v>12.48</v>
      </c>
      <c r="CG39">
        <v>12.23</v>
      </c>
      <c r="CH39">
        <v>12.57</v>
      </c>
      <c r="CI39">
        <v>10.83</v>
      </c>
      <c r="CJ39">
        <v>10.4</v>
      </c>
      <c r="CK39">
        <v>11.15</v>
      </c>
      <c r="CL39">
        <v>10.35</v>
      </c>
      <c r="CM39">
        <v>10.8</v>
      </c>
      <c r="CN39">
        <v>12.18</v>
      </c>
      <c r="CO39">
        <v>13.14</v>
      </c>
      <c r="CP39">
        <v>1</v>
      </c>
      <c r="CQ39">
        <v>1</v>
      </c>
      <c r="CR39">
        <v>1</v>
      </c>
      <c r="CS39">
        <v>1</v>
      </c>
      <c r="CT39">
        <v>1</v>
      </c>
      <c r="CU39">
        <v>1</v>
      </c>
      <c r="CV39">
        <v>1</v>
      </c>
      <c r="CW39">
        <v>1</v>
      </c>
      <c r="CX39">
        <v>1</v>
      </c>
      <c r="CY39">
        <v>1</v>
      </c>
      <c r="CZ39">
        <v>1</v>
      </c>
      <c r="DA39">
        <v>1</v>
      </c>
      <c r="DB39">
        <v>1</v>
      </c>
      <c r="DC39">
        <v>1</v>
      </c>
      <c r="DD39">
        <v>1</v>
      </c>
      <c r="DE39">
        <v>1</v>
      </c>
      <c r="DF39">
        <v>1</v>
      </c>
      <c r="DG39">
        <v>1</v>
      </c>
      <c r="DH39">
        <v>1</v>
      </c>
      <c r="DI39">
        <v>1</v>
      </c>
      <c r="DJ39">
        <v>1</v>
      </c>
      <c r="DK39">
        <v>1</v>
      </c>
      <c r="DL39">
        <v>1</v>
      </c>
      <c r="DM39">
        <v>1</v>
      </c>
      <c r="DN39">
        <v>1</v>
      </c>
      <c r="DO39">
        <v>1</v>
      </c>
      <c r="DP39">
        <v>1</v>
      </c>
      <c r="DQ39">
        <v>1</v>
      </c>
      <c r="DR39">
        <v>1</v>
      </c>
      <c r="DS39">
        <v>1</v>
      </c>
      <c r="DT39">
        <v>1</v>
      </c>
      <c r="DU39">
        <v>1</v>
      </c>
      <c r="DV39">
        <v>1</v>
      </c>
      <c r="DW39">
        <v>1</v>
      </c>
      <c r="DX39">
        <v>1</v>
      </c>
      <c r="DY39">
        <v>1</v>
      </c>
      <c r="DZ39">
        <v>1</v>
      </c>
      <c r="EA39">
        <v>1</v>
      </c>
      <c r="EB39">
        <v>1</v>
      </c>
      <c r="EC39">
        <v>1</v>
      </c>
      <c r="ED39">
        <v>1</v>
      </c>
      <c r="EE39">
        <v>1</v>
      </c>
      <c r="EF39">
        <v>5.3070000000000004</v>
      </c>
      <c r="EG39">
        <v>4.1970000000000001</v>
      </c>
      <c r="EH39">
        <v>5.6070000000000002</v>
      </c>
      <c r="EI39">
        <v>3.2570000000000001</v>
      </c>
      <c r="EJ39">
        <v>3.0510000000000002</v>
      </c>
      <c r="EK39">
        <v>2.9710000000000001</v>
      </c>
      <c r="EL39">
        <v>3.153</v>
      </c>
      <c r="EM39">
        <v>-3.4</v>
      </c>
      <c r="EN39">
        <v>1.351</v>
      </c>
      <c r="EO39">
        <v>-9.7000000000000003E-2</v>
      </c>
      <c r="EP39">
        <v>-3.7</v>
      </c>
      <c r="EQ39">
        <v>3.6440000000000001</v>
      </c>
      <c r="ER39">
        <v>2.9510000000000001</v>
      </c>
      <c r="ES39">
        <v>5.9950000000000001</v>
      </c>
      <c r="ET39">
        <v>0</v>
      </c>
      <c r="EU39">
        <v>384.86762417474102</v>
      </c>
    </row>
    <row r="40" spans="1:151" x14ac:dyDescent="0.25">
      <c r="A40" s="17" t="s">
        <v>1515</v>
      </c>
      <c r="B40" t="s">
        <v>832</v>
      </c>
      <c r="C40" t="s">
        <v>595</v>
      </c>
      <c r="D40">
        <v>84</v>
      </c>
      <c r="E40" t="s">
        <v>10</v>
      </c>
      <c r="F40">
        <v>2</v>
      </c>
      <c r="G40">
        <v>1</v>
      </c>
      <c r="H40" t="s">
        <v>2</v>
      </c>
      <c r="I40" t="s">
        <v>3</v>
      </c>
      <c r="J40" t="s">
        <v>5</v>
      </c>
      <c r="K40" s="17" t="s">
        <v>606</v>
      </c>
      <c r="L40" s="17" t="s">
        <v>831</v>
      </c>
      <c r="M40" s="7">
        <v>0</v>
      </c>
      <c r="N40" s="7">
        <v>824.71602524191496</v>
      </c>
      <c r="O40" s="7">
        <f>M40*'Emission and cost factors'!$D$8+N40*'Emission and cost factors'!$E$8</f>
        <v>379.36937161128088</v>
      </c>
      <c r="P40" s="8">
        <f>M40*'Emission and cost factors'!$D$9+N40*'Emission and cost factors'!$E$9</f>
        <v>123.70740378628724</v>
      </c>
      <c r="Q40" s="2">
        <f t="shared" si="7"/>
        <v>14.298571428571424</v>
      </c>
      <c r="R40" s="2">
        <f t="shared" si="8"/>
        <v>14</v>
      </c>
      <c r="S40" s="2">
        <f t="shared" si="9"/>
        <v>14</v>
      </c>
      <c r="T40" s="2">
        <f t="shared" si="10"/>
        <v>14</v>
      </c>
      <c r="U40" s="7">
        <f t="shared" si="11"/>
        <v>1</v>
      </c>
      <c r="V40" s="7">
        <f t="shared" si="5"/>
        <v>1</v>
      </c>
      <c r="W40" s="7">
        <f t="shared" si="6"/>
        <v>1</v>
      </c>
      <c r="X40">
        <v>16.18</v>
      </c>
      <c r="Y40">
        <v>15.14</v>
      </c>
      <c r="Z40">
        <v>15.82</v>
      </c>
      <c r="AA40">
        <v>15.36</v>
      </c>
      <c r="AB40">
        <v>14.41</v>
      </c>
      <c r="AC40">
        <v>14.33</v>
      </c>
      <c r="AD40">
        <v>14.6</v>
      </c>
      <c r="AE40">
        <v>13.21</v>
      </c>
      <c r="AF40">
        <v>12.75</v>
      </c>
      <c r="AG40">
        <v>13.37</v>
      </c>
      <c r="AH40">
        <v>12.73</v>
      </c>
      <c r="AI40">
        <v>13.04</v>
      </c>
      <c r="AJ40">
        <v>14.26</v>
      </c>
      <c r="AK40">
        <v>14.98</v>
      </c>
      <c r="AL40">
        <v>1</v>
      </c>
      <c r="AM40">
        <v>1</v>
      </c>
      <c r="AN40">
        <v>1</v>
      </c>
      <c r="AO40">
        <v>1</v>
      </c>
      <c r="AP40">
        <v>1</v>
      </c>
      <c r="AQ40">
        <v>1</v>
      </c>
      <c r="AR40">
        <v>1</v>
      </c>
      <c r="AS40">
        <v>1</v>
      </c>
      <c r="AT40">
        <v>1</v>
      </c>
      <c r="AU40">
        <v>1</v>
      </c>
      <c r="AV40">
        <v>1</v>
      </c>
      <c r="AW40">
        <v>1</v>
      </c>
      <c r="AX40">
        <v>1</v>
      </c>
      <c r="AY40">
        <v>1</v>
      </c>
      <c r="AZ40">
        <v>1</v>
      </c>
      <c r="BA40">
        <v>1</v>
      </c>
      <c r="BB40">
        <v>1</v>
      </c>
      <c r="BC40">
        <v>1</v>
      </c>
      <c r="BD40">
        <v>1</v>
      </c>
      <c r="BE40">
        <v>1</v>
      </c>
      <c r="BF40">
        <v>1</v>
      </c>
      <c r="BG40">
        <v>1</v>
      </c>
      <c r="BH40">
        <v>1</v>
      </c>
      <c r="BI40">
        <v>1</v>
      </c>
      <c r="BJ40">
        <v>1</v>
      </c>
      <c r="BK40">
        <v>1</v>
      </c>
      <c r="BL40">
        <v>1</v>
      </c>
      <c r="BM40">
        <v>1</v>
      </c>
      <c r="BN40">
        <v>1</v>
      </c>
      <c r="BO40">
        <v>1</v>
      </c>
      <c r="BP40">
        <v>1</v>
      </c>
      <c r="BQ40">
        <v>1</v>
      </c>
      <c r="BR40">
        <v>1</v>
      </c>
      <c r="BS40">
        <v>1</v>
      </c>
      <c r="BT40">
        <v>1</v>
      </c>
      <c r="BU40">
        <v>1</v>
      </c>
      <c r="BV40">
        <v>1</v>
      </c>
      <c r="BW40">
        <v>1</v>
      </c>
      <c r="BX40">
        <v>1</v>
      </c>
      <c r="BY40">
        <v>1</v>
      </c>
      <c r="BZ40">
        <v>1</v>
      </c>
      <c r="CA40">
        <v>1</v>
      </c>
      <c r="CB40">
        <v>14.74</v>
      </c>
      <c r="CC40">
        <v>13.38</v>
      </c>
      <c r="CD40">
        <v>14.29</v>
      </c>
      <c r="CE40">
        <v>13.65</v>
      </c>
      <c r="CF40">
        <v>12.48</v>
      </c>
      <c r="CG40">
        <v>12.23</v>
      </c>
      <c r="CH40">
        <v>12.57</v>
      </c>
      <c r="CI40">
        <v>10.83</v>
      </c>
      <c r="CJ40">
        <v>10.4</v>
      </c>
      <c r="CK40">
        <v>11.15</v>
      </c>
      <c r="CL40">
        <v>10.35</v>
      </c>
      <c r="CM40">
        <v>10.8</v>
      </c>
      <c r="CN40">
        <v>12.18</v>
      </c>
      <c r="CO40">
        <v>13.14</v>
      </c>
      <c r="CP40">
        <v>1</v>
      </c>
      <c r="CQ40">
        <v>1</v>
      </c>
      <c r="CR40">
        <v>1</v>
      </c>
      <c r="CS40">
        <v>1</v>
      </c>
      <c r="CT40">
        <v>1</v>
      </c>
      <c r="CU40">
        <v>1</v>
      </c>
      <c r="CV40">
        <v>1</v>
      </c>
      <c r="CW40">
        <v>1</v>
      </c>
      <c r="CX40">
        <v>1</v>
      </c>
      <c r="CY40">
        <v>1</v>
      </c>
      <c r="CZ40">
        <v>1</v>
      </c>
      <c r="DA40">
        <v>1</v>
      </c>
      <c r="DB40">
        <v>1</v>
      </c>
      <c r="DC40">
        <v>1</v>
      </c>
      <c r="DD40">
        <v>1</v>
      </c>
      <c r="DE40">
        <v>1</v>
      </c>
      <c r="DF40">
        <v>1</v>
      </c>
      <c r="DG40">
        <v>1</v>
      </c>
      <c r="DH40">
        <v>1</v>
      </c>
      <c r="DI40">
        <v>1</v>
      </c>
      <c r="DJ40">
        <v>1</v>
      </c>
      <c r="DK40">
        <v>1</v>
      </c>
      <c r="DL40">
        <v>1</v>
      </c>
      <c r="DM40">
        <v>1</v>
      </c>
      <c r="DN40">
        <v>1</v>
      </c>
      <c r="DO40">
        <v>1</v>
      </c>
      <c r="DP40">
        <v>1</v>
      </c>
      <c r="DQ40">
        <v>1</v>
      </c>
      <c r="DR40">
        <v>1</v>
      </c>
      <c r="DS40">
        <v>1</v>
      </c>
      <c r="DT40">
        <v>1</v>
      </c>
      <c r="DU40">
        <v>1</v>
      </c>
      <c r="DV40">
        <v>1</v>
      </c>
      <c r="DW40">
        <v>1</v>
      </c>
      <c r="DX40">
        <v>1</v>
      </c>
      <c r="DY40">
        <v>1</v>
      </c>
      <c r="DZ40">
        <v>1</v>
      </c>
      <c r="EA40">
        <v>1</v>
      </c>
      <c r="EB40">
        <v>1</v>
      </c>
      <c r="EC40">
        <v>1</v>
      </c>
      <c r="ED40">
        <v>1</v>
      </c>
      <c r="EE40">
        <v>1</v>
      </c>
      <c r="EF40">
        <v>5.3070000000000004</v>
      </c>
      <c r="EG40">
        <v>4.1970000000000001</v>
      </c>
      <c r="EH40">
        <v>5.6070000000000002</v>
      </c>
      <c r="EI40">
        <v>3.2570000000000001</v>
      </c>
      <c r="EJ40">
        <v>3.0510000000000002</v>
      </c>
      <c r="EK40">
        <v>2.9710000000000001</v>
      </c>
      <c r="EL40">
        <v>3.153</v>
      </c>
      <c r="EM40">
        <v>-3.4</v>
      </c>
      <c r="EN40">
        <v>1.351</v>
      </c>
      <c r="EO40">
        <v>-9.7000000000000003E-2</v>
      </c>
      <c r="EP40">
        <v>-3.7</v>
      </c>
      <c r="EQ40">
        <v>3.6440000000000001</v>
      </c>
      <c r="ER40">
        <v>2.9510000000000001</v>
      </c>
      <c r="ES40">
        <v>5.9950000000000001</v>
      </c>
      <c r="ET40">
        <v>0</v>
      </c>
      <c r="EU40">
        <v>384.86747844622698</v>
      </c>
    </row>
    <row r="41" spans="1:151" x14ac:dyDescent="0.25">
      <c r="A41" s="17" t="s">
        <v>1516</v>
      </c>
      <c r="B41" t="s">
        <v>832</v>
      </c>
      <c r="C41" t="s">
        <v>595</v>
      </c>
      <c r="D41">
        <v>91</v>
      </c>
      <c r="E41" t="s">
        <v>11</v>
      </c>
      <c r="F41">
        <v>3</v>
      </c>
      <c r="G41">
        <v>1</v>
      </c>
      <c r="H41" t="s">
        <v>2</v>
      </c>
      <c r="I41" t="s">
        <v>7</v>
      </c>
      <c r="J41" t="s">
        <v>611</v>
      </c>
      <c r="K41" s="17" t="s">
        <v>606</v>
      </c>
      <c r="L41" s="17" t="s">
        <v>831</v>
      </c>
      <c r="M41" s="7">
        <v>0</v>
      </c>
      <c r="N41" s="7">
        <v>791.61448966392436</v>
      </c>
      <c r="O41" s="7">
        <f>M41*'Emission and cost factors'!$D$8+N41*'Emission and cost factors'!$E$8</f>
        <v>364.14266524540523</v>
      </c>
      <c r="P41" s="8">
        <f>M41*'Emission and cost factors'!$D$9+N41*'Emission and cost factors'!$E$9</f>
        <v>118.74217344958865</v>
      </c>
      <c r="Q41" s="2">
        <f t="shared" si="7"/>
        <v>14.439999999999998</v>
      </c>
      <c r="R41" s="2">
        <f t="shared" si="8"/>
        <v>14</v>
      </c>
      <c r="S41" s="2">
        <f t="shared" si="9"/>
        <v>14</v>
      </c>
      <c r="T41" s="2">
        <f t="shared" si="10"/>
        <v>14</v>
      </c>
      <c r="U41" s="7">
        <f t="shared" si="11"/>
        <v>1</v>
      </c>
      <c r="V41" s="7">
        <f t="shared" si="5"/>
        <v>1</v>
      </c>
      <c r="W41" s="7">
        <f t="shared" si="6"/>
        <v>1</v>
      </c>
      <c r="X41">
        <v>16.61</v>
      </c>
      <c r="Y41">
        <v>15.39</v>
      </c>
      <c r="Z41">
        <v>15.85</v>
      </c>
      <c r="AA41">
        <v>15.52</v>
      </c>
      <c r="AB41">
        <v>14.61</v>
      </c>
      <c r="AC41">
        <v>14.47</v>
      </c>
      <c r="AD41">
        <v>14.68</v>
      </c>
      <c r="AE41">
        <v>13.54</v>
      </c>
      <c r="AF41">
        <v>12.9</v>
      </c>
      <c r="AG41">
        <v>13.44</v>
      </c>
      <c r="AH41">
        <v>12.95</v>
      </c>
      <c r="AI41">
        <v>13.05</v>
      </c>
      <c r="AJ41">
        <v>14.23</v>
      </c>
      <c r="AK41">
        <v>14.92</v>
      </c>
      <c r="AL41">
        <v>1</v>
      </c>
      <c r="AM41">
        <v>1</v>
      </c>
      <c r="AN41">
        <v>1</v>
      </c>
      <c r="AO41">
        <v>1</v>
      </c>
      <c r="AP41">
        <v>1</v>
      </c>
      <c r="AQ41">
        <v>1</v>
      </c>
      <c r="AR41">
        <v>1</v>
      </c>
      <c r="AS41">
        <v>1</v>
      </c>
      <c r="AT41">
        <v>1</v>
      </c>
      <c r="AU41">
        <v>1</v>
      </c>
      <c r="AV41">
        <v>1</v>
      </c>
      <c r="AW41">
        <v>1</v>
      </c>
      <c r="AX41">
        <v>1</v>
      </c>
      <c r="AY41">
        <v>1</v>
      </c>
      <c r="AZ41">
        <v>1</v>
      </c>
      <c r="BA41">
        <v>1</v>
      </c>
      <c r="BB41">
        <v>1</v>
      </c>
      <c r="BC41">
        <v>1</v>
      </c>
      <c r="BD41">
        <v>1</v>
      </c>
      <c r="BE41">
        <v>1</v>
      </c>
      <c r="BF41">
        <v>1</v>
      </c>
      <c r="BG41">
        <v>1</v>
      </c>
      <c r="BH41">
        <v>1</v>
      </c>
      <c r="BI41">
        <v>1</v>
      </c>
      <c r="BJ41">
        <v>1</v>
      </c>
      <c r="BK41">
        <v>1</v>
      </c>
      <c r="BL41">
        <v>1</v>
      </c>
      <c r="BM41">
        <v>1</v>
      </c>
      <c r="BN41">
        <v>1</v>
      </c>
      <c r="BO41">
        <v>1</v>
      </c>
      <c r="BP41">
        <v>1</v>
      </c>
      <c r="BQ41">
        <v>1</v>
      </c>
      <c r="BR41">
        <v>1</v>
      </c>
      <c r="BS41">
        <v>1</v>
      </c>
      <c r="BT41">
        <v>1</v>
      </c>
      <c r="BU41">
        <v>1</v>
      </c>
      <c r="BV41">
        <v>1</v>
      </c>
      <c r="BW41">
        <v>1</v>
      </c>
      <c r="BX41">
        <v>1</v>
      </c>
      <c r="BY41">
        <v>1</v>
      </c>
      <c r="BZ41">
        <v>1</v>
      </c>
      <c r="CA41">
        <v>1</v>
      </c>
      <c r="CB41">
        <v>15.39</v>
      </c>
      <c r="CC41">
        <v>13.78</v>
      </c>
      <c r="CD41">
        <v>14.4</v>
      </c>
      <c r="CE41">
        <v>13.92</v>
      </c>
      <c r="CF41">
        <v>12.79</v>
      </c>
      <c r="CG41">
        <v>12.44</v>
      </c>
      <c r="CH41">
        <v>12.7</v>
      </c>
      <c r="CI41">
        <v>11.32</v>
      </c>
      <c r="CJ41">
        <v>10.62</v>
      </c>
      <c r="CK41">
        <v>11.31</v>
      </c>
      <c r="CL41">
        <v>10.73</v>
      </c>
      <c r="CM41">
        <v>10.85</v>
      </c>
      <c r="CN41">
        <v>12.17</v>
      </c>
      <c r="CO41">
        <v>13.09</v>
      </c>
      <c r="CP41">
        <v>1</v>
      </c>
      <c r="CQ41">
        <v>1</v>
      </c>
      <c r="CR41">
        <v>1</v>
      </c>
      <c r="CS41">
        <v>1</v>
      </c>
      <c r="CT41">
        <v>1</v>
      </c>
      <c r="CU41">
        <v>1</v>
      </c>
      <c r="CV41">
        <v>1</v>
      </c>
      <c r="CW41">
        <v>1</v>
      </c>
      <c r="CX41">
        <v>1</v>
      </c>
      <c r="CY41">
        <v>1</v>
      </c>
      <c r="CZ41">
        <v>1</v>
      </c>
      <c r="DA41">
        <v>1</v>
      </c>
      <c r="DB41">
        <v>1</v>
      </c>
      <c r="DC41">
        <v>1</v>
      </c>
      <c r="DD41">
        <v>1</v>
      </c>
      <c r="DE41">
        <v>1</v>
      </c>
      <c r="DF41">
        <v>1</v>
      </c>
      <c r="DG41">
        <v>1</v>
      </c>
      <c r="DH41">
        <v>1</v>
      </c>
      <c r="DI41">
        <v>1</v>
      </c>
      <c r="DJ41">
        <v>1</v>
      </c>
      <c r="DK41">
        <v>1</v>
      </c>
      <c r="DL41">
        <v>1</v>
      </c>
      <c r="DM41">
        <v>1</v>
      </c>
      <c r="DN41">
        <v>1</v>
      </c>
      <c r="DO41">
        <v>1</v>
      </c>
      <c r="DP41">
        <v>1</v>
      </c>
      <c r="DQ41">
        <v>1</v>
      </c>
      <c r="DR41">
        <v>1</v>
      </c>
      <c r="DS41">
        <v>1</v>
      </c>
      <c r="DT41">
        <v>1</v>
      </c>
      <c r="DU41">
        <v>1</v>
      </c>
      <c r="DV41">
        <v>1</v>
      </c>
      <c r="DW41">
        <v>1</v>
      </c>
      <c r="DX41">
        <v>1</v>
      </c>
      <c r="DY41">
        <v>1</v>
      </c>
      <c r="DZ41">
        <v>1</v>
      </c>
      <c r="EA41">
        <v>1</v>
      </c>
      <c r="EB41">
        <v>1</v>
      </c>
      <c r="EC41">
        <v>1</v>
      </c>
      <c r="ED41">
        <v>1</v>
      </c>
      <c r="EE41">
        <v>1</v>
      </c>
      <c r="EF41">
        <v>5.3070000000000004</v>
      </c>
      <c r="EG41">
        <v>4.1970000000000001</v>
      </c>
      <c r="EH41">
        <v>5.6070000000000002</v>
      </c>
      <c r="EI41">
        <v>3.2570000000000001</v>
      </c>
      <c r="EJ41">
        <v>3.0510000000000002</v>
      </c>
      <c r="EK41">
        <v>2.9710000000000001</v>
      </c>
      <c r="EL41">
        <v>3.153</v>
      </c>
      <c r="EM41">
        <v>-3.4</v>
      </c>
      <c r="EN41">
        <v>1.351</v>
      </c>
      <c r="EO41">
        <v>-9.7000000000000003E-2</v>
      </c>
      <c r="EP41">
        <v>-3.7</v>
      </c>
      <c r="EQ41">
        <v>3.6440000000000001</v>
      </c>
      <c r="ER41">
        <v>2.9510000000000001</v>
      </c>
      <c r="ES41">
        <v>5.9950000000000001</v>
      </c>
      <c r="ET41">
        <v>0</v>
      </c>
      <c r="EU41">
        <v>369.42009517649802</v>
      </c>
    </row>
    <row r="42" spans="1:151" x14ac:dyDescent="0.25">
      <c r="A42" s="17" t="s">
        <v>1517</v>
      </c>
      <c r="B42" t="s">
        <v>832</v>
      </c>
      <c r="C42" t="s">
        <v>595</v>
      </c>
      <c r="D42">
        <v>92</v>
      </c>
      <c r="E42" t="s">
        <v>11</v>
      </c>
      <c r="F42">
        <v>3</v>
      </c>
      <c r="G42">
        <v>1</v>
      </c>
      <c r="H42" t="s">
        <v>2</v>
      </c>
      <c r="I42" t="s">
        <v>7</v>
      </c>
      <c r="J42" t="s">
        <v>5</v>
      </c>
      <c r="K42" s="17" t="s">
        <v>606</v>
      </c>
      <c r="L42" s="17" t="s">
        <v>831</v>
      </c>
      <c r="M42" s="7">
        <v>0</v>
      </c>
      <c r="N42" s="7">
        <v>791.61288399781495</v>
      </c>
      <c r="O42" s="7">
        <f>M42*'Emission and cost factors'!$D$8+N42*'Emission and cost factors'!$E$8</f>
        <v>364.1419266389949</v>
      </c>
      <c r="P42" s="8">
        <f>M42*'Emission and cost factors'!$D$9+N42*'Emission and cost factors'!$E$9</f>
        <v>118.74193259967224</v>
      </c>
      <c r="Q42" s="2">
        <f t="shared" si="7"/>
        <v>14.439999999999998</v>
      </c>
      <c r="R42" s="2">
        <f t="shared" si="8"/>
        <v>14</v>
      </c>
      <c r="S42" s="2">
        <f t="shared" si="9"/>
        <v>14</v>
      </c>
      <c r="T42" s="2">
        <f t="shared" si="10"/>
        <v>14</v>
      </c>
      <c r="U42" s="7">
        <f t="shared" si="11"/>
        <v>1</v>
      </c>
      <c r="V42" s="7">
        <f t="shared" si="5"/>
        <v>1</v>
      </c>
      <c r="W42" s="7">
        <f t="shared" si="6"/>
        <v>1</v>
      </c>
      <c r="X42">
        <v>16.61</v>
      </c>
      <c r="Y42">
        <v>15.39</v>
      </c>
      <c r="Z42">
        <v>15.85</v>
      </c>
      <c r="AA42">
        <v>15.52</v>
      </c>
      <c r="AB42">
        <v>14.61</v>
      </c>
      <c r="AC42">
        <v>14.47</v>
      </c>
      <c r="AD42">
        <v>14.68</v>
      </c>
      <c r="AE42">
        <v>13.54</v>
      </c>
      <c r="AF42">
        <v>12.9</v>
      </c>
      <c r="AG42">
        <v>13.44</v>
      </c>
      <c r="AH42">
        <v>12.95</v>
      </c>
      <c r="AI42">
        <v>13.05</v>
      </c>
      <c r="AJ42">
        <v>14.23</v>
      </c>
      <c r="AK42">
        <v>14.92</v>
      </c>
      <c r="AL42">
        <v>1</v>
      </c>
      <c r="AM42">
        <v>1</v>
      </c>
      <c r="AN42">
        <v>1</v>
      </c>
      <c r="AO42">
        <v>1</v>
      </c>
      <c r="AP42">
        <v>1</v>
      </c>
      <c r="AQ42">
        <v>1</v>
      </c>
      <c r="AR42">
        <v>1</v>
      </c>
      <c r="AS42">
        <v>1</v>
      </c>
      <c r="AT42">
        <v>1</v>
      </c>
      <c r="AU42">
        <v>1</v>
      </c>
      <c r="AV42">
        <v>1</v>
      </c>
      <c r="AW42">
        <v>1</v>
      </c>
      <c r="AX42">
        <v>1</v>
      </c>
      <c r="AY42">
        <v>1</v>
      </c>
      <c r="AZ42">
        <v>1</v>
      </c>
      <c r="BA42">
        <v>1</v>
      </c>
      <c r="BB42">
        <v>1</v>
      </c>
      <c r="BC42">
        <v>1</v>
      </c>
      <c r="BD42">
        <v>1</v>
      </c>
      <c r="BE42">
        <v>1</v>
      </c>
      <c r="BF42">
        <v>1</v>
      </c>
      <c r="BG42">
        <v>1</v>
      </c>
      <c r="BH42">
        <v>1</v>
      </c>
      <c r="BI42">
        <v>1</v>
      </c>
      <c r="BJ42">
        <v>1</v>
      </c>
      <c r="BK42">
        <v>1</v>
      </c>
      <c r="BL42">
        <v>1</v>
      </c>
      <c r="BM42">
        <v>1</v>
      </c>
      <c r="BN42">
        <v>1</v>
      </c>
      <c r="BO42">
        <v>1</v>
      </c>
      <c r="BP42">
        <v>1</v>
      </c>
      <c r="BQ42">
        <v>1</v>
      </c>
      <c r="BR42">
        <v>1</v>
      </c>
      <c r="BS42">
        <v>1</v>
      </c>
      <c r="BT42">
        <v>1</v>
      </c>
      <c r="BU42">
        <v>1</v>
      </c>
      <c r="BV42">
        <v>1</v>
      </c>
      <c r="BW42">
        <v>1</v>
      </c>
      <c r="BX42">
        <v>1</v>
      </c>
      <c r="BY42">
        <v>1</v>
      </c>
      <c r="BZ42">
        <v>1</v>
      </c>
      <c r="CA42">
        <v>1</v>
      </c>
      <c r="CB42">
        <v>15.39</v>
      </c>
      <c r="CC42">
        <v>13.78</v>
      </c>
      <c r="CD42">
        <v>14.4</v>
      </c>
      <c r="CE42">
        <v>13.92</v>
      </c>
      <c r="CF42">
        <v>12.79</v>
      </c>
      <c r="CG42">
        <v>12.44</v>
      </c>
      <c r="CH42">
        <v>12.7</v>
      </c>
      <c r="CI42">
        <v>11.32</v>
      </c>
      <c r="CJ42">
        <v>10.62</v>
      </c>
      <c r="CK42">
        <v>11.31</v>
      </c>
      <c r="CL42">
        <v>10.73</v>
      </c>
      <c r="CM42">
        <v>10.85</v>
      </c>
      <c r="CN42">
        <v>12.17</v>
      </c>
      <c r="CO42">
        <v>13.09</v>
      </c>
      <c r="CP42">
        <v>1</v>
      </c>
      <c r="CQ42">
        <v>1</v>
      </c>
      <c r="CR42">
        <v>1</v>
      </c>
      <c r="CS42">
        <v>1</v>
      </c>
      <c r="CT42">
        <v>1</v>
      </c>
      <c r="CU42">
        <v>1</v>
      </c>
      <c r="CV42">
        <v>1</v>
      </c>
      <c r="CW42">
        <v>1</v>
      </c>
      <c r="CX42">
        <v>1</v>
      </c>
      <c r="CY42">
        <v>1</v>
      </c>
      <c r="CZ42">
        <v>1</v>
      </c>
      <c r="DA42">
        <v>1</v>
      </c>
      <c r="DB42">
        <v>1</v>
      </c>
      <c r="DC42">
        <v>1</v>
      </c>
      <c r="DD42">
        <v>1</v>
      </c>
      <c r="DE42">
        <v>1</v>
      </c>
      <c r="DF42">
        <v>1</v>
      </c>
      <c r="DG42">
        <v>1</v>
      </c>
      <c r="DH42">
        <v>1</v>
      </c>
      <c r="DI42">
        <v>1</v>
      </c>
      <c r="DJ42">
        <v>1</v>
      </c>
      <c r="DK42">
        <v>1</v>
      </c>
      <c r="DL42">
        <v>1</v>
      </c>
      <c r="DM42">
        <v>1</v>
      </c>
      <c r="DN42">
        <v>1</v>
      </c>
      <c r="DO42">
        <v>1</v>
      </c>
      <c r="DP42">
        <v>1</v>
      </c>
      <c r="DQ42">
        <v>1</v>
      </c>
      <c r="DR42">
        <v>1</v>
      </c>
      <c r="DS42">
        <v>1</v>
      </c>
      <c r="DT42">
        <v>1</v>
      </c>
      <c r="DU42">
        <v>1</v>
      </c>
      <c r="DV42">
        <v>1</v>
      </c>
      <c r="DW42">
        <v>1</v>
      </c>
      <c r="DX42">
        <v>1</v>
      </c>
      <c r="DY42">
        <v>1</v>
      </c>
      <c r="DZ42">
        <v>1</v>
      </c>
      <c r="EA42">
        <v>1</v>
      </c>
      <c r="EB42">
        <v>1</v>
      </c>
      <c r="EC42">
        <v>1</v>
      </c>
      <c r="ED42">
        <v>1</v>
      </c>
      <c r="EE42">
        <v>1</v>
      </c>
      <c r="EF42">
        <v>5.3070000000000004</v>
      </c>
      <c r="EG42">
        <v>4.1970000000000001</v>
      </c>
      <c r="EH42">
        <v>5.6070000000000002</v>
      </c>
      <c r="EI42">
        <v>3.2570000000000001</v>
      </c>
      <c r="EJ42">
        <v>3.0510000000000002</v>
      </c>
      <c r="EK42">
        <v>2.9710000000000001</v>
      </c>
      <c r="EL42">
        <v>3.153</v>
      </c>
      <c r="EM42">
        <v>-3.4</v>
      </c>
      <c r="EN42">
        <v>1.351</v>
      </c>
      <c r="EO42">
        <v>-9.7000000000000003E-2</v>
      </c>
      <c r="EP42">
        <v>-3.7</v>
      </c>
      <c r="EQ42">
        <v>3.6440000000000001</v>
      </c>
      <c r="ER42">
        <v>2.9510000000000001</v>
      </c>
      <c r="ES42">
        <v>5.9950000000000001</v>
      </c>
      <c r="ET42">
        <v>0</v>
      </c>
      <c r="EU42">
        <v>369.41934586564702</v>
      </c>
    </row>
    <row r="43" spans="1:151" x14ac:dyDescent="0.25">
      <c r="A43" s="17" t="s">
        <v>1518</v>
      </c>
      <c r="B43" t="s">
        <v>832</v>
      </c>
      <c r="C43" t="s">
        <v>595</v>
      </c>
      <c r="D43">
        <v>93</v>
      </c>
      <c r="E43" t="s">
        <v>11</v>
      </c>
      <c r="F43">
        <v>3</v>
      </c>
      <c r="G43">
        <v>1</v>
      </c>
      <c r="H43" t="s">
        <v>2</v>
      </c>
      <c r="I43" t="s">
        <v>6</v>
      </c>
      <c r="J43" t="s">
        <v>611</v>
      </c>
      <c r="K43" s="17" t="s">
        <v>606</v>
      </c>
      <c r="L43" s="17" t="s">
        <v>831</v>
      </c>
      <c r="M43" s="7">
        <v>0</v>
      </c>
      <c r="N43" s="7">
        <v>793.72960165874576</v>
      </c>
      <c r="O43" s="7">
        <f>M43*'Emission and cost factors'!$D$8+N43*'Emission and cost factors'!$E$8</f>
        <v>365.11561676302307</v>
      </c>
      <c r="P43" s="8">
        <f>M43*'Emission and cost factors'!$D$9+N43*'Emission and cost factors'!$E$9</f>
        <v>119.05944024881185</v>
      </c>
      <c r="Q43" s="2">
        <f t="shared" si="7"/>
        <v>14.370000000000003</v>
      </c>
      <c r="R43" s="2">
        <f t="shared" si="8"/>
        <v>14</v>
      </c>
      <c r="S43" s="2">
        <f t="shared" si="9"/>
        <v>14</v>
      </c>
      <c r="T43" s="2">
        <f t="shared" si="10"/>
        <v>14</v>
      </c>
      <c r="U43" s="7">
        <f t="shared" si="11"/>
        <v>1</v>
      </c>
      <c r="V43" s="7">
        <f t="shared" si="5"/>
        <v>1</v>
      </c>
      <c r="W43" s="7">
        <f t="shared" si="6"/>
        <v>1</v>
      </c>
      <c r="X43">
        <v>16.440000000000001</v>
      </c>
      <c r="Y43">
        <v>15.29</v>
      </c>
      <c r="Z43">
        <v>15.82</v>
      </c>
      <c r="AA43">
        <v>15.46</v>
      </c>
      <c r="AB43">
        <v>14.52</v>
      </c>
      <c r="AC43">
        <v>14.4</v>
      </c>
      <c r="AD43">
        <v>14.63</v>
      </c>
      <c r="AE43">
        <v>13.4</v>
      </c>
      <c r="AF43">
        <v>12.81</v>
      </c>
      <c r="AG43">
        <v>13.39</v>
      </c>
      <c r="AH43">
        <v>12.85</v>
      </c>
      <c r="AI43">
        <v>13.02</v>
      </c>
      <c r="AJ43">
        <v>14.22</v>
      </c>
      <c r="AK43">
        <v>14.93</v>
      </c>
      <c r="AL43">
        <v>1</v>
      </c>
      <c r="AM43">
        <v>1</v>
      </c>
      <c r="AN43">
        <v>1</v>
      </c>
      <c r="AO43">
        <v>1</v>
      </c>
      <c r="AP43">
        <v>1</v>
      </c>
      <c r="AQ43">
        <v>1</v>
      </c>
      <c r="AR43">
        <v>1</v>
      </c>
      <c r="AS43">
        <v>1</v>
      </c>
      <c r="AT43">
        <v>1</v>
      </c>
      <c r="AU43">
        <v>1</v>
      </c>
      <c r="AV43">
        <v>1</v>
      </c>
      <c r="AW43">
        <v>1</v>
      </c>
      <c r="AX43">
        <v>1</v>
      </c>
      <c r="AY43">
        <v>1</v>
      </c>
      <c r="AZ43">
        <v>1</v>
      </c>
      <c r="BA43">
        <v>1</v>
      </c>
      <c r="BB43">
        <v>1</v>
      </c>
      <c r="BC43">
        <v>1</v>
      </c>
      <c r="BD43">
        <v>1</v>
      </c>
      <c r="BE43">
        <v>1</v>
      </c>
      <c r="BF43">
        <v>1</v>
      </c>
      <c r="BG43">
        <v>1</v>
      </c>
      <c r="BH43">
        <v>1</v>
      </c>
      <c r="BI43">
        <v>1</v>
      </c>
      <c r="BJ43">
        <v>1</v>
      </c>
      <c r="BK43">
        <v>1</v>
      </c>
      <c r="BL43">
        <v>1</v>
      </c>
      <c r="BM43">
        <v>1</v>
      </c>
      <c r="BN43">
        <v>1</v>
      </c>
      <c r="BO43">
        <v>1</v>
      </c>
      <c r="BP43">
        <v>1</v>
      </c>
      <c r="BQ43">
        <v>1</v>
      </c>
      <c r="BR43">
        <v>1</v>
      </c>
      <c r="BS43">
        <v>1</v>
      </c>
      <c r="BT43">
        <v>1</v>
      </c>
      <c r="BU43">
        <v>1</v>
      </c>
      <c r="BV43">
        <v>1</v>
      </c>
      <c r="BW43">
        <v>1</v>
      </c>
      <c r="BX43">
        <v>1</v>
      </c>
      <c r="BY43">
        <v>1</v>
      </c>
      <c r="BZ43">
        <v>1</v>
      </c>
      <c r="CA43">
        <v>1</v>
      </c>
      <c r="CB43">
        <v>15.13</v>
      </c>
      <c r="CC43">
        <v>13.61</v>
      </c>
      <c r="CD43">
        <v>14.34</v>
      </c>
      <c r="CE43">
        <v>13.81</v>
      </c>
      <c r="CF43">
        <v>12.65</v>
      </c>
      <c r="CG43">
        <v>12.34</v>
      </c>
      <c r="CH43">
        <v>12.63</v>
      </c>
      <c r="CI43">
        <v>11.11</v>
      </c>
      <c r="CJ43">
        <v>10.5</v>
      </c>
      <c r="CK43">
        <v>11.23</v>
      </c>
      <c r="CL43">
        <v>10.57</v>
      </c>
      <c r="CM43">
        <v>10.8</v>
      </c>
      <c r="CN43">
        <v>12.16</v>
      </c>
      <c r="CO43">
        <v>13.1</v>
      </c>
      <c r="CP43">
        <v>1</v>
      </c>
      <c r="CQ43">
        <v>1</v>
      </c>
      <c r="CR43">
        <v>1</v>
      </c>
      <c r="CS43">
        <v>1</v>
      </c>
      <c r="CT43">
        <v>1</v>
      </c>
      <c r="CU43">
        <v>1</v>
      </c>
      <c r="CV43">
        <v>1</v>
      </c>
      <c r="CW43">
        <v>1</v>
      </c>
      <c r="CX43">
        <v>1</v>
      </c>
      <c r="CY43">
        <v>1</v>
      </c>
      <c r="CZ43">
        <v>1</v>
      </c>
      <c r="DA43">
        <v>1</v>
      </c>
      <c r="DB43">
        <v>1</v>
      </c>
      <c r="DC43">
        <v>1</v>
      </c>
      <c r="DD43">
        <v>1</v>
      </c>
      <c r="DE43">
        <v>1</v>
      </c>
      <c r="DF43">
        <v>1</v>
      </c>
      <c r="DG43">
        <v>1</v>
      </c>
      <c r="DH43">
        <v>1</v>
      </c>
      <c r="DI43">
        <v>1</v>
      </c>
      <c r="DJ43">
        <v>1</v>
      </c>
      <c r="DK43">
        <v>1</v>
      </c>
      <c r="DL43">
        <v>1</v>
      </c>
      <c r="DM43">
        <v>1</v>
      </c>
      <c r="DN43">
        <v>1</v>
      </c>
      <c r="DO43">
        <v>1</v>
      </c>
      <c r="DP43">
        <v>1</v>
      </c>
      <c r="DQ43">
        <v>1</v>
      </c>
      <c r="DR43">
        <v>1</v>
      </c>
      <c r="DS43">
        <v>1</v>
      </c>
      <c r="DT43">
        <v>1</v>
      </c>
      <c r="DU43">
        <v>1</v>
      </c>
      <c r="DV43">
        <v>1</v>
      </c>
      <c r="DW43">
        <v>1</v>
      </c>
      <c r="DX43">
        <v>1</v>
      </c>
      <c r="DY43">
        <v>1</v>
      </c>
      <c r="DZ43">
        <v>1</v>
      </c>
      <c r="EA43">
        <v>1</v>
      </c>
      <c r="EB43">
        <v>1</v>
      </c>
      <c r="EC43">
        <v>1</v>
      </c>
      <c r="ED43">
        <v>1</v>
      </c>
      <c r="EE43">
        <v>1</v>
      </c>
      <c r="EF43">
        <v>5.3070000000000004</v>
      </c>
      <c r="EG43">
        <v>4.1970000000000001</v>
      </c>
      <c r="EH43">
        <v>5.6070000000000002</v>
      </c>
      <c r="EI43">
        <v>3.2570000000000001</v>
      </c>
      <c r="EJ43">
        <v>3.0510000000000002</v>
      </c>
      <c r="EK43">
        <v>2.9710000000000001</v>
      </c>
      <c r="EL43">
        <v>3.153</v>
      </c>
      <c r="EM43">
        <v>-3.4</v>
      </c>
      <c r="EN43">
        <v>1.351</v>
      </c>
      <c r="EO43">
        <v>-9.7000000000000003E-2</v>
      </c>
      <c r="EP43">
        <v>-3.7</v>
      </c>
      <c r="EQ43">
        <v>3.6440000000000001</v>
      </c>
      <c r="ER43">
        <v>2.9510000000000001</v>
      </c>
      <c r="ES43">
        <v>5.9950000000000001</v>
      </c>
      <c r="ET43">
        <v>0</v>
      </c>
      <c r="EU43">
        <v>370.40714744074802</v>
      </c>
    </row>
    <row r="44" spans="1:151" x14ac:dyDescent="0.25">
      <c r="A44" s="17" t="s">
        <v>1519</v>
      </c>
      <c r="B44" t="s">
        <v>832</v>
      </c>
      <c r="C44" t="s">
        <v>595</v>
      </c>
      <c r="D44">
        <v>94</v>
      </c>
      <c r="E44" t="s">
        <v>11</v>
      </c>
      <c r="F44">
        <v>3</v>
      </c>
      <c r="G44">
        <v>1</v>
      </c>
      <c r="H44" t="s">
        <v>2</v>
      </c>
      <c r="I44" t="s">
        <v>6</v>
      </c>
      <c r="J44" t="s">
        <v>5</v>
      </c>
      <c r="K44" s="17" t="s">
        <v>606</v>
      </c>
      <c r="L44" s="17" t="s">
        <v>831</v>
      </c>
      <c r="M44" s="7">
        <v>0</v>
      </c>
      <c r="N44" s="7">
        <v>793.7269155407057</v>
      </c>
      <c r="O44" s="7">
        <f>M44*'Emission and cost factors'!$D$8+N44*'Emission and cost factors'!$E$8</f>
        <v>365.11438114872465</v>
      </c>
      <c r="P44" s="8">
        <f>M44*'Emission and cost factors'!$D$9+N44*'Emission and cost factors'!$E$9</f>
        <v>119.05903733110586</v>
      </c>
      <c r="Q44" s="2">
        <f t="shared" si="7"/>
        <v>14.370000000000003</v>
      </c>
      <c r="R44" s="2">
        <f t="shared" si="8"/>
        <v>14</v>
      </c>
      <c r="S44" s="2">
        <f t="shared" si="9"/>
        <v>14</v>
      </c>
      <c r="T44" s="2">
        <f t="shared" si="10"/>
        <v>14</v>
      </c>
      <c r="U44" s="7">
        <f t="shared" si="11"/>
        <v>1</v>
      </c>
      <c r="V44" s="7">
        <f t="shared" si="5"/>
        <v>1</v>
      </c>
      <c r="W44" s="7">
        <f t="shared" si="6"/>
        <v>1</v>
      </c>
      <c r="X44">
        <v>16.440000000000001</v>
      </c>
      <c r="Y44">
        <v>15.29</v>
      </c>
      <c r="Z44">
        <v>15.82</v>
      </c>
      <c r="AA44">
        <v>15.46</v>
      </c>
      <c r="AB44">
        <v>14.52</v>
      </c>
      <c r="AC44">
        <v>14.4</v>
      </c>
      <c r="AD44">
        <v>14.63</v>
      </c>
      <c r="AE44">
        <v>13.4</v>
      </c>
      <c r="AF44">
        <v>12.81</v>
      </c>
      <c r="AG44">
        <v>13.39</v>
      </c>
      <c r="AH44">
        <v>12.85</v>
      </c>
      <c r="AI44">
        <v>13.02</v>
      </c>
      <c r="AJ44">
        <v>14.22</v>
      </c>
      <c r="AK44">
        <v>14.93</v>
      </c>
      <c r="AL44">
        <v>1</v>
      </c>
      <c r="AM44">
        <v>1</v>
      </c>
      <c r="AN44">
        <v>1</v>
      </c>
      <c r="AO44">
        <v>1</v>
      </c>
      <c r="AP44">
        <v>1</v>
      </c>
      <c r="AQ44">
        <v>1</v>
      </c>
      <c r="AR44">
        <v>1</v>
      </c>
      <c r="AS44">
        <v>1</v>
      </c>
      <c r="AT44">
        <v>1</v>
      </c>
      <c r="AU44">
        <v>1</v>
      </c>
      <c r="AV44">
        <v>1</v>
      </c>
      <c r="AW44">
        <v>1</v>
      </c>
      <c r="AX44">
        <v>1</v>
      </c>
      <c r="AY44">
        <v>1</v>
      </c>
      <c r="AZ44">
        <v>1</v>
      </c>
      <c r="BA44">
        <v>1</v>
      </c>
      <c r="BB44">
        <v>1</v>
      </c>
      <c r="BC44">
        <v>1</v>
      </c>
      <c r="BD44">
        <v>1</v>
      </c>
      <c r="BE44">
        <v>1</v>
      </c>
      <c r="BF44">
        <v>1</v>
      </c>
      <c r="BG44">
        <v>1</v>
      </c>
      <c r="BH44">
        <v>1</v>
      </c>
      <c r="BI44">
        <v>1</v>
      </c>
      <c r="BJ44">
        <v>1</v>
      </c>
      <c r="BK44">
        <v>1</v>
      </c>
      <c r="BL44">
        <v>1</v>
      </c>
      <c r="BM44">
        <v>1</v>
      </c>
      <c r="BN44">
        <v>1</v>
      </c>
      <c r="BO44">
        <v>1</v>
      </c>
      <c r="BP44">
        <v>1</v>
      </c>
      <c r="BQ44">
        <v>1</v>
      </c>
      <c r="BR44">
        <v>1</v>
      </c>
      <c r="BS44">
        <v>1</v>
      </c>
      <c r="BT44">
        <v>1</v>
      </c>
      <c r="BU44">
        <v>1</v>
      </c>
      <c r="BV44">
        <v>1</v>
      </c>
      <c r="BW44">
        <v>1</v>
      </c>
      <c r="BX44">
        <v>1</v>
      </c>
      <c r="BY44">
        <v>1</v>
      </c>
      <c r="BZ44">
        <v>1</v>
      </c>
      <c r="CA44">
        <v>1</v>
      </c>
      <c r="CB44">
        <v>15.13</v>
      </c>
      <c r="CC44">
        <v>13.61</v>
      </c>
      <c r="CD44">
        <v>14.34</v>
      </c>
      <c r="CE44">
        <v>13.81</v>
      </c>
      <c r="CF44">
        <v>12.65</v>
      </c>
      <c r="CG44">
        <v>12.34</v>
      </c>
      <c r="CH44">
        <v>12.63</v>
      </c>
      <c r="CI44">
        <v>11.11</v>
      </c>
      <c r="CJ44">
        <v>10.5</v>
      </c>
      <c r="CK44">
        <v>11.23</v>
      </c>
      <c r="CL44">
        <v>10.57</v>
      </c>
      <c r="CM44">
        <v>10.8</v>
      </c>
      <c r="CN44">
        <v>12.16</v>
      </c>
      <c r="CO44">
        <v>13.1</v>
      </c>
      <c r="CP44">
        <v>1</v>
      </c>
      <c r="CQ44">
        <v>1</v>
      </c>
      <c r="CR44">
        <v>1</v>
      </c>
      <c r="CS44">
        <v>1</v>
      </c>
      <c r="CT44">
        <v>1</v>
      </c>
      <c r="CU44">
        <v>1</v>
      </c>
      <c r="CV44">
        <v>1</v>
      </c>
      <c r="CW44">
        <v>1</v>
      </c>
      <c r="CX44">
        <v>1</v>
      </c>
      <c r="CY44">
        <v>1</v>
      </c>
      <c r="CZ44">
        <v>1</v>
      </c>
      <c r="DA44">
        <v>1</v>
      </c>
      <c r="DB44">
        <v>1</v>
      </c>
      <c r="DC44">
        <v>1</v>
      </c>
      <c r="DD44">
        <v>1</v>
      </c>
      <c r="DE44">
        <v>1</v>
      </c>
      <c r="DF44">
        <v>1</v>
      </c>
      <c r="DG44">
        <v>1</v>
      </c>
      <c r="DH44">
        <v>1</v>
      </c>
      <c r="DI44">
        <v>1</v>
      </c>
      <c r="DJ44">
        <v>1</v>
      </c>
      <c r="DK44">
        <v>1</v>
      </c>
      <c r="DL44">
        <v>1</v>
      </c>
      <c r="DM44">
        <v>1</v>
      </c>
      <c r="DN44">
        <v>1</v>
      </c>
      <c r="DO44">
        <v>1</v>
      </c>
      <c r="DP44">
        <v>1</v>
      </c>
      <c r="DQ44">
        <v>1</v>
      </c>
      <c r="DR44">
        <v>1</v>
      </c>
      <c r="DS44">
        <v>1</v>
      </c>
      <c r="DT44">
        <v>1</v>
      </c>
      <c r="DU44">
        <v>1</v>
      </c>
      <c r="DV44">
        <v>1</v>
      </c>
      <c r="DW44">
        <v>1</v>
      </c>
      <c r="DX44">
        <v>1</v>
      </c>
      <c r="DY44">
        <v>1</v>
      </c>
      <c r="DZ44">
        <v>1</v>
      </c>
      <c r="EA44">
        <v>1</v>
      </c>
      <c r="EB44">
        <v>1</v>
      </c>
      <c r="EC44">
        <v>1</v>
      </c>
      <c r="ED44">
        <v>1</v>
      </c>
      <c r="EE44">
        <v>1</v>
      </c>
      <c r="EF44">
        <v>5.3070000000000004</v>
      </c>
      <c r="EG44">
        <v>4.1970000000000001</v>
      </c>
      <c r="EH44">
        <v>5.6070000000000002</v>
      </c>
      <c r="EI44">
        <v>3.2570000000000001</v>
      </c>
      <c r="EJ44">
        <v>3.0510000000000002</v>
      </c>
      <c r="EK44">
        <v>2.9710000000000001</v>
      </c>
      <c r="EL44">
        <v>3.153</v>
      </c>
      <c r="EM44">
        <v>-3.4</v>
      </c>
      <c r="EN44">
        <v>1.351</v>
      </c>
      <c r="EO44">
        <v>-9.7000000000000003E-2</v>
      </c>
      <c r="EP44">
        <v>-3.7</v>
      </c>
      <c r="EQ44">
        <v>3.6440000000000001</v>
      </c>
      <c r="ER44">
        <v>2.9510000000000001</v>
      </c>
      <c r="ES44">
        <v>5.9950000000000001</v>
      </c>
      <c r="ET44">
        <v>0</v>
      </c>
      <c r="EU44">
        <v>370.40589391899601</v>
      </c>
    </row>
    <row r="45" spans="1:151" x14ac:dyDescent="0.25">
      <c r="A45" s="17" t="s">
        <v>1520</v>
      </c>
      <c r="B45" t="s">
        <v>832</v>
      </c>
      <c r="C45" t="s">
        <v>595</v>
      </c>
      <c r="D45">
        <v>95</v>
      </c>
      <c r="E45" t="s">
        <v>11</v>
      </c>
      <c r="F45">
        <v>3</v>
      </c>
      <c r="G45">
        <v>1</v>
      </c>
      <c r="H45" t="s">
        <v>2</v>
      </c>
      <c r="I45" t="s">
        <v>3</v>
      </c>
      <c r="J45" t="s">
        <v>611</v>
      </c>
      <c r="K45" s="17" t="s">
        <v>606</v>
      </c>
      <c r="L45" s="17" t="s">
        <v>831</v>
      </c>
      <c r="M45" s="7">
        <v>0</v>
      </c>
      <c r="N45" s="7">
        <v>794.59339788502712</v>
      </c>
      <c r="O45" s="7">
        <f>M45*'Emission and cost factors'!$D$8+N45*'Emission and cost factors'!$E$8</f>
        <v>365.51296302711251</v>
      </c>
      <c r="P45" s="8">
        <f>M45*'Emission and cost factors'!$D$9+N45*'Emission and cost factors'!$E$9</f>
        <v>119.18900968275406</v>
      </c>
      <c r="Q45" s="2">
        <f t="shared" si="7"/>
        <v>14.230714285714283</v>
      </c>
      <c r="R45" s="2">
        <f t="shared" si="8"/>
        <v>14</v>
      </c>
      <c r="S45" s="2">
        <f t="shared" si="9"/>
        <v>14</v>
      </c>
      <c r="T45" s="2">
        <f t="shared" si="10"/>
        <v>14</v>
      </c>
      <c r="U45" s="7">
        <f t="shared" si="11"/>
        <v>1</v>
      </c>
      <c r="V45" s="7">
        <f t="shared" si="5"/>
        <v>1</v>
      </c>
      <c r="W45" s="7">
        <f t="shared" si="6"/>
        <v>1</v>
      </c>
      <c r="X45">
        <v>16.18</v>
      </c>
      <c r="Y45">
        <v>15.11</v>
      </c>
      <c r="Z45">
        <v>15.76</v>
      </c>
      <c r="AA45">
        <v>15.33</v>
      </c>
      <c r="AB45">
        <v>14.35</v>
      </c>
      <c r="AC45">
        <v>14.25</v>
      </c>
      <c r="AD45">
        <v>14.52</v>
      </c>
      <c r="AE45">
        <v>13.13</v>
      </c>
      <c r="AF45">
        <v>12.66</v>
      </c>
      <c r="AG45">
        <v>13.28</v>
      </c>
      <c r="AH45">
        <v>12.64</v>
      </c>
      <c r="AI45">
        <v>12.95</v>
      </c>
      <c r="AJ45">
        <v>14.17</v>
      </c>
      <c r="AK45">
        <v>14.9</v>
      </c>
      <c r="AL45">
        <v>1</v>
      </c>
      <c r="AM45">
        <v>1</v>
      </c>
      <c r="AN45">
        <v>1</v>
      </c>
      <c r="AO45">
        <v>1</v>
      </c>
      <c r="AP45">
        <v>1</v>
      </c>
      <c r="AQ45">
        <v>1</v>
      </c>
      <c r="AR45">
        <v>1</v>
      </c>
      <c r="AS45">
        <v>1</v>
      </c>
      <c r="AT45">
        <v>1</v>
      </c>
      <c r="AU45">
        <v>1</v>
      </c>
      <c r="AV45">
        <v>1</v>
      </c>
      <c r="AW45">
        <v>1</v>
      </c>
      <c r="AX45">
        <v>1</v>
      </c>
      <c r="AY45">
        <v>1</v>
      </c>
      <c r="AZ45">
        <v>1</v>
      </c>
      <c r="BA45">
        <v>1</v>
      </c>
      <c r="BB45">
        <v>1</v>
      </c>
      <c r="BC45">
        <v>1</v>
      </c>
      <c r="BD45">
        <v>1</v>
      </c>
      <c r="BE45">
        <v>1</v>
      </c>
      <c r="BF45">
        <v>1</v>
      </c>
      <c r="BG45">
        <v>1</v>
      </c>
      <c r="BH45">
        <v>1</v>
      </c>
      <c r="BI45">
        <v>1</v>
      </c>
      <c r="BJ45">
        <v>1</v>
      </c>
      <c r="BK45">
        <v>1</v>
      </c>
      <c r="BL45">
        <v>1</v>
      </c>
      <c r="BM45">
        <v>1</v>
      </c>
      <c r="BN45">
        <v>1</v>
      </c>
      <c r="BO45">
        <v>1</v>
      </c>
      <c r="BP45">
        <v>1</v>
      </c>
      <c r="BQ45">
        <v>1</v>
      </c>
      <c r="BR45">
        <v>1</v>
      </c>
      <c r="BS45">
        <v>1</v>
      </c>
      <c r="BT45">
        <v>1</v>
      </c>
      <c r="BU45">
        <v>1</v>
      </c>
      <c r="BV45">
        <v>1</v>
      </c>
      <c r="BW45">
        <v>1</v>
      </c>
      <c r="BX45">
        <v>1</v>
      </c>
      <c r="BY45">
        <v>1</v>
      </c>
      <c r="BZ45">
        <v>1</v>
      </c>
      <c r="CA45">
        <v>1</v>
      </c>
      <c r="CB45">
        <v>14.74</v>
      </c>
      <c r="CC45">
        <v>13.34</v>
      </c>
      <c r="CD45">
        <v>14.21</v>
      </c>
      <c r="CE45">
        <v>13.6</v>
      </c>
      <c r="CF45">
        <v>12.4</v>
      </c>
      <c r="CG45">
        <v>12.14</v>
      </c>
      <c r="CH45">
        <v>12.47</v>
      </c>
      <c r="CI45">
        <v>10.73</v>
      </c>
      <c r="CJ45">
        <v>10.29</v>
      </c>
      <c r="CK45">
        <v>11.05</v>
      </c>
      <c r="CL45">
        <v>10.25</v>
      </c>
      <c r="CM45">
        <v>10.69</v>
      </c>
      <c r="CN45">
        <v>12.08</v>
      </c>
      <c r="CO45">
        <v>13.05</v>
      </c>
      <c r="CP45">
        <v>1</v>
      </c>
      <c r="CQ45">
        <v>1</v>
      </c>
      <c r="CR45">
        <v>1</v>
      </c>
      <c r="CS45">
        <v>1</v>
      </c>
      <c r="CT45">
        <v>1</v>
      </c>
      <c r="CU45">
        <v>1</v>
      </c>
      <c r="CV45">
        <v>1</v>
      </c>
      <c r="CW45">
        <v>1</v>
      </c>
      <c r="CX45">
        <v>1</v>
      </c>
      <c r="CY45">
        <v>1</v>
      </c>
      <c r="CZ45">
        <v>1</v>
      </c>
      <c r="DA45">
        <v>1</v>
      </c>
      <c r="DB45">
        <v>1</v>
      </c>
      <c r="DC45">
        <v>1</v>
      </c>
      <c r="DD45">
        <v>1</v>
      </c>
      <c r="DE45">
        <v>1</v>
      </c>
      <c r="DF45">
        <v>1</v>
      </c>
      <c r="DG45">
        <v>1</v>
      </c>
      <c r="DH45">
        <v>1</v>
      </c>
      <c r="DI45">
        <v>1</v>
      </c>
      <c r="DJ45">
        <v>1</v>
      </c>
      <c r="DK45">
        <v>1</v>
      </c>
      <c r="DL45">
        <v>1</v>
      </c>
      <c r="DM45">
        <v>1</v>
      </c>
      <c r="DN45">
        <v>1</v>
      </c>
      <c r="DO45">
        <v>1</v>
      </c>
      <c r="DP45">
        <v>1</v>
      </c>
      <c r="DQ45">
        <v>1</v>
      </c>
      <c r="DR45">
        <v>1</v>
      </c>
      <c r="DS45">
        <v>1</v>
      </c>
      <c r="DT45">
        <v>1</v>
      </c>
      <c r="DU45">
        <v>1</v>
      </c>
      <c r="DV45">
        <v>1</v>
      </c>
      <c r="DW45">
        <v>1</v>
      </c>
      <c r="DX45">
        <v>1</v>
      </c>
      <c r="DY45">
        <v>1</v>
      </c>
      <c r="DZ45">
        <v>1</v>
      </c>
      <c r="EA45">
        <v>1</v>
      </c>
      <c r="EB45">
        <v>1</v>
      </c>
      <c r="EC45">
        <v>1</v>
      </c>
      <c r="ED45">
        <v>1</v>
      </c>
      <c r="EE45">
        <v>1</v>
      </c>
      <c r="EF45">
        <v>5.3070000000000004</v>
      </c>
      <c r="EG45">
        <v>4.1970000000000001</v>
      </c>
      <c r="EH45">
        <v>5.6070000000000002</v>
      </c>
      <c r="EI45">
        <v>3.2570000000000001</v>
      </c>
      <c r="EJ45">
        <v>3.0510000000000002</v>
      </c>
      <c r="EK45">
        <v>2.9710000000000001</v>
      </c>
      <c r="EL45">
        <v>3.153</v>
      </c>
      <c r="EM45">
        <v>-3.4</v>
      </c>
      <c r="EN45">
        <v>1.351</v>
      </c>
      <c r="EO45">
        <v>-9.7000000000000003E-2</v>
      </c>
      <c r="EP45">
        <v>-3.7</v>
      </c>
      <c r="EQ45">
        <v>3.6440000000000001</v>
      </c>
      <c r="ER45">
        <v>2.9510000000000001</v>
      </c>
      <c r="ES45">
        <v>5.9950000000000001</v>
      </c>
      <c r="ET45">
        <v>0</v>
      </c>
      <c r="EU45">
        <v>370.81025234634598</v>
      </c>
    </row>
    <row r="46" spans="1:151" x14ac:dyDescent="0.25">
      <c r="A46" s="17" t="s">
        <v>1521</v>
      </c>
      <c r="B46" t="s">
        <v>832</v>
      </c>
      <c r="C46" t="s">
        <v>595</v>
      </c>
      <c r="D46">
        <v>96</v>
      </c>
      <c r="E46" t="s">
        <v>11</v>
      </c>
      <c r="F46">
        <v>3</v>
      </c>
      <c r="G46">
        <v>1</v>
      </c>
      <c r="H46" t="s">
        <v>2</v>
      </c>
      <c r="I46" t="s">
        <v>3</v>
      </c>
      <c r="J46" t="s">
        <v>5</v>
      </c>
      <c r="K46" s="17" t="s">
        <v>606</v>
      </c>
      <c r="L46" s="17" t="s">
        <v>831</v>
      </c>
      <c r="M46" s="7">
        <v>0</v>
      </c>
      <c r="N46" s="7">
        <v>794.59237027420932</v>
      </c>
      <c r="O46" s="7">
        <f>M46*'Emission and cost factors'!$D$8+N46*'Emission and cost factors'!$E$8</f>
        <v>365.51249032613629</v>
      </c>
      <c r="P46" s="8">
        <f>M46*'Emission and cost factors'!$D$9+N46*'Emission and cost factors'!$E$9</f>
        <v>119.18885554113139</v>
      </c>
      <c r="Q46" s="2">
        <f t="shared" si="7"/>
        <v>14.230714285714283</v>
      </c>
      <c r="R46" s="2">
        <f t="shared" si="8"/>
        <v>14</v>
      </c>
      <c r="S46" s="2">
        <f t="shared" si="9"/>
        <v>14</v>
      </c>
      <c r="T46" s="2">
        <f t="shared" si="10"/>
        <v>14</v>
      </c>
      <c r="U46" s="7">
        <f t="shared" si="11"/>
        <v>1</v>
      </c>
      <c r="V46" s="7">
        <f t="shared" si="5"/>
        <v>1</v>
      </c>
      <c r="W46" s="7">
        <f t="shared" si="6"/>
        <v>1</v>
      </c>
      <c r="X46">
        <v>16.18</v>
      </c>
      <c r="Y46">
        <v>15.11</v>
      </c>
      <c r="Z46">
        <v>15.76</v>
      </c>
      <c r="AA46">
        <v>15.33</v>
      </c>
      <c r="AB46">
        <v>14.35</v>
      </c>
      <c r="AC46">
        <v>14.25</v>
      </c>
      <c r="AD46">
        <v>14.52</v>
      </c>
      <c r="AE46">
        <v>13.13</v>
      </c>
      <c r="AF46">
        <v>12.66</v>
      </c>
      <c r="AG46">
        <v>13.28</v>
      </c>
      <c r="AH46">
        <v>12.64</v>
      </c>
      <c r="AI46">
        <v>12.95</v>
      </c>
      <c r="AJ46">
        <v>14.17</v>
      </c>
      <c r="AK46">
        <v>14.9</v>
      </c>
      <c r="AL46">
        <v>1</v>
      </c>
      <c r="AM46">
        <v>1</v>
      </c>
      <c r="AN46">
        <v>1</v>
      </c>
      <c r="AO46">
        <v>1</v>
      </c>
      <c r="AP46">
        <v>1</v>
      </c>
      <c r="AQ46">
        <v>1</v>
      </c>
      <c r="AR46">
        <v>1</v>
      </c>
      <c r="AS46">
        <v>1</v>
      </c>
      <c r="AT46">
        <v>1</v>
      </c>
      <c r="AU46">
        <v>1</v>
      </c>
      <c r="AV46">
        <v>1</v>
      </c>
      <c r="AW46">
        <v>1</v>
      </c>
      <c r="AX46">
        <v>1</v>
      </c>
      <c r="AY46">
        <v>1</v>
      </c>
      <c r="AZ46">
        <v>1</v>
      </c>
      <c r="BA46">
        <v>1</v>
      </c>
      <c r="BB46">
        <v>1</v>
      </c>
      <c r="BC46">
        <v>1</v>
      </c>
      <c r="BD46">
        <v>1</v>
      </c>
      <c r="BE46">
        <v>1</v>
      </c>
      <c r="BF46">
        <v>1</v>
      </c>
      <c r="BG46">
        <v>1</v>
      </c>
      <c r="BH46">
        <v>1</v>
      </c>
      <c r="BI46">
        <v>1</v>
      </c>
      <c r="BJ46">
        <v>1</v>
      </c>
      <c r="BK46">
        <v>1</v>
      </c>
      <c r="BL46">
        <v>1</v>
      </c>
      <c r="BM46">
        <v>1</v>
      </c>
      <c r="BN46">
        <v>1</v>
      </c>
      <c r="BO46">
        <v>1</v>
      </c>
      <c r="BP46">
        <v>1</v>
      </c>
      <c r="BQ46">
        <v>1</v>
      </c>
      <c r="BR46">
        <v>1</v>
      </c>
      <c r="BS46">
        <v>1</v>
      </c>
      <c r="BT46">
        <v>1</v>
      </c>
      <c r="BU46">
        <v>1</v>
      </c>
      <c r="BV46">
        <v>1</v>
      </c>
      <c r="BW46">
        <v>1</v>
      </c>
      <c r="BX46">
        <v>1</v>
      </c>
      <c r="BY46">
        <v>1</v>
      </c>
      <c r="BZ46">
        <v>1</v>
      </c>
      <c r="CA46">
        <v>1</v>
      </c>
      <c r="CB46">
        <v>14.74</v>
      </c>
      <c r="CC46">
        <v>13.34</v>
      </c>
      <c r="CD46">
        <v>14.21</v>
      </c>
      <c r="CE46">
        <v>13.6</v>
      </c>
      <c r="CF46">
        <v>12.4</v>
      </c>
      <c r="CG46">
        <v>12.14</v>
      </c>
      <c r="CH46">
        <v>12.47</v>
      </c>
      <c r="CI46">
        <v>10.73</v>
      </c>
      <c r="CJ46">
        <v>10.29</v>
      </c>
      <c r="CK46">
        <v>11.05</v>
      </c>
      <c r="CL46">
        <v>10.25</v>
      </c>
      <c r="CM46">
        <v>10.69</v>
      </c>
      <c r="CN46">
        <v>12.08</v>
      </c>
      <c r="CO46">
        <v>13.05</v>
      </c>
      <c r="CP46">
        <v>1</v>
      </c>
      <c r="CQ46">
        <v>1</v>
      </c>
      <c r="CR46">
        <v>1</v>
      </c>
      <c r="CS46">
        <v>1</v>
      </c>
      <c r="CT46">
        <v>1</v>
      </c>
      <c r="CU46">
        <v>1</v>
      </c>
      <c r="CV46">
        <v>1</v>
      </c>
      <c r="CW46">
        <v>1</v>
      </c>
      <c r="CX46">
        <v>1</v>
      </c>
      <c r="CY46">
        <v>1</v>
      </c>
      <c r="CZ46">
        <v>1</v>
      </c>
      <c r="DA46">
        <v>1</v>
      </c>
      <c r="DB46">
        <v>1</v>
      </c>
      <c r="DC46">
        <v>1</v>
      </c>
      <c r="DD46">
        <v>1</v>
      </c>
      <c r="DE46">
        <v>1</v>
      </c>
      <c r="DF46">
        <v>1</v>
      </c>
      <c r="DG46">
        <v>1</v>
      </c>
      <c r="DH46">
        <v>1</v>
      </c>
      <c r="DI46">
        <v>1</v>
      </c>
      <c r="DJ46">
        <v>1</v>
      </c>
      <c r="DK46">
        <v>1</v>
      </c>
      <c r="DL46">
        <v>1</v>
      </c>
      <c r="DM46">
        <v>1</v>
      </c>
      <c r="DN46">
        <v>1</v>
      </c>
      <c r="DO46">
        <v>1</v>
      </c>
      <c r="DP46">
        <v>1</v>
      </c>
      <c r="DQ46">
        <v>1</v>
      </c>
      <c r="DR46">
        <v>1</v>
      </c>
      <c r="DS46">
        <v>1</v>
      </c>
      <c r="DT46">
        <v>1</v>
      </c>
      <c r="DU46">
        <v>1</v>
      </c>
      <c r="DV46">
        <v>1</v>
      </c>
      <c r="DW46">
        <v>1</v>
      </c>
      <c r="DX46">
        <v>1</v>
      </c>
      <c r="DY46">
        <v>1</v>
      </c>
      <c r="DZ46">
        <v>1</v>
      </c>
      <c r="EA46">
        <v>1</v>
      </c>
      <c r="EB46">
        <v>1</v>
      </c>
      <c r="EC46">
        <v>1</v>
      </c>
      <c r="ED46">
        <v>1</v>
      </c>
      <c r="EE46">
        <v>1</v>
      </c>
      <c r="EF46">
        <v>5.3070000000000004</v>
      </c>
      <c r="EG46">
        <v>4.1970000000000001</v>
      </c>
      <c r="EH46">
        <v>5.6070000000000002</v>
      </c>
      <c r="EI46">
        <v>3.2570000000000001</v>
      </c>
      <c r="EJ46">
        <v>3.0510000000000002</v>
      </c>
      <c r="EK46">
        <v>2.9710000000000001</v>
      </c>
      <c r="EL46">
        <v>3.153</v>
      </c>
      <c r="EM46">
        <v>-3.4</v>
      </c>
      <c r="EN46">
        <v>1.351</v>
      </c>
      <c r="EO46">
        <v>-9.7000000000000003E-2</v>
      </c>
      <c r="EP46">
        <v>-3.7</v>
      </c>
      <c r="EQ46">
        <v>3.6440000000000001</v>
      </c>
      <c r="ER46">
        <v>2.9510000000000001</v>
      </c>
      <c r="ES46">
        <v>5.9950000000000001</v>
      </c>
      <c r="ET46">
        <v>0</v>
      </c>
      <c r="EU46">
        <v>370.80977279463099</v>
      </c>
    </row>
    <row r="47" spans="1:151" x14ac:dyDescent="0.25">
      <c r="A47" s="17" t="s">
        <v>1522</v>
      </c>
      <c r="B47" t="s">
        <v>832</v>
      </c>
      <c r="C47" t="s">
        <v>595</v>
      </c>
      <c r="D47">
        <v>103</v>
      </c>
      <c r="E47" t="s">
        <v>12</v>
      </c>
      <c r="F47">
        <v>2</v>
      </c>
      <c r="G47">
        <v>2</v>
      </c>
      <c r="H47" t="s">
        <v>2</v>
      </c>
      <c r="I47" t="s">
        <v>7</v>
      </c>
      <c r="J47" t="s">
        <v>611</v>
      </c>
      <c r="K47" s="17" t="s">
        <v>606</v>
      </c>
      <c r="L47" s="17" t="s">
        <v>831</v>
      </c>
      <c r="M47" s="7">
        <v>0</v>
      </c>
      <c r="N47" s="7">
        <v>819.76298394147216</v>
      </c>
      <c r="O47" s="7">
        <f>M47*'Emission and cost factors'!$D$8+N47*'Emission and cost factors'!$E$8</f>
        <v>377.09097261307721</v>
      </c>
      <c r="P47" s="8">
        <f>M47*'Emission and cost factors'!$D$9+N47*'Emission and cost factors'!$E$9</f>
        <v>122.96444759122082</v>
      </c>
      <c r="Q47" s="2">
        <f t="shared" si="7"/>
        <v>14.520714285714289</v>
      </c>
      <c r="R47" s="2">
        <f t="shared" si="8"/>
        <v>14</v>
      </c>
      <c r="S47" s="2">
        <f t="shared" si="9"/>
        <v>14</v>
      </c>
      <c r="T47" s="2">
        <f t="shared" si="10"/>
        <v>14</v>
      </c>
      <c r="U47" s="7">
        <f t="shared" si="11"/>
        <v>1</v>
      </c>
      <c r="V47" s="7">
        <f t="shared" si="5"/>
        <v>1</v>
      </c>
      <c r="W47" s="7">
        <f t="shared" si="6"/>
        <v>1</v>
      </c>
      <c r="X47">
        <v>16.61</v>
      </c>
      <c r="Y47">
        <v>15.41</v>
      </c>
      <c r="Z47">
        <v>15.93</v>
      </c>
      <c r="AA47">
        <v>15.56</v>
      </c>
      <c r="AB47">
        <v>14.69</v>
      </c>
      <c r="AC47">
        <v>14.56</v>
      </c>
      <c r="AD47">
        <v>14.77</v>
      </c>
      <c r="AE47">
        <v>13.64</v>
      </c>
      <c r="AF47">
        <v>13</v>
      </c>
      <c r="AG47">
        <v>13.55</v>
      </c>
      <c r="AH47">
        <v>13.06</v>
      </c>
      <c r="AI47">
        <v>13.16</v>
      </c>
      <c r="AJ47">
        <v>14.33</v>
      </c>
      <c r="AK47">
        <v>15.02</v>
      </c>
      <c r="AL47">
        <v>1</v>
      </c>
      <c r="AM47">
        <v>1</v>
      </c>
      <c r="AN47">
        <v>1</v>
      </c>
      <c r="AO47">
        <v>1</v>
      </c>
      <c r="AP47">
        <v>1</v>
      </c>
      <c r="AQ47">
        <v>1</v>
      </c>
      <c r="AR47">
        <v>1</v>
      </c>
      <c r="AS47">
        <v>1</v>
      </c>
      <c r="AT47">
        <v>1</v>
      </c>
      <c r="AU47">
        <v>1</v>
      </c>
      <c r="AV47">
        <v>1</v>
      </c>
      <c r="AW47">
        <v>1</v>
      </c>
      <c r="AX47">
        <v>1</v>
      </c>
      <c r="AY47">
        <v>1</v>
      </c>
      <c r="AZ47">
        <v>1</v>
      </c>
      <c r="BA47">
        <v>1</v>
      </c>
      <c r="BB47">
        <v>1</v>
      </c>
      <c r="BC47">
        <v>1</v>
      </c>
      <c r="BD47">
        <v>1</v>
      </c>
      <c r="BE47">
        <v>1</v>
      </c>
      <c r="BF47">
        <v>1</v>
      </c>
      <c r="BG47">
        <v>1</v>
      </c>
      <c r="BH47">
        <v>1</v>
      </c>
      <c r="BI47">
        <v>1</v>
      </c>
      <c r="BJ47">
        <v>1</v>
      </c>
      <c r="BK47">
        <v>1</v>
      </c>
      <c r="BL47">
        <v>1</v>
      </c>
      <c r="BM47">
        <v>1</v>
      </c>
      <c r="BN47">
        <v>1</v>
      </c>
      <c r="BO47">
        <v>1</v>
      </c>
      <c r="BP47">
        <v>1</v>
      </c>
      <c r="BQ47">
        <v>1</v>
      </c>
      <c r="BR47">
        <v>1</v>
      </c>
      <c r="BS47">
        <v>1</v>
      </c>
      <c r="BT47">
        <v>1</v>
      </c>
      <c r="BU47">
        <v>1</v>
      </c>
      <c r="BV47">
        <v>1</v>
      </c>
      <c r="BW47">
        <v>1</v>
      </c>
      <c r="BX47">
        <v>1</v>
      </c>
      <c r="BY47">
        <v>1</v>
      </c>
      <c r="BZ47">
        <v>1</v>
      </c>
      <c r="CA47">
        <v>1</v>
      </c>
      <c r="CB47">
        <v>15.39</v>
      </c>
      <c r="CC47">
        <v>13.83</v>
      </c>
      <c r="CD47">
        <v>14.49</v>
      </c>
      <c r="CE47">
        <v>13.98</v>
      </c>
      <c r="CF47">
        <v>12.88</v>
      </c>
      <c r="CG47">
        <v>12.55</v>
      </c>
      <c r="CH47">
        <v>12.82</v>
      </c>
      <c r="CI47">
        <v>11.44</v>
      </c>
      <c r="CJ47">
        <v>10.76</v>
      </c>
      <c r="CK47">
        <v>11.44</v>
      </c>
      <c r="CL47">
        <v>10.86</v>
      </c>
      <c r="CM47">
        <v>10.99</v>
      </c>
      <c r="CN47">
        <v>12.3</v>
      </c>
      <c r="CO47">
        <v>13.22</v>
      </c>
      <c r="CP47">
        <v>1</v>
      </c>
      <c r="CQ47">
        <v>1</v>
      </c>
      <c r="CR47">
        <v>1</v>
      </c>
      <c r="CS47">
        <v>1</v>
      </c>
      <c r="CT47">
        <v>1</v>
      </c>
      <c r="CU47">
        <v>1</v>
      </c>
      <c r="CV47">
        <v>1</v>
      </c>
      <c r="CW47">
        <v>1</v>
      </c>
      <c r="CX47">
        <v>1</v>
      </c>
      <c r="CY47">
        <v>1</v>
      </c>
      <c r="CZ47">
        <v>1</v>
      </c>
      <c r="DA47">
        <v>1</v>
      </c>
      <c r="DB47">
        <v>1</v>
      </c>
      <c r="DC47">
        <v>1</v>
      </c>
      <c r="DD47">
        <v>1</v>
      </c>
      <c r="DE47">
        <v>1</v>
      </c>
      <c r="DF47">
        <v>1</v>
      </c>
      <c r="DG47">
        <v>1</v>
      </c>
      <c r="DH47">
        <v>1</v>
      </c>
      <c r="DI47">
        <v>1</v>
      </c>
      <c r="DJ47">
        <v>1</v>
      </c>
      <c r="DK47">
        <v>1</v>
      </c>
      <c r="DL47">
        <v>1</v>
      </c>
      <c r="DM47">
        <v>1</v>
      </c>
      <c r="DN47">
        <v>1</v>
      </c>
      <c r="DO47">
        <v>1</v>
      </c>
      <c r="DP47">
        <v>1</v>
      </c>
      <c r="DQ47">
        <v>1</v>
      </c>
      <c r="DR47">
        <v>1</v>
      </c>
      <c r="DS47">
        <v>1</v>
      </c>
      <c r="DT47">
        <v>1</v>
      </c>
      <c r="DU47">
        <v>1</v>
      </c>
      <c r="DV47">
        <v>1</v>
      </c>
      <c r="DW47">
        <v>1</v>
      </c>
      <c r="DX47">
        <v>1</v>
      </c>
      <c r="DY47">
        <v>1</v>
      </c>
      <c r="DZ47">
        <v>1</v>
      </c>
      <c r="EA47">
        <v>1</v>
      </c>
      <c r="EB47">
        <v>1</v>
      </c>
      <c r="EC47">
        <v>1</v>
      </c>
      <c r="ED47">
        <v>1</v>
      </c>
      <c r="EE47">
        <v>1</v>
      </c>
      <c r="EF47">
        <v>5.3070000000000004</v>
      </c>
      <c r="EG47">
        <v>4.1970000000000001</v>
      </c>
      <c r="EH47">
        <v>5.6070000000000002</v>
      </c>
      <c r="EI47">
        <v>3.2570000000000001</v>
      </c>
      <c r="EJ47">
        <v>3.0510000000000002</v>
      </c>
      <c r="EK47">
        <v>2.9710000000000001</v>
      </c>
      <c r="EL47">
        <v>3.153</v>
      </c>
      <c r="EM47">
        <v>-3.4</v>
      </c>
      <c r="EN47">
        <v>1.351</v>
      </c>
      <c r="EO47">
        <v>-9.7000000000000003E-2</v>
      </c>
      <c r="EP47">
        <v>-3.7</v>
      </c>
      <c r="EQ47">
        <v>3.6440000000000001</v>
      </c>
      <c r="ER47">
        <v>2.9510000000000001</v>
      </c>
      <c r="ES47">
        <v>5.9950000000000001</v>
      </c>
      <c r="ET47">
        <v>0</v>
      </c>
      <c r="EU47">
        <v>382.55605917268701</v>
      </c>
    </row>
    <row r="48" spans="1:151" x14ac:dyDescent="0.25">
      <c r="A48" s="17" t="s">
        <v>1523</v>
      </c>
      <c r="B48" t="s">
        <v>832</v>
      </c>
      <c r="C48" t="s">
        <v>595</v>
      </c>
      <c r="D48">
        <v>104</v>
      </c>
      <c r="E48" t="s">
        <v>12</v>
      </c>
      <c r="F48">
        <v>2</v>
      </c>
      <c r="G48">
        <v>2</v>
      </c>
      <c r="H48" t="s">
        <v>2</v>
      </c>
      <c r="I48" t="s">
        <v>7</v>
      </c>
      <c r="J48" t="s">
        <v>5</v>
      </c>
      <c r="K48" s="17" t="s">
        <v>606</v>
      </c>
      <c r="L48" s="17" t="s">
        <v>831</v>
      </c>
      <c r="M48" s="7">
        <v>0</v>
      </c>
      <c r="N48" s="7">
        <v>819.76194590290072</v>
      </c>
      <c r="O48" s="7">
        <f>M48*'Emission and cost factors'!$D$8+N48*'Emission and cost factors'!$E$8</f>
        <v>377.09049511533436</v>
      </c>
      <c r="P48" s="8">
        <f>M48*'Emission and cost factors'!$D$9+N48*'Emission and cost factors'!$E$9</f>
        <v>122.9642918854351</v>
      </c>
      <c r="Q48" s="2">
        <f t="shared" si="7"/>
        <v>14.520714285714289</v>
      </c>
      <c r="R48" s="2">
        <f t="shared" si="8"/>
        <v>14</v>
      </c>
      <c r="S48" s="2">
        <f t="shared" si="9"/>
        <v>14</v>
      </c>
      <c r="T48" s="2">
        <f t="shared" si="10"/>
        <v>14</v>
      </c>
      <c r="U48" s="7">
        <f t="shared" si="11"/>
        <v>1</v>
      </c>
      <c r="V48" s="7">
        <f t="shared" si="5"/>
        <v>1</v>
      </c>
      <c r="W48" s="7">
        <f t="shared" si="6"/>
        <v>1</v>
      </c>
      <c r="X48">
        <v>16.61</v>
      </c>
      <c r="Y48">
        <v>15.41</v>
      </c>
      <c r="Z48">
        <v>15.93</v>
      </c>
      <c r="AA48">
        <v>15.56</v>
      </c>
      <c r="AB48">
        <v>14.69</v>
      </c>
      <c r="AC48">
        <v>14.56</v>
      </c>
      <c r="AD48">
        <v>14.77</v>
      </c>
      <c r="AE48">
        <v>13.64</v>
      </c>
      <c r="AF48">
        <v>13</v>
      </c>
      <c r="AG48">
        <v>13.55</v>
      </c>
      <c r="AH48">
        <v>13.06</v>
      </c>
      <c r="AI48">
        <v>13.16</v>
      </c>
      <c r="AJ48">
        <v>14.33</v>
      </c>
      <c r="AK48">
        <v>15.02</v>
      </c>
      <c r="AL48">
        <v>1</v>
      </c>
      <c r="AM48">
        <v>1</v>
      </c>
      <c r="AN48">
        <v>1</v>
      </c>
      <c r="AO48">
        <v>1</v>
      </c>
      <c r="AP48">
        <v>1</v>
      </c>
      <c r="AQ48">
        <v>1</v>
      </c>
      <c r="AR48">
        <v>1</v>
      </c>
      <c r="AS48">
        <v>1</v>
      </c>
      <c r="AT48">
        <v>1</v>
      </c>
      <c r="AU48">
        <v>1</v>
      </c>
      <c r="AV48">
        <v>1</v>
      </c>
      <c r="AW48">
        <v>1</v>
      </c>
      <c r="AX48">
        <v>1</v>
      </c>
      <c r="AY48">
        <v>1</v>
      </c>
      <c r="AZ48">
        <v>1</v>
      </c>
      <c r="BA48">
        <v>1</v>
      </c>
      <c r="BB48">
        <v>1</v>
      </c>
      <c r="BC48">
        <v>1</v>
      </c>
      <c r="BD48">
        <v>1</v>
      </c>
      <c r="BE48">
        <v>1</v>
      </c>
      <c r="BF48">
        <v>1</v>
      </c>
      <c r="BG48">
        <v>1</v>
      </c>
      <c r="BH48">
        <v>1</v>
      </c>
      <c r="BI48">
        <v>1</v>
      </c>
      <c r="BJ48">
        <v>1</v>
      </c>
      <c r="BK48">
        <v>1</v>
      </c>
      <c r="BL48">
        <v>1</v>
      </c>
      <c r="BM48">
        <v>1</v>
      </c>
      <c r="BN48">
        <v>1</v>
      </c>
      <c r="BO48">
        <v>1</v>
      </c>
      <c r="BP48">
        <v>1</v>
      </c>
      <c r="BQ48">
        <v>1</v>
      </c>
      <c r="BR48">
        <v>1</v>
      </c>
      <c r="BS48">
        <v>1</v>
      </c>
      <c r="BT48">
        <v>1</v>
      </c>
      <c r="BU48">
        <v>1</v>
      </c>
      <c r="BV48">
        <v>1</v>
      </c>
      <c r="BW48">
        <v>1</v>
      </c>
      <c r="BX48">
        <v>1</v>
      </c>
      <c r="BY48">
        <v>1</v>
      </c>
      <c r="BZ48">
        <v>1</v>
      </c>
      <c r="CA48">
        <v>1</v>
      </c>
      <c r="CB48">
        <v>15.39</v>
      </c>
      <c r="CC48">
        <v>13.83</v>
      </c>
      <c r="CD48">
        <v>14.49</v>
      </c>
      <c r="CE48">
        <v>13.98</v>
      </c>
      <c r="CF48">
        <v>12.88</v>
      </c>
      <c r="CG48">
        <v>12.55</v>
      </c>
      <c r="CH48">
        <v>12.82</v>
      </c>
      <c r="CI48">
        <v>11.44</v>
      </c>
      <c r="CJ48">
        <v>10.76</v>
      </c>
      <c r="CK48">
        <v>11.44</v>
      </c>
      <c r="CL48">
        <v>10.86</v>
      </c>
      <c r="CM48">
        <v>10.99</v>
      </c>
      <c r="CN48">
        <v>12.3</v>
      </c>
      <c r="CO48">
        <v>13.22</v>
      </c>
      <c r="CP48">
        <v>1</v>
      </c>
      <c r="CQ48">
        <v>1</v>
      </c>
      <c r="CR48">
        <v>1</v>
      </c>
      <c r="CS48">
        <v>1</v>
      </c>
      <c r="CT48">
        <v>1</v>
      </c>
      <c r="CU48">
        <v>1</v>
      </c>
      <c r="CV48">
        <v>1</v>
      </c>
      <c r="CW48">
        <v>1</v>
      </c>
      <c r="CX48">
        <v>1</v>
      </c>
      <c r="CY48">
        <v>1</v>
      </c>
      <c r="CZ48">
        <v>1</v>
      </c>
      <c r="DA48">
        <v>1</v>
      </c>
      <c r="DB48">
        <v>1</v>
      </c>
      <c r="DC48">
        <v>1</v>
      </c>
      <c r="DD48">
        <v>1</v>
      </c>
      <c r="DE48">
        <v>1</v>
      </c>
      <c r="DF48">
        <v>1</v>
      </c>
      <c r="DG48">
        <v>1</v>
      </c>
      <c r="DH48">
        <v>1</v>
      </c>
      <c r="DI48">
        <v>1</v>
      </c>
      <c r="DJ48">
        <v>1</v>
      </c>
      <c r="DK48">
        <v>1</v>
      </c>
      <c r="DL48">
        <v>1</v>
      </c>
      <c r="DM48">
        <v>1</v>
      </c>
      <c r="DN48">
        <v>1</v>
      </c>
      <c r="DO48">
        <v>1</v>
      </c>
      <c r="DP48">
        <v>1</v>
      </c>
      <c r="DQ48">
        <v>1</v>
      </c>
      <c r="DR48">
        <v>1</v>
      </c>
      <c r="DS48">
        <v>1</v>
      </c>
      <c r="DT48">
        <v>1</v>
      </c>
      <c r="DU48">
        <v>1</v>
      </c>
      <c r="DV48">
        <v>1</v>
      </c>
      <c r="DW48">
        <v>1</v>
      </c>
      <c r="DX48">
        <v>1</v>
      </c>
      <c r="DY48">
        <v>1</v>
      </c>
      <c r="DZ48">
        <v>1</v>
      </c>
      <c r="EA48">
        <v>1</v>
      </c>
      <c r="EB48">
        <v>1</v>
      </c>
      <c r="EC48">
        <v>1</v>
      </c>
      <c r="ED48">
        <v>1</v>
      </c>
      <c r="EE48">
        <v>1</v>
      </c>
      <c r="EF48">
        <v>5.3070000000000004</v>
      </c>
      <c r="EG48">
        <v>4.1970000000000001</v>
      </c>
      <c r="EH48">
        <v>5.6070000000000002</v>
      </c>
      <c r="EI48">
        <v>3.2570000000000001</v>
      </c>
      <c r="EJ48">
        <v>3.0510000000000002</v>
      </c>
      <c r="EK48">
        <v>2.9710000000000001</v>
      </c>
      <c r="EL48">
        <v>3.153</v>
      </c>
      <c r="EM48">
        <v>-3.4</v>
      </c>
      <c r="EN48">
        <v>1.351</v>
      </c>
      <c r="EO48">
        <v>-9.7000000000000003E-2</v>
      </c>
      <c r="EP48">
        <v>-3.7</v>
      </c>
      <c r="EQ48">
        <v>3.6440000000000001</v>
      </c>
      <c r="ER48">
        <v>2.9510000000000001</v>
      </c>
      <c r="ES48">
        <v>5.9950000000000001</v>
      </c>
      <c r="ET48">
        <v>0</v>
      </c>
      <c r="EU48">
        <v>382.55557475468697</v>
      </c>
    </row>
    <row r="49" spans="1:151" x14ac:dyDescent="0.25">
      <c r="A49" s="17" t="s">
        <v>1524</v>
      </c>
      <c r="B49" t="s">
        <v>832</v>
      </c>
      <c r="C49" t="s">
        <v>595</v>
      </c>
      <c r="D49">
        <v>105</v>
      </c>
      <c r="E49" t="s">
        <v>12</v>
      </c>
      <c r="F49">
        <v>2</v>
      </c>
      <c r="G49">
        <v>2</v>
      </c>
      <c r="H49" t="s">
        <v>2</v>
      </c>
      <c r="I49" t="s">
        <v>6</v>
      </c>
      <c r="J49" t="s">
        <v>611</v>
      </c>
      <c r="K49" s="17" t="s">
        <v>606</v>
      </c>
      <c r="L49" s="17" t="s">
        <v>831</v>
      </c>
      <c r="M49" s="7">
        <v>0</v>
      </c>
      <c r="N49" s="7">
        <v>822.24401307877508</v>
      </c>
      <c r="O49" s="7">
        <f>M49*'Emission and cost factors'!$D$8+N49*'Emission and cost factors'!$E$8</f>
        <v>378.23224601623656</v>
      </c>
      <c r="P49" s="8">
        <f>M49*'Emission and cost factors'!$D$9+N49*'Emission and cost factors'!$E$9</f>
        <v>123.33660196181626</v>
      </c>
      <c r="Q49" s="2">
        <f t="shared" si="7"/>
        <v>14.444285714285716</v>
      </c>
      <c r="R49" s="2">
        <f t="shared" si="8"/>
        <v>14</v>
      </c>
      <c r="S49" s="2">
        <f t="shared" si="9"/>
        <v>14</v>
      </c>
      <c r="T49" s="2">
        <f t="shared" si="10"/>
        <v>14</v>
      </c>
      <c r="U49" s="7">
        <f t="shared" si="11"/>
        <v>1</v>
      </c>
      <c r="V49" s="7">
        <f t="shared" si="5"/>
        <v>1</v>
      </c>
      <c r="W49" s="7">
        <f t="shared" si="6"/>
        <v>1</v>
      </c>
      <c r="X49">
        <v>16.440000000000001</v>
      </c>
      <c r="Y49">
        <v>15.31</v>
      </c>
      <c r="Z49">
        <v>15.89</v>
      </c>
      <c r="AA49">
        <v>15.5</v>
      </c>
      <c r="AB49">
        <v>14.59</v>
      </c>
      <c r="AC49">
        <v>14.48</v>
      </c>
      <c r="AD49">
        <v>14.72</v>
      </c>
      <c r="AE49">
        <v>13.48</v>
      </c>
      <c r="AF49">
        <v>12.91</v>
      </c>
      <c r="AG49">
        <v>13.49</v>
      </c>
      <c r="AH49">
        <v>12.95</v>
      </c>
      <c r="AI49">
        <v>13.12</v>
      </c>
      <c r="AJ49">
        <v>14.32</v>
      </c>
      <c r="AK49">
        <v>15.02</v>
      </c>
      <c r="AL49">
        <v>1</v>
      </c>
      <c r="AM49">
        <v>1</v>
      </c>
      <c r="AN49">
        <v>1</v>
      </c>
      <c r="AO49">
        <v>1</v>
      </c>
      <c r="AP49">
        <v>1</v>
      </c>
      <c r="AQ49">
        <v>1</v>
      </c>
      <c r="AR49">
        <v>1</v>
      </c>
      <c r="AS49">
        <v>1</v>
      </c>
      <c r="AT49">
        <v>1</v>
      </c>
      <c r="AU49">
        <v>1</v>
      </c>
      <c r="AV49">
        <v>1</v>
      </c>
      <c r="AW49">
        <v>1</v>
      </c>
      <c r="AX49">
        <v>1</v>
      </c>
      <c r="AY49">
        <v>1</v>
      </c>
      <c r="AZ49">
        <v>1</v>
      </c>
      <c r="BA49">
        <v>1</v>
      </c>
      <c r="BB49">
        <v>1</v>
      </c>
      <c r="BC49">
        <v>1</v>
      </c>
      <c r="BD49">
        <v>1</v>
      </c>
      <c r="BE49">
        <v>1</v>
      </c>
      <c r="BF49">
        <v>1</v>
      </c>
      <c r="BG49">
        <v>1</v>
      </c>
      <c r="BH49">
        <v>1</v>
      </c>
      <c r="BI49">
        <v>1</v>
      </c>
      <c r="BJ49">
        <v>1</v>
      </c>
      <c r="BK49">
        <v>1</v>
      </c>
      <c r="BL49">
        <v>1</v>
      </c>
      <c r="BM49">
        <v>1</v>
      </c>
      <c r="BN49">
        <v>1</v>
      </c>
      <c r="BO49">
        <v>1</v>
      </c>
      <c r="BP49">
        <v>1</v>
      </c>
      <c r="BQ49">
        <v>1</v>
      </c>
      <c r="BR49">
        <v>1</v>
      </c>
      <c r="BS49">
        <v>1</v>
      </c>
      <c r="BT49">
        <v>1</v>
      </c>
      <c r="BU49">
        <v>1</v>
      </c>
      <c r="BV49">
        <v>1</v>
      </c>
      <c r="BW49">
        <v>1</v>
      </c>
      <c r="BX49">
        <v>1</v>
      </c>
      <c r="BY49">
        <v>1</v>
      </c>
      <c r="BZ49">
        <v>1</v>
      </c>
      <c r="CA49">
        <v>1</v>
      </c>
      <c r="CB49">
        <v>15.13</v>
      </c>
      <c r="CC49">
        <v>13.66</v>
      </c>
      <c r="CD49">
        <v>14.43</v>
      </c>
      <c r="CE49">
        <v>13.87</v>
      </c>
      <c r="CF49">
        <v>12.74</v>
      </c>
      <c r="CG49">
        <v>12.44</v>
      </c>
      <c r="CH49">
        <v>12.73</v>
      </c>
      <c r="CI49">
        <v>11.22</v>
      </c>
      <c r="CJ49">
        <v>10.63</v>
      </c>
      <c r="CK49">
        <v>11.35</v>
      </c>
      <c r="CL49">
        <v>10.69</v>
      </c>
      <c r="CM49">
        <v>10.93</v>
      </c>
      <c r="CN49">
        <v>12.27</v>
      </c>
      <c r="CO49">
        <v>13.21</v>
      </c>
      <c r="CP49">
        <v>1</v>
      </c>
      <c r="CQ49">
        <v>1</v>
      </c>
      <c r="CR49">
        <v>1</v>
      </c>
      <c r="CS49">
        <v>1</v>
      </c>
      <c r="CT49">
        <v>1</v>
      </c>
      <c r="CU49">
        <v>1</v>
      </c>
      <c r="CV49">
        <v>1</v>
      </c>
      <c r="CW49">
        <v>1</v>
      </c>
      <c r="CX49">
        <v>1</v>
      </c>
      <c r="CY49">
        <v>1</v>
      </c>
      <c r="CZ49">
        <v>1</v>
      </c>
      <c r="DA49">
        <v>1</v>
      </c>
      <c r="DB49">
        <v>1</v>
      </c>
      <c r="DC49">
        <v>1</v>
      </c>
      <c r="DD49">
        <v>1</v>
      </c>
      <c r="DE49">
        <v>1</v>
      </c>
      <c r="DF49">
        <v>1</v>
      </c>
      <c r="DG49">
        <v>1</v>
      </c>
      <c r="DH49">
        <v>1</v>
      </c>
      <c r="DI49">
        <v>1</v>
      </c>
      <c r="DJ49">
        <v>1</v>
      </c>
      <c r="DK49">
        <v>1</v>
      </c>
      <c r="DL49">
        <v>1</v>
      </c>
      <c r="DM49">
        <v>1</v>
      </c>
      <c r="DN49">
        <v>1</v>
      </c>
      <c r="DO49">
        <v>1</v>
      </c>
      <c r="DP49">
        <v>1</v>
      </c>
      <c r="DQ49">
        <v>1</v>
      </c>
      <c r="DR49">
        <v>1</v>
      </c>
      <c r="DS49">
        <v>1</v>
      </c>
      <c r="DT49">
        <v>1</v>
      </c>
      <c r="DU49">
        <v>1</v>
      </c>
      <c r="DV49">
        <v>1</v>
      </c>
      <c r="DW49">
        <v>1</v>
      </c>
      <c r="DX49">
        <v>1</v>
      </c>
      <c r="DY49">
        <v>1</v>
      </c>
      <c r="DZ49">
        <v>1</v>
      </c>
      <c r="EA49">
        <v>1</v>
      </c>
      <c r="EB49">
        <v>1</v>
      </c>
      <c r="EC49">
        <v>1</v>
      </c>
      <c r="ED49">
        <v>1</v>
      </c>
      <c r="EE49">
        <v>1</v>
      </c>
      <c r="EF49">
        <v>5.3070000000000004</v>
      </c>
      <c r="EG49">
        <v>4.1970000000000001</v>
      </c>
      <c r="EH49">
        <v>5.6070000000000002</v>
      </c>
      <c r="EI49">
        <v>3.2570000000000001</v>
      </c>
      <c r="EJ49">
        <v>3.0510000000000002</v>
      </c>
      <c r="EK49">
        <v>2.9710000000000001</v>
      </c>
      <c r="EL49">
        <v>3.153</v>
      </c>
      <c r="EM49">
        <v>-3.4</v>
      </c>
      <c r="EN49">
        <v>1.351</v>
      </c>
      <c r="EO49">
        <v>-9.7000000000000003E-2</v>
      </c>
      <c r="EP49">
        <v>-3.7</v>
      </c>
      <c r="EQ49">
        <v>3.6440000000000001</v>
      </c>
      <c r="ER49">
        <v>2.9510000000000001</v>
      </c>
      <c r="ES49">
        <v>5.9950000000000001</v>
      </c>
      <c r="ET49">
        <v>0</v>
      </c>
      <c r="EU49">
        <v>383.71387277009501</v>
      </c>
    </row>
    <row r="50" spans="1:151" x14ac:dyDescent="0.25">
      <c r="A50" s="17" t="s">
        <v>1525</v>
      </c>
      <c r="B50" t="s">
        <v>832</v>
      </c>
      <c r="C50" t="s">
        <v>595</v>
      </c>
      <c r="D50">
        <v>106</v>
      </c>
      <c r="E50" t="s">
        <v>12</v>
      </c>
      <c r="F50">
        <v>2</v>
      </c>
      <c r="G50">
        <v>2</v>
      </c>
      <c r="H50" t="s">
        <v>2</v>
      </c>
      <c r="I50" t="s">
        <v>6</v>
      </c>
      <c r="J50" t="s">
        <v>5</v>
      </c>
      <c r="K50" s="17" t="s">
        <v>606</v>
      </c>
      <c r="L50" s="17" t="s">
        <v>831</v>
      </c>
      <c r="M50" s="7">
        <v>0</v>
      </c>
      <c r="N50" s="7">
        <v>822.24150305054991</v>
      </c>
      <c r="O50" s="7">
        <f>M50*'Emission and cost factors'!$D$8+N50*'Emission and cost factors'!$E$8</f>
        <v>378.23109140325295</v>
      </c>
      <c r="P50" s="8">
        <f>M50*'Emission and cost factors'!$D$9+N50*'Emission and cost factors'!$E$9</f>
        <v>123.33622545758249</v>
      </c>
      <c r="Q50" s="2">
        <f t="shared" si="7"/>
        <v>14.444285714285716</v>
      </c>
      <c r="R50" s="2">
        <f t="shared" si="8"/>
        <v>14</v>
      </c>
      <c r="S50" s="2">
        <f t="shared" si="9"/>
        <v>14</v>
      </c>
      <c r="T50" s="2">
        <f t="shared" si="10"/>
        <v>14</v>
      </c>
      <c r="U50" s="7">
        <f t="shared" si="11"/>
        <v>1</v>
      </c>
      <c r="V50" s="7">
        <f t="shared" si="5"/>
        <v>1</v>
      </c>
      <c r="W50" s="7">
        <f t="shared" si="6"/>
        <v>1</v>
      </c>
      <c r="X50">
        <v>16.440000000000001</v>
      </c>
      <c r="Y50">
        <v>15.31</v>
      </c>
      <c r="Z50">
        <v>15.89</v>
      </c>
      <c r="AA50">
        <v>15.5</v>
      </c>
      <c r="AB50">
        <v>14.59</v>
      </c>
      <c r="AC50">
        <v>14.48</v>
      </c>
      <c r="AD50">
        <v>14.72</v>
      </c>
      <c r="AE50">
        <v>13.48</v>
      </c>
      <c r="AF50">
        <v>12.91</v>
      </c>
      <c r="AG50">
        <v>13.49</v>
      </c>
      <c r="AH50">
        <v>12.95</v>
      </c>
      <c r="AI50">
        <v>13.12</v>
      </c>
      <c r="AJ50">
        <v>14.32</v>
      </c>
      <c r="AK50">
        <v>15.02</v>
      </c>
      <c r="AL50">
        <v>1</v>
      </c>
      <c r="AM50">
        <v>1</v>
      </c>
      <c r="AN50">
        <v>1</v>
      </c>
      <c r="AO50">
        <v>1</v>
      </c>
      <c r="AP50">
        <v>1</v>
      </c>
      <c r="AQ50">
        <v>1</v>
      </c>
      <c r="AR50">
        <v>1</v>
      </c>
      <c r="AS50">
        <v>1</v>
      </c>
      <c r="AT50">
        <v>1</v>
      </c>
      <c r="AU50">
        <v>1</v>
      </c>
      <c r="AV50">
        <v>1</v>
      </c>
      <c r="AW50">
        <v>1</v>
      </c>
      <c r="AX50">
        <v>1</v>
      </c>
      <c r="AY50">
        <v>1</v>
      </c>
      <c r="AZ50">
        <v>1</v>
      </c>
      <c r="BA50">
        <v>1</v>
      </c>
      <c r="BB50">
        <v>1</v>
      </c>
      <c r="BC50">
        <v>1</v>
      </c>
      <c r="BD50">
        <v>1</v>
      </c>
      <c r="BE50">
        <v>1</v>
      </c>
      <c r="BF50">
        <v>1</v>
      </c>
      <c r="BG50">
        <v>1</v>
      </c>
      <c r="BH50">
        <v>1</v>
      </c>
      <c r="BI50">
        <v>1</v>
      </c>
      <c r="BJ50">
        <v>1</v>
      </c>
      <c r="BK50">
        <v>1</v>
      </c>
      <c r="BL50">
        <v>1</v>
      </c>
      <c r="BM50">
        <v>1</v>
      </c>
      <c r="BN50">
        <v>1</v>
      </c>
      <c r="BO50">
        <v>1</v>
      </c>
      <c r="BP50">
        <v>1</v>
      </c>
      <c r="BQ50">
        <v>1</v>
      </c>
      <c r="BR50">
        <v>1</v>
      </c>
      <c r="BS50">
        <v>1</v>
      </c>
      <c r="BT50">
        <v>1</v>
      </c>
      <c r="BU50">
        <v>1</v>
      </c>
      <c r="BV50">
        <v>1</v>
      </c>
      <c r="BW50">
        <v>1</v>
      </c>
      <c r="BX50">
        <v>1</v>
      </c>
      <c r="BY50">
        <v>1</v>
      </c>
      <c r="BZ50">
        <v>1</v>
      </c>
      <c r="CA50">
        <v>1</v>
      </c>
      <c r="CB50">
        <v>15.13</v>
      </c>
      <c r="CC50">
        <v>13.66</v>
      </c>
      <c r="CD50">
        <v>14.43</v>
      </c>
      <c r="CE50">
        <v>13.87</v>
      </c>
      <c r="CF50">
        <v>12.74</v>
      </c>
      <c r="CG50">
        <v>12.44</v>
      </c>
      <c r="CH50">
        <v>12.73</v>
      </c>
      <c r="CI50">
        <v>11.22</v>
      </c>
      <c r="CJ50">
        <v>10.63</v>
      </c>
      <c r="CK50">
        <v>11.35</v>
      </c>
      <c r="CL50">
        <v>10.69</v>
      </c>
      <c r="CM50">
        <v>10.93</v>
      </c>
      <c r="CN50">
        <v>12.27</v>
      </c>
      <c r="CO50">
        <v>13.21</v>
      </c>
      <c r="CP50">
        <v>1</v>
      </c>
      <c r="CQ50">
        <v>1</v>
      </c>
      <c r="CR50">
        <v>1</v>
      </c>
      <c r="CS50">
        <v>1</v>
      </c>
      <c r="CT50">
        <v>1</v>
      </c>
      <c r="CU50">
        <v>1</v>
      </c>
      <c r="CV50">
        <v>1</v>
      </c>
      <c r="CW50">
        <v>1</v>
      </c>
      <c r="CX50">
        <v>1</v>
      </c>
      <c r="CY50">
        <v>1</v>
      </c>
      <c r="CZ50">
        <v>1</v>
      </c>
      <c r="DA50">
        <v>1</v>
      </c>
      <c r="DB50">
        <v>1</v>
      </c>
      <c r="DC50">
        <v>1</v>
      </c>
      <c r="DD50">
        <v>1</v>
      </c>
      <c r="DE50">
        <v>1</v>
      </c>
      <c r="DF50">
        <v>1</v>
      </c>
      <c r="DG50">
        <v>1</v>
      </c>
      <c r="DH50">
        <v>1</v>
      </c>
      <c r="DI50">
        <v>1</v>
      </c>
      <c r="DJ50">
        <v>1</v>
      </c>
      <c r="DK50">
        <v>1</v>
      </c>
      <c r="DL50">
        <v>1</v>
      </c>
      <c r="DM50">
        <v>1</v>
      </c>
      <c r="DN50">
        <v>1</v>
      </c>
      <c r="DO50">
        <v>1</v>
      </c>
      <c r="DP50">
        <v>1</v>
      </c>
      <c r="DQ50">
        <v>1</v>
      </c>
      <c r="DR50">
        <v>1</v>
      </c>
      <c r="DS50">
        <v>1</v>
      </c>
      <c r="DT50">
        <v>1</v>
      </c>
      <c r="DU50">
        <v>1</v>
      </c>
      <c r="DV50">
        <v>1</v>
      </c>
      <c r="DW50">
        <v>1</v>
      </c>
      <c r="DX50">
        <v>1</v>
      </c>
      <c r="DY50">
        <v>1</v>
      </c>
      <c r="DZ50">
        <v>1</v>
      </c>
      <c r="EA50">
        <v>1</v>
      </c>
      <c r="EB50">
        <v>1</v>
      </c>
      <c r="EC50">
        <v>1</v>
      </c>
      <c r="ED50">
        <v>1</v>
      </c>
      <c r="EE50">
        <v>1</v>
      </c>
      <c r="EF50">
        <v>5.3070000000000004</v>
      </c>
      <c r="EG50">
        <v>4.1970000000000001</v>
      </c>
      <c r="EH50">
        <v>5.6070000000000002</v>
      </c>
      <c r="EI50">
        <v>3.2570000000000001</v>
      </c>
      <c r="EJ50">
        <v>3.0510000000000002</v>
      </c>
      <c r="EK50">
        <v>2.9710000000000001</v>
      </c>
      <c r="EL50">
        <v>3.153</v>
      </c>
      <c r="EM50">
        <v>-3.4</v>
      </c>
      <c r="EN50">
        <v>1.351</v>
      </c>
      <c r="EO50">
        <v>-9.7000000000000003E-2</v>
      </c>
      <c r="EP50">
        <v>-3.7</v>
      </c>
      <c r="EQ50">
        <v>3.6440000000000001</v>
      </c>
      <c r="ER50">
        <v>2.9510000000000001</v>
      </c>
      <c r="ES50">
        <v>5.9950000000000001</v>
      </c>
      <c r="ET50">
        <v>0</v>
      </c>
      <c r="EU50">
        <v>383.71270142358998</v>
      </c>
    </row>
    <row r="51" spans="1:151" x14ac:dyDescent="0.25">
      <c r="A51" s="17" t="s">
        <v>1526</v>
      </c>
      <c r="B51" t="s">
        <v>832</v>
      </c>
      <c r="C51" t="s">
        <v>595</v>
      </c>
      <c r="D51">
        <v>107</v>
      </c>
      <c r="E51" t="s">
        <v>12</v>
      </c>
      <c r="F51">
        <v>2</v>
      </c>
      <c r="G51">
        <v>2</v>
      </c>
      <c r="H51" t="s">
        <v>2</v>
      </c>
      <c r="I51" t="s">
        <v>3</v>
      </c>
      <c r="J51" t="s">
        <v>611</v>
      </c>
      <c r="K51" s="17" t="s">
        <v>606</v>
      </c>
      <c r="L51" s="17" t="s">
        <v>831</v>
      </c>
      <c r="M51" s="7">
        <v>0</v>
      </c>
      <c r="N51" s="7">
        <v>824.716102883085</v>
      </c>
      <c r="O51" s="7">
        <f>M51*'Emission and cost factors'!$D$8+N51*'Emission and cost factors'!$E$8</f>
        <v>379.36940732621912</v>
      </c>
      <c r="P51" s="8">
        <f>M51*'Emission and cost factors'!$D$9+N51*'Emission and cost factors'!$E$9</f>
        <v>123.70741543246274</v>
      </c>
      <c r="Q51" s="2">
        <f t="shared" si="7"/>
        <v>14.298571428571424</v>
      </c>
      <c r="R51" s="2">
        <f t="shared" si="8"/>
        <v>14</v>
      </c>
      <c r="S51" s="2">
        <f t="shared" si="9"/>
        <v>14</v>
      </c>
      <c r="T51" s="2">
        <f t="shared" si="10"/>
        <v>14</v>
      </c>
      <c r="U51" s="7">
        <f t="shared" si="11"/>
        <v>1</v>
      </c>
      <c r="V51" s="7">
        <f t="shared" si="5"/>
        <v>1</v>
      </c>
      <c r="W51" s="7">
        <f t="shared" si="6"/>
        <v>1</v>
      </c>
      <c r="X51">
        <v>16.18</v>
      </c>
      <c r="Y51">
        <v>15.14</v>
      </c>
      <c r="Z51">
        <v>15.82</v>
      </c>
      <c r="AA51">
        <v>15.36</v>
      </c>
      <c r="AB51">
        <v>14.41</v>
      </c>
      <c r="AC51">
        <v>14.33</v>
      </c>
      <c r="AD51">
        <v>14.6</v>
      </c>
      <c r="AE51">
        <v>13.21</v>
      </c>
      <c r="AF51">
        <v>12.75</v>
      </c>
      <c r="AG51">
        <v>13.37</v>
      </c>
      <c r="AH51">
        <v>12.73</v>
      </c>
      <c r="AI51">
        <v>13.04</v>
      </c>
      <c r="AJ51">
        <v>14.26</v>
      </c>
      <c r="AK51">
        <v>14.98</v>
      </c>
      <c r="AL51">
        <v>1</v>
      </c>
      <c r="AM51">
        <v>1</v>
      </c>
      <c r="AN51">
        <v>1</v>
      </c>
      <c r="AO51">
        <v>1</v>
      </c>
      <c r="AP51">
        <v>1</v>
      </c>
      <c r="AQ51">
        <v>1</v>
      </c>
      <c r="AR51">
        <v>1</v>
      </c>
      <c r="AS51">
        <v>1</v>
      </c>
      <c r="AT51">
        <v>1</v>
      </c>
      <c r="AU51">
        <v>1</v>
      </c>
      <c r="AV51">
        <v>1</v>
      </c>
      <c r="AW51">
        <v>1</v>
      </c>
      <c r="AX51">
        <v>1</v>
      </c>
      <c r="AY51">
        <v>1</v>
      </c>
      <c r="AZ51">
        <v>1</v>
      </c>
      <c r="BA51">
        <v>1</v>
      </c>
      <c r="BB51">
        <v>1</v>
      </c>
      <c r="BC51">
        <v>1</v>
      </c>
      <c r="BD51">
        <v>1</v>
      </c>
      <c r="BE51">
        <v>1</v>
      </c>
      <c r="BF51">
        <v>1</v>
      </c>
      <c r="BG51">
        <v>1</v>
      </c>
      <c r="BH51">
        <v>1</v>
      </c>
      <c r="BI51">
        <v>1</v>
      </c>
      <c r="BJ51">
        <v>1</v>
      </c>
      <c r="BK51">
        <v>1</v>
      </c>
      <c r="BL51">
        <v>1</v>
      </c>
      <c r="BM51">
        <v>1</v>
      </c>
      <c r="BN51">
        <v>1</v>
      </c>
      <c r="BO51">
        <v>1</v>
      </c>
      <c r="BP51">
        <v>1</v>
      </c>
      <c r="BQ51">
        <v>1</v>
      </c>
      <c r="BR51">
        <v>1</v>
      </c>
      <c r="BS51">
        <v>1</v>
      </c>
      <c r="BT51">
        <v>1</v>
      </c>
      <c r="BU51">
        <v>1</v>
      </c>
      <c r="BV51">
        <v>1</v>
      </c>
      <c r="BW51">
        <v>1</v>
      </c>
      <c r="BX51">
        <v>1</v>
      </c>
      <c r="BY51">
        <v>1</v>
      </c>
      <c r="BZ51">
        <v>1</v>
      </c>
      <c r="CA51">
        <v>1</v>
      </c>
      <c r="CB51">
        <v>14.74</v>
      </c>
      <c r="CC51">
        <v>13.38</v>
      </c>
      <c r="CD51">
        <v>14.29</v>
      </c>
      <c r="CE51">
        <v>13.65</v>
      </c>
      <c r="CF51">
        <v>12.48</v>
      </c>
      <c r="CG51">
        <v>12.23</v>
      </c>
      <c r="CH51">
        <v>12.57</v>
      </c>
      <c r="CI51">
        <v>10.83</v>
      </c>
      <c r="CJ51">
        <v>10.4</v>
      </c>
      <c r="CK51">
        <v>11.15</v>
      </c>
      <c r="CL51">
        <v>10.35</v>
      </c>
      <c r="CM51">
        <v>10.8</v>
      </c>
      <c r="CN51">
        <v>12.18</v>
      </c>
      <c r="CO51">
        <v>13.14</v>
      </c>
      <c r="CP51">
        <v>1</v>
      </c>
      <c r="CQ51">
        <v>1</v>
      </c>
      <c r="CR51">
        <v>1</v>
      </c>
      <c r="CS51">
        <v>1</v>
      </c>
      <c r="CT51">
        <v>1</v>
      </c>
      <c r="CU51">
        <v>1</v>
      </c>
      <c r="CV51">
        <v>1</v>
      </c>
      <c r="CW51">
        <v>1</v>
      </c>
      <c r="CX51">
        <v>1</v>
      </c>
      <c r="CY51">
        <v>1</v>
      </c>
      <c r="CZ51">
        <v>1</v>
      </c>
      <c r="DA51">
        <v>1</v>
      </c>
      <c r="DB51">
        <v>1</v>
      </c>
      <c r="DC51">
        <v>1</v>
      </c>
      <c r="DD51">
        <v>1</v>
      </c>
      <c r="DE51">
        <v>1</v>
      </c>
      <c r="DF51">
        <v>1</v>
      </c>
      <c r="DG51">
        <v>1</v>
      </c>
      <c r="DH51">
        <v>1</v>
      </c>
      <c r="DI51">
        <v>1</v>
      </c>
      <c r="DJ51">
        <v>1</v>
      </c>
      <c r="DK51">
        <v>1</v>
      </c>
      <c r="DL51">
        <v>1</v>
      </c>
      <c r="DM51">
        <v>1</v>
      </c>
      <c r="DN51">
        <v>1</v>
      </c>
      <c r="DO51">
        <v>1</v>
      </c>
      <c r="DP51">
        <v>1</v>
      </c>
      <c r="DQ51">
        <v>1</v>
      </c>
      <c r="DR51">
        <v>1</v>
      </c>
      <c r="DS51">
        <v>1</v>
      </c>
      <c r="DT51">
        <v>1</v>
      </c>
      <c r="DU51">
        <v>1</v>
      </c>
      <c r="DV51">
        <v>1</v>
      </c>
      <c r="DW51">
        <v>1</v>
      </c>
      <c r="DX51">
        <v>1</v>
      </c>
      <c r="DY51">
        <v>1</v>
      </c>
      <c r="DZ51">
        <v>1</v>
      </c>
      <c r="EA51">
        <v>1</v>
      </c>
      <c r="EB51">
        <v>1</v>
      </c>
      <c r="EC51">
        <v>1</v>
      </c>
      <c r="ED51">
        <v>1</v>
      </c>
      <c r="EE51">
        <v>1</v>
      </c>
      <c r="EF51">
        <v>5.3070000000000004</v>
      </c>
      <c r="EG51">
        <v>4.1970000000000001</v>
      </c>
      <c r="EH51">
        <v>5.6070000000000002</v>
      </c>
      <c r="EI51">
        <v>3.2570000000000001</v>
      </c>
      <c r="EJ51">
        <v>3.0510000000000002</v>
      </c>
      <c r="EK51">
        <v>2.9710000000000001</v>
      </c>
      <c r="EL51">
        <v>3.153</v>
      </c>
      <c r="EM51">
        <v>-3.4</v>
      </c>
      <c r="EN51">
        <v>1.351</v>
      </c>
      <c r="EO51">
        <v>-9.7000000000000003E-2</v>
      </c>
      <c r="EP51">
        <v>-3.7</v>
      </c>
      <c r="EQ51">
        <v>3.6440000000000001</v>
      </c>
      <c r="ER51">
        <v>2.9510000000000001</v>
      </c>
      <c r="ES51">
        <v>5.9950000000000001</v>
      </c>
      <c r="ET51">
        <v>0</v>
      </c>
      <c r="EU51">
        <v>384.86751467877298</v>
      </c>
    </row>
    <row r="52" spans="1:151" x14ac:dyDescent="0.25">
      <c r="A52" s="17" t="s">
        <v>1527</v>
      </c>
      <c r="B52" t="s">
        <v>832</v>
      </c>
      <c r="C52" t="s">
        <v>595</v>
      </c>
      <c r="D52">
        <v>108</v>
      </c>
      <c r="E52" t="s">
        <v>12</v>
      </c>
      <c r="F52">
        <v>2</v>
      </c>
      <c r="G52">
        <v>2</v>
      </c>
      <c r="H52" t="s">
        <v>2</v>
      </c>
      <c r="I52" t="s">
        <v>3</v>
      </c>
      <c r="J52" t="s">
        <v>5</v>
      </c>
      <c r="K52" s="17" t="s">
        <v>606</v>
      </c>
      <c r="L52" s="17" t="s">
        <v>831</v>
      </c>
      <c r="M52" s="7">
        <v>0</v>
      </c>
      <c r="N52" s="7">
        <v>824.71508857594495</v>
      </c>
      <c r="O52" s="7">
        <f>M52*'Emission and cost factors'!$D$8+N52*'Emission and cost factors'!$E$8</f>
        <v>379.36894074493472</v>
      </c>
      <c r="P52" s="8">
        <f>M52*'Emission and cost factors'!$D$9+N52*'Emission and cost factors'!$E$9</f>
        <v>123.70726328639174</v>
      </c>
      <c r="Q52" s="2">
        <f t="shared" si="7"/>
        <v>14.298571428571424</v>
      </c>
      <c r="R52" s="2">
        <f t="shared" si="8"/>
        <v>14</v>
      </c>
      <c r="S52" s="2">
        <f t="shared" si="9"/>
        <v>14</v>
      </c>
      <c r="T52" s="2">
        <f t="shared" si="10"/>
        <v>14</v>
      </c>
      <c r="U52" s="7">
        <f t="shared" si="11"/>
        <v>1</v>
      </c>
      <c r="V52" s="7">
        <f t="shared" si="5"/>
        <v>1</v>
      </c>
      <c r="W52" s="7">
        <f t="shared" si="6"/>
        <v>1</v>
      </c>
      <c r="X52">
        <v>16.18</v>
      </c>
      <c r="Y52">
        <v>15.14</v>
      </c>
      <c r="Z52">
        <v>15.82</v>
      </c>
      <c r="AA52">
        <v>15.36</v>
      </c>
      <c r="AB52">
        <v>14.41</v>
      </c>
      <c r="AC52">
        <v>14.33</v>
      </c>
      <c r="AD52">
        <v>14.6</v>
      </c>
      <c r="AE52">
        <v>13.21</v>
      </c>
      <c r="AF52">
        <v>12.75</v>
      </c>
      <c r="AG52">
        <v>13.37</v>
      </c>
      <c r="AH52">
        <v>12.73</v>
      </c>
      <c r="AI52">
        <v>13.04</v>
      </c>
      <c r="AJ52">
        <v>14.26</v>
      </c>
      <c r="AK52">
        <v>14.98</v>
      </c>
      <c r="AL52">
        <v>1</v>
      </c>
      <c r="AM52">
        <v>1</v>
      </c>
      <c r="AN52">
        <v>1</v>
      </c>
      <c r="AO52">
        <v>1</v>
      </c>
      <c r="AP52">
        <v>1</v>
      </c>
      <c r="AQ52">
        <v>1</v>
      </c>
      <c r="AR52">
        <v>1</v>
      </c>
      <c r="AS52">
        <v>1</v>
      </c>
      <c r="AT52">
        <v>1</v>
      </c>
      <c r="AU52">
        <v>1</v>
      </c>
      <c r="AV52">
        <v>1</v>
      </c>
      <c r="AW52">
        <v>1</v>
      </c>
      <c r="AX52">
        <v>1</v>
      </c>
      <c r="AY52">
        <v>1</v>
      </c>
      <c r="AZ52">
        <v>1</v>
      </c>
      <c r="BA52">
        <v>1</v>
      </c>
      <c r="BB52">
        <v>1</v>
      </c>
      <c r="BC52">
        <v>1</v>
      </c>
      <c r="BD52">
        <v>1</v>
      </c>
      <c r="BE52">
        <v>1</v>
      </c>
      <c r="BF52">
        <v>1</v>
      </c>
      <c r="BG52">
        <v>1</v>
      </c>
      <c r="BH52">
        <v>1</v>
      </c>
      <c r="BI52">
        <v>1</v>
      </c>
      <c r="BJ52">
        <v>1</v>
      </c>
      <c r="BK52">
        <v>1</v>
      </c>
      <c r="BL52">
        <v>1</v>
      </c>
      <c r="BM52">
        <v>1</v>
      </c>
      <c r="BN52">
        <v>1</v>
      </c>
      <c r="BO52">
        <v>1</v>
      </c>
      <c r="BP52">
        <v>1</v>
      </c>
      <c r="BQ52">
        <v>1</v>
      </c>
      <c r="BR52">
        <v>1</v>
      </c>
      <c r="BS52">
        <v>1</v>
      </c>
      <c r="BT52">
        <v>1</v>
      </c>
      <c r="BU52">
        <v>1</v>
      </c>
      <c r="BV52">
        <v>1</v>
      </c>
      <c r="BW52">
        <v>1</v>
      </c>
      <c r="BX52">
        <v>1</v>
      </c>
      <c r="BY52">
        <v>1</v>
      </c>
      <c r="BZ52">
        <v>1</v>
      </c>
      <c r="CA52">
        <v>1</v>
      </c>
      <c r="CB52">
        <v>14.74</v>
      </c>
      <c r="CC52">
        <v>13.38</v>
      </c>
      <c r="CD52">
        <v>14.29</v>
      </c>
      <c r="CE52">
        <v>13.65</v>
      </c>
      <c r="CF52">
        <v>12.48</v>
      </c>
      <c r="CG52">
        <v>12.23</v>
      </c>
      <c r="CH52">
        <v>12.57</v>
      </c>
      <c r="CI52">
        <v>10.83</v>
      </c>
      <c r="CJ52">
        <v>10.4</v>
      </c>
      <c r="CK52">
        <v>11.15</v>
      </c>
      <c r="CL52">
        <v>10.35</v>
      </c>
      <c r="CM52">
        <v>10.8</v>
      </c>
      <c r="CN52">
        <v>12.18</v>
      </c>
      <c r="CO52">
        <v>13.14</v>
      </c>
      <c r="CP52">
        <v>1</v>
      </c>
      <c r="CQ52">
        <v>1</v>
      </c>
      <c r="CR52">
        <v>1</v>
      </c>
      <c r="CS52">
        <v>1</v>
      </c>
      <c r="CT52">
        <v>1</v>
      </c>
      <c r="CU52">
        <v>1</v>
      </c>
      <c r="CV52">
        <v>1</v>
      </c>
      <c r="CW52">
        <v>1</v>
      </c>
      <c r="CX52">
        <v>1</v>
      </c>
      <c r="CY52">
        <v>1</v>
      </c>
      <c r="CZ52">
        <v>1</v>
      </c>
      <c r="DA52">
        <v>1</v>
      </c>
      <c r="DB52">
        <v>1</v>
      </c>
      <c r="DC52">
        <v>1</v>
      </c>
      <c r="DD52">
        <v>1</v>
      </c>
      <c r="DE52">
        <v>1</v>
      </c>
      <c r="DF52">
        <v>1</v>
      </c>
      <c r="DG52">
        <v>1</v>
      </c>
      <c r="DH52">
        <v>1</v>
      </c>
      <c r="DI52">
        <v>1</v>
      </c>
      <c r="DJ52">
        <v>1</v>
      </c>
      <c r="DK52">
        <v>1</v>
      </c>
      <c r="DL52">
        <v>1</v>
      </c>
      <c r="DM52">
        <v>1</v>
      </c>
      <c r="DN52">
        <v>1</v>
      </c>
      <c r="DO52">
        <v>1</v>
      </c>
      <c r="DP52">
        <v>1</v>
      </c>
      <c r="DQ52">
        <v>1</v>
      </c>
      <c r="DR52">
        <v>1</v>
      </c>
      <c r="DS52">
        <v>1</v>
      </c>
      <c r="DT52">
        <v>1</v>
      </c>
      <c r="DU52">
        <v>1</v>
      </c>
      <c r="DV52">
        <v>1</v>
      </c>
      <c r="DW52">
        <v>1</v>
      </c>
      <c r="DX52">
        <v>1</v>
      </c>
      <c r="DY52">
        <v>1</v>
      </c>
      <c r="DZ52">
        <v>1</v>
      </c>
      <c r="EA52">
        <v>1</v>
      </c>
      <c r="EB52">
        <v>1</v>
      </c>
      <c r="EC52">
        <v>1</v>
      </c>
      <c r="ED52">
        <v>1</v>
      </c>
      <c r="EE52">
        <v>1</v>
      </c>
      <c r="EF52">
        <v>5.3070000000000004</v>
      </c>
      <c r="EG52">
        <v>4.1970000000000001</v>
      </c>
      <c r="EH52">
        <v>5.6070000000000002</v>
      </c>
      <c r="EI52">
        <v>3.2570000000000001</v>
      </c>
      <c r="EJ52">
        <v>3.0510000000000002</v>
      </c>
      <c r="EK52">
        <v>2.9710000000000001</v>
      </c>
      <c r="EL52">
        <v>3.153</v>
      </c>
      <c r="EM52">
        <v>-3.4</v>
      </c>
      <c r="EN52">
        <v>1.351</v>
      </c>
      <c r="EO52">
        <v>-9.7000000000000003E-2</v>
      </c>
      <c r="EP52">
        <v>-3.7</v>
      </c>
      <c r="EQ52">
        <v>3.6440000000000001</v>
      </c>
      <c r="ER52">
        <v>2.9510000000000001</v>
      </c>
      <c r="ES52">
        <v>5.9950000000000001</v>
      </c>
      <c r="ET52">
        <v>0</v>
      </c>
      <c r="EU52">
        <v>384.867041335441</v>
      </c>
    </row>
    <row r="53" spans="1:151" x14ac:dyDescent="0.25">
      <c r="A53" s="17" t="s">
        <v>1528</v>
      </c>
      <c r="B53" t="s">
        <v>832</v>
      </c>
      <c r="C53" t="s">
        <v>595</v>
      </c>
      <c r="D53">
        <v>115</v>
      </c>
      <c r="E53" t="s">
        <v>13</v>
      </c>
      <c r="F53">
        <v>3</v>
      </c>
      <c r="G53">
        <v>2</v>
      </c>
      <c r="H53" t="s">
        <v>2</v>
      </c>
      <c r="I53" t="s">
        <v>7</v>
      </c>
      <c r="J53" t="s">
        <v>611</v>
      </c>
      <c r="K53" s="17" t="s">
        <v>606</v>
      </c>
      <c r="L53" s="17" t="s">
        <v>831</v>
      </c>
      <c r="M53" s="7">
        <v>0</v>
      </c>
      <c r="N53" s="7">
        <v>791.61461490698559</v>
      </c>
      <c r="O53" s="7">
        <f>M53*'Emission and cost factors'!$D$8+N53*'Emission and cost factors'!$E$8</f>
        <v>364.14272285721341</v>
      </c>
      <c r="P53" s="8">
        <f>M53*'Emission and cost factors'!$D$9+N53*'Emission and cost factors'!$E$9</f>
        <v>118.74219223604783</v>
      </c>
      <c r="Q53" s="2">
        <f t="shared" si="7"/>
        <v>14.125714285714285</v>
      </c>
      <c r="R53" s="2">
        <f t="shared" si="8"/>
        <v>14</v>
      </c>
      <c r="S53" s="2">
        <f t="shared" si="9"/>
        <v>14</v>
      </c>
      <c r="T53" s="2">
        <f t="shared" si="10"/>
        <v>14</v>
      </c>
      <c r="U53" s="7">
        <f t="shared" si="11"/>
        <v>1</v>
      </c>
      <c r="V53" s="7">
        <f t="shared" si="5"/>
        <v>1</v>
      </c>
      <c r="W53" s="7">
        <f t="shared" si="6"/>
        <v>1</v>
      </c>
      <c r="X53">
        <v>16.309999999999999</v>
      </c>
      <c r="Y53">
        <v>15.09</v>
      </c>
      <c r="Z53">
        <v>15.59</v>
      </c>
      <c r="AA53">
        <v>15.21</v>
      </c>
      <c r="AB53">
        <v>14.31</v>
      </c>
      <c r="AC53">
        <v>14.16</v>
      </c>
      <c r="AD53">
        <v>14.36</v>
      </c>
      <c r="AE53">
        <v>13.09</v>
      </c>
      <c r="AF53">
        <v>12.6</v>
      </c>
      <c r="AG53">
        <v>13.1</v>
      </c>
      <c r="AH53">
        <v>12.53</v>
      </c>
      <c r="AI53">
        <v>12.81</v>
      </c>
      <c r="AJ53">
        <v>13.93</v>
      </c>
      <c r="AK53">
        <v>14.67</v>
      </c>
      <c r="AL53">
        <v>1</v>
      </c>
      <c r="AM53">
        <v>1</v>
      </c>
      <c r="AN53">
        <v>1</v>
      </c>
      <c r="AO53">
        <v>1</v>
      </c>
      <c r="AP53">
        <v>1</v>
      </c>
      <c r="AQ53">
        <v>1</v>
      </c>
      <c r="AR53">
        <v>1</v>
      </c>
      <c r="AS53">
        <v>1</v>
      </c>
      <c r="AT53">
        <v>1</v>
      </c>
      <c r="AU53">
        <v>1</v>
      </c>
      <c r="AV53">
        <v>1</v>
      </c>
      <c r="AW53">
        <v>1</v>
      </c>
      <c r="AX53">
        <v>1</v>
      </c>
      <c r="AY53">
        <v>1</v>
      </c>
      <c r="AZ53">
        <v>1</v>
      </c>
      <c r="BA53">
        <v>1</v>
      </c>
      <c r="BB53">
        <v>1</v>
      </c>
      <c r="BC53">
        <v>1</v>
      </c>
      <c r="BD53">
        <v>1</v>
      </c>
      <c r="BE53">
        <v>1</v>
      </c>
      <c r="BF53">
        <v>1</v>
      </c>
      <c r="BG53">
        <v>1</v>
      </c>
      <c r="BH53">
        <v>1</v>
      </c>
      <c r="BI53">
        <v>1</v>
      </c>
      <c r="BJ53">
        <v>1</v>
      </c>
      <c r="BK53">
        <v>1</v>
      </c>
      <c r="BL53">
        <v>1</v>
      </c>
      <c r="BM53">
        <v>1</v>
      </c>
      <c r="BN53">
        <v>1</v>
      </c>
      <c r="BO53">
        <v>1</v>
      </c>
      <c r="BP53">
        <v>1</v>
      </c>
      <c r="BQ53">
        <v>1</v>
      </c>
      <c r="BR53">
        <v>1</v>
      </c>
      <c r="BS53">
        <v>1</v>
      </c>
      <c r="BT53">
        <v>1</v>
      </c>
      <c r="BU53">
        <v>1</v>
      </c>
      <c r="BV53">
        <v>1</v>
      </c>
      <c r="BW53">
        <v>1</v>
      </c>
      <c r="BX53">
        <v>1</v>
      </c>
      <c r="BY53">
        <v>1</v>
      </c>
      <c r="BZ53">
        <v>1</v>
      </c>
      <c r="CA53">
        <v>1</v>
      </c>
      <c r="CB53">
        <v>14.99</v>
      </c>
      <c r="CC53">
        <v>13.4</v>
      </c>
      <c r="CD53">
        <v>14.05</v>
      </c>
      <c r="CE53">
        <v>13.51</v>
      </c>
      <c r="CF53">
        <v>12.4</v>
      </c>
      <c r="CG53">
        <v>12.08</v>
      </c>
      <c r="CH53">
        <v>12.33</v>
      </c>
      <c r="CI53">
        <v>10.76</v>
      </c>
      <c r="CJ53">
        <v>10.25</v>
      </c>
      <c r="CK53">
        <v>10.87</v>
      </c>
      <c r="CL53">
        <v>10.18</v>
      </c>
      <c r="CM53">
        <v>10.56</v>
      </c>
      <c r="CN53">
        <v>11.81</v>
      </c>
      <c r="CO53">
        <v>12.8</v>
      </c>
      <c r="CP53">
        <v>1</v>
      </c>
      <c r="CQ53">
        <v>1</v>
      </c>
      <c r="CR53">
        <v>1</v>
      </c>
      <c r="CS53">
        <v>1</v>
      </c>
      <c r="CT53">
        <v>1</v>
      </c>
      <c r="CU53">
        <v>1</v>
      </c>
      <c r="CV53">
        <v>1</v>
      </c>
      <c r="CW53">
        <v>1</v>
      </c>
      <c r="CX53">
        <v>1</v>
      </c>
      <c r="CY53">
        <v>1</v>
      </c>
      <c r="CZ53">
        <v>1</v>
      </c>
      <c r="DA53">
        <v>1</v>
      </c>
      <c r="DB53">
        <v>1</v>
      </c>
      <c r="DC53">
        <v>1</v>
      </c>
      <c r="DD53">
        <v>1</v>
      </c>
      <c r="DE53">
        <v>1</v>
      </c>
      <c r="DF53">
        <v>1</v>
      </c>
      <c r="DG53">
        <v>1</v>
      </c>
      <c r="DH53">
        <v>1</v>
      </c>
      <c r="DI53">
        <v>1</v>
      </c>
      <c r="DJ53">
        <v>1</v>
      </c>
      <c r="DK53">
        <v>1</v>
      </c>
      <c r="DL53">
        <v>1</v>
      </c>
      <c r="DM53">
        <v>1</v>
      </c>
      <c r="DN53">
        <v>1</v>
      </c>
      <c r="DO53">
        <v>1</v>
      </c>
      <c r="DP53">
        <v>1</v>
      </c>
      <c r="DQ53">
        <v>1</v>
      </c>
      <c r="DR53">
        <v>1</v>
      </c>
      <c r="DS53">
        <v>1</v>
      </c>
      <c r="DT53">
        <v>1</v>
      </c>
      <c r="DU53">
        <v>1</v>
      </c>
      <c r="DV53">
        <v>1</v>
      </c>
      <c r="DW53">
        <v>1</v>
      </c>
      <c r="DX53">
        <v>1</v>
      </c>
      <c r="DY53">
        <v>1</v>
      </c>
      <c r="DZ53">
        <v>1</v>
      </c>
      <c r="EA53">
        <v>1</v>
      </c>
      <c r="EB53">
        <v>1</v>
      </c>
      <c r="EC53">
        <v>1</v>
      </c>
      <c r="ED53">
        <v>1</v>
      </c>
      <c r="EE53">
        <v>1</v>
      </c>
      <c r="EF53">
        <v>5.2050000000000001</v>
      </c>
      <c r="EG53">
        <v>4.0979999999999999</v>
      </c>
      <c r="EH53">
        <v>5.4370000000000003</v>
      </c>
      <c r="EI53">
        <v>3.105</v>
      </c>
      <c r="EJ53">
        <v>3.0009999999999999</v>
      </c>
      <c r="EK53">
        <v>2.956</v>
      </c>
      <c r="EL53">
        <v>3.0019999999999998</v>
      </c>
      <c r="EM53">
        <v>-3.5329999999999999</v>
      </c>
      <c r="EN53">
        <v>1.3009999999999999</v>
      </c>
      <c r="EO53">
        <v>-0.29699999999999999</v>
      </c>
      <c r="EP53">
        <v>-3.7</v>
      </c>
      <c r="EQ53">
        <v>3.6970000000000001</v>
      </c>
      <c r="ER53">
        <v>2.87</v>
      </c>
      <c r="ES53">
        <v>5.9969999999999999</v>
      </c>
      <c r="ET53">
        <v>0</v>
      </c>
      <c r="EU53">
        <v>369.42015362325998</v>
      </c>
    </row>
    <row r="54" spans="1:151" x14ac:dyDescent="0.25">
      <c r="A54" s="17" t="s">
        <v>1529</v>
      </c>
      <c r="B54" t="s">
        <v>832</v>
      </c>
      <c r="C54" t="s">
        <v>595</v>
      </c>
      <c r="D54">
        <v>116</v>
      </c>
      <c r="E54" t="s">
        <v>13</v>
      </c>
      <c r="F54">
        <v>3</v>
      </c>
      <c r="G54">
        <v>2</v>
      </c>
      <c r="H54" t="s">
        <v>2</v>
      </c>
      <c r="I54" t="s">
        <v>7</v>
      </c>
      <c r="J54" t="s">
        <v>5</v>
      </c>
      <c r="K54" s="17" t="s">
        <v>606</v>
      </c>
      <c r="L54" s="17" t="s">
        <v>831</v>
      </c>
      <c r="M54" s="7">
        <v>0</v>
      </c>
      <c r="N54" s="7">
        <v>791.61182518635849</v>
      </c>
      <c r="O54" s="7">
        <f>M54*'Emission and cost factors'!$D$8+N54*'Emission and cost factors'!$E$8</f>
        <v>364.14143958572492</v>
      </c>
      <c r="P54" s="8">
        <f>M54*'Emission and cost factors'!$D$9+N54*'Emission and cost factors'!$E$9</f>
        <v>118.74177377795377</v>
      </c>
      <c r="Q54" s="2">
        <f t="shared" si="7"/>
        <v>14.125714285714285</v>
      </c>
      <c r="R54" s="2">
        <f t="shared" si="8"/>
        <v>14</v>
      </c>
      <c r="S54" s="2">
        <f t="shared" si="9"/>
        <v>14</v>
      </c>
      <c r="T54" s="2">
        <f t="shared" si="10"/>
        <v>14</v>
      </c>
      <c r="U54" s="7">
        <f t="shared" si="11"/>
        <v>1</v>
      </c>
      <c r="V54" s="7">
        <f t="shared" si="5"/>
        <v>1</v>
      </c>
      <c r="W54" s="7">
        <f t="shared" si="6"/>
        <v>1</v>
      </c>
      <c r="X54">
        <v>16.309999999999999</v>
      </c>
      <c r="Y54">
        <v>15.09</v>
      </c>
      <c r="Z54">
        <v>15.59</v>
      </c>
      <c r="AA54">
        <v>15.21</v>
      </c>
      <c r="AB54">
        <v>14.31</v>
      </c>
      <c r="AC54">
        <v>14.16</v>
      </c>
      <c r="AD54">
        <v>14.36</v>
      </c>
      <c r="AE54">
        <v>13.09</v>
      </c>
      <c r="AF54">
        <v>12.6</v>
      </c>
      <c r="AG54">
        <v>13.1</v>
      </c>
      <c r="AH54">
        <v>12.53</v>
      </c>
      <c r="AI54">
        <v>12.81</v>
      </c>
      <c r="AJ54">
        <v>13.93</v>
      </c>
      <c r="AK54">
        <v>14.67</v>
      </c>
      <c r="AL54">
        <v>1</v>
      </c>
      <c r="AM54">
        <v>1</v>
      </c>
      <c r="AN54">
        <v>1</v>
      </c>
      <c r="AO54">
        <v>1</v>
      </c>
      <c r="AP54">
        <v>1</v>
      </c>
      <c r="AQ54">
        <v>1</v>
      </c>
      <c r="AR54">
        <v>1</v>
      </c>
      <c r="AS54">
        <v>1</v>
      </c>
      <c r="AT54">
        <v>1</v>
      </c>
      <c r="AU54">
        <v>1</v>
      </c>
      <c r="AV54">
        <v>1</v>
      </c>
      <c r="AW54">
        <v>1</v>
      </c>
      <c r="AX54">
        <v>1</v>
      </c>
      <c r="AY54">
        <v>1</v>
      </c>
      <c r="AZ54">
        <v>1</v>
      </c>
      <c r="BA54">
        <v>1</v>
      </c>
      <c r="BB54">
        <v>1</v>
      </c>
      <c r="BC54">
        <v>1</v>
      </c>
      <c r="BD54">
        <v>1</v>
      </c>
      <c r="BE54">
        <v>1</v>
      </c>
      <c r="BF54">
        <v>1</v>
      </c>
      <c r="BG54">
        <v>1</v>
      </c>
      <c r="BH54">
        <v>1</v>
      </c>
      <c r="BI54">
        <v>1</v>
      </c>
      <c r="BJ54">
        <v>1</v>
      </c>
      <c r="BK54">
        <v>1</v>
      </c>
      <c r="BL54">
        <v>1</v>
      </c>
      <c r="BM54">
        <v>1</v>
      </c>
      <c r="BN54">
        <v>1</v>
      </c>
      <c r="BO54">
        <v>1</v>
      </c>
      <c r="BP54">
        <v>1</v>
      </c>
      <c r="BQ54">
        <v>1</v>
      </c>
      <c r="BR54">
        <v>1</v>
      </c>
      <c r="BS54">
        <v>1</v>
      </c>
      <c r="BT54">
        <v>1</v>
      </c>
      <c r="BU54">
        <v>1</v>
      </c>
      <c r="BV54">
        <v>1</v>
      </c>
      <c r="BW54">
        <v>1</v>
      </c>
      <c r="BX54">
        <v>1</v>
      </c>
      <c r="BY54">
        <v>1</v>
      </c>
      <c r="BZ54">
        <v>1</v>
      </c>
      <c r="CA54">
        <v>1</v>
      </c>
      <c r="CB54">
        <v>14.99</v>
      </c>
      <c r="CC54">
        <v>13.4</v>
      </c>
      <c r="CD54">
        <v>14.05</v>
      </c>
      <c r="CE54">
        <v>13.51</v>
      </c>
      <c r="CF54">
        <v>12.4</v>
      </c>
      <c r="CG54">
        <v>12.08</v>
      </c>
      <c r="CH54">
        <v>12.33</v>
      </c>
      <c r="CI54">
        <v>10.76</v>
      </c>
      <c r="CJ54">
        <v>10.25</v>
      </c>
      <c r="CK54">
        <v>10.87</v>
      </c>
      <c r="CL54">
        <v>10.18</v>
      </c>
      <c r="CM54">
        <v>10.56</v>
      </c>
      <c r="CN54">
        <v>11.81</v>
      </c>
      <c r="CO54">
        <v>12.8</v>
      </c>
      <c r="CP54">
        <v>1</v>
      </c>
      <c r="CQ54">
        <v>1</v>
      </c>
      <c r="CR54">
        <v>1</v>
      </c>
      <c r="CS54">
        <v>1</v>
      </c>
      <c r="CT54">
        <v>1</v>
      </c>
      <c r="CU54">
        <v>1</v>
      </c>
      <c r="CV54">
        <v>1</v>
      </c>
      <c r="CW54">
        <v>1</v>
      </c>
      <c r="CX54">
        <v>1</v>
      </c>
      <c r="CY54">
        <v>1</v>
      </c>
      <c r="CZ54">
        <v>1</v>
      </c>
      <c r="DA54">
        <v>1</v>
      </c>
      <c r="DB54">
        <v>1</v>
      </c>
      <c r="DC54">
        <v>1</v>
      </c>
      <c r="DD54">
        <v>1</v>
      </c>
      <c r="DE54">
        <v>1</v>
      </c>
      <c r="DF54">
        <v>1</v>
      </c>
      <c r="DG54">
        <v>1</v>
      </c>
      <c r="DH54">
        <v>1</v>
      </c>
      <c r="DI54">
        <v>1</v>
      </c>
      <c r="DJ54">
        <v>1</v>
      </c>
      <c r="DK54">
        <v>1</v>
      </c>
      <c r="DL54">
        <v>1</v>
      </c>
      <c r="DM54">
        <v>1</v>
      </c>
      <c r="DN54">
        <v>1</v>
      </c>
      <c r="DO54">
        <v>1</v>
      </c>
      <c r="DP54">
        <v>1</v>
      </c>
      <c r="DQ54">
        <v>1</v>
      </c>
      <c r="DR54">
        <v>1</v>
      </c>
      <c r="DS54">
        <v>1</v>
      </c>
      <c r="DT54">
        <v>1</v>
      </c>
      <c r="DU54">
        <v>1</v>
      </c>
      <c r="DV54">
        <v>1</v>
      </c>
      <c r="DW54">
        <v>1</v>
      </c>
      <c r="DX54">
        <v>1</v>
      </c>
      <c r="DY54">
        <v>1</v>
      </c>
      <c r="DZ54">
        <v>1</v>
      </c>
      <c r="EA54">
        <v>1</v>
      </c>
      <c r="EB54">
        <v>1</v>
      </c>
      <c r="EC54">
        <v>1</v>
      </c>
      <c r="ED54">
        <v>1</v>
      </c>
      <c r="EE54">
        <v>1</v>
      </c>
      <c r="EF54">
        <v>5.2050000000000001</v>
      </c>
      <c r="EG54">
        <v>4.0979999999999999</v>
      </c>
      <c r="EH54">
        <v>5.4370000000000003</v>
      </c>
      <c r="EI54">
        <v>3.105</v>
      </c>
      <c r="EJ54">
        <v>3.0009999999999999</v>
      </c>
      <c r="EK54">
        <v>2.956</v>
      </c>
      <c r="EL54">
        <v>3.0019999999999998</v>
      </c>
      <c r="EM54">
        <v>-3.5329999999999999</v>
      </c>
      <c r="EN54">
        <v>1.3009999999999999</v>
      </c>
      <c r="EO54">
        <v>-0.29699999999999999</v>
      </c>
      <c r="EP54">
        <v>-3.7</v>
      </c>
      <c r="EQ54">
        <v>3.6970000000000001</v>
      </c>
      <c r="ER54">
        <v>2.87</v>
      </c>
      <c r="ES54">
        <v>5.9969999999999999</v>
      </c>
      <c r="ET54">
        <v>0</v>
      </c>
      <c r="EU54">
        <v>369.41885175363399</v>
      </c>
    </row>
    <row r="55" spans="1:151" x14ac:dyDescent="0.25">
      <c r="A55" s="17" t="s">
        <v>1530</v>
      </c>
      <c r="B55" t="s">
        <v>832</v>
      </c>
      <c r="C55" t="s">
        <v>595</v>
      </c>
      <c r="D55">
        <v>117</v>
      </c>
      <c r="E55" t="s">
        <v>13</v>
      </c>
      <c r="F55">
        <v>3</v>
      </c>
      <c r="G55">
        <v>2</v>
      </c>
      <c r="H55" t="s">
        <v>2</v>
      </c>
      <c r="I55" t="s">
        <v>6</v>
      </c>
      <c r="J55" t="s">
        <v>611</v>
      </c>
      <c r="K55" s="17" t="s">
        <v>606</v>
      </c>
      <c r="L55" s="17" t="s">
        <v>831</v>
      </c>
      <c r="M55" s="7">
        <v>0</v>
      </c>
      <c r="N55" s="7">
        <v>793.72860756037301</v>
      </c>
      <c r="O55" s="7">
        <f>M55*'Emission and cost factors'!$D$8+N55*'Emission and cost factors'!$E$8</f>
        <v>365.11515947777161</v>
      </c>
      <c r="P55" s="8">
        <f>M55*'Emission and cost factors'!$D$9+N55*'Emission and cost factors'!$E$9</f>
        <v>119.05929113405594</v>
      </c>
      <c r="Q55" s="2">
        <f t="shared" si="7"/>
        <v>14.024285714285714</v>
      </c>
      <c r="R55" s="2">
        <f t="shared" si="8"/>
        <v>14</v>
      </c>
      <c r="S55" s="2">
        <f t="shared" si="9"/>
        <v>14</v>
      </c>
      <c r="T55" s="2">
        <f t="shared" si="10"/>
        <v>14</v>
      </c>
      <c r="U55" s="7">
        <f t="shared" si="11"/>
        <v>1</v>
      </c>
      <c r="V55" s="7">
        <f t="shared" si="5"/>
        <v>1</v>
      </c>
      <c r="W55" s="7">
        <f t="shared" si="6"/>
        <v>1</v>
      </c>
      <c r="X55">
        <v>16.11</v>
      </c>
      <c r="Y55">
        <v>14.96</v>
      </c>
      <c r="Z55">
        <v>15.54</v>
      </c>
      <c r="AA55">
        <v>15.11</v>
      </c>
      <c r="AB55">
        <v>14.19</v>
      </c>
      <c r="AC55">
        <v>14.05</v>
      </c>
      <c r="AD55">
        <v>14.28</v>
      </c>
      <c r="AE55">
        <v>12.91</v>
      </c>
      <c r="AF55">
        <v>12.49</v>
      </c>
      <c r="AG55">
        <v>13.02</v>
      </c>
      <c r="AH55">
        <v>12.38</v>
      </c>
      <c r="AI55">
        <v>12.76</v>
      </c>
      <c r="AJ55">
        <v>13.89</v>
      </c>
      <c r="AK55">
        <v>14.65</v>
      </c>
      <c r="AL55">
        <v>1</v>
      </c>
      <c r="AM55">
        <v>1</v>
      </c>
      <c r="AN55">
        <v>1</v>
      </c>
      <c r="AO55">
        <v>1</v>
      </c>
      <c r="AP55">
        <v>1</v>
      </c>
      <c r="AQ55">
        <v>1</v>
      </c>
      <c r="AR55">
        <v>1</v>
      </c>
      <c r="AS55">
        <v>1</v>
      </c>
      <c r="AT55">
        <v>1</v>
      </c>
      <c r="AU55">
        <v>1</v>
      </c>
      <c r="AV55">
        <v>1</v>
      </c>
      <c r="AW55">
        <v>1</v>
      </c>
      <c r="AX55">
        <v>1</v>
      </c>
      <c r="AY55">
        <v>1</v>
      </c>
      <c r="AZ55">
        <v>1</v>
      </c>
      <c r="BA55">
        <v>1</v>
      </c>
      <c r="BB55">
        <v>1</v>
      </c>
      <c r="BC55">
        <v>1</v>
      </c>
      <c r="BD55">
        <v>1</v>
      </c>
      <c r="BE55">
        <v>1</v>
      </c>
      <c r="BF55">
        <v>1</v>
      </c>
      <c r="BG55">
        <v>1</v>
      </c>
      <c r="BH55">
        <v>1</v>
      </c>
      <c r="BI55">
        <v>1</v>
      </c>
      <c r="BJ55">
        <v>1</v>
      </c>
      <c r="BK55">
        <v>1</v>
      </c>
      <c r="BL55">
        <v>1</v>
      </c>
      <c r="BM55">
        <v>1</v>
      </c>
      <c r="BN55">
        <v>1</v>
      </c>
      <c r="BO55">
        <v>1</v>
      </c>
      <c r="BP55">
        <v>1</v>
      </c>
      <c r="BQ55">
        <v>1</v>
      </c>
      <c r="BR55">
        <v>1</v>
      </c>
      <c r="BS55">
        <v>1</v>
      </c>
      <c r="BT55">
        <v>1</v>
      </c>
      <c r="BU55">
        <v>1</v>
      </c>
      <c r="BV55">
        <v>1</v>
      </c>
      <c r="BW55">
        <v>1</v>
      </c>
      <c r="BX55">
        <v>1</v>
      </c>
      <c r="BY55">
        <v>1</v>
      </c>
      <c r="BZ55">
        <v>1</v>
      </c>
      <c r="CA55">
        <v>1</v>
      </c>
      <c r="CB55">
        <v>14.7</v>
      </c>
      <c r="CC55">
        <v>13.19</v>
      </c>
      <c r="CD55">
        <v>13.95</v>
      </c>
      <c r="CE55">
        <v>13.36</v>
      </c>
      <c r="CF55">
        <v>12.22</v>
      </c>
      <c r="CG55">
        <v>11.93</v>
      </c>
      <c r="CH55">
        <v>12.21</v>
      </c>
      <c r="CI55">
        <v>10.5</v>
      </c>
      <c r="CJ55">
        <v>10.09</v>
      </c>
      <c r="CK55">
        <v>10.74</v>
      </c>
      <c r="CL55">
        <v>9.9600000000000009</v>
      </c>
      <c r="CM55">
        <v>10.47</v>
      </c>
      <c r="CN55">
        <v>11.75</v>
      </c>
      <c r="CO55">
        <v>12.77</v>
      </c>
      <c r="CP55">
        <v>1</v>
      </c>
      <c r="CQ55">
        <v>1</v>
      </c>
      <c r="CR55">
        <v>1</v>
      </c>
      <c r="CS55">
        <v>1</v>
      </c>
      <c r="CT55">
        <v>1</v>
      </c>
      <c r="CU55">
        <v>1</v>
      </c>
      <c r="CV55">
        <v>1</v>
      </c>
      <c r="CW55">
        <v>1</v>
      </c>
      <c r="CX55">
        <v>1</v>
      </c>
      <c r="CY55">
        <v>1</v>
      </c>
      <c r="CZ55">
        <v>1</v>
      </c>
      <c r="DA55">
        <v>1</v>
      </c>
      <c r="DB55">
        <v>1</v>
      </c>
      <c r="DC55">
        <v>1</v>
      </c>
      <c r="DD55">
        <v>1</v>
      </c>
      <c r="DE55">
        <v>1</v>
      </c>
      <c r="DF55">
        <v>1</v>
      </c>
      <c r="DG55">
        <v>1</v>
      </c>
      <c r="DH55">
        <v>1</v>
      </c>
      <c r="DI55">
        <v>1</v>
      </c>
      <c r="DJ55">
        <v>1</v>
      </c>
      <c r="DK55">
        <v>1</v>
      </c>
      <c r="DL55">
        <v>1</v>
      </c>
      <c r="DM55">
        <v>1</v>
      </c>
      <c r="DN55">
        <v>1</v>
      </c>
      <c r="DO55">
        <v>1</v>
      </c>
      <c r="DP55">
        <v>1</v>
      </c>
      <c r="DQ55">
        <v>1</v>
      </c>
      <c r="DR55">
        <v>1</v>
      </c>
      <c r="DS55">
        <v>1</v>
      </c>
      <c r="DT55">
        <v>1</v>
      </c>
      <c r="DU55">
        <v>1</v>
      </c>
      <c r="DV55">
        <v>1</v>
      </c>
      <c r="DW55">
        <v>1</v>
      </c>
      <c r="DX55">
        <v>1</v>
      </c>
      <c r="DY55">
        <v>1</v>
      </c>
      <c r="DZ55">
        <v>1</v>
      </c>
      <c r="EA55">
        <v>1</v>
      </c>
      <c r="EB55">
        <v>1</v>
      </c>
      <c r="EC55">
        <v>1</v>
      </c>
      <c r="ED55">
        <v>1</v>
      </c>
      <c r="EE55">
        <v>1</v>
      </c>
      <c r="EF55">
        <v>5.2050000000000001</v>
      </c>
      <c r="EG55">
        <v>4.0979999999999999</v>
      </c>
      <c r="EH55">
        <v>5.4370000000000003</v>
      </c>
      <c r="EI55">
        <v>3.105</v>
      </c>
      <c r="EJ55">
        <v>3.0009999999999999</v>
      </c>
      <c r="EK55">
        <v>2.956</v>
      </c>
      <c r="EL55">
        <v>3.0019999999999998</v>
      </c>
      <c r="EM55">
        <v>-3.5329999999999999</v>
      </c>
      <c r="EN55">
        <v>1.3009999999999999</v>
      </c>
      <c r="EO55">
        <v>-0.29699999999999999</v>
      </c>
      <c r="EP55">
        <v>-3.7</v>
      </c>
      <c r="EQ55">
        <v>3.6970000000000001</v>
      </c>
      <c r="ER55">
        <v>2.87</v>
      </c>
      <c r="ES55">
        <v>5.9969999999999999</v>
      </c>
      <c r="ET55">
        <v>0</v>
      </c>
      <c r="EU55">
        <v>370.40668352817403</v>
      </c>
    </row>
    <row r="56" spans="1:151" x14ac:dyDescent="0.25">
      <c r="A56" s="17" t="s">
        <v>1531</v>
      </c>
      <c r="B56" t="s">
        <v>832</v>
      </c>
      <c r="C56" t="s">
        <v>595</v>
      </c>
      <c r="D56">
        <v>118</v>
      </c>
      <c r="E56" t="s">
        <v>13</v>
      </c>
      <c r="F56">
        <v>3</v>
      </c>
      <c r="G56">
        <v>2</v>
      </c>
      <c r="H56" t="s">
        <v>2</v>
      </c>
      <c r="I56" t="s">
        <v>6</v>
      </c>
      <c r="J56" t="s">
        <v>5</v>
      </c>
      <c r="K56" s="17" t="s">
        <v>606</v>
      </c>
      <c r="L56" s="17" t="s">
        <v>831</v>
      </c>
      <c r="M56" s="7">
        <v>0</v>
      </c>
      <c r="N56" s="7">
        <v>793.72742938715783</v>
      </c>
      <c r="O56" s="7">
        <f>M56*'Emission and cost factors'!$D$8+N56*'Emission and cost factors'!$E$8</f>
        <v>365.11461751809264</v>
      </c>
      <c r="P56" s="8">
        <f>M56*'Emission and cost factors'!$D$9+N56*'Emission and cost factors'!$E$9</f>
        <v>119.05911440807367</v>
      </c>
      <c r="Q56" s="2">
        <f t="shared" si="7"/>
        <v>14.024285714285714</v>
      </c>
      <c r="R56" s="2">
        <f t="shared" si="8"/>
        <v>14</v>
      </c>
      <c r="S56" s="2">
        <f t="shared" si="9"/>
        <v>14</v>
      </c>
      <c r="T56" s="2">
        <f t="shared" si="10"/>
        <v>14</v>
      </c>
      <c r="U56" s="7">
        <f t="shared" si="11"/>
        <v>1</v>
      </c>
      <c r="V56" s="7">
        <f t="shared" si="5"/>
        <v>1</v>
      </c>
      <c r="W56" s="7">
        <f t="shared" si="6"/>
        <v>1</v>
      </c>
      <c r="X56">
        <v>16.11</v>
      </c>
      <c r="Y56">
        <v>14.96</v>
      </c>
      <c r="Z56">
        <v>15.54</v>
      </c>
      <c r="AA56">
        <v>15.11</v>
      </c>
      <c r="AB56">
        <v>14.19</v>
      </c>
      <c r="AC56">
        <v>14.05</v>
      </c>
      <c r="AD56">
        <v>14.28</v>
      </c>
      <c r="AE56">
        <v>12.91</v>
      </c>
      <c r="AF56">
        <v>12.49</v>
      </c>
      <c r="AG56">
        <v>13.02</v>
      </c>
      <c r="AH56">
        <v>12.38</v>
      </c>
      <c r="AI56">
        <v>12.76</v>
      </c>
      <c r="AJ56">
        <v>13.89</v>
      </c>
      <c r="AK56">
        <v>14.65</v>
      </c>
      <c r="AL56">
        <v>1</v>
      </c>
      <c r="AM56">
        <v>1</v>
      </c>
      <c r="AN56">
        <v>1</v>
      </c>
      <c r="AO56">
        <v>1</v>
      </c>
      <c r="AP56">
        <v>1</v>
      </c>
      <c r="AQ56">
        <v>1</v>
      </c>
      <c r="AR56">
        <v>1</v>
      </c>
      <c r="AS56">
        <v>1</v>
      </c>
      <c r="AT56">
        <v>1</v>
      </c>
      <c r="AU56">
        <v>1</v>
      </c>
      <c r="AV56">
        <v>1</v>
      </c>
      <c r="AW56">
        <v>1</v>
      </c>
      <c r="AX56">
        <v>1</v>
      </c>
      <c r="AY56">
        <v>1</v>
      </c>
      <c r="AZ56">
        <v>1</v>
      </c>
      <c r="BA56">
        <v>1</v>
      </c>
      <c r="BB56">
        <v>1</v>
      </c>
      <c r="BC56">
        <v>1</v>
      </c>
      <c r="BD56">
        <v>1</v>
      </c>
      <c r="BE56">
        <v>1</v>
      </c>
      <c r="BF56">
        <v>1</v>
      </c>
      <c r="BG56">
        <v>1</v>
      </c>
      <c r="BH56">
        <v>1</v>
      </c>
      <c r="BI56">
        <v>1</v>
      </c>
      <c r="BJ56">
        <v>1</v>
      </c>
      <c r="BK56">
        <v>1</v>
      </c>
      <c r="BL56">
        <v>1</v>
      </c>
      <c r="BM56">
        <v>1</v>
      </c>
      <c r="BN56">
        <v>1</v>
      </c>
      <c r="BO56">
        <v>1</v>
      </c>
      <c r="BP56">
        <v>1</v>
      </c>
      <c r="BQ56">
        <v>1</v>
      </c>
      <c r="BR56">
        <v>1</v>
      </c>
      <c r="BS56">
        <v>1</v>
      </c>
      <c r="BT56">
        <v>1</v>
      </c>
      <c r="BU56">
        <v>1</v>
      </c>
      <c r="BV56">
        <v>1</v>
      </c>
      <c r="BW56">
        <v>1</v>
      </c>
      <c r="BX56">
        <v>1</v>
      </c>
      <c r="BY56">
        <v>1</v>
      </c>
      <c r="BZ56">
        <v>1</v>
      </c>
      <c r="CA56">
        <v>1</v>
      </c>
      <c r="CB56">
        <v>14.7</v>
      </c>
      <c r="CC56">
        <v>13.19</v>
      </c>
      <c r="CD56">
        <v>13.95</v>
      </c>
      <c r="CE56">
        <v>13.36</v>
      </c>
      <c r="CF56">
        <v>12.22</v>
      </c>
      <c r="CG56">
        <v>11.93</v>
      </c>
      <c r="CH56">
        <v>12.21</v>
      </c>
      <c r="CI56">
        <v>10.5</v>
      </c>
      <c r="CJ56">
        <v>10.09</v>
      </c>
      <c r="CK56">
        <v>10.74</v>
      </c>
      <c r="CL56">
        <v>9.9600000000000009</v>
      </c>
      <c r="CM56">
        <v>10.47</v>
      </c>
      <c r="CN56">
        <v>11.75</v>
      </c>
      <c r="CO56">
        <v>12.77</v>
      </c>
      <c r="CP56">
        <v>1</v>
      </c>
      <c r="CQ56">
        <v>1</v>
      </c>
      <c r="CR56">
        <v>1</v>
      </c>
      <c r="CS56">
        <v>1</v>
      </c>
      <c r="CT56">
        <v>1</v>
      </c>
      <c r="CU56">
        <v>1</v>
      </c>
      <c r="CV56">
        <v>1</v>
      </c>
      <c r="CW56">
        <v>1</v>
      </c>
      <c r="CX56">
        <v>1</v>
      </c>
      <c r="CY56">
        <v>1</v>
      </c>
      <c r="CZ56">
        <v>1</v>
      </c>
      <c r="DA56">
        <v>1</v>
      </c>
      <c r="DB56">
        <v>1</v>
      </c>
      <c r="DC56">
        <v>1</v>
      </c>
      <c r="DD56">
        <v>1</v>
      </c>
      <c r="DE56">
        <v>1</v>
      </c>
      <c r="DF56">
        <v>1</v>
      </c>
      <c r="DG56">
        <v>1</v>
      </c>
      <c r="DH56">
        <v>1</v>
      </c>
      <c r="DI56">
        <v>1</v>
      </c>
      <c r="DJ56">
        <v>1</v>
      </c>
      <c r="DK56">
        <v>1</v>
      </c>
      <c r="DL56">
        <v>1</v>
      </c>
      <c r="DM56">
        <v>1</v>
      </c>
      <c r="DN56">
        <v>1</v>
      </c>
      <c r="DO56">
        <v>1</v>
      </c>
      <c r="DP56">
        <v>1</v>
      </c>
      <c r="DQ56">
        <v>1</v>
      </c>
      <c r="DR56">
        <v>1</v>
      </c>
      <c r="DS56">
        <v>1</v>
      </c>
      <c r="DT56">
        <v>1</v>
      </c>
      <c r="DU56">
        <v>1</v>
      </c>
      <c r="DV56">
        <v>1</v>
      </c>
      <c r="DW56">
        <v>1</v>
      </c>
      <c r="DX56">
        <v>1</v>
      </c>
      <c r="DY56">
        <v>1</v>
      </c>
      <c r="DZ56">
        <v>1</v>
      </c>
      <c r="EA56">
        <v>1</v>
      </c>
      <c r="EB56">
        <v>1</v>
      </c>
      <c r="EC56">
        <v>1</v>
      </c>
      <c r="ED56">
        <v>1</v>
      </c>
      <c r="EE56">
        <v>1</v>
      </c>
      <c r="EF56">
        <v>5.2050000000000001</v>
      </c>
      <c r="EG56">
        <v>4.0979999999999999</v>
      </c>
      <c r="EH56">
        <v>5.4370000000000003</v>
      </c>
      <c r="EI56">
        <v>3.105</v>
      </c>
      <c r="EJ56">
        <v>3.0009999999999999</v>
      </c>
      <c r="EK56">
        <v>2.956</v>
      </c>
      <c r="EL56">
        <v>3.0019999999999998</v>
      </c>
      <c r="EM56">
        <v>-3.5329999999999999</v>
      </c>
      <c r="EN56">
        <v>1.3009999999999999</v>
      </c>
      <c r="EO56">
        <v>-0.29699999999999999</v>
      </c>
      <c r="EP56">
        <v>-3.7</v>
      </c>
      <c r="EQ56">
        <v>3.6970000000000001</v>
      </c>
      <c r="ER56">
        <v>2.87</v>
      </c>
      <c r="ES56">
        <v>5.9969999999999999</v>
      </c>
      <c r="ET56">
        <v>0</v>
      </c>
      <c r="EU56">
        <v>370.40613371400701</v>
      </c>
    </row>
    <row r="57" spans="1:151" x14ac:dyDescent="0.25">
      <c r="A57" s="17" t="s">
        <v>1532</v>
      </c>
      <c r="B57" t="s">
        <v>832</v>
      </c>
      <c r="C57" t="s">
        <v>595</v>
      </c>
      <c r="D57">
        <v>119</v>
      </c>
      <c r="E57" t="s">
        <v>13</v>
      </c>
      <c r="F57">
        <v>3</v>
      </c>
      <c r="G57">
        <v>2</v>
      </c>
      <c r="H57" t="s">
        <v>2</v>
      </c>
      <c r="I57" t="s">
        <v>3</v>
      </c>
      <c r="J57" t="s">
        <v>611</v>
      </c>
      <c r="K57" s="17" t="s">
        <v>606</v>
      </c>
      <c r="L57" s="17" t="s">
        <v>831</v>
      </c>
      <c r="M57" s="7">
        <v>0</v>
      </c>
      <c r="N57" s="7">
        <v>794.59315324042495</v>
      </c>
      <c r="O57" s="7">
        <f>M57*'Emission and cost factors'!$D$8+N57*'Emission and cost factors'!$E$8</f>
        <v>365.5128504905955</v>
      </c>
      <c r="P57" s="8">
        <f>M57*'Emission and cost factors'!$D$9+N57*'Emission and cost factors'!$E$9</f>
        <v>119.18897298606373</v>
      </c>
      <c r="Q57" s="2">
        <f t="shared" si="7"/>
        <v>13.828571428571427</v>
      </c>
      <c r="R57" s="2">
        <f t="shared" si="8"/>
        <v>14</v>
      </c>
      <c r="S57" s="2">
        <f t="shared" si="9"/>
        <v>14</v>
      </c>
      <c r="T57" s="2">
        <f t="shared" si="10"/>
        <v>14</v>
      </c>
      <c r="U57" s="7">
        <f t="shared" si="11"/>
        <v>1</v>
      </c>
      <c r="V57" s="7">
        <f t="shared" si="5"/>
        <v>1</v>
      </c>
      <c r="W57" s="7">
        <f t="shared" si="6"/>
        <v>1</v>
      </c>
      <c r="X57">
        <v>15.8</v>
      </c>
      <c r="Y57">
        <v>14.74</v>
      </c>
      <c r="Z57">
        <v>15.42</v>
      </c>
      <c r="AA57">
        <v>14.92</v>
      </c>
      <c r="AB57">
        <v>13.96</v>
      </c>
      <c r="AC57">
        <v>13.86</v>
      </c>
      <c r="AD57">
        <v>14.11</v>
      </c>
      <c r="AE57">
        <v>12.57</v>
      </c>
      <c r="AF57">
        <v>12.29</v>
      </c>
      <c r="AG57">
        <v>12.84</v>
      </c>
      <c r="AH57">
        <v>12.1</v>
      </c>
      <c r="AI57">
        <v>12.64</v>
      </c>
      <c r="AJ57">
        <v>13.78</v>
      </c>
      <c r="AK57">
        <v>14.57</v>
      </c>
      <c r="AL57">
        <v>1</v>
      </c>
      <c r="AM57">
        <v>1</v>
      </c>
      <c r="AN57">
        <v>1</v>
      </c>
      <c r="AO57">
        <v>1</v>
      </c>
      <c r="AP57">
        <v>1</v>
      </c>
      <c r="AQ57">
        <v>1</v>
      </c>
      <c r="AR57">
        <v>1</v>
      </c>
      <c r="AS57">
        <v>1</v>
      </c>
      <c r="AT57">
        <v>1</v>
      </c>
      <c r="AU57">
        <v>1</v>
      </c>
      <c r="AV57">
        <v>1</v>
      </c>
      <c r="AW57">
        <v>1</v>
      </c>
      <c r="AX57">
        <v>1</v>
      </c>
      <c r="AY57">
        <v>1</v>
      </c>
      <c r="AZ57">
        <v>1</v>
      </c>
      <c r="BA57">
        <v>1</v>
      </c>
      <c r="BB57">
        <v>1</v>
      </c>
      <c r="BC57">
        <v>1</v>
      </c>
      <c r="BD57">
        <v>1</v>
      </c>
      <c r="BE57">
        <v>1</v>
      </c>
      <c r="BF57">
        <v>1</v>
      </c>
      <c r="BG57">
        <v>1</v>
      </c>
      <c r="BH57">
        <v>1</v>
      </c>
      <c r="BI57">
        <v>1</v>
      </c>
      <c r="BJ57">
        <v>1</v>
      </c>
      <c r="BK57">
        <v>1</v>
      </c>
      <c r="BL57">
        <v>1</v>
      </c>
      <c r="BM57">
        <v>1</v>
      </c>
      <c r="BN57">
        <v>1</v>
      </c>
      <c r="BO57">
        <v>1</v>
      </c>
      <c r="BP57">
        <v>1</v>
      </c>
      <c r="BQ57">
        <v>1</v>
      </c>
      <c r="BR57">
        <v>1</v>
      </c>
      <c r="BS57">
        <v>1</v>
      </c>
      <c r="BT57">
        <v>1</v>
      </c>
      <c r="BU57">
        <v>1</v>
      </c>
      <c r="BV57">
        <v>1</v>
      </c>
      <c r="BW57">
        <v>1</v>
      </c>
      <c r="BX57">
        <v>1</v>
      </c>
      <c r="BY57">
        <v>1</v>
      </c>
      <c r="BZ57">
        <v>1</v>
      </c>
      <c r="CA57">
        <v>1</v>
      </c>
      <c r="CB57">
        <v>14.25</v>
      </c>
      <c r="CC57">
        <v>12.86</v>
      </c>
      <c r="CD57">
        <v>13.76</v>
      </c>
      <c r="CE57">
        <v>13.07</v>
      </c>
      <c r="CF57">
        <v>11.9</v>
      </c>
      <c r="CG57">
        <v>11.67</v>
      </c>
      <c r="CH57">
        <v>11.99</v>
      </c>
      <c r="CI57">
        <v>10.029999999999999</v>
      </c>
      <c r="CJ57">
        <v>9.81</v>
      </c>
      <c r="CK57">
        <v>10.47</v>
      </c>
      <c r="CL57">
        <v>9.5500000000000007</v>
      </c>
      <c r="CM57">
        <v>10.3</v>
      </c>
      <c r="CN57">
        <v>11.6</v>
      </c>
      <c r="CO57">
        <v>12.66</v>
      </c>
      <c r="CP57">
        <v>1</v>
      </c>
      <c r="CQ57">
        <v>1</v>
      </c>
      <c r="CR57">
        <v>1</v>
      </c>
      <c r="CS57">
        <v>1</v>
      </c>
      <c r="CT57">
        <v>1</v>
      </c>
      <c r="CU57">
        <v>1</v>
      </c>
      <c r="CV57">
        <v>1</v>
      </c>
      <c r="CW57">
        <v>1</v>
      </c>
      <c r="CX57">
        <v>1</v>
      </c>
      <c r="CY57">
        <v>1</v>
      </c>
      <c r="CZ57">
        <v>1</v>
      </c>
      <c r="DA57">
        <v>1</v>
      </c>
      <c r="DB57">
        <v>1</v>
      </c>
      <c r="DC57">
        <v>1</v>
      </c>
      <c r="DD57">
        <v>1</v>
      </c>
      <c r="DE57">
        <v>1</v>
      </c>
      <c r="DF57">
        <v>1</v>
      </c>
      <c r="DG57">
        <v>1</v>
      </c>
      <c r="DH57">
        <v>1</v>
      </c>
      <c r="DI57">
        <v>1</v>
      </c>
      <c r="DJ57">
        <v>1</v>
      </c>
      <c r="DK57">
        <v>1</v>
      </c>
      <c r="DL57">
        <v>1</v>
      </c>
      <c r="DM57">
        <v>1</v>
      </c>
      <c r="DN57">
        <v>1</v>
      </c>
      <c r="DO57">
        <v>1</v>
      </c>
      <c r="DP57">
        <v>1</v>
      </c>
      <c r="DQ57">
        <v>1</v>
      </c>
      <c r="DR57">
        <v>1</v>
      </c>
      <c r="DS57">
        <v>1</v>
      </c>
      <c r="DT57">
        <v>1</v>
      </c>
      <c r="DU57">
        <v>1</v>
      </c>
      <c r="DV57">
        <v>1</v>
      </c>
      <c r="DW57">
        <v>1</v>
      </c>
      <c r="DX57">
        <v>1</v>
      </c>
      <c r="DY57">
        <v>1</v>
      </c>
      <c r="DZ57">
        <v>1</v>
      </c>
      <c r="EA57">
        <v>1</v>
      </c>
      <c r="EB57">
        <v>1</v>
      </c>
      <c r="EC57">
        <v>1</v>
      </c>
      <c r="ED57">
        <v>1</v>
      </c>
      <c r="EE57">
        <v>1</v>
      </c>
      <c r="EF57">
        <v>5.2050000000000001</v>
      </c>
      <c r="EG57">
        <v>4.0979999999999999</v>
      </c>
      <c r="EH57">
        <v>5.4370000000000003</v>
      </c>
      <c r="EI57">
        <v>3.105</v>
      </c>
      <c r="EJ57">
        <v>3.0009999999999999</v>
      </c>
      <c r="EK57">
        <v>2.956</v>
      </c>
      <c r="EL57">
        <v>3.0019999999999998</v>
      </c>
      <c r="EM57">
        <v>-3.5329999999999999</v>
      </c>
      <c r="EN57">
        <v>1.3009999999999999</v>
      </c>
      <c r="EO57">
        <v>-0.29699999999999999</v>
      </c>
      <c r="EP57">
        <v>-3.7</v>
      </c>
      <c r="EQ57">
        <v>3.6970000000000001</v>
      </c>
      <c r="ER57">
        <v>2.87</v>
      </c>
      <c r="ES57">
        <v>5.9969999999999999</v>
      </c>
      <c r="ET57">
        <v>0</v>
      </c>
      <c r="EU57">
        <v>370.81013817886497</v>
      </c>
    </row>
    <row r="58" spans="1:151" x14ac:dyDescent="0.25">
      <c r="A58" s="17" t="s">
        <v>1533</v>
      </c>
      <c r="B58" t="s">
        <v>832</v>
      </c>
      <c r="C58" t="s">
        <v>595</v>
      </c>
      <c r="D58">
        <v>120</v>
      </c>
      <c r="E58" t="s">
        <v>13</v>
      </c>
      <c r="F58">
        <v>3</v>
      </c>
      <c r="G58">
        <v>2</v>
      </c>
      <c r="H58" t="s">
        <v>2</v>
      </c>
      <c r="I58" t="s">
        <v>3</v>
      </c>
      <c r="J58" t="s">
        <v>5</v>
      </c>
      <c r="K58" s="17" t="s">
        <v>606</v>
      </c>
      <c r="L58" s="17" t="s">
        <v>831</v>
      </c>
      <c r="M58" s="7">
        <v>0</v>
      </c>
      <c r="N58" s="7">
        <v>794.59250314240933</v>
      </c>
      <c r="O58" s="7">
        <f>M58*'Emission and cost factors'!$D$8+N58*'Emission and cost factors'!$E$8</f>
        <v>365.51255144550828</v>
      </c>
      <c r="P58" s="8">
        <f>M58*'Emission and cost factors'!$D$9+N58*'Emission and cost factors'!$E$9</f>
        <v>119.1888754713614</v>
      </c>
      <c r="Q58" s="2">
        <f t="shared" si="7"/>
        <v>13.828571428571427</v>
      </c>
      <c r="R58" s="2">
        <f t="shared" si="8"/>
        <v>14</v>
      </c>
      <c r="S58" s="2">
        <f t="shared" si="9"/>
        <v>14</v>
      </c>
      <c r="T58" s="2">
        <f t="shared" si="10"/>
        <v>14</v>
      </c>
      <c r="U58" s="7">
        <f t="shared" si="11"/>
        <v>1</v>
      </c>
      <c r="V58" s="7">
        <f t="shared" si="5"/>
        <v>1</v>
      </c>
      <c r="W58" s="7">
        <f t="shared" si="6"/>
        <v>1</v>
      </c>
      <c r="X58">
        <v>15.8</v>
      </c>
      <c r="Y58">
        <v>14.74</v>
      </c>
      <c r="Z58">
        <v>15.42</v>
      </c>
      <c r="AA58">
        <v>14.92</v>
      </c>
      <c r="AB58">
        <v>13.96</v>
      </c>
      <c r="AC58">
        <v>13.86</v>
      </c>
      <c r="AD58">
        <v>14.11</v>
      </c>
      <c r="AE58">
        <v>12.57</v>
      </c>
      <c r="AF58">
        <v>12.29</v>
      </c>
      <c r="AG58">
        <v>12.84</v>
      </c>
      <c r="AH58">
        <v>12.1</v>
      </c>
      <c r="AI58">
        <v>12.64</v>
      </c>
      <c r="AJ58">
        <v>13.78</v>
      </c>
      <c r="AK58">
        <v>14.57</v>
      </c>
      <c r="AL58">
        <v>1</v>
      </c>
      <c r="AM58">
        <v>1</v>
      </c>
      <c r="AN58">
        <v>1</v>
      </c>
      <c r="AO58">
        <v>1</v>
      </c>
      <c r="AP58">
        <v>1</v>
      </c>
      <c r="AQ58">
        <v>1</v>
      </c>
      <c r="AR58">
        <v>1</v>
      </c>
      <c r="AS58">
        <v>1</v>
      </c>
      <c r="AT58">
        <v>1</v>
      </c>
      <c r="AU58">
        <v>1</v>
      </c>
      <c r="AV58">
        <v>1</v>
      </c>
      <c r="AW58">
        <v>1</v>
      </c>
      <c r="AX58">
        <v>1</v>
      </c>
      <c r="AY58">
        <v>1</v>
      </c>
      <c r="AZ58">
        <v>1</v>
      </c>
      <c r="BA58">
        <v>1</v>
      </c>
      <c r="BB58">
        <v>1</v>
      </c>
      <c r="BC58">
        <v>1</v>
      </c>
      <c r="BD58">
        <v>1</v>
      </c>
      <c r="BE58">
        <v>1</v>
      </c>
      <c r="BF58">
        <v>1</v>
      </c>
      <c r="BG58">
        <v>1</v>
      </c>
      <c r="BH58">
        <v>1</v>
      </c>
      <c r="BI58">
        <v>1</v>
      </c>
      <c r="BJ58">
        <v>1</v>
      </c>
      <c r="BK58">
        <v>1</v>
      </c>
      <c r="BL58">
        <v>1</v>
      </c>
      <c r="BM58">
        <v>1</v>
      </c>
      <c r="BN58">
        <v>1</v>
      </c>
      <c r="BO58">
        <v>1</v>
      </c>
      <c r="BP58">
        <v>1</v>
      </c>
      <c r="BQ58">
        <v>1</v>
      </c>
      <c r="BR58">
        <v>1</v>
      </c>
      <c r="BS58">
        <v>1</v>
      </c>
      <c r="BT58">
        <v>1</v>
      </c>
      <c r="BU58">
        <v>1</v>
      </c>
      <c r="BV58">
        <v>1</v>
      </c>
      <c r="BW58">
        <v>1</v>
      </c>
      <c r="BX58">
        <v>1</v>
      </c>
      <c r="BY58">
        <v>1</v>
      </c>
      <c r="BZ58">
        <v>1</v>
      </c>
      <c r="CA58">
        <v>1</v>
      </c>
      <c r="CB58">
        <v>14.25</v>
      </c>
      <c r="CC58">
        <v>12.86</v>
      </c>
      <c r="CD58">
        <v>13.76</v>
      </c>
      <c r="CE58">
        <v>13.07</v>
      </c>
      <c r="CF58">
        <v>11.9</v>
      </c>
      <c r="CG58">
        <v>11.67</v>
      </c>
      <c r="CH58">
        <v>11.99</v>
      </c>
      <c r="CI58">
        <v>10.029999999999999</v>
      </c>
      <c r="CJ58">
        <v>9.81</v>
      </c>
      <c r="CK58">
        <v>10.47</v>
      </c>
      <c r="CL58">
        <v>9.5500000000000007</v>
      </c>
      <c r="CM58">
        <v>10.3</v>
      </c>
      <c r="CN58">
        <v>11.6</v>
      </c>
      <c r="CO58">
        <v>12.66</v>
      </c>
      <c r="CP58">
        <v>1</v>
      </c>
      <c r="CQ58">
        <v>1</v>
      </c>
      <c r="CR58">
        <v>1</v>
      </c>
      <c r="CS58">
        <v>1</v>
      </c>
      <c r="CT58">
        <v>1</v>
      </c>
      <c r="CU58">
        <v>1</v>
      </c>
      <c r="CV58">
        <v>1</v>
      </c>
      <c r="CW58">
        <v>1</v>
      </c>
      <c r="CX58">
        <v>1</v>
      </c>
      <c r="CY58">
        <v>1</v>
      </c>
      <c r="CZ58">
        <v>1</v>
      </c>
      <c r="DA58">
        <v>1</v>
      </c>
      <c r="DB58">
        <v>1</v>
      </c>
      <c r="DC58">
        <v>1</v>
      </c>
      <c r="DD58">
        <v>1</v>
      </c>
      <c r="DE58">
        <v>1</v>
      </c>
      <c r="DF58">
        <v>1</v>
      </c>
      <c r="DG58">
        <v>1</v>
      </c>
      <c r="DH58">
        <v>1</v>
      </c>
      <c r="DI58">
        <v>1</v>
      </c>
      <c r="DJ58">
        <v>1</v>
      </c>
      <c r="DK58">
        <v>1</v>
      </c>
      <c r="DL58">
        <v>1</v>
      </c>
      <c r="DM58">
        <v>1</v>
      </c>
      <c r="DN58">
        <v>1</v>
      </c>
      <c r="DO58">
        <v>1</v>
      </c>
      <c r="DP58">
        <v>1</v>
      </c>
      <c r="DQ58">
        <v>1</v>
      </c>
      <c r="DR58">
        <v>1</v>
      </c>
      <c r="DS58">
        <v>1</v>
      </c>
      <c r="DT58">
        <v>1</v>
      </c>
      <c r="DU58">
        <v>1</v>
      </c>
      <c r="DV58">
        <v>1</v>
      </c>
      <c r="DW58">
        <v>1</v>
      </c>
      <c r="DX58">
        <v>1</v>
      </c>
      <c r="DY58">
        <v>1</v>
      </c>
      <c r="DZ58">
        <v>1</v>
      </c>
      <c r="EA58">
        <v>1</v>
      </c>
      <c r="EB58">
        <v>1</v>
      </c>
      <c r="EC58">
        <v>1</v>
      </c>
      <c r="ED58">
        <v>1</v>
      </c>
      <c r="EE58">
        <v>1</v>
      </c>
      <c r="EF58">
        <v>5.2050000000000001</v>
      </c>
      <c r="EG58">
        <v>4.0979999999999999</v>
      </c>
      <c r="EH58">
        <v>5.4370000000000003</v>
      </c>
      <c r="EI58">
        <v>3.105</v>
      </c>
      <c r="EJ58">
        <v>3.0009999999999999</v>
      </c>
      <c r="EK58">
        <v>2.956</v>
      </c>
      <c r="EL58">
        <v>3.0019999999999998</v>
      </c>
      <c r="EM58">
        <v>-3.5329999999999999</v>
      </c>
      <c r="EN58">
        <v>1.3009999999999999</v>
      </c>
      <c r="EO58">
        <v>-0.29699999999999999</v>
      </c>
      <c r="EP58">
        <v>-3.7</v>
      </c>
      <c r="EQ58">
        <v>3.6970000000000001</v>
      </c>
      <c r="ER58">
        <v>2.87</v>
      </c>
      <c r="ES58">
        <v>5.9969999999999999</v>
      </c>
      <c r="ET58">
        <v>0</v>
      </c>
      <c r="EU58">
        <v>370.80983479979102</v>
      </c>
    </row>
    <row r="59" spans="1:151" x14ac:dyDescent="0.25">
      <c r="A59" s="17"/>
      <c r="O59" s="7"/>
      <c r="P59" s="8"/>
    </row>
    <row r="60" spans="1:151" x14ac:dyDescent="0.25">
      <c r="A60" s="17"/>
      <c r="O60" s="7"/>
      <c r="P60" s="8"/>
    </row>
    <row r="61" spans="1:151" x14ac:dyDescent="0.25">
      <c r="A61" s="17"/>
      <c r="O61" s="7"/>
      <c r="P61" s="8"/>
    </row>
    <row r="62" spans="1:151" x14ac:dyDescent="0.25">
      <c r="A62" s="17"/>
      <c r="O62" s="7"/>
      <c r="P62" s="8"/>
    </row>
    <row r="63" spans="1:151" x14ac:dyDescent="0.25">
      <c r="A63" s="17"/>
      <c r="O63" s="7"/>
      <c r="P63" s="8"/>
    </row>
    <row r="64" spans="1:151" x14ac:dyDescent="0.25">
      <c r="A64" s="17"/>
      <c r="O64" s="7"/>
      <c r="P64" s="8"/>
    </row>
    <row r="65" spans="1:16" x14ac:dyDescent="0.25">
      <c r="A65" s="17"/>
      <c r="O65" s="7"/>
      <c r="P65" s="8"/>
    </row>
    <row r="66" spans="1:16" x14ac:dyDescent="0.25">
      <c r="A66" s="17"/>
      <c r="O66" s="7"/>
      <c r="P66" s="8"/>
    </row>
    <row r="67" spans="1:16" x14ac:dyDescent="0.25">
      <c r="A67" s="17"/>
      <c r="O67" s="7"/>
      <c r="P67" s="8"/>
    </row>
    <row r="68" spans="1:16" x14ac:dyDescent="0.25">
      <c r="A68" s="17"/>
      <c r="O68" s="7"/>
      <c r="P68" s="8"/>
    </row>
    <row r="69" spans="1:16" x14ac:dyDescent="0.25">
      <c r="A69" s="17"/>
      <c r="O69" s="7"/>
      <c r="P69" s="8"/>
    </row>
    <row r="70" spans="1:16" x14ac:dyDescent="0.25">
      <c r="A70" s="17"/>
      <c r="O70" s="7"/>
      <c r="P70" s="8"/>
    </row>
    <row r="71" spans="1:16" x14ac:dyDescent="0.25">
      <c r="A71" s="17"/>
      <c r="O71" s="7"/>
      <c r="P71" s="8"/>
    </row>
    <row r="72" spans="1:16" x14ac:dyDescent="0.25">
      <c r="A72" s="17"/>
      <c r="O72" s="7"/>
      <c r="P72" s="8"/>
    </row>
    <row r="73" spans="1:16" x14ac:dyDescent="0.25">
      <c r="A73" s="17"/>
      <c r="O73" s="7"/>
      <c r="P73" s="8"/>
    </row>
    <row r="74" spans="1:16" x14ac:dyDescent="0.25">
      <c r="A74" s="17"/>
      <c r="O74" s="7"/>
      <c r="P74" s="8"/>
    </row>
    <row r="75" spans="1:16" x14ac:dyDescent="0.25">
      <c r="A75" s="17"/>
      <c r="O75" s="7"/>
      <c r="P75" s="8"/>
    </row>
    <row r="76" spans="1:16" x14ac:dyDescent="0.25">
      <c r="A76" s="17"/>
      <c r="O76" s="7"/>
      <c r="P76" s="8"/>
    </row>
    <row r="77" spans="1:16" x14ac:dyDescent="0.25">
      <c r="A77" s="17"/>
      <c r="O77" s="7"/>
      <c r="P77" s="8"/>
    </row>
    <row r="78" spans="1:16" x14ac:dyDescent="0.25">
      <c r="A78" s="17"/>
      <c r="O78" s="7"/>
      <c r="P78" s="8"/>
    </row>
    <row r="79" spans="1:16" x14ac:dyDescent="0.25">
      <c r="A79" s="17"/>
      <c r="O79" s="7"/>
      <c r="P79" s="8"/>
    </row>
    <row r="80" spans="1:16" x14ac:dyDescent="0.25">
      <c r="A80" s="17"/>
      <c r="O80" s="7"/>
      <c r="P80" s="8"/>
    </row>
    <row r="81" spans="1:16" x14ac:dyDescent="0.25">
      <c r="A81" s="17"/>
      <c r="O81" s="7"/>
      <c r="P81" s="8"/>
    </row>
    <row r="82" spans="1:16" x14ac:dyDescent="0.25">
      <c r="A82" s="17"/>
      <c r="O82" s="7"/>
      <c r="P82" s="8"/>
    </row>
    <row r="83" spans="1:16" x14ac:dyDescent="0.25">
      <c r="A83" s="17"/>
      <c r="O83" s="7"/>
      <c r="P83" s="8"/>
    </row>
    <row r="84" spans="1:16" x14ac:dyDescent="0.25">
      <c r="A84" s="17"/>
      <c r="O84" s="7"/>
      <c r="P84" s="8"/>
    </row>
    <row r="85" spans="1:16" x14ac:dyDescent="0.25">
      <c r="A85" s="17"/>
      <c r="O85" s="7"/>
      <c r="P85" s="8"/>
    </row>
    <row r="86" spans="1:16" x14ac:dyDescent="0.25">
      <c r="A86" s="17"/>
      <c r="O86" s="7"/>
      <c r="P86" s="8"/>
    </row>
    <row r="87" spans="1:16" x14ac:dyDescent="0.25">
      <c r="A87" s="17"/>
      <c r="O87" s="7"/>
      <c r="P87" s="8"/>
    </row>
    <row r="88" spans="1:16" x14ac:dyDescent="0.25">
      <c r="O88" s="7"/>
      <c r="P88" s="8"/>
    </row>
    <row r="89" spans="1:16" x14ac:dyDescent="0.25">
      <c r="O89" s="7"/>
      <c r="P89" s="8"/>
    </row>
    <row r="90" spans="1:16" x14ac:dyDescent="0.25">
      <c r="O90" s="7"/>
      <c r="P90" s="8"/>
    </row>
    <row r="91" spans="1:16" x14ac:dyDescent="0.25">
      <c r="O91" s="7"/>
      <c r="P91" s="8"/>
    </row>
    <row r="92" spans="1:16" x14ac:dyDescent="0.25">
      <c r="O92" s="7"/>
      <c r="P92" s="8"/>
    </row>
    <row r="93" spans="1:16" x14ac:dyDescent="0.25">
      <c r="O93" s="7"/>
      <c r="P93" s="8"/>
    </row>
    <row r="94" spans="1:16" x14ac:dyDescent="0.25">
      <c r="O94" s="7"/>
      <c r="P94" s="8"/>
    </row>
    <row r="95" spans="1:16" x14ac:dyDescent="0.25">
      <c r="O95" s="7"/>
      <c r="P95" s="8"/>
    </row>
    <row r="96" spans="1:16" x14ac:dyDescent="0.25">
      <c r="O96" s="7"/>
      <c r="P96" s="8"/>
    </row>
    <row r="97" spans="15:16" x14ac:dyDescent="0.25">
      <c r="O97" s="7"/>
      <c r="P97" s="8"/>
    </row>
    <row r="98" spans="15:16" x14ac:dyDescent="0.25">
      <c r="O98" s="7"/>
      <c r="P98" s="8"/>
    </row>
    <row r="99" spans="15:16" x14ac:dyDescent="0.25">
      <c r="O99" s="7"/>
      <c r="P99" s="8"/>
    </row>
    <row r="100" spans="15:16" x14ac:dyDescent="0.25">
      <c r="O100" s="7"/>
      <c r="P100" s="8"/>
    </row>
    <row r="101" spans="15:16" x14ac:dyDescent="0.25">
      <c r="O101" s="7"/>
      <c r="P101" s="8"/>
    </row>
    <row r="102" spans="15:16" x14ac:dyDescent="0.25">
      <c r="O102" s="7"/>
      <c r="P102" s="8"/>
    </row>
    <row r="103" spans="15:16" x14ac:dyDescent="0.25">
      <c r="O103" s="7"/>
      <c r="P103" s="8"/>
    </row>
    <row r="104" spans="15:16" x14ac:dyDescent="0.25">
      <c r="O104" s="7"/>
      <c r="P104" s="8"/>
    </row>
    <row r="105" spans="15:16" x14ac:dyDescent="0.25">
      <c r="O105" s="7"/>
      <c r="P105" s="8"/>
    </row>
    <row r="106" spans="15:16" x14ac:dyDescent="0.25">
      <c r="O106" s="7"/>
      <c r="P106" s="8"/>
    </row>
    <row r="107" spans="15:16" x14ac:dyDescent="0.25">
      <c r="O107" s="7"/>
      <c r="P107" s="8"/>
    </row>
    <row r="108" spans="15:16" x14ac:dyDescent="0.25">
      <c r="O108" s="7"/>
      <c r="P108" s="8"/>
    </row>
    <row r="109" spans="15:16" x14ac:dyDescent="0.25">
      <c r="O109" s="7"/>
      <c r="P109" s="8"/>
    </row>
    <row r="110" spans="15:16" x14ac:dyDescent="0.25">
      <c r="O110" s="7"/>
      <c r="P110" s="8"/>
    </row>
    <row r="111" spans="15:16" x14ac:dyDescent="0.25">
      <c r="O111" s="7"/>
      <c r="P111" s="8"/>
    </row>
    <row r="112" spans="15:16" x14ac:dyDescent="0.25">
      <c r="O112" s="7"/>
      <c r="P112" s="8"/>
    </row>
    <row r="113" spans="15:16" x14ac:dyDescent="0.25">
      <c r="O113" s="7"/>
      <c r="P113" s="8"/>
    </row>
    <row r="114" spans="15:16" x14ac:dyDescent="0.25">
      <c r="O114" s="7"/>
      <c r="P114" s="8"/>
    </row>
    <row r="115" spans="15:16" x14ac:dyDescent="0.25">
      <c r="O115" s="7"/>
      <c r="P115" s="8"/>
    </row>
    <row r="116" spans="15:16" x14ac:dyDescent="0.25">
      <c r="O116" s="7"/>
      <c r="P116" s="8"/>
    </row>
    <row r="117" spans="15:16" x14ac:dyDescent="0.25">
      <c r="O117" s="7"/>
      <c r="P117" s="8"/>
    </row>
    <row r="118" spans="15:16" x14ac:dyDescent="0.25">
      <c r="O118" s="7"/>
      <c r="P118" s="8"/>
    </row>
    <row r="119" spans="15:16" x14ac:dyDescent="0.25">
      <c r="O119" s="7"/>
      <c r="P119" s="8"/>
    </row>
    <row r="120" spans="15:16" x14ac:dyDescent="0.25">
      <c r="O120" s="7"/>
      <c r="P120" s="8"/>
    </row>
    <row r="121" spans="15:16" x14ac:dyDescent="0.25">
      <c r="O121" s="7"/>
      <c r="P121" s="8"/>
    </row>
    <row r="122" spans="15:16" x14ac:dyDescent="0.25">
      <c r="O122" s="7"/>
      <c r="P122" s="8"/>
    </row>
    <row r="123" spans="15:16" x14ac:dyDescent="0.25">
      <c r="O123" s="7"/>
      <c r="P123" s="8"/>
    </row>
    <row r="124" spans="15:16" x14ac:dyDescent="0.25">
      <c r="O124" s="7"/>
      <c r="P124" s="8"/>
    </row>
    <row r="125" spans="15:16" x14ac:dyDescent="0.25">
      <c r="O125" s="7"/>
      <c r="P125" s="8"/>
    </row>
    <row r="126" spans="15:16" x14ac:dyDescent="0.25">
      <c r="O126" s="7"/>
      <c r="P126" s="8"/>
    </row>
    <row r="127" spans="15:16" x14ac:dyDescent="0.25">
      <c r="O127" s="7"/>
      <c r="P127" s="8"/>
    </row>
    <row r="128" spans="15:16" x14ac:dyDescent="0.25">
      <c r="O128" s="7"/>
      <c r="P128" s="8"/>
    </row>
    <row r="129" spans="15:16" x14ac:dyDescent="0.25">
      <c r="O129" s="7"/>
      <c r="P129" s="8"/>
    </row>
    <row r="130" spans="15:16" x14ac:dyDescent="0.25">
      <c r="O130" s="7"/>
      <c r="P130" s="8"/>
    </row>
    <row r="131" spans="15:16" x14ac:dyDescent="0.25">
      <c r="O131" s="7"/>
      <c r="P131" s="8"/>
    </row>
    <row r="132" spans="15:16" x14ac:dyDescent="0.25">
      <c r="O132" s="7"/>
      <c r="P132" s="8"/>
    </row>
    <row r="133" spans="15:16" x14ac:dyDescent="0.25">
      <c r="O133" s="7"/>
      <c r="P133" s="8"/>
    </row>
    <row r="134" spans="15:16" x14ac:dyDescent="0.25">
      <c r="O134" s="7"/>
      <c r="P134" s="8"/>
    </row>
    <row r="135" spans="15:16" x14ac:dyDescent="0.25">
      <c r="O135" s="7"/>
      <c r="P135" s="8"/>
    </row>
    <row r="136" spans="15:16" x14ac:dyDescent="0.25">
      <c r="O136" s="7"/>
      <c r="P136" s="8"/>
    </row>
    <row r="137" spans="15:16" x14ac:dyDescent="0.25">
      <c r="O137" s="7"/>
      <c r="P137" s="8"/>
    </row>
    <row r="138" spans="15:16" x14ac:dyDescent="0.25">
      <c r="O138" s="7"/>
      <c r="P138" s="8"/>
    </row>
    <row r="139" spans="15:16" x14ac:dyDescent="0.25">
      <c r="O139" s="7"/>
      <c r="P139" s="8"/>
    </row>
    <row r="140" spans="15:16" x14ac:dyDescent="0.25">
      <c r="O140" s="7"/>
      <c r="P140" s="8"/>
    </row>
    <row r="141" spans="15:16" x14ac:dyDescent="0.25">
      <c r="O141" s="7"/>
      <c r="P141" s="8"/>
    </row>
    <row r="142" spans="15:16" x14ac:dyDescent="0.25">
      <c r="O142" s="7"/>
      <c r="P142" s="8"/>
    </row>
    <row r="143" spans="15:16" x14ac:dyDescent="0.25">
      <c r="O143" s="7"/>
      <c r="P143" s="8"/>
    </row>
    <row r="144" spans="15:16" x14ac:dyDescent="0.25">
      <c r="O144" s="7"/>
      <c r="P144" s="8"/>
    </row>
    <row r="145" spans="15:16" x14ac:dyDescent="0.25">
      <c r="O145" s="7"/>
      <c r="P145" s="8"/>
    </row>
    <row r="146" spans="15:16" x14ac:dyDescent="0.25">
      <c r="O146" s="7"/>
      <c r="P146" s="8"/>
    </row>
    <row r="147" spans="15:16" x14ac:dyDescent="0.25">
      <c r="O147" s="7"/>
      <c r="P147" s="8"/>
    </row>
    <row r="148" spans="15:16" x14ac:dyDescent="0.25">
      <c r="O148" s="7"/>
      <c r="P148" s="8"/>
    </row>
    <row r="149" spans="15:16" x14ac:dyDescent="0.25">
      <c r="O149" s="7"/>
      <c r="P149" s="8"/>
    </row>
    <row r="150" spans="15:16" x14ac:dyDescent="0.25">
      <c r="O150" s="7"/>
      <c r="P150" s="8"/>
    </row>
    <row r="151" spans="15:16" x14ac:dyDescent="0.25">
      <c r="O151" s="7"/>
      <c r="P151" s="8"/>
    </row>
    <row r="152" spans="15:16" x14ac:dyDescent="0.25">
      <c r="O152" s="7"/>
      <c r="P152" s="8"/>
    </row>
    <row r="153" spans="15:16" x14ac:dyDescent="0.25">
      <c r="O153" s="7"/>
      <c r="P153" s="8"/>
    </row>
    <row r="154" spans="15:16" x14ac:dyDescent="0.25">
      <c r="O154" s="7"/>
      <c r="P154" s="8"/>
    </row>
    <row r="155" spans="15:16" x14ac:dyDescent="0.25">
      <c r="O155" s="7"/>
      <c r="P155" s="8"/>
    </row>
    <row r="156" spans="15:16" x14ac:dyDescent="0.25">
      <c r="O156" s="7"/>
      <c r="P156" s="8"/>
    </row>
    <row r="157" spans="15:16" x14ac:dyDescent="0.25">
      <c r="O157" s="7"/>
      <c r="P157" s="8"/>
    </row>
    <row r="158" spans="15:16" x14ac:dyDescent="0.25">
      <c r="O158" s="7"/>
      <c r="P158" s="8"/>
    </row>
    <row r="159" spans="15:16" x14ac:dyDescent="0.25">
      <c r="O159" s="7"/>
      <c r="P159" s="8"/>
    </row>
    <row r="160" spans="15:16" x14ac:dyDescent="0.25">
      <c r="O160" s="7"/>
      <c r="P160" s="8"/>
    </row>
    <row r="161" spans="15:16" x14ac:dyDescent="0.25">
      <c r="O161" s="7"/>
      <c r="P161" s="8"/>
    </row>
    <row r="162" spans="15:16" x14ac:dyDescent="0.25">
      <c r="O162" s="7"/>
      <c r="P162" s="8"/>
    </row>
    <row r="163" spans="15:16" x14ac:dyDescent="0.25">
      <c r="O163" s="7"/>
      <c r="P163" s="8"/>
    </row>
    <row r="164" spans="15:16" x14ac:dyDescent="0.25">
      <c r="O164" s="7"/>
      <c r="P164" s="8"/>
    </row>
    <row r="165" spans="15:16" x14ac:dyDescent="0.25">
      <c r="O165" s="7"/>
      <c r="P165" s="8"/>
    </row>
    <row r="166" spans="15:16" x14ac:dyDescent="0.25">
      <c r="O166" s="7"/>
      <c r="P166" s="8"/>
    </row>
    <row r="167" spans="15:16" x14ac:dyDescent="0.25">
      <c r="O167" s="7"/>
      <c r="P167" s="8"/>
    </row>
    <row r="168" spans="15:16" x14ac:dyDescent="0.25">
      <c r="O168" s="7"/>
      <c r="P168" s="8"/>
    </row>
    <row r="169" spans="15:16" x14ac:dyDescent="0.25">
      <c r="O169" s="7"/>
      <c r="P169" s="8"/>
    </row>
    <row r="170" spans="15:16" x14ac:dyDescent="0.25">
      <c r="O170" s="7"/>
      <c r="P170" s="8"/>
    </row>
    <row r="171" spans="15:16" x14ac:dyDescent="0.25">
      <c r="O171" s="7"/>
      <c r="P171" s="8"/>
    </row>
    <row r="172" spans="15:16" x14ac:dyDescent="0.25">
      <c r="O172" s="7"/>
      <c r="P172" s="8"/>
    </row>
    <row r="173" spans="15:16" x14ac:dyDescent="0.25">
      <c r="O173" s="7"/>
      <c r="P173" s="8"/>
    </row>
    <row r="174" spans="15:16" x14ac:dyDescent="0.25">
      <c r="O174" s="7"/>
      <c r="P174" s="8"/>
    </row>
    <row r="175" spans="15:16" x14ac:dyDescent="0.25">
      <c r="O175" s="7"/>
      <c r="P175" s="8"/>
    </row>
    <row r="176" spans="15:16" x14ac:dyDescent="0.25">
      <c r="O176" s="7"/>
      <c r="P176" s="8"/>
    </row>
    <row r="177" spans="15:16" x14ac:dyDescent="0.25">
      <c r="O177" s="7"/>
      <c r="P177" s="8"/>
    </row>
    <row r="178" spans="15:16" x14ac:dyDescent="0.25">
      <c r="O178" s="7"/>
      <c r="P178" s="8"/>
    </row>
    <row r="179" spans="15:16" x14ac:dyDescent="0.25">
      <c r="O179" s="7"/>
      <c r="P179" s="8"/>
    </row>
    <row r="180" spans="15:16" x14ac:dyDescent="0.25">
      <c r="O180" s="7"/>
      <c r="P180" s="8"/>
    </row>
    <row r="181" spans="15:16" x14ac:dyDescent="0.25">
      <c r="O181" s="7"/>
      <c r="P181" s="8"/>
    </row>
    <row r="182" spans="15:16" x14ac:dyDescent="0.25">
      <c r="O182" s="7"/>
      <c r="P182" s="8"/>
    </row>
    <row r="183" spans="15:16" x14ac:dyDescent="0.25">
      <c r="O183" s="7"/>
      <c r="P183" s="8"/>
    </row>
    <row r="184" spans="15:16" x14ac:dyDescent="0.25">
      <c r="O184" s="7"/>
      <c r="P184" s="8"/>
    </row>
    <row r="185" spans="15:16" x14ac:dyDescent="0.25">
      <c r="O185" s="7"/>
      <c r="P185" s="8"/>
    </row>
    <row r="186" spans="15:16" x14ac:dyDescent="0.25">
      <c r="O186" s="7"/>
      <c r="P186" s="8"/>
    </row>
    <row r="187" spans="15:16" x14ac:dyDescent="0.25">
      <c r="O187" s="7"/>
      <c r="P187" s="8"/>
    </row>
    <row r="188" spans="15:16" x14ac:dyDescent="0.25">
      <c r="O188" s="7"/>
      <c r="P188" s="8"/>
    </row>
    <row r="189" spans="15:16" x14ac:dyDescent="0.25">
      <c r="O189" s="7"/>
      <c r="P189" s="8"/>
    </row>
    <row r="190" spans="15:16" x14ac:dyDescent="0.25">
      <c r="O190" s="7"/>
      <c r="P190" s="8"/>
    </row>
    <row r="191" spans="15:16" x14ac:dyDescent="0.25">
      <c r="O191" s="7"/>
      <c r="P191" s="8"/>
    </row>
    <row r="192" spans="15:16" x14ac:dyDescent="0.25">
      <c r="O192" s="7"/>
      <c r="P192" s="8"/>
    </row>
    <row r="193" spans="15:16" x14ac:dyDescent="0.25">
      <c r="O193" s="7"/>
      <c r="P193" s="8"/>
    </row>
    <row r="194" spans="15:16" x14ac:dyDescent="0.25">
      <c r="O194" s="7"/>
      <c r="P194" s="8"/>
    </row>
    <row r="195" spans="15:16" x14ac:dyDescent="0.25">
      <c r="O195" s="7"/>
      <c r="P195" s="8"/>
    </row>
    <row r="196" spans="15:16" x14ac:dyDescent="0.25">
      <c r="O196" s="7"/>
      <c r="P196" s="8"/>
    </row>
    <row r="197" spans="15:16" x14ac:dyDescent="0.25">
      <c r="O197" s="7"/>
      <c r="P197" s="8"/>
    </row>
    <row r="198" spans="15:16" x14ac:dyDescent="0.25">
      <c r="O198" s="7"/>
      <c r="P198" s="8"/>
    </row>
    <row r="199" spans="15:16" x14ac:dyDescent="0.25">
      <c r="O199" s="7"/>
      <c r="P199" s="8"/>
    </row>
    <row r="200" spans="15:16" x14ac:dyDescent="0.25">
      <c r="O200" s="7"/>
      <c r="P200" s="8"/>
    </row>
    <row r="201" spans="15:16" x14ac:dyDescent="0.25">
      <c r="O201" s="7"/>
      <c r="P201" s="8"/>
    </row>
    <row r="202" spans="15:16" x14ac:dyDescent="0.25">
      <c r="O202" s="7"/>
      <c r="P202" s="8"/>
    </row>
    <row r="203" spans="15:16" x14ac:dyDescent="0.25">
      <c r="O203" s="7"/>
      <c r="P203" s="8"/>
    </row>
    <row r="204" spans="15:16" x14ac:dyDescent="0.25">
      <c r="O204" s="7"/>
      <c r="P204" s="8"/>
    </row>
    <row r="205" spans="15:16" x14ac:dyDescent="0.25">
      <c r="O205" s="7"/>
      <c r="P205" s="8"/>
    </row>
    <row r="206" spans="15:16" x14ac:dyDescent="0.25">
      <c r="O206" s="7"/>
      <c r="P206" s="8"/>
    </row>
    <row r="207" spans="15:16" x14ac:dyDescent="0.25">
      <c r="O207" s="7"/>
      <c r="P207" s="8"/>
    </row>
    <row r="208" spans="15:16" x14ac:dyDescent="0.25">
      <c r="O208" s="7"/>
      <c r="P208" s="8"/>
    </row>
    <row r="209" spans="15:16" x14ac:dyDescent="0.25">
      <c r="O209" s="7"/>
      <c r="P209" s="8"/>
    </row>
    <row r="210" spans="15:16" x14ac:dyDescent="0.25">
      <c r="O210" s="7"/>
      <c r="P210" s="8"/>
    </row>
    <row r="211" spans="15:16" x14ac:dyDescent="0.25">
      <c r="O211" s="7"/>
      <c r="P211" s="8"/>
    </row>
    <row r="212" spans="15:16" x14ac:dyDescent="0.25">
      <c r="O212" s="7"/>
      <c r="P212" s="8"/>
    </row>
    <row r="213" spans="15:16" x14ac:dyDescent="0.25">
      <c r="O213" s="7"/>
      <c r="P213" s="8"/>
    </row>
    <row r="214" spans="15:16" x14ac:dyDescent="0.25">
      <c r="O214" s="7"/>
      <c r="P214" s="8"/>
    </row>
    <row r="215" spans="15:16" x14ac:dyDescent="0.25">
      <c r="O215" s="7"/>
      <c r="P215" s="8"/>
    </row>
    <row r="216" spans="15:16" x14ac:dyDescent="0.25">
      <c r="O216" s="7"/>
      <c r="P216" s="8"/>
    </row>
    <row r="217" spans="15:16" x14ac:dyDescent="0.25">
      <c r="O217" s="7"/>
      <c r="P217" s="8"/>
    </row>
    <row r="218" spans="15:16" x14ac:dyDescent="0.25">
      <c r="O218" s="7"/>
      <c r="P218" s="8"/>
    </row>
    <row r="219" spans="15:16" x14ac:dyDescent="0.25">
      <c r="O219" s="7"/>
      <c r="P219" s="8"/>
    </row>
    <row r="220" spans="15:16" x14ac:dyDescent="0.25">
      <c r="O220" s="7"/>
      <c r="P220" s="8"/>
    </row>
    <row r="221" spans="15:16" x14ac:dyDescent="0.25">
      <c r="O221" s="7"/>
      <c r="P221" s="8"/>
    </row>
    <row r="222" spans="15:16" x14ac:dyDescent="0.25">
      <c r="O222" s="7"/>
      <c r="P222" s="8"/>
    </row>
    <row r="223" spans="15:16" x14ac:dyDescent="0.25">
      <c r="O223" s="7"/>
      <c r="P223" s="8"/>
    </row>
    <row r="224" spans="15:16" x14ac:dyDescent="0.25">
      <c r="O224" s="7"/>
      <c r="P224" s="8"/>
    </row>
    <row r="225" spans="15:16" x14ac:dyDescent="0.25">
      <c r="O225" s="7"/>
      <c r="P225" s="8"/>
    </row>
    <row r="226" spans="15:16" x14ac:dyDescent="0.25">
      <c r="O226" s="7"/>
      <c r="P226" s="8"/>
    </row>
    <row r="227" spans="15:16" x14ac:dyDescent="0.25">
      <c r="O227" s="7"/>
      <c r="P227" s="8"/>
    </row>
    <row r="228" spans="15:16" x14ac:dyDescent="0.25">
      <c r="O228" s="7"/>
      <c r="P228" s="8"/>
    </row>
    <row r="229" spans="15:16" x14ac:dyDescent="0.25">
      <c r="O229" s="7"/>
      <c r="P229" s="8"/>
    </row>
    <row r="230" spans="15:16" x14ac:dyDescent="0.25">
      <c r="O230" s="7"/>
      <c r="P230" s="8"/>
    </row>
    <row r="231" spans="15:16" x14ac:dyDescent="0.25">
      <c r="O231" s="7"/>
      <c r="P231" s="8"/>
    </row>
    <row r="232" spans="15:16" x14ac:dyDescent="0.25">
      <c r="O232" s="7"/>
      <c r="P232" s="8"/>
    </row>
    <row r="233" spans="15:16" x14ac:dyDescent="0.25">
      <c r="O233" s="7"/>
      <c r="P233" s="8"/>
    </row>
    <row r="234" spans="15:16" x14ac:dyDescent="0.25">
      <c r="O234" s="7"/>
      <c r="P234" s="8"/>
    </row>
    <row r="235" spans="15:16" x14ac:dyDescent="0.25">
      <c r="O235" s="7"/>
      <c r="P235" s="8"/>
    </row>
    <row r="236" spans="15:16" x14ac:dyDescent="0.25">
      <c r="O236" s="7"/>
      <c r="P236" s="8"/>
    </row>
    <row r="237" spans="15:16" x14ac:dyDescent="0.25">
      <c r="O237" s="7"/>
      <c r="P237" s="8"/>
    </row>
    <row r="238" spans="15:16" x14ac:dyDescent="0.25">
      <c r="O238" s="7"/>
      <c r="P238" s="8"/>
    </row>
    <row r="239" spans="15:16" x14ac:dyDescent="0.25">
      <c r="O239" s="7"/>
      <c r="P239" s="8"/>
    </row>
    <row r="240" spans="15:16" x14ac:dyDescent="0.25">
      <c r="O240" s="7"/>
      <c r="P240" s="8"/>
    </row>
  </sheetData>
  <autoFilter ref="B1:L5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G240"/>
  <sheetViews>
    <sheetView workbookViewId="0">
      <selection activeCell="A2" sqref="A2:XFD129"/>
    </sheetView>
    <sheetView workbookViewId="1"/>
  </sheetViews>
  <sheetFormatPr defaultRowHeight="15" x14ac:dyDescent="0.25"/>
  <cols>
    <col min="15" max="15" width="9.5703125" style="17" customWidth="1"/>
    <col min="16" max="16" width="9.140625" style="17"/>
    <col min="17" max="23" width="9.140625" style="2"/>
  </cols>
  <sheetData>
    <row r="1" spans="1:293" s="3" customFormat="1" ht="120" x14ac:dyDescent="0.25">
      <c r="A1" s="4" t="s">
        <v>0</v>
      </c>
      <c r="B1" s="4" t="s">
        <v>593</v>
      </c>
      <c r="C1" s="4" t="s">
        <v>592</v>
      </c>
      <c r="D1" s="4" t="s">
        <v>597</v>
      </c>
      <c r="E1" s="4" t="s">
        <v>603</v>
      </c>
      <c r="F1" s="4" t="s">
        <v>604</v>
      </c>
      <c r="G1" s="4" t="s">
        <v>605</v>
      </c>
      <c r="H1" s="4" t="s">
        <v>598</v>
      </c>
      <c r="I1" s="4" t="s">
        <v>599</v>
      </c>
      <c r="J1" s="4" t="s">
        <v>600</v>
      </c>
      <c r="K1" s="4" t="s">
        <v>601</v>
      </c>
      <c r="L1" s="4" t="s">
        <v>602</v>
      </c>
      <c r="M1" s="5" t="s">
        <v>14</v>
      </c>
      <c r="N1" s="5" t="s">
        <v>15</v>
      </c>
      <c r="O1" s="5" t="s">
        <v>1631</v>
      </c>
      <c r="P1" s="5" t="s">
        <v>1629</v>
      </c>
      <c r="Q1" s="5" t="s">
        <v>1323</v>
      </c>
      <c r="R1" s="5" t="s">
        <v>1324</v>
      </c>
      <c r="S1" s="5" t="s">
        <v>1325</v>
      </c>
      <c r="T1" s="5" t="s">
        <v>1329</v>
      </c>
      <c r="U1" s="5" t="s">
        <v>1326</v>
      </c>
      <c r="V1" s="5" t="s">
        <v>1327</v>
      </c>
      <c r="W1" s="5" t="s">
        <v>1328</v>
      </c>
      <c r="X1" s="12" t="s">
        <v>16</v>
      </c>
      <c r="Y1" s="12" t="s">
        <v>17</v>
      </c>
      <c r="Z1" s="12" t="s">
        <v>18</v>
      </c>
      <c r="AA1" s="12" t="s">
        <v>19</v>
      </c>
      <c r="AB1" s="12" t="s">
        <v>20</v>
      </c>
      <c r="AC1" s="12" t="s">
        <v>21</v>
      </c>
      <c r="AD1" s="12" t="s">
        <v>22</v>
      </c>
      <c r="AE1" s="12" t="s">
        <v>23</v>
      </c>
      <c r="AF1" s="12" t="s">
        <v>24</v>
      </c>
      <c r="AG1" s="12" t="s">
        <v>25</v>
      </c>
      <c r="AH1" s="12" t="s">
        <v>26</v>
      </c>
      <c r="AI1" s="12" t="s">
        <v>27</v>
      </c>
      <c r="AJ1" s="12" t="s">
        <v>28</v>
      </c>
      <c r="AK1" s="12" t="s">
        <v>29</v>
      </c>
      <c r="AL1" s="12" t="s">
        <v>230</v>
      </c>
      <c r="AM1" s="12" t="s">
        <v>231</v>
      </c>
      <c r="AN1" s="12" t="s">
        <v>232</v>
      </c>
      <c r="AO1" s="12" t="s">
        <v>233</v>
      </c>
      <c r="AP1" s="12" t="s">
        <v>234</v>
      </c>
      <c r="AQ1" s="12" t="s">
        <v>235</v>
      </c>
      <c r="AR1" s="12" t="s">
        <v>236</v>
      </c>
      <c r="AS1" s="12" t="s">
        <v>237</v>
      </c>
      <c r="AT1" s="12" t="s">
        <v>238</v>
      </c>
      <c r="AU1" s="12" t="s">
        <v>239</v>
      </c>
      <c r="AV1" s="12" t="s">
        <v>240</v>
      </c>
      <c r="AW1" s="12" t="s">
        <v>241</v>
      </c>
      <c r="AX1" s="12" t="s">
        <v>242</v>
      </c>
      <c r="AY1" s="12" t="s">
        <v>243</v>
      </c>
      <c r="AZ1" s="12" t="s">
        <v>244</v>
      </c>
      <c r="BA1" s="12" t="s">
        <v>245</v>
      </c>
      <c r="BB1" s="12" t="s">
        <v>1330</v>
      </c>
      <c r="BC1" s="12" t="s">
        <v>1331</v>
      </c>
      <c r="BD1" s="12" t="s">
        <v>1332</v>
      </c>
      <c r="BE1" s="12" t="s">
        <v>1333</v>
      </c>
      <c r="BF1" s="12" t="s">
        <v>1334</v>
      </c>
      <c r="BG1" s="12" t="s">
        <v>1335</v>
      </c>
      <c r="BH1" s="12" t="s">
        <v>1336</v>
      </c>
      <c r="BI1" s="12" t="s">
        <v>1337</v>
      </c>
      <c r="BJ1" s="12" t="s">
        <v>1338</v>
      </c>
      <c r="BK1" s="12" t="s">
        <v>1339</v>
      </c>
      <c r="BL1" s="12" t="s">
        <v>1340</v>
      </c>
      <c r="BM1" s="12" t="s">
        <v>1341</v>
      </c>
      <c r="BN1" s="12" t="s">
        <v>1342</v>
      </c>
      <c r="BO1" s="12" t="s">
        <v>1343</v>
      </c>
      <c r="BP1" s="12" t="s">
        <v>1344</v>
      </c>
      <c r="BQ1" s="12" t="s">
        <v>1345</v>
      </c>
      <c r="BR1" s="12" t="s">
        <v>1346</v>
      </c>
      <c r="BS1" s="12" t="s">
        <v>1347</v>
      </c>
      <c r="BT1" s="12" t="s">
        <v>1348</v>
      </c>
      <c r="BU1" s="12" t="s">
        <v>1349</v>
      </c>
      <c r="BV1" s="12" t="s">
        <v>1350</v>
      </c>
      <c r="BW1" s="12" t="s">
        <v>1351</v>
      </c>
      <c r="BX1" s="12" t="s">
        <v>1352</v>
      </c>
      <c r="BY1" s="12" t="s">
        <v>1353</v>
      </c>
      <c r="BZ1" s="12" t="s">
        <v>1354</v>
      </c>
      <c r="CA1" s="12" t="s">
        <v>1355</v>
      </c>
      <c r="CB1" s="12" t="s">
        <v>1356</v>
      </c>
      <c r="CC1" s="12" t="s">
        <v>1357</v>
      </c>
      <c r="CD1" s="12" t="s">
        <v>1358</v>
      </c>
      <c r="CE1" s="12" t="s">
        <v>1359</v>
      </c>
      <c r="CF1" s="12" t="s">
        <v>1360</v>
      </c>
      <c r="CG1" s="12" t="s">
        <v>1361</v>
      </c>
      <c r="CH1" s="12" t="s">
        <v>1362</v>
      </c>
      <c r="CI1" s="12" t="s">
        <v>1363</v>
      </c>
      <c r="CJ1" s="12" t="s">
        <v>1364</v>
      </c>
      <c r="CK1" s="12" t="s">
        <v>1365</v>
      </c>
      <c r="CL1" s="12" t="s">
        <v>1366</v>
      </c>
      <c r="CM1" s="12" t="s">
        <v>1367</v>
      </c>
      <c r="CN1" s="12" t="s">
        <v>1368</v>
      </c>
      <c r="CO1" s="12" t="s">
        <v>1369</v>
      </c>
      <c r="CP1" s="12" t="s">
        <v>1370</v>
      </c>
      <c r="CQ1" s="12" t="s">
        <v>1371</v>
      </c>
      <c r="CR1" s="12" t="s">
        <v>1372</v>
      </c>
      <c r="CS1" s="12" t="s">
        <v>1373</v>
      </c>
      <c r="CT1" s="12" t="s">
        <v>1374</v>
      </c>
      <c r="CU1" s="12" t="s">
        <v>1375</v>
      </c>
      <c r="CV1" s="12" t="s">
        <v>1376</v>
      </c>
      <c r="CW1" s="12" t="s">
        <v>1377</v>
      </c>
      <c r="CX1" s="12" t="s">
        <v>1378</v>
      </c>
      <c r="CY1" s="12" t="s">
        <v>1379</v>
      </c>
      <c r="CZ1" s="12" t="s">
        <v>1380</v>
      </c>
      <c r="DA1" s="12" t="s">
        <v>1381</v>
      </c>
      <c r="DB1" s="12" t="s">
        <v>1382</v>
      </c>
      <c r="DC1" s="12" t="s">
        <v>1383</v>
      </c>
      <c r="DD1" s="12" t="s">
        <v>1384</v>
      </c>
      <c r="DE1" s="12" t="s">
        <v>1385</v>
      </c>
      <c r="DF1" s="12" t="s">
        <v>1386</v>
      </c>
      <c r="DG1" s="12" t="s">
        <v>1387</v>
      </c>
      <c r="DH1" s="12" t="s">
        <v>1388</v>
      </c>
      <c r="DI1" s="12" t="s">
        <v>1389</v>
      </c>
      <c r="DJ1" s="12" t="s">
        <v>1390</v>
      </c>
      <c r="DK1" s="12" t="s">
        <v>1391</v>
      </c>
      <c r="DL1" s="12" t="s">
        <v>1392</v>
      </c>
      <c r="DM1" s="12" t="s">
        <v>1393</v>
      </c>
      <c r="DN1" s="12" t="s">
        <v>1394</v>
      </c>
      <c r="DO1" s="12" t="s">
        <v>1395</v>
      </c>
      <c r="DP1" s="12" t="s">
        <v>1396</v>
      </c>
      <c r="DQ1" s="12" t="s">
        <v>1397</v>
      </c>
      <c r="DR1" s="12" t="s">
        <v>1398</v>
      </c>
      <c r="DS1" s="12" t="s">
        <v>1399</v>
      </c>
      <c r="DT1" s="12" t="s">
        <v>1400</v>
      </c>
      <c r="DU1" s="12" t="s">
        <v>1401</v>
      </c>
      <c r="DV1" s="12" t="s">
        <v>1402</v>
      </c>
      <c r="DW1" s="12" t="s">
        <v>1403</v>
      </c>
      <c r="DX1" s="12" t="s">
        <v>1404</v>
      </c>
      <c r="DY1" s="12" t="s">
        <v>1405</v>
      </c>
      <c r="DZ1" s="12" t="s">
        <v>1406</v>
      </c>
      <c r="EA1" s="12" t="s">
        <v>1407</v>
      </c>
      <c r="EB1" s="12" t="s">
        <v>1408</v>
      </c>
      <c r="EC1" s="12" t="s">
        <v>1409</v>
      </c>
      <c r="ED1" s="12" t="s">
        <v>1410</v>
      </c>
      <c r="EE1" s="12" t="s">
        <v>1411</v>
      </c>
      <c r="EF1" s="12" t="s">
        <v>1412</v>
      </c>
      <c r="EG1" s="12" t="s">
        <v>1413</v>
      </c>
      <c r="EH1" s="12" t="s">
        <v>1414</v>
      </c>
      <c r="EI1" s="12" t="s">
        <v>1415</v>
      </c>
      <c r="EJ1" s="12" t="s">
        <v>1416</v>
      </c>
      <c r="EK1" s="12" t="s">
        <v>1417</v>
      </c>
      <c r="EL1" s="12" t="s">
        <v>1418</v>
      </c>
      <c r="EM1" s="12" t="s">
        <v>1419</v>
      </c>
      <c r="EN1" s="12" t="s">
        <v>30</v>
      </c>
      <c r="EO1" s="12" t="s">
        <v>31</v>
      </c>
      <c r="EP1" s="12" t="s">
        <v>32</v>
      </c>
      <c r="EQ1" s="12" t="s">
        <v>33</v>
      </c>
      <c r="ER1" s="12" t="s">
        <v>34</v>
      </c>
      <c r="ES1" s="12" t="s">
        <v>35</v>
      </c>
      <c r="ET1" s="12" t="s">
        <v>36</v>
      </c>
      <c r="EU1" s="12" t="s">
        <v>37</v>
      </c>
      <c r="EV1" s="12" t="s">
        <v>38</v>
      </c>
      <c r="EW1" s="12" t="s">
        <v>39</v>
      </c>
      <c r="EX1" s="12" t="s">
        <v>40</v>
      </c>
      <c r="EY1" s="12" t="s">
        <v>41</v>
      </c>
      <c r="EZ1" s="12" t="s">
        <v>42</v>
      </c>
      <c r="FA1" s="12" t="s">
        <v>43</v>
      </c>
      <c r="FB1" s="12" t="s">
        <v>246</v>
      </c>
      <c r="FC1" s="12" t="s">
        <v>247</v>
      </c>
      <c r="FD1" s="12" t="s">
        <v>248</v>
      </c>
      <c r="FE1" s="12" t="s">
        <v>249</v>
      </c>
      <c r="FF1" s="12" t="s">
        <v>250</v>
      </c>
      <c r="FG1" s="12" t="s">
        <v>251</v>
      </c>
      <c r="FH1" s="12" t="s">
        <v>252</v>
      </c>
      <c r="FI1" s="12" t="s">
        <v>253</v>
      </c>
      <c r="FJ1" s="12" t="s">
        <v>254</v>
      </c>
      <c r="FK1" s="12" t="s">
        <v>255</v>
      </c>
      <c r="FL1" s="12" t="s">
        <v>256</v>
      </c>
      <c r="FM1" s="12" t="s">
        <v>257</v>
      </c>
      <c r="FN1" s="12" t="s">
        <v>258</v>
      </c>
      <c r="FO1" s="12" t="s">
        <v>259</v>
      </c>
      <c r="FP1" s="12" t="s">
        <v>260</v>
      </c>
      <c r="FQ1" s="12" t="s">
        <v>261</v>
      </c>
      <c r="FR1" s="12" t="s">
        <v>1420</v>
      </c>
      <c r="FS1" s="12" t="s">
        <v>1421</v>
      </c>
      <c r="FT1" s="12" t="s">
        <v>1422</v>
      </c>
      <c r="FU1" s="12" t="s">
        <v>1423</v>
      </c>
      <c r="FV1" s="12" t="s">
        <v>1424</v>
      </c>
      <c r="FW1" s="12" t="s">
        <v>1425</v>
      </c>
      <c r="FX1" s="12" t="s">
        <v>1426</v>
      </c>
      <c r="FY1" s="12" t="s">
        <v>1427</v>
      </c>
      <c r="FZ1" s="12" t="s">
        <v>1428</v>
      </c>
      <c r="GA1" s="12" t="s">
        <v>1429</v>
      </c>
      <c r="GB1" s="12" t="s">
        <v>1430</v>
      </c>
      <c r="GC1" s="12" t="s">
        <v>1431</v>
      </c>
      <c r="GD1" s="12" t="s">
        <v>1432</v>
      </c>
      <c r="GE1" s="12" t="s">
        <v>1433</v>
      </c>
      <c r="GF1" s="12" t="s">
        <v>1434</v>
      </c>
      <c r="GG1" s="12" t="s">
        <v>1435</v>
      </c>
      <c r="GH1" s="12" t="s">
        <v>1436</v>
      </c>
      <c r="GI1" s="12" t="s">
        <v>1437</v>
      </c>
      <c r="GJ1" s="12" t="s">
        <v>1438</v>
      </c>
      <c r="GK1" s="12" t="s">
        <v>1439</v>
      </c>
      <c r="GL1" s="12" t="s">
        <v>1440</v>
      </c>
      <c r="GM1" s="12" t="s">
        <v>1441</v>
      </c>
      <c r="GN1" s="12" t="s">
        <v>1442</v>
      </c>
      <c r="GO1" s="12" t="s">
        <v>1443</v>
      </c>
      <c r="GP1" s="12" t="s">
        <v>1444</v>
      </c>
      <c r="GQ1" s="12" t="s">
        <v>1445</v>
      </c>
      <c r="GR1" s="12" t="s">
        <v>1446</v>
      </c>
      <c r="GS1" s="12" t="s">
        <v>1447</v>
      </c>
      <c r="GT1" s="12" t="s">
        <v>1448</v>
      </c>
      <c r="GU1" s="12" t="s">
        <v>1449</v>
      </c>
      <c r="GV1" s="12" t="s">
        <v>1450</v>
      </c>
      <c r="GW1" s="12" t="s">
        <v>1451</v>
      </c>
      <c r="GX1" s="12" t="s">
        <v>1452</v>
      </c>
      <c r="GY1" s="12" t="s">
        <v>1453</v>
      </c>
      <c r="GZ1" s="12" t="s">
        <v>1454</v>
      </c>
      <c r="HA1" s="12" t="s">
        <v>1455</v>
      </c>
      <c r="HB1" s="12" t="s">
        <v>1456</v>
      </c>
      <c r="HC1" s="12" t="s">
        <v>1457</v>
      </c>
      <c r="HD1" s="12" t="s">
        <v>1458</v>
      </c>
      <c r="HE1" s="12" t="s">
        <v>1459</v>
      </c>
      <c r="HF1" s="12" t="s">
        <v>1460</v>
      </c>
      <c r="HG1" s="12" t="s">
        <v>1461</v>
      </c>
      <c r="HH1" s="12" t="s">
        <v>1462</v>
      </c>
      <c r="HI1" s="12" t="s">
        <v>1463</v>
      </c>
      <c r="HJ1" s="12" t="s">
        <v>1464</v>
      </c>
      <c r="HK1" s="12" t="s">
        <v>1465</v>
      </c>
      <c r="HL1" s="12" t="s">
        <v>1466</v>
      </c>
      <c r="HM1" s="12" t="s">
        <v>1467</v>
      </c>
      <c r="HN1" s="12" t="s">
        <v>1468</v>
      </c>
      <c r="HO1" s="12" t="s">
        <v>1469</v>
      </c>
      <c r="HP1" s="12" t="s">
        <v>1470</v>
      </c>
      <c r="HQ1" s="12" t="s">
        <v>1471</v>
      </c>
      <c r="HR1" s="12" t="s">
        <v>1472</v>
      </c>
      <c r="HS1" s="12" t="s">
        <v>1473</v>
      </c>
      <c r="HT1" s="12" t="s">
        <v>1474</v>
      </c>
      <c r="HU1" s="12" t="s">
        <v>1475</v>
      </c>
      <c r="HV1" s="12" t="s">
        <v>1476</v>
      </c>
      <c r="HW1" s="12" t="s">
        <v>1477</v>
      </c>
      <c r="HX1" s="12" t="s">
        <v>1478</v>
      </c>
      <c r="HY1" s="12" t="s">
        <v>1479</v>
      </c>
      <c r="HZ1" s="12" t="s">
        <v>1480</v>
      </c>
      <c r="IA1" s="12" t="s">
        <v>1481</v>
      </c>
      <c r="IB1" s="12" t="s">
        <v>1482</v>
      </c>
      <c r="IC1" s="12" t="s">
        <v>1483</v>
      </c>
      <c r="ID1" s="12" t="s">
        <v>1484</v>
      </c>
      <c r="IE1" s="12" t="s">
        <v>1485</v>
      </c>
      <c r="IF1" s="12" t="s">
        <v>1486</v>
      </c>
      <c r="IG1" s="12" t="s">
        <v>1487</v>
      </c>
      <c r="IH1" s="12" t="s">
        <v>1488</v>
      </c>
      <c r="II1" s="12" t="s">
        <v>1489</v>
      </c>
      <c r="IJ1" s="12" t="s">
        <v>1490</v>
      </c>
      <c r="IK1" s="12" t="s">
        <v>1491</v>
      </c>
      <c r="IL1" s="12" t="s">
        <v>1492</v>
      </c>
      <c r="IM1" s="12" t="s">
        <v>1493</v>
      </c>
      <c r="IN1" s="12" t="s">
        <v>1494</v>
      </c>
      <c r="IO1" s="12" t="s">
        <v>1495</v>
      </c>
      <c r="IP1" s="12" t="s">
        <v>1496</v>
      </c>
      <c r="IQ1" s="12" t="s">
        <v>1497</v>
      </c>
      <c r="IR1" s="12" t="s">
        <v>1498</v>
      </c>
      <c r="IS1" s="12" t="s">
        <v>1499</v>
      </c>
      <c r="IT1" s="12" t="s">
        <v>1500</v>
      </c>
      <c r="IU1" s="12" t="s">
        <v>1501</v>
      </c>
      <c r="IV1" s="12" t="s">
        <v>1502</v>
      </c>
      <c r="IW1" s="12" t="s">
        <v>1503</v>
      </c>
      <c r="IX1" s="12" t="s">
        <v>1504</v>
      </c>
      <c r="IY1" s="12" t="s">
        <v>1505</v>
      </c>
      <c r="IZ1" s="12" t="s">
        <v>1506</v>
      </c>
      <c r="JA1" s="12" t="s">
        <v>1507</v>
      </c>
      <c r="JB1" s="12" t="s">
        <v>1508</v>
      </c>
      <c r="JC1" s="12" t="s">
        <v>1509</v>
      </c>
      <c r="JD1" s="12" t="s">
        <v>44</v>
      </c>
      <c r="JE1" s="12" t="s">
        <v>45</v>
      </c>
      <c r="JF1" s="12" t="s">
        <v>46</v>
      </c>
      <c r="JG1" s="12" t="s">
        <v>47</v>
      </c>
      <c r="JH1" s="12" t="s">
        <v>48</v>
      </c>
      <c r="JI1" s="12" t="s">
        <v>49</v>
      </c>
      <c r="JJ1" s="12" t="s">
        <v>50</v>
      </c>
      <c r="JK1" s="12" t="s">
        <v>51</v>
      </c>
      <c r="JL1" s="12" t="s">
        <v>52</v>
      </c>
      <c r="JM1" s="12" t="s">
        <v>53</v>
      </c>
      <c r="JN1" s="12" t="s">
        <v>54</v>
      </c>
      <c r="JO1" s="12" t="s">
        <v>55</v>
      </c>
      <c r="JP1" s="12" t="s">
        <v>56</v>
      </c>
      <c r="JQ1" s="12" t="s">
        <v>57</v>
      </c>
      <c r="JR1" s="12" t="s">
        <v>262</v>
      </c>
      <c r="JS1" s="12" t="s">
        <v>263</v>
      </c>
      <c r="JT1" s="12" t="s">
        <v>264</v>
      </c>
      <c r="JU1" s="12" t="s">
        <v>265</v>
      </c>
      <c r="JV1" s="12" t="s">
        <v>266</v>
      </c>
      <c r="JW1" s="12" t="s">
        <v>267</v>
      </c>
      <c r="JX1" s="12" t="s">
        <v>268</v>
      </c>
      <c r="JY1" s="12" t="s">
        <v>269</v>
      </c>
      <c r="JZ1" s="12" t="s">
        <v>270</v>
      </c>
      <c r="KA1" s="12" t="s">
        <v>271</v>
      </c>
      <c r="KB1" s="12" t="s">
        <v>272</v>
      </c>
      <c r="KC1" s="12" t="s">
        <v>273</v>
      </c>
      <c r="KD1" s="12" t="s">
        <v>274</v>
      </c>
      <c r="KE1" s="12" t="s">
        <v>275</v>
      </c>
      <c r="KF1" s="12" t="s">
        <v>276</v>
      </c>
      <c r="KG1" s="12" t="s">
        <v>277</v>
      </c>
    </row>
    <row r="2" spans="1:293" x14ac:dyDescent="0.25">
      <c r="A2" t="s">
        <v>696</v>
      </c>
      <c r="B2" t="s">
        <v>833</v>
      </c>
      <c r="C2" t="s">
        <v>595</v>
      </c>
      <c r="D2">
        <v>1</v>
      </c>
      <c r="E2" t="s">
        <v>1</v>
      </c>
      <c r="F2">
        <v>1</v>
      </c>
      <c r="G2">
        <v>1</v>
      </c>
      <c r="H2" t="s">
        <v>2</v>
      </c>
      <c r="I2" t="s">
        <v>612</v>
      </c>
      <c r="J2" t="s">
        <v>611</v>
      </c>
      <c r="K2" t="s">
        <v>834</v>
      </c>
      <c r="L2" t="s">
        <v>831</v>
      </c>
      <c r="M2" s="7">
        <v>0</v>
      </c>
      <c r="N2" s="7">
        <v>258.13568339875502</v>
      </c>
      <c r="O2" s="7">
        <f>M2*'Emission and cost factors'!$D$8+N2*'Emission and cost factors'!$E$8</f>
        <v>118.74241436342732</v>
      </c>
      <c r="P2" s="8">
        <f>M2*'Emission and cost factors'!$D$9+N2*'Emission and cost factors'!$E$9</f>
        <v>38.720352509813253</v>
      </c>
      <c r="Q2" s="7">
        <f>AVERAGE(X2:BA2)</f>
        <v>20.388333333333328</v>
      </c>
      <c r="R2" s="2">
        <f>COUNTIF(X2:BA2,"&lt;20")</f>
        <v>7</v>
      </c>
      <c r="S2" s="2">
        <f>COUNTIF(X2:BA2,"&lt;19")</f>
        <v>0</v>
      </c>
      <c r="T2" s="2">
        <f>COUNTIF(X2:BA2,"&lt;18")</f>
        <v>0</v>
      </c>
      <c r="U2" s="7">
        <f>SUM(BB2:CE2)/30</f>
        <v>0.20113333333333333</v>
      </c>
      <c r="V2" s="7">
        <f>SUM(CF2:DI2)/30</f>
        <v>0</v>
      </c>
      <c r="W2" s="7">
        <f>SUM(DJ2:EM2)/30</f>
        <v>0</v>
      </c>
      <c r="X2">
        <v>19.329999999999998</v>
      </c>
      <c r="Y2">
        <v>19.34</v>
      </c>
      <c r="Z2">
        <v>19.62</v>
      </c>
      <c r="AA2">
        <v>19.41</v>
      </c>
      <c r="AB2">
        <v>19.82</v>
      </c>
      <c r="AC2">
        <v>20.54</v>
      </c>
      <c r="AD2">
        <v>20.75</v>
      </c>
      <c r="AE2">
        <v>20.76</v>
      </c>
      <c r="AF2">
        <v>20.61</v>
      </c>
      <c r="AG2">
        <v>20.29</v>
      </c>
      <c r="AH2">
        <v>20.63</v>
      </c>
      <c r="AI2">
        <v>20.079999999999998</v>
      </c>
      <c r="AJ2">
        <v>20.47</v>
      </c>
      <c r="AK2">
        <v>19.82</v>
      </c>
      <c r="AL2">
        <v>19.7</v>
      </c>
      <c r="AM2">
        <v>20.48</v>
      </c>
      <c r="AN2">
        <v>20.75</v>
      </c>
      <c r="AO2">
        <v>20.43</v>
      </c>
      <c r="AP2">
        <v>20.46</v>
      </c>
      <c r="AQ2">
        <v>20.94</v>
      </c>
      <c r="AR2">
        <v>20.77</v>
      </c>
      <c r="AS2">
        <v>20.45</v>
      </c>
      <c r="AT2">
        <v>20.53</v>
      </c>
      <c r="AU2">
        <v>20.73</v>
      </c>
      <c r="AV2">
        <v>20.9</v>
      </c>
      <c r="AW2">
        <v>20.47</v>
      </c>
      <c r="AX2">
        <v>20.77</v>
      </c>
      <c r="AY2">
        <v>20.9</v>
      </c>
      <c r="AZ2">
        <v>20.89</v>
      </c>
      <c r="BA2">
        <v>21.01</v>
      </c>
      <c r="BB2">
        <v>1</v>
      </c>
      <c r="BC2">
        <v>1</v>
      </c>
      <c r="BD2">
        <v>1</v>
      </c>
      <c r="BE2">
        <v>1</v>
      </c>
      <c r="BF2">
        <v>0.56699999999999995</v>
      </c>
      <c r="BG2">
        <v>0</v>
      </c>
      <c r="BH2">
        <v>0</v>
      </c>
      <c r="BI2">
        <v>0</v>
      </c>
      <c r="BJ2">
        <v>0</v>
      </c>
      <c r="BK2">
        <v>0</v>
      </c>
      <c r="BL2">
        <v>0</v>
      </c>
      <c r="BM2">
        <v>0</v>
      </c>
      <c r="BN2">
        <v>0</v>
      </c>
      <c r="BO2">
        <v>0.46700000000000003</v>
      </c>
      <c r="BP2">
        <v>1</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v>0</v>
      </c>
      <c r="EN2">
        <v>18.57</v>
      </c>
      <c r="EO2">
        <v>18.440000000000001</v>
      </c>
      <c r="EP2">
        <v>18.72</v>
      </c>
      <c r="EQ2">
        <v>18.54</v>
      </c>
      <c r="ER2">
        <v>19.03</v>
      </c>
      <c r="ES2">
        <v>19.670000000000002</v>
      </c>
      <c r="ET2">
        <v>20.100000000000001</v>
      </c>
      <c r="EU2">
        <v>20.11</v>
      </c>
      <c r="EV2">
        <v>19.86</v>
      </c>
      <c r="EW2">
        <v>19.41</v>
      </c>
      <c r="EX2">
        <v>19.78</v>
      </c>
      <c r="EY2">
        <v>19.350000000000001</v>
      </c>
      <c r="EZ2">
        <v>19.5</v>
      </c>
      <c r="FA2">
        <v>18.86</v>
      </c>
      <c r="FB2">
        <v>18.91</v>
      </c>
      <c r="FC2">
        <v>19.77</v>
      </c>
      <c r="FD2">
        <v>20.239999999999998</v>
      </c>
      <c r="FE2">
        <v>19.760000000000002</v>
      </c>
      <c r="FF2">
        <v>19.72</v>
      </c>
      <c r="FG2">
        <v>20.239999999999998</v>
      </c>
      <c r="FH2">
        <v>20.3</v>
      </c>
      <c r="FI2">
        <v>19.649999999999999</v>
      </c>
      <c r="FJ2">
        <v>19.62</v>
      </c>
      <c r="FK2">
        <v>19.809999999999999</v>
      </c>
      <c r="FL2">
        <v>20.440000000000001</v>
      </c>
      <c r="FM2">
        <v>19.940000000000001</v>
      </c>
      <c r="FN2">
        <v>20.23</v>
      </c>
      <c r="FO2">
        <v>20.8</v>
      </c>
      <c r="FP2">
        <v>20.38</v>
      </c>
      <c r="FQ2">
        <v>20.87</v>
      </c>
      <c r="FR2">
        <v>1</v>
      </c>
      <c r="FS2">
        <v>1</v>
      </c>
      <c r="FT2">
        <v>1</v>
      </c>
      <c r="FU2">
        <v>1</v>
      </c>
      <c r="FV2">
        <v>1</v>
      </c>
      <c r="FW2">
        <v>1</v>
      </c>
      <c r="FX2">
        <v>0</v>
      </c>
      <c r="FY2">
        <v>0</v>
      </c>
      <c r="FZ2">
        <v>0.3</v>
      </c>
      <c r="GA2">
        <v>1</v>
      </c>
      <c r="GB2">
        <v>0.61699999999999999</v>
      </c>
      <c r="GC2">
        <v>1</v>
      </c>
      <c r="GD2">
        <v>1</v>
      </c>
      <c r="GE2">
        <v>1</v>
      </c>
      <c r="GF2">
        <v>1</v>
      </c>
      <c r="GG2">
        <v>0.75</v>
      </c>
      <c r="GH2">
        <v>0</v>
      </c>
      <c r="GI2">
        <v>0.58299999999999996</v>
      </c>
      <c r="GJ2">
        <v>0.78300000000000003</v>
      </c>
      <c r="GK2">
        <v>0</v>
      </c>
      <c r="GL2">
        <v>0</v>
      </c>
      <c r="GM2">
        <v>1</v>
      </c>
      <c r="GN2">
        <v>0.81699999999999995</v>
      </c>
      <c r="GO2">
        <v>0.53300000000000003</v>
      </c>
      <c r="GP2">
        <v>0</v>
      </c>
      <c r="GQ2">
        <v>0.16700000000000001</v>
      </c>
      <c r="GR2">
        <v>0</v>
      </c>
      <c r="GS2">
        <v>0</v>
      </c>
      <c r="GT2">
        <v>0</v>
      </c>
      <c r="GU2">
        <v>0</v>
      </c>
      <c r="GV2">
        <v>0.95</v>
      </c>
      <c r="GW2">
        <v>1</v>
      </c>
      <c r="GX2">
        <v>0.6</v>
      </c>
      <c r="GY2">
        <v>1</v>
      </c>
      <c r="GZ2">
        <v>0</v>
      </c>
      <c r="HA2">
        <v>0</v>
      </c>
      <c r="HB2">
        <v>0</v>
      </c>
      <c r="HC2">
        <v>0</v>
      </c>
      <c r="HD2">
        <v>0</v>
      </c>
      <c r="HE2">
        <v>0</v>
      </c>
      <c r="HF2">
        <v>0</v>
      </c>
      <c r="HG2">
        <v>0</v>
      </c>
      <c r="HH2">
        <v>0</v>
      </c>
      <c r="HI2">
        <v>0.3</v>
      </c>
      <c r="HJ2">
        <v>0.2</v>
      </c>
      <c r="HK2">
        <v>0</v>
      </c>
      <c r="HL2">
        <v>0</v>
      </c>
      <c r="HM2">
        <v>0</v>
      </c>
      <c r="HN2">
        <v>0</v>
      </c>
      <c r="HO2">
        <v>0</v>
      </c>
      <c r="HP2">
        <v>0</v>
      </c>
      <c r="HQ2">
        <v>0</v>
      </c>
      <c r="HR2">
        <v>0</v>
      </c>
      <c r="HS2">
        <v>0</v>
      </c>
      <c r="HT2">
        <v>0</v>
      </c>
      <c r="HU2">
        <v>0</v>
      </c>
      <c r="HV2">
        <v>0</v>
      </c>
      <c r="HW2">
        <v>0</v>
      </c>
      <c r="HX2">
        <v>0</v>
      </c>
      <c r="HY2">
        <v>0</v>
      </c>
      <c r="HZ2">
        <v>0</v>
      </c>
      <c r="IA2">
        <v>0</v>
      </c>
      <c r="IB2">
        <v>0</v>
      </c>
      <c r="IC2">
        <v>0</v>
      </c>
      <c r="ID2">
        <v>0</v>
      </c>
      <c r="IE2">
        <v>0</v>
      </c>
      <c r="IF2">
        <v>0</v>
      </c>
      <c r="IG2">
        <v>0</v>
      </c>
      <c r="IH2">
        <v>0</v>
      </c>
      <c r="II2">
        <v>0</v>
      </c>
      <c r="IJ2">
        <v>0</v>
      </c>
      <c r="IK2">
        <v>0</v>
      </c>
      <c r="IL2">
        <v>0</v>
      </c>
      <c r="IM2">
        <v>0</v>
      </c>
      <c r="IN2">
        <v>0</v>
      </c>
      <c r="IO2">
        <v>0</v>
      </c>
      <c r="IP2">
        <v>0</v>
      </c>
      <c r="IQ2">
        <v>0</v>
      </c>
      <c r="IR2">
        <v>0</v>
      </c>
      <c r="IS2">
        <v>0</v>
      </c>
      <c r="IT2">
        <v>0</v>
      </c>
      <c r="IU2">
        <v>0</v>
      </c>
      <c r="IV2">
        <v>0</v>
      </c>
      <c r="IW2">
        <v>0</v>
      </c>
      <c r="IX2">
        <v>0</v>
      </c>
      <c r="IY2">
        <v>0</v>
      </c>
      <c r="IZ2">
        <v>0</v>
      </c>
      <c r="JA2">
        <v>0</v>
      </c>
      <c r="JB2">
        <v>0</v>
      </c>
      <c r="JC2">
        <v>0</v>
      </c>
      <c r="JD2">
        <v>4.2030000000000003</v>
      </c>
      <c r="JE2">
        <v>6.2960000000000003</v>
      </c>
      <c r="JF2">
        <v>5.7640000000000002</v>
      </c>
      <c r="JG2">
        <v>7.5250000000000004</v>
      </c>
      <c r="JH2">
        <v>6.859</v>
      </c>
      <c r="JI2">
        <v>11.811</v>
      </c>
      <c r="JJ2">
        <v>9.1219999999999999</v>
      </c>
      <c r="JK2">
        <v>10.022</v>
      </c>
      <c r="JL2">
        <v>6.7430000000000003</v>
      </c>
      <c r="JM2">
        <v>7.351</v>
      </c>
      <c r="JN2">
        <v>9.7639999999999993</v>
      </c>
      <c r="JO2">
        <v>7.9889999999999999</v>
      </c>
      <c r="JP2">
        <v>8.4570000000000007</v>
      </c>
      <c r="JQ2">
        <v>7.0860000000000003</v>
      </c>
      <c r="JR2">
        <v>7.1029999999999998</v>
      </c>
      <c r="JS2">
        <v>12.022</v>
      </c>
      <c r="JT2">
        <v>10.708</v>
      </c>
      <c r="JU2">
        <v>8.02</v>
      </c>
      <c r="JV2">
        <v>9.4160000000000004</v>
      </c>
      <c r="JW2">
        <v>13.302</v>
      </c>
      <c r="JX2">
        <v>7.7130000000000001</v>
      </c>
      <c r="JY2">
        <v>8.3960000000000008</v>
      </c>
      <c r="JZ2">
        <v>5.3449999999999998</v>
      </c>
      <c r="KA2">
        <v>9.8629999999999995</v>
      </c>
      <c r="KB2">
        <v>11.734999999999999</v>
      </c>
      <c r="KC2">
        <v>10.413</v>
      </c>
      <c r="KD2">
        <v>12.27</v>
      </c>
      <c r="KE2">
        <v>12.221</v>
      </c>
      <c r="KF2">
        <v>10.715999999999999</v>
      </c>
      <c r="KG2">
        <v>13.443</v>
      </c>
    </row>
    <row r="3" spans="1:293" x14ac:dyDescent="0.25">
      <c r="A3" t="s">
        <v>697</v>
      </c>
      <c r="B3" t="s">
        <v>833</v>
      </c>
      <c r="C3" t="s">
        <v>595</v>
      </c>
      <c r="D3">
        <v>2</v>
      </c>
      <c r="E3" t="s">
        <v>1</v>
      </c>
      <c r="F3">
        <v>1</v>
      </c>
      <c r="G3">
        <v>1</v>
      </c>
      <c r="H3" t="s">
        <v>2</v>
      </c>
      <c r="I3" t="s">
        <v>612</v>
      </c>
      <c r="J3" t="s">
        <v>5</v>
      </c>
      <c r="K3" t="s">
        <v>834</v>
      </c>
      <c r="L3" t="s">
        <v>831</v>
      </c>
      <c r="M3" s="7">
        <v>0</v>
      </c>
      <c r="N3" s="7">
        <v>258.14671191768701</v>
      </c>
      <c r="O3" s="7">
        <f>M3*'Emission and cost factors'!$D$8+N3*'Emission and cost factors'!$E$8</f>
        <v>118.74748748213604</v>
      </c>
      <c r="P3" s="8">
        <f>M3*'Emission and cost factors'!$D$9+N3*'Emission and cost factors'!$E$9</f>
        <v>38.722006787653051</v>
      </c>
      <c r="Q3" s="7">
        <f t="shared" ref="Q3:Q35" si="0">AVERAGE(X3:BA3)</f>
        <v>20.388333333333328</v>
      </c>
      <c r="R3" s="2">
        <f t="shared" ref="R3:R35" si="1">COUNTIF(X3:BA3,"&lt;20")</f>
        <v>7</v>
      </c>
      <c r="S3" s="2">
        <f t="shared" ref="S3:S35" si="2">COUNTIF(X3:BA3,"&lt;19")</f>
        <v>0</v>
      </c>
      <c r="T3" s="2">
        <f t="shared" ref="T3:T35" si="3">COUNTIF(X3:BA3,"&lt;18")</f>
        <v>0</v>
      </c>
      <c r="U3" s="7">
        <f t="shared" ref="U3:U35" si="4">SUM(BB3:CE3)/30</f>
        <v>0.20113333333333333</v>
      </c>
      <c r="V3" s="7">
        <f t="shared" ref="V3:V35" si="5">SUM(CF3:DI3)/30</f>
        <v>0</v>
      </c>
      <c r="W3" s="7">
        <f t="shared" ref="W3:W35" si="6">SUM(DJ3:EM3)/30</f>
        <v>0</v>
      </c>
      <c r="X3">
        <v>19.329999999999998</v>
      </c>
      <c r="Y3">
        <v>19.34</v>
      </c>
      <c r="Z3">
        <v>19.62</v>
      </c>
      <c r="AA3">
        <v>19.41</v>
      </c>
      <c r="AB3">
        <v>19.82</v>
      </c>
      <c r="AC3">
        <v>20.54</v>
      </c>
      <c r="AD3">
        <v>20.75</v>
      </c>
      <c r="AE3">
        <v>20.76</v>
      </c>
      <c r="AF3">
        <v>20.61</v>
      </c>
      <c r="AG3">
        <v>20.29</v>
      </c>
      <c r="AH3">
        <v>20.63</v>
      </c>
      <c r="AI3">
        <v>20.079999999999998</v>
      </c>
      <c r="AJ3">
        <v>20.47</v>
      </c>
      <c r="AK3">
        <v>19.82</v>
      </c>
      <c r="AL3">
        <v>19.7</v>
      </c>
      <c r="AM3">
        <v>20.48</v>
      </c>
      <c r="AN3">
        <v>20.75</v>
      </c>
      <c r="AO3">
        <v>20.43</v>
      </c>
      <c r="AP3">
        <v>20.46</v>
      </c>
      <c r="AQ3">
        <v>20.94</v>
      </c>
      <c r="AR3">
        <v>20.77</v>
      </c>
      <c r="AS3">
        <v>20.45</v>
      </c>
      <c r="AT3">
        <v>20.53</v>
      </c>
      <c r="AU3">
        <v>20.73</v>
      </c>
      <c r="AV3">
        <v>20.9</v>
      </c>
      <c r="AW3">
        <v>20.47</v>
      </c>
      <c r="AX3">
        <v>20.77</v>
      </c>
      <c r="AY3">
        <v>20.9</v>
      </c>
      <c r="AZ3">
        <v>20.89</v>
      </c>
      <c r="BA3">
        <v>21.01</v>
      </c>
      <c r="BB3">
        <v>1</v>
      </c>
      <c r="BC3">
        <v>1</v>
      </c>
      <c r="BD3">
        <v>1</v>
      </c>
      <c r="BE3">
        <v>1</v>
      </c>
      <c r="BF3">
        <v>0.56699999999999995</v>
      </c>
      <c r="BG3">
        <v>0</v>
      </c>
      <c r="BH3">
        <v>0</v>
      </c>
      <c r="BI3">
        <v>0</v>
      </c>
      <c r="BJ3">
        <v>0</v>
      </c>
      <c r="BK3">
        <v>0</v>
      </c>
      <c r="BL3">
        <v>0</v>
      </c>
      <c r="BM3">
        <v>0</v>
      </c>
      <c r="BN3">
        <v>0</v>
      </c>
      <c r="BO3">
        <v>0.46700000000000003</v>
      </c>
      <c r="BP3">
        <v>1</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18.57</v>
      </c>
      <c r="EO3">
        <v>18.440000000000001</v>
      </c>
      <c r="EP3">
        <v>18.72</v>
      </c>
      <c r="EQ3">
        <v>18.54</v>
      </c>
      <c r="ER3">
        <v>19.03</v>
      </c>
      <c r="ES3">
        <v>19.670000000000002</v>
      </c>
      <c r="ET3">
        <v>20.100000000000001</v>
      </c>
      <c r="EU3">
        <v>20.11</v>
      </c>
      <c r="EV3">
        <v>19.86</v>
      </c>
      <c r="EW3">
        <v>19.41</v>
      </c>
      <c r="EX3">
        <v>19.78</v>
      </c>
      <c r="EY3">
        <v>19.350000000000001</v>
      </c>
      <c r="EZ3">
        <v>19.5</v>
      </c>
      <c r="FA3">
        <v>18.86</v>
      </c>
      <c r="FB3">
        <v>18.91</v>
      </c>
      <c r="FC3">
        <v>19.77</v>
      </c>
      <c r="FD3">
        <v>20.239999999999998</v>
      </c>
      <c r="FE3">
        <v>19.760000000000002</v>
      </c>
      <c r="FF3">
        <v>19.72</v>
      </c>
      <c r="FG3">
        <v>20.239999999999998</v>
      </c>
      <c r="FH3">
        <v>20.3</v>
      </c>
      <c r="FI3">
        <v>19.649999999999999</v>
      </c>
      <c r="FJ3">
        <v>19.62</v>
      </c>
      <c r="FK3">
        <v>19.809999999999999</v>
      </c>
      <c r="FL3">
        <v>20.440000000000001</v>
      </c>
      <c r="FM3">
        <v>19.940000000000001</v>
      </c>
      <c r="FN3">
        <v>20.23</v>
      </c>
      <c r="FO3">
        <v>20.8</v>
      </c>
      <c r="FP3">
        <v>20.38</v>
      </c>
      <c r="FQ3">
        <v>20.87</v>
      </c>
      <c r="FR3">
        <v>1</v>
      </c>
      <c r="FS3">
        <v>1</v>
      </c>
      <c r="FT3">
        <v>1</v>
      </c>
      <c r="FU3">
        <v>1</v>
      </c>
      <c r="FV3">
        <v>1</v>
      </c>
      <c r="FW3">
        <v>1</v>
      </c>
      <c r="FX3">
        <v>0</v>
      </c>
      <c r="FY3">
        <v>0</v>
      </c>
      <c r="FZ3">
        <v>0.3</v>
      </c>
      <c r="GA3">
        <v>1</v>
      </c>
      <c r="GB3">
        <v>0.61699999999999999</v>
      </c>
      <c r="GC3">
        <v>1</v>
      </c>
      <c r="GD3">
        <v>1</v>
      </c>
      <c r="GE3">
        <v>1</v>
      </c>
      <c r="GF3">
        <v>1</v>
      </c>
      <c r="GG3">
        <v>0.75</v>
      </c>
      <c r="GH3">
        <v>0</v>
      </c>
      <c r="GI3">
        <v>0.58299999999999996</v>
      </c>
      <c r="GJ3">
        <v>0.78300000000000003</v>
      </c>
      <c r="GK3">
        <v>0</v>
      </c>
      <c r="GL3">
        <v>0</v>
      </c>
      <c r="GM3">
        <v>1</v>
      </c>
      <c r="GN3">
        <v>0.81699999999999995</v>
      </c>
      <c r="GO3">
        <v>0.53300000000000003</v>
      </c>
      <c r="GP3">
        <v>0</v>
      </c>
      <c r="GQ3">
        <v>0.16700000000000001</v>
      </c>
      <c r="GR3">
        <v>0</v>
      </c>
      <c r="GS3">
        <v>0</v>
      </c>
      <c r="GT3">
        <v>0</v>
      </c>
      <c r="GU3">
        <v>0</v>
      </c>
      <c r="GV3">
        <v>0.95</v>
      </c>
      <c r="GW3">
        <v>1</v>
      </c>
      <c r="GX3">
        <v>0.6</v>
      </c>
      <c r="GY3">
        <v>1</v>
      </c>
      <c r="GZ3">
        <v>0</v>
      </c>
      <c r="HA3">
        <v>0</v>
      </c>
      <c r="HB3">
        <v>0</v>
      </c>
      <c r="HC3">
        <v>0</v>
      </c>
      <c r="HD3">
        <v>0</v>
      </c>
      <c r="HE3">
        <v>0</v>
      </c>
      <c r="HF3">
        <v>0</v>
      </c>
      <c r="HG3">
        <v>0</v>
      </c>
      <c r="HH3">
        <v>0</v>
      </c>
      <c r="HI3">
        <v>0.3</v>
      </c>
      <c r="HJ3">
        <v>0.2</v>
      </c>
      <c r="HK3">
        <v>0</v>
      </c>
      <c r="HL3">
        <v>0</v>
      </c>
      <c r="HM3">
        <v>0</v>
      </c>
      <c r="HN3">
        <v>0</v>
      </c>
      <c r="HO3">
        <v>0</v>
      </c>
      <c r="HP3">
        <v>0</v>
      </c>
      <c r="HQ3">
        <v>0</v>
      </c>
      <c r="HR3">
        <v>0</v>
      </c>
      <c r="HS3">
        <v>0</v>
      </c>
      <c r="HT3">
        <v>0</v>
      </c>
      <c r="HU3">
        <v>0</v>
      </c>
      <c r="HV3">
        <v>0</v>
      </c>
      <c r="HW3">
        <v>0</v>
      </c>
      <c r="HX3">
        <v>0</v>
      </c>
      <c r="HY3">
        <v>0</v>
      </c>
      <c r="HZ3">
        <v>0</v>
      </c>
      <c r="IA3">
        <v>0</v>
      </c>
      <c r="IB3">
        <v>0</v>
      </c>
      <c r="IC3">
        <v>0</v>
      </c>
      <c r="ID3">
        <v>0</v>
      </c>
      <c r="IE3">
        <v>0</v>
      </c>
      <c r="IF3">
        <v>0</v>
      </c>
      <c r="IG3">
        <v>0</v>
      </c>
      <c r="IH3">
        <v>0</v>
      </c>
      <c r="II3">
        <v>0</v>
      </c>
      <c r="IJ3">
        <v>0</v>
      </c>
      <c r="IK3">
        <v>0</v>
      </c>
      <c r="IL3">
        <v>0</v>
      </c>
      <c r="IM3">
        <v>0</v>
      </c>
      <c r="IN3">
        <v>0</v>
      </c>
      <c r="IO3">
        <v>0</v>
      </c>
      <c r="IP3">
        <v>0</v>
      </c>
      <c r="IQ3">
        <v>0</v>
      </c>
      <c r="IR3">
        <v>0</v>
      </c>
      <c r="IS3">
        <v>0</v>
      </c>
      <c r="IT3">
        <v>0</v>
      </c>
      <c r="IU3">
        <v>0</v>
      </c>
      <c r="IV3">
        <v>0</v>
      </c>
      <c r="IW3">
        <v>0</v>
      </c>
      <c r="IX3">
        <v>0</v>
      </c>
      <c r="IY3">
        <v>0</v>
      </c>
      <c r="IZ3">
        <v>0</v>
      </c>
      <c r="JA3">
        <v>0</v>
      </c>
      <c r="JB3">
        <v>0</v>
      </c>
      <c r="JC3">
        <v>0</v>
      </c>
      <c r="JD3">
        <v>4.2030000000000003</v>
      </c>
      <c r="JE3">
        <v>6.2960000000000003</v>
      </c>
      <c r="JF3">
        <v>5.7640000000000002</v>
      </c>
      <c r="JG3">
        <v>7.5250000000000004</v>
      </c>
      <c r="JH3">
        <v>6.859</v>
      </c>
      <c r="JI3">
        <v>11.811</v>
      </c>
      <c r="JJ3">
        <v>9.1219999999999999</v>
      </c>
      <c r="JK3">
        <v>10.022</v>
      </c>
      <c r="JL3">
        <v>6.7430000000000003</v>
      </c>
      <c r="JM3">
        <v>7.351</v>
      </c>
      <c r="JN3">
        <v>9.7639999999999993</v>
      </c>
      <c r="JO3">
        <v>7.9889999999999999</v>
      </c>
      <c r="JP3">
        <v>8.4570000000000007</v>
      </c>
      <c r="JQ3">
        <v>7.0860000000000003</v>
      </c>
      <c r="JR3">
        <v>7.1029999999999998</v>
      </c>
      <c r="JS3">
        <v>12.022</v>
      </c>
      <c r="JT3">
        <v>10.708</v>
      </c>
      <c r="JU3">
        <v>8.02</v>
      </c>
      <c r="JV3">
        <v>9.4160000000000004</v>
      </c>
      <c r="JW3">
        <v>13.302</v>
      </c>
      <c r="JX3">
        <v>7.7130000000000001</v>
      </c>
      <c r="JY3">
        <v>8.3960000000000008</v>
      </c>
      <c r="JZ3">
        <v>5.3449999999999998</v>
      </c>
      <c r="KA3">
        <v>9.8629999999999995</v>
      </c>
      <c r="KB3">
        <v>11.734999999999999</v>
      </c>
      <c r="KC3">
        <v>10.413</v>
      </c>
      <c r="KD3">
        <v>12.27</v>
      </c>
      <c r="KE3">
        <v>12.221</v>
      </c>
      <c r="KF3">
        <v>10.715999999999999</v>
      </c>
      <c r="KG3">
        <v>13.443</v>
      </c>
    </row>
    <row r="4" spans="1:293" x14ac:dyDescent="0.25">
      <c r="A4" t="s">
        <v>698</v>
      </c>
      <c r="B4" t="s">
        <v>833</v>
      </c>
      <c r="C4" t="s">
        <v>595</v>
      </c>
      <c r="D4">
        <v>3</v>
      </c>
      <c r="E4" t="s">
        <v>1</v>
      </c>
      <c r="F4">
        <v>1</v>
      </c>
      <c r="G4">
        <v>1</v>
      </c>
      <c r="H4" t="s">
        <v>2</v>
      </c>
      <c r="I4" t="s">
        <v>7</v>
      </c>
      <c r="J4" t="s">
        <v>611</v>
      </c>
      <c r="K4" t="s">
        <v>834</v>
      </c>
      <c r="L4" t="s">
        <v>831</v>
      </c>
      <c r="M4" s="7">
        <v>0</v>
      </c>
      <c r="N4" s="7">
        <v>262.75837512255299</v>
      </c>
      <c r="O4" s="7">
        <f>M4*'Emission and cost factors'!$D$8+N4*'Emission and cost factors'!$E$8</f>
        <v>120.86885255637438</v>
      </c>
      <c r="P4" s="8">
        <f>M4*'Emission and cost factors'!$D$9+N4*'Emission and cost factors'!$E$9</f>
        <v>39.413756268382947</v>
      </c>
      <c r="Q4" s="7">
        <f t="shared" si="0"/>
        <v>20.384</v>
      </c>
      <c r="R4" s="2">
        <f t="shared" si="1"/>
        <v>7</v>
      </c>
      <c r="S4" s="2">
        <f t="shared" si="2"/>
        <v>0</v>
      </c>
      <c r="T4" s="2">
        <f t="shared" si="3"/>
        <v>0</v>
      </c>
      <c r="U4" s="7">
        <f t="shared" si="4"/>
        <v>0.21723333333333333</v>
      </c>
      <c r="V4" s="7">
        <f t="shared" si="5"/>
        <v>0</v>
      </c>
      <c r="W4" s="7">
        <f t="shared" si="6"/>
        <v>0</v>
      </c>
      <c r="X4">
        <v>19.36</v>
      </c>
      <c r="Y4">
        <v>19.329999999999998</v>
      </c>
      <c r="Z4">
        <v>19.59</v>
      </c>
      <c r="AA4">
        <v>19.399999999999999</v>
      </c>
      <c r="AB4">
        <v>19.79</v>
      </c>
      <c r="AC4">
        <v>20.51</v>
      </c>
      <c r="AD4">
        <v>20.75</v>
      </c>
      <c r="AE4">
        <v>20.76</v>
      </c>
      <c r="AF4">
        <v>20.63</v>
      </c>
      <c r="AG4">
        <v>20.27</v>
      </c>
      <c r="AH4">
        <v>20.61</v>
      </c>
      <c r="AI4">
        <v>20.079999999999998</v>
      </c>
      <c r="AJ4">
        <v>20.45</v>
      </c>
      <c r="AK4">
        <v>19.829999999999998</v>
      </c>
      <c r="AL4">
        <v>19.690000000000001</v>
      </c>
      <c r="AM4">
        <v>20.420000000000002</v>
      </c>
      <c r="AN4">
        <v>20.74</v>
      </c>
      <c r="AO4">
        <v>20.41</v>
      </c>
      <c r="AP4">
        <v>20.440000000000001</v>
      </c>
      <c r="AQ4">
        <v>20.93</v>
      </c>
      <c r="AR4">
        <v>20.88</v>
      </c>
      <c r="AS4">
        <v>20.440000000000001</v>
      </c>
      <c r="AT4">
        <v>20.52</v>
      </c>
      <c r="AU4">
        <v>20.72</v>
      </c>
      <c r="AV4">
        <v>20.87</v>
      </c>
      <c r="AW4">
        <v>20.46</v>
      </c>
      <c r="AX4">
        <v>20.77</v>
      </c>
      <c r="AY4">
        <v>20.94</v>
      </c>
      <c r="AZ4">
        <v>20.87</v>
      </c>
      <c r="BA4">
        <v>21.06</v>
      </c>
      <c r="BB4">
        <v>1</v>
      </c>
      <c r="BC4">
        <v>1</v>
      </c>
      <c r="BD4">
        <v>1</v>
      </c>
      <c r="BE4">
        <v>1</v>
      </c>
      <c r="BF4">
        <v>1</v>
      </c>
      <c r="BG4">
        <v>0</v>
      </c>
      <c r="BH4">
        <v>0</v>
      </c>
      <c r="BI4">
        <v>0</v>
      </c>
      <c r="BJ4">
        <v>0</v>
      </c>
      <c r="BK4">
        <v>0</v>
      </c>
      <c r="BL4">
        <v>0</v>
      </c>
      <c r="BM4">
        <v>0</v>
      </c>
      <c r="BN4">
        <v>0</v>
      </c>
      <c r="BO4">
        <v>0.51700000000000002</v>
      </c>
      <c r="BP4">
        <v>1</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18.63</v>
      </c>
      <c r="EO4">
        <v>18.43</v>
      </c>
      <c r="EP4">
        <v>18.68</v>
      </c>
      <c r="EQ4">
        <v>18.53</v>
      </c>
      <c r="ER4">
        <v>18.989999999999998</v>
      </c>
      <c r="ES4">
        <v>19.61</v>
      </c>
      <c r="ET4">
        <v>20.09</v>
      </c>
      <c r="EU4">
        <v>20.100000000000001</v>
      </c>
      <c r="EV4">
        <v>19.87</v>
      </c>
      <c r="EW4">
        <v>19.41</v>
      </c>
      <c r="EX4">
        <v>19.75</v>
      </c>
      <c r="EY4">
        <v>19.38</v>
      </c>
      <c r="EZ4">
        <v>19.489999999999998</v>
      </c>
      <c r="FA4">
        <v>18.89</v>
      </c>
      <c r="FB4">
        <v>18.89</v>
      </c>
      <c r="FC4">
        <v>19.690000000000001</v>
      </c>
      <c r="FD4">
        <v>20.2</v>
      </c>
      <c r="FE4">
        <v>19.760000000000002</v>
      </c>
      <c r="FF4">
        <v>19.7</v>
      </c>
      <c r="FG4">
        <v>20.18</v>
      </c>
      <c r="FH4">
        <v>20.28</v>
      </c>
      <c r="FI4">
        <v>19.649999999999999</v>
      </c>
      <c r="FJ4">
        <v>19.63</v>
      </c>
      <c r="FK4">
        <v>19.809999999999999</v>
      </c>
      <c r="FL4">
        <v>20.399999999999999</v>
      </c>
      <c r="FM4">
        <v>19.93</v>
      </c>
      <c r="FN4">
        <v>20.23</v>
      </c>
      <c r="FO4">
        <v>20.76</v>
      </c>
      <c r="FP4">
        <v>20.41</v>
      </c>
      <c r="FQ4">
        <v>20.83</v>
      </c>
      <c r="FR4">
        <v>1</v>
      </c>
      <c r="FS4">
        <v>1</v>
      </c>
      <c r="FT4">
        <v>1</v>
      </c>
      <c r="FU4">
        <v>1</v>
      </c>
      <c r="FV4">
        <v>1</v>
      </c>
      <c r="FW4">
        <v>1</v>
      </c>
      <c r="FX4">
        <v>0</v>
      </c>
      <c r="FY4">
        <v>0</v>
      </c>
      <c r="FZ4">
        <v>0.33300000000000002</v>
      </c>
      <c r="GA4">
        <v>1</v>
      </c>
      <c r="GB4">
        <v>1</v>
      </c>
      <c r="GC4">
        <v>1</v>
      </c>
      <c r="GD4">
        <v>1</v>
      </c>
      <c r="GE4">
        <v>1</v>
      </c>
      <c r="GF4">
        <v>1</v>
      </c>
      <c r="GG4">
        <v>1</v>
      </c>
      <c r="GH4">
        <v>0</v>
      </c>
      <c r="GI4">
        <v>0.73299999999999998</v>
      </c>
      <c r="GJ4">
        <v>1</v>
      </c>
      <c r="GK4">
        <v>0</v>
      </c>
      <c r="GL4">
        <v>0</v>
      </c>
      <c r="GM4">
        <v>1</v>
      </c>
      <c r="GN4">
        <v>1</v>
      </c>
      <c r="GO4">
        <v>0.63300000000000001</v>
      </c>
      <c r="GP4">
        <v>0</v>
      </c>
      <c r="GQ4">
        <v>0.217</v>
      </c>
      <c r="GR4">
        <v>0</v>
      </c>
      <c r="GS4">
        <v>0</v>
      </c>
      <c r="GT4">
        <v>0</v>
      </c>
      <c r="GU4">
        <v>0</v>
      </c>
      <c r="GV4">
        <v>1</v>
      </c>
      <c r="GW4">
        <v>1</v>
      </c>
      <c r="GX4">
        <v>1</v>
      </c>
      <c r="GY4">
        <v>1</v>
      </c>
      <c r="GZ4">
        <v>3.3000000000000002E-2</v>
      </c>
      <c r="HA4">
        <v>0</v>
      </c>
      <c r="HB4">
        <v>0</v>
      </c>
      <c r="HC4">
        <v>0</v>
      </c>
      <c r="HD4">
        <v>0</v>
      </c>
      <c r="HE4">
        <v>0</v>
      </c>
      <c r="HF4">
        <v>0</v>
      </c>
      <c r="HG4">
        <v>0</v>
      </c>
      <c r="HH4">
        <v>0</v>
      </c>
      <c r="HI4">
        <v>0.28299999999999997</v>
      </c>
      <c r="HJ4">
        <v>0.3</v>
      </c>
      <c r="HK4">
        <v>0</v>
      </c>
      <c r="HL4">
        <v>0</v>
      </c>
      <c r="HM4">
        <v>0</v>
      </c>
      <c r="HN4">
        <v>0</v>
      </c>
      <c r="HO4">
        <v>0</v>
      </c>
      <c r="HP4">
        <v>0</v>
      </c>
      <c r="HQ4">
        <v>0</v>
      </c>
      <c r="HR4">
        <v>0</v>
      </c>
      <c r="HS4">
        <v>0</v>
      </c>
      <c r="HT4">
        <v>0</v>
      </c>
      <c r="HU4">
        <v>0</v>
      </c>
      <c r="HV4">
        <v>0</v>
      </c>
      <c r="HW4">
        <v>0</v>
      </c>
      <c r="HX4">
        <v>0</v>
      </c>
      <c r="HY4">
        <v>0</v>
      </c>
      <c r="HZ4">
        <v>0</v>
      </c>
      <c r="IA4">
        <v>0</v>
      </c>
      <c r="IB4">
        <v>0</v>
      </c>
      <c r="IC4">
        <v>0</v>
      </c>
      <c r="ID4">
        <v>0</v>
      </c>
      <c r="IE4">
        <v>0</v>
      </c>
      <c r="IF4">
        <v>0</v>
      </c>
      <c r="IG4">
        <v>0</v>
      </c>
      <c r="IH4">
        <v>0</v>
      </c>
      <c r="II4">
        <v>0</v>
      </c>
      <c r="IJ4">
        <v>0</v>
      </c>
      <c r="IK4">
        <v>0</v>
      </c>
      <c r="IL4">
        <v>0</v>
      </c>
      <c r="IM4">
        <v>0</v>
      </c>
      <c r="IN4">
        <v>0</v>
      </c>
      <c r="IO4">
        <v>0</v>
      </c>
      <c r="IP4">
        <v>0</v>
      </c>
      <c r="IQ4">
        <v>0</v>
      </c>
      <c r="IR4">
        <v>0</v>
      </c>
      <c r="IS4">
        <v>0</v>
      </c>
      <c r="IT4">
        <v>0</v>
      </c>
      <c r="IU4">
        <v>0</v>
      </c>
      <c r="IV4">
        <v>0</v>
      </c>
      <c r="IW4">
        <v>0</v>
      </c>
      <c r="IX4">
        <v>0</v>
      </c>
      <c r="IY4">
        <v>0</v>
      </c>
      <c r="IZ4">
        <v>0</v>
      </c>
      <c r="JA4">
        <v>0</v>
      </c>
      <c r="JB4">
        <v>0</v>
      </c>
      <c r="JC4">
        <v>0</v>
      </c>
      <c r="JD4">
        <v>4.2030000000000003</v>
      </c>
      <c r="JE4">
        <v>6.2960000000000003</v>
      </c>
      <c r="JF4">
        <v>5.7640000000000002</v>
      </c>
      <c r="JG4">
        <v>7.5250000000000004</v>
      </c>
      <c r="JH4">
        <v>6.859</v>
      </c>
      <c r="JI4">
        <v>11.811</v>
      </c>
      <c r="JJ4">
        <v>9.1219999999999999</v>
      </c>
      <c r="JK4">
        <v>10.022</v>
      </c>
      <c r="JL4">
        <v>6.7430000000000003</v>
      </c>
      <c r="JM4">
        <v>7.351</v>
      </c>
      <c r="JN4">
        <v>9.7639999999999993</v>
      </c>
      <c r="JO4">
        <v>7.9889999999999999</v>
      </c>
      <c r="JP4">
        <v>8.4570000000000007</v>
      </c>
      <c r="JQ4">
        <v>7.0860000000000003</v>
      </c>
      <c r="JR4">
        <v>7.1029999999999998</v>
      </c>
      <c r="JS4">
        <v>12.022</v>
      </c>
      <c r="JT4">
        <v>10.708</v>
      </c>
      <c r="JU4">
        <v>8.02</v>
      </c>
      <c r="JV4">
        <v>9.4160000000000004</v>
      </c>
      <c r="JW4">
        <v>13.302</v>
      </c>
      <c r="JX4">
        <v>7.7130000000000001</v>
      </c>
      <c r="JY4">
        <v>8.3960000000000008</v>
      </c>
      <c r="JZ4">
        <v>5.3449999999999998</v>
      </c>
      <c r="KA4">
        <v>9.8629999999999995</v>
      </c>
      <c r="KB4">
        <v>11.734999999999999</v>
      </c>
      <c r="KC4">
        <v>10.413</v>
      </c>
      <c r="KD4">
        <v>12.27</v>
      </c>
      <c r="KE4">
        <v>12.221</v>
      </c>
      <c r="KF4">
        <v>10.715999999999999</v>
      </c>
      <c r="KG4">
        <v>13.443</v>
      </c>
    </row>
    <row r="5" spans="1:293" x14ac:dyDescent="0.25">
      <c r="A5" t="s">
        <v>699</v>
      </c>
      <c r="B5" t="s">
        <v>833</v>
      </c>
      <c r="C5" t="s">
        <v>595</v>
      </c>
      <c r="D5">
        <v>4</v>
      </c>
      <c r="E5" t="s">
        <v>1</v>
      </c>
      <c r="F5">
        <v>1</v>
      </c>
      <c r="G5">
        <v>1</v>
      </c>
      <c r="H5" t="s">
        <v>2</v>
      </c>
      <c r="I5" t="s">
        <v>7</v>
      </c>
      <c r="J5" t="s">
        <v>5</v>
      </c>
      <c r="K5" t="s">
        <v>834</v>
      </c>
      <c r="L5" t="s">
        <v>831</v>
      </c>
      <c r="M5" s="7">
        <v>0</v>
      </c>
      <c r="N5" s="7">
        <v>262.60644086636597</v>
      </c>
      <c r="O5" s="7">
        <f>M5*'Emission and cost factors'!$D$8+N5*'Emission and cost factors'!$E$8</f>
        <v>120.79896279852835</v>
      </c>
      <c r="P5" s="8">
        <f>M5*'Emission and cost factors'!$D$9+N5*'Emission and cost factors'!$E$9</f>
        <v>39.390966129954897</v>
      </c>
      <c r="Q5" s="7">
        <f t="shared" si="0"/>
        <v>20.384</v>
      </c>
      <c r="R5" s="2">
        <f t="shared" si="1"/>
        <v>7</v>
      </c>
      <c r="S5" s="2">
        <f t="shared" si="2"/>
        <v>0</v>
      </c>
      <c r="T5" s="2">
        <f t="shared" si="3"/>
        <v>0</v>
      </c>
      <c r="U5" s="7">
        <f t="shared" si="4"/>
        <v>0.21723333333333333</v>
      </c>
      <c r="V5" s="7">
        <f t="shared" si="5"/>
        <v>0</v>
      </c>
      <c r="W5" s="7">
        <f t="shared" si="6"/>
        <v>0</v>
      </c>
      <c r="X5">
        <v>19.36</v>
      </c>
      <c r="Y5">
        <v>19.329999999999998</v>
      </c>
      <c r="Z5">
        <v>19.59</v>
      </c>
      <c r="AA5">
        <v>19.399999999999999</v>
      </c>
      <c r="AB5">
        <v>19.79</v>
      </c>
      <c r="AC5">
        <v>20.51</v>
      </c>
      <c r="AD5">
        <v>20.75</v>
      </c>
      <c r="AE5">
        <v>20.76</v>
      </c>
      <c r="AF5">
        <v>20.63</v>
      </c>
      <c r="AG5">
        <v>20.27</v>
      </c>
      <c r="AH5">
        <v>20.61</v>
      </c>
      <c r="AI5">
        <v>20.079999999999998</v>
      </c>
      <c r="AJ5">
        <v>20.45</v>
      </c>
      <c r="AK5">
        <v>19.829999999999998</v>
      </c>
      <c r="AL5">
        <v>19.690000000000001</v>
      </c>
      <c r="AM5">
        <v>20.420000000000002</v>
      </c>
      <c r="AN5">
        <v>20.74</v>
      </c>
      <c r="AO5">
        <v>20.41</v>
      </c>
      <c r="AP5">
        <v>20.440000000000001</v>
      </c>
      <c r="AQ5">
        <v>20.93</v>
      </c>
      <c r="AR5">
        <v>20.88</v>
      </c>
      <c r="AS5">
        <v>20.440000000000001</v>
      </c>
      <c r="AT5">
        <v>20.52</v>
      </c>
      <c r="AU5">
        <v>20.72</v>
      </c>
      <c r="AV5">
        <v>20.87</v>
      </c>
      <c r="AW5">
        <v>20.46</v>
      </c>
      <c r="AX5">
        <v>20.77</v>
      </c>
      <c r="AY5">
        <v>20.94</v>
      </c>
      <c r="AZ5">
        <v>20.87</v>
      </c>
      <c r="BA5">
        <v>21.06</v>
      </c>
      <c r="BB5">
        <v>1</v>
      </c>
      <c r="BC5">
        <v>1</v>
      </c>
      <c r="BD5">
        <v>1</v>
      </c>
      <c r="BE5">
        <v>1</v>
      </c>
      <c r="BF5">
        <v>1</v>
      </c>
      <c r="BG5">
        <v>0</v>
      </c>
      <c r="BH5">
        <v>0</v>
      </c>
      <c r="BI5">
        <v>0</v>
      </c>
      <c r="BJ5">
        <v>0</v>
      </c>
      <c r="BK5">
        <v>0</v>
      </c>
      <c r="BL5">
        <v>0</v>
      </c>
      <c r="BM5">
        <v>0</v>
      </c>
      <c r="BN5">
        <v>0</v>
      </c>
      <c r="BO5">
        <v>0.51700000000000002</v>
      </c>
      <c r="BP5">
        <v>1</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18.63</v>
      </c>
      <c r="EO5">
        <v>18.43</v>
      </c>
      <c r="EP5">
        <v>18.68</v>
      </c>
      <c r="EQ5">
        <v>18.53</v>
      </c>
      <c r="ER5">
        <v>18.989999999999998</v>
      </c>
      <c r="ES5">
        <v>19.61</v>
      </c>
      <c r="ET5">
        <v>20.09</v>
      </c>
      <c r="EU5">
        <v>20.100000000000001</v>
      </c>
      <c r="EV5">
        <v>19.87</v>
      </c>
      <c r="EW5">
        <v>19.41</v>
      </c>
      <c r="EX5">
        <v>19.75</v>
      </c>
      <c r="EY5">
        <v>19.38</v>
      </c>
      <c r="EZ5">
        <v>19.489999999999998</v>
      </c>
      <c r="FA5">
        <v>18.89</v>
      </c>
      <c r="FB5">
        <v>18.89</v>
      </c>
      <c r="FC5">
        <v>19.690000000000001</v>
      </c>
      <c r="FD5">
        <v>20.2</v>
      </c>
      <c r="FE5">
        <v>19.760000000000002</v>
      </c>
      <c r="FF5">
        <v>19.7</v>
      </c>
      <c r="FG5">
        <v>20.18</v>
      </c>
      <c r="FH5">
        <v>20.28</v>
      </c>
      <c r="FI5">
        <v>19.649999999999999</v>
      </c>
      <c r="FJ5">
        <v>19.63</v>
      </c>
      <c r="FK5">
        <v>19.809999999999999</v>
      </c>
      <c r="FL5">
        <v>20.399999999999999</v>
      </c>
      <c r="FM5">
        <v>19.93</v>
      </c>
      <c r="FN5">
        <v>20.23</v>
      </c>
      <c r="FO5">
        <v>20.77</v>
      </c>
      <c r="FP5">
        <v>20.41</v>
      </c>
      <c r="FQ5">
        <v>20.83</v>
      </c>
      <c r="FR5">
        <v>1</v>
      </c>
      <c r="FS5">
        <v>1</v>
      </c>
      <c r="FT5">
        <v>1</v>
      </c>
      <c r="FU5">
        <v>1</v>
      </c>
      <c r="FV5">
        <v>1</v>
      </c>
      <c r="FW5">
        <v>1</v>
      </c>
      <c r="FX5">
        <v>0</v>
      </c>
      <c r="FY5">
        <v>0</v>
      </c>
      <c r="FZ5">
        <v>0.33300000000000002</v>
      </c>
      <c r="GA5">
        <v>1</v>
      </c>
      <c r="GB5">
        <v>1</v>
      </c>
      <c r="GC5">
        <v>1</v>
      </c>
      <c r="GD5">
        <v>1</v>
      </c>
      <c r="GE5">
        <v>1</v>
      </c>
      <c r="GF5">
        <v>1</v>
      </c>
      <c r="GG5">
        <v>1</v>
      </c>
      <c r="GH5">
        <v>0</v>
      </c>
      <c r="GI5">
        <v>0.73299999999999998</v>
      </c>
      <c r="GJ5">
        <v>1</v>
      </c>
      <c r="GK5">
        <v>0</v>
      </c>
      <c r="GL5">
        <v>0</v>
      </c>
      <c r="GM5">
        <v>1</v>
      </c>
      <c r="GN5">
        <v>1</v>
      </c>
      <c r="GO5">
        <v>0.63300000000000001</v>
      </c>
      <c r="GP5">
        <v>0</v>
      </c>
      <c r="GQ5">
        <v>0.217</v>
      </c>
      <c r="GR5">
        <v>0</v>
      </c>
      <c r="GS5">
        <v>0</v>
      </c>
      <c r="GT5">
        <v>0</v>
      </c>
      <c r="GU5">
        <v>0</v>
      </c>
      <c r="GV5">
        <v>1</v>
      </c>
      <c r="GW5">
        <v>1</v>
      </c>
      <c r="GX5">
        <v>1</v>
      </c>
      <c r="GY5">
        <v>1</v>
      </c>
      <c r="GZ5">
        <v>3.3000000000000002E-2</v>
      </c>
      <c r="HA5">
        <v>0</v>
      </c>
      <c r="HB5">
        <v>0</v>
      </c>
      <c r="HC5">
        <v>0</v>
      </c>
      <c r="HD5">
        <v>0</v>
      </c>
      <c r="HE5">
        <v>0</v>
      </c>
      <c r="HF5">
        <v>0</v>
      </c>
      <c r="HG5">
        <v>0</v>
      </c>
      <c r="HH5">
        <v>0</v>
      </c>
      <c r="HI5">
        <v>0.28299999999999997</v>
      </c>
      <c r="HJ5">
        <v>0.3</v>
      </c>
      <c r="HK5">
        <v>0</v>
      </c>
      <c r="HL5">
        <v>0</v>
      </c>
      <c r="HM5">
        <v>0</v>
      </c>
      <c r="HN5">
        <v>0</v>
      </c>
      <c r="HO5">
        <v>0</v>
      </c>
      <c r="HP5">
        <v>0</v>
      </c>
      <c r="HQ5">
        <v>0</v>
      </c>
      <c r="HR5">
        <v>0</v>
      </c>
      <c r="HS5">
        <v>0</v>
      </c>
      <c r="HT5">
        <v>0</v>
      </c>
      <c r="HU5">
        <v>0</v>
      </c>
      <c r="HV5">
        <v>0</v>
      </c>
      <c r="HW5">
        <v>0</v>
      </c>
      <c r="HX5">
        <v>0</v>
      </c>
      <c r="HY5">
        <v>0</v>
      </c>
      <c r="HZ5">
        <v>0</v>
      </c>
      <c r="IA5">
        <v>0</v>
      </c>
      <c r="IB5">
        <v>0</v>
      </c>
      <c r="IC5">
        <v>0</v>
      </c>
      <c r="ID5">
        <v>0</v>
      </c>
      <c r="IE5">
        <v>0</v>
      </c>
      <c r="IF5">
        <v>0</v>
      </c>
      <c r="IG5">
        <v>0</v>
      </c>
      <c r="IH5">
        <v>0</v>
      </c>
      <c r="II5">
        <v>0</v>
      </c>
      <c r="IJ5">
        <v>0</v>
      </c>
      <c r="IK5">
        <v>0</v>
      </c>
      <c r="IL5">
        <v>0</v>
      </c>
      <c r="IM5">
        <v>0</v>
      </c>
      <c r="IN5">
        <v>0</v>
      </c>
      <c r="IO5">
        <v>0</v>
      </c>
      <c r="IP5">
        <v>0</v>
      </c>
      <c r="IQ5">
        <v>0</v>
      </c>
      <c r="IR5">
        <v>0</v>
      </c>
      <c r="IS5">
        <v>0</v>
      </c>
      <c r="IT5">
        <v>0</v>
      </c>
      <c r="IU5">
        <v>0</v>
      </c>
      <c r="IV5">
        <v>0</v>
      </c>
      <c r="IW5">
        <v>0</v>
      </c>
      <c r="IX5">
        <v>0</v>
      </c>
      <c r="IY5">
        <v>0</v>
      </c>
      <c r="IZ5">
        <v>0</v>
      </c>
      <c r="JA5">
        <v>0</v>
      </c>
      <c r="JB5">
        <v>0</v>
      </c>
      <c r="JC5">
        <v>0</v>
      </c>
      <c r="JD5">
        <v>4.2030000000000003</v>
      </c>
      <c r="JE5">
        <v>6.2960000000000003</v>
      </c>
      <c r="JF5">
        <v>5.7640000000000002</v>
      </c>
      <c r="JG5">
        <v>7.5250000000000004</v>
      </c>
      <c r="JH5">
        <v>6.859</v>
      </c>
      <c r="JI5">
        <v>11.811</v>
      </c>
      <c r="JJ5">
        <v>9.1219999999999999</v>
      </c>
      <c r="JK5">
        <v>10.022</v>
      </c>
      <c r="JL5">
        <v>6.7430000000000003</v>
      </c>
      <c r="JM5">
        <v>7.351</v>
      </c>
      <c r="JN5">
        <v>9.7639999999999993</v>
      </c>
      <c r="JO5">
        <v>7.9889999999999999</v>
      </c>
      <c r="JP5">
        <v>8.4570000000000007</v>
      </c>
      <c r="JQ5">
        <v>7.0860000000000003</v>
      </c>
      <c r="JR5">
        <v>7.1029999999999998</v>
      </c>
      <c r="JS5">
        <v>12.022</v>
      </c>
      <c r="JT5">
        <v>10.708</v>
      </c>
      <c r="JU5">
        <v>8.02</v>
      </c>
      <c r="JV5">
        <v>9.4160000000000004</v>
      </c>
      <c r="JW5">
        <v>13.302</v>
      </c>
      <c r="JX5">
        <v>7.7130000000000001</v>
      </c>
      <c r="JY5">
        <v>8.3960000000000008</v>
      </c>
      <c r="JZ5">
        <v>5.3449999999999998</v>
      </c>
      <c r="KA5">
        <v>9.8629999999999995</v>
      </c>
      <c r="KB5">
        <v>11.734999999999999</v>
      </c>
      <c r="KC5">
        <v>10.413</v>
      </c>
      <c r="KD5">
        <v>12.27</v>
      </c>
      <c r="KE5">
        <v>12.221</v>
      </c>
      <c r="KF5">
        <v>10.715999999999999</v>
      </c>
      <c r="KG5">
        <v>13.443</v>
      </c>
    </row>
    <row r="6" spans="1:293" x14ac:dyDescent="0.25">
      <c r="A6" t="s">
        <v>700</v>
      </c>
      <c r="B6" t="s">
        <v>833</v>
      </c>
      <c r="C6" t="s">
        <v>595</v>
      </c>
      <c r="D6">
        <v>5</v>
      </c>
      <c r="E6" t="s">
        <v>1</v>
      </c>
      <c r="F6">
        <v>1</v>
      </c>
      <c r="G6">
        <v>1</v>
      </c>
      <c r="H6" t="s">
        <v>2</v>
      </c>
      <c r="I6" t="s">
        <v>3</v>
      </c>
      <c r="J6" t="s">
        <v>611</v>
      </c>
      <c r="K6" t="s">
        <v>834</v>
      </c>
      <c r="L6" t="s">
        <v>831</v>
      </c>
      <c r="M6" s="7">
        <v>0</v>
      </c>
      <c r="N6" s="7">
        <v>252.741410301749</v>
      </c>
      <c r="O6" s="7">
        <f>M6*'Emission and cost factors'!$D$8+N6*'Emission and cost factors'!$E$8</f>
        <v>116.26104873880455</v>
      </c>
      <c r="P6" s="8">
        <f>M6*'Emission and cost factors'!$D$9+N6*'Emission and cost factors'!$E$9</f>
        <v>37.911211545262347</v>
      </c>
      <c r="Q6" s="7">
        <f t="shared" si="0"/>
        <v>20.380999999999993</v>
      </c>
      <c r="R6" s="2">
        <f t="shared" si="1"/>
        <v>7</v>
      </c>
      <c r="S6" s="2">
        <f t="shared" si="2"/>
        <v>0</v>
      </c>
      <c r="T6" s="2">
        <f t="shared" si="3"/>
        <v>0</v>
      </c>
      <c r="U6" s="7">
        <f t="shared" si="4"/>
        <v>0.18223333333333336</v>
      </c>
      <c r="V6" s="7">
        <f t="shared" si="5"/>
        <v>0</v>
      </c>
      <c r="W6" s="7">
        <f t="shared" si="6"/>
        <v>0</v>
      </c>
      <c r="X6">
        <v>19.3</v>
      </c>
      <c r="Y6">
        <v>19.36</v>
      </c>
      <c r="Z6">
        <v>19.66</v>
      </c>
      <c r="AA6">
        <v>19.41</v>
      </c>
      <c r="AB6">
        <v>19.84</v>
      </c>
      <c r="AC6">
        <v>20.56</v>
      </c>
      <c r="AD6">
        <v>20.74</v>
      </c>
      <c r="AE6">
        <v>20.76</v>
      </c>
      <c r="AF6">
        <v>20.58</v>
      </c>
      <c r="AG6">
        <v>20.29</v>
      </c>
      <c r="AH6">
        <v>20.62</v>
      </c>
      <c r="AI6">
        <v>20.07</v>
      </c>
      <c r="AJ6">
        <v>20.47</v>
      </c>
      <c r="AK6">
        <v>19.79</v>
      </c>
      <c r="AL6">
        <v>19.71</v>
      </c>
      <c r="AM6">
        <v>20.53</v>
      </c>
      <c r="AN6">
        <v>20.75</v>
      </c>
      <c r="AO6">
        <v>20.45</v>
      </c>
      <c r="AP6">
        <v>20.48</v>
      </c>
      <c r="AQ6">
        <v>20.82</v>
      </c>
      <c r="AR6">
        <v>20.74</v>
      </c>
      <c r="AS6">
        <v>20.43</v>
      </c>
      <c r="AT6">
        <v>20.5</v>
      </c>
      <c r="AU6">
        <v>20.72</v>
      </c>
      <c r="AV6">
        <v>20.92</v>
      </c>
      <c r="AW6">
        <v>20.47</v>
      </c>
      <c r="AX6">
        <v>20.77</v>
      </c>
      <c r="AY6">
        <v>20.86</v>
      </c>
      <c r="AZ6">
        <v>20.9</v>
      </c>
      <c r="BA6">
        <v>20.93</v>
      </c>
      <c r="BB6">
        <v>1</v>
      </c>
      <c r="BC6">
        <v>1</v>
      </c>
      <c r="BD6">
        <v>0.86699999999999999</v>
      </c>
      <c r="BE6">
        <v>1</v>
      </c>
      <c r="BF6">
        <v>0.4</v>
      </c>
      <c r="BG6">
        <v>0</v>
      </c>
      <c r="BH6">
        <v>0</v>
      </c>
      <c r="BI6">
        <v>0</v>
      </c>
      <c r="BJ6">
        <v>0</v>
      </c>
      <c r="BK6">
        <v>0</v>
      </c>
      <c r="BL6">
        <v>0</v>
      </c>
      <c r="BM6">
        <v>0</v>
      </c>
      <c r="BN6">
        <v>0</v>
      </c>
      <c r="BO6">
        <v>0.45</v>
      </c>
      <c r="BP6">
        <v>0.75</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18.5</v>
      </c>
      <c r="EO6">
        <v>18.510000000000002</v>
      </c>
      <c r="EP6">
        <v>18.77</v>
      </c>
      <c r="EQ6">
        <v>18.559999999999999</v>
      </c>
      <c r="ER6">
        <v>19.05</v>
      </c>
      <c r="ES6">
        <v>19.72</v>
      </c>
      <c r="ET6">
        <v>20.09</v>
      </c>
      <c r="EU6">
        <v>20.100000000000001</v>
      </c>
      <c r="EV6">
        <v>19.809999999999999</v>
      </c>
      <c r="EW6">
        <v>19.39</v>
      </c>
      <c r="EX6">
        <v>19.79</v>
      </c>
      <c r="EY6">
        <v>19.32</v>
      </c>
      <c r="EZ6">
        <v>19.5</v>
      </c>
      <c r="FA6">
        <v>18.809999999999999</v>
      </c>
      <c r="FB6">
        <v>18.920000000000002</v>
      </c>
      <c r="FC6">
        <v>19.829999999999998</v>
      </c>
      <c r="FD6">
        <v>20.25</v>
      </c>
      <c r="FE6">
        <v>19.739999999999998</v>
      </c>
      <c r="FF6">
        <v>19.72</v>
      </c>
      <c r="FG6">
        <v>20.3</v>
      </c>
      <c r="FH6">
        <v>20.239999999999998</v>
      </c>
      <c r="FI6">
        <v>19.64</v>
      </c>
      <c r="FJ6">
        <v>19.579999999999998</v>
      </c>
      <c r="FK6">
        <v>19.809999999999999</v>
      </c>
      <c r="FL6">
        <v>20.420000000000002</v>
      </c>
      <c r="FM6">
        <v>19.91</v>
      </c>
      <c r="FN6">
        <v>20.23</v>
      </c>
      <c r="FO6">
        <v>20.64</v>
      </c>
      <c r="FP6">
        <v>20.36</v>
      </c>
      <c r="FQ6">
        <v>20.68</v>
      </c>
      <c r="FR6">
        <v>1</v>
      </c>
      <c r="FS6">
        <v>1</v>
      </c>
      <c r="FT6">
        <v>1</v>
      </c>
      <c r="FU6">
        <v>1</v>
      </c>
      <c r="FV6">
        <v>1</v>
      </c>
      <c r="FW6">
        <v>1</v>
      </c>
      <c r="FX6">
        <v>0</v>
      </c>
      <c r="FY6">
        <v>0</v>
      </c>
      <c r="FZ6">
        <v>0.33300000000000002</v>
      </c>
      <c r="GA6">
        <v>1</v>
      </c>
      <c r="GB6">
        <v>0.46700000000000003</v>
      </c>
      <c r="GC6">
        <v>1</v>
      </c>
      <c r="GD6">
        <v>1</v>
      </c>
      <c r="GE6">
        <v>1</v>
      </c>
      <c r="GF6">
        <v>1</v>
      </c>
      <c r="GG6">
        <v>0.41699999999999998</v>
      </c>
      <c r="GH6">
        <v>0</v>
      </c>
      <c r="GI6">
        <v>0.51700000000000002</v>
      </c>
      <c r="GJ6">
        <v>0.6</v>
      </c>
      <c r="GK6">
        <v>0</v>
      </c>
      <c r="GL6">
        <v>0</v>
      </c>
      <c r="GM6">
        <v>0.78300000000000003</v>
      </c>
      <c r="GN6">
        <v>0.71699999999999997</v>
      </c>
      <c r="GO6">
        <v>0.433</v>
      </c>
      <c r="GP6">
        <v>0</v>
      </c>
      <c r="GQ6">
        <v>0.2</v>
      </c>
      <c r="GR6">
        <v>0</v>
      </c>
      <c r="GS6">
        <v>0</v>
      </c>
      <c r="GT6">
        <v>0</v>
      </c>
      <c r="GU6">
        <v>0</v>
      </c>
      <c r="GV6">
        <v>0.86699999999999999</v>
      </c>
      <c r="GW6">
        <v>1</v>
      </c>
      <c r="GX6">
        <v>0.38300000000000001</v>
      </c>
      <c r="GY6">
        <v>1</v>
      </c>
      <c r="GZ6">
        <v>0</v>
      </c>
      <c r="HA6">
        <v>0</v>
      </c>
      <c r="HB6">
        <v>0</v>
      </c>
      <c r="HC6">
        <v>0</v>
      </c>
      <c r="HD6">
        <v>0</v>
      </c>
      <c r="HE6">
        <v>0</v>
      </c>
      <c r="HF6">
        <v>0</v>
      </c>
      <c r="HG6">
        <v>0</v>
      </c>
      <c r="HH6">
        <v>0</v>
      </c>
      <c r="HI6">
        <v>0.33300000000000002</v>
      </c>
      <c r="HJ6">
        <v>0.15</v>
      </c>
      <c r="HK6">
        <v>0</v>
      </c>
      <c r="HL6">
        <v>0</v>
      </c>
      <c r="HM6">
        <v>0</v>
      </c>
      <c r="HN6">
        <v>0</v>
      </c>
      <c r="HO6">
        <v>0</v>
      </c>
      <c r="HP6">
        <v>0</v>
      </c>
      <c r="HQ6">
        <v>0</v>
      </c>
      <c r="HR6">
        <v>0</v>
      </c>
      <c r="HS6">
        <v>0</v>
      </c>
      <c r="HT6">
        <v>0</v>
      </c>
      <c r="HU6">
        <v>0</v>
      </c>
      <c r="HV6">
        <v>0</v>
      </c>
      <c r="HW6">
        <v>0</v>
      </c>
      <c r="HX6">
        <v>0</v>
      </c>
      <c r="HY6">
        <v>0</v>
      </c>
      <c r="HZ6">
        <v>0</v>
      </c>
      <c r="IA6">
        <v>0</v>
      </c>
      <c r="IB6">
        <v>0</v>
      </c>
      <c r="IC6">
        <v>0</v>
      </c>
      <c r="ID6">
        <v>0</v>
      </c>
      <c r="IE6">
        <v>0</v>
      </c>
      <c r="IF6">
        <v>0</v>
      </c>
      <c r="IG6">
        <v>0</v>
      </c>
      <c r="IH6">
        <v>0</v>
      </c>
      <c r="II6">
        <v>0</v>
      </c>
      <c r="IJ6">
        <v>0</v>
      </c>
      <c r="IK6">
        <v>0</v>
      </c>
      <c r="IL6">
        <v>0</v>
      </c>
      <c r="IM6">
        <v>0</v>
      </c>
      <c r="IN6">
        <v>0</v>
      </c>
      <c r="IO6">
        <v>0</v>
      </c>
      <c r="IP6">
        <v>0</v>
      </c>
      <c r="IQ6">
        <v>0</v>
      </c>
      <c r="IR6">
        <v>0</v>
      </c>
      <c r="IS6">
        <v>0</v>
      </c>
      <c r="IT6">
        <v>0</v>
      </c>
      <c r="IU6">
        <v>0</v>
      </c>
      <c r="IV6">
        <v>0</v>
      </c>
      <c r="IW6">
        <v>0</v>
      </c>
      <c r="IX6">
        <v>0</v>
      </c>
      <c r="IY6">
        <v>0</v>
      </c>
      <c r="IZ6">
        <v>0</v>
      </c>
      <c r="JA6">
        <v>0</v>
      </c>
      <c r="JB6">
        <v>0</v>
      </c>
      <c r="JC6">
        <v>0</v>
      </c>
      <c r="JD6">
        <v>4.2030000000000003</v>
      </c>
      <c r="JE6">
        <v>6.2960000000000003</v>
      </c>
      <c r="JF6">
        <v>5.7640000000000002</v>
      </c>
      <c r="JG6">
        <v>7.5250000000000004</v>
      </c>
      <c r="JH6">
        <v>6.859</v>
      </c>
      <c r="JI6">
        <v>11.811</v>
      </c>
      <c r="JJ6">
        <v>9.1219999999999999</v>
      </c>
      <c r="JK6">
        <v>10.022</v>
      </c>
      <c r="JL6">
        <v>6.7430000000000003</v>
      </c>
      <c r="JM6">
        <v>7.351</v>
      </c>
      <c r="JN6">
        <v>9.7639999999999993</v>
      </c>
      <c r="JO6">
        <v>7.9889999999999999</v>
      </c>
      <c r="JP6">
        <v>8.4570000000000007</v>
      </c>
      <c r="JQ6">
        <v>7.0860000000000003</v>
      </c>
      <c r="JR6">
        <v>7.1029999999999998</v>
      </c>
      <c r="JS6">
        <v>12.022</v>
      </c>
      <c r="JT6">
        <v>10.708</v>
      </c>
      <c r="JU6">
        <v>8.02</v>
      </c>
      <c r="JV6">
        <v>9.4160000000000004</v>
      </c>
      <c r="JW6">
        <v>13.302</v>
      </c>
      <c r="JX6">
        <v>7.7130000000000001</v>
      </c>
      <c r="JY6">
        <v>8.3960000000000008</v>
      </c>
      <c r="JZ6">
        <v>5.3449999999999998</v>
      </c>
      <c r="KA6">
        <v>9.8629999999999995</v>
      </c>
      <c r="KB6">
        <v>11.734999999999999</v>
      </c>
      <c r="KC6">
        <v>10.413</v>
      </c>
      <c r="KD6">
        <v>12.27</v>
      </c>
      <c r="KE6">
        <v>12.221</v>
      </c>
      <c r="KF6">
        <v>10.715999999999999</v>
      </c>
      <c r="KG6">
        <v>13.443</v>
      </c>
    </row>
    <row r="7" spans="1:293" x14ac:dyDescent="0.25">
      <c r="A7" t="s">
        <v>701</v>
      </c>
      <c r="B7" t="s">
        <v>833</v>
      </c>
      <c r="C7" t="s">
        <v>595</v>
      </c>
      <c r="D7">
        <v>6</v>
      </c>
      <c r="E7" t="s">
        <v>1</v>
      </c>
      <c r="F7">
        <v>1</v>
      </c>
      <c r="G7">
        <v>1</v>
      </c>
      <c r="H7" t="s">
        <v>2</v>
      </c>
      <c r="I7" t="s">
        <v>3</v>
      </c>
      <c r="J7" t="s">
        <v>5</v>
      </c>
      <c r="K7" t="s">
        <v>834</v>
      </c>
      <c r="L7" t="s">
        <v>831</v>
      </c>
      <c r="M7" s="7">
        <v>0</v>
      </c>
      <c r="N7" s="7">
        <v>252.73662158744401</v>
      </c>
      <c r="O7" s="7">
        <f>M7*'Emission and cost factors'!$D$8+N7*'Emission and cost factors'!$E$8</f>
        <v>116.25884593022425</v>
      </c>
      <c r="P7" s="8">
        <f>M7*'Emission and cost factors'!$D$9+N7*'Emission and cost factors'!$E$9</f>
        <v>37.910493238116601</v>
      </c>
      <c r="Q7" s="7">
        <f t="shared" si="0"/>
        <v>20.380666666666663</v>
      </c>
      <c r="R7" s="2">
        <f t="shared" si="1"/>
        <v>7</v>
      </c>
      <c r="S7" s="2">
        <f t="shared" si="2"/>
        <v>0</v>
      </c>
      <c r="T7" s="2">
        <f t="shared" si="3"/>
        <v>0</v>
      </c>
      <c r="U7" s="7">
        <f t="shared" si="4"/>
        <v>0.18223333333333336</v>
      </c>
      <c r="V7" s="7">
        <f t="shared" si="5"/>
        <v>0</v>
      </c>
      <c r="W7" s="7">
        <f t="shared" si="6"/>
        <v>0</v>
      </c>
      <c r="X7">
        <v>19.3</v>
      </c>
      <c r="Y7">
        <v>19.36</v>
      </c>
      <c r="Z7">
        <v>19.66</v>
      </c>
      <c r="AA7">
        <v>19.41</v>
      </c>
      <c r="AB7">
        <v>19.84</v>
      </c>
      <c r="AC7">
        <v>20.56</v>
      </c>
      <c r="AD7">
        <v>20.74</v>
      </c>
      <c r="AE7">
        <v>20.76</v>
      </c>
      <c r="AF7">
        <v>20.58</v>
      </c>
      <c r="AG7">
        <v>20.29</v>
      </c>
      <c r="AH7">
        <v>20.62</v>
      </c>
      <c r="AI7">
        <v>20.07</v>
      </c>
      <c r="AJ7">
        <v>20.47</v>
      </c>
      <c r="AK7">
        <v>19.79</v>
      </c>
      <c r="AL7">
        <v>19.71</v>
      </c>
      <c r="AM7">
        <v>20.52</v>
      </c>
      <c r="AN7">
        <v>20.75</v>
      </c>
      <c r="AO7">
        <v>20.45</v>
      </c>
      <c r="AP7">
        <v>20.48</v>
      </c>
      <c r="AQ7">
        <v>20.82</v>
      </c>
      <c r="AR7">
        <v>20.74</v>
      </c>
      <c r="AS7">
        <v>20.43</v>
      </c>
      <c r="AT7">
        <v>20.5</v>
      </c>
      <c r="AU7">
        <v>20.72</v>
      </c>
      <c r="AV7">
        <v>20.92</v>
      </c>
      <c r="AW7">
        <v>20.47</v>
      </c>
      <c r="AX7">
        <v>20.77</v>
      </c>
      <c r="AY7">
        <v>20.86</v>
      </c>
      <c r="AZ7">
        <v>20.9</v>
      </c>
      <c r="BA7">
        <v>20.93</v>
      </c>
      <c r="BB7">
        <v>1</v>
      </c>
      <c r="BC7">
        <v>1</v>
      </c>
      <c r="BD7">
        <v>0.86699999999999999</v>
      </c>
      <c r="BE7">
        <v>1</v>
      </c>
      <c r="BF7">
        <v>0.4</v>
      </c>
      <c r="BG7">
        <v>0</v>
      </c>
      <c r="BH7">
        <v>0</v>
      </c>
      <c r="BI7">
        <v>0</v>
      </c>
      <c r="BJ7">
        <v>0</v>
      </c>
      <c r="BK7">
        <v>0</v>
      </c>
      <c r="BL7">
        <v>0</v>
      </c>
      <c r="BM7">
        <v>0</v>
      </c>
      <c r="BN7">
        <v>0</v>
      </c>
      <c r="BO7">
        <v>0.45</v>
      </c>
      <c r="BP7">
        <v>0.75</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18.5</v>
      </c>
      <c r="EO7">
        <v>18.510000000000002</v>
      </c>
      <c r="EP7">
        <v>18.77</v>
      </c>
      <c r="EQ7">
        <v>18.559999999999999</v>
      </c>
      <c r="ER7">
        <v>19.05</v>
      </c>
      <c r="ES7">
        <v>19.72</v>
      </c>
      <c r="ET7">
        <v>20.09</v>
      </c>
      <c r="EU7">
        <v>20.100000000000001</v>
      </c>
      <c r="EV7">
        <v>19.809999999999999</v>
      </c>
      <c r="EW7">
        <v>19.39</v>
      </c>
      <c r="EX7">
        <v>19.79</v>
      </c>
      <c r="EY7">
        <v>19.32</v>
      </c>
      <c r="EZ7">
        <v>19.5</v>
      </c>
      <c r="FA7">
        <v>18.82</v>
      </c>
      <c r="FB7">
        <v>18.920000000000002</v>
      </c>
      <c r="FC7">
        <v>19.829999999999998</v>
      </c>
      <c r="FD7">
        <v>20.25</v>
      </c>
      <c r="FE7">
        <v>19.739999999999998</v>
      </c>
      <c r="FF7">
        <v>19.72</v>
      </c>
      <c r="FG7">
        <v>20.3</v>
      </c>
      <c r="FH7">
        <v>20.239999999999998</v>
      </c>
      <c r="FI7">
        <v>19.64</v>
      </c>
      <c r="FJ7">
        <v>19.579999999999998</v>
      </c>
      <c r="FK7">
        <v>19.809999999999999</v>
      </c>
      <c r="FL7">
        <v>20.420000000000002</v>
      </c>
      <c r="FM7">
        <v>19.91</v>
      </c>
      <c r="FN7">
        <v>20.23</v>
      </c>
      <c r="FO7">
        <v>20.64</v>
      </c>
      <c r="FP7">
        <v>20.36</v>
      </c>
      <c r="FQ7">
        <v>20.68</v>
      </c>
      <c r="FR7">
        <v>1</v>
      </c>
      <c r="FS7">
        <v>1</v>
      </c>
      <c r="FT7">
        <v>1</v>
      </c>
      <c r="FU7">
        <v>1</v>
      </c>
      <c r="FV7">
        <v>1</v>
      </c>
      <c r="FW7">
        <v>1</v>
      </c>
      <c r="FX7">
        <v>0</v>
      </c>
      <c r="FY7">
        <v>0</v>
      </c>
      <c r="FZ7">
        <v>0.33300000000000002</v>
      </c>
      <c r="GA7">
        <v>1</v>
      </c>
      <c r="GB7">
        <v>0.46700000000000003</v>
      </c>
      <c r="GC7">
        <v>1</v>
      </c>
      <c r="GD7">
        <v>1</v>
      </c>
      <c r="GE7">
        <v>1</v>
      </c>
      <c r="GF7">
        <v>1</v>
      </c>
      <c r="GG7">
        <v>0.41699999999999998</v>
      </c>
      <c r="GH7">
        <v>0</v>
      </c>
      <c r="GI7">
        <v>0.51700000000000002</v>
      </c>
      <c r="GJ7">
        <v>0.6</v>
      </c>
      <c r="GK7">
        <v>0</v>
      </c>
      <c r="GL7">
        <v>0</v>
      </c>
      <c r="GM7">
        <v>0.78300000000000003</v>
      </c>
      <c r="GN7">
        <v>0.71699999999999997</v>
      </c>
      <c r="GO7">
        <v>0.433</v>
      </c>
      <c r="GP7">
        <v>0</v>
      </c>
      <c r="GQ7">
        <v>0.2</v>
      </c>
      <c r="GR7">
        <v>0</v>
      </c>
      <c r="GS7">
        <v>0</v>
      </c>
      <c r="GT7">
        <v>0</v>
      </c>
      <c r="GU7">
        <v>0</v>
      </c>
      <c r="GV7">
        <v>0.86699999999999999</v>
      </c>
      <c r="GW7">
        <v>1</v>
      </c>
      <c r="GX7">
        <v>0.38300000000000001</v>
      </c>
      <c r="GY7">
        <v>1</v>
      </c>
      <c r="GZ7">
        <v>0</v>
      </c>
      <c r="HA7">
        <v>0</v>
      </c>
      <c r="HB7">
        <v>0</v>
      </c>
      <c r="HC7">
        <v>0</v>
      </c>
      <c r="HD7">
        <v>0</v>
      </c>
      <c r="HE7">
        <v>0</v>
      </c>
      <c r="HF7">
        <v>0</v>
      </c>
      <c r="HG7">
        <v>0</v>
      </c>
      <c r="HH7">
        <v>0</v>
      </c>
      <c r="HI7">
        <v>0.33300000000000002</v>
      </c>
      <c r="HJ7">
        <v>0.15</v>
      </c>
      <c r="HK7">
        <v>0</v>
      </c>
      <c r="HL7">
        <v>0</v>
      </c>
      <c r="HM7">
        <v>0</v>
      </c>
      <c r="HN7">
        <v>0</v>
      </c>
      <c r="HO7">
        <v>0</v>
      </c>
      <c r="HP7">
        <v>0</v>
      </c>
      <c r="HQ7">
        <v>0</v>
      </c>
      <c r="HR7">
        <v>0</v>
      </c>
      <c r="HS7">
        <v>0</v>
      </c>
      <c r="HT7">
        <v>0</v>
      </c>
      <c r="HU7">
        <v>0</v>
      </c>
      <c r="HV7">
        <v>0</v>
      </c>
      <c r="HW7">
        <v>0</v>
      </c>
      <c r="HX7">
        <v>0</v>
      </c>
      <c r="HY7">
        <v>0</v>
      </c>
      <c r="HZ7">
        <v>0</v>
      </c>
      <c r="IA7">
        <v>0</v>
      </c>
      <c r="IB7">
        <v>0</v>
      </c>
      <c r="IC7">
        <v>0</v>
      </c>
      <c r="ID7">
        <v>0</v>
      </c>
      <c r="IE7">
        <v>0</v>
      </c>
      <c r="IF7">
        <v>0</v>
      </c>
      <c r="IG7">
        <v>0</v>
      </c>
      <c r="IH7">
        <v>0</v>
      </c>
      <c r="II7">
        <v>0</v>
      </c>
      <c r="IJ7">
        <v>0</v>
      </c>
      <c r="IK7">
        <v>0</v>
      </c>
      <c r="IL7">
        <v>0</v>
      </c>
      <c r="IM7">
        <v>0</v>
      </c>
      <c r="IN7">
        <v>0</v>
      </c>
      <c r="IO7">
        <v>0</v>
      </c>
      <c r="IP7">
        <v>0</v>
      </c>
      <c r="IQ7">
        <v>0</v>
      </c>
      <c r="IR7">
        <v>0</v>
      </c>
      <c r="IS7">
        <v>0</v>
      </c>
      <c r="IT7">
        <v>0</v>
      </c>
      <c r="IU7">
        <v>0</v>
      </c>
      <c r="IV7">
        <v>0</v>
      </c>
      <c r="IW7">
        <v>0</v>
      </c>
      <c r="IX7">
        <v>0</v>
      </c>
      <c r="IY7">
        <v>0</v>
      </c>
      <c r="IZ7">
        <v>0</v>
      </c>
      <c r="JA7">
        <v>0</v>
      </c>
      <c r="JB7">
        <v>0</v>
      </c>
      <c r="JC7">
        <v>0</v>
      </c>
      <c r="JD7">
        <v>4.2030000000000003</v>
      </c>
      <c r="JE7">
        <v>6.2960000000000003</v>
      </c>
      <c r="JF7">
        <v>5.7640000000000002</v>
      </c>
      <c r="JG7">
        <v>7.5250000000000004</v>
      </c>
      <c r="JH7">
        <v>6.859</v>
      </c>
      <c r="JI7">
        <v>11.811</v>
      </c>
      <c r="JJ7">
        <v>9.1219999999999999</v>
      </c>
      <c r="JK7">
        <v>10.022</v>
      </c>
      <c r="JL7">
        <v>6.7430000000000003</v>
      </c>
      <c r="JM7">
        <v>7.351</v>
      </c>
      <c r="JN7">
        <v>9.7639999999999993</v>
      </c>
      <c r="JO7">
        <v>7.9889999999999999</v>
      </c>
      <c r="JP7">
        <v>8.4570000000000007</v>
      </c>
      <c r="JQ7">
        <v>7.0860000000000003</v>
      </c>
      <c r="JR7">
        <v>7.1029999999999998</v>
      </c>
      <c r="JS7">
        <v>12.022</v>
      </c>
      <c r="JT7">
        <v>10.708</v>
      </c>
      <c r="JU7">
        <v>8.02</v>
      </c>
      <c r="JV7">
        <v>9.4160000000000004</v>
      </c>
      <c r="JW7">
        <v>13.302</v>
      </c>
      <c r="JX7">
        <v>7.7130000000000001</v>
      </c>
      <c r="JY7">
        <v>8.3960000000000008</v>
      </c>
      <c r="JZ7">
        <v>5.3449999999999998</v>
      </c>
      <c r="KA7">
        <v>9.8629999999999995</v>
      </c>
      <c r="KB7">
        <v>11.734999999999999</v>
      </c>
      <c r="KC7">
        <v>10.413</v>
      </c>
      <c r="KD7">
        <v>12.27</v>
      </c>
      <c r="KE7">
        <v>12.221</v>
      </c>
      <c r="KF7">
        <v>10.715999999999999</v>
      </c>
      <c r="KG7">
        <v>13.443</v>
      </c>
    </row>
    <row r="8" spans="1:293" x14ac:dyDescent="0.25">
      <c r="A8" t="s">
        <v>702</v>
      </c>
      <c r="B8" t="s">
        <v>833</v>
      </c>
      <c r="C8" t="s">
        <v>595</v>
      </c>
      <c r="D8">
        <v>13</v>
      </c>
      <c r="E8" t="s">
        <v>1</v>
      </c>
      <c r="F8">
        <v>1</v>
      </c>
      <c r="G8">
        <v>1</v>
      </c>
      <c r="H8" t="s">
        <v>8</v>
      </c>
      <c r="I8" t="s">
        <v>612</v>
      </c>
      <c r="J8" t="s">
        <v>611</v>
      </c>
      <c r="K8" t="s">
        <v>834</v>
      </c>
      <c r="L8" t="s">
        <v>831</v>
      </c>
      <c r="M8" s="7">
        <v>0</v>
      </c>
      <c r="N8" s="7">
        <v>101.03665925118401</v>
      </c>
      <c r="O8" s="7">
        <f>M8*'Emission and cost factors'!$D$8+N8*'Emission and cost factors'!$E$8</f>
        <v>46.476863255544643</v>
      </c>
      <c r="P8" s="8">
        <f>M8*'Emission and cost factors'!$D$9+N8*'Emission and cost factors'!$E$9</f>
        <v>15.1554988876776</v>
      </c>
      <c r="Q8" s="7">
        <f t="shared" si="0"/>
        <v>20.939000000000004</v>
      </c>
      <c r="R8" s="2">
        <f t="shared" si="1"/>
        <v>0</v>
      </c>
      <c r="S8" s="2">
        <f t="shared" si="2"/>
        <v>0</v>
      </c>
      <c r="T8" s="2">
        <f t="shared" si="3"/>
        <v>0</v>
      </c>
      <c r="U8" s="7">
        <f t="shared" si="4"/>
        <v>0</v>
      </c>
      <c r="V8" s="7">
        <f t="shared" si="5"/>
        <v>0</v>
      </c>
      <c r="W8" s="7">
        <f t="shared" si="6"/>
        <v>0</v>
      </c>
      <c r="X8">
        <v>20.67</v>
      </c>
      <c r="Y8">
        <v>20.87</v>
      </c>
      <c r="Z8">
        <v>20.92</v>
      </c>
      <c r="AA8">
        <v>20.79</v>
      </c>
      <c r="AB8">
        <v>20.89</v>
      </c>
      <c r="AC8">
        <v>20.89</v>
      </c>
      <c r="AD8">
        <v>20.9</v>
      </c>
      <c r="AE8">
        <v>20.96</v>
      </c>
      <c r="AF8">
        <v>20.93</v>
      </c>
      <c r="AG8">
        <v>20.85</v>
      </c>
      <c r="AH8">
        <v>20.89</v>
      </c>
      <c r="AI8">
        <v>20.84</v>
      </c>
      <c r="AJ8">
        <v>20.9</v>
      </c>
      <c r="AK8">
        <v>20.75</v>
      </c>
      <c r="AL8">
        <v>20.8</v>
      </c>
      <c r="AM8">
        <v>20.92</v>
      </c>
      <c r="AN8">
        <v>20.94</v>
      </c>
      <c r="AO8">
        <v>20.95</v>
      </c>
      <c r="AP8">
        <v>20.92</v>
      </c>
      <c r="AQ8">
        <v>21.18</v>
      </c>
      <c r="AR8">
        <v>21.02</v>
      </c>
      <c r="AS8">
        <v>20.96</v>
      </c>
      <c r="AT8">
        <v>20.85</v>
      </c>
      <c r="AU8">
        <v>21.07</v>
      </c>
      <c r="AV8">
        <v>21.07</v>
      </c>
      <c r="AW8">
        <v>20.96</v>
      </c>
      <c r="AX8">
        <v>20.94</v>
      </c>
      <c r="AY8">
        <v>21.26</v>
      </c>
      <c r="AZ8">
        <v>21.02</v>
      </c>
      <c r="BA8">
        <v>21.26</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20.34</v>
      </c>
      <c r="EO8">
        <v>20.49</v>
      </c>
      <c r="EP8">
        <v>20.49</v>
      </c>
      <c r="EQ8">
        <v>20.34</v>
      </c>
      <c r="ER8">
        <v>20.45</v>
      </c>
      <c r="ES8">
        <v>20.55</v>
      </c>
      <c r="ET8">
        <v>20.78</v>
      </c>
      <c r="EU8">
        <v>20.79</v>
      </c>
      <c r="EV8">
        <v>20.67</v>
      </c>
      <c r="EW8">
        <v>20.6</v>
      </c>
      <c r="EX8">
        <v>20.76</v>
      </c>
      <c r="EY8">
        <v>20.39</v>
      </c>
      <c r="EZ8">
        <v>20.68</v>
      </c>
      <c r="FA8">
        <v>20.239999999999998</v>
      </c>
      <c r="FB8">
        <v>20.41</v>
      </c>
      <c r="FC8">
        <v>20.78</v>
      </c>
      <c r="FD8">
        <v>20.76</v>
      </c>
      <c r="FE8">
        <v>20.51</v>
      </c>
      <c r="FF8">
        <v>20.67</v>
      </c>
      <c r="FG8">
        <v>20.8</v>
      </c>
      <c r="FH8">
        <v>20.75</v>
      </c>
      <c r="FI8">
        <v>20.56</v>
      </c>
      <c r="FJ8">
        <v>20.64</v>
      </c>
      <c r="FK8">
        <v>20.75</v>
      </c>
      <c r="FL8">
        <v>20.77</v>
      </c>
      <c r="FM8">
        <v>20.55</v>
      </c>
      <c r="FN8">
        <v>20.73</v>
      </c>
      <c r="FO8">
        <v>20.77</v>
      </c>
      <c r="FP8">
        <v>20.87</v>
      </c>
      <c r="FQ8">
        <v>20.81</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0</v>
      </c>
      <c r="HF8">
        <v>0</v>
      </c>
      <c r="HG8">
        <v>0</v>
      </c>
      <c r="HH8">
        <v>0</v>
      </c>
      <c r="HI8">
        <v>0</v>
      </c>
      <c r="HJ8">
        <v>0</v>
      </c>
      <c r="HK8">
        <v>0</v>
      </c>
      <c r="HL8">
        <v>0</v>
      </c>
      <c r="HM8">
        <v>0</v>
      </c>
      <c r="HN8">
        <v>0</v>
      </c>
      <c r="HO8">
        <v>0</v>
      </c>
      <c r="HP8">
        <v>0</v>
      </c>
      <c r="HQ8">
        <v>0</v>
      </c>
      <c r="HR8">
        <v>0</v>
      </c>
      <c r="HS8">
        <v>0</v>
      </c>
      <c r="HT8">
        <v>0</v>
      </c>
      <c r="HU8">
        <v>0</v>
      </c>
      <c r="HV8">
        <v>0</v>
      </c>
      <c r="HW8">
        <v>0</v>
      </c>
      <c r="HX8">
        <v>0</v>
      </c>
      <c r="HY8">
        <v>0</v>
      </c>
      <c r="HZ8">
        <v>0</v>
      </c>
      <c r="IA8">
        <v>0</v>
      </c>
      <c r="IB8">
        <v>0</v>
      </c>
      <c r="IC8">
        <v>0</v>
      </c>
      <c r="ID8">
        <v>0</v>
      </c>
      <c r="IE8">
        <v>0</v>
      </c>
      <c r="IF8">
        <v>0</v>
      </c>
      <c r="IG8">
        <v>0</v>
      </c>
      <c r="IH8">
        <v>0</v>
      </c>
      <c r="II8">
        <v>0</v>
      </c>
      <c r="IJ8">
        <v>0</v>
      </c>
      <c r="IK8">
        <v>0</v>
      </c>
      <c r="IL8">
        <v>0</v>
      </c>
      <c r="IM8">
        <v>0</v>
      </c>
      <c r="IN8">
        <v>0</v>
      </c>
      <c r="IO8">
        <v>0</v>
      </c>
      <c r="IP8">
        <v>0</v>
      </c>
      <c r="IQ8">
        <v>0</v>
      </c>
      <c r="IR8">
        <v>0</v>
      </c>
      <c r="IS8">
        <v>0</v>
      </c>
      <c r="IT8">
        <v>0</v>
      </c>
      <c r="IU8">
        <v>0</v>
      </c>
      <c r="IV8">
        <v>0</v>
      </c>
      <c r="IW8">
        <v>0</v>
      </c>
      <c r="IX8">
        <v>0</v>
      </c>
      <c r="IY8">
        <v>0</v>
      </c>
      <c r="IZ8">
        <v>0</v>
      </c>
      <c r="JA8">
        <v>0</v>
      </c>
      <c r="JB8">
        <v>0</v>
      </c>
      <c r="JC8">
        <v>0</v>
      </c>
      <c r="JD8">
        <v>4.2030000000000003</v>
      </c>
      <c r="JE8">
        <v>6.2960000000000003</v>
      </c>
      <c r="JF8">
        <v>5.7640000000000002</v>
      </c>
      <c r="JG8">
        <v>7.5250000000000004</v>
      </c>
      <c r="JH8">
        <v>6.859</v>
      </c>
      <c r="JI8">
        <v>11.811</v>
      </c>
      <c r="JJ8">
        <v>9.1219999999999999</v>
      </c>
      <c r="JK8">
        <v>10.022</v>
      </c>
      <c r="JL8">
        <v>6.7430000000000003</v>
      </c>
      <c r="JM8">
        <v>7.351</v>
      </c>
      <c r="JN8">
        <v>9.7639999999999993</v>
      </c>
      <c r="JO8">
        <v>7.9889999999999999</v>
      </c>
      <c r="JP8">
        <v>8.4570000000000007</v>
      </c>
      <c r="JQ8">
        <v>7.0860000000000003</v>
      </c>
      <c r="JR8">
        <v>7.1029999999999998</v>
      </c>
      <c r="JS8">
        <v>12.022</v>
      </c>
      <c r="JT8">
        <v>10.708</v>
      </c>
      <c r="JU8">
        <v>8.02</v>
      </c>
      <c r="JV8">
        <v>9.4160000000000004</v>
      </c>
      <c r="JW8">
        <v>13.302</v>
      </c>
      <c r="JX8">
        <v>7.7130000000000001</v>
      </c>
      <c r="JY8">
        <v>8.3960000000000008</v>
      </c>
      <c r="JZ8">
        <v>5.3449999999999998</v>
      </c>
      <c r="KA8">
        <v>9.8629999999999995</v>
      </c>
      <c r="KB8">
        <v>11.734999999999999</v>
      </c>
      <c r="KC8">
        <v>10.413</v>
      </c>
      <c r="KD8">
        <v>12.27</v>
      </c>
      <c r="KE8">
        <v>12.221</v>
      </c>
      <c r="KF8">
        <v>10.715999999999999</v>
      </c>
      <c r="KG8">
        <v>13.443</v>
      </c>
    </row>
    <row r="9" spans="1:293" x14ac:dyDescent="0.25">
      <c r="A9" t="s">
        <v>703</v>
      </c>
      <c r="B9" t="s">
        <v>833</v>
      </c>
      <c r="C9" t="s">
        <v>595</v>
      </c>
      <c r="D9">
        <v>14</v>
      </c>
      <c r="E9" t="s">
        <v>1</v>
      </c>
      <c r="F9">
        <v>1</v>
      </c>
      <c r="G9">
        <v>1</v>
      </c>
      <c r="H9" t="s">
        <v>8</v>
      </c>
      <c r="I9" t="s">
        <v>612</v>
      </c>
      <c r="J9" t="s">
        <v>5</v>
      </c>
      <c r="K9" t="s">
        <v>834</v>
      </c>
      <c r="L9" t="s">
        <v>831</v>
      </c>
      <c r="M9" s="7">
        <v>0</v>
      </c>
      <c r="N9" s="7">
        <v>101.04371941803601</v>
      </c>
      <c r="O9" s="7">
        <f>M9*'Emission and cost factors'!$D$8+N9*'Emission and cost factors'!$E$8</f>
        <v>46.480110932296562</v>
      </c>
      <c r="P9" s="8">
        <f>M9*'Emission and cost factors'!$D$9+N9*'Emission and cost factors'!$E$9</f>
        <v>15.1565579127054</v>
      </c>
      <c r="Q9" s="7">
        <f t="shared" si="0"/>
        <v>20.939000000000004</v>
      </c>
      <c r="R9" s="2">
        <f t="shared" si="1"/>
        <v>0</v>
      </c>
      <c r="S9" s="2">
        <f t="shared" si="2"/>
        <v>0</v>
      </c>
      <c r="T9" s="2">
        <f t="shared" si="3"/>
        <v>0</v>
      </c>
      <c r="U9" s="7">
        <f t="shared" si="4"/>
        <v>0</v>
      </c>
      <c r="V9" s="7">
        <f t="shared" si="5"/>
        <v>0</v>
      </c>
      <c r="W9" s="7">
        <f t="shared" si="6"/>
        <v>0</v>
      </c>
      <c r="X9">
        <v>20.67</v>
      </c>
      <c r="Y9">
        <v>20.87</v>
      </c>
      <c r="Z9">
        <v>20.92</v>
      </c>
      <c r="AA9">
        <v>20.79</v>
      </c>
      <c r="AB9">
        <v>20.89</v>
      </c>
      <c r="AC9">
        <v>20.89</v>
      </c>
      <c r="AD9">
        <v>20.9</v>
      </c>
      <c r="AE9">
        <v>20.96</v>
      </c>
      <c r="AF9">
        <v>20.93</v>
      </c>
      <c r="AG9">
        <v>20.85</v>
      </c>
      <c r="AH9">
        <v>20.89</v>
      </c>
      <c r="AI9">
        <v>20.84</v>
      </c>
      <c r="AJ9">
        <v>20.9</v>
      </c>
      <c r="AK9">
        <v>20.75</v>
      </c>
      <c r="AL9">
        <v>20.8</v>
      </c>
      <c r="AM9">
        <v>20.92</v>
      </c>
      <c r="AN9">
        <v>20.94</v>
      </c>
      <c r="AO9">
        <v>20.95</v>
      </c>
      <c r="AP9">
        <v>20.92</v>
      </c>
      <c r="AQ9">
        <v>21.18</v>
      </c>
      <c r="AR9">
        <v>21.02</v>
      </c>
      <c r="AS9">
        <v>20.96</v>
      </c>
      <c r="AT9">
        <v>20.85</v>
      </c>
      <c r="AU9">
        <v>21.07</v>
      </c>
      <c r="AV9">
        <v>21.07</v>
      </c>
      <c r="AW9">
        <v>20.96</v>
      </c>
      <c r="AX9">
        <v>20.94</v>
      </c>
      <c r="AY9">
        <v>21.26</v>
      </c>
      <c r="AZ9">
        <v>21.02</v>
      </c>
      <c r="BA9">
        <v>21.26</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20.34</v>
      </c>
      <c r="EO9">
        <v>20.49</v>
      </c>
      <c r="EP9">
        <v>20.49</v>
      </c>
      <c r="EQ9">
        <v>20.34</v>
      </c>
      <c r="ER9">
        <v>20.45</v>
      </c>
      <c r="ES9">
        <v>20.55</v>
      </c>
      <c r="ET9">
        <v>20.78</v>
      </c>
      <c r="EU9">
        <v>20.79</v>
      </c>
      <c r="EV9">
        <v>20.67</v>
      </c>
      <c r="EW9">
        <v>20.6</v>
      </c>
      <c r="EX9">
        <v>20.76</v>
      </c>
      <c r="EY9">
        <v>20.39</v>
      </c>
      <c r="EZ9">
        <v>20.68</v>
      </c>
      <c r="FA9">
        <v>20.239999999999998</v>
      </c>
      <c r="FB9">
        <v>20.41</v>
      </c>
      <c r="FC9">
        <v>20.78</v>
      </c>
      <c r="FD9">
        <v>20.76</v>
      </c>
      <c r="FE9">
        <v>20.51</v>
      </c>
      <c r="FF9">
        <v>20.67</v>
      </c>
      <c r="FG9">
        <v>20.8</v>
      </c>
      <c r="FH9">
        <v>20.75</v>
      </c>
      <c r="FI9">
        <v>20.56</v>
      </c>
      <c r="FJ9">
        <v>20.64</v>
      </c>
      <c r="FK9">
        <v>20.75</v>
      </c>
      <c r="FL9">
        <v>20.77</v>
      </c>
      <c r="FM9">
        <v>20.55</v>
      </c>
      <c r="FN9">
        <v>20.73</v>
      </c>
      <c r="FO9">
        <v>20.77</v>
      </c>
      <c r="FP9">
        <v>20.87</v>
      </c>
      <c r="FQ9">
        <v>20.81</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v>0</v>
      </c>
      <c r="IE9">
        <v>0</v>
      </c>
      <c r="IF9">
        <v>0</v>
      </c>
      <c r="IG9">
        <v>0</v>
      </c>
      <c r="IH9">
        <v>0</v>
      </c>
      <c r="II9">
        <v>0</v>
      </c>
      <c r="IJ9">
        <v>0</v>
      </c>
      <c r="IK9">
        <v>0</v>
      </c>
      <c r="IL9">
        <v>0</v>
      </c>
      <c r="IM9">
        <v>0</v>
      </c>
      <c r="IN9">
        <v>0</v>
      </c>
      <c r="IO9">
        <v>0</v>
      </c>
      <c r="IP9">
        <v>0</v>
      </c>
      <c r="IQ9">
        <v>0</v>
      </c>
      <c r="IR9">
        <v>0</v>
      </c>
      <c r="IS9">
        <v>0</v>
      </c>
      <c r="IT9">
        <v>0</v>
      </c>
      <c r="IU9">
        <v>0</v>
      </c>
      <c r="IV9">
        <v>0</v>
      </c>
      <c r="IW9">
        <v>0</v>
      </c>
      <c r="IX9">
        <v>0</v>
      </c>
      <c r="IY9">
        <v>0</v>
      </c>
      <c r="IZ9">
        <v>0</v>
      </c>
      <c r="JA9">
        <v>0</v>
      </c>
      <c r="JB9">
        <v>0</v>
      </c>
      <c r="JC9">
        <v>0</v>
      </c>
      <c r="JD9">
        <v>4.2030000000000003</v>
      </c>
      <c r="JE9">
        <v>6.2960000000000003</v>
      </c>
      <c r="JF9">
        <v>5.7640000000000002</v>
      </c>
      <c r="JG9">
        <v>7.5250000000000004</v>
      </c>
      <c r="JH9">
        <v>6.859</v>
      </c>
      <c r="JI9">
        <v>11.811</v>
      </c>
      <c r="JJ9">
        <v>9.1219999999999999</v>
      </c>
      <c r="JK9">
        <v>10.022</v>
      </c>
      <c r="JL9">
        <v>6.7430000000000003</v>
      </c>
      <c r="JM9">
        <v>7.351</v>
      </c>
      <c r="JN9">
        <v>9.7639999999999993</v>
      </c>
      <c r="JO9">
        <v>7.9889999999999999</v>
      </c>
      <c r="JP9">
        <v>8.4570000000000007</v>
      </c>
      <c r="JQ9">
        <v>7.0860000000000003</v>
      </c>
      <c r="JR9">
        <v>7.1029999999999998</v>
      </c>
      <c r="JS9">
        <v>12.022</v>
      </c>
      <c r="JT9">
        <v>10.708</v>
      </c>
      <c r="JU9">
        <v>8.02</v>
      </c>
      <c r="JV9">
        <v>9.4160000000000004</v>
      </c>
      <c r="JW9">
        <v>13.302</v>
      </c>
      <c r="JX9">
        <v>7.7130000000000001</v>
      </c>
      <c r="JY9">
        <v>8.3960000000000008</v>
      </c>
      <c r="JZ9">
        <v>5.3449999999999998</v>
      </c>
      <c r="KA9">
        <v>9.8629999999999995</v>
      </c>
      <c r="KB9">
        <v>11.734999999999999</v>
      </c>
      <c r="KC9">
        <v>10.413</v>
      </c>
      <c r="KD9">
        <v>12.27</v>
      </c>
      <c r="KE9">
        <v>12.221</v>
      </c>
      <c r="KF9">
        <v>10.715999999999999</v>
      </c>
      <c r="KG9">
        <v>13.443</v>
      </c>
    </row>
    <row r="10" spans="1:293" x14ac:dyDescent="0.25">
      <c r="A10" t="s">
        <v>704</v>
      </c>
      <c r="B10" t="s">
        <v>833</v>
      </c>
      <c r="C10" t="s">
        <v>595</v>
      </c>
      <c r="D10">
        <v>15</v>
      </c>
      <c r="E10" t="s">
        <v>1</v>
      </c>
      <c r="F10">
        <v>1</v>
      </c>
      <c r="G10">
        <v>1</v>
      </c>
      <c r="H10" t="s">
        <v>8</v>
      </c>
      <c r="I10" t="s">
        <v>7</v>
      </c>
      <c r="J10" t="s">
        <v>611</v>
      </c>
      <c r="K10" t="s">
        <v>834</v>
      </c>
      <c r="L10" t="s">
        <v>831</v>
      </c>
      <c r="M10" s="7">
        <v>0</v>
      </c>
      <c r="N10" s="7">
        <v>102.78501238677001</v>
      </c>
      <c r="O10" s="7">
        <f>M10*'Emission and cost factors'!$D$8+N10*'Emission and cost factors'!$E$8</f>
        <v>47.281105697914207</v>
      </c>
      <c r="P10" s="8">
        <f>M10*'Emission and cost factors'!$D$9+N10*'Emission and cost factors'!$E$9</f>
        <v>15.4177518580155</v>
      </c>
      <c r="Q10" s="7">
        <f t="shared" si="0"/>
        <v>20.957999999999995</v>
      </c>
      <c r="R10" s="2">
        <f t="shared" si="1"/>
        <v>0</v>
      </c>
      <c r="S10" s="2">
        <f t="shared" si="2"/>
        <v>0</v>
      </c>
      <c r="T10" s="2">
        <f t="shared" si="3"/>
        <v>0</v>
      </c>
      <c r="U10" s="7">
        <f t="shared" si="4"/>
        <v>0</v>
      </c>
      <c r="V10" s="7">
        <f t="shared" si="5"/>
        <v>0</v>
      </c>
      <c r="W10" s="7">
        <f t="shared" si="6"/>
        <v>0</v>
      </c>
      <c r="X10">
        <v>20.69</v>
      </c>
      <c r="Y10">
        <v>20.85</v>
      </c>
      <c r="Z10">
        <v>20.92</v>
      </c>
      <c r="AA10">
        <v>20.78</v>
      </c>
      <c r="AB10">
        <v>20.89</v>
      </c>
      <c r="AC10">
        <v>20.95</v>
      </c>
      <c r="AD10">
        <v>20.91</v>
      </c>
      <c r="AE10">
        <v>20.98</v>
      </c>
      <c r="AF10">
        <v>20.89</v>
      </c>
      <c r="AG10">
        <v>20.98</v>
      </c>
      <c r="AH10">
        <v>20.93</v>
      </c>
      <c r="AI10">
        <v>20.82</v>
      </c>
      <c r="AJ10">
        <v>20.86</v>
      </c>
      <c r="AK10">
        <v>20.75</v>
      </c>
      <c r="AL10">
        <v>20.79</v>
      </c>
      <c r="AM10">
        <v>20.96</v>
      </c>
      <c r="AN10">
        <v>20.99</v>
      </c>
      <c r="AO10">
        <v>21.02</v>
      </c>
      <c r="AP10">
        <v>21.01</v>
      </c>
      <c r="AQ10">
        <v>21.2</v>
      </c>
      <c r="AR10">
        <v>21.04</v>
      </c>
      <c r="AS10">
        <v>21.03</v>
      </c>
      <c r="AT10">
        <v>20.84</v>
      </c>
      <c r="AU10">
        <v>21.09</v>
      </c>
      <c r="AV10">
        <v>21.09</v>
      </c>
      <c r="AW10">
        <v>20.92</v>
      </c>
      <c r="AX10">
        <v>20.98</v>
      </c>
      <c r="AY10">
        <v>21.28</v>
      </c>
      <c r="AZ10">
        <v>21.04</v>
      </c>
      <c r="BA10">
        <v>21.26</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20.399999999999999</v>
      </c>
      <c r="EO10">
        <v>20.52</v>
      </c>
      <c r="EP10">
        <v>20.52</v>
      </c>
      <c r="EQ10">
        <v>20.399999999999999</v>
      </c>
      <c r="ER10">
        <v>20.49</v>
      </c>
      <c r="ES10">
        <v>20.54</v>
      </c>
      <c r="ET10">
        <v>20.77</v>
      </c>
      <c r="EU10">
        <v>20.8</v>
      </c>
      <c r="EV10">
        <v>20.7</v>
      </c>
      <c r="EW10">
        <v>20.58</v>
      </c>
      <c r="EX10">
        <v>20.76</v>
      </c>
      <c r="EY10">
        <v>20.39</v>
      </c>
      <c r="EZ10">
        <v>20.69</v>
      </c>
      <c r="FA10">
        <v>20.239999999999998</v>
      </c>
      <c r="FB10">
        <v>20.41</v>
      </c>
      <c r="FC10">
        <v>20.75</v>
      </c>
      <c r="FD10">
        <v>20.9</v>
      </c>
      <c r="FE10">
        <v>20.5</v>
      </c>
      <c r="FF10">
        <v>20.65</v>
      </c>
      <c r="FG10">
        <v>20.81</v>
      </c>
      <c r="FH10">
        <v>20.72</v>
      </c>
      <c r="FI10">
        <v>20.51</v>
      </c>
      <c r="FJ10">
        <v>20.7</v>
      </c>
      <c r="FK10">
        <v>20.77</v>
      </c>
      <c r="FL10">
        <v>20.93</v>
      </c>
      <c r="FM10">
        <v>20.55</v>
      </c>
      <c r="FN10">
        <v>20.67</v>
      </c>
      <c r="FO10">
        <v>20.81</v>
      </c>
      <c r="FP10">
        <v>20.89</v>
      </c>
      <c r="FQ10">
        <v>20.86</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v>0</v>
      </c>
      <c r="GP10">
        <v>0</v>
      </c>
      <c r="GQ10">
        <v>0</v>
      </c>
      <c r="GR10">
        <v>0</v>
      </c>
      <c r="GS10">
        <v>0</v>
      </c>
      <c r="GT10">
        <v>0</v>
      </c>
      <c r="GU10">
        <v>0</v>
      </c>
      <c r="GV10">
        <v>0</v>
      </c>
      <c r="GW10">
        <v>0</v>
      </c>
      <c r="GX10">
        <v>0</v>
      </c>
      <c r="GY10">
        <v>0</v>
      </c>
      <c r="GZ10">
        <v>0</v>
      </c>
      <c r="HA10">
        <v>0</v>
      </c>
      <c r="HB10">
        <v>0</v>
      </c>
      <c r="HC10">
        <v>0</v>
      </c>
      <c r="HD10">
        <v>0</v>
      </c>
      <c r="HE10">
        <v>0</v>
      </c>
      <c r="HF10">
        <v>0</v>
      </c>
      <c r="HG10">
        <v>0</v>
      </c>
      <c r="HH10">
        <v>0</v>
      </c>
      <c r="HI10">
        <v>0</v>
      </c>
      <c r="HJ10">
        <v>0</v>
      </c>
      <c r="HK10">
        <v>0</v>
      </c>
      <c r="HL10">
        <v>0</v>
      </c>
      <c r="HM10">
        <v>0</v>
      </c>
      <c r="HN10">
        <v>0</v>
      </c>
      <c r="HO10">
        <v>0</v>
      </c>
      <c r="HP10">
        <v>0</v>
      </c>
      <c r="HQ10">
        <v>0</v>
      </c>
      <c r="HR10">
        <v>0</v>
      </c>
      <c r="HS10">
        <v>0</v>
      </c>
      <c r="HT10">
        <v>0</v>
      </c>
      <c r="HU10">
        <v>0</v>
      </c>
      <c r="HV10">
        <v>0</v>
      </c>
      <c r="HW10">
        <v>0</v>
      </c>
      <c r="HX10">
        <v>0</v>
      </c>
      <c r="HY10">
        <v>0</v>
      </c>
      <c r="HZ10">
        <v>0</v>
      </c>
      <c r="IA10">
        <v>0</v>
      </c>
      <c r="IB10">
        <v>0</v>
      </c>
      <c r="IC10">
        <v>0</v>
      </c>
      <c r="ID10">
        <v>0</v>
      </c>
      <c r="IE10">
        <v>0</v>
      </c>
      <c r="IF10">
        <v>0</v>
      </c>
      <c r="IG10">
        <v>0</v>
      </c>
      <c r="IH10">
        <v>0</v>
      </c>
      <c r="II10">
        <v>0</v>
      </c>
      <c r="IJ10">
        <v>0</v>
      </c>
      <c r="IK10">
        <v>0</v>
      </c>
      <c r="IL10">
        <v>0</v>
      </c>
      <c r="IM10">
        <v>0</v>
      </c>
      <c r="IN10">
        <v>0</v>
      </c>
      <c r="IO10">
        <v>0</v>
      </c>
      <c r="IP10">
        <v>0</v>
      </c>
      <c r="IQ10">
        <v>0</v>
      </c>
      <c r="IR10">
        <v>0</v>
      </c>
      <c r="IS10">
        <v>0</v>
      </c>
      <c r="IT10">
        <v>0</v>
      </c>
      <c r="IU10">
        <v>0</v>
      </c>
      <c r="IV10">
        <v>0</v>
      </c>
      <c r="IW10">
        <v>0</v>
      </c>
      <c r="IX10">
        <v>0</v>
      </c>
      <c r="IY10">
        <v>0</v>
      </c>
      <c r="IZ10">
        <v>0</v>
      </c>
      <c r="JA10">
        <v>0</v>
      </c>
      <c r="JB10">
        <v>0</v>
      </c>
      <c r="JC10">
        <v>0</v>
      </c>
      <c r="JD10">
        <v>4.2030000000000003</v>
      </c>
      <c r="JE10">
        <v>6.2960000000000003</v>
      </c>
      <c r="JF10">
        <v>5.7640000000000002</v>
      </c>
      <c r="JG10">
        <v>7.5250000000000004</v>
      </c>
      <c r="JH10">
        <v>6.859</v>
      </c>
      <c r="JI10">
        <v>11.811</v>
      </c>
      <c r="JJ10">
        <v>9.1219999999999999</v>
      </c>
      <c r="JK10">
        <v>10.022</v>
      </c>
      <c r="JL10">
        <v>6.7430000000000003</v>
      </c>
      <c r="JM10">
        <v>7.351</v>
      </c>
      <c r="JN10">
        <v>9.7639999999999993</v>
      </c>
      <c r="JO10">
        <v>7.9889999999999999</v>
      </c>
      <c r="JP10">
        <v>8.4570000000000007</v>
      </c>
      <c r="JQ10">
        <v>7.0860000000000003</v>
      </c>
      <c r="JR10">
        <v>7.1029999999999998</v>
      </c>
      <c r="JS10">
        <v>12.022</v>
      </c>
      <c r="JT10">
        <v>10.708</v>
      </c>
      <c r="JU10">
        <v>8.02</v>
      </c>
      <c r="JV10">
        <v>9.4160000000000004</v>
      </c>
      <c r="JW10">
        <v>13.302</v>
      </c>
      <c r="JX10">
        <v>7.7130000000000001</v>
      </c>
      <c r="JY10">
        <v>8.3960000000000008</v>
      </c>
      <c r="JZ10">
        <v>5.3449999999999998</v>
      </c>
      <c r="KA10">
        <v>9.8629999999999995</v>
      </c>
      <c r="KB10">
        <v>11.734999999999999</v>
      </c>
      <c r="KC10">
        <v>10.413</v>
      </c>
      <c r="KD10">
        <v>12.27</v>
      </c>
      <c r="KE10">
        <v>12.221</v>
      </c>
      <c r="KF10">
        <v>10.715999999999999</v>
      </c>
      <c r="KG10">
        <v>13.443</v>
      </c>
    </row>
    <row r="11" spans="1:293" x14ac:dyDescent="0.25">
      <c r="A11" t="s">
        <v>705</v>
      </c>
      <c r="B11" t="s">
        <v>833</v>
      </c>
      <c r="C11" t="s">
        <v>595</v>
      </c>
      <c r="D11">
        <v>16</v>
      </c>
      <c r="E11" t="s">
        <v>1</v>
      </c>
      <c r="F11">
        <v>1</v>
      </c>
      <c r="G11">
        <v>1</v>
      </c>
      <c r="H11" t="s">
        <v>8</v>
      </c>
      <c r="I11" t="s">
        <v>7</v>
      </c>
      <c r="J11" t="s">
        <v>5</v>
      </c>
      <c r="K11" t="s">
        <v>834</v>
      </c>
      <c r="L11" t="s">
        <v>831</v>
      </c>
      <c r="M11" s="7">
        <v>0</v>
      </c>
      <c r="N11" s="7">
        <v>102.88951722908099</v>
      </c>
      <c r="O11" s="7">
        <f>M11*'Emission and cost factors'!$D$8+N11*'Emission and cost factors'!$E$8</f>
        <v>47.329177925377259</v>
      </c>
      <c r="P11" s="8">
        <f>M11*'Emission and cost factors'!$D$9+N11*'Emission and cost factors'!$E$9</f>
        <v>15.433427584362148</v>
      </c>
      <c r="Q11" s="7">
        <f t="shared" si="0"/>
        <v>20.958333333333329</v>
      </c>
      <c r="R11" s="2">
        <f t="shared" si="1"/>
        <v>0</v>
      </c>
      <c r="S11" s="2">
        <f t="shared" si="2"/>
        <v>0</v>
      </c>
      <c r="T11" s="2">
        <f t="shared" si="3"/>
        <v>0</v>
      </c>
      <c r="U11" s="7">
        <f t="shared" si="4"/>
        <v>0</v>
      </c>
      <c r="V11" s="7">
        <f t="shared" si="5"/>
        <v>0</v>
      </c>
      <c r="W11" s="7">
        <f t="shared" si="6"/>
        <v>0</v>
      </c>
      <c r="X11">
        <v>20.69</v>
      </c>
      <c r="Y11">
        <v>20.85</v>
      </c>
      <c r="Z11">
        <v>20.92</v>
      </c>
      <c r="AA11">
        <v>20.78</v>
      </c>
      <c r="AB11">
        <v>20.89</v>
      </c>
      <c r="AC11">
        <v>20.95</v>
      </c>
      <c r="AD11">
        <v>20.91</v>
      </c>
      <c r="AE11">
        <v>20.98</v>
      </c>
      <c r="AF11">
        <v>20.89</v>
      </c>
      <c r="AG11">
        <v>20.98</v>
      </c>
      <c r="AH11">
        <v>20.93</v>
      </c>
      <c r="AI11">
        <v>20.82</v>
      </c>
      <c r="AJ11">
        <v>20.86</v>
      </c>
      <c r="AK11">
        <v>20.75</v>
      </c>
      <c r="AL11">
        <v>20.79</v>
      </c>
      <c r="AM11">
        <v>20.96</v>
      </c>
      <c r="AN11">
        <v>20.99</v>
      </c>
      <c r="AO11">
        <v>21.02</v>
      </c>
      <c r="AP11">
        <v>21.01</v>
      </c>
      <c r="AQ11">
        <v>21.2</v>
      </c>
      <c r="AR11">
        <v>21.04</v>
      </c>
      <c r="AS11">
        <v>21.03</v>
      </c>
      <c r="AT11">
        <v>20.85</v>
      </c>
      <c r="AU11">
        <v>21.09</v>
      </c>
      <c r="AV11">
        <v>21.09</v>
      </c>
      <c r="AW11">
        <v>20.92</v>
      </c>
      <c r="AX11">
        <v>20.98</v>
      </c>
      <c r="AY11">
        <v>21.28</v>
      </c>
      <c r="AZ11">
        <v>21.04</v>
      </c>
      <c r="BA11">
        <v>21.26</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20.399999999999999</v>
      </c>
      <c r="EO11">
        <v>20.52</v>
      </c>
      <c r="EP11">
        <v>20.52</v>
      </c>
      <c r="EQ11">
        <v>20.399999999999999</v>
      </c>
      <c r="ER11">
        <v>20.49</v>
      </c>
      <c r="ES11">
        <v>20.54</v>
      </c>
      <c r="ET11">
        <v>20.77</v>
      </c>
      <c r="EU11">
        <v>20.8</v>
      </c>
      <c r="EV11">
        <v>20.7</v>
      </c>
      <c r="EW11">
        <v>20.58</v>
      </c>
      <c r="EX11">
        <v>20.76</v>
      </c>
      <c r="EY11">
        <v>20.39</v>
      </c>
      <c r="EZ11">
        <v>20.69</v>
      </c>
      <c r="FA11">
        <v>20.239999999999998</v>
      </c>
      <c r="FB11">
        <v>20.41</v>
      </c>
      <c r="FC11">
        <v>20.75</v>
      </c>
      <c r="FD11">
        <v>20.9</v>
      </c>
      <c r="FE11">
        <v>20.5</v>
      </c>
      <c r="FF11">
        <v>20.65</v>
      </c>
      <c r="FG11">
        <v>20.81</v>
      </c>
      <c r="FH11">
        <v>20.72</v>
      </c>
      <c r="FI11">
        <v>20.51</v>
      </c>
      <c r="FJ11">
        <v>20.7</v>
      </c>
      <c r="FK11">
        <v>20.77</v>
      </c>
      <c r="FL11">
        <v>20.93</v>
      </c>
      <c r="FM11">
        <v>20.55</v>
      </c>
      <c r="FN11">
        <v>20.67</v>
      </c>
      <c r="FO11">
        <v>20.81</v>
      </c>
      <c r="FP11">
        <v>20.89</v>
      </c>
      <c r="FQ11">
        <v>20.86</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c r="GL11">
        <v>0</v>
      </c>
      <c r="GM11">
        <v>0</v>
      </c>
      <c r="GN11">
        <v>0</v>
      </c>
      <c r="GO11">
        <v>0</v>
      </c>
      <c r="GP11">
        <v>0</v>
      </c>
      <c r="GQ11">
        <v>0</v>
      </c>
      <c r="GR11">
        <v>0</v>
      </c>
      <c r="GS11">
        <v>0</v>
      </c>
      <c r="GT11">
        <v>0</v>
      </c>
      <c r="GU11">
        <v>0</v>
      </c>
      <c r="GV11">
        <v>0</v>
      </c>
      <c r="GW11">
        <v>0</v>
      </c>
      <c r="GX11">
        <v>0</v>
      </c>
      <c r="GY11">
        <v>0</v>
      </c>
      <c r="GZ11">
        <v>0</v>
      </c>
      <c r="HA11">
        <v>0</v>
      </c>
      <c r="HB11">
        <v>0</v>
      </c>
      <c r="HC11">
        <v>0</v>
      </c>
      <c r="HD11">
        <v>0</v>
      </c>
      <c r="HE11">
        <v>0</v>
      </c>
      <c r="HF11">
        <v>0</v>
      </c>
      <c r="HG11">
        <v>0</v>
      </c>
      <c r="HH11">
        <v>0</v>
      </c>
      <c r="HI11">
        <v>0</v>
      </c>
      <c r="HJ11">
        <v>0</v>
      </c>
      <c r="HK11">
        <v>0</v>
      </c>
      <c r="HL11">
        <v>0</v>
      </c>
      <c r="HM11">
        <v>0</v>
      </c>
      <c r="HN11">
        <v>0</v>
      </c>
      <c r="HO11">
        <v>0</v>
      </c>
      <c r="HP11">
        <v>0</v>
      </c>
      <c r="HQ11">
        <v>0</v>
      </c>
      <c r="HR11">
        <v>0</v>
      </c>
      <c r="HS11">
        <v>0</v>
      </c>
      <c r="HT11">
        <v>0</v>
      </c>
      <c r="HU11">
        <v>0</v>
      </c>
      <c r="HV11">
        <v>0</v>
      </c>
      <c r="HW11">
        <v>0</v>
      </c>
      <c r="HX11">
        <v>0</v>
      </c>
      <c r="HY11">
        <v>0</v>
      </c>
      <c r="HZ11">
        <v>0</v>
      </c>
      <c r="IA11">
        <v>0</v>
      </c>
      <c r="IB11">
        <v>0</v>
      </c>
      <c r="IC11">
        <v>0</v>
      </c>
      <c r="ID11">
        <v>0</v>
      </c>
      <c r="IE11">
        <v>0</v>
      </c>
      <c r="IF11">
        <v>0</v>
      </c>
      <c r="IG11">
        <v>0</v>
      </c>
      <c r="IH11">
        <v>0</v>
      </c>
      <c r="II11">
        <v>0</v>
      </c>
      <c r="IJ11">
        <v>0</v>
      </c>
      <c r="IK11">
        <v>0</v>
      </c>
      <c r="IL11">
        <v>0</v>
      </c>
      <c r="IM11">
        <v>0</v>
      </c>
      <c r="IN11">
        <v>0</v>
      </c>
      <c r="IO11">
        <v>0</v>
      </c>
      <c r="IP11">
        <v>0</v>
      </c>
      <c r="IQ11">
        <v>0</v>
      </c>
      <c r="IR11">
        <v>0</v>
      </c>
      <c r="IS11">
        <v>0</v>
      </c>
      <c r="IT11">
        <v>0</v>
      </c>
      <c r="IU11">
        <v>0</v>
      </c>
      <c r="IV11">
        <v>0</v>
      </c>
      <c r="IW11">
        <v>0</v>
      </c>
      <c r="IX11">
        <v>0</v>
      </c>
      <c r="IY11">
        <v>0</v>
      </c>
      <c r="IZ11">
        <v>0</v>
      </c>
      <c r="JA11">
        <v>0</v>
      </c>
      <c r="JB11">
        <v>0</v>
      </c>
      <c r="JC11">
        <v>0</v>
      </c>
      <c r="JD11">
        <v>4.2030000000000003</v>
      </c>
      <c r="JE11">
        <v>6.2960000000000003</v>
      </c>
      <c r="JF11">
        <v>5.7640000000000002</v>
      </c>
      <c r="JG11">
        <v>7.5250000000000004</v>
      </c>
      <c r="JH11">
        <v>6.859</v>
      </c>
      <c r="JI11">
        <v>11.811</v>
      </c>
      <c r="JJ11">
        <v>9.1219999999999999</v>
      </c>
      <c r="JK11">
        <v>10.022</v>
      </c>
      <c r="JL11">
        <v>6.7430000000000003</v>
      </c>
      <c r="JM11">
        <v>7.351</v>
      </c>
      <c r="JN11">
        <v>9.7639999999999993</v>
      </c>
      <c r="JO11">
        <v>7.9889999999999999</v>
      </c>
      <c r="JP11">
        <v>8.4570000000000007</v>
      </c>
      <c r="JQ11">
        <v>7.0860000000000003</v>
      </c>
      <c r="JR11">
        <v>7.1029999999999998</v>
      </c>
      <c r="JS11">
        <v>12.022</v>
      </c>
      <c r="JT11">
        <v>10.708</v>
      </c>
      <c r="JU11">
        <v>8.02</v>
      </c>
      <c r="JV11">
        <v>9.4160000000000004</v>
      </c>
      <c r="JW11">
        <v>13.302</v>
      </c>
      <c r="JX11">
        <v>7.7130000000000001</v>
      </c>
      <c r="JY11">
        <v>8.3960000000000008</v>
      </c>
      <c r="JZ11">
        <v>5.3449999999999998</v>
      </c>
      <c r="KA11">
        <v>9.8629999999999995</v>
      </c>
      <c r="KB11">
        <v>11.734999999999999</v>
      </c>
      <c r="KC11">
        <v>10.413</v>
      </c>
      <c r="KD11">
        <v>12.27</v>
      </c>
      <c r="KE11">
        <v>12.221</v>
      </c>
      <c r="KF11">
        <v>10.715999999999999</v>
      </c>
      <c r="KG11">
        <v>13.443</v>
      </c>
    </row>
    <row r="12" spans="1:293" x14ac:dyDescent="0.25">
      <c r="A12" t="s">
        <v>706</v>
      </c>
      <c r="B12" t="s">
        <v>833</v>
      </c>
      <c r="C12" t="s">
        <v>595</v>
      </c>
      <c r="D12">
        <v>17</v>
      </c>
      <c r="E12" t="s">
        <v>1</v>
      </c>
      <c r="F12">
        <v>1</v>
      </c>
      <c r="G12">
        <v>1</v>
      </c>
      <c r="H12" t="s">
        <v>8</v>
      </c>
      <c r="I12" t="s">
        <v>3</v>
      </c>
      <c r="J12" t="s">
        <v>611</v>
      </c>
      <c r="K12" t="s">
        <v>834</v>
      </c>
      <c r="L12" t="s">
        <v>831</v>
      </c>
      <c r="M12" s="7">
        <v>0</v>
      </c>
      <c r="N12" s="7">
        <v>96.576825959049103</v>
      </c>
      <c r="O12" s="7">
        <f>M12*'Emission and cost factors'!$D$8+N12*'Emission and cost factors'!$E$8</f>
        <v>44.425339941162591</v>
      </c>
      <c r="P12" s="8">
        <f>M12*'Emission and cost factors'!$D$9+N12*'Emission and cost factors'!$E$9</f>
        <v>14.486523893857365</v>
      </c>
      <c r="Q12" s="7">
        <f t="shared" si="0"/>
        <v>20.924333333333326</v>
      </c>
      <c r="R12" s="2">
        <f t="shared" si="1"/>
        <v>0</v>
      </c>
      <c r="S12" s="2">
        <f t="shared" si="2"/>
        <v>0</v>
      </c>
      <c r="T12" s="2">
        <f t="shared" si="3"/>
        <v>0</v>
      </c>
      <c r="U12" s="7">
        <f t="shared" si="4"/>
        <v>0</v>
      </c>
      <c r="V12" s="7">
        <f t="shared" si="5"/>
        <v>0</v>
      </c>
      <c r="W12" s="7">
        <f t="shared" si="6"/>
        <v>0</v>
      </c>
      <c r="X12">
        <v>20.65</v>
      </c>
      <c r="Y12">
        <v>20.86</v>
      </c>
      <c r="Z12">
        <v>20.72</v>
      </c>
      <c r="AA12">
        <v>20.79</v>
      </c>
      <c r="AB12">
        <v>20.89</v>
      </c>
      <c r="AC12">
        <v>20.97</v>
      </c>
      <c r="AD12">
        <v>20.97</v>
      </c>
      <c r="AE12">
        <v>20.94</v>
      </c>
      <c r="AF12">
        <v>20.94</v>
      </c>
      <c r="AG12">
        <v>20.87</v>
      </c>
      <c r="AH12">
        <v>20.92</v>
      </c>
      <c r="AI12">
        <v>20.85</v>
      </c>
      <c r="AJ12">
        <v>20.92</v>
      </c>
      <c r="AK12">
        <v>20.75</v>
      </c>
      <c r="AL12">
        <v>20.82</v>
      </c>
      <c r="AM12">
        <v>20.9</v>
      </c>
      <c r="AN12">
        <v>20.9</v>
      </c>
      <c r="AO12">
        <v>20.83</v>
      </c>
      <c r="AP12">
        <v>20.84</v>
      </c>
      <c r="AQ12">
        <v>21.15</v>
      </c>
      <c r="AR12">
        <v>20.99</v>
      </c>
      <c r="AS12">
        <v>20.83</v>
      </c>
      <c r="AT12">
        <v>20.9</v>
      </c>
      <c r="AU12">
        <v>21.04</v>
      </c>
      <c r="AV12">
        <v>21.04</v>
      </c>
      <c r="AW12">
        <v>20.99</v>
      </c>
      <c r="AX12">
        <v>20.93</v>
      </c>
      <c r="AY12">
        <v>21.28</v>
      </c>
      <c r="AZ12">
        <v>21</v>
      </c>
      <c r="BA12">
        <v>21.25</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20.23</v>
      </c>
      <c r="EO12">
        <v>20.440000000000001</v>
      </c>
      <c r="EP12">
        <v>20.48</v>
      </c>
      <c r="EQ12">
        <v>20.28</v>
      </c>
      <c r="ER12">
        <v>20.38</v>
      </c>
      <c r="ES12">
        <v>20.53</v>
      </c>
      <c r="ET12">
        <v>20.73</v>
      </c>
      <c r="EU12">
        <v>20.76</v>
      </c>
      <c r="EV12">
        <v>20.63</v>
      </c>
      <c r="EW12">
        <v>20.55</v>
      </c>
      <c r="EX12">
        <v>20.71</v>
      </c>
      <c r="EY12">
        <v>20.39</v>
      </c>
      <c r="EZ12">
        <v>20.67</v>
      </c>
      <c r="FA12">
        <v>20.190000000000001</v>
      </c>
      <c r="FB12">
        <v>20.38</v>
      </c>
      <c r="FC12">
        <v>20.76</v>
      </c>
      <c r="FD12">
        <v>20.71</v>
      </c>
      <c r="FE12">
        <v>20.57</v>
      </c>
      <c r="FF12">
        <v>20.69</v>
      </c>
      <c r="FG12">
        <v>20.81</v>
      </c>
      <c r="FH12">
        <v>20.73</v>
      </c>
      <c r="FI12">
        <v>20.58</v>
      </c>
      <c r="FJ12">
        <v>20.58</v>
      </c>
      <c r="FK12">
        <v>20.73</v>
      </c>
      <c r="FL12">
        <v>20.75</v>
      </c>
      <c r="FM12">
        <v>20.53</v>
      </c>
      <c r="FN12">
        <v>20.77</v>
      </c>
      <c r="FO12">
        <v>20.78</v>
      </c>
      <c r="FP12">
        <v>20.68</v>
      </c>
      <c r="FQ12">
        <v>20.84</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v>0</v>
      </c>
      <c r="GZ12">
        <v>0</v>
      </c>
      <c r="HA12">
        <v>0</v>
      </c>
      <c r="HB12">
        <v>0</v>
      </c>
      <c r="HC12">
        <v>0</v>
      </c>
      <c r="HD12">
        <v>0</v>
      </c>
      <c r="HE12">
        <v>0</v>
      </c>
      <c r="HF12">
        <v>0</v>
      </c>
      <c r="HG12">
        <v>0</v>
      </c>
      <c r="HH12">
        <v>0</v>
      </c>
      <c r="HI12">
        <v>0</v>
      </c>
      <c r="HJ12">
        <v>0</v>
      </c>
      <c r="HK12">
        <v>0</v>
      </c>
      <c r="HL12">
        <v>0</v>
      </c>
      <c r="HM12">
        <v>0</v>
      </c>
      <c r="HN12">
        <v>0</v>
      </c>
      <c r="HO12">
        <v>0</v>
      </c>
      <c r="HP12">
        <v>0</v>
      </c>
      <c r="HQ12">
        <v>0</v>
      </c>
      <c r="HR12">
        <v>0</v>
      </c>
      <c r="HS12">
        <v>0</v>
      </c>
      <c r="HT12">
        <v>0</v>
      </c>
      <c r="HU12">
        <v>0</v>
      </c>
      <c r="HV12">
        <v>0</v>
      </c>
      <c r="HW12">
        <v>0</v>
      </c>
      <c r="HX12">
        <v>0</v>
      </c>
      <c r="HY12">
        <v>0</v>
      </c>
      <c r="HZ12">
        <v>0</v>
      </c>
      <c r="IA12">
        <v>0</v>
      </c>
      <c r="IB12">
        <v>0</v>
      </c>
      <c r="IC12">
        <v>0</v>
      </c>
      <c r="ID12">
        <v>0</v>
      </c>
      <c r="IE12">
        <v>0</v>
      </c>
      <c r="IF12">
        <v>0</v>
      </c>
      <c r="IG12">
        <v>0</v>
      </c>
      <c r="IH12">
        <v>0</v>
      </c>
      <c r="II12">
        <v>0</v>
      </c>
      <c r="IJ12">
        <v>0</v>
      </c>
      <c r="IK12">
        <v>0</v>
      </c>
      <c r="IL12">
        <v>0</v>
      </c>
      <c r="IM12">
        <v>0</v>
      </c>
      <c r="IN12">
        <v>0</v>
      </c>
      <c r="IO12">
        <v>0</v>
      </c>
      <c r="IP12">
        <v>0</v>
      </c>
      <c r="IQ12">
        <v>0</v>
      </c>
      <c r="IR12">
        <v>0</v>
      </c>
      <c r="IS12">
        <v>0</v>
      </c>
      <c r="IT12">
        <v>0</v>
      </c>
      <c r="IU12">
        <v>0</v>
      </c>
      <c r="IV12">
        <v>0</v>
      </c>
      <c r="IW12">
        <v>0</v>
      </c>
      <c r="IX12">
        <v>0</v>
      </c>
      <c r="IY12">
        <v>0</v>
      </c>
      <c r="IZ12">
        <v>0</v>
      </c>
      <c r="JA12">
        <v>0</v>
      </c>
      <c r="JB12">
        <v>0</v>
      </c>
      <c r="JC12">
        <v>0</v>
      </c>
      <c r="JD12">
        <v>4.2030000000000003</v>
      </c>
      <c r="JE12">
        <v>6.2960000000000003</v>
      </c>
      <c r="JF12">
        <v>5.7640000000000002</v>
      </c>
      <c r="JG12">
        <v>7.5250000000000004</v>
      </c>
      <c r="JH12">
        <v>6.859</v>
      </c>
      <c r="JI12">
        <v>11.811</v>
      </c>
      <c r="JJ12">
        <v>9.1219999999999999</v>
      </c>
      <c r="JK12">
        <v>10.022</v>
      </c>
      <c r="JL12">
        <v>6.7430000000000003</v>
      </c>
      <c r="JM12">
        <v>7.351</v>
      </c>
      <c r="JN12">
        <v>9.7639999999999993</v>
      </c>
      <c r="JO12">
        <v>7.9889999999999999</v>
      </c>
      <c r="JP12">
        <v>8.4570000000000007</v>
      </c>
      <c r="JQ12">
        <v>7.0860000000000003</v>
      </c>
      <c r="JR12">
        <v>7.1029999999999998</v>
      </c>
      <c r="JS12">
        <v>12.022</v>
      </c>
      <c r="JT12">
        <v>10.708</v>
      </c>
      <c r="JU12">
        <v>8.02</v>
      </c>
      <c r="JV12">
        <v>9.4160000000000004</v>
      </c>
      <c r="JW12">
        <v>13.302</v>
      </c>
      <c r="JX12">
        <v>7.7130000000000001</v>
      </c>
      <c r="JY12">
        <v>8.3960000000000008</v>
      </c>
      <c r="JZ12">
        <v>5.3449999999999998</v>
      </c>
      <c r="KA12">
        <v>9.8629999999999995</v>
      </c>
      <c r="KB12">
        <v>11.734999999999999</v>
      </c>
      <c r="KC12">
        <v>10.413</v>
      </c>
      <c r="KD12">
        <v>12.27</v>
      </c>
      <c r="KE12">
        <v>12.221</v>
      </c>
      <c r="KF12">
        <v>10.715999999999999</v>
      </c>
      <c r="KG12">
        <v>13.443</v>
      </c>
    </row>
    <row r="13" spans="1:293" x14ac:dyDescent="0.25">
      <c r="A13" t="s">
        <v>707</v>
      </c>
      <c r="B13" t="s">
        <v>833</v>
      </c>
      <c r="C13" t="s">
        <v>595</v>
      </c>
      <c r="D13">
        <v>18</v>
      </c>
      <c r="E13" t="s">
        <v>1</v>
      </c>
      <c r="F13">
        <v>1</v>
      </c>
      <c r="G13">
        <v>1</v>
      </c>
      <c r="H13" t="s">
        <v>8</v>
      </c>
      <c r="I13" t="s">
        <v>3</v>
      </c>
      <c r="J13" t="s">
        <v>5</v>
      </c>
      <c r="K13" t="s">
        <v>834</v>
      </c>
      <c r="L13" t="s">
        <v>831</v>
      </c>
      <c r="M13" s="7">
        <v>0</v>
      </c>
      <c r="N13" s="7">
        <v>96.682957442446295</v>
      </c>
      <c r="O13" s="7">
        <f>M13*'Emission and cost factors'!$D$8+N13*'Emission and cost factors'!$E$8</f>
        <v>44.474160423525298</v>
      </c>
      <c r="P13" s="8">
        <f>M13*'Emission and cost factors'!$D$9+N13*'Emission and cost factors'!$E$9</f>
        <v>14.502443616366943</v>
      </c>
      <c r="Q13" s="7">
        <f t="shared" si="0"/>
        <v>20.924333333333326</v>
      </c>
      <c r="R13" s="2">
        <f t="shared" si="1"/>
        <v>0</v>
      </c>
      <c r="S13" s="2">
        <f t="shared" si="2"/>
        <v>0</v>
      </c>
      <c r="T13" s="2">
        <f t="shared" si="3"/>
        <v>0</v>
      </c>
      <c r="U13" s="7">
        <f t="shared" si="4"/>
        <v>0</v>
      </c>
      <c r="V13" s="7">
        <f t="shared" si="5"/>
        <v>0</v>
      </c>
      <c r="W13" s="7">
        <f t="shared" si="6"/>
        <v>0</v>
      </c>
      <c r="X13">
        <v>20.65</v>
      </c>
      <c r="Y13">
        <v>20.86</v>
      </c>
      <c r="Z13">
        <v>20.72</v>
      </c>
      <c r="AA13">
        <v>20.79</v>
      </c>
      <c r="AB13">
        <v>20.89</v>
      </c>
      <c r="AC13">
        <v>20.97</v>
      </c>
      <c r="AD13">
        <v>20.97</v>
      </c>
      <c r="AE13">
        <v>20.94</v>
      </c>
      <c r="AF13">
        <v>20.94</v>
      </c>
      <c r="AG13">
        <v>20.87</v>
      </c>
      <c r="AH13">
        <v>20.92</v>
      </c>
      <c r="AI13">
        <v>20.85</v>
      </c>
      <c r="AJ13">
        <v>20.92</v>
      </c>
      <c r="AK13">
        <v>20.75</v>
      </c>
      <c r="AL13">
        <v>20.82</v>
      </c>
      <c r="AM13">
        <v>20.9</v>
      </c>
      <c r="AN13">
        <v>20.9</v>
      </c>
      <c r="AO13">
        <v>20.83</v>
      </c>
      <c r="AP13">
        <v>20.84</v>
      </c>
      <c r="AQ13">
        <v>21.15</v>
      </c>
      <c r="AR13">
        <v>20.99</v>
      </c>
      <c r="AS13">
        <v>20.83</v>
      </c>
      <c r="AT13">
        <v>20.9</v>
      </c>
      <c r="AU13">
        <v>21.04</v>
      </c>
      <c r="AV13">
        <v>21.04</v>
      </c>
      <c r="AW13">
        <v>20.99</v>
      </c>
      <c r="AX13">
        <v>20.93</v>
      </c>
      <c r="AY13">
        <v>21.28</v>
      </c>
      <c r="AZ13">
        <v>21</v>
      </c>
      <c r="BA13">
        <v>21.25</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20.23</v>
      </c>
      <c r="EO13">
        <v>20.440000000000001</v>
      </c>
      <c r="EP13">
        <v>20.48</v>
      </c>
      <c r="EQ13">
        <v>20.28</v>
      </c>
      <c r="ER13">
        <v>20.38</v>
      </c>
      <c r="ES13">
        <v>20.53</v>
      </c>
      <c r="ET13">
        <v>20.73</v>
      </c>
      <c r="EU13">
        <v>20.76</v>
      </c>
      <c r="EV13">
        <v>20.63</v>
      </c>
      <c r="EW13">
        <v>20.55</v>
      </c>
      <c r="EX13">
        <v>20.71</v>
      </c>
      <c r="EY13">
        <v>20.39</v>
      </c>
      <c r="EZ13">
        <v>20.67</v>
      </c>
      <c r="FA13">
        <v>20.190000000000001</v>
      </c>
      <c r="FB13">
        <v>20.38</v>
      </c>
      <c r="FC13">
        <v>20.76</v>
      </c>
      <c r="FD13">
        <v>20.71</v>
      </c>
      <c r="FE13">
        <v>20.57</v>
      </c>
      <c r="FF13">
        <v>20.69</v>
      </c>
      <c r="FG13">
        <v>20.81</v>
      </c>
      <c r="FH13">
        <v>20.73</v>
      </c>
      <c r="FI13">
        <v>20.58</v>
      </c>
      <c r="FJ13">
        <v>20.58</v>
      </c>
      <c r="FK13">
        <v>20.73</v>
      </c>
      <c r="FL13">
        <v>20.75</v>
      </c>
      <c r="FM13">
        <v>20.53</v>
      </c>
      <c r="FN13">
        <v>20.77</v>
      </c>
      <c r="FO13">
        <v>20.78</v>
      </c>
      <c r="FP13">
        <v>20.68</v>
      </c>
      <c r="FQ13">
        <v>20.84</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v>0</v>
      </c>
      <c r="ID13">
        <v>0</v>
      </c>
      <c r="IE13">
        <v>0</v>
      </c>
      <c r="IF13">
        <v>0</v>
      </c>
      <c r="IG13">
        <v>0</v>
      </c>
      <c r="IH13">
        <v>0</v>
      </c>
      <c r="II13">
        <v>0</v>
      </c>
      <c r="IJ13">
        <v>0</v>
      </c>
      <c r="IK13">
        <v>0</v>
      </c>
      <c r="IL13">
        <v>0</v>
      </c>
      <c r="IM13">
        <v>0</v>
      </c>
      <c r="IN13">
        <v>0</v>
      </c>
      <c r="IO13">
        <v>0</v>
      </c>
      <c r="IP13">
        <v>0</v>
      </c>
      <c r="IQ13">
        <v>0</v>
      </c>
      <c r="IR13">
        <v>0</v>
      </c>
      <c r="IS13">
        <v>0</v>
      </c>
      <c r="IT13">
        <v>0</v>
      </c>
      <c r="IU13">
        <v>0</v>
      </c>
      <c r="IV13">
        <v>0</v>
      </c>
      <c r="IW13">
        <v>0</v>
      </c>
      <c r="IX13">
        <v>0</v>
      </c>
      <c r="IY13">
        <v>0</v>
      </c>
      <c r="IZ13">
        <v>0</v>
      </c>
      <c r="JA13">
        <v>0</v>
      </c>
      <c r="JB13">
        <v>0</v>
      </c>
      <c r="JC13">
        <v>0</v>
      </c>
      <c r="JD13">
        <v>4.2030000000000003</v>
      </c>
      <c r="JE13">
        <v>6.2960000000000003</v>
      </c>
      <c r="JF13">
        <v>5.7640000000000002</v>
      </c>
      <c r="JG13">
        <v>7.5250000000000004</v>
      </c>
      <c r="JH13">
        <v>6.859</v>
      </c>
      <c r="JI13">
        <v>11.811</v>
      </c>
      <c r="JJ13">
        <v>9.1219999999999999</v>
      </c>
      <c r="JK13">
        <v>10.022</v>
      </c>
      <c r="JL13">
        <v>6.7430000000000003</v>
      </c>
      <c r="JM13">
        <v>7.351</v>
      </c>
      <c r="JN13">
        <v>9.7639999999999993</v>
      </c>
      <c r="JO13">
        <v>7.9889999999999999</v>
      </c>
      <c r="JP13">
        <v>8.4570000000000007</v>
      </c>
      <c r="JQ13">
        <v>7.0860000000000003</v>
      </c>
      <c r="JR13">
        <v>7.1029999999999998</v>
      </c>
      <c r="JS13">
        <v>12.022</v>
      </c>
      <c r="JT13">
        <v>10.708</v>
      </c>
      <c r="JU13">
        <v>8.02</v>
      </c>
      <c r="JV13">
        <v>9.4160000000000004</v>
      </c>
      <c r="JW13">
        <v>13.302</v>
      </c>
      <c r="JX13">
        <v>7.7130000000000001</v>
      </c>
      <c r="JY13">
        <v>8.3960000000000008</v>
      </c>
      <c r="JZ13">
        <v>5.3449999999999998</v>
      </c>
      <c r="KA13">
        <v>9.8629999999999995</v>
      </c>
      <c r="KB13">
        <v>11.734999999999999</v>
      </c>
      <c r="KC13">
        <v>10.413</v>
      </c>
      <c r="KD13">
        <v>12.27</v>
      </c>
      <c r="KE13">
        <v>12.221</v>
      </c>
      <c r="KF13">
        <v>10.715999999999999</v>
      </c>
      <c r="KG13">
        <v>13.443</v>
      </c>
    </row>
    <row r="14" spans="1:293" x14ac:dyDescent="0.25">
      <c r="A14" t="s">
        <v>708</v>
      </c>
      <c r="B14" t="s">
        <v>833</v>
      </c>
      <c r="C14" t="s">
        <v>595</v>
      </c>
      <c r="D14">
        <v>25</v>
      </c>
      <c r="E14" t="s">
        <v>1</v>
      </c>
      <c r="F14">
        <v>1</v>
      </c>
      <c r="G14">
        <v>1</v>
      </c>
      <c r="H14" t="s">
        <v>9</v>
      </c>
      <c r="I14" t="s">
        <v>612</v>
      </c>
      <c r="J14" t="s">
        <v>611</v>
      </c>
      <c r="K14" t="s">
        <v>834</v>
      </c>
      <c r="L14" t="s">
        <v>831</v>
      </c>
      <c r="M14" s="7">
        <v>0</v>
      </c>
      <c r="N14" s="7">
        <v>68.153036844761402</v>
      </c>
      <c r="O14" s="7">
        <f>M14*'Emission and cost factors'!$D$8+N14*'Emission and cost factors'!$E$8</f>
        <v>31.350396948590248</v>
      </c>
      <c r="P14" s="8">
        <f>M14*'Emission and cost factors'!$D$9+N14*'Emission and cost factors'!$E$9</f>
        <v>10.222955526714211</v>
      </c>
      <c r="Q14" s="7">
        <f t="shared" si="0"/>
        <v>21.034000000000002</v>
      </c>
      <c r="R14" s="2">
        <f t="shared" si="1"/>
        <v>0</v>
      </c>
      <c r="S14" s="2">
        <f t="shared" si="2"/>
        <v>0</v>
      </c>
      <c r="T14" s="2">
        <f t="shared" si="3"/>
        <v>0</v>
      </c>
      <c r="U14" s="7">
        <f t="shared" si="4"/>
        <v>0</v>
      </c>
      <c r="V14" s="7">
        <f t="shared" si="5"/>
        <v>0</v>
      </c>
      <c r="W14" s="7">
        <f t="shared" si="6"/>
        <v>0</v>
      </c>
      <c r="X14">
        <v>20.83</v>
      </c>
      <c r="Y14">
        <v>20.85</v>
      </c>
      <c r="Z14">
        <v>20.89</v>
      </c>
      <c r="AA14">
        <v>20.96</v>
      </c>
      <c r="AB14">
        <v>20.87</v>
      </c>
      <c r="AC14">
        <v>21</v>
      </c>
      <c r="AD14">
        <v>20.98</v>
      </c>
      <c r="AE14">
        <v>21.12</v>
      </c>
      <c r="AF14">
        <v>20.97</v>
      </c>
      <c r="AG14">
        <v>20.9</v>
      </c>
      <c r="AH14">
        <v>21.05</v>
      </c>
      <c r="AI14">
        <v>20.98</v>
      </c>
      <c r="AJ14">
        <v>20.93</v>
      </c>
      <c r="AK14">
        <v>20.91</v>
      </c>
      <c r="AL14">
        <v>20.97</v>
      </c>
      <c r="AM14">
        <v>21.07</v>
      </c>
      <c r="AN14">
        <v>21.07</v>
      </c>
      <c r="AO14">
        <v>20.9</v>
      </c>
      <c r="AP14">
        <v>20.93</v>
      </c>
      <c r="AQ14">
        <v>21.29</v>
      </c>
      <c r="AR14">
        <v>21.16</v>
      </c>
      <c r="AS14">
        <v>20.91</v>
      </c>
      <c r="AT14">
        <v>20.95</v>
      </c>
      <c r="AU14">
        <v>21.26</v>
      </c>
      <c r="AV14">
        <v>21.18</v>
      </c>
      <c r="AW14">
        <v>21.07</v>
      </c>
      <c r="AX14">
        <v>21.03</v>
      </c>
      <c r="AY14">
        <v>21.46</v>
      </c>
      <c r="AZ14">
        <v>21.14</v>
      </c>
      <c r="BA14">
        <v>21.39</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20.45</v>
      </c>
      <c r="EO14">
        <v>20.69</v>
      </c>
      <c r="EP14">
        <v>20.72</v>
      </c>
      <c r="EQ14">
        <v>20.55</v>
      </c>
      <c r="ER14">
        <v>20.66</v>
      </c>
      <c r="ES14">
        <v>20.73</v>
      </c>
      <c r="ET14">
        <v>20.7</v>
      </c>
      <c r="EU14">
        <v>20.82</v>
      </c>
      <c r="EV14">
        <v>20.77</v>
      </c>
      <c r="EW14">
        <v>20.79</v>
      </c>
      <c r="EX14">
        <v>20.81</v>
      </c>
      <c r="EY14">
        <v>20.54</v>
      </c>
      <c r="EZ14">
        <v>20.74</v>
      </c>
      <c r="FA14">
        <v>20.399999999999999</v>
      </c>
      <c r="FB14">
        <v>20.56</v>
      </c>
      <c r="FC14">
        <v>20.83</v>
      </c>
      <c r="FD14">
        <v>20.78</v>
      </c>
      <c r="FE14">
        <v>20.72</v>
      </c>
      <c r="FF14">
        <v>20.87</v>
      </c>
      <c r="FG14">
        <v>20.79</v>
      </c>
      <c r="FH14">
        <v>20.79</v>
      </c>
      <c r="FI14">
        <v>20.74</v>
      </c>
      <c r="FJ14">
        <v>20.73</v>
      </c>
      <c r="FK14">
        <v>20.73</v>
      </c>
      <c r="FL14">
        <v>20.77</v>
      </c>
      <c r="FM14">
        <v>20.65</v>
      </c>
      <c r="FN14">
        <v>20.88</v>
      </c>
      <c r="FO14">
        <v>20.86</v>
      </c>
      <c r="FP14">
        <v>20.76</v>
      </c>
      <c r="FQ14">
        <v>20.89</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0</v>
      </c>
      <c r="HE14">
        <v>0</v>
      </c>
      <c r="HF14">
        <v>0</v>
      </c>
      <c r="HG14">
        <v>0</v>
      </c>
      <c r="HH14">
        <v>0</v>
      </c>
      <c r="HI14">
        <v>0</v>
      </c>
      <c r="HJ14">
        <v>0</v>
      </c>
      <c r="HK14">
        <v>0</v>
      </c>
      <c r="HL14">
        <v>0</v>
      </c>
      <c r="HM14">
        <v>0</v>
      </c>
      <c r="HN14">
        <v>0</v>
      </c>
      <c r="HO14">
        <v>0</v>
      </c>
      <c r="HP14">
        <v>0</v>
      </c>
      <c r="HQ14">
        <v>0</v>
      </c>
      <c r="HR14">
        <v>0</v>
      </c>
      <c r="HS14">
        <v>0</v>
      </c>
      <c r="HT14">
        <v>0</v>
      </c>
      <c r="HU14">
        <v>0</v>
      </c>
      <c r="HV14">
        <v>0</v>
      </c>
      <c r="HW14">
        <v>0</v>
      </c>
      <c r="HX14">
        <v>0</v>
      </c>
      <c r="HY14">
        <v>0</v>
      </c>
      <c r="HZ14">
        <v>0</v>
      </c>
      <c r="IA14">
        <v>0</v>
      </c>
      <c r="IB14">
        <v>0</v>
      </c>
      <c r="IC14">
        <v>0</v>
      </c>
      <c r="ID14">
        <v>0</v>
      </c>
      <c r="IE14">
        <v>0</v>
      </c>
      <c r="IF14">
        <v>0</v>
      </c>
      <c r="IG14">
        <v>0</v>
      </c>
      <c r="IH14">
        <v>0</v>
      </c>
      <c r="II14">
        <v>0</v>
      </c>
      <c r="IJ14">
        <v>0</v>
      </c>
      <c r="IK14">
        <v>0</v>
      </c>
      <c r="IL14">
        <v>0</v>
      </c>
      <c r="IM14">
        <v>0</v>
      </c>
      <c r="IN14">
        <v>0</v>
      </c>
      <c r="IO14">
        <v>0</v>
      </c>
      <c r="IP14">
        <v>0</v>
      </c>
      <c r="IQ14">
        <v>0</v>
      </c>
      <c r="IR14">
        <v>0</v>
      </c>
      <c r="IS14">
        <v>0</v>
      </c>
      <c r="IT14">
        <v>0</v>
      </c>
      <c r="IU14">
        <v>0</v>
      </c>
      <c r="IV14">
        <v>0</v>
      </c>
      <c r="IW14">
        <v>0</v>
      </c>
      <c r="IX14">
        <v>0</v>
      </c>
      <c r="IY14">
        <v>0</v>
      </c>
      <c r="IZ14">
        <v>0</v>
      </c>
      <c r="JA14">
        <v>0</v>
      </c>
      <c r="JB14">
        <v>0</v>
      </c>
      <c r="JC14">
        <v>0</v>
      </c>
      <c r="JD14">
        <v>4.2030000000000003</v>
      </c>
      <c r="JE14">
        <v>6.2960000000000003</v>
      </c>
      <c r="JF14">
        <v>5.7640000000000002</v>
      </c>
      <c r="JG14">
        <v>7.5250000000000004</v>
      </c>
      <c r="JH14">
        <v>6.859</v>
      </c>
      <c r="JI14">
        <v>11.811</v>
      </c>
      <c r="JJ14">
        <v>9.1219999999999999</v>
      </c>
      <c r="JK14">
        <v>10.022</v>
      </c>
      <c r="JL14">
        <v>6.7430000000000003</v>
      </c>
      <c r="JM14">
        <v>7.351</v>
      </c>
      <c r="JN14">
        <v>9.7639999999999993</v>
      </c>
      <c r="JO14">
        <v>7.9889999999999999</v>
      </c>
      <c r="JP14">
        <v>8.4570000000000007</v>
      </c>
      <c r="JQ14">
        <v>7.0860000000000003</v>
      </c>
      <c r="JR14">
        <v>7.1029999999999998</v>
      </c>
      <c r="JS14">
        <v>12.022</v>
      </c>
      <c r="JT14">
        <v>10.708</v>
      </c>
      <c r="JU14">
        <v>8.02</v>
      </c>
      <c r="JV14">
        <v>9.4160000000000004</v>
      </c>
      <c r="JW14">
        <v>13.302</v>
      </c>
      <c r="JX14">
        <v>7.7130000000000001</v>
      </c>
      <c r="JY14">
        <v>8.3960000000000008</v>
      </c>
      <c r="JZ14">
        <v>5.3449999999999998</v>
      </c>
      <c r="KA14">
        <v>9.8629999999999995</v>
      </c>
      <c r="KB14">
        <v>11.734999999999999</v>
      </c>
      <c r="KC14">
        <v>10.413</v>
      </c>
      <c r="KD14">
        <v>12.27</v>
      </c>
      <c r="KE14">
        <v>12.221</v>
      </c>
      <c r="KF14">
        <v>10.715999999999999</v>
      </c>
      <c r="KG14">
        <v>13.443</v>
      </c>
    </row>
    <row r="15" spans="1:293" x14ac:dyDescent="0.25">
      <c r="A15" t="s">
        <v>709</v>
      </c>
      <c r="B15" t="s">
        <v>833</v>
      </c>
      <c r="C15" t="s">
        <v>595</v>
      </c>
      <c r="D15">
        <v>26</v>
      </c>
      <c r="E15" t="s">
        <v>1</v>
      </c>
      <c r="F15">
        <v>1</v>
      </c>
      <c r="G15">
        <v>1</v>
      </c>
      <c r="H15" t="s">
        <v>9</v>
      </c>
      <c r="I15" t="s">
        <v>612</v>
      </c>
      <c r="J15" t="s">
        <v>5</v>
      </c>
      <c r="K15" t="s">
        <v>834</v>
      </c>
      <c r="L15" t="s">
        <v>831</v>
      </c>
      <c r="M15" s="7">
        <v>0</v>
      </c>
      <c r="N15" s="7">
        <v>68.225048632516206</v>
      </c>
      <c r="O15" s="7">
        <f>M15*'Emission and cost factors'!$D$8+N15*'Emission and cost factors'!$E$8</f>
        <v>31.383522370957458</v>
      </c>
      <c r="P15" s="8">
        <f>M15*'Emission and cost factors'!$D$9+N15*'Emission and cost factors'!$E$9</f>
        <v>10.23375729487743</v>
      </c>
      <c r="Q15" s="7">
        <f t="shared" si="0"/>
        <v>21.034000000000002</v>
      </c>
      <c r="R15" s="2">
        <f t="shared" si="1"/>
        <v>0</v>
      </c>
      <c r="S15" s="2">
        <f t="shared" si="2"/>
        <v>0</v>
      </c>
      <c r="T15" s="2">
        <f t="shared" si="3"/>
        <v>0</v>
      </c>
      <c r="U15" s="7">
        <f t="shared" si="4"/>
        <v>0</v>
      </c>
      <c r="V15" s="7">
        <f t="shared" si="5"/>
        <v>0</v>
      </c>
      <c r="W15" s="7">
        <f t="shared" si="6"/>
        <v>0</v>
      </c>
      <c r="X15">
        <v>20.83</v>
      </c>
      <c r="Y15">
        <v>20.85</v>
      </c>
      <c r="Z15">
        <v>20.89</v>
      </c>
      <c r="AA15">
        <v>20.96</v>
      </c>
      <c r="AB15">
        <v>20.87</v>
      </c>
      <c r="AC15">
        <v>21</v>
      </c>
      <c r="AD15">
        <v>20.98</v>
      </c>
      <c r="AE15">
        <v>21.12</v>
      </c>
      <c r="AF15">
        <v>20.97</v>
      </c>
      <c r="AG15">
        <v>20.9</v>
      </c>
      <c r="AH15">
        <v>21.05</v>
      </c>
      <c r="AI15">
        <v>20.98</v>
      </c>
      <c r="AJ15">
        <v>20.93</v>
      </c>
      <c r="AK15">
        <v>20.91</v>
      </c>
      <c r="AL15">
        <v>20.97</v>
      </c>
      <c r="AM15">
        <v>21.07</v>
      </c>
      <c r="AN15">
        <v>21.07</v>
      </c>
      <c r="AO15">
        <v>20.9</v>
      </c>
      <c r="AP15">
        <v>20.93</v>
      </c>
      <c r="AQ15">
        <v>21.29</v>
      </c>
      <c r="AR15">
        <v>21.16</v>
      </c>
      <c r="AS15">
        <v>20.91</v>
      </c>
      <c r="AT15">
        <v>20.95</v>
      </c>
      <c r="AU15">
        <v>21.26</v>
      </c>
      <c r="AV15">
        <v>21.18</v>
      </c>
      <c r="AW15">
        <v>21.07</v>
      </c>
      <c r="AX15">
        <v>21.03</v>
      </c>
      <c r="AY15">
        <v>21.46</v>
      </c>
      <c r="AZ15">
        <v>21.14</v>
      </c>
      <c r="BA15">
        <v>21.39</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20.45</v>
      </c>
      <c r="EO15">
        <v>20.69</v>
      </c>
      <c r="EP15">
        <v>20.72</v>
      </c>
      <c r="EQ15">
        <v>20.55</v>
      </c>
      <c r="ER15">
        <v>20.66</v>
      </c>
      <c r="ES15">
        <v>20.73</v>
      </c>
      <c r="ET15">
        <v>20.7</v>
      </c>
      <c r="EU15">
        <v>20.82</v>
      </c>
      <c r="EV15">
        <v>20.77</v>
      </c>
      <c r="EW15">
        <v>20.79</v>
      </c>
      <c r="EX15">
        <v>20.81</v>
      </c>
      <c r="EY15">
        <v>20.54</v>
      </c>
      <c r="EZ15">
        <v>20.75</v>
      </c>
      <c r="FA15">
        <v>20.39</v>
      </c>
      <c r="FB15">
        <v>20.56</v>
      </c>
      <c r="FC15">
        <v>20.83</v>
      </c>
      <c r="FD15">
        <v>20.78</v>
      </c>
      <c r="FE15">
        <v>20.72</v>
      </c>
      <c r="FF15">
        <v>20.87</v>
      </c>
      <c r="FG15">
        <v>20.79</v>
      </c>
      <c r="FH15">
        <v>20.79</v>
      </c>
      <c r="FI15">
        <v>20.74</v>
      </c>
      <c r="FJ15">
        <v>20.73</v>
      </c>
      <c r="FK15">
        <v>20.73</v>
      </c>
      <c r="FL15">
        <v>20.77</v>
      </c>
      <c r="FM15">
        <v>20.65</v>
      </c>
      <c r="FN15">
        <v>20.88</v>
      </c>
      <c r="FO15">
        <v>20.86</v>
      </c>
      <c r="FP15">
        <v>20.76</v>
      </c>
      <c r="FQ15">
        <v>20.89</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0</v>
      </c>
      <c r="HE15">
        <v>0</v>
      </c>
      <c r="HF15">
        <v>0</v>
      </c>
      <c r="HG15">
        <v>0</v>
      </c>
      <c r="HH15">
        <v>0</v>
      </c>
      <c r="HI15">
        <v>0</v>
      </c>
      <c r="HJ15">
        <v>0</v>
      </c>
      <c r="HK15">
        <v>0</v>
      </c>
      <c r="HL15">
        <v>0</v>
      </c>
      <c r="HM15">
        <v>0</v>
      </c>
      <c r="HN15">
        <v>0</v>
      </c>
      <c r="HO15">
        <v>0</v>
      </c>
      <c r="HP15">
        <v>0</v>
      </c>
      <c r="HQ15">
        <v>0</v>
      </c>
      <c r="HR15">
        <v>0</v>
      </c>
      <c r="HS15">
        <v>0</v>
      </c>
      <c r="HT15">
        <v>0</v>
      </c>
      <c r="HU15">
        <v>0</v>
      </c>
      <c r="HV15">
        <v>0</v>
      </c>
      <c r="HW15">
        <v>0</v>
      </c>
      <c r="HX15">
        <v>0</v>
      </c>
      <c r="HY15">
        <v>0</v>
      </c>
      <c r="HZ15">
        <v>0</v>
      </c>
      <c r="IA15">
        <v>0</v>
      </c>
      <c r="IB15">
        <v>0</v>
      </c>
      <c r="IC15">
        <v>0</v>
      </c>
      <c r="ID15">
        <v>0</v>
      </c>
      <c r="IE15">
        <v>0</v>
      </c>
      <c r="IF15">
        <v>0</v>
      </c>
      <c r="IG15">
        <v>0</v>
      </c>
      <c r="IH15">
        <v>0</v>
      </c>
      <c r="II15">
        <v>0</v>
      </c>
      <c r="IJ15">
        <v>0</v>
      </c>
      <c r="IK15">
        <v>0</v>
      </c>
      <c r="IL15">
        <v>0</v>
      </c>
      <c r="IM15">
        <v>0</v>
      </c>
      <c r="IN15">
        <v>0</v>
      </c>
      <c r="IO15">
        <v>0</v>
      </c>
      <c r="IP15">
        <v>0</v>
      </c>
      <c r="IQ15">
        <v>0</v>
      </c>
      <c r="IR15">
        <v>0</v>
      </c>
      <c r="IS15">
        <v>0</v>
      </c>
      <c r="IT15">
        <v>0</v>
      </c>
      <c r="IU15">
        <v>0</v>
      </c>
      <c r="IV15">
        <v>0</v>
      </c>
      <c r="IW15">
        <v>0</v>
      </c>
      <c r="IX15">
        <v>0</v>
      </c>
      <c r="IY15">
        <v>0</v>
      </c>
      <c r="IZ15">
        <v>0</v>
      </c>
      <c r="JA15">
        <v>0</v>
      </c>
      <c r="JB15">
        <v>0</v>
      </c>
      <c r="JC15">
        <v>0</v>
      </c>
      <c r="JD15">
        <v>4.2030000000000003</v>
      </c>
      <c r="JE15">
        <v>6.2960000000000003</v>
      </c>
      <c r="JF15">
        <v>5.7640000000000002</v>
      </c>
      <c r="JG15">
        <v>7.5250000000000004</v>
      </c>
      <c r="JH15">
        <v>6.859</v>
      </c>
      <c r="JI15">
        <v>11.811</v>
      </c>
      <c r="JJ15">
        <v>9.1219999999999999</v>
      </c>
      <c r="JK15">
        <v>10.022</v>
      </c>
      <c r="JL15">
        <v>6.7430000000000003</v>
      </c>
      <c r="JM15">
        <v>7.351</v>
      </c>
      <c r="JN15">
        <v>9.7639999999999993</v>
      </c>
      <c r="JO15">
        <v>7.9889999999999999</v>
      </c>
      <c r="JP15">
        <v>8.4570000000000007</v>
      </c>
      <c r="JQ15">
        <v>7.0860000000000003</v>
      </c>
      <c r="JR15">
        <v>7.1029999999999998</v>
      </c>
      <c r="JS15">
        <v>12.022</v>
      </c>
      <c r="JT15">
        <v>10.708</v>
      </c>
      <c r="JU15">
        <v>8.02</v>
      </c>
      <c r="JV15">
        <v>9.4160000000000004</v>
      </c>
      <c r="JW15">
        <v>13.302</v>
      </c>
      <c r="JX15">
        <v>7.7130000000000001</v>
      </c>
      <c r="JY15">
        <v>8.3960000000000008</v>
      </c>
      <c r="JZ15">
        <v>5.3449999999999998</v>
      </c>
      <c r="KA15">
        <v>9.8629999999999995</v>
      </c>
      <c r="KB15">
        <v>11.734999999999999</v>
      </c>
      <c r="KC15">
        <v>10.413</v>
      </c>
      <c r="KD15">
        <v>12.27</v>
      </c>
      <c r="KE15">
        <v>12.221</v>
      </c>
      <c r="KF15">
        <v>10.715999999999999</v>
      </c>
      <c r="KG15">
        <v>13.443</v>
      </c>
    </row>
    <row r="16" spans="1:293" x14ac:dyDescent="0.25">
      <c r="A16" t="s">
        <v>710</v>
      </c>
      <c r="B16" t="s">
        <v>833</v>
      </c>
      <c r="C16" t="s">
        <v>595</v>
      </c>
      <c r="D16">
        <v>27</v>
      </c>
      <c r="E16" t="s">
        <v>1</v>
      </c>
      <c r="F16">
        <v>1</v>
      </c>
      <c r="G16">
        <v>1</v>
      </c>
      <c r="H16" t="s">
        <v>9</v>
      </c>
      <c r="I16" t="s">
        <v>7</v>
      </c>
      <c r="J16" t="s">
        <v>611</v>
      </c>
      <c r="K16" t="s">
        <v>834</v>
      </c>
      <c r="L16" t="s">
        <v>831</v>
      </c>
      <c r="M16" s="7">
        <v>0</v>
      </c>
      <c r="N16" s="7">
        <v>67.1114008551463</v>
      </c>
      <c r="O16" s="7">
        <f>M16*'Emission and cost factors'!$D$8+N16*'Emission and cost factors'!$E$8</f>
        <v>30.871244393367299</v>
      </c>
      <c r="P16" s="8">
        <f>M16*'Emission and cost factors'!$D$9+N16*'Emission and cost factors'!$E$9</f>
        <v>10.066710128271945</v>
      </c>
      <c r="Q16" s="7">
        <f t="shared" si="0"/>
        <v>21.043333333333337</v>
      </c>
      <c r="R16" s="2">
        <f t="shared" si="1"/>
        <v>0</v>
      </c>
      <c r="S16" s="2">
        <f t="shared" si="2"/>
        <v>0</v>
      </c>
      <c r="T16" s="2">
        <f t="shared" si="3"/>
        <v>0</v>
      </c>
      <c r="U16" s="7">
        <f t="shared" si="4"/>
        <v>0</v>
      </c>
      <c r="V16" s="7">
        <f t="shared" si="5"/>
        <v>0</v>
      </c>
      <c r="W16" s="7">
        <f t="shared" si="6"/>
        <v>0</v>
      </c>
      <c r="X16">
        <v>20.83</v>
      </c>
      <c r="Y16">
        <v>20.98</v>
      </c>
      <c r="Z16">
        <v>20.86</v>
      </c>
      <c r="AA16">
        <v>20.93</v>
      </c>
      <c r="AB16">
        <v>20.93</v>
      </c>
      <c r="AC16">
        <v>20.94</v>
      </c>
      <c r="AD16">
        <v>21.01</v>
      </c>
      <c r="AE16">
        <v>21.14</v>
      </c>
      <c r="AF16">
        <v>20.99</v>
      </c>
      <c r="AG16">
        <v>20.9</v>
      </c>
      <c r="AH16">
        <v>21.06</v>
      </c>
      <c r="AI16">
        <v>20.94</v>
      </c>
      <c r="AJ16">
        <v>20.96</v>
      </c>
      <c r="AK16">
        <v>20.89</v>
      </c>
      <c r="AL16">
        <v>20.95</v>
      </c>
      <c r="AM16">
        <v>21.08</v>
      </c>
      <c r="AN16">
        <v>21.08</v>
      </c>
      <c r="AO16">
        <v>20.96</v>
      </c>
      <c r="AP16">
        <v>20.98</v>
      </c>
      <c r="AQ16">
        <v>21.3</v>
      </c>
      <c r="AR16">
        <v>21.19</v>
      </c>
      <c r="AS16">
        <v>20.97</v>
      </c>
      <c r="AT16">
        <v>20.98</v>
      </c>
      <c r="AU16">
        <v>21.26</v>
      </c>
      <c r="AV16">
        <v>21.19</v>
      </c>
      <c r="AW16">
        <v>21.07</v>
      </c>
      <c r="AX16">
        <v>21.05</v>
      </c>
      <c r="AY16">
        <v>21.39</v>
      </c>
      <c r="AZ16">
        <v>21.15</v>
      </c>
      <c r="BA16">
        <v>21.34</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20.49</v>
      </c>
      <c r="EO16">
        <v>20.68</v>
      </c>
      <c r="EP16">
        <v>20.75</v>
      </c>
      <c r="EQ16">
        <v>20.52</v>
      </c>
      <c r="ER16">
        <v>20.67</v>
      </c>
      <c r="ES16">
        <v>20.72</v>
      </c>
      <c r="ET16">
        <v>20.91</v>
      </c>
      <c r="EU16">
        <v>20.83</v>
      </c>
      <c r="EV16">
        <v>20.79</v>
      </c>
      <c r="EW16">
        <v>20.8</v>
      </c>
      <c r="EX16">
        <v>20.82</v>
      </c>
      <c r="EY16">
        <v>20.52</v>
      </c>
      <c r="EZ16">
        <v>20.88</v>
      </c>
      <c r="FA16">
        <v>20.399999999999999</v>
      </c>
      <c r="FB16">
        <v>20.57</v>
      </c>
      <c r="FC16">
        <v>20.82</v>
      </c>
      <c r="FD16">
        <v>20.81</v>
      </c>
      <c r="FE16">
        <v>20.69</v>
      </c>
      <c r="FF16">
        <v>20.85</v>
      </c>
      <c r="FG16">
        <v>20.83</v>
      </c>
      <c r="FH16">
        <v>20.8</v>
      </c>
      <c r="FI16">
        <v>20.7</v>
      </c>
      <c r="FJ16">
        <v>20.75</v>
      </c>
      <c r="FK16">
        <v>20.77</v>
      </c>
      <c r="FL16">
        <v>20.84</v>
      </c>
      <c r="FM16">
        <v>20.61</v>
      </c>
      <c r="FN16">
        <v>20.83</v>
      </c>
      <c r="FO16">
        <v>20.89</v>
      </c>
      <c r="FP16">
        <v>20.89</v>
      </c>
      <c r="FQ16">
        <v>20.92</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0</v>
      </c>
      <c r="HL16">
        <v>0</v>
      </c>
      <c r="HM16">
        <v>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0</v>
      </c>
      <c r="IH16">
        <v>0</v>
      </c>
      <c r="II16">
        <v>0</v>
      </c>
      <c r="IJ16">
        <v>0</v>
      </c>
      <c r="IK16">
        <v>0</v>
      </c>
      <c r="IL16">
        <v>0</v>
      </c>
      <c r="IM16">
        <v>0</v>
      </c>
      <c r="IN16">
        <v>0</v>
      </c>
      <c r="IO16">
        <v>0</v>
      </c>
      <c r="IP16">
        <v>0</v>
      </c>
      <c r="IQ16">
        <v>0</v>
      </c>
      <c r="IR16">
        <v>0</v>
      </c>
      <c r="IS16">
        <v>0</v>
      </c>
      <c r="IT16">
        <v>0</v>
      </c>
      <c r="IU16">
        <v>0</v>
      </c>
      <c r="IV16">
        <v>0</v>
      </c>
      <c r="IW16">
        <v>0</v>
      </c>
      <c r="IX16">
        <v>0</v>
      </c>
      <c r="IY16">
        <v>0</v>
      </c>
      <c r="IZ16">
        <v>0</v>
      </c>
      <c r="JA16">
        <v>0</v>
      </c>
      <c r="JB16">
        <v>0</v>
      </c>
      <c r="JC16">
        <v>0</v>
      </c>
      <c r="JD16">
        <v>4.2030000000000003</v>
      </c>
      <c r="JE16">
        <v>6.2960000000000003</v>
      </c>
      <c r="JF16">
        <v>5.7640000000000002</v>
      </c>
      <c r="JG16">
        <v>7.5250000000000004</v>
      </c>
      <c r="JH16">
        <v>6.859</v>
      </c>
      <c r="JI16">
        <v>11.811</v>
      </c>
      <c r="JJ16">
        <v>9.1219999999999999</v>
      </c>
      <c r="JK16">
        <v>10.022</v>
      </c>
      <c r="JL16">
        <v>6.7430000000000003</v>
      </c>
      <c r="JM16">
        <v>7.351</v>
      </c>
      <c r="JN16">
        <v>9.7639999999999993</v>
      </c>
      <c r="JO16">
        <v>7.9889999999999999</v>
      </c>
      <c r="JP16">
        <v>8.4570000000000007</v>
      </c>
      <c r="JQ16">
        <v>7.0860000000000003</v>
      </c>
      <c r="JR16">
        <v>7.1029999999999998</v>
      </c>
      <c r="JS16">
        <v>12.022</v>
      </c>
      <c r="JT16">
        <v>10.708</v>
      </c>
      <c r="JU16">
        <v>8.02</v>
      </c>
      <c r="JV16">
        <v>9.4160000000000004</v>
      </c>
      <c r="JW16">
        <v>13.302</v>
      </c>
      <c r="JX16">
        <v>7.7130000000000001</v>
      </c>
      <c r="JY16">
        <v>8.3960000000000008</v>
      </c>
      <c r="JZ16">
        <v>5.3449999999999998</v>
      </c>
      <c r="KA16">
        <v>9.8629999999999995</v>
      </c>
      <c r="KB16">
        <v>11.734999999999999</v>
      </c>
      <c r="KC16">
        <v>10.413</v>
      </c>
      <c r="KD16">
        <v>12.27</v>
      </c>
      <c r="KE16">
        <v>12.221</v>
      </c>
      <c r="KF16">
        <v>10.715999999999999</v>
      </c>
      <c r="KG16">
        <v>13.443</v>
      </c>
    </row>
    <row r="17" spans="1:293" x14ac:dyDescent="0.25">
      <c r="A17" t="s">
        <v>711</v>
      </c>
      <c r="B17" t="s">
        <v>833</v>
      </c>
      <c r="C17" t="s">
        <v>595</v>
      </c>
      <c r="D17">
        <v>28</v>
      </c>
      <c r="E17" t="s">
        <v>1</v>
      </c>
      <c r="F17">
        <v>1</v>
      </c>
      <c r="G17">
        <v>1</v>
      </c>
      <c r="H17" t="s">
        <v>9</v>
      </c>
      <c r="I17" t="s">
        <v>7</v>
      </c>
      <c r="J17" t="s">
        <v>5</v>
      </c>
      <c r="K17" t="s">
        <v>834</v>
      </c>
      <c r="L17" t="s">
        <v>831</v>
      </c>
      <c r="M17" s="7">
        <v>0</v>
      </c>
      <c r="N17" s="7">
        <v>67.246053700614695</v>
      </c>
      <c r="O17" s="7">
        <f>M17*'Emission and cost factors'!$D$8+N17*'Emission and cost factors'!$E$8</f>
        <v>30.933184702282762</v>
      </c>
      <c r="P17" s="8">
        <f>M17*'Emission and cost factors'!$D$9+N17*'Emission and cost factors'!$E$9</f>
        <v>10.086908055092204</v>
      </c>
      <c r="Q17" s="7">
        <f t="shared" si="0"/>
        <v>21.043000000000003</v>
      </c>
      <c r="R17" s="2">
        <f t="shared" si="1"/>
        <v>0</v>
      </c>
      <c r="S17" s="2">
        <f t="shared" si="2"/>
        <v>0</v>
      </c>
      <c r="T17" s="2">
        <f t="shared" si="3"/>
        <v>0</v>
      </c>
      <c r="U17" s="7">
        <f t="shared" si="4"/>
        <v>0</v>
      </c>
      <c r="V17" s="7">
        <f t="shared" si="5"/>
        <v>0</v>
      </c>
      <c r="W17" s="7">
        <f t="shared" si="6"/>
        <v>0</v>
      </c>
      <c r="X17">
        <v>20.83</v>
      </c>
      <c r="Y17">
        <v>20.98</v>
      </c>
      <c r="Z17">
        <v>20.86</v>
      </c>
      <c r="AA17">
        <v>20.93</v>
      </c>
      <c r="AB17">
        <v>20.93</v>
      </c>
      <c r="AC17">
        <v>20.94</v>
      </c>
      <c r="AD17">
        <v>21.01</v>
      </c>
      <c r="AE17">
        <v>21.14</v>
      </c>
      <c r="AF17">
        <v>20.99</v>
      </c>
      <c r="AG17">
        <v>20.9</v>
      </c>
      <c r="AH17">
        <v>21.06</v>
      </c>
      <c r="AI17">
        <v>20.94</v>
      </c>
      <c r="AJ17">
        <v>20.96</v>
      </c>
      <c r="AK17">
        <v>20.89</v>
      </c>
      <c r="AL17">
        <v>20.95</v>
      </c>
      <c r="AM17">
        <v>21.08</v>
      </c>
      <c r="AN17">
        <v>21.08</v>
      </c>
      <c r="AO17">
        <v>20.96</v>
      </c>
      <c r="AP17">
        <v>20.98</v>
      </c>
      <c r="AQ17">
        <v>21.3</v>
      </c>
      <c r="AR17">
        <v>21.18</v>
      </c>
      <c r="AS17">
        <v>20.97</v>
      </c>
      <c r="AT17">
        <v>20.98</v>
      </c>
      <c r="AU17">
        <v>21.26</v>
      </c>
      <c r="AV17">
        <v>21.19</v>
      </c>
      <c r="AW17">
        <v>21.07</v>
      </c>
      <c r="AX17">
        <v>21.05</v>
      </c>
      <c r="AY17">
        <v>21.39</v>
      </c>
      <c r="AZ17">
        <v>21.15</v>
      </c>
      <c r="BA17">
        <v>21.34</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20.49</v>
      </c>
      <c r="EO17">
        <v>20.68</v>
      </c>
      <c r="EP17">
        <v>20.75</v>
      </c>
      <c r="EQ17">
        <v>20.52</v>
      </c>
      <c r="ER17">
        <v>20.67</v>
      </c>
      <c r="ES17">
        <v>20.72</v>
      </c>
      <c r="ET17">
        <v>20.91</v>
      </c>
      <c r="EU17">
        <v>20.83</v>
      </c>
      <c r="EV17">
        <v>20.79</v>
      </c>
      <c r="EW17">
        <v>20.8</v>
      </c>
      <c r="EX17">
        <v>20.82</v>
      </c>
      <c r="EY17">
        <v>20.52</v>
      </c>
      <c r="EZ17">
        <v>20.88</v>
      </c>
      <c r="FA17">
        <v>20.399999999999999</v>
      </c>
      <c r="FB17">
        <v>20.57</v>
      </c>
      <c r="FC17">
        <v>20.82</v>
      </c>
      <c r="FD17">
        <v>20.81</v>
      </c>
      <c r="FE17">
        <v>20.69</v>
      </c>
      <c r="FF17">
        <v>20.85</v>
      </c>
      <c r="FG17">
        <v>20.83</v>
      </c>
      <c r="FH17">
        <v>20.8</v>
      </c>
      <c r="FI17">
        <v>20.7</v>
      </c>
      <c r="FJ17">
        <v>20.75</v>
      </c>
      <c r="FK17">
        <v>20.77</v>
      </c>
      <c r="FL17">
        <v>20.84</v>
      </c>
      <c r="FM17">
        <v>20.61</v>
      </c>
      <c r="FN17">
        <v>20.83</v>
      </c>
      <c r="FO17">
        <v>20.89</v>
      </c>
      <c r="FP17">
        <v>20.89</v>
      </c>
      <c r="FQ17">
        <v>20.92</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0</v>
      </c>
      <c r="HE17">
        <v>0</v>
      </c>
      <c r="HF17">
        <v>0</v>
      </c>
      <c r="HG17">
        <v>0</v>
      </c>
      <c r="HH17">
        <v>0</v>
      </c>
      <c r="HI17">
        <v>0</v>
      </c>
      <c r="HJ17">
        <v>0</v>
      </c>
      <c r="HK17">
        <v>0</v>
      </c>
      <c r="HL17">
        <v>0</v>
      </c>
      <c r="HM17">
        <v>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0</v>
      </c>
      <c r="IK17">
        <v>0</v>
      </c>
      <c r="IL17">
        <v>0</v>
      </c>
      <c r="IM17">
        <v>0</v>
      </c>
      <c r="IN17">
        <v>0</v>
      </c>
      <c r="IO17">
        <v>0</v>
      </c>
      <c r="IP17">
        <v>0</v>
      </c>
      <c r="IQ17">
        <v>0</v>
      </c>
      <c r="IR17">
        <v>0</v>
      </c>
      <c r="IS17">
        <v>0</v>
      </c>
      <c r="IT17">
        <v>0</v>
      </c>
      <c r="IU17">
        <v>0</v>
      </c>
      <c r="IV17">
        <v>0</v>
      </c>
      <c r="IW17">
        <v>0</v>
      </c>
      <c r="IX17">
        <v>0</v>
      </c>
      <c r="IY17">
        <v>0</v>
      </c>
      <c r="IZ17">
        <v>0</v>
      </c>
      <c r="JA17">
        <v>0</v>
      </c>
      <c r="JB17">
        <v>0</v>
      </c>
      <c r="JC17">
        <v>0</v>
      </c>
      <c r="JD17">
        <v>4.2030000000000003</v>
      </c>
      <c r="JE17">
        <v>6.2960000000000003</v>
      </c>
      <c r="JF17">
        <v>5.7640000000000002</v>
      </c>
      <c r="JG17">
        <v>7.5250000000000004</v>
      </c>
      <c r="JH17">
        <v>6.859</v>
      </c>
      <c r="JI17">
        <v>11.811</v>
      </c>
      <c r="JJ17">
        <v>9.1219999999999999</v>
      </c>
      <c r="JK17">
        <v>10.022</v>
      </c>
      <c r="JL17">
        <v>6.7430000000000003</v>
      </c>
      <c r="JM17">
        <v>7.351</v>
      </c>
      <c r="JN17">
        <v>9.7639999999999993</v>
      </c>
      <c r="JO17">
        <v>7.9889999999999999</v>
      </c>
      <c r="JP17">
        <v>8.4570000000000007</v>
      </c>
      <c r="JQ17">
        <v>7.0860000000000003</v>
      </c>
      <c r="JR17">
        <v>7.1029999999999998</v>
      </c>
      <c r="JS17">
        <v>12.022</v>
      </c>
      <c r="JT17">
        <v>10.708</v>
      </c>
      <c r="JU17">
        <v>8.02</v>
      </c>
      <c r="JV17">
        <v>9.4160000000000004</v>
      </c>
      <c r="JW17">
        <v>13.302</v>
      </c>
      <c r="JX17">
        <v>7.7130000000000001</v>
      </c>
      <c r="JY17">
        <v>8.3960000000000008</v>
      </c>
      <c r="JZ17">
        <v>5.3449999999999998</v>
      </c>
      <c r="KA17">
        <v>9.8629999999999995</v>
      </c>
      <c r="KB17">
        <v>11.734999999999999</v>
      </c>
      <c r="KC17">
        <v>10.413</v>
      </c>
      <c r="KD17">
        <v>12.27</v>
      </c>
      <c r="KE17">
        <v>12.221</v>
      </c>
      <c r="KF17">
        <v>10.715999999999999</v>
      </c>
      <c r="KG17">
        <v>13.443</v>
      </c>
    </row>
    <row r="18" spans="1:293" x14ac:dyDescent="0.25">
      <c r="A18" t="s">
        <v>712</v>
      </c>
      <c r="B18" t="s">
        <v>833</v>
      </c>
      <c r="C18" t="s">
        <v>595</v>
      </c>
      <c r="D18">
        <v>29</v>
      </c>
      <c r="E18" t="s">
        <v>1</v>
      </c>
      <c r="F18">
        <v>1</v>
      </c>
      <c r="G18">
        <v>1</v>
      </c>
      <c r="H18" t="s">
        <v>9</v>
      </c>
      <c r="I18" t="s">
        <v>3</v>
      </c>
      <c r="J18" t="s">
        <v>611</v>
      </c>
      <c r="K18" t="s">
        <v>834</v>
      </c>
      <c r="L18" t="s">
        <v>831</v>
      </c>
      <c r="M18" s="7">
        <v>0</v>
      </c>
      <c r="N18" s="7">
        <v>66.810314531779497</v>
      </c>
      <c r="O18" s="7">
        <f>M18*'Emission and cost factors'!$D$8+N18*'Emission and cost factors'!$E$8</f>
        <v>30.73274468461857</v>
      </c>
      <c r="P18" s="8">
        <f>M18*'Emission and cost factors'!$D$9+N18*'Emission and cost factors'!$E$9</f>
        <v>10.021547179766925</v>
      </c>
      <c r="Q18" s="7">
        <f t="shared" si="0"/>
        <v>21.020333333333337</v>
      </c>
      <c r="R18" s="2">
        <f t="shared" si="1"/>
        <v>0</v>
      </c>
      <c r="S18" s="2">
        <f t="shared" si="2"/>
        <v>0</v>
      </c>
      <c r="T18" s="2">
        <f t="shared" si="3"/>
        <v>0</v>
      </c>
      <c r="U18" s="7">
        <f t="shared" si="4"/>
        <v>0</v>
      </c>
      <c r="V18" s="7">
        <f t="shared" si="5"/>
        <v>0</v>
      </c>
      <c r="W18" s="7">
        <f t="shared" si="6"/>
        <v>0</v>
      </c>
      <c r="X18">
        <v>20.83</v>
      </c>
      <c r="Y18">
        <v>20.86</v>
      </c>
      <c r="Z18">
        <v>20.86</v>
      </c>
      <c r="AA18">
        <v>20.94</v>
      </c>
      <c r="AB18">
        <v>20.9</v>
      </c>
      <c r="AC18">
        <v>20.97</v>
      </c>
      <c r="AD18">
        <v>20.93</v>
      </c>
      <c r="AE18">
        <v>21.09</v>
      </c>
      <c r="AF18">
        <v>20.92</v>
      </c>
      <c r="AG18">
        <v>20.94</v>
      </c>
      <c r="AH18">
        <v>21.02</v>
      </c>
      <c r="AI18">
        <v>20.97</v>
      </c>
      <c r="AJ18">
        <v>20.88</v>
      </c>
      <c r="AK18">
        <v>20.92</v>
      </c>
      <c r="AL18">
        <v>20.91</v>
      </c>
      <c r="AM18">
        <v>21.04</v>
      </c>
      <c r="AN18">
        <v>21.04</v>
      </c>
      <c r="AO18">
        <v>20.93</v>
      </c>
      <c r="AP18">
        <v>20.9</v>
      </c>
      <c r="AQ18">
        <v>21.27</v>
      </c>
      <c r="AR18">
        <v>21.13</v>
      </c>
      <c r="AS18">
        <v>20.93</v>
      </c>
      <c r="AT18">
        <v>20.91</v>
      </c>
      <c r="AU18">
        <v>21.24</v>
      </c>
      <c r="AV18">
        <v>21.17</v>
      </c>
      <c r="AW18">
        <v>21</v>
      </c>
      <c r="AX18">
        <v>21</v>
      </c>
      <c r="AY18">
        <v>21.52</v>
      </c>
      <c r="AZ18">
        <v>21.12</v>
      </c>
      <c r="BA18">
        <v>21.47</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20.43</v>
      </c>
      <c r="EO18">
        <v>20.58</v>
      </c>
      <c r="EP18">
        <v>20.62</v>
      </c>
      <c r="EQ18">
        <v>20.54</v>
      </c>
      <c r="ER18">
        <v>20.65</v>
      </c>
      <c r="ES18">
        <v>20.76</v>
      </c>
      <c r="ET18">
        <v>20.77</v>
      </c>
      <c r="EU18">
        <v>20.8</v>
      </c>
      <c r="EV18">
        <v>20.74</v>
      </c>
      <c r="EW18">
        <v>20.59</v>
      </c>
      <c r="EX18">
        <v>20.79</v>
      </c>
      <c r="EY18">
        <v>20.56</v>
      </c>
      <c r="EZ18">
        <v>20.68</v>
      </c>
      <c r="FA18">
        <v>20.350000000000001</v>
      </c>
      <c r="FB18">
        <v>20.6</v>
      </c>
      <c r="FC18">
        <v>20.82</v>
      </c>
      <c r="FD18">
        <v>20.81</v>
      </c>
      <c r="FE18">
        <v>20.7</v>
      </c>
      <c r="FF18">
        <v>20.64</v>
      </c>
      <c r="FG18">
        <v>20.77</v>
      </c>
      <c r="FH18">
        <v>20.78</v>
      </c>
      <c r="FI18">
        <v>20.76</v>
      </c>
      <c r="FJ18">
        <v>20.7</v>
      </c>
      <c r="FK18">
        <v>20.68</v>
      </c>
      <c r="FL18">
        <v>20.82</v>
      </c>
      <c r="FM18">
        <v>20.72</v>
      </c>
      <c r="FN18">
        <v>20.9</v>
      </c>
      <c r="FO18">
        <v>20.83</v>
      </c>
      <c r="FP18">
        <v>20.81</v>
      </c>
      <c r="FQ18">
        <v>20.87</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0</v>
      </c>
      <c r="HM18">
        <v>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0</v>
      </c>
      <c r="IK18">
        <v>0</v>
      </c>
      <c r="IL18">
        <v>0</v>
      </c>
      <c r="IM18">
        <v>0</v>
      </c>
      <c r="IN18">
        <v>0</v>
      </c>
      <c r="IO18">
        <v>0</v>
      </c>
      <c r="IP18">
        <v>0</v>
      </c>
      <c r="IQ18">
        <v>0</v>
      </c>
      <c r="IR18">
        <v>0</v>
      </c>
      <c r="IS18">
        <v>0</v>
      </c>
      <c r="IT18">
        <v>0</v>
      </c>
      <c r="IU18">
        <v>0</v>
      </c>
      <c r="IV18">
        <v>0</v>
      </c>
      <c r="IW18">
        <v>0</v>
      </c>
      <c r="IX18">
        <v>0</v>
      </c>
      <c r="IY18">
        <v>0</v>
      </c>
      <c r="IZ18">
        <v>0</v>
      </c>
      <c r="JA18">
        <v>0</v>
      </c>
      <c r="JB18">
        <v>0</v>
      </c>
      <c r="JC18">
        <v>0</v>
      </c>
      <c r="JD18">
        <v>4.2030000000000003</v>
      </c>
      <c r="JE18">
        <v>6.2960000000000003</v>
      </c>
      <c r="JF18">
        <v>5.7640000000000002</v>
      </c>
      <c r="JG18">
        <v>7.5250000000000004</v>
      </c>
      <c r="JH18">
        <v>6.859</v>
      </c>
      <c r="JI18">
        <v>11.811</v>
      </c>
      <c r="JJ18">
        <v>9.1219999999999999</v>
      </c>
      <c r="JK18">
        <v>10.022</v>
      </c>
      <c r="JL18">
        <v>6.7430000000000003</v>
      </c>
      <c r="JM18">
        <v>7.351</v>
      </c>
      <c r="JN18">
        <v>9.7639999999999993</v>
      </c>
      <c r="JO18">
        <v>7.9889999999999999</v>
      </c>
      <c r="JP18">
        <v>8.4570000000000007</v>
      </c>
      <c r="JQ18">
        <v>7.0860000000000003</v>
      </c>
      <c r="JR18">
        <v>7.1029999999999998</v>
      </c>
      <c r="JS18">
        <v>12.022</v>
      </c>
      <c r="JT18">
        <v>10.708</v>
      </c>
      <c r="JU18">
        <v>8.02</v>
      </c>
      <c r="JV18">
        <v>9.4160000000000004</v>
      </c>
      <c r="JW18">
        <v>13.302</v>
      </c>
      <c r="JX18">
        <v>7.7130000000000001</v>
      </c>
      <c r="JY18">
        <v>8.3960000000000008</v>
      </c>
      <c r="JZ18">
        <v>5.3449999999999998</v>
      </c>
      <c r="KA18">
        <v>9.8629999999999995</v>
      </c>
      <c r="KB18">
        <v>11.734999999999999</v>
      </c>
      <c r="KC18">
        <v>10.413</v>
      </c>
      <c r="KD18">
        <v>12.27</v>
      </c>
      <c r="KE18">
        <v>12.221</v>
      </c>
      <c r="KF18">
        <v>10.715999999999999</v>
      </c>
      <c r="KG18">
        <v>13.443</v>
      </c>
    </row>
    <row r="19" spans="1:293" x14ac:dyDescent="0.25">
      <c r="A19" t="s">
        <v>713</v>
      </c>
      <c r="B19" t="s">
        <v>833</v>
      </c>
      <c r="C19" t="s">
        <v>595</v>
      </c>
      <c r="D19">
        <v>30</v>
      </c>
      <c r="E19" t="s">
        <v>1</v>
      </c>
      <c r="F19">
        <v>1</v>
      </c>
      <c r="G19">
        <v>1</v>
      </c>
      <c r="H19" t="s">
        <v>9</v>
      </c>
      <c r="I19" t="s">
        <v>3</v>
      </c>
      <c r="J19" t="s">
        <v>5</v>
      </c>
      <c r="K19" t="s">
        <v>834</v>
      </c>
      <c r="L19" t="s">
        <v>831</v>
      </c>
      <c r="M19" s="7">
        <v>0</v>
      </c>
      <c r="N19" s="7">
        <v>66.802472025124899</v>
      </c>
      <c r="O19" s="7">
        <f>M19*'Emission and cost factors'!$D$8+N19*'Emission and cost factors'!$E$8</f>
        <v>30.729137131557454</v>
      </c>
      <c r="P19" s="8">
        <f>M19*'Emission and cost factors'!$D$9+N19*'Emission and cost factors'!$E$9</f>
        <v>10.020370803768735</v>
      </c>
      <c r="Q19" s="7">
        <f t="shared" si="0"/>
        <v>21.020333333333337</v>
      </c>
      <c r="R19" s="2">
        <f t="shared" si="1"/>
        <v>0</v>
      </c>
      <c r="S19" s="2">
        <f t="shared" si="2"/>
        <v>0</v>
      </c>
      <c r="T19" s="2">
        <f t="shared" si="3"/>
        <v>0</v>
      </c>
      <c r="U19" s="7">
        <f t="shared" si="4"/>
        <v>0</v>
      </c>
      <c r="V19" s="7">
        <f t="shared" si="5"/>
        <v>0</v>
      </c>
      <c r="W19" s="7">
        <f t="shared" si="6"/>
        <v>0</v>
      </c>
      <c r="X19">
        <v>20.83</v>
      </c>
      <c r="Y19">
        <v>20.86</v>
      </c>
      <c r="Z19">
        <v>20.86</v>
      </c>
      <c r="AA19">
        <v>20.94</v>
      </c>
      <c r="AB19">
        <v>20.9</v>
      </c>
      <c r="AC19">
        <v>20.97</v>
      </c>
      <c r="AD19">
        <v>20.93</v>
      </c>
      <c r="AE19">
        <v>21.09</v>
      </c>
      <c r="AF19">
        <v>20.92</v>
      </c>
      <c r="AG19">
        <v>20.94</v>
      </c>
      <c r="AH19">
        <v>21.02</v>
      </c>
      <c r="AI19">
        <v>20.97</v>
      </c>
      <c r="AJ19">
        <v>20.88</v>
      </c>
      <c r="AK19">
        <v>20.92</v>
      </c>
      <c r="AL19">
        <v>20.91</v>
      </c>
      <c r="AM19">
        <v>21.04</v>
      </c>
      <c r="AN19">
        <v>21.04</v>
      </c>
      <c r="AO19">
        <v>20.93</v>
      </c>
      <c r="AP19">
        <v>20.9</v>
      </c>
      <c r="AQ19">
        <v>21.27</v>
      </c>
      <c r="AR19">
        <v>21.13</v>
      </c>
      <c r="AS19">
        <v>20.93</v>
      </c>
      <c r="AT19">
        <v>20.91</v>
      </c>
      <c r="AU19">
        <v>21.24</v>
      </c>
      <c r="AV19">
        <v>21.17</v>
      </c>
      <c r="AW19">
        <v>21</v>
      </c>
      <c r="AX19">
        <v>21</v>
      </c>
      <c r="AY19">
        <v>21.52</v>
      </c>
      <c r="AZ19">
        <v>21.12</v>
      </c>
      <c r="BA19">
        <v>21.47</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20.43</v>
      </c>
      <c r="EO19">
        <v>20.58</v>
      </c>
      <c r="EP19">
        <v>20.62</v>
      </c>
      <c r="EQ19">
        <v>20.54</v>
      </c>
      <c r="ER19">
        <v>20.65</v>
      </c>
      <c r="ES19">
        <v>20.76</v>
      </c>
      <c r="ET19">
        <v>20.77</v>
      </c>
      <c r="EU19">
        <v>20.8</v>
      </c>
      <c r="EV19">
        <v>20.74</v>
      </c>
      <c r="EW19">
        <v>20.59</v>
      </c>
      <c r="EX19">
        <v>20.79</v>
      </c>
      <c r="EY19">
        <v>20.56</v>
      </c>
      <c r="EZ19">
        <v>20.68</v>
      </c>
      <c r="FA19">
        <v>20.350000000000001</v>
      </c>
      <c r="FB19">
        <v>20.6</v>
      </c>
      <c r="FC19">
        <v>20.82</v>
      </c>
      <c r="FD19">
        <v>20.81</v>
      </c>
      <c r="FE19">
        <v>20.7</v>
      </c>
      <c r="FF19">
        <v>20.64</v>
      </c>
      <c r="FG19">
        <v>20.77</v>
      </c>
      <c r="FH19">
        <v>20.78</v>
      </c>
      <c r="FI19">
        <v>20.76</v>
      </c>
      <c r="FJ19">
        <v>20.7</v>
      </c>
      <c r="FK19">
        <v>20.68</v>
      </c>
      <c r="FL19">
        <v>20.82</v>
      </c>
      <c r="FM19">
        <v>20.72</v>
      </c>
      <c r="FN19">
        <v>20.9</v>
      </c>
      <c r="FO19">
        <v>20.83</v>
      </c>
      <c r="FP19">
        <v>20.81</v>
      </c>
      <c r="FQ19">
        <v>20.87</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B19">
        <v>0</v>
      </c>
      <c r="HC19">
        <v>0</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v>0</v>
      </c>
      <c r="IE19">
        <v>0</v>
      </c>
      <c r="IF19">
        <v>0</v>
      </c>
      <c r="IG19">
        <v>0</v>
      </c>
      <c r="IH19">
        <v>0</v>
      </c>
      <c r="II19">
        <v>0</v>
      </c>
      <c r="IJ19">
        <v>0</v>
      </c>
      <c r="IK19">
        <v>0</v>
      </c>
      <c r="IL19">
        <v>0</v>
      </c>
      <c r="IM19">
        <v>0</v>
      </c>
      <c r="IN19">
        <v>0</v>
      </c>
      <c r="IO19">
        <v>0</v>
      </c>
      <c r="IP19">
        <v>0</v>
      </c>
      <c r="IQ19">
        <v>0</v>
      </c>
      <c r="IR19">
        <v>0</v>
      </c>
      <c r="IS19">
        <v>0</v>
      </c>
      <c r="IT19">
        <v>0</v>
      </c>
      <c r="IU19">
        <v>0</v>
      </c>
      <c r="IV19">
        <v>0</v>
      </c>
      <c r="IW19">
        <v>0</v>
      </c>
      <c r="IX19">
        <v>0</v>
      </c>
      <c r="IY19">
        <v>0</v>
      </c>
      <c r="IZ19">
        <v>0</v>
      </c>
      <c r="JA19">
        <v>0</v>
      </c>
      <c r="JB19">
        <v>0</v>
      </c>
      <c r="JC19">
        <v>0</v>
      </c>
      <c r="JD19">
        <v>4.2030000000000003</v>
      </c>
      <c r="JE19">
        <v>6.2960000000000003</v>
      </c>
      <c r="JF19">
        <v>5.7640000000000002</v>
      </c>
      <c r="JG19">
        <v>7.5250000000000004</v>
      </c>
      <c r="JH19">
        <v>6.859</v>
      </c>
      <c r="JI19">
        <v>11.811</v>
      </c>
      <c r="JJ19">
        <v>9.1219999999999999</v>
      </c>
      <c r="JK19">
        <v>10.022</v>
      </c>
      <c r="JL19">
        <v>6.7430000000000003</v>
      </c>
      <c r="JM19">
        <v>7.351</v>
      </c>
      <c r="JN19">
        <v>9.7639999999999993</v>
      </c>
      <c r="JO19">
        <v>7.9889999999999999</v>
      </c>
      <c r="JP19">
        <v>8.4570000000000007</v>
      </c>
      <c r="JQ19">
        <v>7.0860000000000003</v>
      </c>
      <c r="JR19">
        <v>7.1029999999999998</v>
      </c>
      <c r="JS19">
        <v>12.022</v>
      </c>
      <c r="JT19">
        <v>10.708</v>
      </c>
      <c r="JU19">
        <v>8.02</v>
      </c>
      <c r="JV19">
        <v>9.4160000000000004</v>
      </c>
      <c r="JW19">
        <v>13.302</v>
      </c>
      <c r="JX19">
        <v>7.7130000000000001</v>
      </c>
      <c r="JY19">
        <v>8.3960000000000008</v>
      </c>
      <c r="JZ19">
        <v>5.3449999999999998</v>
      </c>
      <c r="KA19">
        <v>9.8629999999999995</v>
      </c>
      <c r="KB19">
        <v>11.734999999999999</v>
      </c>
      <c r="KC19">
        <v>10.413</v>
      </c>
      <c r="KD19">
        <v>12.27</v>
      </c>
      <c r="KE19">
        <v>12.221</v>
      </c>
      <c r="KF19">
        <v>10.715999999999999</v>
      </c>
      <c r="KG19">
        <v>13.443</v>
      </c>
    </row>
    <row r="20" spans="1:293" x14ac:dyDescent="0.25">
      <c r="A20" t="s">
        <v>714</v>
      </c>
      <c r="B20" t="s">
        <v>833</v>
      </c>
      <c r="C20" t="s">
        <v>595</v>
      </c>
      <c r="D20">
        <v>37</v>
      </c>
      <c r="E20" t="s">
        <v>10</v>
      </c>
      <c r="F20">
        <v>2</v>
      </c>
      <c r="G20">
        <v>1</v>
      </c>
      <c r="H20" t="s">
        <v>2</v>
      </c>
      <c r="I20" t="s">
        <v>612</v>
      </c>
      <c r="J20" t="s">
        <v>611</v>
      </c>
      <c r="K20" t="s">
        <v>834</v>
      </c>
      <c r="L20" t="s">
        <v>831</v>
      </c>
      <c r="M20" s="7">
        <v>0</v>
      </c>
      <c r="N20" s="7">
        <v>259.38273085846203</v>
      </c>
      <c r="O20" s="7">
        <f>M20*'Emission and cost factors'!$D$8+N20*'Emission and cost factors'!$E$8</f>
        <v>119.31605619489254</v>
      </c>
      <c r="P20" s="8">
        <f>M20*'Emission and cost factors'!$D$9+N20*'Emission and cost factors'!$E$9</f>
        <v>38.907409628769301</v>
      </c>
      <c r="Q20" s="7">
        <f t="shared" si="0"/>
        <v>20.082333333333331</v>
      </c>
      <c r="R20" s="2">
        <f t="shared" si="1"/>
        <v>9</v>
      </c>
      <c r="S20" s="2">
        <f t="shared" si="2"/>
        <v>3</v>
      </c>
      <c r="T20" s="2">
        <f t="shared" si="3"/>
        <v>0</v>
      </c>
      <c r="U20" s="7">
        <f t="shared" si="4"/>
        <v>0.24250000000000002</v>
      </c>
      <c r="V20" s="7">
        <f t="shared" si="5"/>
        <v>9.7333333333333334E-3</v>
      </c>
      <c r="W20" s="7">
        <f t="shared" si="6"/>
        <v>0</v>
      </c>
      <c r="X20">
        <v>18.95</v>
      </c>
      <c r="Y20">
        <v>18.899999999999999</v>
      </c>
      <c r="Z20">
        <v>19.13</v>
      </c>
      <c r="AA20">
        <v>18.940000000000001</v>
      </c>
      <c r="AB20">
        <v>19.34</v>
      </c>
      <c r="AC20">
        <v>20.23</v>
      </c>
      <c r="AD20">
        <v>20.45</v>
      </c>
      <c r="AE20">
        <v>20.52</v>
      </c>
      <c r="AF20">
        <v>20.3</v>
      </c>
      <c r="AG20">
        <v>19.95</v>
      </c>
      <c r="AH20">
        <v>20.36</v>
      </c>
      <c r="AI20">
        <v>19.75</v>
      </c>
      <c r="AJ20">
        <v>20.11</v>
      </c>
      <c r="AK20">
        <v>19.399999999999999</v>
      </c>
      <c r="AL20">
        <v>19.309999999999999</v>
      </c>
      <c r="AM20">
        <v>20.18</v>
      </c>
      <c r="AN20">
        <v>20.51</v>
      </c>
      <c r="AO20">
        <v>20.14</v>
      </c>
      <c r="AP20">
        <v>20.170000000000002</v>
      </c>
      <c r="AQ20">
        <v>20.72</v>
      </c>
      <c r="AR20">
        <v>20.49</v>
      </c>
      <c r="AS20">
        <v>20.14</v>
      </c>
      <c r="AT20">
        <v>20.16</v>
      </c>
      <c r="AU20">
        <v>20.46</v>
      </c>
      <c r="AV20">
        <v>20.71</v>
      </c>
      <c r="AW20">
        <v>20.23</v>
      </c>
      <c r="AX20">
        <v>20.53</v>
      </c>
      <c r="AY20">
        <v>20.77</v>
      </c>
      <c r="AZ20">
        <v>20.7</v>
      </c>
      <c r="BA20">
        <v>20.92</v>
      </c>
      <c r="BB20">
        <v>1</v>
      </c>
      <c r="BC20">
        <v>1</v>
      </c>
      <c r="BD20">
        <v>1</v>
      </c>
      <c r="BE20">
        <v>1</v>
      </c>
      <c r="BF20">
        <v>1</v>
      </c>
      <c r="BG20">
        <v>0</v>
      </c>
      <c r="BH20">
        <v>0</v>
      </c>
      <c r="BI20">
        <v>0</v>
      </c>
      <c r="BJ20">
        <v>0</v>
      </c>
      <c r="BK20">
        <v>8.3000000000000004E-2</v>
      </c>
      <c r="BL20">
        <v>0</v>
      </c>
      <c r="BM20">
        <v>0.4</v>
      </c>
      <c r="BN20">
        <v>0</v>
      </c>
      <c r="BO20">
        <v>0.79200000000000004</v>
      </c>
      <c r="BP20">
        <v>1</v>
      </c>
      <c r="BQ20">
        <v>0</v>
      </c>
      <c r="BR20">
        <v>0</v>
      </c>
      <c r="BS20">
        <v>0</v>
      </c>
      <c r="BT20">
        <v>0</v>
      </c>
      <c r="BU20">
        <v>0</v>
      </c>
      <c r="BV20">
        <v>0</v>
      </c>
      <c r="BW20">
        <v>0</v>
      </c>
      <c r="BX20">
        <v>0</v>
      </c>
      <c r="BY20">
        <v>0</v>
      </c>
      <c r="BZ20">
        <v>0</v>
      </c>
      <c r="CA20">
        <v>0</v>
      </c>
      <c r="CB20">
        <v>0</v>
      </c>
      <c r="CC20">
        <v>0</v>
      </c>
      <c r="CD20">
        <v>0</v>
      </c>
      <c r="CE20">
        <v>0</v>
      </c>
      <c r="CF20">
        <v>6.7000000000000004E-2</v>
      </c>
      <c r="CG20">
        <v>0.14199999999999999</v>
      </c>
      <c r="CH20">
        <v>0</v>
      </c>
      <c r="CI20">
        <v>8.3000000000000004E-2</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18.059999999999999</v>
      </c>
      <c r="EO20">
        <v>17.91</v>
      </c>
      <c r="EP20">
        <v>18.13</v>
      </c>
      <c r="EQ20">
        <v>18</v>
      </c>
      <c r="ER20">
        <v>18.46</v>
      </c>
      <c r="ES20">
        <v>19.329999999999998</v>
      </c>
      <c r="ET20">
        <v>19.68</v>
      </c>
      <c r="EU20">
        <v>19.72</v>
      </c>
      <c r="EV20">
        <v>19.399999999999999</v>
      </c>
      <c r="EW20">
        <v>18.920000000000002</v>
      </c>
      <c r="EX20">
        <v>19.36</v>
      </c>
      <c r="EY20">
        <v>18.88</v>
      </c>
      <c r="EZ20">
        <v>19.059999999999999</v>
      </c>
      <c r="FA20">
        <v>18.350000000000001</v>
      </c>
      <c r="FB20">
        <v>18.41</v>
      </c>
      <c r="FC20">
        <v>19.38</v>
      </c>
      <c r="FD20">
        <v>19.829999999999998</v>
      </c>
      <c r="FE20">
        <v>19.350000000000001</v>
      </c>
      <c r="FF20">
        <v>19.29</v>
      </c>
      <c r="FG20">
        <v>19.88</v>
      </c>
      <c r="FH20">
        <v>19.87</v>
      </c>
      <c r="FI20">
        <v>19.239999999999998</v>
      </c>
      <c r="FJ20">
        <v>19.100000000000001</v>
      </c>
      <c r="FK20">
        <v>19.39</v>
      </c>
      <c r="FL20">
        <v>20.059999999999999</v>
      </c>
      <c r="FM20">
        <v>19.579999999999998</v>
      </c>
      <c r="FN20">
        <v>19.89</v>
      </c>
      <c r="FO20">
        <v>20.5</v>
      </c>
      <c r="FP20">
        <v>20.059999999999999</v>
      </c>
      <c r="FQ20">
        <v>20.61</v>
      </c>
      <c r="FR20">
        <v>1</v>
      </c>
      <c r="FS20">
        <v>1</v>
      </c>
      <c r="FT20">
        <v>1</v>
      </c>
      <c r="FU20">
        <v>1</v>
      </c>
      <c r="FV20">
        <v>1</v>
      </c>
      <c r="FW20">
        <v>1</v>
      </c>
      <c r="FX20">
        <v>0.45</v>
      </c>
      <c r="FY20">
        <v>0.4</v>
      </c>
      <c r="FZ20">
        <v>0.68300000000000005</v>
      </c>
      <c r="GA20">
        <v>1</v>
      </c>
      <c r="GB20">
        <v>1</v>
      </c>
      <c r="GC20">
        <v>1</v>
      </c>
      <c r="GD20">
        <v>1</v>
      </c>
      <c r="GE20">
        <v>1</v>
      </c>
      <c r="GF20">
        <v>1</v>
      </c>
      <c r="GG20">
        <v>1</v>
      </c>
      <c r="GH20">
        <v>0.25</v>
      </c>
      <c r="GI20">
        <v>0.81699999999999995</v>
      </c>
      <c r="GJ20">
        <v>1</v>
      </c>
      <c r="GK20">
        <v>0.20799999999999999</v>
      </c>
      <c r="GL20">
        <v>0.15</v>
      </c>
      <c r="GM20">
        <v>1</v>
      </c>
      <c r="GN20">
        <v>1</v>
      </c>
      <c r="GO20">
        <v>0.86699999999999999</v>
      </c>
      <c r="GP20">
        <v>0</v>
      </c>
      <c r="GQ20">
        <v>0.60799999999999998</v>
      </c>
      <c r="GR20">
        <v>0.2</v>
      </c>
      <c r="GS20">
        <v>0</v>
      </c>
      <c r="GT20">
        <v>0</v>
      </c>
      <c r="GU20">
        <v>0</v>
      </c>
      <c r="GV20">
        <v>0.97499999999999998</v>
      </c>
      <c r="GW20">
        <v>1</v>
      </c>
      <c r="GX20">
        <v>1</v>
      </c>
      <c r="GY20">
        <v>1</v>
      </c>
      <c r="GZ20">
        <v>0.64200000000000002</v>
      </c>
      <c r="HA20">
        <v>0</v>
      </c>
      <c r="HB20">
        <v>0</v>
      </c>
      <c r="HC20">
        <v>0</v>
      </c>
      <c r="HD20">
        <v>0</v>
      </c>
      <c r="HE20">
        <v>0.1</v>
      </c>
      <c r="HF20">
        <v>0</v>
      </c>
      <c r="HG20">
        <v>0.15</v>
      </c>
      <c r="HH20">
        <v>0</v>
      </c>
      <c r="HI20">
        <v>0.75</v>
      </c>
      <c r="HJ20">
        <v>0.69199999999999995</v>
      </c>
      <c r="HK20">
        <v>0</v>
      </c>
      <c r="HL20">
        <v>0</v>
      </c>
      <c r="HM20">
        <v>0</v>
      </c>
      <c r="HN20">
        <v>0</v>
      </c>
      <c r="HO20">
        <v>0</v>
      </c>
      <c r="HP20">
        <v>0</v>
      </c>
      <c r="HQ20">
        <v>0</v>
      </c>
      <c r="HR20">
        <v>0</v>
      </c>
      <c r="HS20">
        <v>0</v>
      </c>
      <c r="HT20">
        <v>0</v>
      </c>
      <c r="HU20">
        <v>0</v>
      </c>
      <c r="HV20">
        <v>0</v>
      </c>
      <c r="HW20">
        <v>0</v>
      </c>
      <c r="HX20">
        <v>0</v>
      </c>
      <c r="HY20">
        <v>0</v>
      </c>
      <c r="HZ20">
        <v>0</v>
      </c>
      <c r="IA20">
        <v>0.1</v>
      </c>
      <c r="IB20">
        <v>0</v>
      </c>
      <c r="IC20">
        <v>0</v>
      </c>
      <c r="ID20">
        <v>0</v>
      </c>
      <c r="IE20">
        <v>0</v>
      </c>
      <c r="IF20">
        <v>0</v>
      </c>
      <c r="IG20">
        <v>0</v>
      </c>
      <c r="IH20">
        <v>0</v>
      </c>
      <c r="II20">
        <v>0</v>
      </c>
      <c r="IJ20">
        <v>0</v>
      </c>
      <c r="IK20">
        <v>0</v>
      </c>
      <c r="IL20">
        <v>0</v>
      </c>
      <c r="IM20">
        <v>0</v>
      </c>
      <c r="IN20">
        <v>0</v>
      </c>
      <c r="IO20">
        <v>0</v>
      </c>
      <c r="IP20">
        <v>0</v>
      </c>
      <c r="IQ20">
        <v>0</v>
      </c>
      <c r="IR20">
        <v>0</v>
      </c>
      <c r="IS20">
        <v>0</v>
      </c>
      <c r="IT20">
        <v>0</v>
      </c>
      <c r="IU20">
        <v>0</v>
      </c>
      <c r="IV20">
        <v>0</v>
      </c>
      <c r="IW20">
        <v>0</v>
      </c>
      <c r="IX20">
        <v>0</v>
      </c>
      <c r="IY20">
        <v>0</v>
      </c>
      <c r="IZ20">
        <v>0</v>
      </c>
      <c r="JA20">
        <v>0</v>
      </c>
      <c r="JB20">
        <v>0</v>
      </c>
      <c r="JC20">
        <v>0</v>
      </c>
      <c r="JD20">
        <v>3.9990000000000001</v>
      </c>
      <c r="JE20">
        <v>6</v>
      </c>
      <c r="JF20">
        <v>5.6239999999999997</v>
      </c>
      <c r="JG20">
        <v>7.3639999999999999</v>
      </c>
      <c r="JH20">
        <v>6.9779999999999998</v>
      </c>
      <c r="JI20">
        <v>11.606</v>
      </c>
      <c r="JJ20">
        <v>8.7569999999999997</v>
      </c>
      <c r="JK20">
        <v>9.5180000000000007</v>
      </c>
      <c r="JL20">
        <v>6.3739999999999997</v>
      </c>
      <c r="JM20">
        <v>7.12</v>
      </c>
      <c r="JN20">
        <v>9.5190000000000001</v>
      </c>
      <c r="JO20">
        <v>7.7060000000000004</v>
      </c>
      <c r="JP20">
        <v>8.2710000000000008</v>
      </c>
      <c r="JQ20">
        <v>6.9509999999999996</v>
      </c>
      <c r="JR20">
        <v>6.9029999999999996</v>
      </c>
      <c r="JS20">
        <v>11.567</v>
      </c>
      <c r="JT20">
        <v>10.212</v>
      </c>
      <c r="JU20">
        <v>7.7119999999999997</v>
      </c>
      <c r="JV20">
        <v>9.16</v>
      </c>
      <c r="JW20">
        <v>12.805</v>
      </c>
      <c r="JX20">
        <v>7.4089999999999998</v>
      </c>
      <c r="JY20">
        <v>8.0009999999999994</v>
      </c>
      <c r="JZ20">
        <v>5.0679999999999996</v>
      </c>
      <c r="KA20">
        <v>9.6829999999999998</v>
      </c>
      <c r="KB20">
        <v>11.563000000000001</v>
      </c>
      <c r="KC20">
        <v>10.311</v>
      </c>
      <c r="KD20">
        <v>12.034000000000001</v>
      </c>
      <c r="KE20">
        <v>11.867000000000001</v>
      </c>
      <c r="KF20">
        <v>10.465</v>
      </c>
      <c r="KG20">
        <v>13.173999999999999</v>
      </c>
    </row>
    <row r="21" spans="1:293" x14ac:dyDescent="0.25">
      <c r="A21" t="s">
        <v>715</v>
      </c>
      <c r="B21" t="s">
        <v>833</v>
      </c>
      <c r="C21" t="s">
        <v>595</v>
      </c>
      <c r="D21">
        <v>38</v>
      </c>
      <c r="E21" t="s">
        <v>10</v>
      </c>
      <c r="F21">
        <v>2</v>
      </c>
      <c r="G21">
        <v>1</v>
      </c>
      <c r="H21" t="s">
        <v>2</v>
      </c>
      <c r="I21" t="s">
        <v>612</v>
      </c>
      <c r="J21" t="s">
        <v>5</v>
      </c>
      <c r="K21" t="s">
        <v>834</v>
      </c>
      <c r="L21" t="s">
        <v>831</v>
      </c>
      <c r="M21" s="7">
        <v>0</v>
      </c>
      <c r="N21" s="7">
        <v>259.15317845751201</v>
      </c>
      <c r="O21" s="7">
        <f>M21*'Emission and cost factors'!$D$8+N21*'Emission and cost factors'!$E$8</f>
        <v>119.21046209045554</v>
      </c>
      <c r="P21" s="8">
        <f>M21*'Emission and cost factors'!$D$9+N21*'Emission and cost factors'!$E$9</f>
        <v>38.872976768626799</v>
      </c>
      <c r="Q21" s="7">
        <f t="shared" si="0"/>
        <v>20.082333333333331</v>
      </c>
      <c r="R21" s="2">
        <f t="shared" si="1"/>
        <v>9</v>
      </c>
      <c r="S21" s="2">
        <f t="shared" si="2"/>
        <v>3</v>
      </c>
      <c r="T21" s="2">
        <f t="shared" si="3"/>
        <v>0</v>
      </c>
      <c r="U21" s="7">
        <f t="shared" si="4"/>
        <v>0.24250000000000002</v>
      </c>
      <c r="V21" s="7">
        <f t="shared" si="5"/>
        <v>9.7333333333333334E-3</v>
      </c>
      <c r="W21" s="7">
        <f t="shared" si="6"/>
        <v>0</v>
      </c>
      <c r="X21">
        <v>18.95</v>
      </c>
      <c r="Y21">
        <v>18.899999999999999</v>
      </c>
      <c r="Z21">
        <v>19.13</v>
      </c>
      <c r="AA21">
        <v>18.940000000000001</v>
      </c>
      <c r="AB21">
        <v>19.34</v>
      </c>
      <c r="AC21">
        <v>20.23</v>
      </c>
      <c r="AD21">
        <v>20.45</v>
      </c>
      <c r="AE21">
        <v>20.52</v>
      </c>
      <c r="AF21">
        <v>20.3</v>
      </c>
      <c r="AG21">
        <v>19.95</v>
      </c>
      <c r="AH21">
        <v>20.36</v>
      </c>
      <c r="AI21">
        <v>19.75</v>
      </c>
      <c r="AJ21">
        <v>20.11</v>
      </c>
      <c r="AK21">
        <v>19.399999999999999</v>
      </c>
      <c r="AL21">
        <v>19.309999999999999</v>
      </c>
      <c r="AM21">
        <v>20.18</v>
      </c>
      <c r="AN21">
        <v>20.51</v>
      </c>
      <c r="AO21">
        <v>20.14</v>
      </c>
      <c r="AP21">
        <v>20.170000000000002</v>
      </c>
      <c r="AQ21">
        <v>20.72</v>
      </c>
      <c r="AR21">
        <v>20.49</v>
      </c>
      <c r="AS21">
        <v>20.14</v>
      </c>
      <c r="AT21">
        <v>20.16</v>
      </c>
      <c r="AU21">
        <v>20.46</v>
      </c>
      <c r="AV21">
        <v>20.71</v>
      </c>
      <c r="AW21">
        <v>20.23</v>
      </c>
      <c r="AX21">
        <v>20.53</v>
      </c>
      <c r="AY21">
        <v>20.77</v>
      </c>
      <c r="AZ21">
        <v>20.7</v>
      </c>
      <c r="BA21">
        <v>20.92</v>
      </c>
      <c r="BB21">
        <v>1</v>
      </c>
      <c r="BC21">
        <v>1</v>
      </c>
      <c r="BD21">
        <v>1</v>
      </c>
      <c r="BE21">
        <v>1</v>
      </c>
      <c r="BF21">
        <v>1</v>
      </c>
      <c r="BG21">
        <v>0</v>
      </c>
      <c r="BH21">
        <v>0</v>
      </c>
      <c r="BI21">
        <v>0</v>
      </c>
      <c r="BJ21">
        <v>0</v>
      </c>
      <c r="BK21">
        <v>8.3000000000000004E-2</v>
      </c>
      <c r="BL21">
        <v>0</v>
      </c>
      <c r="BM21">
        <v>0.4</v>
      </c>
      <c r="BN21">
        <v>0</v>
      </c>
      <c r="BO21">
        <v>0.79200000000000004</v>
      </c>
      <c r="BP21">
        <v>1</v>
      </c>
      <c r="BQ21">
        <v>0</v>
      </c>
      <c r="BR21">
        <v>0</v>
      </c>
      <c r="BS21">
        <v>0</v>
      </c>
      <c r="BT21">
        <v>0</v>
      </c>
      <c r="BU21">
        <v>0</v>
      </c>
      <c r="BV21">
        <v>0</v>
      </c>
      <c r="BW21">
        <v>0</v>
      </c>
      <c r="BX21">
        <v>0</v>
      </c>
      <c r="BY21">
        <v>0</v>
      </c>
      <c r="BZ21">
        <v>0</v>
      </c>
      <c r="CA21">
        <v>0</v>
      </c>
      <c r="CB21">
        <v>0</v>
      </c>
      <c r="CC21">
        <v>0</v>
      </c>
      <c r="CD21">
        <v>0</v>
      </c>
      <c r="CE21">
        <v>0</v>
      </c>
      <c r="CF21">
        <v>6.7000000000000004E-2</v>
      </c>
      <c r="CG21">
        <v>0.14199999999999999</v>
      </c>
      <c r="CH21">
        <v>0</v>
      </c>
      <c r="CI21">
        <v>8.3000000000000004E-2</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18.059999999999999</v>
      </c>
      <c r="EO21">
        <v>17.91</v>
      </c>
      <c r="EP21">
        <v>18.13</v>
      </c>
      <c r="EQ21">
        <v>18</v>
      </c>
      <c r="ER21">
        <v>18.46</v>
      </c>
      <c r="ES21">
        <v>19.329999999999998</v>
      </c>
      <c r="ET21">
        <v>19.68</v>
      </c>
      <c r="EU21">
        <v>19.72</v>
      </c>
      <c r="EV21">
        <v>19.399999999999999</v>
      </c>
      <c r="EW21">
        <v>18.920000000000002</v>
      </c>
      <c r="EX21">
        <v>19.36</v>
      </c>
      <c r="EY21">
        <v>18.88</v>
      </c>
      <c r="EZ21">
        <v>19.059999999999999</v>
      </c>
      <c r="FA21">
        <v>18.350000000000001</v>
      </c>
      <c r="FB21">
        <v>18.41</v>
      </c>
      <c r="FC21">
        <v>19.38</v>
      </c>
      <c r="FD21">
        <v>19.829999999999998</v>
      </c>
      <c r="FE21">
        <v>19.350000000000001</v>
      </c>
      <c r="FF21">
        <v>19.29</v>
      </c>
      <c r="FG21">
        <v>19.88</v>
      </c>
      <c r="FH21">
        <v>19.87</v>
      </c>
      <c r="FI21">
        <v>19.239999999999998</v>
      </c>
      <c r="FJ21">
        <v>19.100000000000001</v>
      </c>
      <c r="FK21">
        <v>19.39</v>
      </c>
      <c r="FL21">
        <v>20.059999999999999</v>
      </c>
      <c r="FM21">
        <v>19.579999999999998</v>
      </c>
      <c r="FN21">
        <v>19.89</v>
      </c>
      <c r="FO21">
        <v>20.5</v>
      </c>
      <c r="FP21">
        <v>20.059999999999999</v>
      </c>
      <c r="FQ21">
        <v>20.61</v>
      </c>
      <c r="FR21">
        <v>1</v>
      </c>
      <c r="FS21">
        <v>1</v>
      </c>
      <c r="FT21">
        <v>1</v>
      </c>
      <c r="FU21">
        <v>1</v>
      </c>
      <c r="FV21">
        <v>1</v>
      </c>
      <c r="FW21">
        <v>1</v>
      </c>
      <c r="FX21">
        <v>0.45</v>
      </c>
      <c r="FY21">
        <v>0.4</v>
      </c>
      <c r="FZ21">
        <v>0.68300000000000005</v>
      </c>
      <c r="GA21">
        <v>1</v>
      </c>
      <c r="GB21">
        <v>1</v>
      </c>
      <c r="GC21">
        <v>1</v>
      </c>
      <c r="GD21">
        <v>1</v>
      </c>
      <c r="GE21">
        <v>1</v>
      </c>
      <c r="GF21">
        <v>1</v>
      </c>
      <c r="GG21">
        <v>1</v>
      </c>
      <c r="GH21">
        <v>0.25</v>
      </c>
      <c r="GI21">
        <v>0.81699999999999995</v>
      </c>
      <c r="GJ21">
        <v>1</v>
      </c>
      <c r="GK21">
        <v>0.20799999999999999</v>
      </c>
      <c r="GL21">
        <v>0.15</v>
      </c>
      <c r="GM21">
        <v>1</v>
      </c>
      <c r="GN21">
        <v>1</v>
      </c>
      <c r="GO21">
        <v>0.86699999999999999</v>
      </c>
      <c r="GP21">
        <v>0</v>
      </c>
      <c r="GQ21">
        <v>0.60799999999999998</v>
      </c>
      <c r="GR21">
        <v>0.2</v>
      </c>
      <c r="GS21">
        <v>0</v>
      </c>
      <c r="GT21">
        <v>0</v>
      </c>
      <c r="GU21">
        <v>0</v>
      </c>
      <c r="GV21">
        <v>0.97499999999999998</v>
      </c>
      <c r="GW21">
        <v>1</v>
      </c>
      <c r="GX21">
        <v>1</v>
      </c>
      <c r="GY21">
        <v>1</v>
      </c>
      <c r="GZ21">
        <v>0.64200000000000002</v>
      </c>
      <c r="HA21">
        <v>0</v>
      </c>
      <c r="HB21">
        <v>0</v>
      </c>
      <c r="HC21">
        <v>0</v>
      </c>
      <c r="HD21">
        <v>0</v>
      </c>
      <c r="HE21">
        <v>0.1</v>
      </c>
      <c r="HF21">
        <v>0</v>
      </c>
      <c r="HG21">
        <v>0.15</v>
      </c>
      <c r="HH21">
        <v>0</v>
      </c>
      <c r="HI21">
        <v>0.75</v>
      </c>
      <c r="HJ21">
        <v>0.69199999999999995</v>
      </c>
      <c r="HK21">
        <v>0</v>
      </c>
      <c r="HL21">
        <v>0</v>
      </c>
      <c r="HM21">
        <v>0</v>
      </c>
      <c r="HN21">
        <v>0</v>
      </c>
      <c r="HO21">
        <v>0</v>
      </c>
      <c r="HP21">
        <v>0</v>
      </c>
      <c r="HQ21">
        <v>0</v>
      </c>
      <c r="HR21">
        <v>0</v>
      </c>
      <c r="HS21">
        <v>0</v>
      </c>
      <c r="HT21">
        <v>0</v>
      </c>
      <c r="HU21">
        <v>0</v>
      </c>
      <c r="HV21">
        <v>0</v>
      </c>
      <c r="HW21">
        <v>0</v>
      </c>
      <c r="HX21">
        <v>0</v>
      </c>
      <c r="HY21">
        <v>0</v>
      </c>
      <c r="HZ21">
        <v>0</v>
      </c>
      <c r="IA21">
        <v>0.1</v>
      </c>
      <c r="IB21">
        <v>0</v>
      </c>
      <c r="IC21">
        <v>0</v>
      </c>
      <c r="ID21">
        <v>0</v>
      </c>
      <c r="IE21">
        <v>0</v>
      </c>
      <c r="IF21">
        <v>0</v>
      </c>
      <c r="IG21">
        <v>0</v>
      </c>
      <c r="IH21">
        <v>0</v>
      </c>
      <c r="II21">
        <v>0</v>
      </c>
      <c r="IJ21">
        <v>0</v>
      </c>
      <c r="IK21">
        <v>0</v>
      </c>
      <c r="IL21">
        <v>0</v>
      </c>
      <c r="IM21">
        <v>0</v>
      </c>
      <c r="IN21">
        <v>0</v>
      </c>
      <c r="IO21">
        <v>0</v>
      </c>
      <c r="IP21">
        <v>0</v>
      </c>
      <c r="IQ21">
        <v>0</v>
      </c>
      <c r="IR21">
        <v>0</v>
      </c>
      <c r="IS21">
        <v>0</v>
      </c>
      <c r="IT21">
        <v>0</v>
      </c>
      <c r="IU21">
        <v>0</v>
      </c>
      <c r="IV21">
        <v>0</v>
      </c>
      <c r="IW21">
        <v>0</v>
      </c>
      <c r="IX21">
        <v>0</v>
      </c>
      <c r="IY21">
        <v>0</v>
      </c>
      <c r="IZ21">
        <v>0</v>
      </c>
      <c r="JA21">
        <v>0</v>
      </c>
      <c r="JB21">
        <v>0</v>
      </c>
      <c r="JC21">
        <v>0</v>
      </c>
      <c r="JD21">
        <v>3.9990000000000001</v>
      </c>
      <c r="JE21">
        <v>6</v>
      </c>
      <c r="JF21">
        <v>5.6239999999999997</v>
      </c>
      <c r="JG21">
        <v>7.3639999999999999</v>
      </c>
      <c r="JH21">
        <v>6.9779999999999998</v>
      </c>
      <c r="JI21">
        <v>11.606</v>
      </c>
      <c r="JJ21">
        <v>8.7569999999999997</v>
      </c>
      <c r="JK21">
        <v>9.5180000000000007</v>
      </c>
      <c r="JL21">
        <v>6.3739999999999997</v>
      </c>
      <c r="JM21">
        <v>7.12</v>
      </c>
      <c r="JN21">
        <v>9.5190000000000001</v>
      </c>
      <c r="JO21">
        <v>7.7060000000000004</v>
      </c>
      <c r="JP21">
        <v>8.2710000000000008</v>
      </c>
      <c r="JQ21">
        <v>6.9509999999999996</v>
      </c>
      <c r="JR21">
        <v>6.9029999999999996</v>
      </c>
      <c r="JS21">
        <v>11.567</v>
      </c>
      <c r="JT21">
        <v>10.212</v>
      </c>
      <c r="JU21">
        <v>7.7119999999999997</v>
      </c>
      <c r="JV21">
        <v>9.16</v>
      </c>
      <c r="JW21">
        <v>12.805</v>
      </c>
      <c r="JX21">
        <v>7.4089999999999998</v>
      </c>
      <c r="JY21">
        <v>8.0009999999999994</v>
      </c>
      <c r="JZ21">
        <v>5.0679999999999996</v>
      </c>
      <c r="KA21">
        <v>9.6829999999999998</v>
      </c>
      <c r="KB21">
        <v>11.563000000000001</v>
      </c>
      <c r="KC21">
        <v>10.311</v>
      </c>
      <c r="KD21">
        <v>12.034000000000001</v>
      </c>
      <c r="KE21">
        <v>11.867000000000001</v>
      </c>
      <c r="KF21">
        <v>10.465</v>
      </c>
      <c r="KG21">
        <v>13.173999999999999</v>
      </c>
    </row>
    <row r="22" spans="1:293" x14ac:dyDescent="0.25">
      <c r="A22" t="s">
        <v>716</v>
      </c>
      <c r="B22" t="s">
        <v>833</v>
      </c>
      <c r="C22" t="s">
        <v>595</v>
      </c>
      <c r="D22">
        <v>39</v>
      </c>
      <c r="E22" t="s">
        <v>10</v>
      </c>
      <c r="F22">
        <v>2</v>
      </c>
      <c r="G22">
        <v>1</v>
      </c>
      <c r="H22" t="s">
        <v>2</v>
      </c>
      <c r="I22" t="s">
        <v>7</v>
      </c>
      <c r="J22" t="s">
        <v>611</v>
      </c>
      <c r="K22" t="s">
        <v>834</v>
      </c>
      <c r="L22" t="s">
        <v>831</v>
      </c>
      <c r="M22" s="7">
        <v>0</v>
      </c>
      <c r="N22" s="7">
        <v>262.26601329809</v>
      </c>
      <c r="O22" s="7">
        <f>M22*'Emission and cost factors'!$D$8+N22*'Emission and cost factors'!$E$8</f>
        <v>120.64236611712141</v>
      </c>
      <c r="P22" s="8">
        <f>M22*'Emission and cost factors'!$D$9+N22*'Emission and cost factors'!$E$9</f>
        <v>39.3399019947135</v>
      </c>
      <c r="Q22" s="7">
        <f t="shared" si="0"/>
        <v>20.110000000000003</v>
      </c>
      <c r="R22" s="2">
        <f t="shared" si="1"/>
        <v>9</v>
      </c>
      <c r="S22" s="2">
        <f t="shared" si="2"/>
        <v>2</v>
      </c>
      <c r="T22" s="2">
        <f t="shared" si="3"/>
        <v>0</v>
      </c>
      <c r="U22" s="7">
        <f t="shared" si="4"/>
        <v>0.24253333333333332</v>
      </c>
      <c r="V22" s="7">
        <f t="shared" si="5"/>
        <v>6.4000000000000003E-3</v>
      </c>
      <c r="W22" s="7">
        <f t="shared" si="6"/>
        <v>0</v>
      </c>
      <c r="X22">
        <v>19.02</v>
      </c>
      <c r="Y22">
        <v>18.93</v>
      </c>
      <c r="Z22">
        <v>19.14</v>
      </c>
      <c r="AA22">
        <v>18.96</v>
      </c>
      <c r="AB22">
        <v>19.329999999999998</v>
      </c>
      <c r="AC22">
        <v>20.2</v>
      </c>
      <c r="AD22">
        <v>20.48</v>
      </c>
      <c r="AE22">
        <v>20.55</v>
      </c>
      <c r="AF22">
        <v>20.36</v>
      </c>
      <c r="AG22">
        <v>19.98</v>
      </c>
      <c r="AH22">
        <v>20.37</v>
      </c>
      <c r="AI22">
        <v>19.79</v>
      </c>
      <c r="AJ22">
        <v>20.13</v>
      </c>
      <c r="AK22">
        <v>19.46</v>
      </c>
      <c r="AL22">
        <v>19.34</v>
      </c>
      <c r="AM22">
        <v>20.14</v>
      </c>
      <c r="AN22">
        <v>20.53</v>
      </c>
      <c r="AO22">
        <v>20.16</v>
      </c>
      <c r="AP22">
        <v>20.18</v>
      </c>
      <c r="AQ22">
        <v>20.72</v>
      </c>
      <c r="AR22">
        <v>20.61</v>
      </c>
      <c r="AS22">
        <v>20.190000000000001</v>
      </c>
      <c r="AT22">
        <v>20.2</v>
      </c>
      <c r="AU22">
        <v>20.49</v>
      </c>
      <c r="AV22">
        <v>20.71</v>
      </c>
      <c r="AW22">
        <v>20.260000000000002</v>
      </c>
      <c r="AX22">
        <v>20.56</v>
      </c>
      <c r="AY22">
        <v>20.82</v>
      </c>
      <c r="AZ22">
        <v>20.71</v>
      </c>
      <c r="BA22">
        <v>20.98</v>
      </c>
      <c r="BB22">
        <v>1</v>
      </c>
      <c r="BC22">
        <v>1</v>
      </c>
      <c r="BD22">
        <v>1</v>
      </c>
      <c r="BE22">
        <v>1</v>
      </c>
      <c r="BF22">
        <v>1</v>
      </c>
      <c r="BG22">
        <v>0</v>
      </c>
      <c r="BH22">
        <v>0</v>
      </c>
      <c r="BI22">
        <v>0</v>
      </c>
      <c r="BJ22">
        <v>0</v>
      </c>
      <c r="BK22">
        <v>4.2000000000000003E-2</v>
      </c>
      <c r="BL22">
        <v>0</v>
      </c>
      <c r="BM22">
        <v>0.39200000000000002</v>
      </c>
      <c r="BN22">
        <v>0</v>
      </c>
      <c r="BO22">
        <v>0.84199999999999997</v>
      </c>
      <c r="BP22">
        <v>1</v>
      </c>
      <c r="BQ22">
        <v>0</v>
      </c>
      <c r="BR22">
        <v>0</v>
      </c>
      <c r="BS22">
        <v>0</v>
      </c>
      <c r="BT22">
        <v>0</v>
      </c>
      <c r="BU22">
        <v>0</v>
      </c>
      <c r="BV22">
        <v>0</v>
      </c>
      <c r="BW22">
        <v>0</v>
      </c>
      <c r="BX22">
        <v>0</v>
      </c>
      <c r="BY22">
        <v>0</v>
      </c>
      <c r="BZ22">
        <v>0</v>
      </c>
      <c r="CA22">
        <v>0</v>
      </c>
      <c r="CB22">
        <v>0</v>
      </c>
      <c r="CC22">
        <v>0</v>
      </c>
      <c r="CD22">
        <v>0</v>
      </c>
      <c r="CE22">
        <v>0</v>
      </c>
      <c r="CF22">
        <v>0</v>
      </c>
      <c r="CG22">
        <v>0.11700000000000001</v>
      </c>
      <c r="CH22">
        <v>0</v>
      </c>
      <c r="CI22">
        <v>7.4999999999999997E-2</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18.18</v>
      </c>
      <c r="EO22">
        <v>17.920000000000002</v>
      </c>
      <c r="EP22">
        <v>18.13</v>
      </c>
      <c r="EQ22">
        <v>18.02</v>
      </c>
      <c r="ER22">
        <v>18.45</v>
      </c>
      <c r="ES22">
        <v>19.29</v>
      </c>
      <c r="ET22">
        <v>19.71</v>
      </c>
      <c r="EU22">
        <v>19.760000000000002</v>
      </c>
      <c r="EV22">
        <v>19.47</v>
      </c>
      <c r="EW22">
        <v>18.97</v>
      </c>
      <c r="EX22">
        <v>19.37</v>
      </c>
      <c r="EY22">
        <v>18.95</v>
      </c>
      <c r="EZ22">
        <v>19.09</v>
      </c>
      <c r="FA22">
        <v>18.43</v>
      </c>
      <c r="FB22">
        <v>18.440000000000001</v>
      </c>
      <c r="FC22">
        <v>19.329999999999998</v>
      </c>
      <c r="FD22">
        <v>19.829999999999998</v>
      </c>
      <c r="FE22">
        <v>19.399999999999999</v>
      </c>
      <c r="FF22">
        <v>19.32</v>
      </c>
      <c r="FG22">
        <v>19.87</v>
      </c>
      <c r="FH22">
        <v>19.91</v>
      </c>
      <c r="FI22">
        <v>19.3</v>
      </c>
      <c r="FJ22">
        <v>19.170000000000002</v>
      </c>
      <c r="FK22">
        <v>19.43</v>
      </c>
      <c r="FL22">
        <v>20.059999999999999</v>
      </c>
      <c r="FM22">
        <v>19.61</v>
      </c>
      <c r="FN22">
        <v>19.91</v>
      </c>
      <c r="FO22">
        <v>20.51</v>
      </c>
      <c r="FP22">
        <v>20.13</v>
      </c>
      <c r="FQ22">
        <v>20.61</v>
      </c>
      <c r="FR22">
        <v>1</v>
      </c>
      <c r="FS22">
        <v>1</v>
      </c>
      <c r="FT22">
        <v>1</v>
      </c>
      <c r="FU22">
        <v>1</v>
      </c>
      <c r="FV22">
        <v>1</v>
      </c>
      <c r="FW22">
        <v>1</v>
      </c>
      <c r="FX22">
        <v>0.46700000000000003</v>
      </c>
      <c r="FY22">
        <v>0.39200000000000002</v>
      </c>
      <c r="FZ22">
        <v>0.7</v>
      </c>
      <c r="GA22">
        <v>1</v>
      </c>
      <c r="GB22">
        <v>1</v>
      </c>
      <c r="GC22">
        <v>1</v>
      </c>
      <c r="GD22">
        <v>1</v>
      </c>
      <c r="GE22">
        <v>1</v>
      </c>
      <c r="GF22">
        <v>1</v>
      </c>
      <c r="GG22">
        <v>1</v>
      </c>
      <c r="GH22">
        <v>0.29199999999999998</v>
      </c>
      <c r="GI22">
        <v>0.92500000000000004</v>
      </c>
      <c r="GJ22">
        <v>1</v>
      </c>
      <c r="GK22">
        <v>0.28299999999999997</v>
      </c>
      <c r="GL22">
        <v>0.11700000000000001</v>
      </c>
      <c r="GM22">
        <v>1</v>
      </c>
      <c r="GN22">
        <v>1</v>
      </c>
      <c r="GO22">
        <v>1</v>
      </c>
      <c r="GP22">
        <v>0</v>
      </c>
      <c r="GQ22">
        <v>0.65</v>
      </c>
      <c r="GR22">
        <v>0.17499999999999999</v>
      </c>
      <c r="GS22">
        <v>0</v>
      </c>
      <c r="GT22">
        <v>0</v>
      </c>
      <c r="GU22">
        <v>0</v>
      </c>
      <c r="GV22">
        <v>1</v>
      </c>
      <c r="GW22">
        <v>1</v>
      </c>
      <c r="GX22">
        <v>1</v>
      </c>
      <c r="GY22">
        <v>1</v>
      </c>
      <c r="GZ22">
        <v>0.75800000000000001</v>
      </c>
      <c r="HA22">
        <v>0</v>
      </c>
      <c r="HB22">
        <v>0</v>
      </c>
      <c r="HC22">
        <v>0</v>
      </c>
      <c r="HD22">
        <v>0</v>
      </c>
      <c r="HE22">
        <v>3.3000000000000002E-2</v>
      </c>
      <c r="HF22">
        <v>0</v>
      </c>
      <c r="HG22">
        <v>6.7000000000000004E-2</v>
      </c>
      <c r="HH22">
        <v>0</v>
      </c>
      <c r="HI22">
        <v>0.76700000000000002</v>
      </c>
      <c r="HJ22">
        <v>0.77500000000000002</v>
      </c>
      <c r="HK22">
        <v>0</v>
      </c>
      <c r="HL22">
        <v>0</v>
      </c>
      <c r="HM22">
        <v>0</v>
      </c>
      <c r="HN22">
        <v>0</v>
      </c>
      <c r="HO22">
        <v>0</v>
      </c>
      <c r="HP22">
        <v>0</v>
      </c>
      <c r="HQ22">
        <v>0</v>
      </c>
      <c r="HR22">
        <v>0</v>
      </c>
      <c r="HS22">
        <v>0</v>
      </c>
      <c r="HT22">
        <v>0</v>
      </c>
      <c r="HU22">
        <v>0</v>
      </c>
      <c r="HV22">
        <v>0</v>
      </c>
      <c r="HW22">
        <v>0</v>
      </c>
      <c r="HX22">
        <v>0</v>
      </c>
      <c r="HY22">
        <v>0</v>
      </c>
      <c r="HZ22">
        <v>0</v>
      </c>
      <c r="IA22">
        <v>0.1</v>
      </c>
      <c r="IB22">
        <v>0</v>
      </c>
      <c r="IC22">
        <v>0</v>
      </c>
      <c r="ID22">
        <v>0</v>
      </c>
      <c r="IE22">
        <v>0</v>
      </c>
      <c r="IF22">
        <v>0</v>
      </c>
      <c r="IG22">
        <v>0</v>
      </c>
      <c r="IH22">
        <v>0</v>
      </c>
      <c r="II22">
        <v>0</v>
      </c>
      <c r="IJ22">
        <v>0</v>
      </c>
      <c r="IK22">
        <v>0</v>
      </c>
      <c r="IL22">
        <v>0</v>
      </c>
      <c r="IM22">
        <v>0</v>
      </c>
      <c r="IN22">
        <v>0</v>
      </c>
      <c r="IO22">
        <v>0</v>
      </c>
      <c r="IP22">
        <v>0</v>
      </c>
      <c r="IQ22">
        <v>0</v>
      </c>
      <c r="IR22">
        <v>0</v>
      </c>
      <c r="IS22">
        <v>0</v>
      </c>
      <c r="IT22">
        <v>0</v>
      </c>
      <c r="IU22">
        <v>0</v>
      </c>
      <c r="IV22">
        <v>0</v>
      </c>
      <c r="IW22">
        <v>0</v>
      </c>
      <c r="IX22">
        <v>0</v>
      </c>
      <c r="IY22">
        <v>0</v>
      </c>
      <c r="IZ22">
        <v>0</v>
      </c>
      <c r="JA22">
        <v>0</v>
      </c>
      <c r="JB22">
        <v>0</v>
      </c>
      <c r="JC22">
        <v>0</v>
      </c>
      <c r="JD22">
        <v>3.9990000000000001</v>
      </c>
      <c r="JE22">
        <v>6</v>
      </c>
      <c r="JF22">
        <v>5.6239999999999997</v>
      </c>
      <c r="JG22">
        <v>7.3639999999999999</v>
      </c>
      <c r="JH22">
        <v>6.9779999999999998</v>
      </c>
      <c r="JI22">
        <v>11.606</v>
      </c>
      <c r="JJ22">
        <v>8.7569999999999997</v>
      </c>
      <c r="JK22">
        <v>9.5180000000000007</v>
      </c>
      <c r="JL22">
        <v>6.3739999999999997</v>
      </c>
      <c r="JM22">
        <v>7.12</v>
      </c>
      <c r="JN22">
        <v>9.5190000000000001</v>
      </c>
      <c r="JO22">
        <v>7.7060000000000004</v>
      </c>
      <c r="JP22">
        <v>8.2710000000000008</v>
      </c>
      <c r="JQ22">
        <v>6.9509999999999996</v>
      </c>
      <c r="JR22">
        <v>6.9029999999999996</v>
      </c>
      <c r="JS22">
        <v>11.567</v>
      </c>
      <c r="JT22">
        <v>10.212</v>
      </c>
      <c r="JU22">
        <v>7.7119999999999997</v>
      </c>
      <c r="JV22">
        <v>9.16</v>
      </c>
      <c r="JW22">
        <v>12.805</v>
      </c>
      <c r="JX22">
        <v>7.4089999999999998</v>
      </c>
      <c r="JY22">
        <v>8.0009999999999994</v>
      </c>
      <c r="JZ22">
        <v>5.0679999999999996</v>
      </c>
      <c r="KA22">
        <v>9.6829999999999998</v>
      </c>
      <c r="KB22">
        <v>11.563000000000001</v>
      </c>
      <c r="KC22">
        <v>10.311</v>
      </c>
      <c r="KD22">
        <v>12.034000000000001</v>
      </c>
      <c r="KE22">
        <v>11.867000000000001</v>
      </c>
      <c r="KF22">
        <v>10.465</v>
      </c>
      <c r="KG22">
        <v>13.173999999999999</v>
      </c>
    </row>
    <row r="23" spans="1:293" x14ac:dyDescent="0.25">
      <c r="A23" t="s">
        <v>717</v>
      </c>
      <c r="B23" t="s">
        <v>833</v>
      </c>
      <c r="C23" t="s">
        <v>595</v>
      </c>
      <c r="D23">
        <v>40</v>
      </c>
      <c r="E23" t="s">
        <v>10</v>
      </c>
      <c r="F23">
        <v>2</v>
      </c>
      <c r="G23">
        <v>1</v>
      </c>
      <c r="H23" t="s">
        <v>2</v>
      </c>
      <c r="I23" t="s">
        <v>7</v>
      </c>
      <c r="J23" t="s">
        <v>5</v>
      </c>
      <c r="K23" t="s">
        <v>834</v>
      </c>
      <c r="L23" t="s">
        <v>831</v>
      </c>
      <c r="M23" s="7">
        <v>0</v>
      </c>
      <c r="N23" s="7">
        <v>262.204549921862</v>
      </c>
      <c r="O23" s="7">
        <f>M23*'Emission and cost factors'!$D$8+N23*'Emission and cost factors'!$E$8</f>
        <v>120.61409296405652</v>
      </c>
      <c r="P23" s="8">
        <f>M23*'Emission and cost factors'!$D$9+N23*'Emission and cost factors'!$E$9</f>
        <v>39.330682488279301</v>
      </c>
      <c r="Q23" s="7">
        <f t="shared" si="0"/>
        <v>20.110333333333337</v>
      </c>
      <c r="R23" s="2">
        <f t="shared" si="1"/>
        <v>9</v>
      </c>
      <c r="S23" s="2">
        <f t="shared" si="2"/>
        <v>2</v>
      </c>
      <c r="T23" s="2">
        <f t="shared" si="3"/>
        <v>0</v>
      </c>
      <c r="U23" s="7">
        <f t="shared" si="4"/>
        <v>0.24253333333333332</v>
      </c>
      <c r="V23" s="7">
        <f t="shared" si="5"/>
        <v>6.4000000000000003E-3</v>
      </c>
      <c r="W23" s="7">
        <f t="shared" si="6"/>
        <v>0</v>
      </c>
      <c r="X23">
        <v>19.02</v>
      </c>
      <c r="Y23">
        <v>18.93</v>
      </c>
      <c r="Z23">
        <v>19.14</v>
      </c>
      <c r="AA23">
        <v>18.96</v>
      </c>
      <c r="AB23">
        <v>19.34</v>
      </c>
      <c r="AC23">
        <v>20.2</v>
      </c>
      <c r="AD23">
        <v>20.48</v>
      </c>
      <c r="AE23">
        <v>20.55</v>
      </c>
      <c r="AF23">
        <v>20.36</v>
      </c>
      <c r="AG23">
        <v>19.98</v>
      </c>
      <c r="AH23">
        <v>20.37</v>
      </c>
      <c r="AI23">
        <v>19.79</v>
      </c>
      <c r="AJ23">
        <v>20.13</v>
      </c>
      <c r="AK23">
        <v>19.46</v>
      </c>
      <c r="AL23">
        <v>19.34</v>
      </c>
      <c r="AM23">
        <v>20.14</v>
      </c>
      <c r="AN23">
        <v>20.53</v>
      </c>
      <c r="AO23">
        <v>20.16</v>
      </c>
      <c r="AP23">
        <v>20.18</v>
      </c>
      <c r="AQ23">
        <v>20.72</v>
      </c>
      <c r="AR23">
        <v>20.61</v>
      </c>
      <c r="AS23">
        <v>20.190000000000001</v>
      </c>
      <c r="AT23">
        <v>20.2</v>
      </c>
      <c r="AU23">
        <v>20.49</v>
      </c>
      <c r="AV23">
        <v>20.71</v>
      </c>
      <c r="AW23">
        <v>20.260000000000002</v>
      </c>
      <c r="AX23">
        <v>20.56</v>
      </c>
      <c r="AY23">
        <v>20.82</v>
      </c>
      <c r="AZ23">
        <v>20.71</v>
      </c>
      <c r="BA23">
        <v>20.98</v>
      </c>
      <c r="BB23">
        <v>1</v>
      </c>
      <c r="BC23">
        <v>1</v>
      </c>
      <c r="BD23">
        <v>1</v>
      </c>
      <c r="BE23">
        <v>1</v>
      </c>
      <c r="BF23">
        <v>1</v>
      </c>
      <c r="BG23">
        <v>0</v>
      </c>
      <c r="BH23">
        <v>0</v>
      </c>
      <c r="BI23">
        <v>0</v>
      </c>
      <c r="BJ23">
        <v>0</v>
      </c>
      <c r="BK23">
        <v>4.2000000000000003E-2</v>
      </c>
      <c r="BL23">
        <v>0</v>
      </c>
      <c r="BM23">
        <v>0.39200000000000002</v>
      </c>
      <c r="BN23">
        <v>0</v>
      </c>
      <c r="BO23">
        <v>0.84199999999999997</v>
      </c>
      <c r="BP23">
        <v>1</v>
      </c>
      <c r="BQ23">
        <v>0</v>
      </c>
      <c r="BR23">
        <v>0</v>
      </c>
      <c r="BS23">
        <v>0</v>
      </c>
      <c r="BT23">
        <v>0</v>
      </c>
      <c r="BU23">
        <v>0</v>
      </c>
      <c r="BV23">
        <v>0</v>
      </c>
      <c r="BW23">
        <v>0</v>
      </c>
      <c r="BX23">
        <v>0</v>
      </c>
      <c r="BY23">
        <v>0</v>
      </c>
      <c r="BZ23">
        <v>0</v>
      </c>
      <c r="CA23">
        <v>0</v>
      </c>
      <c r="CB23">
        <v>0</v>
      </c>
      <c r="CC23">
        <v>0</v>
      </c>
      <c r="CD23">
        <v>0</v>
      </c>
      <c r="CE23">
        <v>0</v>
      </c>
      <c r="CF23">
        <v>0</v>
      </c>
      <c r="CG23">
        <v>0.11700000000000001</v>
      </c>
      <c r="CH23">
        <v>0</v>
      </c>
      <c r="CI23">
        <v>7.4999999999999997E-2</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18.18</v>
      </c>
      <c r="EO23">
        <v>17.920000000000002</v>
      </c>
      <c r="EP23">
        <v>18.13</v>
      </c>
      <c r="EQ23">
        <v>18.02</v>
      </c>
      <c r="ER23">
        <v>18.45</v>
      </c>
      <c r="ES23">
        <v>19.29</v>
      </c>
      <c r="ET23">
        <v>19.71</v>
      </c>
      <c r="EU23">
        <v>19.760000000000002</v>
      </c>
      <c r="EV23">
        <v>19.47</v>
      </c>
      <c r="EW23">
        <v>18.97</v>
      </c>
      <c r="EX23">
        <v>19.37</v>
      </c>
      <c r="EY23">
        <v>18.95</v>
      </c>
      <c r="EZ23">
        <v>19.09</v>
      </c>
      <c r="FA23">
        <v>18.43</v>
      </c>
      <c r="FB23">
        <v>18.440000000000001</v>
      </c>
      <c r="FC23">
        <v>19.329999999999998</v>
      </c>
      <c r="FD23">
        <v>19.829999999999998</v>
      </c>
      <c r="FE23">
        <v>19.399999999999999</v>
      </c>
      <c r="FF23">
        <v>19.32</v>
      </c>
      <c r="FG23">
        <v>19.87</v>
      </c>
      <c r="FH23">
        <v>19.91</v>
      </c>
      <c r="FI23">
        <v>19.3</v>
      </c>
      <c r="FJ23">
        <v>19.170000000000002</v>
      </c>
      <c r="FK23">
        <v>19.43</v>
      </c>
      <c r="FL23">
        <v>20.059999999999999</v>
      </c>
      <c r="FM23">
        <v>19.61</v>
      </c>
      <c r="FN23">
        <v>19.91</v>
      </c>
      <c r="FO23">
        <v>20.51</v>
      </c>
      <c r="FP23">
        <v>20.13</v>
      </c>
      <c r="FQ23">
        <v>20.61</v>
      </c>
      <c r="FR23">
        <v>1</v>
      </c>
      <c r="FS23">
        <v>1</v>
      </c>
      <c r="FT23">
        <v>1</v>
      </c>
      <c r="FU23">
        <v>1</v>
      </c>
      <c r="FV23">
        <v>1</v>
      </c>
      <c r="FW23">
        <v>1</v>
      </c>
      <c r="FX23">
        <v>0.46700000000000003</v>
      </c>
      <c r="FY23">
        <v>0.39200000000000002</v>
      </c>
      <c r="FZ23">
        <v>0.7</v>
      </c>
      <c r="GA23">
        <v>1</v>
      </c>
      <c r="GB23">
        <v>1</v>
      </c>
      <c r="GC23">
        <v>1</v>
      </c>
      <c r="GD23">
        <v>1</v>
      </c>
      <c r="GE23">
        <v>1</v>
      </c>
      <c r="GF23">
        <v>1</v>
      </c>
      <c r="GG23">
        <v>1</v>
      </c>
      <c r="GH23">
        <v>0.29199999999999998</v>
      </c>
      <c r="GI23">
        <v>0.92500000000000004</v>
      </c>
      <c r="GJ23">
        <v>1</v>
      </c>
      <c r="GK23">
        <v>0.28299999999999997</v>
      </c>
      <c r="GL23">
        <v>0.11700000000000001</v>
      </c>
      <c r="GM23">
        <v>1</v>
      </c>
      <c r="GN23">
        <v>1</v>
      </c>
      <c r="GO23">
        <v>1</v>
      </c>
      <c r="GP23">
        <v>0</v>
      </c>
      <c r="GQ23">
        <v>0.65</v>
      </c>
      <c r="GR23">
        <v>0.17499999999999999</v>
      </c>
      <c r="GS23">
        <v>0</v>
      </c>
      <c r="GT23">
        <v>0</v>
      </c>
      <c r="GU23">
        <v>0</v>
      </c>
      <c r="GV23">
        <v>1</v>
      </c>
      <c r="GW23">
        <v>1</v>
      </c>
      <c r="GX23">
        <v>1</v>
      </c>
      <c r="GY23">
        <v>1</v>
      </c>
      <c r="GZ23">
        <v>0.75800000000000001</v>
      </c>
      <c r="HA23">
        <v>0</v>
      </c>
      <c r="HB23">
        <v>0</v>
      </c>
      <c r="HC23">
        <v>0</v>
      </c>
      <c r="HD23">
        <v>0</v>
      </c>
      <c r="HE23">
        <v>3.3000000000000002E-2</v>
      </c>
      <c r="HF23">
        <v>0</v>
      </c>
      <c r="HG23">
        <v>6.7000000000000004E-2</v>
      </c>
      <c r="HH23">
        <v>0</v>
      </c>
      <c r="HI23">
        <v>0.76700000000000002</v>
      </c>
      <c r="HJ23">
        <v>0.77500000000000002</v>
      </c>
      <c r="HK23">
        <v>0</v>
      </c>
      <c r="HL23">
        <v>0</v>
      </c>
      <c r="HM23">
        <v>0</v>
      </c>
      <c r="HN23">
        <v>0</v>
      </c>
      <c r="HO23">
        <v>0</v>
      </c>
      <c r="HP23">
        <v>0</v>
      </c>
      <c r="HQ23">
        <v>0</v>
      </c>
      <c r="HR23">
        <v>0</v>
      </c>
      <c r="HS23">
        <v>0</v>
      </c>
      <c r="HT23">
        <v>0</v>
      </c>
      <c r="HU23">
        <v>0</v>
      </c>
      <c r="HV23">
        <v>0</v>
      </c>
      <c r="HW23">
        <v>0</v>
      </c>
      <c r="HX23">
        <v>0</v>
      </c>
      <c r="HY23">
        <v>0</v>
      </c>
      <c r="HZ23">
        <v>0</v>
      </c>
      <c r="IA23">
        <v>0.1</v>
      </c>
      <c r="IB23">
        <v>0</v>
      </c>
      <c r="IC23">
        <v>0</v>
      </c>
      <c r="ID23">
        <v>0</v>
      </c>
      <c r="IE23">
        <v>0</v>
      </c>
      <c r="IF23">
        <v>0</v>
      </c>
      <c r="IG23">
        <v>0</v>
      </c>
      <c r="IH23">
        <v>0</v>
      </c>
      <c r="II23">
        <v>0</v>
      </c>
      <c r="IJ23">
        <v>0</v>
      </c>
      <c r="IK23">
        <v>0</v>
      </c>
      <c r="IL23">
        <v>0</v>
      </c>
      <c r="IM23">
        <v>0</v>
      </c>
      <c r="IN23">
        <v>0</v>
      </c>
      <c r="IO23">
        <v>0</v>
      </c>
      <c r="IP23">
        <v>0</v>
      </c>
      <c r="IQ23">
        <v>0</v>
      </c>
      <c r="IR23">
        <v>0</v>
      </c>
      <c r="IS23">
        <v>0</v>
      </c>
      <c r="IT23">
        <v>0</v>
      </c>
      <c r="IU23">
        <v>0</v>
      </c>
      <c r="IV23">
        <v>0</v>
      </c>
      <c r="IW23">
        <v>0</v>
      </c>
      <c r="IX23">
        <v>0</v>
      </c>
      <c r="IY23">
        <v>0</v>
      </c>
      <c r="IZ23">
        <v>0</v>
      </c>
      <c r="JA23">
        <v>0</v>
      </c>
      <c r="JB23">
        <v>0</v>
      </c>
      <c r="JC23">
        <v>0</v>
      </c>
      <c r="JD23">
        <v>3.9990000000000001</v>
      </c>
      <c r="JE23">
        <v>6</v>
      </c>
      <c r="JF23">
        <v>5.6239999999999997</v>
      </c>
      <c r="JG23">
        <v>7.3639999999999999</v>
      </c>
      <c r="JH23">
        <v>6.9779999999999998</v>
      </c>
      <c r="JI23">
        <v>11.606</v>
      </c>
      <c r="JJ23">
        <v>8.7569999999999997</v>
      </c>
      <c r="JK23">
        <v>9.5180000000000007</v>
      </c>
      <c r="JL23">
        <v>6.3739999999999997</v>
      </c>
      <c r="JM23">
        <v>7.12</v>
      </c>
      <c r="JN23">
        <v>9.5190000000000001</v>
      </c>
      <c r="JO23">
        <v>7.7060000000000004</v>
      </c>
      <c r="JP23">
        <v>8.2710000000000008</v>
      </c>
      <c r="JQ23">
        <v>6.9509999999999996</v>
      </c>
      <c r="JR23">
        <v>6.9029999999999996</v>
      </c>
      <c r="JS23">
        <v>11.567</v>
      </c>
      <c r="JT23">
        <v>10.212</v>
      </c>
      <c r="JU23">
        <v>7.7119999999999997</v>
      </c>
      <c r="JV23">
        <v>9.16</v>
      </c>
      <c r="JW23">
        <v>12.805</v>
      </c>
      <c r="JX23">
        <v>7.4089999999999998</v>
      </c>
      <c r="JY23">
        <v>8.0009999999999994</v>
      </c>
      <c r="JZ23">
        <v>5.0679999999999996</v>
      </c>
      <c r="KA23">
        <v>9.6829999999999998</v>
      </c>
      <c r="KB23">
        <v>11.563000000000001</v>
      </c>
      <c r="KC23">
        <v>10.311</v>
      </c>
      <c r="KD23">
        <v>12.034000000000001</v>
      </c>
      <c r="KE23">
        <v>11.867000000000001</v>
      </c>
      <c r="KF23">
        <v>10.465</v>
      </c>
      <c r="KG23">
        <v>13.173999999999999</v>
      </c>
    </row>
    <row r="24" spans="1:293" x14ac:dyDescent="0.25">
      <c r="A24" t="s">
        <v>718</v>
      </c>
      <c r="B24" t="s">
        <v>833</v>
      </c>
      <c r="C24" t="s">
        <v>595</v>
      </c>
      <c r="D24">
        <v>41</v>
      </c>
      <c r="E24" t="s">
        <v>10</v>
      </c>
      <c r="F24">
        <v>2</v>
      </c>
      <c r="G24">
        <v>1</v>
      </c>
      <c r="H24" t="s">
        <v>2</v>
      </c>
      <c r="I24" t="s">
        <v>3</v>
      </c>
      <c r="J24" t="s">
        <v>611</v>
      </c>
      <c r="K24" t="s">
        <v>834</v>
      </c>
      <c r="L24" t="s">
        <v>831</v>
      </c>
      <c r="M24" s="7">
        <v>0</v>
      </c>
      <c r="N24" s="7">
        <v>255.234044360214</v>
      </c>
      <c r="O24" s="7">
        <f>M24*'Emission and cost factors'!$D$8+N24*'Emission and cost factors'!$E$8</f>
        <v>117.40766040569845</v>
      </c>
      <c r="P24" s="8">
        <f>M24*'Emission and cost factors'!$D$9+N24*'Emission and cost factors'!$E$9</f>
        <v>38.285106654032099</v>
      </c>
      <c r="Q24" s="7">
        <f t="shared" si="0"/>
        <v>20.033000000000001</v>
      </c>
      <c r="R24" s="2">
        <f t="shared" si="1"/>
        <v>9</v>
      </c>
      <c r="S24" s="2">
        <f t="shared" si="2"/>
        <v>3</v>
      </c>
      <c r="T24" s="2">
        <f t="shared" si="3"/>
        <v>0</v>
      </c>
      <c r="U24" s="7">
        <f t="shared" si="4"/>
        <v>0.2408666666666667</v>
      </c>
      <c r="V24" s="7">
        <f t="shared" si="5"/>
        <v>1.4466666666666668E-2</v>
      </c>
      <c r="W24" s="7">
        <f t="shared" si="6"/>
        <v>0</v>
      </c>
      <c r="X24">
        <v>18.84</v>
      </c>
      <c r="Y24">
        <v>18.86</v>
      </c>
      <c r="Z24">
        <v>19.13</v>
      </c>
      <c r="AA24">
        <v>18.93</v>
      </c>
      <c r="AB24">
        <v>19.34</v>
      </c>
      <c r="AC24">
        <v>20.22</v>
      </c>
      <c r="AD24">
        <v>20.399999999999999</v>
      </c>
      <c r="AE24">
        <v>20.48</v>
      </c>
      <c r="AF24">
        <v>20.22</v>
      </c>
      <c r="AG24">
        <v>19.899999999999999</v>
      </c>
      <c r="AH24">
        <v>20.32</v>
      </c>
      <c r="AI24">
        <v>19.690000000000001</v>
      </c>
      <c r="AJ24">
        <v>20.05</v>
      </c>
      <c r="AK24">
        <v>19.309999999999999</v>
      </c>
      <c r="AL24">
        <v>19.260000000000002</v>
      </c>
      <c r="AM24">
        <v>20.2</v>
      </c>
      <c r="AN24">
        <v>20.47</v>
      </c>
      <c r="AO24">
        <v>20.100000000000001</v>
      </c>
      <c r="AP24">
        <v>20.13</v>
      </c>
      <c r="AQ24">
        <v>20.57</v>
      </c>
      <c r="AR24">
        <v>20.399999999999999</v>
      </c>
      <c r="AS24">
        <v>20.079999999999998</v>
      </c>
      <c r="AT24">
        <v>20.07</v>
      </c>
      <c r="AU24">
        <v>20.420000000000002</v>
      </c>
      <c r="AV24">
        <v>20.69</v>
      </c>
      <c r="AW24">
        <v>20.190000000000001</v>
      </c>
      <c r="AX24">
        <v>20.49</v>
      </c>
      <c r="AY24">
        <v>20.71</v>
      </c>
      <c r="AZ24">
        <v>20.67</v>
      </c>
      <c r="BA24">
        <v>20.85</v>
      </c>
      <c r="BB24">
        <v>1</v>
      </c>
      <c r="BC24">
        <v>1</v>
      </c>
      <c r="BD24">
        <v>1</v>
      </c>
      <c r="BE24">
        <v>1</v>
      </c>
      <c r="BF24">
        <v>0.89200000000000002</v>
      </c>
      <c r="BG24">
        <v>0</v>
      </c>
      <c r="BH24">
        <v>0</v>
      </c>
      <c r="BI24">
        <v>0</v>
      </c>
      <c r="BJ24">
        <v>0</v>
      </c>
      <c r="BK24">
        <v>0.14199999999999999</v>
      </c>
      <c r="BL24">
        <v>0</v>
      </c>
      <c r="BM24">
        <v>0.42499999999999999</v>
      </c>
      <c r="BN24">
        <v>0</v>
      </c>
      <c r="BO24">
        <v>0.76700000000000002</v>
      </c>
      <c r="BP24">
        <v>1</v>
      </c>
      <c r="BQ24">
        <v>0</v>
      </c>
      <c r="BR24">
        <v>0</v>
      </c>
      <c r="BS24">
        <v>0</v>
      </c>
      <c r="BT24">
        <v>0</v>
      </c>
      <c r="BU24">
        <v>0</v>
      </c>
      <c r="BV24">
        <v>0</v>
      </c>
      <c r="BW24">
        <v>0</v>
      </c>
      <c r="BX24">
        <v>0</v>
      </c>
      <c r="BY24">
        <v>0</v>
      </c>
      <c r="BZ24">
        <v>0</v>
      </c>
      <c r="CA24">
        <v>0</v>
      </c>
      <c r="CB24">
        <v>0</v>
      </c>
      <c r="CC24">
        <v>0</v>
      </c>
      <c r="CD24">
        <v>0</v>
      </c>
      <c r="CE24">
        <v>0</v>
      </c>
      <c r="CF24">
        <v>0.16700000000000001</v>
      </c>
      <c r="CG24">
        <v>0.16700000000000001</v>
      </c>
      <c r="CH24">
        <v>0</v>
      </c>
      <c r="CI24">
        <v>0.1</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17.899999999999999</v>
      </c>
      <c r="EO24">
        <v>17.89</v>
      </c>
      <c r="EP24">
        <v>18.170000000000002</v>
      </c>
      <c r="EQ24">
        <v>17.98</v>
      </c>
      <c r="ER24">
        <v>18.45</v>
      </c>
      <c r="ES24">
        <v>19.350000000000001</v>
      </c>
      <c r="ET24">
        <v>19.63</v>
      </c>
      <c r="EU24">
        <v>19.66</v>
      </c>
      <c r="EV24">
        <v>19.29</v>
      </c>
      <c r="EW24">
        <v>18.84</v>
      </c>
      <c r="EX24">
        <v>19.32</v>
      </c>
      <c r="EY24">
        <v>18.79</v>
      </c>
      <c r="EZ24">
        <v>19</v>
      </c>
      <c r="FA24">
        <v>18.25</v>
      </c>
      <c r="FB24">
        <v>18.350000000000001</v>
      </c>
      <c r="FC24">
        <v>19.41</v>
      </c>
      <c r="FD24">
        <v>19.8</v>
      </c>
      <c r="FE24">
        <v>19.28</v>
      </c>
      <c r="FF24">
        <v>19.23</v>
      </c>
      <c r="FG24">
        <v>19.899999999999999</v>
      </c>
      <c r="FH24">
        <v>19.739999999999998</v>
      </c>
      <c r="FI24">
        <v>19.149999999999999</v>
      </c>
      <c r="FJ24">
        <v>18.989999999999998</v>
      </c>
      <c r="FK24">
        <v>19.329999999999998</v>
      </c>
      <c r="FL24">
        <v>20.03</v>
      </c>
      <c r="FM24">
        <v>19.510000000000002</v>
      </c>
      <c r="FN24">
        <v>19.84</v>
      </c>
      <c r="FO24">
        <v>20.309999999999999</v>
      </c>
      <c r="FP24">
        <v>19.989999999999998</v>
      </c>
      <c r="FQ24">
        <v>20.399999999999999</v>
      </c>
      <c r="FR24">
        <v>1</v>
      </c>
      <c r="FS24">
        <v>1</v>
      </c>
      <c r="FT24">
        <v>1</v>
      </c>
      <c r="FU24">
        <v>1</v>
      </c>
      <c r="FV24">
        <v>1</v>
      </c>
      <c r="FW24">
        <v>1</v>
      </c>
      <c r="FX24">
        <v>0.45</v>
      </c>
      <c r="FY24">
        <v>0.41699999999999998</v>
      </c>
      <c r="FZ24">
        <v>0.69199999999999995</v>
      </c>
      <c r="GA24">
        <v>1</v>
      </c>
      <c r="GB24">
        <v>0.81699999999999995</v>
      </c>
      <c r="GC24">
        <v>1</v>
      </c>
      <c r="GD24">
        <v>1</v>
      </c>
      <c r="GE24">
        <v>1</v>
      </c>
      <c r="GF24">
        <v>1</v>
      </c>
      <c r="GG24">
        <v>0.75800000000000001</v>
      </c>
      <c r="GH24">
        <v>0.25800000000000001</v>
      </c>
      <c r="GI24">
        <v>0.76700000000000002</v>
      </c>
      <c r="GJ24">
        <v>0.875</v>
      </c>
      <c r="GK24">
        <v>0.15</v>
      </c>
      <c r="GL24">
        <v>0.26700000000000002</v>
      </c>
      <c r="GM24">
        <v>0.92500000000000004</v>
      </c>
      <c r="GN24">
        <v>0.91700000000000004</v>
      </c>
      <c r="GO24">
        <v>0.8</v>
      </c>
      <c r="GP24">
        <v>0</v>
      </c>
      <c r="GQ24">
        <v>0.59199999999999997</v>
      </c>
      <c r="GR24">
        <v>0.24199999999999999</v>
      </c>
      <c r="GS24">
        <v>0</v>
      </c>
      <c r="GT24">
        <v>8.0000000000000002E-3</v>
      </c>
      <c r="GU24">
        <v>0</v>
      </c>
      <c r="GV24">
        <v>0.93300000000000005</v>
      </c>
      <c r="GW24">
        <v>1</v>
      </c>
      <c r="GX24">
        <v>0.75800000000000001</v>
      </c>
      <c r="GY24">
        <v>1</v>
      </c>
      <c r="GZ24">
        <v>0.55800000000000005</v>
      </c>
      <c r="HA24">
        <v>0</v>
      </c>
      <c r="HB24">
        <v>0</v>
      </c>
      <c r="HC24">
        <v>0</v>
      </c>
      <c r="HD24">
        <v>0</v>
      </c>
      <c r="HE24">
        <v>0.16700000000000001</v>
      </c>
      <c r="HF24">
        <v>0</v>
      </c>
      <c r="HG24">
        <v>0.22500000000000001</v>
      </c>
      <c r="HH24">
        <v>0</v>
      </c>
      <c r="HI24">
        <v>0.74199999999999999</v>
      </c>
      <c r="HJ24">
        <v>0.64200000000000002</v>
      </c>
      <c r="HK24">
        <v>0</v>
      </c>
      <c r="HL24">
        <v>0</v>
      </c>
      <c r="HM24">
        <v>0</v>
      </c>
      <c r="HN24">
        <v>0</v>
      </c>
      <c r="HO24">
        <v>0</v>
      </c>
      <c r="HP24">
        <v>0</v>
      </c>
      <c r="HQ24">
        <v>0</v>
      </c>
      <c r="HR24">
        <v>8.0000000000000002E-3</v>
      </c>
      <c r="HS24">
        <v>0</v>
      </c>
      <c r="HT24">
        <v>0</v>
      </c>
      <c r="HU24">
        <v>0</v>
      </c>
      <c r="HV24">
        <v>0</v>
      </c>
      <c r="HW24">
        <v>0</v>
      </c>
      <c r="HX24">
        <v>0</v>
      </c>
      <c r="HY24">
        <v>0</v>
      </c>
      <c r="HZ24">
        <v>8.3000000000000004E-2</v>
      </c>
      <c r="IA24">
        <v>0.1</v>
      </c>
      <c r="IB24">
        <v>0</v>
      </c>
      <c r="IC24">
        <v>2.5000000000000001E-2</v>
      </c>
      <c r="ID24">
        <v>0</v>
      </c>
      <c r="IE24">
        <v>0</v>
      </c>
      <c r="IF24">
        <v>0</v>
      </c>
      <c r="IG24">
        <v>0</v>
      </c>
      <c r="IH24">
        <v>0</v>
      </c>
      <c r="II24">
        <v>0</v>
      </c>
      <c r="IJ24">
        <v>0</v>
      </c>
      <c r="IK24">
        <v>0</v>
      </c>
      <c r="IL24">
        <v>0</v>
      </c>
      <c r="IM24">
        <v>0</v>
      </c>
      <c r="IN24">
        <v>0</v>
      </c>
      <c r="IO24">
        <v>0</v>
      </c>
      <c r="IP24">
        <v>0</v>
      </c>
      <c r="IQ24">
        <v>0</v>
      </c>
      <c r="IR24">
        <v>0</v>
      </c>
      <c r="IS24">
        <v>0</v>
      </c>
      <c r="IT24">
        <v>0</v>
      </c>
      <c r="IU24">
        <v>0</v>
      </c>
      <c r="IV24">
        <v>0</v>
      </c>
      <c r="IW24">
        <v>0</v>
      </c>
      <c r="IX24">
        <v>0</v>
      </c>
      <c r="IY24">
        <v>0</v>
      </c>
      <c r="IZ24">
        <v>0</v>
      </c>
      <c r="JA24">
        <v>0</v>
      </c>
      <c r="JB24">
        <v>0</v>
      </c>
      <c r="JC24">
        <v>0</v>
      </c>
      <c r="JD24">
        <v>3.9990000000000001</v>
      </c>
      <c r="JE24">
        <v>6</v>
      </c>
      <c r="JF24">
        <v>5.6239999999999997</v>
      </c>
      <c r="JG24">
        <v>7.3639999999999999</v>
      </c>
      <c r="JH24">
        <v>6.9779999999999998</v>
      </c>
      <c r="JI24">
        <v>11.606</v>
      </c>
      <c r="JJ24">
        <v>8.7569999999999997</v>
      </c>
      <c r="JK24">
        <v>9.5180000000000007</v>
      </c>
      <c r="JL24">
        <v>6.3739999999999997</v>
      </c>
      <c r="JM24">
        <v>7.12</v>
      </c>
      <c r="JN24">
        <v>9.5190000000000001</v>
      </c>
      <c r="JO24">
        <v>7.7060000000000004</v>
      </c>
      <c r="JP24">
        <v>8.2710000000000008</v>
      </c>
      <c r="JQ24">
        <v>6.9509999999999996</v>
      </c>
      <c r="JR24">
        <v>6.9029999999999996</v>
      </c>
      <c r="JS24">
        <v>11.567</v>
      </c>
      <c r="JT24">
        <v>10.212</v>
      </c>
      <c r="JU24">
        <v>7.7119999999999997</v>
      </c>
      <c r="JV24">
        <v>9.16</v>
      </c>
      <c r="JW24">
        <v>12.805</v>
      </c>
      <c r="JX24">
        <v>7.4089999999999998</v>
      </c>
      <c r="JY24">
        <v>8.0009999999999994</v>
      </c>
      <c r="JZ24">
        <v>5.0679999999999996</v>
      </c>
      <c r="KA24">
        <v>9.6829999999999998</v>
      </c>
      <c r="KB24">
        <v>11.563000000000001</v>
      </c>
      <c r="KC24">
        <v>10.311</v>
      </c>
      <c r="KD24">
        <v>12.034000000000001</v>
      </c>
      <c r="KE24">
        <v>11.867000000000001</v>
      </c>
      <c r="KF24">
        <v>10.465</v>
      </c>
      <c r="KG24">
        <v>13.173999999999999</v>
      </c>
    </row>
    <row r="25" spans="1:293" x14ac:dyDescent="0.25">
      <c r="A25" t="s">
        <v>719</v>
      </c>
      <c r="B25" t="s">
        <v>833</v>
      </c>
      <c r="C25" t="s">
        <v>595</v>
      </c>
      <c r="D25">
        <v>42</v>
      </c>
      <c r="E25" t="s">
        <v>10</v>
      </c>
      <c r="F25">
        <v>2</v>
      </c>
      <c r="G25">
        <v>1</v>
      </c>
      <c r="H25" t="s">
        <v>2</v>
      </c>
      <c r="I25" t="s">
        <v>3</v>
      </c>
      <c r="J25" t="s">
        <v>5</v>
      </c>
      <c r="K25" t="s">
        <v>834</v>
      </c>
      <c r="L25" t="s">
        <v>831</v>
      </c>
      <c r="M25" s="7">
        <v>0</v>
      </c>
      <c r="N25" s="7">
        <v>255.29672934968599</v>
      </c>
      <c r="O25" s="7">
        <f>M25*'Emission and cost factors'!$D$8+N25*'Emission and cost factors'!$E$8</f>
        <v>117.43649550085556</v>
      </c>
      <c r="P25" s="8">
        <f>M25*'Emission and cost factors'!$D$9+N25*'Emission and cost factors'!$E$9</f>
        <v>38.294509402452896</v>
      </c>
      <c r="Q25" s="7">
        <f t="shared" si="0"/>
        <v>20.033000000000001</v>
      </c>
      <c r="R25" s="2">
        <f t="shared" si="1"/>
        <v>9</v>
      </c>
      <c r="S25" s="2">
        <f t="shared" si="2"/>
        <v>3</v>
      </c>
      <c r="T25" s="2">
        <f t="shared" si="3"/>
        <v>0</v>
      </c>
      <c r="U25" s="7">
        <f t="shared" si="4"/>
        <v>0.2408666666666667</v>
      </c>
      <c r="V25" s="7">
        <f t="shared" si="5"/>
        <v>1.4466666666666668E-2</v>
      </c>
      <c r="W25" s="7">
        <f t="shared" si="6"/>
        <v>0</v>
      </c>
      <c r="X25">
        <v>18.84</v>
      </c>
      <c r="Y25">
        <v>18.86</v>
      </c>
      <c r="Z25">
        <v>19.13</v>
      </c>
      <c r="AA25">
        <v>18.93</v>
      </c>
      <c r="AB25">
        <v>19.34</v>
      </c>
      <c r="AC25">
        <v>20.22</v>
      </c>
      <c r="AD25">
        <v>20.399999999999999</v>
      </c>
      <c r="AE25">
        <v>20.48</v>
      </c>
      <c r="AF25">
        <v>20.22</v>
      </c>
      <c r="AG25">
        <v>19.899999999999999</v>
      </c>
      <c r="AH25">
        <v>20.32</v>
      </c>
      <c r="AI25">
        <v>19.690000000000001</v>
      </c>
      <c r="AJ25">
        <v>20.05</v>
      </c>
      <c r="AK25">
        <v>19.309999999999999</v>
      </c>
      <c r="AL25">
        <v>19.260000000000002</v>
      </c>
      <c r="AM25">
        <v>20.2</v>
      </c>
      <c r="AN25">
        <v>20.47</v>
      </c>
      <c r="AO25">
        <v>20.100000000000001</v>
      </c>
      <c r="AP25">
        <v>20.13</v>
      </c>
      <c r="AQ25">
        <v>20.57</v>
      </c>
      <c r="AR25">
        <v>20.399999999999999</v>
      </c>
      <c r="AS25">
        <v>20.079999999999998</v>
      </c>
      <c r="AT25">
        <v>20.07</v>
      </c>
      <c r="AU25">
        <v>20.420000000000002</v>
      </c>
      <c r="AV25">
        <v>20.69</v>
      </c>
      <c r="AW25">
        <v>20.190000000000001</v>
      </c>
      <c r="AX25">
        <v>20.49</v>
      </c>
      <c r="AY25">
        <v>20.71</v>
      </c>
      <c r="AZ25">
        <v>20.67</v>
      </c>
      <c r="BA25">
        <v>20.85</v>
      </c>
      <c r="BB25">
        <v>1</v>
      </c>
      <c r="BC25">
        <v>1</v>
      </c>
      <c r="BD25">
        <v>1</v>
      </c>
      <c r="BE25">
        <v>1</v>
      </c>
      <c r="BF25">
        <v>0.89200000000000002</v>
      </c>
      <c r="BG25">
        <v>0</v>
      </c>
      <c r="BH25">
        <v>0</v>
      </c>
      <c r="BI25">
        <v>0</v>
      </c>
      <c r="BJ25">
        <v>0</v>
      </c>
      <c r="BK25">
        <v>0.14199999999999999</v>
      </c>
      <c r="BL25">
        <v>0</v>
      </c>
      <c r="BM25">
        <v>0.42499999999999999</v>
      </c>
      <c r="BN25">
        <v>0</v>
      </c>
      <c r="BO25">
        <v>0.76700000000000002</v>
      </c>
      <c r="BP25">
        <v>1</v>
      </c>
      <c r="BQ25">
        <v>0</v>
      </c>
      <c r="BR25">
        <v>0</v>
      </c>
      <c r="BS25">
        <v>0</v>
      </c>
      <c r="BT25">
        <v>0</v>
      </c>
      <c r="BU25">
        <v>0</v>
      </c>
      <c r="BV25">
        <v>0</v>
      </c>
      <c r="BW25">
        <v>0</v>
      </c>
      <c r="BX25">
        <v>0</v>
      </c>
      <c r="BY25">
        <v>0</v>
      </c>
      <c r="BZ25">
        <v>0</v>
      </c>
      <c r="CA25">
        <v>0</v>
      </c>
      <c r="CB25">
        <v>0</v>
      </c>
      <c r="CC25">
        <v>0</v>
      </c>
      <c r="CD25">
        <v>0</v>
      </c>
      <c r="CE25">
        <v>0</v>
      </c>
      <c r="CF25">
        <v>0.16700000000000001</v>
      </c>
      <c r="CG25">
        <v>0.16700000000000001</v>
      </c>
      <c r="CH25">
        <v>0</v>
      </c>
      <c r="CI25">
        <v>0.1</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17.91</v>
      </c>
      <c r="EO25">
        <v>17.89</v>
      </c>
      <c r="EP25">
        <v>18.170000000000002</v>
      </c>
      <c r="EQ25">
        <v>17.98</v>
      </c>
      <c r="ER25">
        <v>18.45</v>
      </c>
      <c r="ES25">
        <v>19.350000000000001</v>
      </c>
      <c r="ET25">
        <v>19.63</v>
      </c>
      <c r="EU25">
        <v>19.66</v>
      </c>
      <c r="EV25">
        <v>19.29</v>
      </c>
      <c r="EW25">
        <v>18.84</v>
      </c>
      <c r="EX25">
        <v>19.32</v>
      </c>
      <c r="EY25">
        <v>18.79</v>
      </c>
      <c r="EZ25">
        <v>19</v>
      </c>
      <c r="FA25">
        <v>18.25</v>
      </c>
      <c r="FB25">
        <v>18.350000000000001</v>
      </c>
      <c r="FC25">
        <v>19.41</v>
      </c>
      <c r="FD25">
        <v>19.8</v>
      </c>
      <c r="FE25">
        <v>19.28</v>
      </c>
      <c r="FF25">
        <v>19.23</v>
      </c>
      <c r="FG25">
        <v>19.899999999999999</v>
      </c>
      <c r="FH25">
        <v>19.739999999999998</v>
      </c>
      <c r="FI25">
        <v>19.149999999999999</v>
      </c>
      <c r="FJ25">
        <v>18.989999999999998</v>
      </c>
      <c r="FK25">
        <v>19.329999999999998</v>
      </c>
      <c r="FL25">
        <v>20.03</v>
      </c>
      <c r="FM25">
        <v>19.510000000000002</v>
      </c>
      <c r="FN25">
        <v>19.84</v>
      </c>
      <c r="FO25">
        <v>20.309999999999999</v>
      </c>
      <c r="FP25">
        <v>19.989999999999998</v>
      </c>
      <c r="FQ25">
        <v>20.399999999999999</v>
      </c>
      <c r="FR25">
        <v>1</v>
      </c>
      <c r="FS25">
        <v>1</v>
      </c>
      <c r="FT25">
        <v>1</v>
      </c>
      <c r="FU25">
        <v>1</v>
      </c>
      <c r="FV25">
        <v>1</v>
      </c>
      <c r="FW25">
        <v>1</v>
      </c>
      <c r="FX25">
        <v>0.45</v>
      </c>
      <c r="FY25">
        <v>0.41699999999999998</v>
      </c>
      <c r="FZ25">
        <v>0.69199999999999995</v>
      </c>
      <c r="GA25">
        <v>1</v>
      </c>
      <c r="GB25">
        <v>0.81699999999999995</v>
      </c>
      <c r="GC25">
        <v>1</v>
      </c>
      <c r="GD25">
        <v>1</v>
      </c>
      <c r="GE25">
        <v>1</v>
      </c>
      <c r="GF25">
        <v>1</v>
      </c>
      <c r="GG25">
        <v>0.75800000000000001</v>
      </c>
      <c r="GH25">
        <v>0.25800000000000001</v>
      </c>
      <c r="GI25">
        <v>0.76700000000000002</v>
      </c>
      <c r="GJ25">
        <v>0.875</v>
      </c>
      <c r="GK25">
        <v>0.15</v>
      </c>
      <c r="GL25">
        <v>0.26700000000000002</v>
      </c>
      <c r="GM25">
        <v>0.92500000000000004</v>
      </c>
      <c r="GN25">
        <v>0.91700000000000004</v>
      </c>
      <c r="GO25">
        <v>0.8</v>
      </c>
      <c r="GP25">
        <v>0</v>
      </c>
      <c r="GQ25">
        <v>0.59199999999999997</v>
      </c>
      <c r="GR25">
        <v>0.24199999999999999</v>
      </c>
      <c r="GS25">
        <v>0</v>
      </c>
      <c r="GT25">
        <v>1.7000000000000001E-2</v>
      </c>
      <c r="GU25">
        <v>0</v>
      </c>
      <c r="GV25">
        <v>0.93300000000000005</v>
      </c>
      <c r="GW25">
        <v>1</v>
      </c>
      <c r="GX25">
        <v>0.75800000000000001</v>
      </c>
      <c r="GY25">
        <v>1</v>
      </c>
      <c r="GZ25">
        <v>0.55800000000000005</v>
      </c>
      <c r="HA25">
        <v>0</v>
      </c>
      <c r="HB25">
        <v>0</v>
      </c>
      <c r="HC25">
        <v>0</v>
      </c>
      <c r="HD25">
        <v>0</v>
      </c>
      <c r="HE25">
        <v>0.16700000000000001</v>
      </c>
      <c r="HF25">
        <v>0</v>
      </c>
      <c r="HG25">
        <v>0.22500000000000001</v>
      </c>
      <c r="HH25">
        <v>0</v>
      </c>
      <c r="HI25">
        <v>0.74199999999999999</v>
      </c>
      <c r="HJ25">
        <v>0.64200000000000002</v>
      </c>
      <c r="HK25">
        <v>0</v>
      </c>
      <c r="HL25">
        <v>0</v>
      </c>
      <c r="HM25">
        <v>0</v>
      </c>
      <c r="HN25">
        <v>0</v>
      </c>
      <c r="HO25">
        <v>0</v>
      </c>
      <c r="HP25">
        <v>0</v>
      </c>
      <c r="HQ25">
        <v>0</v>
      </c>
      <c r="HR25">
        <v>8.0000000000000002E-3</v>
      </c>
      <c r="HS25">
        <v>0</v>
      </c>
      <c r="HT25">
        <v>0</v>
      </c>
      <c r="HU25">
        <v>0</v>
      </c>
      <c r="HV25">
        <v>0</v>
      </c>
      <c r="HW25">
        <v>0</v>
      </c>
      <c r="HX25">
        <v>0</v>
      </c>
      <c r="HY25">
        <v>0</v>
      </c>
      <c r="HZ25">
        <v>8.3000000000000004E-2</v>
      </c>
      <c r="IA25">
        <v>0.1</v>
      </c>
      <c r="IB25">
        <v>0</v>
      </c>
      <c r="IC25">
        <v>2.5000000000000001E-2</v>
      </c>
      <c r="ID25">
        <v>0</v>
      </c>
      <c r="IE25">
        <v>0</v>
      </c>
      <c r="IF25">
        <v>0</v>
      </c>
      <c r="IG25">
        <v>0</v>
      </c>
      <c r="IH25">
        <v>0</v>
      </c>
      <c r="II25">
        <v>0</v>
      </c>
      <c r="IJ25">
        <v>0</v>
      </c>
      <c r="IK25">
        <v>0</v>
      </c>
      <c r="IL25">
        <v>0</v>
      </c>
      <c r="IM25">
        <v>0</v>
      </c>
      <c r="IN25">
        <v>0</v>
      </c>
      <c r="IO25">
        <v>0</v>
      </c>
      <c r="IP25">
        <v>0</v>
      </c>
      <c r="IQ25">
        <v>0</v>
      </c>
      <c r="IR25">
        <v>0</v>
      </c>
      <c r="IS25">
        <v>0</v>
      </c>
      <c r="IT25">
        <v>0</v>
      </c>
      <c r="IU25">
        <v>0</v>
      </c>
      <c r="IV25">
        <v>0</v>
      </c>
      <c r="IW25">
        <v>0</v>
      </c>
      <c r="IX25">
        <v>0</v>
      </c>
      <c r="IY25">
        <v>0</v>
      </c>
      <c r="IZ25">
        <v>0</v>
      </c>
      <c r="JA25">
        <v>0</v>
      </c>
      <c r="JB25">
        <v>0</v>
      </c>
      <c r="JC25">
        <v>0</v>
      </c>
      <c r="JD25">
        <v>3.9990000000000001</v>
      </c>
      <c r="JE25">
        <v>6</v>
      </c>
      <c r="JF25">
        <v>5.6239999999999997</v>
      </c>
      <c r="JG25">
        <v>7.3639999999999999</v>
      </c>
      <c r="JH25">
        <v>6.9779999999999998</v>
      </c>
      <c r="JI25">
        <v>11.606</v>
      </c>
      <c r="JJ25">
        <v>8.7569999999999997</v>
      </c>
      <c r="JK25">
        <v>9.5180000000000007</v>
      </c>
      <c r="JL25">
        <v>6.3739999999999997</v>
      </c>
      <c r="JM25">
        <v>7.12</v>
      </c>
      <c r="JN25">
        <v>9.5190000000000001</v>
      </c>
      <c r="JO25">
        <v>7.7060000000000004</v>
      </c>
      <c r="JP25">
        <v>8.2710000000000008</v>
      </c>
      <c r="JQ25">
        <v>6.9509999999999996</v>
      </c>
      <c r="JR25">
        <v>6.9029999999999996</v>
      </c>
      <c r="JS25">
        <v>11.567</v>
      </c>
      <c r="JT25">
        <v>10.212</v>
      </c>
      <c r="JU25">
        <v>7.7119999999999997</v>
      </c>
      <c r="JV25">
        <v>9.16</v>
      </c>
      <c r="JW25">
        <v>12.805</v>
      </c>
      <c r="JX25">
        <v>7.4089999999999998</v>
      </c>
      <c r="JY25">
        <v>8.0009999999999994</v>
      </c>
      <c r="JZ25">
        <v>5.0679999999999996</v>
      </c>
      <c r="KA25">
        <v>9.6829999999999998</v>
      </c>
      <c r="KB25">
        <v>11.563000000000001</v>
      </c>
      <c r="KC25">
        <v>10.311</v>
      </c>
      <c r="KD25">
        <v>12.034000000000001</v>
      </c>
      <c r="KE25">
        <v>11.867000000000001</v>
      </c>
      <c r="KF25">
        <v>10.465</v>
      </c>
      <c r="KG25">
        <v>13.173999999999999</v>
      </c>
    </row>
    <row r="26" spans="1:293" x14ac:dyDescent="0.25">
      <c r="A26" t="s">
        <v>720</v>
      </c>
      <c r="B26" t="s">
        <v>833</v>
      </c>
      <c r="C26" t="s">
        <v>595</v>
      </c>
      <c r="D26">
        <v>51</v>
      </c>
      <c r="E26" t="s">
        <v>10</v>
      </c>
      <c r="F26">
        <v>2</v>
      </c>
      <c r="G26">
        <v>1</v>
      </c>
      <c r="H26" t="s">
        <v>8</v>
      </c>
      <c r="I26" t="s">
        <v>7</v>
      </c>
      <c r="J26" t="s">
        <v>611</v>
      </c>
      <c r="K26" t="s">
        <v>834</v>
      </c>
      <c r="L26" t="s">
        <v>831</v>
      </c>
      <c r="M26" s="7">
        <v>0</v>
      </c>
      <c r="N26" s="7">
        <v>102.583507630477</v>
      </c>
      <c r="O26" s="7">
        <f>M26*'Emission and cost factors'!$D$8+N26*'Emission and cost factors'!$E$8</f>
        <v>47.188413510019423</v>
      </c>
      <c r="P26" s="8">
        <f>M26*'Emission and cost factors'!$D$9+N26*'Emission and cost factors'!$E$9</f>
        <v>15.387526144571549</v>
      </c>
      <c r="Q26" s="7">
        <f t="shared" si="0"/>
        <v>20.828333333333337</v>
      </c>
      <c r="R26" s="2">
        <f t="shared" si="1"/>
        <v>0</v>
      </c>
      <c r="S26" s="2">
        <f t="shared" si="2"/>
        <v>0</v>
      </c>
      <c r="T26" s="2">
        <f t="shared" si="3"/>
        <v>0</v>
      </c>
      <c r="U26" s="7">
        <f t="shared" si="4"/>
        <v>0</v>
      </c>
      <c r="V26" s="7">
        <f t="shared" si="5"/>
        <v>0</v>
      </c>
      <c r="W26" s="7">
        <f t="shared" si="6"/>
        <v>0</v>
      </c>
      <c r="X26">
        <v>20.440000000000001</v>
      </c>
      <c r="Y26">
        <v>20.63</v>
      </c>
      <c r="Z26">
        <v>20.72</v>
      </c>
      <c r="AA26">
        <v>20.6</v>
      </c>
      <c r="AB26">
        <v>20.72</v>
      </c>
      <c r="AC26">
        <v>20.84</v>
      </c>
      <c r="AD26">
        <v>20.79</v>
      </c>
      <c r="AE26">
        <v>20.9</v>
      </c>
      <c r="AF26">
        <v>20.78</v>
      </c>
      <c r="AG26">
        <v>20.82</v>
      </c>
      <c r="AH26">
        <v>20.85</v>
      </c>
      <c r="AI26">
        <v>20.65</v>
      </c>
      <c r="AJ26">
        <v>20.71</v>
      </c>
      <c r="AK26">
        <v>20.53</v>
      </c>
      <c r="AL26">
        <v>20.61</v>
      </c>
      <c r="AM26">
        <v>20.88</v>
      </c>
      <c r="AN26">
        <v>20.91</v>
      </c>
      <c r="AO26">
        <v>20.87</v>
      </c>
      <c r="AP26">
        <v>20.87</v>
      </c>
      <c r="AQ26">
        <v>21.11</v>
      </c>
      <c r="AR26">
        <v>20.91</v>
      </c>
      <c r="AS26">
        <v>20.87</v>
      </c>
      <c r="AT26">
        <v>20.71</v>
      </c>
      <c r="AU26">
        <v>21</v>
      </c>
      <c r="AV26">
        <v>21.04</v>
      </c>
      <c r="AW26">
        <v>20.8</v>
      </c>
      <c r="AX26">
        <v>20.88</v>
      </c>
      <c r="AY26">
        <v>21.2</v>
      </c>
      <c r="AZ26">
        <v>20.98</v>
      </c>
      <c r="BA26">
        <v>21.23</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20.03</v>
      </c>
      <c r="EO26">
        <v>20.18</v>
      </c>
      <c r="EP26">
        <v>20.190000000000001</v>
      </c>
      <c r="EQ26">
        <v>20.100000000000001</v>
      </c>
      <c r="ER26">
        <v>20.2</v>
      </c>
      <c r="ES26">
        <v>20.350000000000001</v>
      </c>
      <c r="ET26">
        <v>20.51</v>
      </c>
      <c r="EU26">
        <v>20.55</v>
      </c>
      <c r="EV26">
        <v>20.399999999999999</v>
      </c>
      <c r="EW26">
        <v>20.29</v>
      </c>
      <c r="EX26">
        <v>20.51</v>
      </c>
      <c r="EY26">
        <v>20.12</v>
      </c>
      <c r="EZ26">
        <v>20.41</v>
      </c>
      <c r="FA26">
        <v>19.95</v>
      </c>
      <c r="FB26">
        <v>20.11</v>
      </c>
      <c r="FC26">
        <v>20.53</v>
      </c>
      <c r="FD26">
        <v>20.66</v>
      </c>
      <c r="FE26">
        <v>20.239999999999998</v>
      </c>
      <c r="FF26">
        <v>20.399999999999999</v>
      </c>
      <c r="FG26">
        <v>20.62</v>
      </c>
      <c r="FH26">
        <v>20.43</v>
      </c>
      <c r="FI26">
        <v>20.23</v>
      </c>
      <c r="FJ26">
        <v>20.36</v>
      </c>
      <c r="FK26">
        <v>20.53</v>
      </c>
      <c r="FL26">
        <v>20.72</v>
      </c>
      <c r="FM26">
        <v>20.329999999999998</v>
      </c>
      <c r="FN26">
        <v>20.47</v>
      </c>
      <c r="FO26">
        <v>20.63</v>
      </c>
      <c r="FP26">
        <v>20.66</v>
      </c>
      <c r="FQ26">
        <v>20.7</v>
      </c>
      <c r="FR26">
        <v>0</v>
      </c>
      <c r="FS26">
        <v>0</v>
      </c>
      <c r="FT26">
        <v>0</v>
      </c>
      <c r="FU26">
        <v>0</v>
      </c>
      <c r="FV26">
        <v>0</v>
      </c>
      <c r="FW26">
        <v>0</v>
      </c>
      <c r="FX26">
        <v>0</v>
      </c>
      <c r="FY26">
        <v>0</v>
      </c>
      <c r="FZ26">
        <v>0</v>
      </c>
      <c r="GA26">
        <v>0</v>
      </c>
      <c r="GB26">
        <v>0</v>
      </c>
      <c r="GC26">
        <v>0</v>
      </c>
      <c r="GD26">
        <v>0</v>
      </c>
      <c r="GE26">
        <v>8.3000000000000004E-2</v>
      </c>
      <c r="GF26">
        <v>0</v>
      </c>
      <c r="GG26">
        <v>0</v>
      </c>
      <c r="GH26">
        <v>0</v>
      </c>
      <c r="GI26">
        <v>0</v>
      </c>
      <c r="GJ26">
        <v>0</v>
      </c>
      <c r="GK26">
        <v>0</v>
      </c>
      <c r="GL26">
        <v>0</v>
      </c>
      <c r="GM26">
        <v>0</v>
      </c>
      <c r="GN26">
        <v>0</v>
      </c>
      <c r="GO26">
        <v>0</v>
      </c>
      <c r="GP26">
        <v>0</v>
      </c>
      <c r="GQ26">
        <v>0</v>
      </c>
      <c r="GR26">
        <v>0</v>
      </c>
      <c r="GS26">
        <v>0</v>
      </c>
      <c r="GT26">
        <v>0</v>
      </c>
      <c r="GU26">
        <v>0</v>
      </c>
      <c r="GV26">
        <v>0</v>
      </c>
      <c r="GW26">
        <v>0</v>
      </c>
      <c r="GX26">
        <v>0</v>
      </c>
      <c r="GY26">
        <v>0</v>
      </c>
      <c r="GZ26">
        <v>0</v>
      </c>
      <c r="HA26">
        <v>0</v>
      </c>
      <c r="HB26">
        <v>0</v>
      </c>
      <c r="HC26">
        <v>0</v>
      </c>
      <c r="HD26">
        <v>0</v>
      </c>
      <c r="HE26">
        <v>0</v>
      </c>
      <c r="HF26">
        <v>0</v>
      </c>
      <c r="HG26">
        <v>0</v>
      </c>
      <c r="HH26">
        <v>0</v>
      </c>
      <c r="HI26">
        <v>0</v>
      </c>
      <c r="HJ26">
        <v>0</v>
      </c>
      <c r="HK26">
        <v>0</v>
      </c>
      <c r="HL26">
        <v>0</v>
      </c>
      <c r="HM26">
        <v>0</v>
      </c>
      <c r="HN26">
        <v>0</v>
      </c>
      <c r="HO26">
        <v>0</v>
      </c>
      <c r="HP26">
        <v>0</v>
      </c>
      <c r="HQ26">
        <v>0</v>
      </c>
      <c r="HR26">
        <v>0</v>
      </c>
      <c r="HS26">
        <v>0</v>
      </c>
      <c r="HT26">
        <v>0</v>
      </c>
      <c r="HU26">
        <v>0</v>
      </c>
      <c r="HV26">
        <v>0</v>
      </c>
      <c r="HW26">
        <v>0</v>
      </c>
      <c r="HX26">
        <v>0</v>
      </c>
      <c r="HY26">
        <v>0</v>
      </c>
      <c r="HZ26">
        <v>0</v>
      </c>
      <c r="IA26">
        <v>0</v>
      </c>
      <c r="IB26">
        <v>0</v>
      </c>
      <c r="IC26">
        <v>0</v>
      </c>
      <c r="ID26">
        <v>0</v>
      </c>
      <c r="IE26">
        <v>0</v>
      </c>
      <c r="IF26">
        <v>0</v>
      </c>
      <c r="IG26">
        <v>0</v>
      </c>
      <c r="IH26">
        <v>0</v>
      </c>
      <c r="II26">
        <v>0</v>
      </c>
      <c r="IJ26">
        <v>0</v>
      </c>
      <c r="IK26">
        <v>0</v>
      </c>
      <c r="IL26">
        <v>0</v>
      </c>
      <c r="IM26">
        <v>0</v>
      </c>
      <c r="IN26">
        <v>0</v>
      </c>
      <c r="IO26">
        <v>0</v>
      </c>
      <c r="IP26">
        <v>0</v>
      </c>
      <c r="IQ26">
        <v>0</v>
      </c>
      <c r="IR26">
        <v>0</v>
      </c>
      <c r="IS26">
        <v>0</v>
      </c>
      <c r="IT26">
        <v>0</v>
      </c>
      <c r="IU26">
        <v>0</v>
      </c>
      <c r="IV26">
        <v>0</v>
      </c>
      <c r="IW26">
        <v>0</v>
      </c>
      <c r="IX26">
        <v>0</v>
      </c>
      <c r="IY26">
        <v>0</v>
      </c>
      <c r="IZ26">
        <v>0</v>
      </c>
      <c r="JA26">
        <v>0</v>
      </c>
      <c r="JB26">
        <v>0</v>
      </c>
      <c r="JC26">
        <v>0</v>
      </c>
      <c r="JD26">
        <v>3.9990000000000001</v>
      </c>
      <c r="JE26">
        <v>6</v>
      </c>
      <c r="JF26">
        <v>5.6239999999999997</v>
      </c>
      <c r="JG26">
        <v>7.3639999999999999</v>
      </c>
      <c r="JH26">
        <v>6.9779999999999998</v>
      </c>
      <c r="JI26">
        <v>11.606</v>
      </c>
      <c r="JJ26">
        <v>8.7569999999999997</v>
      </c>
      <c r="JK26">
        <v>9.5180000000000007</v>
      </c>
      <c r="JL26">
        <v>6.3739999999999997</v>
      </c>
      <c r="JM26">
        <v>7.12</v>
      </c>
      <c r="JN26">
        <v>9.5190000000000001</v>
      </c>
      <c r="JO26">
        <v>7.7060000000000004</v>
      </c>
      <c r="JP26">
        <v>8.2710000000000008</v>
      </c>
      <c r="JQ26">
        <v>6.9509999999999996</v>
      </c>
      <c r="JR26">
        <v>6.9029999999999996</v>
      </c>
      <c r="JS26">
        <v>11.567</v>
      </c>
      <c r="JT26">
        <v>10.212</v>
      </c>
      <c r="JU26">
        <v>7.7119999999999997</v>
      </c>
      <c r="JV26">
        <v>9.16</v>
      </c>
      <c r="JW26">
        <v>12.805</v>
      </c>
      <c r="JX26">
        <v>7.4089999999999998</v>
      </c>
      <c r="JY26">
        <v>8.0009999999999994</v>
      </c>
      <c r="JZ26">
        <v>5.0679999999999996</v>
      </c>
      <c r="KA26">
        <v>9.6829999999999998</v>
      </c>
      <c r="KB26">
        <v>11.563000000000001</v>
      </c>
      <c r="KC26">
        <v>10.311</v>
      </c>
      <c r="KD26">
        <v>12.034000000000001</v>
      </c>
      <c r="KE26">
        <v>11.867000000000001</v>
      </c>
      <c r="KF26">
        <v>10.465</v>
      </c>
      <c r="KG26">
        <v>13.173999999999999</v>
      </c>
    </row>
    <row r="27" spans="1:293" x14ac:dyDescent="0.25">
      <c r="A27" t="s">
        <v>721</v>
      </c>
      <c r="B27" t="s">
        <v>833</v>
      </c>
      <c r="C27" t="s">
        <v>595</v>
      </c>
      <c r="D27">
        <v>52</v>
      </c>
      <c r="E27" t="s">
        <v>10</v>
      </c>
      <c r="F27">
        <v>2</v>
      </c>
      <c r="G27">
        <v>1</v>
      </c>
      <c r="H27" t="s">
        <v>8</v>
      </c>
      <c r="I27" t="s">
        <v>7</v>
      </c>
      <c r="J27" t="s">
        <v>5</v>
      </c>
      <c r="K27" t="s">
        <v>834</v>
      </c>
      <c r="L27" t="s">
        <v>831</v>
      </c>
      <c r="M27" s="7">
        <v>0</v>
      </c>
      <c r="N27" s="7">
        <v>102.60687188245301</v>
      </c>
      <c r="O27" s="7">
        <f>M27*'Emission and cost factors'!$D$8+N27*'Emission and cost factors'!$E$8</f>
        <v>47.199161065928386</v>
      </c>
      <c r="P27" s="8">
        <f>M27*'Emission and cost factors'!$D$9+N27*'Emission and cost factors'!$E$9</f>
        <v>15.391030782367951</v>
      </c>
      <c r="Q27" s="7">
        <f t="shared" si="0"/>
        <v>20.828333333333337</v>
      </c>
      <c r="R27" s="2">
        <f t="shared" si="1"/>
        <v>0</v>
      </c>
      <c r="S27" s="2">
        <f t="shared" si="2"/>
        <v>0</v>
      </c>
      <c r="T27" s="2">
        <f t="shared" si="3"/>
        <v>0</v>
      </c>
      <c r="U27" s="7">
        <f t="shared" si="4"/>
        <v>0</v>
      </c>
      <c r="V27" s="7">
        <f t="shared" si="5"/>
        <v>0</v>
      </c>
      <c r="W27" s="7">
        <f t="shared" si="6"/>
        <v>0</v>
      </c>
      <c r="X27">
        <v>20.440000000000001</v>
      </c>
      <c r="Y27">
        <v>20.63</v>
      </c>
      <c r="Z27">
        <v>20.72</v>
      </c>
      <c r="AA27">
        <v>20.6</v>
      </c>
      <c r="AB27">
        <v>20.72</v>
      </c>
      <c r="AC27">
        <v>20.84</v>
      </c>
      <c r="AD27">
        <v>20.79</v>
      </c>
      <c r="AE27">
        <v>20.9</v>
      </c>
      <c r="AF27">
        <v>20.78</v>
      </c>
      <c r="AG27">
        <v>20.82</v>
      </c>
      <c r="AH27">
        <v>20.85</v>
      </c>
      <c r="AI27">
        <v>20.65</v>
      </c>
      <c r="AJ27">
        <v>20.71</v>
      </c>
      <c r="AK27">
        <v>20.53</v>
      </c>
      <c r="AL27">
        <v>20.61</v>
      </c>
      <c r="AM27">
        <v>20.88</v>
      </c>
      <c r="AN27">
        <v>20.91</v>
      </c>
      <c r="AO27">
        <v>20.87</v>
      </c>
      <c r="AP27">
        <v>20.87</v>
      </c>
      <c r="AQ27">
        <v>21.11</v>
      </c>
      <c r="AR27">
        <v>20.91</v>
      </c>
      <c r="AS27">
        <v>20.87</v>
      </c>
      <c r="AT27">
        <v>20.71</v>
      </c>
      <c r="AU27">
        <v>21</v>
      </c>
      <c r="AV27">
        <v>21.04</v>
      </c>
      <c r="AW27">
        <v>20.8</v>
      </c>
      <c r="AX27">
        <v>20.88</v>
      </c>
      <c r="AY27">
        <v>21.2</v>
      </c>
      <c r="AZ27">
        <v>20.98</v>
      </c>
      <c r="BA27">
        <v>21.23</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20.03</v>
      </c>
      <c r="EO27">
        <v>20.18</v>
      </c>
      <c r="EP27">
        <v>20.190000000000001</v>
      </c>
      <c r="EQ27">
        <v>20.100000000000001</v>
      </c>
      <c r="ER27">
        <v>20.2</v>
      </c>
      <c r="ES27">
        <v>20.350000000000001</v>
      </c>
      <c r="ET27">
        <v>20.51</v>
      </c>
      <c r="EU27">
        <v>20.55</v>
      </c>
      <c r="EV27">
        <v>20.399999999999999</v>
      </c>
      <c r="EW27">
        <v>20.29</v>
      </c>
      <c r="EX27">
        <v>20.51</v>
      </c>
      <c r="EY27">
        <v>20.12</v>
      </c>
      <c r="EZ27">
        <v>20.41</v>
      </c>
      <c r="FA27">
        <v>19.95</v>
      </c>
      <c r="FB27">
        <v>20.11</v>
      </c>
      <c r="FC27">
        <v>20.53</v>
      </c>
      <c r="FD27">
        <v>20.66</v>
      </c>
      <c r="FE27">
        <v>20.239999999999998</v>
      </c>
      <c r="FF27">
        <v>20.399999999999999</v>
      </c>
      <c r="FG27">
        <v>20.62</v>
      </c>
      <c r="FH27">
        <v>20.43</v>
      </c>
      <c r="FI27">
        <v>20.23</v>
      </c>
      <c r="FJ27">
        <v>20.36</v>
      </c>
      <c r="FK27">
        <v>20.53</v>
      </c>
      <c r="FL27">
        <v>20.72</v>
      </c>
      <c r="FM27">
        <v>20.329999999999998</v>
      </c>
      <c r="FN27">
        <v>20.47</v>
      </c>
      <c r="FO27">
        <v>20.63</v>
      </c>
      <c r="FP27">
        <v>20.66</v>
      </c>
      <c r="FQ27">
        <v>20.7</v>
      </c>
      <c r="FR27">
        <v>0</v>
      </c>
      <c r="FS27">
        <v>0</v>
      </c>
      <c r="FT27">
        <v>0</v>
      </c>
      <c r="FU27">
        <v>0</v>
      </c>
      <c r="FV27">
        <v>0</v>
      </c>
      <c r="FW27">
        <v>0</v>
      </c>
      <c r="FX27">
        <v>0</v>
      </c>
      <c r="FY27">
        <v>0</v>
      </c>
      <c r="FZ27">
        <v>0</v>
      </c>
      <c r="GA27">
        <v>0</v>
      </c>
      <c r="GB27">
        <v>0</v>
      </c>
      <c r="GC27">
        <v>0</v>
      </c>
      <c r="GD27">
        <v>0</v>
      </c>
      <c r="GE27">
        <v>8.3000000000000004E-2</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0</v>
      </c>
      <c r="HE27">
        <v>0</v>
      </c>
      <c r="HF27">
        <v>0</v>
      </c>
      <c r="HG27">
        <v>0</v>
      </c>
      <c r="HH27">
        <v>0</v>
      </c>
      <c r="HI27">
        <v>0</v>
      </c>
      <c r="HJ27">
        <v>0</v>
      </c>
      <c r="HK27">
        <v>0</v>
      </c>
      <c r="HL27">
        <v>0</v>
      </c>
      <c r="HM27">
        <v>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0</v>
      </c>
      <c r="IK27">
        <v>0</v>
      </c>
      <c r="IL27">
        <v>0</v>
      </c>
      <c r="IM27">
        <v>0</v>
      </c>
      <c r="IN27">
        <v>0</v>
      </c>
      <c r="IO27">
        <v>0</v>
      </c>
      <c r="IP27">
        <v>0</v>
      </c>
      <c r="IQ27">
        <v>0</v>
      </c>
      <c r="IR27">
        <v>0</v>
      </c>
      <c r="IS27">
        <v>0</v>
      </c>
      <c r="IT27">
        <v>0</v>
      </c>
      <c r="IU27">
        <v>0</v>
      </c>
      <c r="IV27">
        <v>0</v>
      </c>
      <c r="IW27">
        <v>0</v>
      </c>
      <c r="IX27">
        <v>0</v>
      </c>
      <c r="IY27">
        <v>0</v>
      </c>
      <c r="IZ27">
        <v>0</v>
      </c>
      <c r="JA27">
        <v>0</v>
      </c>
      <c r="JB27">
        <v>0</v>
      </c>
      <c r="JC27">
        <v>0</v>
      </c>
      <c r="JD27">
        <v>3.9990000000000001</v>
      </c>
      <c r="JE27">
        <v>6</v>
      </c>
      <c r="JF27">
        <v>5.6239999999999997</v>
      </c>
      <c r="JG27">
        <v>7.3639999999999999</v>
      </c>
      <c r="JH27">
        <v>6.9779999999999998</v>
      </c>
      <c r="JI27">
        <v>11.606</v>
      </c>
      <c r="JJ27">
        <v>8.7569999999999997</v>
      </c>
      <c r="JK27">
        <v>9.5180000000000007</v>
      </c>
      <c r="JL27">
        <v>6.3739999999999997</v>
      </c>
      <c r="JM27">
        <v>7.12</v>
      </c>
      <c r="JN27">
        <v>9.5190000000000001</v>
      </c>
      <c r="JO27">
        <v>7.7060000000000004</v>
      </c>
      <c r="JP27">
        <v>8.2710000000000008</v>
      </c>
      <c r="JQ27">
        <v>6.9509999999999996</v>
      </c>
      <c r="JR27">
        <v>6.9029999999999996</v>
      </c>
      <c r="JS27">
        <v>11.567</v>
      </c>
      <c r="JT27">
        <v>10.212</v>
      </c>
      <c r="JU27">
        <v>7.7119999999999997</v>
      </c>
      <c r="JV27">
        <v>9.16</v>
      </c>
      <c r="JW27">
        <v>12.805</v>
      </c>
      <c r="JX27">
        <v>7.4089999999999998</v>
      </c>
      <c r="JY27">
        <v>8.0009999999999994</v>
      </c>
      <c r="JZ27">
        <v>5.0679999999999996</v>
      </c>
      <c r="KA27">
        <v>9.6829999999999998</v>
      </c>
      <c r="KB27">
        <v>11.563000000000001</v>
      </c>
      <c r="KC27">
        <v>10.311</v>
      </c>
      <c r="KD27">
        <v>12.034000000000001</v>
      </c>
      <c r="KE27">
        <v>11.867000000000001</v>
      </c>
      <c r="KF27">
        <v>10.465</v>
      </c>
      <c r="KG27">
        <v>13.173999999999999</v>
      </c>
    </row>
    <row r="28" spans="1:293" x14ac:dyDescent="0.25">
      <c r="A28" t="s">
        <v>722</v>
      </c>
      <c r="B28" t="s">
        <v>833</v>
      </c>
      <c r="C28" t="s">
        <v>595</v>
      </c>
      <c r="D28">
        <v>54</v>
      </c>
      <c r="E28" t="s">
        <v>10</v>
      </c>
      <c r="F28">
        <v>2</v>
      </c>
      <c r="G28">
        <v>1</v>
      </c>
      <c r="H28" t="s">
        <v>8</v>
      </c>
      <c r="I28" t="s">
        <v>3</v>
      </c>
      <c r="J28" t="s">
        <v>5</v>
      </c>
      <c r="K28" t="s">
        <v>834</v>
      </c>
      <c r="L28" t="s">
        <v>831</v>
      </c>
      <c r="M28" s="7">
        <v>0</v>
      </c>
      <c r="N28" s="7">
        <v>95.822692270949403</v>
      </c>
      <c r="O28" s="7">
        <f>M28*'Emission and cost factors'!$D$8+N28*'Emission and cost factors'!$E$8</f>
        <v>44.078438444636724</v>
      </c>
      <c r="P28" s="8">
        <f>M28*'Emission and cost factors'!$D$9+N28*'Emission and cost factors'!$E$9</f>
        <v>14.373403840642411</v>
      </c>
      <c r="Q28" s="7">
        <f t="shared" si="0"/>
        <v>20.754999999999995</v>
      </c>
      <c r="R28" s="2">
        <f t="shared" si="1"/>
        <v>0</v>
      </c>
      <c r="S28" s="2">
        <f t="shared" si="2"/>
        <v>0</v>
      </c>
      <c r="T28" s="2">
        <f t="shared" si="3"/>
        <v>0</v>
      </c>
      <c r="U28" s="7">
        <f t="shared" si="4"/>
        <v>0</v>
      </c>
      <c r="V28" s="7">
        <f t="shared" si="5"/>
        <v>0</v>
      </c>
      <c r="W28" s="7">
        <f t="shared" si="6"/>
        <v>0</v>
      </c>
      <c r="X28">
        <v>20.32</v>
      </c>
      <c r="Y28">
        <v>20.57</v>
      </c>
      <c r="Z28">
        <v>20.48</v>
      </c>
      <c r="AA28">
        <v>20.53</v>
      </c>
      <c r="AB28">
        <v>20.66</v>
      </c>
      <c r="AC28">
        <v>20.82</v>
      </c>
      <c r="AD28">
        <v>20.81</v>
      </c>
      <c r="AE28">
        <v>20.84</v>
      </c>
      <c r="AF28">
        <v>20.77</v>
      </c>
      <c r="AG28">
        <v>20.68</v>
      </c>
      <c r="AH28">
        <v>20.8</v>
      </c>
      <c r="AI28">
        <v>20.61</v>
      </c>
      <c r="AJ28">
        <v>20.72</v>
      </c>
      <c r="AK28">
        <v>20.45</v>
      </c>
      <c r="AL28">
        <v>20.56</v>
      </c>
      <c r="AM28">
        <v>20.8</v>
      </c>
      <c r="AN28">
        <v>20.8</v>
      </c>
      <c r="AO28">
        <v>20.66</v>
      </c>
      <c r="AP28">
        <v>20.7</v>
      </c>
      <c r="AQ28">
        <v>21.04</v>
      </c>
      <c r="AR28">
        <v>20.82</v>
      </c>
      <c r="AS28">
        <v>20.66</v>
      </c>
      <c r="AT28">
        <v>20.69</v>
      </c>
      <c r="AU28">
        <v>20.94</v>
      </c>
      <c r="AV28">
        <v>20.98</v>
      </c>
      <c r="AW28">
        <v>20.81</v>
      </c>
      <c r="AX28">
        <v>20.81</v>
      </c>
      <c r="AY28">
        <v>21.17</v>
      </c>
      <c r="AZ28">
        <v>20.93</v>
      </c>
      <c r="BA28">
        <v>21.22</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19.760000000000002</v>
      </c>
      <c r="EO28">
        <v>20</v>
      </c>
      <c r="EP28">
        <v>20.04</v>
      </c>
      <c r="EQ28">
        <v>19.91</v>
      </c>
      <c r="ER28">
        <v>20.010000000000002</v>
      </c>
      <c r="ES28">
        <v>20.27</v>
      </c>
      <c r="ET28">
        <v>20.399999999999999</v>
      </c>
      <c r="EU28">
        <v>20.43</v>
      </c>
      <c r="EV28">
        <v>20.23</v>
      </c>
      <c r="EW28">
        <v>20.16</v>
      </c>
      <c r="EX28">
        <v>20.38</v>
      </c>
      <c r="EY28">
        <v>20.03</v>
      </c>
      <c r="EZ28">
        <v>20.3</v>
      </c>
      <c r="FA28">
        <v>19.82</v>
      </c>
      <c r="FB28">
        <v>19.989999999999998</v>
      </c>
      <c r="FC28">
        <v>20.46</v>
      </c>
      <c r="FD28">
        <v>20.399999999999999</v>
      </c>
      <c r="FE28">
        <v>20.2</v>
      </c>
      <c r="FF28">
        <v>20.329999999999998</v>
      </c>
      <c r="FG28">
        <v>20.55</v>
      </c>
      <c r="FH28">
        <v>20.36</v>
      </c>
      <c r="FI28">
        <v>20.2</v>
      </c>
      <c r="FJ28">
        <v>20.149999999999999</v>
      </c>
      <c r="FK28">
        <v>20.399999999999999</v>
      </c>
      <c r="FL28">
        <v>20.49</v>
      </c>
      <c r="FM28">
        <v>20.239999999999998</v>
      </c>
      <c r="FN28">
        <v>20.49</v>
      </c>
      <c r="FO28">
        <v>20.54</v>
      </c>
      <c r="FP28">
        <v>20.41</v>
      </c>
      <c r="FQ28">
        <v>20.64</v>
      </c>
      <c r="FR28">
        <v>0.25800000000000001</v>
      </c>
      <c r="FS28">
        <v>0</v>
      </c>
      <c r="FT28">
        <v>0</v>
      </c>
      <c r="FU28">
        <v>0.11700000000000001</v>
      </c>
      <c r="FV28">
        <v>0</v>
      </c>
      <c r="FW28">
        <v>0</v>
      </c>
      <c r="FX28">
        <v>0</v>
      </c>
      <c r="FY28">
        <v>0</v>
      </c>
      <c r="FZ28">
        <v>0</v>
      </c>
      <c r="GA28">
        <v>0</v>
      </c>
      <c r="GB28">
        <v>0</v>
      </c>
      <c r="GC28">
        <v>0</v>
      </c>
      <c r="GD28">
        <v>0</v>
      </c>
      <c r="GE28">
        <v>0.24199999999999999</v>
      </c>
      <c r="GF28">
        <v>1.7000000000000001E-2</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B28">
        <v>0</v>
      </c>
      <c r="HC28">
        <v>0</v>
      </c>
      <c r="HD28">
        <v>0</v>
      </c>
      <c r="HE28">
        <v>0</v>
      </c>
      <c r="HF28">
        <v>0</v>
      </c>
      <c r="HG28">
        <v>0</v>
      </c>
      <c r="HH28">
        <v>0</v>
      </c>
      <c r="HI28">
        <v>0</v>
      </c>
      <c r="HJ28">
        <v>0</v>
      </c>
      <c r="HK28">
        <v>0</v>
      </c>
      <c r="HL28">
        <v>0</v>
      </c>
      <c r="HM28">
        <v>0</v>
      </c>
      <c r="HN28">
        <v>0</v>
      </c>
      <c r="HO28">
        <v>0</v>
      </c>
      <c r="HP28">
        <v>0</v>
      </c>
      <c r="HQ28">
        <v>0</v>
      </c>
      <c r="HR28">
        <v>0</v>
      </c>
      <c r="HS28">
        <v>0</v>
      </c>
      <c r="HT28">
        <v>0</v>
      </c>
      <c r="HU28">
        <v>0</v>
      </c>
      <c r="HV28">
        <v>0</v>
      </c>
      <c r="HW28">
        <v>0</v>
      </c>
      <c r="HX28">
        <v>0</v>
      </c>
      <c r="HY28">
        <v>0</v>
      </c>
      <c r="HZ28">
        <v>0</v>
      </c>
      <c r="IA28">
        <v>0</v>
      </c>
      <c r="IB28">
        <v>0</v>
      </c>
      <c r="IC28">
        <v>0</v>
      </c>
      <c r="ID28">
        <v>0</v>
      </c>
      <c r="IE28">
        <v>0</v>
      </c>
      <c r="IF28">
        <v>0</v>
      </c>
      <c r="IG28">
        <v>0</v>
      </c>
      <c r="IH28">
        <v>0</v>
      </c>
      <c r="II28">
        <v>0</v>
      </c>
      <c r="IJ28">
        <v>0</v>
      </c>
      <c r="IK28">
        <v>0</v>
      </c>
      <c r="IL28">
        <v>0</v>
      </c>
      <c r="IM28">
        <v>0</v>
      </c>
      <c r="IN28">
        <v>0</v>
      </c>
      <c r="IO28">
        <v>0</v>
      </c>
      <c r="IP28">
        <v>0</v>
      </c>
      <c r="IQ28">
        <v>0</v>
      </c>
      <c r="IR28">
        <v>0</v>
      </c>
      <c r="IS28">
        <v>0</v>
      </c>
      <c r="IT28">
        <v>0</v>
      </c>
      <c r="IU28">
        <v>0</v>
      </c>
      <c r="IV28">
        <v>0</v>
      </c>
      <c r="IW28">
        <v>0</v>
      </c>
      <c r="IX28">
        <v>0</v>
      </c>
      <c r="IY28">
        <v>0</v>
      </c>
      <c r="IZ28">
        <v>0</v>
      </c>
      <c r="JA28">
        <v>0</v>
      </c>
      <c r="JB28">
        <v>0</v>
      </c>
      <c r="JC28">
        <v>0</v>
      </c>
      <c r="JD28">
        <v>3.9990000000000001</v>
      </c>
      <c r="JE28">
        <v>6</v>
      </c>
      <c r="JF28">
        <v>5.6239999999999997</v>
      </c>
      <c r="JG28">
        <v>7.3639999999999999</v>
      </c>
      <c r="JH28">
        <v>6.9779999999999998</v>
      </c>
      <c r="JI28">
        <v>11.606</v>
      </c>
      <c r="JJ28">
        <v>8.7569999999999997</v>
      </c>
      <c r="JK28">
        <v>9.5180000000000007</v>
      </c>
      <c r="JL28">
        <v>6.3739999999999997</v>
      </c>
      <c r="JM28">
        <v>7.12</v>
      </c>
      <c r="JN28">
        <v>9.5190000000000001</v>
      </c>
      <c r="JO28">
        <v>7.7060000000000004</v>
      </c>
      <c r="JP28">
        <v>8.2710000000000008</v>
      </c>
      <c r="JQ28">
        <v>6.9509999999999996</v>
      </c>
      <c r="JR28">
        <v>6.9029999999999996</v>
      </c>
      <c r="JS28">
        <v>11.567</v>
      </c>
      <c r="JT28">
        <v>10.212</v>
      </c>
      <c r="JU28">
        <v>7.7119999999999997</v>
      </c>
      <c r="JV28">
        <v>9.16</v>
      </c>
      <c r="JW28">
        <v>12.805</v>
      </c>
      <c r="JX28">
        <v>7.4089999999999998</v>
      </c>
      <c r="JY28">
        <v>8.0009999999999994</v>
      </c>
      <c r="JZ28">
        <v>5.0679999999999996</v>
      </c>
      <c r="KA28">
        <v>9.6829999999999998</v>
      </c>
      <c r="KB28">
        <v>11.563000000000001</v>
      </c>
      <c r="KC28">
        <v>10.311</v>
      </c>
      <c r="KD28">
        <v>12.034000000000001</v>
      </c>
      <c r="KE28">
        <v>11.867000000000001</v>
      </c>
      <c r="KF28">
        <v>10.465</v>
      </c>
      <c r="KG28">
        <v>13.173999999999999</v>
      </c>
    </row>
    <row r="29" spans="1:293" x14ac:dyDescent="0.25">
      <c r="A29" t="s">
        <v>723</v>
      </c>
      <c r="B29" t="s">
        <v>833</v>
      </c>
      <c r="C29" t="s">
        <v>595</v>
      </c>
      <c r="D29">
        <v>61</v>
      </c>
      <c r="E29" t="s">
        <v>10</v>
      </c>
      <c r="F29">
        <v>2</v>
      </c>
      <c r="G29">
        <v>1</v>
      </c>
      <c r="H29" t="s">
        <v>9</v>
      </c>
      <c r="I29" t="s">
        <v>612</v>
      </c>
      <c r="J29" t="s">
        <v>611</v>
      </c>
      <c r="K29" t="s">
        <v>834</v>
      </c>
      <c r="L29" t="s">
        <v>831</v>
      </c>
      <c r="M29" s="7">
        <v>0</v>
      </c>
      <c r="N29" s="7">
        <v>67.941800668401001</v>
      </c>
      <c r="O29" s="7">
        <f>M29*'Emission and cost factors'!$D$8+N29*'Emission and cost factors'!$E$8</f>
        <v>31.253228307464461</v>
      </c>
      <c r="P29" s="8">
        <f>M29*'Emission and cost factors'!$D$9+N29*'Emission and cost factors'!$E$9</f>
        <v>10.19127010026015</v>
      </c>
      <c r="Q29" s="7">
        <f t="shared" si="0"/>
        <v>20.920000000000005</v>
      </c>
      <c r="R29" s="2">
        <f t="shared" si="1"/>
        <v>0</v>
      </c>
      <c r="S29" s="2">
        <f t="shared" si="2"/>
        <v>0</v>
      </c>
      <c r="T29" s="2">
        <f t="shared" si="3"/>
        <v>0</v>
      </c>
      <c r="U29" s="7">
        <f t="shared" si="4"/>
        <v>0</v>
      </c>
      <c r="V29" s="7">
        <f t="shared" si="5"/>
        <v>0</v>
      </c>
      <c r="W29" s="7">
        <f t="shared" si="6"/>
        <v>0</v>
      </c>
      <c r="X29">
        <v>20.59</v>
      </c>
      <c r="Y29">
        <v>20.66</v>
      </c>
      <c r="Z29">
        <v>20.73</v>
      </c>
      <c r="AA29">
        <v>20.77</v>
      </c>
      <c r="AB29">
        <v>20.75</v>
      </c>
      <c r="AC29">
        <v>20.91</v>
      </c>
      <c r="AD29">
        <v>20.87</v>
      </c>
      <c r="AE29">
        <v>21.04</v>
      </c>
      <c r="AF29">
        <v>20.87</v>
      </c>
      <c r="AG29">
        <v>20.79</v>
      </c>
      <c r="AH29">
        <v>20.98</v>
      </c>
      <c r="AI29">
        <v>20.8</v>
      </c>
      <c r="AJ29">
        <v>20.8</v>
      </c>
      <c r="AK29">
        <v>20.68</v>
      </c>
      <c r="AL29">
        <v>20.78</v>
      </c>
      <c r="AM29">
        <v>21</v>
      </c>
      <c r="AN29">
        <v>21</v>
      </c>
      <c r="AO29">
        <v>20.79</v>
      </c>
      <c r="AP29">
        <v>20.84</v>
      </c>
      <c r="AQ29">
        <v>21.21</v>
      </c>
      <c r="AR29">
        <v>21.04</v>
      </c>
      <c r="AS29">
        <v>20.81</v>
      </c>
      <c r="AT29">
        <v>20.82</v>
      </c>
      <c r="AU29">
        <v>21.18</v>
      </c>
      <c r="AV29">
        <v>21.15</v>
      </c>
      <c r="AW29">
        <v>20.95</v>
      </c>
      <c r="AX29">
        <v>20.95</v>
      </c>
      <c r="AY29">
        <v>21.38</v>
      </c>
      <c r="AZ29">
        <v>21.09</v>
      </c>
      <c r="BA29">
        <v>21.37</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20.079999999999998</v>
      </c>
      <c r="EO29">
        <v>20.34</v>
      </c>
      <c r="EP29">
        <v>20.38</v>
      </c>
      <c r="EQ29">
        <v>20.25</v>
      </c>
      <c r="ER29">
        <v>20.350000000000001</v>
      </c>
      <c r="ES29">
        <v>20.5</v>
      </c>
      <c r="ET29">
        <v>20.45</v>
      </c>
      <c r="EU29">
        <v>20.57</v>
      </c>
      <c r="EV29">
        <v>20.46</v>
      </c>
      <c r="EW29">
        <v>20.47</v>
      </c>
      <c r="EX29">
        <v>20.55</v>
      </c>
      <c r="EY29">
        <v>20.27</v>
      </c>
      <c r="EZ29">
        <v>20.46</v>
      </c>
      <c r="FA29">
        <v>20.100000000000001</v>
      </c>
      <c r="FB29">
        <v>20.260000000000002</v>
      </c>
      <c r="FC29">
        <v>20.6</v>
      </c>
      <c r="FD29">
        <v>20.55</v>
      </c>
      <c r="FE29">
        <v>20.420000000000002</v>
      </c>
      <c r="FF29">
        <v>20.58</v>
      </c>
      <c r="FG29">
        <v>20.61</v>
      </c>
      <c r="FH29">
        <v>20.51</v>
      </c>
      <c r="FI29">
        <v>20.440000000000001</v>
      </c>
      <c r="FJ29">
        <v>20.39</v>
      </c>
      <c r="FK29">
        <v>20.5</v>
      </c>
      <c r="FL29">
        <v>20.58</v>
      </c>
      <c r="FM29">
        <v>20.43</v>
      </c>
      <c r="FN29">
        <v>20.66</v>
      </c>
      <c r="FO29">
        <v>20.68</v>
      </c>
      <c r="FP29">
        <v>20.55</v>
      </c>
      <c r="FQ29">
        <v>20.74</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v>0</v>
      </c>
      <c r="GV29">
        <v>0</v>
      </c>
      <c r="GW29">
        <v>0</v>
      </c>
      <c r="GX29">
        <v>0</v>
      </c>
      <c r="GY29">
        <v>0</v>
      </c>
      <c r="GZ29">
        <v>0</v>
      </c>
      <c r="HA29">
        <v>0</v>
      </c>
      <c r="HB29">
        <v>0</v>
      </c>
      <c r="HC29">
        <v>0</v>
      </c>
      <c r="HD29">
        <v>0</v>
      </c>
      <c r="HE29">
        <v>0</v>
      </c>
      <c r="HF29">
        <v>0</v>
      </c>
      <c r="HG29">
        <v>0</v>
      </c>
      <c r="HH29">
        <v>0</v>
      </c>
      <c r="HI29">
        <v>0</v>
      </c>
      <c r="HJ29">
        <v>0</v>
      </c>
      <c r="HK29">
        <v>0</v>
      </c>
      <c r="HL29">
        <v>0</v>
      </c>
      <c r="HM29">
        <v>0</v>
      </c>
      <c r="HN29">
        <v>0</v>
      </c>
      <c r="HO29">
        <v>0</v>
      </c>
      <c r="HP29">
        <v>0</v>
      </c>
      <c r="HQ29">
        <v>0</v>
      </c>
      <c r="HR29">
        <v>0</v>
      </c>
      <c r="HS29">
        <v>0</v>
      </c>
      <c r="HT29">
        <v>0</v>
      </c>
      <c r="HU29">
        <v>0</v>
      </c>
      <c r="HV29">
        <v>0</v>
      </c>
      <c r="HW29">
        <v>0</v>
      </c>
      <c r="HX29">
        <v>0</v>
      </c>
      <c r="HY29">
        <v>0</v>
      </c>
      <c r="HZ29">
        <v>0</v>
      </c>
      <c r="IA29">
        <v>0</v>
      </c>
      <c r="IB29">
        <v>0</v>
      </c>
      <c r="IC29">
        <v>0</v>
      </c>
      <c r="ID29">
        <v>0</v>
      </c>
      <c r="IE29">
        <v>0</v>
      </c>
      <c r="IF29">
        <v>0</v>
      </c>
      <c r="IG29">
        <v>0</v>
      </c>
      <c r="IH29">
        <v>0</v>
      </c>
      <c r="II29">
        <v>0</v>
      </c>
      <c r="IJ29">
        <v>0</v>
      </c>
      <c r="IK29">
        <v>0</v>
      </c>
      <c r="IL29">
        <v>0</v>
      </c>
      <c r="IM29">
        <v>0</v>
      </c>
      <c r="IN29">
        <v>0</v>
      </c>
      <c r="IO29">
        <v>0</v>
      </c>
      <c r="IP29">
        <v>0</v>
      </c>
      <c r="IQ29">
        <v>0</v>
      </c>
      <c r="IR29">
        <v>0</v>
      </c>
      <c r="IS29">
        <v>0</v>
      </c>
      <c r="IT29">
        <v>0</v>
      </c>
      <c r="IU29">
        <v>0</v>
      </c>
      <c r="IV29">
        <v>0</v>
      </c>
      <c r="IW29">
        <v>0</v>
      </c>
      <c r="IX29">
        <v>0</v>
      </c>
      <c r="IY29">
        <v>0</v>
      </c>
      <c r="IZ29">
        <v>0</v>
      </c>
      <c r="JA29">
        <v>0</v>
      </c>
      <c r="JB29">
        <v>0</v>
      </c>
      <c r="JC29">
        <v>0</v>
      </c>
      <c r="JD29">
        <v>3.9990000000000001</v>
      </c>
      <c r="JE29">
        <v>6</v>
      </c>
      <c r="JF29">
        <v>5.6239999999999997</v>
      </c>
      <c r="JG29">
        <v>7.3639999999999999</v>
      </c>
      <c r="JH29">
        <v>6.9779999999999998</v>
      </c>
      <c r="JI29">
        <v>11.606</v>
      </c>
      <c r="JJ29">
        <v>8.7569999999999997</v>
      </c>
      <c r="JK29">
        <v>9.5180000000000007</v>
      </c>
      <c r="JL29">
        <v>6.3739999999999997</v>
      </c>
      <c r="JM29">
        <v>7.12</v>
      </c>
      <c r="JN29">
        <v>9.5190000000000001</v>
      </c>
      <c r="JO29">
        <v>7.7060000000000004</v>
      </c>
      <c r="JP29">
        <v>8.2710000000000008</v>
      </c>
      <c r="JQ29">
        <v>6.9509999999999996</v>
      </c>
      <c r="JR29">
        <v>6.9029999999999996</v>
      </c>
      <c r="JS29">
        <v>11.567</v>
      </c>
      <c r="JT29">
        <v>10.212</v>
      </c>
      <c r="JU29">
        <v>7.7119999999999997</v>
      </c>
      <c r="JV29">
        <v>9.16</v>
      </c>
      <c r="JW29">
        <v>12.805</v>
      </c>
      <c r="JX29">
        <v>7.4089999999999998</v>
      </c>
      <c r="JY29">
        <v>8.0009999999999994</v>
      </c>
      <c r="JZ29">
        <v>5.0679999999999996</v>
      </c>
      <c r="KA29">
        <v>9.6829999999999998</v>
      </c>
      <c r="KB29">
        <v>11.563000000000001</v>
      </c>
      <c r="KC29">
        <v>10.311</v>
      </c>
      <c r="KD29">
        <v>12.034000000000001</v>
      </c>
      <c r="KE29">
        <v>11.867000000000001</v>
      </c>
      <c r="KF29">
        <v>10.465</v>
      </c>
      <c r="KG29">
        <v>13.173999999999999</v>
      </c>
    </row>
    <row r="30" spans="1:293" x14ac:dyDescent="0.25">
      <c r="A30" t="s">
        <v>724</v>
      </c>
      <c r="B30" t="s">
        <v>833</v>
      </c>
      <c r="C30" t="s">
        <v>595</v>
      </c>
      <c r="D30">
        <v>62</v>
      </c>
      <c r="E30" t="s">
        <v>10</v>
      </c>
      <c r="F30">
        <v>2</v>
      </c>
      <c r="G30">
        <v>1</v>
      </c>
      <c r="H30" t="s">
        <v>9</v>
      </c>
      <c r="I30" t="s">
        <v>612</v>
      </c>
      <c r="J30" t="s">
        <v>5</v>
      </c>
      <c r="K30" t="s">
        <v>834</v>
      </c>
      <c r="L30" t="s">
        <v>831</v>
      </c>
      <c r="M30" s="7">
        <v>0</v>
      </c>
      <c r="N30" s="7">
        <v>68.0309989597027</v>
      </c>
      <c r="O30" s="7">
        <f>M30*'Emission and cost factors'!$D$8+N30*'Emission and cost factors'!$E$8</f>
        <v>31.294259521463243</v>
      </c>
      <c r="P30" s="8">
        <f>M30*'Emission and cost factors'!$D$9+N30*'Emission and cost factors'!$E$9</f>
        <v>10.204649843955405</v>
      </c>
      <c r="Q30" s="7">
        <f t="shared" si="0"/>
        <v>20.920000000000005</v>
      </c>
      <c r="R30" s="2">
        <f t="shared" si="1"/>
        <v>0</v>
      </c>
      <c r="S30" s="2">
        <f t="shared" si="2"/>
        <v>0</v>
      </c>
      <c r="T30" s="2">
        <f t="shared" si="3"/>
        <v>0</v>
      </c>
      <c r="U30" s="7">
        <f t="shared" si="4"/>
        <v>0</v>
      </c>
      <c r="V30" s="7">
        <f t="shared" si="5"/>
        <v>0</v>
      </c>
      <c r="W30" s="7">
        <f t="shared" si="6"/>
        <v>0</v>
      </c>
      <c r="X30">
        <v>20.59</v>
      </c>
      <c r="Y30">
        <v>20.66</v>
      </c>
      <c r="Z30">
        <v>20.73</v>
      </c>
      <c r="AA30">
        <v>20.77</v>
      </c>
      <c r="AB30">
        <v>20.75</v>
      </c>
      <c r="AC30">
        <v>20.91</v>
      </c>
      <c r="AD30">
        <v>20.87</v>
      </c>
      <c r="AE30">
        <v>21.04</v>
      </c>
      <c r="AF30">
        <v>20.87</v>
      </c>
      <c r="AG30">
        <v>20.79</v>
      </c>
      <c r="AH30">
        <v>20.98</v>
      </c>
      <c r="AI30">
        <v>20.8</v>
      </c>
      <c r="AJ30">
        <v>20.8</v>
      </c>
      <c r="AK30">
        <v>20.68</v>
      </c>
      <c r="AL30">
        <v>20.78</v>
      </c>
      <c r="AM30">
        <v>21</v>
      </c>
      <c r="AN30">
        <v>21</v>
      </c>
      <c r="AO30">
        <v>20.79</v>
      </c>
      <c r="AP30">
        <v>20.84</v>
      </c>
      <c r="AQ30">
        <v>21.21</v>
      </c>
      <c r="AR30">
        <v>21.04</v>
      </c>
      <c r="AS30">
        <v>20.81</v>
      </c>
      <c r="AT30">
        <v>20.82</v>
      </c>
      <c r="AU30">
        <v>21.18</v>
      </c>
      <c r="AV30">
        <v>21.15</v>
      </c>
      <c r="AW30">
        <v>20.95</v>
      </c>
      <c r="AX30">
        <v>20.95</v>
      </c>
      <c r="AY30">
        <v>21.38</v>
      </c>
      <c r="AZ30">
        <v>21.09</v>
      </c>
      <c r="BA30">
        <v>21.37</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20.079999999999998</v>
      </c>
      <c r="EO30">
        <v>20.34</v>
      </c>
      <c r="EP30">
        <v>20.38</v>
      </c>
      <c r="EQ30">
        <v>20.25</v>
      </c>
      <c r="ER30">
        <v>20.350000000000001</v>
      </c>
      <c r="ES30">
        <v>20.5</v>
      </c>
      <c r="ET30">
        <v>20.45</v>
      </c>
      <c r="EU30">
        <v>20.57</v>
      </c>
      <c r="EV30">
        <v>20.46</v>
      </c>
      <c r="EW30">
        <v>20.47</v>
      </c>
      <c r="EX30">
        <v>20.55</v>
      </c>
      <c r="EY30">
        <v>20.27</v>
      </c>
      <c r="EZ30">
        <v>20.46</v>
      </c>
      <c r="FA30">
        <v>20.100000000000001</v>
      </c>
      <c r="FB30">
        <v>20.260000000000002</v>
      </c>
      <c r="FC30">
        <v>20.6</v>
      </c>
      <c r="FD30">
        <v>20.55</v>
      </c>
      <c r="FE30">
        <v>20.420000000000002</v>
      </c>
      <c r="FF30">
        <v>20.58</v>
      </c>
      <c r="FG30">
        <v>20.61</v>
      </c>
      <c r="FH30">
        <v>20.51</v>
      </c>
      <c r="FI30">
        <v>20.440000000000001</v>
      </c>
      <c r="FJ30">
        <v>20.39</v>
      </c>
      <c r="FK30">
        <v>20.5</v>
      </c>
      <c r="FL30">
        <v>20.58</v>
      </c>
      <c r="FM30">
        <v>20.43</v>
      </c>
      <c r="FN30">
        <v>20.66</v>
      </c>
      <c r="FO30">
        <v>20.68</v>
      </c>
      <c r="FP30">
        <v>20.55</v>
      </c>
      <c r="FQ30">
        <v>20.74</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0</v>
      </c>
      <c r="HA30">
        <v>0</v>
      </c>
      <c r="HB30">
        <v>0</v>
      </c>
      <c r="HC30">
        <v>0</v>
      </c>
      <c r="HD30">
        <v>0</v>
      </c>
      <c r="HE30">
        <v>0</v>
      </c>
      <c r="HF30">
        <v>0</v>
      </c>
      <c r="HG30">
        <v>0</v>
      </c>
      <c r="HH30">
        <v>0</v>
      </c>
      <c r="HI30">
        <v>0</v>
      </c>
      <c r="HJ30">
        <v>0</v>
      </c>
      <c r="HK30">
        <v>0</v>
      </c>
      <c r="HL30">
        <v>0</v>
      </c>
      <c r="HM30">
        <v>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0</v>
      </c>
      <c r="IK30">
        <v>0</v>
      </c>
      <c r="IL30">
        <v>0</v>
      </c>
      <c r="IM30">
        <v>0</v>
      </c>
      <c r="IN30">
        <v>0</v>
      </c>
      <c r="IO30">
        <v>0</v>
      </c>
      <c r="IP30">
        <v>0</v>
      </c>
      <c r="IQ30">
        <v>0</v>
      </c>
      <c r="IR30">
        <v>0</v>
      </c>
      <c r="IS30">
        <v>0</v>
      </c>
      <c r="IT30">
        <v>0</v>
      </c>
      <c r="IU30">
        <v>0</v>
      </c>
      <c r="IV30">
        <v>0</v>
      </c>
      <c r="IW30">
        <v>0</v>
      </c>
      <c r="IX30">
        <v>0</v>
      </c>
      <c r="IY30">
        <v>0</v>
      </c>
      <c r="IZ30">
        <v>0</v>
      </c>
      <c r="JA30">
        <v>0</v>
      </c>
      <c r="JB30">
        <v>0</v>
      </c>
      <c r="JC30">
        <v>0</v>
      </c>
      <c r="JD30">
        <v>3.9990000000000001</v>
      </c>
      <c r="JE30">
        <v>6</v>
      </c>
      <c r="JF30">
        <v>5.6239999999999997</v>
      </c>
      <c r="JG30">
        <v>7.3639999999999999</v>
      </c>
      <c r="JH30">
        <v>6.9779999999999998</v>
      </c>
      <c r="JI30">
        <v>11.606</v>
      </c>
      <c r="JJ30">
        <v>8.7569999999999997</v>
      </c>
      <c r="JK30">
        <v>9.5180000000000007</v>
      </c>
      <c r="JL30">
        <v>6.3739999999999997</v>
      </c>
      <c r="JM30">
        <v>7.12</v>
      </c>
      <c r="JN30">
        <v>9.5190000000000001</v>
      </c>
      <c r="JO30">
        <v>7.7060000000000004</v>
      </c>
      <c r="JP30">
        <v>8.2710000000000008</v>
      </c>
      <c r="JQ30">
        <v>6.9509999999999996</v>
      </c>
      <c r="JR30">
        <v>6.9029999999999996</v>
      </c>
      <c r="JS30">
        <v>11.567</v>
      </c>
      <c r="JT30">
        <v>10.212</v>
      </c>
      <c r="JU30">
        <v>7.7119999999999997</v>
      </c>
      <c r="JV30">
        <v>9.16</v>
      </c>
      <c r="JW30">
        <v>12.805</v>
      </c>
      <c r="JX30">
        <v>7.4089999999999998</v>
      </c>
      <c r="JY30">
        <v>8.0009999999999994</v>
      </c>
      <c r="JZ30">
        <v>5.0679999999999996</v>
      </c>
      <c r="KA30">
        <v>9.6829999999999998</v>
      </c>
      <c r="KB30">
        <v>11.563000000000001</v>
      </c>
      <c r="KC30">
        <v>10.311</v>
      </c>
      <c r="KD30">
        <v>12.034000000000001</v>
      </c>
      <c r="KE30">
        <v>11.867000000000001</v>
      </c>
      <c r="KF30">
        <v>10.465</v>
      </c>
      <c r="KG30">
        <v>13.173999999999999</v>
      </c>
    </row>
    <row r="31" spans="1:293" x14ac:dyDescent="0.25">
      <c r="A31" t="s">
        <v>725</v>
      </c>
      <c r="B31" t="s">
        <v>833</v>
      </c>
      <c r="C31" t="s">
        <v>595</v>
      </c>
      <c r="D31">
        <v>63</v>
      </c>
      <c r="E31" t="s">
        <v>10</v>
      </c>
      <c r="F31">
        <v>2</v>
      </c>
      <c r="G31">
        <v>1</v>
      </c>
      <c r="H31" t="s">
        <v>9</v>
      </c>
      <c r="I31" t="s">
        <v>7</v>
      </c>
      <c r="J31" t="s">
        <v>611</v>
      </c>
      <c r="K31" t="s">
        <v>834</v>
      </c>
      <c r="L31" t="s">
        <v>831</v>
      </c>
      <c r="M31" s="7">
        <v>0</v>
      </c>
      <c r="N31" s="7">
        <v>66.986570817853007</v>
      </c>
      <c r="O31" s="7">
        <f>M31*'Emission and cost factors'!$D$8+N31*'Emission and cost factors'!$E$8</f>
        <v>30.813822576212385</v>
      </c>
      <c r="P31" s="8">
        <f>M31*'Emission and cost factors'!$D$9+N31*'Emission and cost factors'!$E$9</f>
        <v>10.047985622677951</v>
      </c>
      <c r="Q31" s="7">
        <f t="shared" si="0"/>
        <v>20.943000000000001</v>
      </c>
      <c r="R31" s="2">
        <f t="shared" si="1"/>
        <v>0</v>
      </c>
      <c r="S31" s="2">
        <f t="shared" si="2"/>
        <v>0</v>
      </c>
      <c r="T31" s="2">
        <f t="shared" si="3"/>
        <v>0</v>
      </c>
      <c r="U31" s="7">
        <f t="shared" si="4"/>
        <v>0</v>
      </c>
      <c r="V31" s="7">
        <f t="shared" si="5"/>
        <v>0</v>
      </c>
      <c r="W31" s="7">
        <f t="shared" si="6"/>
        <v>0</v>
      </c>
      <c r="X31">
        <v>20.62</v>
      </c>
      <c r="Y31">
        <v>20.8</v>
      </c>
      <c r="Z31">
        <v>20.72</v>
      </c>
      <c r="AA31">
        <v>20.77</v>
      </c>
      <c r="AB31">
        <v>20.8</v>
      </c>
      <c r="AC31">
        <v>20.87</v>
      </c>
      <c r="AD31">
        <v>20.92</v>
      </c>
      <c r="AE31">
        <v>21.07</v>
      </c>
      <c r="AF31">
        <v>20.9</v>
      </c>
      <c r="AG31">
        <v>20.8</v>
      </c>
      <c r="AH31">
        <v>21</v>
      </c>
      <c r="AI31">
        <v>20.79</v>
      </c>
      <c r="AJ31">
        <v>20.84</v>
      </c>
      <c r="AK31">
        <v>20.7</v>
      </c>
      <c r="AL31">
        <v>20.79</v>
      </c>
      <c r="AM31">
        <v>21.02</v>
      </c>
      <c r="AN31">
        <v>21.03</v>
      </c>
      <c r="AO31">
        <v>20.86</v>
      </c>
      <c r="AP31">
        <v>20.89</v>
      </c>
      <c r="AQ31">
        <v>21.23</v>
      </c>
      <c r="AR31">
        <v>21.07</v>
      </c>
      <c r="AS31">
        <v>20.87</v>
      </c>
      <c r="AT31">
        <v>20.87</v>
      </c>
      <c r="AU31">
        <v>21.19</v>
      </c>
      <c r="AV31">
        <v>21.16</v>
      </c>
      <c r="AW31">
        <v>20.97</v>
      </c>
      <c r="AX31">
        <v>20.98</v>
      </c>
      <c r="AY31">
        <v>21.32</v>
      </c>
      <c r="AZ31">
        <v>21.11</v>
      </c>
      <c r="BA31">
        <v>21.33</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20.170000000000002</v>
      </c>
      <c r="EO31">
        <v>20.38</v>
      </c>
      <c r="EP31">
        <v>20.440000000000001</v>
      </c>
      <c r="EQ31">
        <v>20.25</v>
      </c>
      <c r="ER31">
        <v>20.41</v>
      </c>
      <c r="ES31">
        <v>20.53</v>
      </c>
      <c r="ET31">
        <v>20.67</v>
      </c>
      <c r="EU31">
        <v>20.61</v>
      </c>
      <c r="EV31">
        <v>20.52</v>
      </c>
      <c r="EW31">
        <v>20.52</v>
      </c>
      <c r="EX31">
        <v>20.6</v>
      </c>
      <c r="EY31">
        <v>20.28</v>
      </c>
      <c r="EZ31">
        <v>20.62</v>
      </c>
      <c r="FA31">
        <v>20.149999999999999</v>
      </c>
      <c r="FB31">
        <v>20.3</v>
      </c>
      <c r="FC31">
        <v>20.63</v>
      </c>
      <c r="FD31">
        <v>20.6</v>
      </c>
      <c r="FE31">
        <v>20.45</v>
      </c>
      <c r="FF31">
        <v>20.61</v>
      </c>
      <c r="FG31">
        <v>20.67</v>
      </c>
      <c r="FH31">
        <v>20.55</v>
      </c>
      <c r="FI31">
        <v>20.45</v>
      </c>
      <c r="FJ31">
        <v>20.46</v>
      </c>
      <c r="FK31">
        <v>20.56</v>
      </c>
      <c r="FL31">
        <v>20.67</v>
      </c>
      <c r="FM31">
        <v>20.420000000000002</v>
      </c>
      <c r="FN31">
        <v>20.64</v>
      </c>
      <c r="FO31">
        <v>20.72</v>
      </c>
      <c r="FP31">
        <v>20.69</v>
      </c>
      <c r="FQ31">
        <v>20.78</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v>0</v>
      </c>
      <c r="GV31">
        <v>0</v>
      </c>
      <c r="GW31">
        <v>0</v>
      </c>
      <c r="GX31">
        <v>0</v>
      </c>
      <c r="GY31">
        <v>0</v>
      </c>
      <c r="GZ31">
        <v>0</v>
      </c>
      <c r="HA31">
        <v>0</v>
      </c>
      <c r="HB31">
        <v>0</v>
      </c>
      <c r="HC31">
        <v>0</v>
      </c>
      <c r="HD31">
        <v>0</v>
      </c>
      <c r="HE31">
        <v>0</v>
      </c>
      <c r="HF31">
        <v>0</v>
      </c>
      <c r="HG31">
        <v>0</v>
      </c>
      <c r="HH31">
        <v>0</v>
      </c>
      <c r="HI31">
        <v>0</v>
      </c>
      <c r="HJ31">
        <v>0</v>
      </c>
      <c r="HK31">
        <v>0</v>
      </c>
      <c r="HL31">
        <v>0</v>
      </c>
      <c r="HM31">
        <v>0</v>
      </c>
      <c r="HN31">
        <v>0</v>
      </c>
      <c r="HO31">
        <v>0</v>
      </c>
      <c r="HP31">
        <v>0</v>
      </c>
      <c r="HQ31">
        <v>0</v>
      </c>
      <c r="HR31">
        <v>0</v>
      </c>
      <c r="HS31">
        <v>0</v>
      </c>
      <c r="HT31">
        <v>0</v>
      </c>
      <c r="HU31">
        <v>0</v>
      </c>
      <c r="HV31">
        <v>0</v>
      </c>
      <c r="HW31">
        <v>0</v>
      </c>
      <c r="HX31">
        <v>0</v>
      </c>
      <c r="HY31">
        <v>0</v>
      </c>
      <c r="HZ31">
        <v>0</v>
      </c>
      <c r="IA31">
        <v>0</v>
      </c>
      <c r="IB31">
        <v>0</v>
      </c>
      <c r="IC31">
        <v>0</v>
      </c>
      <c r="ID31">
        <v>0</v>
      </c>
      <c r="IE31">
        <v>0</v>
      </c>
      <c r="IF31">
        <v>0</v>
      </c>
      <c r="IG31">
        <v>0</v>
      </c>
      <c r="IH31">
        <v>0</v>
      </c>
      <c r="II31">
        <v>0</v>
      </c>
      <c r="IJ31">
        <v>0</v>
      </c>
      <c r="IK31">
        <v>0</v>
      </c>
      <c r="IL31">
        <v>0</v>
      </c>
      <c r="IM31">
        <v>0</v>
      </c>
      <c r="IN31">
        <v>0</v>
      </c>
      <c r="IO31">
        <v>0</v>
      </c>
      <c r="IP31">
        <v>0</v>
      </c>
      <c r="IQ31">
        <v>0</v>
      </c>
      <c r="IR31">
        <v>0</v>
      </c>
      <c r="IS31">
        <v>0</v>
      </c>
      <c r="IT31">
        <v>0</v>
      </c>
      <c r="IU31">
        <v>0</v>
      </c>
      <c r="IV31">
        <v>0</v>
      </c>
      <c r="IW31">
        <v>0</v>
      </c>
      <c r="IX31">
        <v>0</v>
      </c>
      <c r="IY31">
        <v>0</v>
      </c>
      <c r="IZ31">
        <v>0</v>
      </c>
      <c r="JA31">
        <v>0</v>
      </c>
      <c r="JB31">
        <v>0</v>
      </c>
      <c r="JC31">
        <v>0</v>
      </c>
      <c r="JD31">
        <v>3.9990000000000001</v>
      </c>
      <c r="JE31">
        <v>6</v>
      </c>
      <c r="JF31">
        <v>5.6239999999999997</v>
      </c>
      <c r="JG31">
        <v>7.3639999999999999</v>
      </c>
      <c r="JH31">
        <v>6.9779999999999998</v>
      </c>
      <c r="JI31">
        <v>11.606</v>
      </c>
      <c r="JJ31">
        <v>8.7569999999999997</v>
      </c>
      <c r="JK31">
        <v>9.5180000000000007</v>
      </c>
      <c r="JL31">
        <v>6.3739999999999997</v>
      </c>
      <c r="JM31">
        <v>7.12</v>
      </c>
      <c r="JN31">
        <v>9.5190000000000001</v>
      </c>
      <c r="JO31">
        <v>7.7060000000000004</v>
      </c>
      <c r="JP31">
        <v>8.2710000000000008</v>
      </c>
      <c r="JQ31">
        <v>6.9509999999999996</v>
      </c>
      <c r="JR31">
        <v>6.9029999999999996</v>
      </c>
      <c r="JS31">
        <v>11.567</v>
      </c>
      <c r="JT31">
        <v>10.212</v>
      </c>
      <c r="JU31">
        <v>7.7119999999999997</v>
      </c>
      <c r="JV31">
        <v>9.16</v>
      </c>
      <c r="JW31">
        <v>12.805</v>
      </c>
      <c r="JX31">
        <v>7.4089999999999998</v>
      </c>
      <c r="JY31">
        <v>8.0009999999999994</v>
      </c>
      <c r="JZ31">
        <v>5.0679999999999996</v>
      </c>
      <c r="KA31">
        <v>9.6829999999999998</v>
      </c>
      <c r="KB31">
        <v>11.563000000000001</v>
      </c>
      <c r="KC31">
        <v>10.311</v>
      </c>
      <c r="KD31">
        <v>12.034000000000001</v>
      </c>
      <c r="KE31">
        <v>11.867000000000001</v>
      </c>
      <c r="KF31">
        <v>10.465</v>
      </c>
      <c r="KG31">
        <v>13.173999999999999</v>
      </c>
    </row>
    <row r="32" spans="1:293" x14ac:dyDescent="0.25">
      <c r="A32" t="s">
        <v>726</v>
      </c>
      <c r="B32" t="s">
        <v>833</v>
      </c>
      <c r="C32" t="s">
        <v>595</v>
      </c>
      <c r="D32">
        <v>64</v>
      </c>
      <c r="E32" t="s">
        <v>10</v>
      </c>
      <c r="F32">
        <v>2</v>
      </c>
      <c r="G32">
        <v>1</v>
      </c>
      <c r="H32" t="s">
        <v>9</v>
      </c>
      <c r="I32" t="s">
        <v>7</v>
      </c>
      <c r="J32" t="s">
        <v>5</v>
      </c>
      <c r="K32" t="s">
        <v>834</v>
      </c>
      <c r="L32" t="s">
        <v>831</v>
      </c>
      <c r="M32" s="7">
        <v>0</v>
      </c>
      <c r="N32" s="7">
        <v>67.086324626952404</v>
      </c>
      <c r="O32" s="7">
        <f>M32*'Emission and cost factors'!$D$8+N32*'Emission and cost factors'!$E$8</f>
        <v>30.859709328398107</v>
      </c>
      <c r="P32" s="8">
        <f>M32*'Emission and cost factors'!$D$9+N32*'Emission and cost factors'!$E$9</f>
        <v>10.062948694042861</v>
      </c>
      <c r="Q32" s="7">
        <f t="shared" si="0"/>
        <v>20.943000000000001</v>
      </c>
      <c r="R32" s="2">
        <f t="shared" si="1"/>
        <v>0</v>
      </c>
      <c r="S32" s="2">
        <f t="shared" si="2"/>
        <v>0</v>
      </c>
      <c r="T32" s="2">
        <f t="shared" si="3"/>
        <v>0</v>
      </c>
      <c r="U32" s="7">
        <f t="shared" si="4"/>
        <v>0</v>
      </c>
      <c r="V32" s="7">
        <f t="shared" si="5"/>
        <v>0</v>
      </c>
      <c r="W32" s="7">
        <f t="shared" si="6"/>
        <v>0</v>
      </c>
      <c r="X32">
        <v>20.62</v>
      </c>
      <c r="Y32">
        <v>20.8</v>
      </c>
      <c r="Z32">
        <v>20.72</v>
      </c>
      <c r="AA32">
        <v>20.77</v>
      </c>
      <c r="AB32">
        <v>20.8</v>
      </c>
      <c r="AC32">
        <v>20.87</v>
      </c>
      <c r="AD32">
        <v>20.92</v>
      </c>
      <c r="AE32">
        <v>21.07</v>
      </c>
      <c r="AF32">
        <v>20.9</v>
      </c>
      <c r="AG32">
        <v>20.8</v>
      </c>
      <c r="AH32">
        <v>21</v>
      </c>
      <c r="AI32">
        <v>20.79</v>
      </c>
      <c r="AJ32">
        <v>20.84</v>
      </c>
      <c r="AK32">
        <v>20.7</v>
      </c>
      <c r="AL32">
        <v>20.79</v>
      </c>
      <c r="AM32">
        <v>21.02</v>
      </c>
      <c r="AN32">
        <v>21.03</v>
      </c>
      <c r="AO32">
        <v>20.86</v>
      </c>
      <c r="AP32">
        <v>20.89</v>
      </c>
      <c r="AQ32">
        <v>21.23</v>
      </c>
      <c r="AR32">
        <v>21.07</v>
      </c>
      <c r="AS32">
        <v>20.87</v>
      </c>
      <c r="AT32">
        <v>20.87</v>
      </c>
      <c r="AU32">
        <v>21.19</v>
      </c>
      <c r="AV32">
        <v>21.16</v>
      </c>
      <c r="AW32">
        <v>20.97</v>
      </c>
      <c r="AX32">
        <v>20.98</v>
      </c>
      <c r="AY32">
        <v>21.32</v>
      </c>
      <c r="AZ32">
        <v>21.11</v>
      </c>
      <c r="BA32">
        <v>21.33</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20.170000000000002</v>
      </c>
      <c r="EO32">
        <v>20.38</v>
      </c>
      <c r="EP32">
        <v>20.440000000000001</v>
      </c>
      <c r="EQ32">
        <v>20.25</v>
      </c>
      <c r="ER32">
        <v>20.41</v>
      </c>
      <c r="ES32">
        <v>20.53</v>
      </c>
      <c r="ET32">
        <v>20.67</v>
      </c>
      <c r="EU32">
        <v>20.61</v>
      </c>
      <c r="EV32">
        <v>20.52</v>
      </c>
      <c r="EW32">
        <v>20.52</v>
      </c>
      <c r="EX32">
        <v>20.6</v>
      </c>
      <c r="EY32">
        <v>20.28</v>
      </c>
      <c r="EZ32">
        <v>20.62</v>
      </c>
      <c r="FA32">
        <v>20.149999999999999</v>
      </c>
      <c r="FB32">
        <v>20.3</v>
      </c>
      <c r="FC32">
        <v>20.63</v>
      </c>
      <c r="FD32">
        <v>20.6</v>
      </c>
      <c r="FE32">
        <v>20.45</v>
      </c>
      <c r="FF32">
        <v>20.61</v>
      </c>
      <c r="FG32">
        <v>20.67</v>
      </c>
      <c r="FH32">
        <v>20.55</v>
      </c>
      <c r="FI32">
        <v>20.45</v>
      </c>
      <c r="FJ32">
        <v>20.46</v>
      </c>
      <c r="FK32">
        <v>20.56</v>
      </c>
      <c r="FL32">
        <v>20.67</v>
      </c>
      <c r="FM32">
        <v>20.420000000000002</v>
      </c>
      <c r="FN32">
        <v>20.64</v>
      </c>
      <c r="FO32">
        <v>20.72</v>
      </c>
      <c r="FP32">
        <v>20.69</v>
      </c>
      <c r="FQ32">
        <v>20.78</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v>0</v>
      </c>
      <c r="GV32">
        <v>0</v>
      </c>
      <c r="GW32">
        <v>0</v>
      </c>
      <c r="GX32">
        <v>0</v>
      </c>
      <c r="GY32">
        <v>0</v>
      </c>
      <c r="GZ32">
        <v>0</v>
      </c>
      <c r="HA32">
        <v>0</v>
      </c>
      <c r="HB32">
        <v>0</v>
      </c>
      <c r="HC32">
        <v>0</v>
      </c>
      <c r="HD32">
        <v>0</v>
      </c>
      <c r="HE32">
        <v>0</v>
      </c>
      <c r="HF32">
        <v>0</v>
      </c>
      <c r="HG32">
        <v>0</v>
      </c>
      <c r="HH32">
        <v>0</v>
      </c>
      <c r="HI32">
        <v>0</v>
      </c>
      <c r="HJ32">
        <v>0</v>
      </c>
      <c r="HK32">
        <v>0</v>
      </c>
      <c r="HL32">
        <v>0</v>
      </c>
      <c r="HM32">
        <v>0</v>
      </c>
      <c r="HN32">
        <v>0</v>
      </c>
      <c r="HO32">
        <v>0</v>
      </c>
      <c r="HP32">
        <v>0</v>
      </c>
      <c r="HQ32">
        <v>0</v>
      </c>
      <c r="HR32">
        <v>0</v>
      </c>
      <c r="HS32">
        <v>0</v>
      </c>
      <c r="HT32">
        <v>0</v>
      </c>
      <c r="HU32">
        <v>0</v>
      </c>
      <c r="HV32">
        <v>0</v>
      </c>
      <c r="HW32">
        <v>0</v>
      </c>
      <c r="HX32">
        <v>0</v>
      </c>
      <c r="HY32">
        <v>0</v>
      </c>
      <c r="HZ32">
        <v>0</v>
      </c>
      <c r="IA32">
        <v>0</v>
      </c>
      <c r="IB32">
        <v>0</v>
      </c>
      <c r="IC32">
        <v>0</v>
      </c>
      <c r="ID32">
        <v>0</v>
      </c>
      <c r="IE32">
        <v>0</v>
      </c>
      <c r="IF32">
        <v>0</v>
      </c>
      <c r="IG32">
        <v>0</v>
      </c>
      <c r="IH32">
        <v>0</v>
      </c>
      <c r="II32">
        <v>0</v>
      </c>
      <c r="IJ32">
        <v>0</v>
      </c>
      <c r="IK32">
        <v>0</v>
      </c>
      <c r="IL32">
        <v>0</v>
      </c>
      <c r="IM32">
        <v>0</v>
      </c>
      <c r="IN32">
        <v>0</v>
      </c>
      <c r="IO32">
        <v>0</v>
      </c>
      <c r="IP32">
        <v>0</v>
      </c>
      <c r="IQ32">
        <v>0</v>
      </c>
      <c r="IR32">
        <v>0</v>
      </c>
      <c r="IS32">
        <v>0</v>
      </c>
      <c r="IT32">
        <v>0</v>
      </c>
      <c r="IU32">
        <v>0</v>
      </c>
      <c r="IV32">
        <v>0</v>
      </c>
      <c r="IW32">
        <v>0</v>
      </c>
      <c r="IX32">
        <v>0</v>
      </c>
      <c r="IY32">
        <v>0</v>
      </c>
      <c r="IZ32">
        <v>0</v>
      </c>
      <c r="JA32">
        <v>0</v>
      </c>
      <c r="JB32">
        <v>0</v>
      </c>
      <c r="JC32">
        <v>0</v>
      </c>
      <c r="JD32">
        <v>3.9990000000000001</v>
      </c>
      <c r="JE32">
        <v>6</v>
      </c>
      <c r="JF32">
        <v>5.6239999999999997</v>
      </c>
      <c r="JG32">
        <v>7.3639999999999999</v>
      </c>
      <c r="JH32">
        <v>6.9779999999999998</v>
      </c>
      <c r="JI32">
        <v>11.606</v>
      </c>
      <c r="JJ32">
        <v>8.7569999999999997</v>
      </c>
      <c r="JK32">
        <v>9.5180000000000007</v>
      </c>
      <c r="JL32">
        <v>6.3739999999999997</v>
      </c>
      <c r="JM32">
        <v>7.12</v>
      </c>
      <c r="JN32">
        <v>9.5190000000000001</v>
      </c>
      <c r="JO32">
        <v>7.7060000000000004</v>
      </c>
      <c r="JP32">
        <v>8.2710000000000008</v>
      </c>
      <c r="JQ32">
        <v>6.9509999999999996</v>
      </c>
      <c r="JR32">
        <v>6.9029999999999996</v>
      </c>
      <c r="JS32">
        <v>11.567</v>
      </c>
      <c r="JT32">
        <v>10.212</v>
      </c>
      <c r="JU32">
        <v>7.7119999999999997</v>
      </c>
      <c r="JV32">
        <v>9.16</v>
      </c>
      <c r="JW32">
        <v>12.805</v>
      </c>
      <c r="JX32">
        <v>7.4089999999999998</v>
      </c>
      <c r="JY32">
        <v>8.0009999999999994</v>
      </c>
      <c r="JZ32">
        <v>5.0679999999999996</v>
      </c>
      <c r="KA32">
        <v>9.6829999999999998</v>
      </c>
      <c r="KB32">
        <v>11.563000000000001</v>
      </c>
      <c r="KC32">
        <v>10.311</v>
      </c>
      <c r="KD32">
        <v>12.034000000000001</v>
      </c>
      <c r="KE32">
        <v>11.867000000000001</v>
      </c>
      <c r="KF32">
        <v>10.465</v>
      </c>
      <c r="KG32">
        <v>13.173999999999999</v>
      </c>
    </row>
    <row r="33" spans="1:293" x14ac:dyDescent="0.25">
      <c r="A33" t="s">
        <v>727</v>
      </c>
      <c r="B33" t="s">
        <v>833</v>
      </c>
      <c r="C33" t="s">
        <v>595</v>
      </c>
      <c r="D33">
        <v>65</v>
      </c>
      <c r="E33" t="s">
        <v>10</v>
      </c>
      <c r="F33">
        <v>2</v>
      </c>
      <c r="G33">
        <v>1</v>
      </c>
      <c r="H33" t="s">
        <v>9</v>
      </c>
      <c r="I33" t="s">
        <v>3</v>
      </c>
      <c r="J33" t="s">
        <v>611</v>
      </c>
      <c r="K33" t="s">
        <v>834</v>
      </c>
      <c r="L33" t="s">
        <v>831</v>
      </c>
      <c r="M33" s="7">
        <v>0</v>
      </c>
      <c r="N33" s="7">
        <v>65.538174775584295</v>
      </c>
      <c r="O33" s="7">
        <f>M33*'Emission and cost factors'!$D$8+N33*'Emission and cost factors'!$E$8</f>
        <v>30.147560396768778</v>
      </c>
      <c r="P33" s="8">
        <f>M33*'Emission and cost factors'!$D$9+N33*'Emission and cost factors'!$E$9</f>
        <v>9.8307262163376432</v>
      </c>
      <c r="Q33" s="7">
        <f t="shared" si="0"/>
        <v>20.889333333333333</v>
      </c>
      <c r="R33" s="2">
        <f t="shared" si="1"/>
        <v>0</v>
      </c>
      <c r="S33" s="2">
        <f t="shared" si="2"/>
        <v>0</v>
      </c>
      <c r="T33" s="2">
        <f t="shared" si="3"/>
        <v>0</v>
      </c>
      <c r="U33" s="7">
        <f t="shared" si="4"/>
        <v>0</v>
      </c>
      <c r="V33" s="7">
        <f t="shared" si="5"/>
        <v>0</v>
      </c>
      <c r="W33" s="7">
        <f t="shared" si="6"/>
        <v>0</v>
      </c>
      <c r="X33">
        <v>20.55</v>
      </c>
      <c r="Y33">
        <v>20.65</v>
      </c>
      <c r="Z33">
        <v>20.67</v>
      </c>
      <c r="AA33">
        <v>20.72</v>
      </c>
      <c r="AB33">
        <v>20.73</v>
      </c>
      <c r="AC33">
        <v>20.87</v>
      </c>
      <c r="AD33">
        <v>20.81</v>
      </c>
      <c r="AE33">
        <v>21</v>
      </c>
      <c r="AF33">
        <v>20.81</v>
      </c>
      <c r="AG33">
        <v>20.8</v>
      </c>
      <c r="AH33">
        <v>20.94</v>
      </c>
      <c r="AI33">
        <v>20.77</v>
      </c>
      <c r="AJ33">
        <v>20.74</v>
      </c>
      <c r="AK33">
        <v>20.65</v>
      </c>
      <c r="AL33">
        <v>20.7</v>
      </c>
      <c r="AM33">
        <v>20.96</v>
      </c>
      <c r="AN33">
        <v>20.97</v>
      </c>
      <c r="AO33">
        <v>20.81</v>
      </c>
      <c r="AP33">
        <v>20.8</v>
      </c>
      <c r="AQ33">
        <v>21.18</v>
      </c>
      <c r="AR33">
        <v>20.99</v>
      </c>
      <c r="AS33">
        <v>20.81</v>
      </c>
      <c r="AT33">
        <v>20.77</v>
      </c>
      <c r="AU33">
        <v>21.14</v>
      </c>
      <c r="AV33">
        <v>21.13</v>
      </c>
      <c r="AW33">
        <v>20.87</v>
      </c>
      <c r="AX33">
        <v>20.92</v>
      </c>
      <c r="AY33">
        <v>21.41</v>
      </c>
      <c r="AZ33">
        <v>21.07</v>
      </c>
      <c r="BA33">
        <v>21.44</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20.010000000000002</v>
      </c>
      <c r="EO33">
        <v>20.190000000000001</v>
      </c>
      <c r="EP33">
        <v>20.22</v>
      </c>
      <c r="EQ33">
        <v>20.190000000000001</v>
      </c>
      <c r="ER33">
        <v>20.29</v>
      </c>
      <c r="ES33">
        <v>20.5</v>
      </c>
      <c r="ET33">
        <v>20.46</v>
      </c>
      <c r="EU33">
        <v>20.5</v>
      </c>
      <c r="EV33">
        <v>20.37</v>
      </c>
      <c r="EW33">
        <v>20.239999999999998</v>
      </c>
      <c r="EX33">
        <v>20.49</v>
      </c>
      <c r="EY33">
        <v>20.23</v>
      </c>
      <c r="EZ33">
        <v>20.36</v>
      </c>
      <c r="FA33">
        <v>20.010000000000002</v>
      </c>
      <c r="FB33">
        <v>20.25</v>
      </c>
      <c r="FC33">
        <v>20.55</v>
      </c>
      <c r="FD33">
        <v>20.54</v>
      </c>
      <c r="FE33">
        <v>20.36</v>
      </c>
      <c r="FF33">
        <v>20.34</v>
      </c>
      <c r="FG33">
        <v>20.56</v>
      </c>
      <c r="FH33">
        <v>20.45</v>
      </c>
      <c r="FI33">
        <v>20.399999999999999</v>
      </c>
      <c r="FJ33">
        <v>20.309999999999999</v>
      </c>
      <c r="FK33">
        <v>20.41</v>
      </c>
      <c r="FL33">
        <v>20.59</v>
      </c>
      <c r="FM33">
        <v>20.440000000000001</v>
      </c>
      <c r="FN33">
        <v>20.63</v>
      </c>
      <c r="FO33">
        <v>20.63</v>
      </c>
      <c r="FP33">
        <v>20.56</v>
      </c>
      <c r="FQ33">
        <v>20.69</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v>0</v>
      </c>
      <c r="GV33">
        <v>0</v>
      </c>
      <c r="GW33">
        <v>0</v>
      </c>
      <c r="GX33">
        <v>0</v>
      </c>
      <c r="GY33">
        <v>0</v>
      </c>
      <c r="GZ33">
        <v>0</v>
      </c>
      <c r="HA33">
        <v>0</v>
      </c>
      <c r="HB33">
        <v>0</v>
      </c>
      <c r="HC33">
        <v>0</v>
      </c>
      <c r="HD33">
        <v>0</v>
      </c>
      <c r="HE33">
        <v>0</v>
      </c>
      <c r="HF33">
        <v>0</v>
      </c>
      <c r="HG33">
        <v>0</v>
      </c>
      <c r="HH33">
        <v>0</v>
      </c>
      <c r="HI33">
        <v>0</v>
      </c>
      <c r="HJ33">
        <v>0</v>
      </c>
      <c r="HK33">
        <v>0</v>
      </c>
      <c r="HL33">
        <v>0</v>
      </c>
      <c r="HM33">
        <v>0</v>
      </c>
      <c r="HN33">
        <v>0</v>
      </c>
      <c r="HO33">
        <v>0</v>
      </c>
      <c r="HP33">
        <v>0</v>
      </c>
      <c r="HQ33">
        <v>0</v>
      </c>
      <c r="HR33">
        <v>0</v>
      </c>
      <c r="HS33">
        <v>0</v>
      </c>
      <c r="HT33">
        <v>0</v>
      </c>
      <c r="HU33">
        <v>0</v>
      </c>
      <c r="HV33">
        <v>0</v>
      </c>
      <c r="HW33">
        <v>0</v>
      </c>
      <c r="HX33">
        <v>0</v>
      </c>
      <c r="HY33">
        <v>0</v>
      </c>
      <c r="HZ33">
        <v>0</v>
      </c>
      <c r="IA33">
        <v>0</v>
      </c>
      <c r="IB33">
        <v>0</v>
      </c>
      <c r="IC33">
        <v>0</v>
      </c>
      <c r="ID33">
        <v>0</v>
      </c>
      <c r="IE33">
        <v>0</v>
      </c>
      <c r="IF33">
        <v>0</v>
      </c>
      <c r="IG33">
        <v>0</v>
      </c>
      <c r="IH33">
        <v>0</v>
      </c>
      <c r="II33">
        <v>0</v>
      </c>
      <c r="IJ33">
        <v>0</v>
      </c>
      <c r="IK33">
        <v>0</v>
      </c>
      <c r="IL33">
        <v>0</v>
      </c>
      <c r="IM33">
        <v>0</v>
      </c>
      <c r="IN33">
        <v>0</v>
      </c>
      <c r="IO33">
        <v>0</v>
      </c>
      <c r="IP33">
        <v>0</v>
      </c>
      <c r="IQ33">
        <v>0</v>
      </c>
      <c r="IR33">
        <v>0</v>
      </c>
      <c r="IS33">
        <v>0</v>
      </c>
      <c r="IT33">
        <v>0</v>
      </c>
      <c r="IU33">
        <v>0</v>
      </c>
      <c r="IV33">
        <v>0</v>
      </c>
      <c r="IW33">
        <v>0</v>
      </c>
      <c r="IX33">
        <v>0</v>
      </c>
      <c r="IY33">
        <v>0</v>
      </c>
      <c r="IZ33">
        <v>0</v>
      </c>
      <c r="JA33">
        <v>0</v>
      </c>
      <c r="JB33">
        <v>0</v>
      </c>
      <c r="JC33">
        <v>0</v>
      </c>
      <c r="JD33">
        <v>3.9990000000000001</v>
      </c>
      <c r="JE33">
        <v>6</v>
      </c>
      <c r="JF33">
        <v>5.6239999999999997</v>
      </c>
      <c r="JG33">
        <v>7.3639999999999999</v>
      </c>
      <c r="JH33">
        <v>6.9779999999999998</v>
      </c>
      <c r="JI33">
        <v>11.606</v>
      </c>
      <c r="JJ33">
        <v>8.7569999999999997</v>
      </c>
      <c r="JK33">
        <v>9.5180000000000007</v>
      </c>
      <c r="JL33">
        <v>6.3739999999999997</v>
      </c>
      <c r="JM33">
        <v>7.12</v>
      </c>
      <c r="JN33">
        <v>9.5190000000000001</v>
      </c>
      <c r="JO33">
        <v>7.7060000000000004</v>
      </c>
      <c r="JP33">
        <v>8.2710000000000008</v>
      </c>
      <c r="JQ33">
        <v>6.9509999999999996</v>
      </c>
      <c r="JR33">
        <v>6.9029999999999996</v>
      </c>
      <c r="JS33">
        <v>11.567</v>
      </c>
      <c r="JT33">
        <v>10.212</v>
      </c>
      <c r="JU33">
        <v>7.7119999999999997</v>
      </c>
      <c r="JV33">
        <v>9.16</v>
      </c>
      <c r="JW33">
        <v>12.805</v>
      </c>
      <c r="JX33">
        <v>7.4089999999999998</v>
      </c>
      <c r="JY33">
        <v>8.0009999999999994</v>
      </c>
      <c r="JZ33">
        <v>5.0679999999999996</v>
      </c>
      <c r="KA33">
        <v>9.6829999999999998</v>
      </c>
      <c r="KB33">
        <v>11.563000000000001</v>
      </c>
      <c r="KC33">
        <v>10.311</v>
      </c>
      <c r="KD33">
        <v>12.034000000000001</v>
      </c>
      <c r="KE33">
        <v>11.867000000000001</v>
      </c>
      <c r="KF33">
        <v>10.465</v>
      </c>
      <c r="KG33">
        <v>13.173999999999999</v>
      </c>
    </row>
    <row r="34" spans="1:293" x14ac:dyDescent="0.25">
      <c r="A34" t="s">
        <v>728</v>
      </c>
      <c r="B34" t="s">
        <v>833</v>
      </c>
      <c r="C34" t="s">
        <v>595</v>
      </c>
      <c r="D34">
        <v>66</v>
      </c>
      <c r="E34" t="s">
        <v>10</v>
      </c>
      <c r="F34">
        <v>2</v>
      </c>
      <c r="G34">
        <v>1</v>
      </c>
      <c r="H34" t="s">
        <v>9</v>
      </c>
      <c r="I34" t="s">
        <v>3</v>
      </c>
      <c r="J34" t="s">
        <v>5</v>
      </c>
      <c r="K34" t="s">
        <v>834</v>
      </c>
      <c r="L34" t="s">
        <v>831</v>
      </c>
      <c r="M34" s="7">
        <v>0</v>
      </c>
      <c r="N34" s="7">
        <v>65.514903598992703</v>
      </c>
      <c r="O34" s="7">
        <f>M34*'Emission and cost factors'!$D$8+N34*'Emission and cost factors'!$E$8</f>
        <v>30.136855655536646</v>
      </c>
      <c r="P34" s="8">
        <f>M34*'Emission and cost factors'!$D$9+N34*'Emission and cost factors'!$E$9</f>
        <v>9.8272355398489051</v>
      </c>
      <c r="Q34" s="7">
        <f t="shared" si="0"/>
        <v>20.889333333333333</v>
      </c>
      <c r="R34" s="2">
        <f t="shared" si="1"/>
        <v>0</v>
      </c>
      <c r="S34" s="2">
        <f t="shared" si="2"/>
        <v>0</v>
      </c>
      <c r="T34" s="2">
        <f t="shared" si="3"/>
        <v>0</v>
      </c>
      <c r="U34" s="7">
        <f t="shared" si="4"/>
        <v>0</v>
      </c>
      <c r="V34" s="7">
        <f t="shared" si="5"/>
        <v>0</v>
      </c>
      <c r="W34" s="7">
        <f t="shared" si="6"/>
        <v>0</v>
      </c>
      <c r="X34">
        <v>20.55</v>
      </c>
      <c r="Y34">
        <v>20.65</v>
      </c>
      <c r="Z34">
        <v>20.67</v>
      </c>
      <c r="AA34">
        <v>20.72</v>
      </c>
      <c r="AB34">
        <v>20.73</v>
      </c>
      <c r="AC34">
        <v>20.87</v>
      </c>
      <c r="AD34">
        <v>20.81</v>
      </c>
      <c r="AE34">
        <v>21</v>
      </c>
      <c r="AF34">
        <v>20.81</v>
      </c>
      <c r="AG34">
        <v>20.8</v>
      </c>
      <c r="AH34">
        <v>20.94</v>
      </c>
      <c r="AI34">
        <v>20.77</v>
      </c>
      <c r="AJ34">
        <v>20.74</v>
      </c>
      <c r="AK34">
        <v>20.65</v>
      </c>
      <c r="AL34">
        <v>20.7</v>
      </c>
      <c r="AM34">
        <v>20.96</v>
      </c>
      <c r="AN34">
        <v>20.97</v>
      </c>
      <c r="AO34">
        <v>20.81</v>
      </c>
      <c r="AP34">
        <v>20.8</v>
      </c>
      <c r="AQ34">
        <v>21.18</v>
      </c>
      <c r="AR34">
        <v>20.99</v>
      </c>
      <c r="AS34">
        <v>20.81</v>
      </c>
      <c r="AT34">
        <v>20.77</v>
      </c>
      <c r="AU34">
        <v>21.14</v>
      </c>
      <c r="AV34">
        <v>21.13</v>
      </c>
      <c r="AW34">
        <v>20.87</v>
      </c>
      <c r="AX34">
        <v>20.92</v>
      </c>
      <c r="AY34">
        <v>21.41</v>
      </c>
      <c r="AZ34">
        <v>21.07</v>
      </c>
      <c r="BA34">
        <v>21.44</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20.010000000000002</v>
      </c>
      <c r="EO34">
        <v>20.190000000000001</v>
      </c>
      <c r="EP34">
        <v>20.22</v>
      </c>
      <c r="EQ34">
        <v>20.190000000000001</v>
      </c>
      <c r="ER34">
        <v>20.29</v>
      </c>
      <c r="ES34">
        <v>20.5</v>
      </c>
      <c r="ET34">
        <v>20.46</v>
      </c>
      <c r="EU34">
        <v>20.5</v>
      </c>
      <c r="EV34">
        <v>20.37</v>
      </c>
      <c r="EW34">
        <v>20.239999999999998</v>
      </c>
      <c r="EX34">
        <v>20.49</v>
      </c>
      <c r="EY34">
        <v>20.23</v>
      </c>
      <c r="EZ34">
        <v>20.36</v>
      </c>
      <c r="FA34">
        <v>20.010000000000002</v>
      </c>
      <c r="FB34">
        <v>20.25</v>
      </c>
      <c r="FC34">
        <v>20.55</v>
      </c>
      <c r="FD34">
        <v>20.54</v>
      </c>
      <c r="FE34">
        <v>20.36</v>
      </c>
      <c r="FF34">
        <v>20.34</v>
      </c>
      <c r="FG34">
        <v>20.56</v>
      </c>
      <c r="FH34">
        <v>20.45</v>
      </c>
      <c r="FI34">
        <v>20.399999999999999</v>
      </c>
      <c r="FJ34">
        <v>20.309999999999999</v>
      </c>
      <c r="FK34">
        <v>20.41</v>
      </c>
      <c r="FL34">
        <v>20.59</v>
      </c>
      <c r="FM34">
        <v>20.440000000000001</v>
      </c>
      <c r="FN34">
        <v>20.63</v>
      </c>
      <c r="FO34">
        <v>20.63</v>
      </c>
      <c r="FP34">
        <v>20.56</v>
      </c>
      <c r="FQ34">
        <v>20.69</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v>0</v>
      </c>
      <c r="GV34">
        <v>0</v>
      </c>
      <c r="GW34">
        <v>0</v>
      </c>
      <c r="GX34">
        <v>0</v>
      </c>
      <c r="GY34">
        <v>0</v>
      </c>
      <c r="GZ34">
        <v>0</v>
      </c>
      <c r="HA34">
        <v>0</v>
      </c>
      <c r="HB34">
        <v>0</v>
      </c>
      <c r="HC34">
        <v>0</v>
      </c>
      <c r="HD34">
        <v>0</v>
      </c>
      <c r="HE34">
        <v>0</v>
      </c>
      <c r="HF34">
        <v>0</v>
      </c>
      <c r="HG34">
        <v>0</v>
      </c>
      <c r="HH34">
        <v>0</v>
      </c>
      <c r="HI34">
        <v>0</v>
      </c>
      <c r="HJ34">
        <v>0</v>
      </c>
      <c r="HK34">
        <v>0</v>
      </c>
      <c r="HL34">
        <v>0</v>
      </c>
      <c r="HM34">
        <v>0</v>
      </c>
      <c r="HN34">
        <v>0</v>
      </c>
      <c r="HO34">
        <v>0</v>
      </c>
      <c r="HP34">
        <v>0</v>
      </c>
      <c r="HQ34">
        <v>0</v>
      </c>
      <c r="HR34">
        <v>0</v>
      </c>
      <c r="HS34">
        <v>0</v>
      </c>
      <c r="HT34">
        <v>0</v>
      </c>
      <c r="HU34">
        <v>0</v>
      </c>
      <c r="HV34">
        <v>0</v>
      </c>
      <c r="HW34">
        <v>0</v>
      </c>
      <c r="HX34">
        <v>0</v>
      </c>
      <c r="HY34">
        <v>0</v>
      </c>
      <c r="HZ34">
        <v>0</v>
      </c>
      <c r="IA34">
        <v>0</v>
      </c>
      <c r="IB34">
        <v>0</v>
      </c>
      <c r="IC34">
        <v>0</v>
      </c>
      <c r="ID34">
        <v>0</v>
      </c>
      <c r="IE34">
        <v>0</v>
      </c>
      <c r="IF34">
        <v>0</v>
      </c>
      <c r="IG34">
        <v>0</v>
      </c>
      <c r="IH34">
        <v>0</v>
      </c>
      <c r="II34">
        <v>0</v>
      </c>
      <c r="IJ34">
        <v>0</v>
      </c>
      <c r="IK34">
        <v>0</v>
      </c>
      <c r="IL34">
        <v>0</v>
      </c>
      <c r="IM34">
        <v>0</v>
      </c>
      <c r="IN34">
        <v>0</v>
      </c>
      <c r="IO34">
        <v>0</v>
      </c>
      <c r="IP34">
        <v>0</v>
      </c>
      <c r="IQ34">
        <v>0</v>
      </c>
      <c r="IR34">
        <v>0</v>
      </c>
      <c r="IS34">
        <v>0</v>
      </c>
      <c r="IT34">
        <v>0</v>
      </c>
      <c r="IU34">
        <v>0</v>
      </c>
      <c r="IV34">
        <v>0</v>
      </c>
      <c r="IW34">
        <v>0</v>
      </c>
      <c r="IX34">
        <v>0</v>
      </c>
      <c r="IY34">
        <v>0</v>
      </c>
      <c r="IZ34">
        <v>0</v>
      </c>
      <c r="JA34">
        <v>0</v>
      </c>
      <c r="JB34">
        <v>0</v>
      </c>
      <c r="JC34">
        <v>0</v>
      </c>
      <c r="JD34">
        <v>3.9990000000000001</v>
      </c>
      <c r="JE34">
        <v>6</v>
      </c>
      <c r="JF34">
        <v>5.6239999999999997</v>
      </c>
      <c r="JG34">
        <v>7.3639999999999999</v>
      </c>
      <c r="JH34">
        <v>6.9779999999999998</v>
      </c>
      <c r="JI34">
        <v>11.606</v>
      </c>
      <c r="JJ34">
        <v>8.7569999999999997</v>
      </c>
      <c r="JK34">
        <v>9.5180000000000007</v>
      </c>
      <c r="JL34">
        <v>6.3739999999999997</v>
      </c>
      <c r="JM34">
        <v>7.12</v>
      </c>
      <c r="JN34">
        <v>9.5190000000000001</v>
      </c>
      <c r="JO34">
        <v>7.7060000000000004</v>
      </c>
      <c r="JP34">
        <v>8.2710000000000008</v>
      </c>
      <c r="JQ34">
        <v>6.9509999999999996</v>
      </c>
      <c r="JR34">
        <v>6.9029999999999996</v>
      </c>
      <c r="JS34">
        <v>11.567</v>
      </c>
      <c r="JT34">
        <v>10.212</v>
      </c>
      <c r="JU34">
        <v>7.7119999999999997</v>
      </c>
      <c r="JV34">
        <v>9.16</v>
      </c>
      <c r="JW34">
        <v>12.805</v>
      </c>
      <c r="JX34">
        <v>7.4089999999999998</v>
      </c>
      <c r="JY34">
        <v>8.0009999999999994</v>
      </c>
      <c r="JZ34">
        <v>5.0679999999999996</v>
      </c>
      <c r="KA34">
        <v>9.6829999999999998</v>
      </c>
      <c r="KB34">
        <v>11.563000000000001</v>
      </c>
      <c r="KC34">
        <v>10.311</v>
      </c>
      <c r="KD34">
        <v>12.034000000000001</v>
      </c>
      <c r="KE34">
        <v>11.867000000000001</v>
      </c>
      <c r="KF34">
        <v>10.465</v>
      </c>
      <c r="KG34">
        <v>13.173999999999999</v>
      </c>
    </row>
    <row r="35" spans="1:293" x14ac:dyDescent="0.25">
      <c r="A35" t="s">
        <v>729</v>
      </c>
      <c r="B35" t="s">
        <v>833</v>
      </c>
      <c r="C35" t="s">
        <v>595</v>
      </c>
      <c r="D35">
        <v>73</v>
      </c>
      <c r="E35" t="s">
        <v>11</v>
      </c>
      <c r="F35">
        <v>3</v>
      </c>
      <c r="G35">
        <v>1</v>
      </c>
      <c r="H35" t="s">
        <v>2</v>
      </c>
      <c r="I35" t="s">
        <v>612</v>
      </c>
      <c r="J35" t="s">
        <v>611</v>
      </c>
      <c r="K35" t="s">
        <v>834</v>
      </c>
      <c r="L35" t="s">
        <v>831</v>
      </c>
      <c r="M35" s="7">
        <v>0</v>
      </c>
      <c r="N35" s="7">
        <v>264.61111253087</v>
      </c>
      <c r="O35" s="7">
        <f>M35*'Emission and cost factors'!$D$8+N35*'Emission and cost factors'!$E$8</f>
        <v>121.7211117642002</v>
      </c>
      <c r="P35" s="8">
        <f>M35*'Emission and cost factors'!$D$9+N35*'Emission and cost factors'!$E$9</f>
        <v>39.691666879630496</v>
      </c>
      <c r="Q35" s="7">
        <f t="shared" si="0"/>
        <v>20.028333333333329</v>
      </c>
      <c r="R35" s="2">
        <f t="shared" si="1"/>
        <v>9</v>
      </c>
      <c r="S35" s="2">
        <f t="shared" si="2"/>
        <v>4</v>
      </c>
      <c r="T35" s="2">
        <f t="shared" si="3"/>
        <v>0</v>
      </c>
      <c r="U35" s="7">
        <f t="shared" si="4"/>
        <v>0.24890000000000001</v>
      </c>
      <c r="V35" s="7">
        <f t="shared" si="5"/>
        <v>2.5000000000000001E-2</v>
      </c>
      <c r="W35" s="7">
        <f t="shared" si="6"/>
        <v>0</v>
      </c>
      <c r="X35">
        <v>18.95</v>
      </c>
      <c r="Y35">
        <v>18.8</v>
      </c>
      <c r="Z35">
        <v>18.989999999999998</v>
      </c>
      <c r="AA35">
        <v>18.75</v>
      </c>
      <c r="AB35">
        <v>19.13</v>
      </c>
      <c r="AC35">
        <v>20.04</v>
      </c>
      <c r="AD35">
        <v>20.41</v>
      </c>
      <c r="AE35">
        <v>20.5</v>
      </c>
      <c r="AF35">
        <v>20.29</v>
      </c>
      <c r="AG35">
        <v>19.920000000000002</v>
      </c>
      <c r="AH35">
        <v>20.32</v>
      </c>
      <c r="AI35">
        <v>19.72</v>
      </c>
      <c r="AJ35">
        <v>20.059999999999999</v>
      </c>
      <c r="AK35">
        <v>19.34</v>
      </c>
      <c r="AL35">
        <v>19.18</v>
      </c>
      <c r="AM35">
        <v>20.010000000000002</v>
      </c>
      <c r="AN35">
        <v>20.47</v>
      </c>
      <c r="AO35">
        <v>20.11</v>
      </c>
      <c r="AP35">
        <v>20.13</v>
      </c>
      <c r="AQ35">
        <v>20.7</v>
      </c>
      <c r="AR35">
        <v>20.51</v>
      </c>
      <c r="AS35">
        <v>20.12</v>
      </c>
      <c r="AT35">
        <v>20.13</v>
      </c>
      <c r="AU35">
        <v>20.440000000000001</v>
      </c>
      <c r="AV35">
        <v>20.69</v>
      </c>
      <c r="AW35">
        <v>20.23</v>
      </c>
      <c r="AX35">
        <v>20.53</v>
      </c>
      <c r="AY35">
        <v>20.76</v>
      </c>
      <c r="AZ35">
        <v>20.7</v>
      </c>
      <c r="BA35">
        <v>20.92</v>
      </c>
      <c r="BB35">
        <v>1</v>
      </c>
      <c r="BC35">
        <v>1</v>
      </c>
      <c r="BD35">
        <v>1</v>
      </c>
      <c r="BE35">
        <v>1</v>
      </c>
      <c r="BF35">
        <v>1</v>
      </c>
      <c r="BG35">
        <v>0</v>
      </c>
      <c r="BH35">
        <v>0</v>
      </c>
      <c r="BI35">
        <v>0</v>
      </c>
      <c r="BJ35">
        <v>0</v>
      </c>
      <c r="BK35">
        <v>0.125</v>
      </c>
      <c r="BL35">
        <v>0</v>
      </c>
      <c r="BM35">
        <v>0.45</v>
      </c>
      <c r="BN35">
        <v>0</v>
      </c>
      <c r="BO35">
        <v>0.89200000000000002</v>
      </c>
      <c r="BP35">
        <v>1</v>
      </c>
      <c r="BQ35">
        <v>0</v>
      </c>
      <c r="BR35">
        <v>0</v>
      </c>
      <c r="BS35">
        <v>0</v>
      </c>
      <c r="BT35">
        <v>0</v>
      </c>
      <c r="BU35">
        <v>0</v>
      </c>
      <c r="BV35">
        <v>0</v>
      </c>
      <c r="BW35">
        <v>0</v>
      </c>
      <c r="BX35">
        <v>0</v>
      </c>
      <c r="BY35">
        <v>0</v>
      </c>
      <c r="BZ35">
        <v>0</v>
      </c>
      <c r="CA35">
        <v>0</v>
      </c>
      <c r="CB35">
        <v>0</v>
      </c>
      <c r="CC35">
        <v>0</v>
      </c>
      <c r="CD35">
        <v>0</v>
      </c>
      <c r="CE35">
        <v>0</v>
      </c>
      <c r="CF35">
        <v>6.7000000000000004E-2</v>
      </c>
      <c r="CG35">
        <v>0.28299999999999997</v>
      </c>
      <c r="CH35">
        <v>1.7000000000000001E-2</v>
      </c>
      <c r="CI35">
        <v>0.38300000000000001</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0</v>
      </c>
      <c r="EF35">
        <v>0</v>
      </c>
      <c r="EG35">
        <v>0</v>
      </c>
      <c r="EH35">
        <v>0</v>
      </c>
      <c r="EI35">
        <v>0</v>
      </c>
      <c r="EJ35">
        <v>0</v>
      </c>
      <c r="EK35">
        <v>0</v>
      </c>
      <c r="EL35">
        <v>0</v>
      </c>
      <c r="EM35">
        <v>0</v>
      </c>
      <c r="EN35">
        <v>18.059999999999999</v>
      </c>
      <c r="EO35">
        <v>17.850000000000001</v>
      </c>
      <c r="EP35">
        <v>18.05</v>
      </c>
      <c r="EQ35">
        <v>17.829999999999998</v>
      </c>
      <c r="ER35">
        <v>18.260000000000002</v>
      </c>
      <c r="ES35">
        <v>19.170000000000002</v>
      </c>
      <c r="ET35">
        <v>19.59</v>
      </c>
      <c r="EU35">
        <v>19.64</v>
      </c>
      <c r="EV35">
        <v>19.32</v>
      </c>
      <c r="EW35">
        <v>18.829999999999998</v>
      </c>
      <c r="EX35">
        <v>19.3</v>
      </c>
      <c r="EY35">
        <v>18.809999999999999</v>
      </c>
      <c r="EZ35">
        <v>19.010000000000002</v>
      </c>
      <c r="FA35">
        <v>18.28</v>
      </c>
      <c r="FB35">
        <v>18.260000000000002</v>
      </c>
      <c r="FC35">
        <v>19.21</v>
      </c>
      <c r="FD35">
        <v>19.739999999999998</v>
      </c>
      <c r="FE35">
        <v>19.260000000000002</v>
      </c>
      <c r="FF35">
        <v>19.21</v>
      </c>
      <c r="FG35">
        <v>19.8</v>
      </c>
      <c r="FH35">
        <v>19.82</v>
      </c>
      <c r="FI35">
        <v>19.170000000000002</v>
      </c>
      <c r="FJ35">
        <v>19.03</v>
      </c>
      <c r="FK35">
        <v>19.329999999999998</v>
      </c>
      <c r="FL35">
        <v>19.98</v>
      </c>
      <c r="FM35">
        <v>19.55</v>
      </c>
      <c r="FN35">
        <v>19.82</v>
      </c>
      <c r="FO35">
        <v>20.47</v>
      </c>
      <c r="FP35">
        <v>20.059999999999999</v>
      </c>
      <c r="FQ35">
        <v>20.61</v>
      </c>
      <c r="FR35">
        <v>1</v>
      </c>
      <c r="FS35">
        <v>1</v>
      </c>
      <c r="FT35">
        <v>1</v>
      </c>
      <c r="FU35">
        <v>1</v>
      </c>
      <c r="FV35">
        <v>1</v>
      </c>
      <c r="FW35">
        <v>1</v>
      </c>
      <c r="FX35">
        <v>0.56699999999999995</v>
      </c>
      <c r="FY35">
        <v>0.51700000000000002</v>
      </c>
      <c r="FZ35">
        <v>0.78300000000000003</v>
      </c>
      <c r="GA35">
        <v>1</v>
      </c>
      <c r="GB35">
        <v>1</v>
      </c>
      <c r="GC35">
        <v>1</v>
      </c>
      <c r="GD35">
        <v>1</v>
      </c>
      <c r="GE35">
        <v>1</v>
      </c>
      <c r="GF35">
        <v>1</v>
      </c>
      <c r="GG35">
        <v>1</v>
      </c>
      <c r="GH35">
        <v>0.39200000000000002</v>
      </c>
      <c r="GI35">
        <v>1</v>
      </c>
      <c r="GJ35">
        <v>1</v>
      </c>
      <c r="GK35">
        <v>0.375</v>
      </c>
      <c r="GL35">
        <v>0.217</v>
      </c>
      <c r="GM35">
        <v>1</v>
      </c>
      <c r="GN35">
        <v>1</v>
      </c>
      <c r="GO35">
        <v>1</v>
      </c>
      <c r="GP35">
        <v>2.5000000000000001E-2</v>
      </c>
      <c r="GQ35">
        <v>0.65</v>
      </c>
      <c r="GR35">
        <v>0.308</v>
      </c>
      <c r="GS35">
        <v>0</v>
      </c>
      <c r="GT35">
        <v>0</v>
      </c>
      <c r="GU35">
        <v>0</v>
      </c>
      <c r="GV35">
        <v>0.97499999999999998</v>
      </c>
      <c r="GW35">
        <v>1</v>
      </c>
      <c r="GX35">
        <v>1</v>
      </c>
      <c r="GY35">
        <v>1</v>
      </c>
      <c r="GZ35">
        <v>0.92500000000000004</v>
      </c>
      <c r="HA35">
        <v>0</v>
      </c>
      <c r="HB35">
        <v>0</v>
      </c>
      <c r="HC35">
        <v>0</v>
      </c>
      <c r="HD35">
        <v>0</v>
      </c>
      <c r="HE35">
        <v>0.20799999999999999</v>
      </c>
      <c r="HF35">
        <v>0</v>
      </c>
      <c r="HG35">
        <v>0.23300000000000001</v>
      </c>
      <c r="HH35">
        <v>0</v>
      </c>
      <c r="HI35">
        <v>0.85799999999999998</v>
      </c>
      <c r="HJ35">
        <v>0.90800000000000003</v>
      </c>
      <c r="HK35">
        <v>0</v>
      </c>
      <c r="HL35">
        <v>0</v>
      </c>
      <c r="HM35">
        <v>0</v>
      </c>
      <c r="HN35">
        <v>0</v>
      </c>
      <c r="HO35">
        <v>0</v>
      </c>
      <c r="HP35">
        <v>0</v>
      </c>
      <c r="HQ35">
        <v>0</v>
      </c>
      <c r="HR35">
        <v>0</v>
      </c>
      <c r="HS35">
        <v>0</v>
      </c>
      <c r="HT35">
        <v>0</v>
      </c>
      <c r="HU35">
        <v>0</v>
      </c>
      <c r="HV35">
        <v>0</v>
      </c>
      <c r="HW35">
        <v>0</v>
      </c>
      <c r="HX35">
        <v>0</v>
      </c>
      <c r="HY35">
        <v>0</v>
      </c>
      <c r="HZ35">
        <v>0</v>
      </c>
      <c r="IA35">
        <v>0.17499999999999999</v>
      </c>
      <c r="IB35">
        <v>0</v>
      </c>
      <c r="IC35">
        <v>0.20799999999999999</v>
      </c>
      <c r="ID35">
        <v>0</v>
      </c>
      <c r="IE35">
        <v>0</v>
      </c>
      <c r="IF35">
        <v>0</v>
      </c>
      <c r="IG35">
        <v>0</v>
      </c>
      <c r="IH35">
        <v>0</v>
      </c>
      <c r="II35">
        <v>0</v>
      </c>
      <c r="IJ35">
        <v>0</v>
      </c>
      <c r="IK35">
        <v>0</v>
      </c>
      <c r="IL35">
        <v>0</v>
      </c>
      <c r="IM35">
        <v>0</v>
      </c>
      <c r="IN35">
        <v>0</v>
      </c>
      <c r="IO35">
        <v>0</v>
      </c>
      <c r="IP35">
        <v>0</v>
      </c>
      <c r="IQ35">
        <v>0</v>
      </c>
      <c r="IR35">
        <v>0</v>
      </c>
      <c r="IS35">
        <v>0</v>
      </c>
      <c r="IT35">
        <v>0</v>
      </c>
      <c r="IU35">
        <v>0</v>
      </c>
      <c r="IV35">
        <v>0</v>
      </c>
      <c r="IW35">
        <v>0</v>
      </c>
      <c r="IX35">
        <v>0</v>
      </c>
      <c r="IY35">
        <v>0</v>
      </c>
      <c r="IZ35">
        <v>0</v>
      </c>
      <c r="JA35">
        <v>0</v>
      </c>
      <c r="JB35">
        <v>0</v>
      </c>
      <c r="JC35">
        <v>0</v>
      </c>
      <c r="JD35">
        <v>3.9990000000000001</v>
      </c>
      <c r="JE35">
        <v>6</v>
      </c>
      <c r="JF35">
        <v>5.6239999999999997</v>
      </c>
      <c r="JG35">
        <v>7.3639999999999999</v>
      </c>
      <c r="JH35">
        <v>6.9779999999999998</v>
      </c>
      <c r="JI35">
        <v>11.606</v>
      </c>
      <c r="JJ35">
        <v>8.7569999999999997</v>
      </c>
      <c r="JK35">
        <v>9.5180000000000007</v>
      </c>
      <c r="JL35">
        <v>6.3739999999999997</v>
      </c>
      <c r="JM35">
        <v>7.12</v>
      </c>
      <c r="JN35">
        <v>9.5190000000000001</v>
      </c>
      <c r="JO35">
        <v>7.7060000000000004</v>
      </c>
      <c r="JP35">
        <v>8.2710000000000008</v>
      </c>
      <c r="JQ35">
        <v>6.9509999999999996</v>
      </c>
      <c r="JR35">
        <v>6.9029999999999996</v>
      </c>
      <c r="JS35">
        <v>11.567</v>
      </c>
      <c r="JT35">
        <v>10.212</v>
      </c>
      <c r="JU35">
        <v>7.7119999999999997</v>
      </c>
      <c r="JV35">
        <v>9.16</v>
      </c>
      <c r="JW35">
        <v>12.805</v>
      </c>
      <c r="JX35">
        <v>7.4089999999999998</v>
      </c>
      <c r="JY35">
        <v>8.0009999999999994</v>
      </c>
      <c r="JZ35">
        <v>5.0679999999999996</v>
      </c>
      <c r="KA35">
        <v>9.6829999999999998</v>
      </c>
      <c r="KB35">
        <v>11.563000000000001</v>
      </c>
      <c r="KC35">
        <v>10.311</v>
      </c>
      <c r="KD35">
        <v>12.034000000000001</v>
      </c>
      <c r="KE35">
        <v>11.867000000000001</v>
      </c>
      <c r="KF35">
        <v>10.465</v>
      </c>
      <c r="KG35">
        <v>13.173999999999999</v>
      </c>
    </row>
    <row r="36" spans="1:293" x14ac:dyDescent="0.25">
      <c r="A36" t="s">
        <v>730</v>
      </c>
      <c r="B36" t="s">
        <v>833</v>
      </c>
      <c r="C36" t="s">
        <v>595</v>
      </c>
      <c r="D36">
        <v>74</v>
      </c>
      <c r="E36" t="s">
        <v>11</v>
      </c>
      <c r="F36">
        <v>3</v>
      </c>
      <c r="G36">
        <v>1</v>
      </c>
      <c r="H36" t="s">
        <v>2</v>
      </c>
      <c r="I36" t="s">
        <v>612</v>
      </c>
      <c r="J36" t="s">
        <v>5</v>
      </c>
      <c r="K36" t="s">
        <v>834</v>
      </c>
      <c r="L36" t="s">
        <v>831</v>
      </c>
      <c r="M36" s="7">
        <v>0</v>
      </c>
      <c r="N36" s="7">
        <v>264.58359072726802</v>
      </c>
      <c r="O36" s="7">
        <f>M36*'Emission and cost factors'!$D$8+N36*'Emission and cost factors'!$E$8</f>
        <v>121.70845173454329</v>
      </c>
      <c r="P36" s="8">
        <f>M36*'Emission and cost factors'!$D$9+N36*'Emission and cost factors'!$E$9</f>
        <v>39.687538609090204</v>
      </c>
      <c r="Q36" s="7">
        <f t="shared" ref="Q36:Q70" si="7">AVERAGE(X36:BA36)</f>
        <v>20.028333333333329</v>
      </c>
      <c r="R36" s="2">
        <f t="shared" ref="R36:R70" si="8">COUNTIF(X36:BA36,"&lt;20")</f>
        <v>9</v>
      </c>
      <c r="S36" s="2">
        <f t="shared" ref="S36:S70" si="9">COUNTIF(X36:BA36,"&lt;19")</f>
        <v>4</v>
      </c>
      <c r="T36" s="2">
        <f t="shared" ref="T36:T70" si="10">COUNTIF(X36:BA36,"&lt;18")</f>
        <v>0</v>
      </c>
      <c r="U36" s="7">
        <f t="shared" ref="U36:U70" si="11">SUM(BB36:CE36)/30</f>
        <v>0.24890000000000001</v>
      </c>
      <c r="V36" s="7">
        <f t="shared" ref="V36:V70" si="12">SUM(CF36:DI36)/30</f>
        <v>2.5000000000000001E-2</v>
      </c>
      <c r="W36" s="7">
        <f t="shared" ref="W36:W70" si="13">SUM(DJ36:EM36)/30</f>
        <v>0</v>
      </c>
      <c r="X36">
        <v>18.95</v>
      </c>
      <c r="Y36">
        <v>18.8</v>
      </c>
      <c r="Z36">
        <v>18.989999999999998</v>
      </c>
      <c r="AA36">
        <v>18.75</v>
      </c>
      <c r="AB36">
        <v>19.13</v>
      </c>
      <c r="AC36">
        <v>20.04</v>
      </c>
      <c r="AD36">
        <v>20.41</v>
      </c>
      <c r="AE36">
        <v>20.5</v>
      </c>
      <c r="AF36">
        <v>20.29</v>
      </c>
      <c r="AG36">
        <v>19.920000000000002</v>
      </c>
      <c r="AH36">
        <v>20.32</v>
      </c>
      <c r="AI36">
        <v>19.72</v>
      </c>
      <c r="AJ36">
        <v>20.059999999999999</v>
      </c>
      <c r="AK36">
        <v>19.34</v>
      </c>
      <c r="AL36">
        <v>19.18</v>
      </c>
      <c r="AM36">
        <v>20.010000000000002</v>
      </c>
      <c r="AN36">
        <v>20.47</v>
      </c>
      <c r="AO36">
        <v>20.11</v>
      </c>
      <c r="AP36">
        <v>20.13</v>
      </c>
      <c r="AQ36">
        <v>20.7</v>
      </c>
      <c r="AR36">
        <v>20.51</v>
      </c>
      <c r="AS36">
        <v>20.12</v>
      </c>
      <c r="AT36">
        <v>20.13</v>
      </c>
      <c r="AU36">
        <v>20.440000000000001</v>
      </c>
      <c r="AV36">
        <v>20.69</v>
      </c>
      <c r="AW36">
        <v>20.23</v>
      </c>
      <c r="AX36">
        <v>20.53</v>
      </c>
      <c r="AY36">
        <v>20.76</v>
      </c>
      <c r="AZ36">
        <v>20.7</v>
      </c>
      <c r="BA36">
        <v>20.92</v>
      </c>
      <c r="BB36">
        <v>1</v>
      </c>
      <c r="BC36">
        <v>1</v>
      </c>
      <c r="BD36">
        <v>1</v>
      </c>
      <c r="BE36">
        <v>1</v>
      </c>
      <c r="BF36">
        <v>1</v>
      </c>
      <c r="BG36">
        <v>0</v>
      </c>
      <c r="BH36">
        <v>0</v>
      </c>
      <c r="BI36">
        <v>0</v>
      </c>
      <c r="BJ36">
        <v>0</v>
      </c>
      <c r="BK36">
        <v>0.125</v>
      </c>
      <c r="BL36">
        <v>0</v>
      </c>
      <c r="BM36">
        <v>0.45</v>
      </c>
      <c r="BN36">
        <v>0</v>
      </c>
      <c r="BO36">
        <v>0.89200000000000002</v>
      </c>
      <c r="BP36">
        <v>1</v>
      </c>
      <c r="BQ36">
        <v>0</v>
      </c>
      <c r="BR36">
        <v>0</v>
      </c>
      <c r="BS36">
        <v>0</v>
      </c>
      <c r="BT36">
        <v>0</v>
      </c>
      <c r="BU36">
        <v>0</v>
      </c>
      <c r="BV36">
        <v>0</v>
      </c>
      <c r="BW36">
        <v>0</v>
      </c>
      <c r="BX36">
        <v>0</v>
      </c>
      <c r="BY36">
        <v>0</v>
      </c>
      <c r="BZ36">
        <v>0</v>
      </c>
      <c r="CA36">
        <v>0</v>
      </c>
      <c r="CB36">
        <v>0</v>
      </c>
      <c r="CC36">
        <v>0</v>
      </c>
      <c r="CD36">
        <v>0</v>
      </c>
      <c r="CE36">
        <v>0</v>
      </c>
      <c r="CF36">
        <v>6.7000000000000004E-2</v>
      </c>
      <c r="CG36">
        <v>0.28299999999999997</v>
      </c>
      <c r="CH36">
        <v>1.7000000000000001E-2</v>
      </c>
      <c r="CI36">
        <v>0.38300000000000001</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18.059999999999999</v>
      </c>
      <c r="EO36">
        <v>17.850000000000001</v>
      </c>
      <c r="EP36">
        <v>18.05</v>
      </c>
      <c r="EQ36">
        <v>17.829999999999998</v>
      </c>
      <c r="ER36">
        <v>18.260000000000002</v>
      </c>
      <c r="ES36">
        <v>19.170000000000002</v>
      </c>
      <c r="ET36">
        <v>19.59</v>
      </c>
      <c r="EU36">
        <v>19.64</v>
      </c>
      <c r="EV36">
        <v>19.32</v>
      </c>
      <c r="EW36">
        <v>18.829999999999998</v>
      </c>
      <c r="EX36">
        <v>19.3</v>
      </c>
      <c r="EY36">
        <v>18.809999999999999</v>
      </c>
      <c r="EZ36">
        <v>19.010000000000002</v>
      </c>
      <c r="FA36">
        <v>18.28</v>
      </c>
      <c r="FB36">
        <v>18.260000000000002</v>
      </c>
      <c r="FC36">
        <v>19.21</v>
      </c>
      <c r="FD36">
        <v>19.739999999999998</v>
      </c>
      <c r="FE36">
        <v>19.260000000000002</v>
      </c>
      <c r="FF36">
        <v>19.21</v>
      </c>
      <c r="FG36">
        <v>19.8</v>
      </c>
      <c r="FH36">
        <v>19.82</v>
      </c>
      <c r="FI36">
        <v>19.170000000000002</v>
      </c>
      <c r="FJ36">
        <v>19.03</v>
      </c>
      <c r="FK36">
        <v>19.329999999999998</v>
      </c>
      <c r="FL36">
        <v>19.98</v>
      </c>
      <c r="FM36">
        <v>19.55</v>
      </c>
      <c r="FN36">
        <v>19.82</v>
      </c>
      <c r="FO36">
        <v>20.47</v>
      </c>
      <c r="FP36">
        <v>20.059999999999999</v>
      </c>
      <c r="FQ36">
        <v>20.61</v>
      </c>
      <c r="FR36">
        <v>1</v>
      </c>
      <c r="FS36">
        <v>1</v>
      </c>
      <c r="FT36">
        <v>1</v>
      </c>
      <c r="FU36">
        <v>1</v>
      </c>
      <c r="FV36">
        <v>1</v>
      </c>
      <c r="FW36">
        <v>1</v>
      </c>
      <c r="FX36">
        <v>0.56699999999999995</v>
      </c>
      <c r="FY36">
        <v>0.51700000000000002</v>
      </c>
      <c r="FZ36">
        <v>0.78300000000000003</v>
      </c>
      <c r="GA36">
        <v>1</v>
      </c>
      <c r="GB36">
        <v>1</v>
      </c>
      <c r="GC36">
        <v>1</v>
      </c>
      <c r="GD36">
        <v>1</v>
      </c>
      <c r="GE36">
        <v>1</v>
      </c>
      <c r="GF36">
        <v>1</v>
      </c>
      <c r="GG36">
        <v>1</v>
      </c>
      <c r="GH36">
        <v>0.39200000000000002</v>
      </c>
      <c r="GI36">
        <v>1</v>
      </c>
      <c r="GJ36">
        <v>1</v>
      </c>
      <c r="GK36">
        <v>0.375</v>
      </c>
      <c r="GL36">
        <v>0.217</v>
      </c>
      <c r="GM36">
        <v>1</v>
      </c>
      <c r="GN36">
        <v>1</v>
      </c>
      <c r="GO36">
        <v>1</v>
      </c>
      <c r="GP36">
        <v>2.5000000000000001E-2</v>
      </c>
      <c r="GQ36">
        <v>0.65</v>
      </c>
      <c r="GR36">
        <v>0.308</v>
      </c>
      <c r="GS36">
        <v>0</v>
      </c>
      <c r="GT36">
        <v>0</v>
      </c>
      <c r="GU36">
        <v>0</v>
      </c>
      <c r="GV36">
        <v>0.97499999999999998</v>
      </c>
      <c r="GW36">
        <v>1</v>
      </c>
      <c r="GX36">
        <v>1</v>
      </c>
      <c r="GY36">
        <v>1</v>
      </c>
      <c r="GZ36">
        <v>0.92500000000000004</v>
      </c>
      <c r="HA36">
        <v>0</v>
      </c>
      <c r="HB36">
        <v>0</v>
      </c>
      <c r="HC36">
        <v>0</v>
      </c>
      <c r="HD36">
        <v>0</v>
      </c>
      <c r="HE36">
        <v>0.20799999999999999</v>
      </c>
      <c r="HF36">
        <v>0</v>
      </c>
      <c r="HG36">
        <v>0.23300000000000001</v>
      </c>
      <c r="HH36">
        <v>0</v>
      </c>
      <c r="HI36">
        <v>0.85799999999999998</v>
      </c>
      <c r="HJ36">
        <v>0.90800000000000003</v>
      </c>
      <c r="HK36">
        <v>0</v>
      </c>
      <c r="HL36">
        <v>0</v>
      </c>
      <c r="HM36">
        <v>0</v>
      </c>
      <c r="HN36">
        <v>0</v>
      </c>
      <c r="HO36">
        <v>0</v>
      </c>
      <c r="HP36">
        <v>0</v>
      </c>
      <c r="HQ36">
        <v>0</v>
      </c>
      <c r="HR36">
        <v>0</v>
      </c>
      <c r="HS36">
        <v>0</v>
      </c>
      <c r="HT36">
        <v>0</v>
      </c>
      <c r="HU36">
        <v>0</v>
      </c>
      <c r="HV36">
        <v>0</v>
      </c>
      <c r="HW36">
        <v>0</v>
      </c>
      <c r="HX36">
        <v>0</v>
      </c>
      <c r="HY36">
        <v>0</v>
      </c>
      <c r="HZ36">
        <v>0</v>
      </c>
      <c r="IA36">
        <v>0.17499999999999999</v>
      </c>
      <c r="IB36">
        <v>0</v>
      </c>
      <c r="IC36">
        <v>0.20799999999999999</v>
      </c>
      <c r="ID36">
        <v>0</v>
      </c>
      <c r="IE36">
        <v>0</v>
      </c>
      <c r="IF36">
        <v>0</v>
      </c>
      <c r="IG36">
        <v>0</v>
      </c>
      <c r="IH36">
        <v>0</v>
      </c>
      <c r="II36">
        <v>0</v>
      </c>
      <c r="IJ36">
        <v>0</v>
      </c>
      <c r="IK36">
        <v>0</v>
      </c>
      <c r="IL36">
        <v>0</v>
      </c>
      <c r="IM36">
        <v>0</v>
      </c>
      <c r="IN36">
        <v>0</v>
      </c>
      <c r="IO36">
        <v>0</v>
      </c>
      <c r="IP36">
        <v>0</v>
      </c>
      <c r="IQ36">
        <v>0</v>
      </c>
      <c r="IR36">
        <v>0</v>
      </c>
      <c r="IS36">
        <v>0</v>
      </c>
      <c r="IT36">
        <v>0</v>
      </c>
      <c r="IU36">
        <v>0</v>
      </c>
      <c r="IV36">
        <v>0</v>
      </c>
      <c r="IW36">
        <v>0</v>
      </c>
      <c r="IX36">
        <v>0</v>
      </c>
      <c r="IY36">
        <v>0</v>
      </c>
      <c r="IZ36">
        <v>0</v>
      </c>
      <c r="JA36">
        <v>0</v>
      </c>
      <c r="JB36">
        <v>0</v>
      </c>
      <c r="JC36">
        <v>0</v>
      </c>
      <c r="JD36">
        <v>3.9990000000000001</v>
      </c>
      <c r="JE36">
        <v>6</v>
      </c>
      <c r="JF36">
        <v>5.6239999999999997</v>
      </c>
      <c r="JG36">
        <v>7.3639999999999999</v>
      </c>
      <c r="JH36">
        <v>6.9779999999999998</v>
      </c>
      <c r="JI36">
        <v>11.606</v>
      </c>
      <c r="JJ36">
        <v>8.7569999999999997</v>
      </c>
      <c r="JK36">
        <v>9.5180000000000007</v>
      </c>
      <c r="JL36">
        <v>6.3739999999999997</v>
      </c>
      <c r="JM36">
        <v>7.12</v>
      </c>
      <c r="JN36">
        <v>9.5190000000000001</v>
      </c>
      <c r="JO36">
        <v>7.7060000000000004</v>
      </c>
      <c r="JP36">
        <v>8.2710000000000008</v>
      </c>
      <c r="JQ36">
        <v>6.9509999999999996</v>
      </c>
      <c r="JR36">
        <v>6.9029999999999996</v>
      </c>
      <c r="JS36">
        <v>11.567</v>
      </c>
      <c r="JT36">
        <v>10.212</v>
      </c>
      <c r="JU36">
        <v>7.7119999999999997</v>
      </c>
      <c r="JV36">
        <v>9.16</v>
      </c>
      <c r="JW36">
        <v>12.805</v>
      </c>
      <c r="JX36">
        <v>7.4089999999999998</v>
      </c>
      <c r="JY36">
        <v>8.0009999999999994</v>
      </c>
      <c r="JZ36">
        <v>5.0679999999999996</v>
      </c>
      <c r="KA36">
        <v>9.6829999999999998</v>
      </c>
      <c r="KB36">
        <v>11.563000000000001</v>
      </c>
      <c r="KC36">
        <v>10.311</v>
      </c>
      <c r="KD36">
        <v>12.034000000000001</v>
      </c>
      <c r="KE36">
        <v>11.867000000000001</v>
      </c>
      <c r="KF36">
        <v>10.465</v>
      </c>
      <c r="KG36">
        <v>13.173999999999999</v>
      </c>
    </row>
    <row r="37" spans="1:293" x14ac:dyDescent="0.25">
      <c r="A37" t="s">
        <v>731</v>
      </c>
      <c r="B37" t="s">
        <v>833</v>
      </c>
      <c r="C37" t="s">
        <v>595</v>
      </c>
      <c r="D37">
        <v>75</v>
      </c>
      <c r="E37" t="s">
        <v>11</v>
      </c>
      <c r="F37">
        <v>3</v>
      </c>
      <c r="G37">
        <v>1</v>
      </c>
      <c r="H37" t="s">
        <v>2</v>
      </c>
      <c r="I37" t="s">
        <v>7</v>
      </c>
      <c r="J37" t="s">
        <v>611</v>
      </c>
      <c r="K37" t="s">
        <v>834</v>
      </c>
      <c r="L37" t="s">
        <v>831</v>
      </c>
      <c r="M37" s="7">
        <v>0</v>
      </c>
      <c r="N37" s="7">
        <v>266.16037575795002</v>
      </c>
      <c r="O37" s="7">
        <f>M37*'Emission and cost factors'!$D$8+N37*'Emission and cost factors'!$E$8</f>
        <v>122.43377284865701</v>
      </c>
      <c r="P37" s="8">
        <f>M37*'Emission and cost factors'!$D$9+N37*'Emission and cost factors'!$E$9</f>
        <v>39.9240563636925</v>
      </c>
      <c r="Q37" s="7">
        <f t="shared" si="7"/>
        <v>20.048666666666666</v>
      </c>
      <c r="R37" s="2">
        <f t="shared" si="8"/>
        <v>11</v>
      </c>
      <c r="S37" s="2">
        <f t="shared" si="9"/>
        <v>3</v>
      </c>
      <c r="T37" s="2">
        <f t="shared" si="10"/>
        <v>0</v>
      </c>
      <c r="U37" s="7">
        <f t="shared" si="11"/>
        <v>0.2558333333333333</v>
      </c>
      <c r="V37" s="7">
        <f t="shared" si="12"/>
        <v>2.6933333333333333E-2</v>
      </c>
      <c r="W37" s="7">
        <f t="shared" si="13"/>
        <v>0</v>
      </c>
      <c r="X37">
        <v>19.02</v>
      </c>
      <c r="Y37">
        <v>18.82</v>
      </c>
      <c r="Z37">
        <v>18.97</v>
      </c>
      <c r="AA37">
        <v>18.75</v>
      </c>
      <c r="AB37">
        <v>19.100000000000001</v>
      </c>
      <c r="AC37">
        <v>19.989999999999998</v>
      </c>
      <c r="AD37">
        <v>20.440000000000001</v>
      </c>
      <c r="AE37">
        <v>20.53</v>
      </c>
      <c r="AF37">
        <v>20.34</v>
      </c>
      <c r="AG37">
        <v>19.940000000000001</v>
      </c>
      <c r="AH37">
        <v>20.32</v>
      </c>
      <c r="AI37">
        <v>19.760000000000002</v>
      </c>
      <c r="AJ37">
        <v>20.07</v>
      </c>
      <c r="AK37">
        <v>19.399999999999999</v>
      </c>
      <c r="AL37">
        <v>19.2</v>
      </c>
      <c r="AM37">
        <v>19.96</v>
      </c>
      <c r="AN37">
        <v>20.49</v>
      </c>
      <c r="AO37">
        <v>20.14</v>
      </c>
      <c r="AP37">
        <v>20.14</v>
      </c>
      <c r="AQ37">
        <v>20.7</v>
      </c>
      <c r="AR37">
        <v>20.6</v>
      </c>
      <c r="AS37">
        <v>20.16</v>
      </c>
      <c r="AT37">
        <v>20.170000000000002</v>
      </c>
      <c r="AU37">
        <v>20.46</v>
      </c>
      <c r="AV37">
        <v>20.69</v>
      </c>
      <c r="AW37">
        <v>20.25</v>
      </c>
      <c r="AX37">
        <v>20.55</v>
      </c>
      <c r="AY37">
        <v>20.81</v>
      </c>
      <c r="AZ37">
        <v>20.71</v>
      </c>
      <c r="BA37">
        <v>20.98</v>
      </c>
      <c r="BB37">
        <v>1</v>
      </c>
      <c r="BC37">
        <v>1</v>
      </c>
      <c r="BD37">
        <v>1</v>
      </c>
      <c r="BE37">
        <v>1</v>
      </c>
      <c r="BF37">
        <v>1</v>
      </c>
      <c r="BG37">
        <v>1.7000000000000001E-2</v>
      </c>
      <c r="BH37">
        <v>0</v>
      </c>
      <c r="BI37">
        <v>0</v>
      </c>
      <c r="BJ37">
        <v>0</v>
      </c>
      <c r="BK37">
        <v>0.108</v>
      </c>
      <c r="BL37">
        <v>0</v>
      </c>
      <c r="BM37">
        <v>0.442</v>
      </c>
      <c r="BN37">
        <v>0</v>
      </c>
      <c r="BO37">
        <v>1</v>
      </c>
      <c r="BP37">
        <v>1</v>
      </c>
      <c r="BQ37">
        <v>0.108</v>
      </c>
      <c r="BR37">
        <v>0</v>
      </c>
      <c r="BS37">
        <v>0</v>
      </c>
      <c r="BT37">
        <v>0</v>
      </c>
      <c r="BU37">
        <v>0</v>
      </c>
      <c r="BV37">
        <v>0</v>
      </c>
      <c r="BW37">
        <v>0</v>
      </c>
      <c r="BX37">
        <v>0</v>
      </c>
      <c r="BY37">
        <v>0</v>
      </c>
      <c r="BZ37">
        <v>0</v>
      </c>
      <c r="CA37">
        <v>0</v>
      </c>
      <c r="CB37">
        <v>0</v>
      </c>
      <c r="CC37">
        <v>0</v>
      </c>
      <c r="CD37">
        <v>0</v>
      </c>
      <c r="CE37">
        <v>0</v>
      </c>
      <c r="CF37">
        <v>0</v>
      </c>
      <c r="CG37">
        <v>0.3</v>
      </c>
      <c r="CH37">
        <v>0.05</v>
      </c>
      <c r="CI37">
        <v>0.45800000000000002</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18.18</v>
      </c>
      <c r="EO37">
        <v>17.82</v>
      </c>
      <c r="EP37">
        <v>17.989999999999998</v>
      </c>
      <c r="EQ37">
        <v>17.82</v>
      </c>
      <c r="ER37">
        <v>18.23</v>
      </c>
      <c r="ES37">
        <v>19.11</v>
      </c>
      <c r="ET37">
        <v>19.61</v>
      </c>
      <c r="EU37">
        <v>19.670000000000002</v>
      </c>
      <c r="EV37">
        <v>19.37</v>
      </c>
      <c r="EW37">
        <v>18.88</v>
      </c>
      <c r="EX37">
        <v>19.3</v>
      </c>
      <c r="EY37">
        <v>18.87</v>
      </c>
      <c r="EZ37">
        <v>19.02</v>
      </c>
      <c r="FA37">
        <v>18.34</v>
      </c>
      <c r="FB37">
        <v>18.29</v>
      </c>
      <c r="FC37">
        <v>19.149999999999999</v>
      </c>
      <c r="FD37">
        <v>19.72</v>
      </c>
      <c r="FE37">
        <v>19.3</v>
      </c>
      <c r="FF37">
        <v>19.22</v>
      </c>
      <c r="FG37">
        <v>19.77</v>
      </c>
      <c r="FH37">
        <v>19.829999999999998</v>
      </c>
      <c r="FI37">
        <v>19.21</v>
      </c>
      <c r="FJ37">
        <v>19.07</v>
      </c>
      <c r="FK37">
        <v>19.34</v>
      </c>
      <c r="FL37">
        <v>19.97</v>
      </c>
      <c r="FM37">
        <v>19.579999999999998</v>
      </c>
      <c r="FN37">
        <v>19.850000000000001</v>
      </c>
      <c r="FO37">
        <v>20.48</v>
      </c>
      <c r="FP37">
        <v>20.13</v>
      </c>
      <c r="FQ37">
        <v>20.61</v>
      </c>
      <c r="FR37">
        <v>1</v>
      </c>
      <c r="FS37">
        <v>1</v>
      </c>
      <c r="FT37">
        <v>1</v>
      </c>
      <c r="FU37">
        <v>1</v>
      </c>
      <c r="FV37">
        <v>1</v>
      </c>
      <c r="FW37">
        <v>1</v>
      </c>
      <c r="FX37">
        <v>0.625</v>
      </c>
      <c r="FY37">
        <v>0.54200000000000004</v>
      </c>
      <c r="FZ37">
        <v>0.83299999999999996</v>
      </c>
      <c r="GA37">
        <v>1</v>
      </c>
      <c r="GB37">
        <v>1</v>
      </c>
      <c r="GC37">
        <v>1</v>
      </c>
      <c r="GD37">
        <v>1</v>
      </c>
      <c r="GE37">
        <v>1</v>
      </c>
      <c r="GF37">
        <v>1</v>
      </c>
      <c r="GG37">
        <v>1</v>
      </c>
      <c r="GH37">
        <v>0.47499999999999998</v>
      </c>
      <c r="GI37">
        <v>1</v>
      </c>
      <c r="GJ37">
        <v>1</v>
      </c>
      <c r="GK37">
        <v>0.49199999999999999</v>
      </c>
      <c r="GL37">
        <v>0.24199999999999999</v>
      </c>
      <c r="GM37">
        <v>1</v>
      </c>
      <c r="GN37">
        <v>1</v>
      </c>
      <c r="GO37">
        <v>1</v>
      </c>
      <c r="GP37">
        <v>0.05</v>
      </c>
      <c r="GQ37">
        <v>0.70799999999999996</v>
      </c>
      <c r="GR37">
        <v>0.308</v>
      </c>
      <c r="GS37">
        <v>0</v>
      </c>
      <c r="GT37">
        <v>0</v>
      </c>
      <c r="GU37">
        <v>0</v>
      </c>
      <c r="GV37">
        <v>1</v>
      </c>
      <c r="GW37">
        <v>1</v>
      </c>
      <c r="GX37">
        <v>1</v>
      </c>
      <c r="GY37">
        <v>1</v>
      </c>
      <c r="GZ37">
        <v>1</v>
      </c>
      <c r="HA37">
        <v>0</v>
      </c>
      <c r="HB37">
        <v>0</v>
      </c>
      <c r="HC37">
        <v>0</v>
      </c>
      <c r="HD37">
        <v>0</v>
      </c>
      <c r="HE37">
        <v>0.17499999999999999</v>
      </c>
      <c r="HF37">
        <v>0</v>
      </c>
      <c r="HG37">
        <v>0.183</v>
      </c>
      <c r="HH37">
        <v>0</v>
      </c>
      <c r="HI37">
        <v>0.95799999999999996</v>
      </c>
      <c r="HJ37">
        <v>1</v>
      </c>
      <c r="HK37">
        <v>0</v>
      </c>
      <c r="HL37">
        <v>0</v>
      </c>
      <c r="HM37">
        <v>0</v>
      </c>
      <c r="HN37">
        <v>0</v>
      </c>
      <c r="HO37">
        <v>0</v>
      </c>
      <c r="HP37">
        <v>0</v>
      </c>
      <c r="HQ37">
        <v>0</v>
      </c>
      <c r="HR37">
        <v>0</v>
      </c>
      <c r="HS37">
        <v>0</v>
      </c>
      <c r="HT37">
        <v>0</v>
      </c>
      <c r="HU37">
        <v>0</v>
      </c>
      <c r="HV37">
        <v>0</v>
      </c>
      <c r="HW37">
        <v>0</v>
      </c>
      <c r="HX37">
        <v>0</v>
      </c>
      <c r="HY37">
        <v>0</v>
      </c>
      <c r="HZ37">
        <v>0</v>
      </c>
      <c r="IA37">
        <v>0.23300000000000001</v>
      </c>
      <c r="IB37">
        <v>8.0000000000000002E-3</v>
      </c>
      <c r="IC37">
        <v>0.25800000000000001</v>
      </c>
      <c r="ID37">
        <v>0</v>
      </c>
      <c r="IE37">
        <v>0</v>
      </c>
      <c r="IF37">
        <v>0</v>
      </c>
      <c r="IG37">
        <v>0</v>
      </c>
      <c r="IH37">
        <v>0</v>
      </c>
      <c r="II37">
        <v>0</v>
      </c>
      <c r="IJ37">
        <v>0</v>
      </c>
      <c r="IK37">
        <v>0</v>
      </c>
      <c r="IL37">
        <v>0</v>
      </c>
      <c r="IM37">
        <v>0</v>
      </c>
      <c r="IN37">
        <v>0</v>
      </c>
      <c r="IO37">
        <v>0</v>
      </c>
      <c r="IP37">
        <v>0</v>
      </c>
      <c r="IQ37">
        <v>0</v>
      </c>
      <c r="IR37">
        <v>0</v>
      </c>
      <c r="IS37">
        <v>0</v>
      </c>
      <c r="IT37">
        <v>0</v>
      </c>
      <c r="IU37">
        <v>0</v>
      </c>
      <c r="IV37">
        <v>0</v>
      </c>
      <c r="IW37">
        <v>0</v>
      </c>
      <c r="IX37">
        <v>0</v>
      </c>
      <c r="IY37">
        <v>0</v>
      </c>
      <c r="IZ37">
        <v>0</v>
      </c>
      <c r="JA37">
        <v>0</v>
      </c>
      <c r="JB37">
        <v>0</v>
      </c>
      <c r="JC37">
        <v>0</v>
      </c>
      <c r="JD37">
        <v>3.9990000000000001</v>
      </c>
      <c r="JE37">
        <v>6</v>
      </c>
      <c r="JF37">
        <v>5.6239999999999997</v>
      </c>
      <c r="JG37">
        <v>7.3639999999999999</v>
      </c>
      <c r="JH37">
        <v>6.9779999999999998</v>
      </c>
      <c r="JI37">
        <v>11.606</v>
      </c>
      <c r="JJ37">
        <v>8.7569999999999997</v>
      </c>
      <c r="JK37">
        <v>9.5180000000000007</v>
      </c>
      <c r="JL37">
        <v>6.3739999999999997</v>
      </c>
      <c r="JM37">
        <v>7.12</v>
      </c>
      <c r="JN37">
        <v>9.5190000000000001</v>
      </c>
      <c r="JO37">
        <v>7.7060000000000004</v>
      </c>
      <c r="JP37">
        <v>8.2710000000000008</v>
      </c>
      <c r="JQ37">
        <v>6.9509999999999996</v>
      </c>
      <c r="JR37">
        <v>6.9029999999999996</v>
      </c>
      <c r="JS37">
        <v>11.567</v>
      </c>
      <c r="JT37">
        <v>10.212</v>
      </c>
      <c r="JU37">
        <v>7.7119999999999997</v>
      </c>
      <c r="JV37">
        <v>9.16</v>
      </c>
      <c r="JW37">
        <v>12.805</v>
      </c>
      <c r="JX37">
        <v>7.4089999999999998</v>
      </c>
      <c r="JY37">
        <v>8.0009999999999994</v>
      </c>
      <c r="JZ37">
        <v>5.0679999999999996</v>
      </c>
      <c r="KA37">
        <v>9.6829999999999998</v>
      </c>
      <c r="KB37">
        <v>11.563000000000001</v>
      </c>
      <c r="KC37">
        <v>10.311</v>
      </c>
      <c r="KD37">
        <v>12.034000000000001</v>
      </c>
      <c r="KE37">
        <v>11.867000000000001</v>
      </c>
      <c r="KF37">
        <v>10.465</v>
      </c>
      <c r="KG37">
        <v>13.173999999999999</v>
      </c>
    </row>
    <row r="38" spans="1:293" x14ac:dyDescent="0.25">
      <c r="A38" t="s">
        <v>732</v>
      </c>
      <c r="B38" t="s">
        <v>833</v>
      </c>
      <c r="C38" t="s">
        <v>595</v>
      </c>
      <c r="D38">
        <v>77</v>
      </c>
      <c r="E38" t="s">
        <v>11</v>
      </c>
      <c r="F38">
        <v>3</v>
      </c>
      <c r="G38">
        <v>1</v>
      </c>
      <c r="H38" t="s">
        <v>2</v>
      </c>
      <c r="I38" t="s">
        <v>3</v>
      </c>
      <c r="J38" t="s">
        <v>611</v>
      </c>
      <c r="K38" t="s">
        <v>834</v>
      </c>
      <c r="L38" t="s">
        <v>831</v>
      </c>
      <c r="M38" s="7">
        <v>0</v>
      </c>
      <c r="N38" s="7">
        <v>260.08676707679399</v>
      </c>
      <c r="O38" s="7">
        <f>M38*'Emission and cost factors'!$D$8+N38*'Emission and cost factors'!$E$8</f>
        <v>119.63991285532524</v>
      </c>
      <c r="P38" s="8">
        <f>M38*'Emission and cost factors'!$D$9+N38*'Emission and cost factors'!$E$9</f>
        <v>39.013015061519098</v>
      </c>
      <c r="Q38" s="7">
        <f t="shared" si="7"/>
        <v>19.982333333333333</v>
      </c>
      <c r="R38" s="2">
        <f t="shared" si="8"/>
        <v>9</v>
      </c>
      <c r="S38" s="2">
        <f t="shared" si="9"/>
        <v>4</v>
      </c>
      <c r="T38" s="2">
        <f t="shared" si="10"/>
        <v>0</v>
      </c>
      <c r="U38" s="7">
        <f t="shared" si="11"/>
        <v>0.24943333333333331</v>
      </c>
      <c r="V38" s="7">
        <f t="shared" si="12"/>
        <v>2.6666666666666668E-2</v>
      </c>
      <c r="W38" s="7">
        <f t="shared" si="13"/>
        <v>0</v>
      </c>
      <c r="X38">
        <v>18.84</v>
      </c>
      <c r="Y38">
        <v>18.77</v>
      </c>
      <c r="Z38">
        <v>18.98</v>
      </c>
      <c r="AA38">
        <v>18.75</v>
      </c>
      <c r="AB38">
        <v>19.149999999999999</v>
      </c>
      <c r="AC38">
        <v>20.079999999999998</v>
      </c>
      <c r="AD38">
        <v>20.350000000000001</v>
      </c>
      <c r="AE38">
        <v>20.45</v>
      </c>
      <c r="AF38">
        <v>20.21</v>
      </c>
      <c r="AG38">
        <v>19.86</v>
      </c>
      <c r="AH38">
        <v>20.29</v>
      </c>
      <c r="AI38">
        <v>19.66</v>
      </c>
      <c r="AJ38">
        <v>20.010000000000002</v>
      </c>
      <c r="AK38">
        <v>19.260000000000002</v>
      </c>
      <c r="AL38">
        <v>19.13</v>
      </c>
      <c r="AM38">
        <v>20.05</v>
      </c>
      <c r="AN38">
        <v>20.440000000000001</v>
      </c>
      <c r="AO38">
        <v>20.07</v>
      </c>
      <c r="AP38">
        <v>20.100000000000001</v>
      </c>
      <c r="AQ38">
        <v>20.55</v>
      </c>
      <c r="AR38">
        <v>20.399999999999999</v>
      </c>
      <c r="AS38">
        <v>20.059999999999999</v>
      </c>
      <c r="AT38">
        <v>20.05</v>
      </c>
      <c r="AU38">
        <v>20.39</v>
      </c>
      <c r="AV38">
        <v>20.68</v>
      </c>
      <c r="AW38">
        <v>20.18</v>
      </c>
      <c r="AX38">
        <v>20.48</v>
      </c>
      <c r="AY38">
        <v>20.71</v>
      </c>
      <c r="AZ38">
        <v>20.67</v>
      </c>
      <c r="BA38">
        <v>20.85</v>
      </c>
      <c r="BB38">
        <v>1</v>
      </c>
      <c r="BC38">
        <v>1</v>
      </c>
      <c r="BD38">
        <v>1</v>
      </c>
      <c r="BE38">
        <v>1</v>
      </c>
      <c r="BF38">
        <v>1</v>
      </c>
      <c r="BG38">
        <v>0</v>
      </c>
      <c r="BH38">
        <v>0</v>
      </c>
      <c r="BI38">
        <v>0</v>
      </c>
      <c r="BJ38">
        <v>0</v>
      </c>
      <c r="BK38">
        <v>0.183</v>
      </c>
      <c r="BL38">
        <v>0</v>
      </c>
      <c r="BM38">
        <v>0.46700000000000003</v>
      </c>
      <c r="BN38">
        <v>0</v>
      </c>
      <c r="BO38">
        <v>0.83299999999999996</v>
      </c>
      <c r="BP38">
        <v>1</v>
      </c>
      <c r="BQ38">
        <v>0</v>
      </c>
      <c r="BR38">
        <v>0</v>
      </c>
      <c r="BS38">
        <v>0</v>
      </c>
      <c r="BT38">
        <v>0</v>
      </c>
      <c r="BU38">
        <v>0</v>
      </c>
      <c r="BV38">
        <v>0</v>
      </c>
      <c r="BW38">
        <v>0</v>
      </c>
      <c r="BX38">
        <v>0</v>
      </c>
      <c r="BY38">
        <v>0</v>
      </c>
      <c r="BZ38">
        <v>0</v>
      </c>
      <c r="CA38">
        <v>0</v>
      </c>
      <c r="CB38">
        <v>0</v>
      </c>
      <c r="CC38">
        <v>0</v>
      </c>
      <c r="CD38">
        <v>0</v>
      </c>
      <c r="CE38">
        <v>0</v>
      </c>
      <c r="CF38">
        <v>0.16700000000000001</v>
      </c>
      <c r="CG38">
        <v>0.28299999999999997</v>
      </c>
      <c r="CH38">
        <v>1.7000000000000001E-2</v>
      </c>
      <c r="CI38">
        <v>0.33300000000000002</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17.899999999999999</v>
      </c>
      <c r="EO38">
        <v>17.84</v>
      </c>
      <c r="EP38">
        <v>18.07</v>
      </c>
      <c r="EQ38">
        <v>17.850000000000001</v>
      </c>
      <c r="ER38">
        <v>18.32</v>
      </c>
      <c r="ES38">
        <v>19.23</v>
      </c>
      <c r="ET38">
        <v>19.55</v>
      </c>
      <c r="EU38">
        <v>19.59</v>
      </c>
      <c r="EV38">
        <v>19.22</v>
      </c>
      <c r="EW38">
        <v>18.760000000000002</v>
      </c>
      <c r="EX38">
        <v>19.27</v>
      </c>
      <c r="EY38">
        <v>18.73</v>
      </c>
      <c r="EZ38">
        <v>18.96</v>
      </c>
      <c r="FA38">
        <v>18.18</v>
      </c>
      <c r="FB38">
        <v>18.21</v>
      </c>
      <c r="FC38">
        <v>19.27</v>
      </c>
      <c r="FD38">
        <v>19.71</v>
      </c>
      <c r="FE38">
        <v>19.2</v>
      </c>
      <c r="FF38">
        <v>19.16</v>
      </c>
      <c r="FG38">
        <v>19.829999999999998</v>
      </c>
      <c r="FH38">
        <v>19.73</v>
      </c>
      <c r="FI38">
        <v>19.079999999999998</v>
      </c>
      <c r="FJ38">
        <v>18.93</v>
      </c>
      <c r="FK38">
        <v>19.28</v>
      </c>
      <c r="FL38">
        <v>19.97</v>
      </c>
      <c r="FM38">
        <v>19.489999999999998</v>
      </c>
      <c r="FN38">
        <v>19.78</v>
      </c>
      <c r="FO38">
        <v>20.36</v>
      </c>
      <c r="FP38">
        <v>19.98</v>
      </c>
      <c r="FQ38">
        <v>20.41</v>
      </c>
      <c r="FR38">
        <v>1</v>
      </c>
      <c r="FS38">
        <v>1</v>
      </c>
      <c r="FT38">
        <v>1</v>
      </c>
      <c r="FU38">
        <v>1</v>
      </c>
      <c r="FV38">
        <v>1</v>
      </c>
      <c r="FW38">
        <v>1</v>
      </c>
      <c r="FX38">
        <v>0.54200000000000004</v>
      </c>
      <c r="FY38">
        <v>0.50800000000000001</v>
      </c>
      <c r="FZ38">
        <v>0.75800000000000001</v>
      </c>
      <c r="GA38">
        <v>1</v>
      </c>
      <c r="GB38">
        <v>0.875</v>
      </c>
      <c r="GC38">
        <v>1</v>
      </c>
      <c r="GD38">
        <v>1</v>
      </c>
      <c r="GE38">
        <v>1</v>
      </c>
      <c r="GF38">
        <v>1</v>
      </c>
      <c r="GG38">
        <v>1</v>
      </c>
      <c r="GH38">
        <v>0.36699999999999999</v>
      </c>
      <c r="GI38">
        <v>0.86699999999999999</v>
      </c>
      <c r="GJ38">
        <v>1</v>
      </c>
      <c r="GK38">
        <v>0.25</v>
      </c>
      <c r="GL38">
        <v>0.27500000000000002</v>
      </c>
      <c r="GM38">
        <v>1</v>
      </c>
      <c r="GN38">
        <v>1</v>
      </c>
      <c r="GO38">
        <v>0.86699999999999999</v>
      </c>
      <c r="GP38">
        <v>0.05</v>
      </c>
      <c r="GQ38">
        <v>0.625</v>
      </c>
      <c r="GR38">
        <v>0.33300000000000002</v>
      </c>
      <c r="GS38">
        <v>0</v>
      </c>
      <c r="GT38">
        <v>2.5000000000000001E-2</v>
      </c>
      <c r="GU38">
        <v>0</v>
      </c>
      <c r="GV38">
        <v>0.93300000000000005</v>
      </c>
      <c r="GW38">
        <v>1</v>
      </c>
      <c r="GX38">
        <v>0.85799999999999998</v>
      </c>
      <c r="GY38">
        <v>1</v>
      </c>
      <c r="GZ38">
        <v>0.68300000000000005</v>
      </c>
      <c r="HA38">
        <v>0</v>
      </c>
      <c r="HB38">
        <v>0</v>
      </c>
      <c r="HC38">
        <v>0</v>
      </c>
      <c r="HD38">
        <v>0</v>
      </c>
      <c r="HE38">
        <v>0.25</v>
      </c>
      <c r="HF38">
        <v>0</v>
      </c>
      <c r="HG38">
        <v>0.29199999999999998</v>
      </c>
      <c r="HH38">
        <v>0.05</v>
      </c>
      <c r="HI38">
        <v>0.80800000000000005</v>
      </c>
      <c r="HJ38">
        <v>0.78300000000000003</v>
      </c>
      <c r="HK38">
        <v>0</v>
      </c>
      <c r="HL38">
        <v>0</v>
      </c>
      <c r="HM38">
        <v>0</v>
      </c>
      <c r="HN38">
        <v>0</v>
      </c>
      <c r="HO38">
        <v>0</v>
      </c>
      <c r="HP38">
        <v>0</v>
      </c>
      <c r="HQ38">
        <v>0</v>
      </c>
      <c r="HR38">
        <v>5.8000000000000003E-2</v>
      </c>
      <c r="HS38">
        <v>0</v>
      </c>
      <c r="HT38">
        <v>0</v>
      </c>
      <c r="HU38">
        <v>0</v>
      </c>
      <c r="HV38">
        <v>0</v>
      </c>
      <c r="HW38">
        <v>0</v>
      </c>
      <c r="HX38">
        <v>0</v>
      </c>
      <c r="HY38">
        <v>0</v>
      </c>
      <c r="HZ38">
        <v>8.3000000000000004E-2</v>
      </c>
      <c r="IA38">
        <v>0.15</v>
      </c>
      <c r="IB38">
        <v>0</v>
      </c>
      <c r="IC38">
        <v>0.158</v>
      </c>
      <c r="ID38">
        <v>0</v>
      </c>
      <c r="IE38">
        <v>0</v>
      </c>
      <c r="IF38">
        <v>0</v>
      </c>
      <c r="IG38">
        <v>0</v>
      </c>
      <c r="IH38">
        <v>0</v>
      </c>
      <c r="II38">
        <v>0</v>
      </c>
      <c r="IJ38">
        <v>0</v>
      </c>
      <c r="IK38">
        <v>0</v>
      </c>
      <c r="IL38">
        <v>0</v>
      </c>
      <c r="IM38">
        <v>0</v>
      </c>
      <c r="IN38">
        <v>0</v>
      </c>
      <c r="IO38">
        <v>0</v>
      </c>
      <c r="IP38">
        <v>0</v>
      </c>
      <c r="IQ38">
        <v>0</v>
      </c>
      <c r="IR38">
        <v>0</v>
      </c>
      <c r="IS38">
        <v>0</v>
      </c>
      <c r="IT38">
        <v>0</v>
      </c>
      <c r="IU38">
        <v>0</v>
      </c>
      <c r="IV38">
        <v>0</v>
      </c>
      <c r="IW38">
        <v>0</v>
      </c>
      <c r="IX38">
        <v>0</v>
      </c>
      <c r="IY38">
        <v>0</v>
      </c>
      <c r="IZ38">
        <v>0</v>
      </c>
      <c r="JA38">
        <v>0</v>
      </c>
      <c r="JB38">
        <v>0</v>
      </c>
      <c r="JC38">
        <v>0</v>
      </c>
      <c r="JD38">
        <v>3.9990000000000001</v>
      </c>
      <c r="JE38">
        <v>6</v>
      </c>
      <c r="JF38">
        <v>5.6239999999999997</v>
      </c>
      <c r="JG38">
        <v>7.3639999999999999</v>
      </c>
      <c r="JH38">
        <v>6.9779999999999998</v>
      </c>
      <c r="JI38">
        <v>11.606</v>
      </c>
      <c r="JJ38">
        <v>8.7569999999999997</v>
      </c>
      <c r="JK38">
        <v>9.5180000000000007</v>
      </c>
      <c r="JL38">
        <v>6.3739999999999997</v>
      </c>
      <c r="JM38">
        <v>7.12</v>
      </c>
      <c r="JN38">
        <v>9.5190000000000001</v>
      </c>
      <c r="JO38">
        <v>7.7060000000000004</v>
      </c>
      <c r="JP38">
        <v>8.2710000000000008</v>
      </c>
      <c r="JQ38">
        <v>6.9509999999999996</v>
      </c>
      <c r="JR38">
        <v>6.9029999999999996</v>
      </c>
      <c r="JS38">
        <v>11.567</v>
      </c>
      <c r="JT38">
        <v>10.212</v>
      </c>
      <c r="JU38">
        <v>7.7119999999999997</v>
      </c>
      <c r="JV38">
        <v>9.16</v>
      </c>
      <c r="JW38">
        <v>12.805</v>
      </c>
      <c r="JX38">
        <v>7.4089999999999998</v>
      </c>
      <c r="JY38">
        <v>8.0009999999999994</v>
      </c>
      <c r="JZ38">
        <v>5.0679999999999996</v>
      </c>
      <c r="KA38">
        <v>9.6829999999999998</v>
      </c>
      <c r="KB38">
        <v>11.563000000000001</v>
      </c>
      <c r="KC38">
        <v>10.311</v>
      </c>
      <c r="KD38">
        <v>12.034000000000001</v>
      </c>
      <c r="KE38">
        <v>11.867000000000001</v>
      </c>
      <c r="KF38">
        <v>10.465</v>
      </c>
      <c r="KG38">
        <v>13.173999999999999</v>
      </c>
    </row>
    <row r="39" spans="1:293" x14ac:dyDescent="0.25">
      <c r="A39" t="s">
        <v>733</v>
      </c>
      <c r="B39" t="s">
        <v>833</v>
      </c>
      <c r="C39" t="s">
        <v>595</v>
      </c>
      <c r="D39">
        <v>85</v>
      </c>
      <c r="E39" t="s">
        <v>11</v>
      </c>
      <c r="F39">
        <v>3</v>
      </c>
      <c r="G39">
        <v>1</v>
      </c>
      <c r="H39" t="s">
        <v>8</v>
      </c>
      <c r="I39" t="s">
        <v>612</v>
      </c>
      <c r="J39" t="s">
        <v>611</v>
      </c>
      <c r="K39" t="s">
        <v>834</v>
      </c>
      <c r="L39" t="s">
        <v>831</v>
      </c>
      <c r="M39" s="7">
        <v>0</v>
      </c>
      <c r="N39" s="7">
        <v>98.654603712105498</v>
      </c>
      <c r="O39" s="7">
        <f>M39*'Emission and cost factors'!$D$8+N39*'Emission and cost factors'!$E$8</f>
        <v>45.381117707568528</v>
      </c>
      <c r="P39" s="8">
        <f>M39*'Emission and cost factors'!$D$9+N39*'Emission and cost factors'!$E$9</f>
        <v>14.798190556815824</v>
      </c>
      <c r="Q39" s="7">
        <f t="shared" si="7"/>
        <v>20.795000000000005</v>
      </c>
      <c r="R39" s="2">
        <f t="shared" si="8"/>
        <v>0</v>
      </c>
      <c r="S39" s="2">
        <f t="shared" si="9"/>
        <v>0</v>
      </c>
      <c r="T39" s="2">
        <f t="shared" si="10"/>
        <v>0</v>
      </c>
      <c r="U39" s="7">
        <f t="shared" si="11"/>
        <v>0</v>
      </c>
      <c r="V39" s="7">
        <f t="shared" si="12"/>
        <v>0</v>
      </c>
      <c r="W39" s="7">
        <f t="shared" si="13"/>
        <v>0</v>
      </c>
      <c r="X39">
        <v>20.39</v>
      </c>
      <c r="Y39">
        <v>20.61</v>
      </c>
      <c r="Z39">
        <v>20.69</v>
      </c>
      <c r="AA39">
        <v>20.58</v>
      </c>
      <c r="AB39">
        <v>20.7</v>
      </c>
      <c r="AC39">
        <v>20.79</v>
      </c>
      <c r="AD39">
        <v>20.77</v>
      </c>
      <c r="AE39">
        <v>20.87</v>
      </c>
      <c r="AF39">
        <v>20.78</v>
      </c>
      <c r="AG39">
        <v>20.69</v>
      </c>
      <c r="AH39">
        <v>20.8</v>
      </c>
      <c r="AI39">
        <v>20.64</v>
      </c>
      <c r="AJ39">
        <v>20.73</v>
      </c>
      <c r="AK39">
        <v>20.5</v>
      </c>
      <c r="AL39">
        <v>20.59</v>
      </c>
      <c r="AM39">
        <v>20.83</v>
      </c>
      <c r="AN39">
        <v>20.86</v>
      </c>
      <c r="AO39">
        <v>20.78</v>
      </c>
      <c r="AP39">
        <v>20.78</v>
      </c>
      <c r="AQ39">
        <v>21.09</v>
      </c>
      <c r="AR39">
        <v>20.88</v>
      </c>
      <c r="AS39">
        <v>20.79</v>
      </c>
      <c r="AT39">
        <v>20.69</v>
      </c>
      <c r="AU39">
        <v>20.98</v>
      </c>
      <c r="AV39">
        <v>21.02</v>
      </c>
      <c r="AW39">
        <v>20.82</v>
      </c>
      <c r="AX39">
        <v>20.83</v>
      </c>
      <c r="AY39">
        <v>21.17</v>
      </c>
      <c r="AZ39">
        <v>20.96</v>
      </c>
      <c r="BA39">
        <v>21.24</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19.93</v>
      </c>
      <c r="EO39">
        <v>20.09</v>
      </c>
      <c r="EP39">
        <v>20.12</v>
      </c>
      <c r="EQ39">
        <v>20.010000000000002</v>
      </c>
      <c r="ER39">
        <v>20.12</v>
      </c>
      <c r="ES39">
        <v>20.32</v>
      </c>
      <c r="ET39">
        <v>20.47</v>
      </c>
      <c r="EU39">
        <v>20.5</v>
      </c>
      <c r="EV39">
        <v>20.329999999999998</v>
      </c>
      <c r="EW39">
        <v>20.260000000000002</v>
      </c>
      <c r="EX39">
        <v>20.47</v>
      </c>
      <c r="EY39">
        <v>20.100000000000001</v>
      </c>
      <c r="EZ39">
        <v>20.36</v>
      </c>
      <c r="FA39">
        <v>19.899999999999999</v>
      </c>
      <c r="FB39">
        <v>20.05</v>
      </c>
      <c r="FC39">
        <v>20.52</v>
      </c>
      <c r="FD39">
        <v>20.49</v>
      </c>
      <c r="FE39">
        <v>20.22</v>
      </c>
      <c r="FF39">
        <v>20.37</v>
      </c>
      <c r="FG39">
        <v>20.59</v>
      </c>
      <c r="FH39">
        <v>20.43</v>
      </c>
      <c r="FI39">
        <v>20.239999999999998</v>
      </c>
      <c r="FJ39">
        <v>20.27</v>
      </c>
      <c r="FK39">
        <v>20.48</v>
      </c>
      <c r="FL39">
        <v>20.54</v>
      </c>
      <c r="FM39">
        <v>20.3</v>
      </c>
      <c r="FN39">
        <v>20.5</v>
      </c>
      <c r="FO39">
        <v>20.57</v>
      </c>
      <c r="FP39">
        <v>20.61</v>
      </c>
      <c r="FQ39">
        <v>20.64</v>
      </c>
      <c r="FR39">
        <v>8.3000000000000004E-2</v>
      </c>
      <c r="FS39">
        <v>0</v>
      </c>
      <c r="FT39">
        <v>0</v>
      </c>
      <c r="FU39">
        <v>0</v>
      </c>
      <c r="FV39">
        <v>0</v>
      </c>
      <c r="FW39">
        <v>0</v>
      </c>
      <c r="FX39">
        <v>0</v>
      </c>
      <c r="FY39">
        <v>0</v>
      </c>
      <c r="FZ39">
        <v>0</v>
      </c>
      <c r="GA39">
        <v>0</v>
      </c>
      <c r="GB39">
        <v>0</v>
      </c>
      <c r="GC39">
        <v>0</v>
      </c>
      <c r="GD39">
        <v>0</v>
      </c>
      <c r="GE39">
        <v>0.158</v>
      </c>
      <c r="GF39">
        <v>0</v>
      </c>
      <c r="GG39">
        <v>0</v>
      </c>
      <c r="GH39">
        <v>0</v>
      </c>
      <c r="GI39">
        <v>0</v>
      </c>
      <c r="GJ39">
        <v>0</v>
      </c>
      <c r="GK39">
        <v>0</v>
      </c>
      <c r="GL39">
        <v>0</v>
      </c>
      <c r="GM39">
        <v>0</v>
      </c>
      <c r="GN39">
        <v>0</v>
      </c>
      <c r="GO39">
        <v>0</v>
      </c>
      <c r="GP39">
        <v>0</v>
      </c>
      <c r="GQ39">
        <v>0</v>
      </c>
      <c r="GR39">
        <v>0</v>
      </c>
      <c r="GS39">
        <v>0</v>
      </c>
      <c r="GT39">
        <v>0</v>
      </c>
      <c r="GU39">
        <v>0</v>
      </c>
      <c r="GV39">
        <v>0</v>
      </c>
      <c r="GW39">
        <v>0</v>
      </c>
      <c r="GX39">
        <v>0</v>
      </c>
      <c r="GY39">
        <v>0</v>
      </c>
      <c r="GZ39">
        <v>0</v>
      </c>
      <c r="HA39">
        <v>0</v>
      </c>
      <c r="HB39">
        <v>0</v>
      </c>
      <c r="HC39">
        <v>0</v>
      </c>
      <c r="HD39">
        <v>0</v>
      </c>
      <c r="HE39">
        <v>0</v>
      </c>
      <c r="HF39">
        <v>0</v>
      </c>
      <c r="HG39">
        <v>0</v>
      </c>
      <c r="HH39">
        <v>0</v>
      </c>
      <c r="HI39">
        <v>0</v>
      </c>
      <c r="HJ39">
        <v>0</v>
      </c>
      <c r="HK39">
        <v>0</v>
      </c>
      <c r="HL39">
        <v>0</v>
      </c>
      <c r="HM39">
        <v>0</v>
      </c>
      <c r="HN39">
        <v>0</v>
      </c>
      <c r="HO39">
        <v>0</v>
      </c>
      <c r="HP39">
        <v>0</v>
      </c>
      <c r="HQ39">
        <v>0</v>
      </c>
      <c r="HR39">
        <v>0</v>
      </c>
      <c r="HS39">
        <v>0</v>
      </c>
      <c r="HT39">
        <v>0</v>
      </c>
      <c r="HU39">
        <v>0</v>
      </c>
      <c r="HV39">
        <v>0</v>
      </c>
      <c r="HW39">
        <v>0</v>
      </c>
      <c r="HX39">
        <v>0</v>
      </c>
      <c r="HY39">
        <v>0</v>
      </c>
      <c r="HZ39">
        <v>0</v>
      </c>
      <c r="IA39">
        <v>0</v>
      </c>
      <c r="IB39">
        <v>0</v>
      </c>
      <c r="IC39">
        <v>0</v>
      </c>
      <c r="ID39">
        <v>0</v>
      </c>
      <c r="IE39">
        <v>0</v>
      </c>
      <c r="IF39">
        <v>0</v>
      </c>
      <c r="IG39">
        <v>0</v>
      </c>
      <c r="IH39">
        <v>0</v>
      </c>
      <c r="II39">
        <v>0</v>
      </c>
      <c r="IJ39">
        <v>0</v>
      </c>
      <c r="IK39">
        <v>0</v>
      </c>
      <c r="IL39">
        <v>0</v>
      </c>
      <c r="IM39">
        <v>0</v>
      </c>
      <c r="IN39">
        <v>0</v>
      </c>
      <c r="IO39">
        <v>0</v>
      </c>
      <c r="IP39">
        <v>0</v>
      </c>
      <c r="IQ39">
        <v>0</v>
      </c>
      <c r="IR39">
        <v>0</v>
      </c>
      <c r="IS39">
        <v>0</v>
      </c>
      <c r="IT39">
        <v>0</v>
      </c>
      <c r="IU39">
        <v>0</v>
      </c>
      <c r="IV39">
        <v>0</v>
      </c>
      <c r="IW39">
        <v>0</v>
      </c>
      <c r="IX39">
        <v>0</v>
      </c>
      <c r="IY39">
        <v>0</v>
      </c>
      <c r="IZ39">
        <v>0</v>
      </c>
      <c r="JA39">
        <v>0</v>
      </c>
      <c r="JB39">
        <v>0</v>
      </c>
      <c r="JC39">
        <v>0</v>
      </c>
      <c r="JD39">
        <v>3.9990000000000001</v>
      </c>
      <c r="JE39">
        <v>6</v>
      </c>
      <c r="JF39">
        <v>5.6239999999999997</v>
      </c>
      <c r="JG39">
        <v>7.3639999999999999</v>
      </c>
      <c r="JH39">
        <v>6.9779999999999998</v>
      </c>
      <c r="JI39">
        <v>11.606</v>
      </c>
      <c r="JJ39">
        <v>8.7569999999999997</v>
      </c>
      <c r="JK39">
        <v>9.5180000000000007</v>
      </c>
      <c r="JL39">
        <v>6.3739999999999997</v>
      </c>
      <c r="JM39">
        <v>7.12</v>
      </c>
      <c r="JN39">
        <v>9.5190000000000001</v>
      </c>
      <c r="JO39">
        <v>7.7060000000000004</v>
      </c>
      <c r="JP39">
        <v>8.2710000000000008</v>
      </c>
      <c r="JQ39">
        <v>6.9509999999999996</v>
      </c>
      <c r="JR39">
        <v>6.9029999999999996</v>
      </c>
      <c r="JS39">
        <v>11.567</v>
      </c>
      <c r="JT39">
        <v>10.212</v>
      </c>
      <c r="JU39">
        <v>7.7119999999999997</v>
      </c>
      <c r="JV39">
        <v>9.16</v>
      </c>
      <c r="JW39">
        <v>12.805</v>
      </c>
      <c r="JX39">
        <v>7.4089999999999998</v>
      </c>
      <c r="JY39">
        <v>8.0009999999999994</v>
      </c>
      <c r="JZ39">
        <v>5.0679999999999996</v>
      </c>
      <c r="KA39">
        <v>9.6829999999999998</v>
      </c>
      <c r="KB39">
        <v>11.563000000000001</v>
      </c>
      <c r="KC39">
        <v>10.311</v>
      </c>
      <c r="KD39">
        <v>12.034000000000001</v>
      </c>
      <c r="KE39">
        <v>11.867000000000001</v>
      </c>
      <c r="KF39">
        <v>10.465</v>
      </c>
      <c r="KG39">
        <v>13.173999999999999</v>
      </c>
    </row>
    <row r="40" spans="1:293" x14ac:dyDescent="0.25">
      <c r="A40" t="s">
        <v>734</v>
      </c>
      <c r="B40" t="s">
        <v>833</v>
      </c>
      <c r="C40" t="s">
        <v>595</v>
      </c>
      <c r="D40">
        <v>86</v>
      </c>
      <c r="E40" t="s">
        <v>11</v>
      </c>
      <c r="F40">
        <v>3</v>
      </c>
      <c r="G40">
        <v>1</v>
      </c>
      <c r="H40" t="s">
        <v>8</v>
      </c>
      <c r="I40" t="s">
        <v>612</v>
      </c>
      <c r="J40" t="s">
        <v>5</v>
      </c>
      <c r="K40" t="s">
        <v>834</v>
      </c>
      <c r="L40" t="s">
        <v>831</v>
      </c>
      <c r="M40" s="7">
        <v>0</v>
      </c>
      <c r="N40" s="7">
        <v>98.567114135219398</v>
      </c>
      <c r="O40" s="7">
        <f>M40*'Emission and cost factors'!$D$8+N40*'Emission and cost factors'!$E$8</f>
        <v>45.340872502200924</v>
      </c>
      <c r="P40" s="8">
        <f>M40*'Emission and cost factors'!$D$9+N40*'Emission and cost factors'!$E$9</f>
        <v>14.785067120282909</v>
      </c>
      <c r="Q40" s="7">
        <f t="shared" si="7"/>
        <v>20.795000000000005</v>
      </c>
      <c r="R40" s="2">
        <f t="shared" si="8"/>
        <v>0</v>
      </c>
      <c r="S40" s="2">
        <f t="shared" si="9"/>
        <v>0</v>
      </c>
      <c r="T40" s="2">
        <f t="shared" si="10"/>
        <v>0</v>
      </c>
      <c r="U40" s="7">
        <f t="shared" si="11"/>
        <v>0</v>
      </c>
      <c r="V40" s="7">
        <f t="shared" si="12"/>
        <v>0</v>
      </c>
      <c r="W40" s="7">
        <f t="shared" si="13"/>
        <v>0</v>
      </c>
      <c r="X40">
        <v>20.39</v>
      </c>
      <c r="Y40">
        <v>20.61</v>
      </c>
      <c r="Z40">
        <v>20.69</v>
      </c>
      <c r="AA40">
        <v>20.58</v>
      </c>
      <c r="AB40">
        <v>20.7</v>
      </c>
      <c r="AC40">
        <v>20.79</v>
      </c>
      <c r="AD40">
        <v>20.77</v>
      </c>
      <c r="AE40">
        <v>20.87</v>
      </c>
      <c r="AF40">
        <v>20.78</v>
      </c>
      <c r="AG40">
        <v>20.69</v>
      </c>
      <c r="AH40">
        <v>20.8</v>
      </c>
      <c r="AI40">
        <v>20.64</v>
      </c>
      <c r="AJ40">
        <v>20.73</v>
      </c>
      <c r="AK40">
        <v>20.5</v>
      </c>
      <c r="AL40">
        <v>20.59</v>
      </c>
      <c r="AM40">
        <v>20.83</v>
      </c>
      <c r="AN40">
        <v>20.86</v>
      </c>
      <c r="AO40">
        <v>20.78</v>
      </c>
      <c r="AP40">
        <v>20.78</v>
      </c>
      <c r="AQ40">
        <v>21.09</v>
      </c>
      <c r="AR40">
        <v>20.88</v>
      </c>
      <c r="AS40">
        <v>20.79</v>
      </c>
      <c r="AT40">
        <v>20.69</v>
      </c>
      <c r="AU40">
        <v>20.98</v>
      </c>
      <c r="AV40">
        <v>21.02</v>
      </c>
      <c r="AW40">
        <v>20.82</v>
      </c>
      <c r="AX40">
        <v>20.83</v>
      </c>
      <c r="AY40">
        <v>21.17</v>
      </c>
      <c r="AZ40">
        <v>20.96</v>
      </c>
      <c r="BA40">
        <v>21.24</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19.93</v>
      </c>
      <c r="EO40">
        <v>20.09</v>
      </c>
      <c r="EP40">
        <v>20.12</v>
      </c>
      <c r="EQ40">
        <v>20.010000000000002</v>
      </c>
      <c r="ER40">
        <v>20.12</v>
      </c>
      <c r="ES40">
        <v>20.32</v>
      </c>
      <c r="ET40">
        <v>20.47</v>
      </c>
      <c r="EU40">
        <v>20.5</v>
      </c>
      <c r="EV40">
        <v>20.329999999999998</v>
      </c>
      <c r="EW40">
        <v>20.260000000000002</v>
      </c>
      <c r="EX40">
        <v>20.47</v>
      </c>
      <c r="EY40">
        <v>20.100000000000001</v>
      </c>
      <c r="EZ40">
        <v>20.36</v>
      </c>
      <c r="FA40">
        <v>19.899999999999999</v>
      </c>
      <c r="FB40">
        <v>20.05</v>
      </c>
      <c r="FC40">
        <v>20.52</v>
      </c>
      <c r="FD40">
        <v>20.49</v>
      </c>
      <c r="FE40">
        <v>20.22</v>
      </c>
      <c r="FF40">
        <v>20.37</v>
      </c>
      <c r="FG40">
        <v>20.59</v>
      </c>
      <c r="FH40">
        <v>20.43</v>
      </c>
      <c r="FI40">
        <v>20.239999999999998</v>
      </c>
      <c r="FJ40">
        <v>20.27</v>
      </c>
      <c r="FK40">
        <v>20.48</v>
      </c>
      <c r="FL40">
        <v>20.54</v>
      </c>
      <c r="FM40">
        <v>20.3</v>
      </c>
      <c r="FN40">
        <v>20.5</v>
      </c>
      <c r="FO40">
        <v>20.57</v>
      </c>
      <c r="FP40">
        <v>20.61</v>
      </c>
      <c r="FQ40">
        <v>20.64</v>
      </c>
      <c r="FR40">
        <v>8.3000000000000004E-2</v>
      </c>
      <c r="FS40">
        <v>0</v>
      </c>
      <c r="FT40">
        <v>0</v>
      </c>
      <c r="FU40">
        <v>0</v>
      </c>
      <c r="FV40">
        <v>0</v>
      </c>
      <c r="FW40">
        <v>0</v>
      </c>
      <c r="FX40">
        <v>0</v>
      </c>
      <c r="FY40">
        <v>0</v>
      </c>
      <c r="FZ40">
        <v>0</v>
      </c>
      <c r="GA40">
        <v>0</v>
      </c>
      <c r="GB40">
        <v>0</v>
      </c>
      <c r="GC40">
        <v>0</v>
      </c>
      <c r="GD40">
        <v>0</v>
      </c>
      <c r="GE40">
        <v>0.158</v>
      </c>
      <c r="GF40">
        <v>0</v>
      </c>
      <c r="GG40">
        <v>0</v>
      </c>
      <c r="GH40">
        <v>0</v>
      </c>
      <c r="GI40">
        <v>0</v>
      </c>
      <c r="GJ40">
        <v>0</v>
      </c>
      <c r="GK40">
        <v>0</v>
      </c>
      <c r="GL40">
        <v>0</v>
      </c>
      <c r="GM40">
        <v>0</v>
      </c>
      <c r="GN40">
        <v>0</v>
      </c>
      <c r="GO40">
        <v>0</v>
      </c>
      <c r="GP40">
        <v>0</v>
      </c>
      <c r="GQ40">
        <v>0</v>
      </c>
      <c r="GR40">
        <v>0</v>
      </c>
      <c r="GS40">
        <v>0</v>
      </c>
      <c r="GT40">
        <v>0</v>
      </c>
      <c r="GU40">
        <v>0</v>
      </c>
      <c r="GV40">
        <v>0</v>
      </c>
      <c r="GW40">
        <v>0</v>
      </c>
      <c r="GX40">
        <v>0</v>
      </c>
      <c r="GY40">
        <v>0</v>
      </c>
      <c r="GZ40">
        <v>0</v>
      </c>
      <c r="HA40">
        <v>0</v>
      </c>
      <c r="HB40">
        <v>0</v>
      </c>
      <c r="HC40">
        <v>0</v>
      </c>
      <c r="HD40">
        <v>0</v>
      </c>
      <c r="HE40">
        <v>0</v>
      </c>
      <c r="HF40">
        <v>0</v>
      </c>
      <c r="HG40">
        <v>0</v>
      </c>
      <c r="HH40">
        <v>0</v>
      </c>
      <c r="HI40">
        <v>0</v>
      </c>
      <c r="HJ40">
        <v>0</v>
      </c>
      <c r="HK40">
        <v>0</v>
      </c>
      <c r="HL40">
        <v>0</v>
      </c>
      <c r="HM40">
        <v>0</v>
      </c>
      <c r="HN40">
        <v>0</v>
      </c>
      <c r="HO40">
        <v>0</v>
      </c>
      <c r="HP40">
        <v>0</v>
      </c>
      <c r="HQ40">
        <v>0</v>
      </c>
      <c r="HR40">
        <v>0</v>
      </c>
      <c r="HS40">
        <v>0</v>
      </c>
      <c r="HT40">
        <v>0</v>
      </c>
      <c r="HU40">
        <v>0</v>
      </c>
      <c r="HV40">
        <v>0</v>
      </c>
      <c r="HW40">
        <v>0</v>
      </c>
      <c r="HX40">
        <v>0</v>
      </c>
      <c r="HY40">
        <v>0</v>
      </c>
      <c r="HZ40">
        <v>0</v>
      </c>
      <c r="IA40">
        <v>0</v>
      </c>
      <c r="IB40">
        <v>0</v>
      </c>
      <c r="IC40">
        <v>0</v>
      </c>
      <c r="ID40">
        <v>0</v>
      </c>
      <c r="IE40">
        <v>0</v>
      </c>
      <c r="IF40">
        <v>0</v>
      </c>
      <c r="IG40">
        <v>0</v>
      </c>
      <c r="IH40">
        <v>0</v>
      </c>
      <c r="II40">
        <v>0</v>
      </c>
      <c r="IJ40">
        <v>0</v>
      </c>
      <c r="IK40">
        <v>0</v>
      </c>
      <c r="IL40">
        <v>0</v>
      </c>
      <c r="IM40">
        <v>0</v>
      </c>
      <c r="IN40">
        <v>0</v>
      </c>
      <c r="IO40">
        <v>0</v>
      </c>
      <c r="IP40">
        <v>0</v>
      </c>
      <c r="IQ40">
        <v>0</v>
      </c>
      <c r="IR40">
        <v>0</v>
      </c>
      <c r="IS40">
        <v>0</v>
      </c>
      <c r="IT40">
        <v>0</v>
      </c>
      <c r="IU40">
        <v>0</v>
      </c>
      <c r="IV40">
        <v>0</v>
      </c>
      <c r="IW40">
        <v>0</v>
      </c>
      <c r="IX40">
        <v>0</v>
      </c>
      <c r="IY40">
        <v>0</v>
      </c>
      <c r="IZ40">
        <v>0</v>
      </c>
      <c r="JA40">
        <v>0</v>
      </c>
      <c r="JB40">
        <v>0</v>
      </c>
      <c r="JC40">
        <v>0</v>
      </c>
      <c r="JD40">
        <v>3.9990000000000001</v>
      </c>
      <c r="JE40">
        <v>6</v>
      </c>
      <c r="JF40">
        <v>5.6239999999999997</v>
      </c>
      <c r="JG40">
        <v>7.3639999999999999</v>
      </c>
      <c r="JH40">
        <v>6.9779999999999998</v>
      </c>
      <c r="JI40">
        <v>11.606</v>
      </c>
      <c r="JJ40">
        <v>8.7569999999999997</v>
      </c>
      <c r="JK40">
        <v>9.5180000000000007</v>
      </c>
      <c r="JL40">
        <v>6.3739999999999997</v>
      </c>
      <c r="JM40">
        <v>7.12</v>
      </c>
      <c r="JN40">
        <v>9.5190000000000001</v>
      </c>
      <c r="JO40">
        <v>7.7060000000000004</v>
      </c>
      <c r="JP40">
        <v>8.2710000000000008</v>
      </c>
      <c r="JQ40">
        <v>6.9509999999999996</v>
      </c>
      <c r="JR40">
        <v>6.9029999999999996</v>
      </c>
      <c r="JS40">
        <v>11.567</v>
      </c>
      <c r="JT40">
        <v>10.212</v>
      </c>
      <c r="JU40">
        <v>7.7119999999999997</v>
      </c>
      <c r="JV40">
        <v>9.16</v>
      </c>
      <c r="JW40">
        <v>12.805</v>
      </c>
      <c r="JX40">
        <v>7.4089999999999998</v>
      </c>
      <c r="JY40">
        <v>8.0009999999999994</v>
      </c>
      <c r="JZ40">
        <v>5.0679999999999996</v>
      </c>
      <c r="KA40">
        <v>9.6829999999999998</v>
      </c>
      <c r="KB40">
        <v>11.563000000000001</v>
      </c>
      <c r="KC40">
        <v>10.311</v>
      </c>
      <c r="KD40">
        <v>12.034000000000001</v>
      </c>
      <c r="KE40">
        <v>11.867000000000001</v>
      </c>
      <c r="KF40">
        <v>10.465</v>
      </c>
      <c r="KG40">
        <v>13.173999999999999</v>
      </c>
    </row>
    <row r="41" spans="1:293" x14ac:dyDescent="0.25">
      <c r="A41" t="s">
        <v>735</v>
      </c>
      <c r="B41" t="s">
        <v>833</v>
      </c>
      <c r="C41" t="s">
        <v>595</v>
      </c>
      <c r="D41">
        <v>87</v>
      </c>
      <c r="E41" t="s">
        <v>11</v>
      </c>
      <c r="F41">
        <v>3</v>
      </c>
      <c r="G41">
        <v>1</v>
      </c>
      <c r="H41" t="s">
        <v>8</v>
      </c>
      <c r="I41" t="s">
        <v>7</v>
      </c>
      <c r="J41" t="s">
        <v>611</v>
      </c>
      <c r="K41" t="s">
        <v>834</v>
      </c>
      <c r="L41" t="s">
        <v>831</v>
      </c>
      <c r="M41" s="7">
        <v>0</v>
      </c>
      <c r="N41" s="7">
        <v>101.563579652334</v>
      </c>
      <c r="O41" s="7">
        <f>M41*'Emission and cost factors'!$D$8+N41*'Emission and cost factors'!$E$8</f>
        <v>46.719246640073642</v>
      </c>
      <c r="P41" s="8">
        <f>M41*'Emission and cost factors'!$D$9+N41*'Emission and cost factors'!$E$9</f>
        <v>15.234536947850099</v>
      </c>
      <c r="Q41" s="7">
        <f t="shared" si="7"/>
        <v>20.829666666666672</v>
      </c>
      <c r="R41" s="2">
        <f t="shared" si="8"/>
        <v>0</v>
      </c>
      <c r="S41" s="2">
        <f t="shared" si="9"/>
        <v>0</v>
      </c>
      <c r="T41" s="2">
        <f t="shared" si="10"/>
        <v>0</v>
      </c>
      <c r="U41" s="7">
        <f t="shared" si="11"/>
        <v>0</v>
      </c>
      <c r="V41" s="7">
        <f t="shared" si="12"/>
        <v>0</v>
      </c>
      <c r="W41" s="7">
        <f t="shared" si="13"/>
        <v>0</v>
      </c>
      <c r="X41">
        <v>20.440000000000001</v>
      </c>
      <c r="Y41">
        <v>20.64</v>
      </c>
      <c r="Z41">
        <v>20.73</v>
      </c>
      <c r="AA41">
        <v>20.6</v>
      </c>
      <c r="AB41">
        <v>20.73</v>
      </c>
      <c r="AC41">
        <v>20.84</v>
      </c>
      <c r="AD41">
        <v>20.79</v>
      </c>
      <c r="AE41">
        <v>20.9</v>
      </c>
      <c r="AF41">
        <v>20.77</v>
      </c>
      <c r="AG41">
        <v>20.82</v>
      </c>
      <c r="AH41">
        <v>20.85</v>
      </c>
      <c r="AI41">
        <v>20.65</v>
      </c>
      <c r="AJ41">
        <v>20.71</v>
      </c>
      <c r="AK41">
        <v>20.53</v>
      </c>
      <c r="AL41">
        <v>20.61</v>
      </c>
      <c r="AM41">
        <v>20.88</v>
      </c>
      <c r="AN41">
        <v>20.91</v>
      </c>
      <c r="AO41">
        <v>20.87</v>
      </c>
      <c r="AP41">
        <v>20.87</v>
      </c>
      <c r="AQ41">
        <v>21.11</v>
      </c>
      <c r="AR41">
        <v>20.91</v>
      </c>
      <c r="AS41">
        <v>20.87</v>
      </c>
      <c r="AT41">
        <v>20.71</v>
      </c>
      <c r="AU41">
        <v>21.01</v>
      </c>
      <c r="AV41">
        <v>21.04</v>
      </c>
      <c r="AW41">
        <v>20.8</v>
      </c>
      <c r="AX41">
        <v>20.89</v>
      </c>
      <c r="AY41">
        <v>21.2</v>
      </c>
      <c r="AZ41">
        <v>20.98</v>
      </c>
      <c r="BA41">
        <v>21.23</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20.03</v>
      </c>
      <c r="EO41">
        <v>20.170000000000002</v>
      </c>
      <c r="EP41">
        <v>20.190000000000001</v>
      </c>
      <c r="EQ41">
        <v>20.100000000000001</v>
      </c>
      <c r="ER41">
        <v>20.2</v>
      </c>
      <c r="ES41">
        <v>20.350000000000001</v>
      </c>
      <c r="ET41">
        <v>20.5</v>
      </c>
      <c r="EU41">
        <v>20.56</v>
      </c>
      <c r="EV41">
        <v>20.399999999999999</v>
      </c>
      <c r="EW41">
        <v>20.29</v>
      </c>
      <c r="EX41">
        <v>20.51</v>
      </c>
      <c r="EY41">
        <v>20.12</v>
      </c>
      <c r="EZ41">
        <v>20.41</v>
      </c>
      <c r="FA41">
        <v>19.95</v>
      </c>
      <c r="FB41">
        <v>20.11</v>
      </c>
      <c r="FC41">
        <v>20.53</v>
      </c>
      <c r="FD41">
        <v>20.66</v>
      </c>
      <c r="FE41">
        <v>20.25</v>
      </c>
      <c r="FF41">
        <v>20.399999999999999</v>
      </c>
      <c r="FG41">
        <v>20.62</v>
      </c>
      <c r="FH41">
        <v>20.43</v>
      </c>
      <c r="FI41">
        <v>20.25</v>
      </c>
      <c r="FJ41">
        <v>20.36</v>
      </c>
      <c r="FK41">
        <v>20.53</v>
      </c>
      <c r="FL41">
        <v>20.72</v>
      </c>
      <c r="FM41">
        <v>20.329999999999998</v>
      </c>
      <c r="FN41">
        <v>20.48</v>
      </c>
      <c r="FO41">
        <v>20.63</v>
      </c>
      <c r="FP41">
        <v>20.66</v>
      </c>
      <c r="FQ41">
        <v>20.71</v>
      </c>
      <c r="FR41">
        <v>0</v>
      </c>
      <c r="FS41">
        <v>0</v>
      </c>
      <c r="FT41">
        <v>0</v>
      </c>
      <c r="FU41">
        <v>0</v>
      </c>
      <c r="FV41">
        <v>0</v>
      </c>
      <c r="FW41">
        <v>0</v>
      </c>
      <c r="FX41">
        <v>0</v>
      </c>
      <c r="FY41">
        <v>0</v>
      </c>
      <c r="FZ41">
        <v>0</v>
      </c>
      <c r="GA41">
        <v>0</v>
      </c>
      <c r="GB41">
        <v>0</v>
      </c>
      <c r="GC41">
        <v>0</v>
      </c>
      <c r="GD41">
        <v>0</v>
      </c>
      <c r="GE41">
        <v>8.3000000000000004E-2</v>
      </c>
      <c r="GF41">
        <v>0</v>
      </c>
      <c r="GG41">
        <v>0</v>
      </c>
      <c r="GH41">
        <v>0</v>
      </c>
      <c r="GI41">
        <v>0</v>
      </c>
      <c r="GJ41">
        <v>0</v>
      </c>
      <c r="GK41">
        <v>0</v>
      </c>
      <c r="GL41">
        <v>0</v>
      </c>
      <c r="GM41">
        <v>0</v>
      </c>
      <c r="GN41">
        <v>0</v>
      </c>
      <c r="GO41">
        <v>0</v>
      </c>
      <c r="GP41">
        <v>0</v>
      </c>
      <c r="GQ41">
        <v>0</v>
      </c>
      <c r="GR41">
        <v>0</v>
      </c>
      <c r="GS41">
        <v>0</v>
      </c>
      <c r="GT41">
        <v>0</v>
      </c>
      <c r="GU41">
        <v>0</v>
      </c>
      <c r="GV41">
        <v>0</v>
      </c>
      <c r="GW41">
        <v>0</v>
      </c>
      <c r="GX41">
        <v>0</v>
      </c>
      <c r="GY41">
        <v>0</v>
      </c>
      <c r="GZ41">
        <v>0</v>
      </c>
      <c r="HA41">
        <v>0</v>
      </c>
      <c r="HB41">
        <v>0</v>
      </c>
      <c r="HC41">
        <v>0</v>
      </c>
      <c r="HD41">
        <v>0</v>
      </c>
      <c r="HE41">
        <v>0</v>
      </c>
      <c r="HF41">
        <v>0</v>
      </c>
      <c r="HG41">
        <v>0</v>
      </c>
      <c r="HH41">
        <v>0</v>
      </c>
      <c r="HI41">
        <v>0</v>
      </c>
      <c r="HJ41">
        <v>0</v>
      </c>
      <c r="HK41">
        <v>0</v>
      </c>
      <c r="HL41">
        <v>0</v>
      </c>
      <c r="HM41">
        <v>0</v>
      </c>
      <c r="HN41">
        <v>0</v>
      </c>
      <c r="HO41">
        <v>0</v>
      </c>
      <c r="HP41">
        <v>0</v>
      </c>
      <c r="HQ41">
        <v>0</v>
      </c>
      <c r="HR41">
        <v>0</v>
      </c>
      <c r="HS41">
        <v>0</v>
      </c>
      <c r="HT41">
        <v>0</v>
      </c>
      <c r="HU41">
        <v>0</v>
      </c>
      <c r="HV41">
        <v>0</v>
      </c>
      <c r="HW41">
        <v>0</v>
      </c>
      <c r="HX41">
        <v>0</v>
      </c>
      <c r="HY41">
        <v>0</v>
      </c>
      <c r="HZ41">
        <v>0</v>
      </c>
      <c r="IA41">
        <v>0</v>
      </c>
      <c r="IB41">
        <v>0</v>
      </c>
      <c r="IC41">
        <v>0</v>
      </c>
      <c r="ID41">
        <v>0</v>
      </c>
      <c r="IE41">
        <v>0</v>
      </c>
      <c r="IF41">
        <v>0</v>
      </c>
      <c r="IG41">
        <v>0</v>
      </c>
      <c r="IH41">
        <v>0</v>
      </c>
      <c r="II41">
        <v>0</v>
      </c>
      <c r="IJ41">
        <v>0</v>
      </c>
      <c r="IK41">
        <v>0</v>
      </c>
      <c r="IL41">
        <v>0</v>
      </c>
      <c r="IM41">
        <v>0</v>
      </c>
      <c r="IN41">
        <v>0</v>
      </c>
      <c r="IO41">
        <v>0</v>
      </c>
      <c r="IP41">
        <v>0</v>
      </c>
      <c r="IQ41">
        <v>0</v>
      </c>
      <c r="IR41">
        <v>0</v>
      </c>
      <c r="IS41">
        <v>0</v>
      </c>
      <c r="IT41">
        <v>0</v>
      </c>
      <c r="IU41">
        <v>0</v>
      </c>
      <c r="IV41">
        <v>0</v>
      </c>
      <c r="IW41">
        <v>0</v>
      </c>
      <c r="IX41">
        <v>0</v>
      </c>
      <c r="IY41">
        <v>0</v>
      </c>
      <c r="IZ41">
        <v>0</v>
      </c>
      <c r="JA41">
        <v>0</v>
      </c>
      <c r="JB41">
        <v>0</v>
      </c>
      <c r="JC41">
        <v>0</v>
      </c>
      <c r="JD41">
        <v>3.9990000000000001</v>
      </c>
      <c r="JE41">
        <v>6</v>
      </c>
      <c r="JF41">
        <v>5.6239999999999997</v>
      </c>
      <c r="JG41">
        <v>7.3639999999999999</v>
      </c>
      <c r="JH41">
        <v>6.9779999999999998</v>
      </c>
      <c r="JI41">
        <v>11.606</v>
      </c>
      <c r="JJ41">
        <v>8.7569999999999997</v>
      </c>
      <c r="JK41">
        <v>9.5180000000000007</v>
      </c>
      <c r="JL41">
        <v>6.3739999999999997</v>
      </c>
      <c r="JM41">
        <v>7.12</v>
      </c>
      <c r="JN41">
        <v>9.5190000000000001</v>
      </c>
      <c r="JO41">
        <v>7.7060000000000004</v>
      </c>
      <c r="JP41">
        <v>8.2710000000000008</v>
      </c>
      <c r="JQ41">
        <v>6.9509999999999996</v>
      </c>
      <c r="JR41">
        <v>6.9029999999999996</v>
      </c>
      <c r="JS41">
        <v>11.567</v>
      </c>
      <c r="JT41">
        <v>10.212</v>
      </c>
      <c r="JU41">
        <v>7.7119999999999997</v>
      </c>
      <c r="JV41">
        <v>9.16</v>
      </c>
      <c r="JW41">
        <v>12.805</v>
      </c>
      <c r="JX41">
        <v>7.4089999999999998</v>
      </c>
      <c r="JY41">
        <v>8.0009999999999994</v>
      </c>
      <c r="JZ41">
        <v>5.0679999999999996</v>
      </c>
      <c r="KA41">
        <v>9.6829999999999998</v>
      </c>
      <c r="KB41">
        <v>11.563000000000001</v>
      </c>
      <c r="KC41">
        <v>10.311</v>
      </c>
      <c r="KD41">
        <v>12.034000000000001</v>
      </c>
      <c r="KE41">
        <v>11.867000000000001</v>
      </c>
      <c r="KF41">
        <v>10.465</v>
      </c>
      <c r="KG41">
        <v>13.173999999999999</v>
      </c>
    </row>
    <row r="42" spans="1:293" x14ac:dyDescent="0.25">
      <c r="A42" t="s">
        <v>736</v>
      </c>
      <c r="B42" t="s">
        <v>833</v>
      </c>
      <c r="C42" t="s">
        <v>595</v>
      </c>
      <c r="D42">
        <v>88</v>
      </c>
      <c r="E42" t="s">
        <v>11</v>
      </c>
      <c r="F42">
        <v>3</v>
      </c>
      <c r="G42">
        <v>1</v>
      </c>
      <c r="H42" t="s">
        <v>8</v>
      </c>
      <c r="I42" t="s">
        <v>7</v>
      </c>
      <c r="J42" t="s">
        <v>5</v>
      </c>
      <c r="K42" t="s">
        <v>834</v>
      </c>
      <c r="L42" t="s">
        <v>831</v>
      </c>
      <c r="M42" s="7">
        <v>0</v>
      </c>
      <c r="N42" s="7">
        <v>101.80136443451001</v>
      </c>
      <c r="O42" s="7">
        <f>M42*'Emission and cost factors'!$D$8+N42*'Emission and cost factors'!$E$8</f>
        <v>46.828627639874604</v>
      </c>
      <c r="P42" s="8">
        <f>M42*'Emission and cost factors'!$D$9+N42*'Emission and cost factors'!$E$9</f>
        <v>15.2702046651765</v>
      </c>
      <c r="Q42" s="7">
        <f t="shared" si="7"/>
        <v>20.829666666666672</v>
      </c>
      <c r="R42" s="2">
        <f t="shared" si="8"/>
        <v>0</v>
      </c>
      <c r="S42" s="2">
        <f t="shared" si="9"/>
        <v>0</v>
      </c>
      <c r="T42" s="2">
        <f t="shared" si="10"/>
        <v>0</v>
      </c>
      <c r="U42" s="7">
        <f t="shared" si="11"/>
        <v>0</v>
      </c>
      <c r="V42" s="7">
        <f t="shared" si="12"/>
        <v>0</v>
      </c>
      <c r="W42" s="7">
        <f t="shared" si="13"/>
        <v>0</v>
      </c>
      <c r="X42">
        <v>20.440000000000001</v>
      </c>
      <c r="Y42">
        <v>20.64</v>
      </c>
      <c r="Z42">
        <v>20.73</v>
      </c>
      <c r="AA42">
        <v>20.6</v>
      </c>
      <c r="AB42">
        <v>20.73</v>
      </c>
      <c r="AC42">
        <v>20.84</v>
      </c>
      <c r="AD42">
        <v>20.79</v>
      </c>
      <c r="AE42">
        <v>20.9</v>
      </c>
      <c r="AF42">
        <v>20.77</v>
      </c>
      <c r="AG42">
        <v>20.82</v>
      </c>
      <c r="AH42">
        <v>20.85</v>
      </c>
      <c r="AI42">
        <v>20.65</v>
      </c>
      <c r="AJ42">
        <v>20.71</v>
      </c>
      <c r="AK42">
        <v>20.53</v>
      </c>
      <c r="AL42">
        <v>20.61</v>
      </c>
      <c r="AM42">
        <v>20.88</v>
      </c>
      <c r="AN42">
        <v>20.91</v>
      </c>
      <c r="AO42">
        <v>20.87</v>
      </c>
      <c r="AP42">
        <v>20.87</v>
      </c>
      <c r="AQ42">
        <v>21.11</v>
      </c>
      <c r="AR42">
        <v>20.91</v>
      </c>
      <c r="AS42">
        <v>20.87</v>
      </c>
      <c r="AT42">
        <v>20.71</v>
      </c>
      <c r="AU42">
        <v>21.01</v>
      </c>
      <c r="AV42">
        <v>21.04</v>
      </c>
      <c r="AW42">
        <v>20.8</v>
      </c>
      <c r="AX42">
        <v>20.89</v>
      </c>
      <c r="AY42">
        <v>21.2</v>
      </c>
      <c r="AZ42">
        <v>20.98</v>
      </c>
      <c r="BA42">
        <v>21.23</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20.03</v>
      </c>
      <c r="EO42">
        <v>20.170000000000002</v>
      </c>
      <c r="EP42">
        <v>20.190000000000001</v>
      </c>
      <c r="EQ42">
        <v>20.100000000000001</v>
      </c>
      <c r="ER42">
        <v>20.2</v>
      </c>
      <c r="ES42">
        <v>20.350000000000001</v>
      </c>
      <c r="ET42">
        <v>20.5</v>
      </c>
      <c r="EU42">
        <v>20.56</v>
      </c>
      <c r="EV42">
        <v>20.399999999999999</v>
      </c>
      <c r="EW42">
        <v>20.29</v>
      </c>
      <c r="EX42">
        <v>20.51</v>
      </c>
      <c r="EY42">
        <v>20.12</v>
      </c>
      <c r="EZ42">
        <v>20.41</v>
      </c>
      <c r="FA42">
        <v>19.95</v>
      </c>
      <c r="FB42">
        <v>20.11</v>
      </c>
      <c r="FC42">
        <v>20.53</v>
      </c>
      <c r="FD42">
        <v>20.66</v>
      </c>
      <c r="FE42">
        <v>20.25</v>
      </c>
      <c r="FF42">
        <v>20.399999999999999</v>
      </c>
      <c r="FG42">
        <v>20.62</v>
      </c>
      <c r="FH42">
        <v>20.43</v>
      </c>
      <c r="FI42">
        <v>20.25</v>
      </c>
      <c r="FJ42">
        <v>20.36</v>
      </c>
      <c r="FK42">
        <v>20.53</v>
      </c>
      <c r="FL42">
        <v>20.72</v>
      </c>
      <c r="FM42">
        <v>20.329999999999998</v>
      </c>
      <c r="FN42">
        <v>20.48</v>
      </c>
      <c r="FO42">
        <v>20.63</v>
      </c>
      <c r="FP42">
        <v>20.66</v>
      </c>
      <c r="FQ42">
        <v>20.71</v>
      </c>
      <c r="FR42">
        <v>0</v>
      </c>
      <c r="FS42">
        <v>0</v>
      </c>
      <c r="FT42">
        <v>0</v>
      </c>
      <c r="FU42">
        <v>0</v>
      </c>
      <c r="FV42">
        <v>0</v>
      </c>
      <c r="FW42">
        <v>0</v>
      </c>
      <c r="FX42">
        <v>0</v>
      </c>
      <c r="FY42">
        <v>0</v>
      </c>
      <c r="FZ42">
        <v>0</v>
      </c>
      <c r="GA42">
        <v>0</v>
      </c>
      <c r="GB42">
        <v>0</v>
      </c>
      <c r="GC42">
        <v>0</v>
      </c>
      <c r="GD42">
        <v>0</v>
      </c>
      <c r="GE42">
        <v>8.3000000000000004E-2</v>
      </c>
      <c r="GF42">
        <v>0</v>
      </c>
      <c r="GG42">
        <v>0</v>
      </c>
      <c r="GH42">
        <v>0</v>
      </c>
      <c r="GI42">
        <v>0</v>
      </c>
      <c r="GJ42">
        <v>0</v>
      </c>
      <c r="GK42">
        <v>0</v>
      </c>
      <c r="GL42">
        <v>0</v>
      </c>
      <c r="GM42">
        <v>0</v>
      </c>
      <c r="GN42">
        <v>0</v>
      </c>
      <c r="GO42">
        <v>0</v>
      </c>
      <c r="GP42">
        <v>0</v>
      </c>
      <c r="GQ42">
        <v>0</v>
      </c>
      <c r="GR42">
        <v>0</v>
      </c>
      <c r="GS42">
        <v>0</v>
      </c>
      <c r="GT42">
        <v>0</v>
      </c>
      <c r="GU42">
        <v>0</v>
      </c>
      <c r="GV42">
        <v>0</v>
      </c>
      <c r="GW42">
        <v>0</v>
      </c>
      <c r="GX42">
        <v>0</v>
      </c>
      <c r="GY42">
        <v>0</v>
      </c>
      <c r="GZ42">
        <v>0</v>
      </c>
      <c r="HA42">
        <v>0</v>
      </c>
      <c r="HB42">
        <v>0</v>
      </c>
      <c r="HC42">
        <v>0</v>
      </c>
      <c r="HD42">
        <v>0</v>
      </c>
      <c r="HE42">
        <v>0</v>
      </c>
      <c r="HF42">
        <v>0</v>
      </c>
      <c r="HG42">
        <v>0</v>
      </c>
      <c r="HH42">
        <v>0</v>
      </c>
      <c r="HI42">
        <v>0</v>
      </c>
      <c r="HJ42">
        <v>0</v>
      </c>
      <c r="HK42">
        <v>0</v>
      </c>
      <c r="HL42">
        <v>0</v>
      </c>
      <c r="HM42">
        <v>0</v>
      </c>
      <c r="HN42">
        <v>0</v>
      </c>
      <c r="HO42">
        <v>0</v>
      </c>
      <c r="HP42">
        <v>0</v>
      </c>
      <c r="HQ42">
        <v>0</v>
      </c>
      <c r="HR42">
        <v>0</v>
      </c>
      <c r="HS42">
        <v>0</v>
      </c>
      <c r="HT42">
        <v>0</v>
      </c>
      <c r="HU42">
        <v>0</v>
      </c>
      <c r="HV42">
        <v>0</v>
      </c>
      <c r="HW42">
        <v>0</v>
      </c>
      <c r="HX42">
        <v>0</v>
      </c>
      <c r="HY42">
        <v>0</v>
      </c>
      <c r="HZ42">
        <v>0</v>
      </c>
      <c r="IA42">
        <v>0</v>
      </c>
      <c r="IB42">
        <v>0</v>
      </c>
      <c r="IC42">
        <v>0</v>
      </c>
      <c r="ID42">
        <v>0</v>
      </c>
      <c r="IE42">
        <v>0</v>
      </c>
      <c r="IF42">
        <v>0</v>
      </c>
      <c r="IG42">
        <v>0</v>
      </c>
      <c r="IH42">
        <v>0</v>
      </c>
      <c r="II42">
        <v>0</v>
      </c>
      <c r="IJ42">
        <v>0</v>
      </c>
      <c r="IK42">
        <v>0</v>
      </c>
      <c r="IL42">
        <v>0</v>
      </c>
      <c r="IM42">
        <v>0</v>
      </c>
      <c r="IN42">
        <v>0</v>
      </c>
      <c r="IO42">
        <v>0</v>
      </c>
      <c r="IP42">
        <v>0</v>
      </c>
      <c r="IQ42">
        <v>0</v>
      </c>
      <c r="IR42">
        <v>0</v>
      </c>
      <c r="IS42">
        <v>0</v>
      </c>
      <c r="IT42">
        <v>0</v>
      </c>
      <c r="IU42">
        <v>0</v>
      </c>
      <c r="IV42">
        <v>0</v>
      </c>
      <c r="IW42">
        <v>0</v>
      </c>
      <c r="IX42">
        <v>0</v>
      </c>
      <c r="IY42">
        <v>0</v>
      </c>
      <c r="IZ42">
        <v>0</v>
      </c>
      <c r="JA42">
        <v>0</v>
      </c>
      <c r="JB42">
        <v>0</v>
      </c>
      <c r="JC42">
        <v>0</v>
      </c>
      <c r="JD42">
        <v>3.9990000000000001</v>
      </c>
      <c r="JE42">
        <v>6</v>
      </c>
      <c r="JF42">
        <v>5.6239999999999997</v>
      </c>
      <c r="JG42">
        <v>7.3639999999999999</v>
      </c>
      <c r="JH42">
        <v>6.9779999999999998</v>
      </c>
      <c r="JI42">
        <v>11.606</v>
      </c>
      <c r="JJ42">
        <v>8.7569999999999997</v>
      </c>
      <c r="JK42">
        <v>9.5180000000000007</v>
      </c>
      <c r="JL42">
        <v>6.3739999999999997</v>
      </c>
      <c r="JM42">
        <v>7.12</v>
      </c>
      <c r="JN42">
        <v>9.5190000000000001</v>
      </c>
      <c r="JO42">
        <v>7.7060000000000004</v>
      </c>
      <c r="JP42">
        <v>8.2710000000000008</v>
      </c>
      <c r="JQ42">
        <v>6.9509999999999996</v>
      </c>
      <c r="JR42">
        <v>6.9029999999999996</v>
      </c>
      <c r="JS42">
        <v>11.567</v>
      </c>
      <c r="JT42">
        <v>10.212</v>
      </c>
      <c r="JU42">
        <v>7.7119999999999997</v>
      </c>
      <c r="JV42">
        <v>9.16</v>
      </c>
      <c r="JW42">
        <v>12.805</v>
      </c>
      <c r="JX42">
        <v>7.4089999999999998</v>
      </c>
      <c r="JY42">
        <v>8.0009999999999994</v>
      </c>
      <c r="JZ42">
        <v>5.0679999999999996</v>
      </c>
      <c r="KA42">
        <v>9.6829999999999998</v>
      </c>
      <c r="KB42">
        <v>11.563000000000001</v>
      </c>
      <c r="KC42">
        <v>10.311</v>
      </c>
      <c r="KD42">
        <v>12.034000000000001</v>
      </c>
      <c r="KE42">
        <v>11.867000000000001</v>
      </c>
      <c r="KF42">
        <v>10.465</v>
      </c>
      <c r="KG42">
        <v>13.173999999999999</v>
      </c>
    </row>
    <row r="43" spans="1:293" x14ac:dyDescent="0.25">
      <c r="A43" t="s">
        <v>737</v>
      </c>
      <c r="B43" t="s">
        <v>833</v>
      </c>
      <c r="C43" t="s">
        <v>595</v>
      </c>
      <c r="D43">
        <v>89</v>
      </c>
      <c r="E43" t="s">
        <v>11</v>
      </c>
      <c r="F43">
        <v>3</v>
      </c>
      <c r="G43">
        <v>1</v>
      </c>
      <c r="H43" t="s">
        <v>8</v>
      </c>
      <c r="I43" t="s">
        <v>3</v>
      </c>
      <c r="J43" t="s">
        <v>611</v>
      </c>
      <c r="K43" t="s">
        <v>834</v>
      </c>
      <c r="L43" t="s">
        <v>831</v>
      </c>
      <c r="M43" s="7">
        <v>0</v>
      </c>
      <c r="N43" s="7">
        <v>95.026574207004103</v>
      </c>
      <c r="O43" s="7">
        <f>M43*'Emission and cost factors'!$D$8+N43*'Emission and cost factors'!$E$8</f>
        <v>43.712224135221888</v>
      </c>
      <c r="P43" s="8">
        <f>M43*'Emission and cost factors'!$D$9+N43*'Emission and cost factors'!$E$9</f>
        <v>14.253986131050615</v>
      </c>
      <c r="Q43" s="7">
        <f t="shared" si="7"/>
        <v>20.755999999999993</v>
      </c>
      <c r="R43" s="2">
        <f t="shared" si="8"/>
        <v>0</v>
      </c>
      <c r="S43" s="2">
        <f t="shared" si="9"/>
        <v>0</v>
      </c>
      <c r="T43" s="2">
        <f t="shared" si="10"/>
        <v>0</v>
      </c>
      <c r="U43" s="7">
        <f t="shared" si="11"/>
        <v>0</v>
      </c>
      <c r="V43" s="7">
        <f t="shared" si="12"/>
        <v>0</v>
      </c>
      <c r="W43" s="7">
        <f t="shared" si="13"/>
        <v>0</v>
      </c>
      <c r="X43">
        <v>20.32</v>
      </c>
      <c r="Y43">
        <v>20.56</v>
      </c>
      <c r="Z43">
        <v>20.48</v>
      </c>
      <c r="AA43">
        <v>20.53</v>
      </c>
      <c r="AB43">
        <v>20.66</v>
      </c>
      <c r="AC43">
        <v>20.83</v>
      </c>
      <c r="AD43">
        <v>20.81</v>
      </c>
      <c r="AE43">
        <v>20.84</v>
      </c>
      <c r="AF43">
        <v>20.77</v>
      </c>
      <c r="AG43">
        <v>20.68</v>
      </c>
      <c r="AH43">
        <v>20.8</v>
      </c>
      <c r="AI43">
        <v>20.61</v>
      </c>
      <c r="AJ43">
        <v>20.72</v>
      </c>
      <c r="AK43">
        <v>20.45</v>
      </c>
      <c r="AL43">
        <v>20.56</v>
      </c>
      <c r="AM43">
        <v>20.8</v>
      </c>
      <c r="AN43">
        <v>20.8</v>
      </c>
      <c r="AO43">
        <v>20.66</v>
      </c>
      <c r="AP43">
        <v>20.71</v>
      </c>
      <c r="AQ43">
        <v>21.04</v>
      </c>
      <c r="AR43">
        <v>20.82</v>
      </c>
      <c r="AS43">
        <v>20.66</v>
      </c>
      <c r="AT43">
        <v>20.7</v>
      </c>
      <c r="AU43">
        <v>20.94</v>
      </c>
      <c r="AV43">
        <v>20.98</v>
      </c>
      <c r="AW43">
        <v>20.81</v>
      </c>
      <c r="AX43">
        <v>20.81</v>
      </c>
      <c r="AY43">
        <v>21.18</v>
      </c>
      <c r="AZ43">
        <v>20.93</v>
      </c>
      <c r="BA43">
        <v>21.22</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19.760000000000002</v>
      </c>
      <c r="EO43">
        <v>19.97</v>
      </c>
      <c r="EP43">
        <v>20.03</v>
      </c>
      <c r="EQ43">
        <v>19.899999999999999</v>
      </c>
      <c r="ER43">
        <v>20</v>
      </c>
      <c r="ES43">
        <v>20.27</v>
      </c>
      <c r="ET43">
        <v>20.39</v>
      </c>
      <c r="EU43">
        <v>20.43</v>
      </c>
      <c r="EV43">
        <v>20.23</v>
      </c>
      <c r="EW43">
        <v>20.16</v>
      </c>
      <c r="EX43">
        <v>20.38</v>
      </c>
      <c r="EY43">
        <v>20.02</v>
      </c>
      <c r="EZ43">
        <v>20.29</v>
      </c>
      <c r="FA43">
        <v>19.82</v>
      </c>
      <c r="FB43">
        <v>19.98</v>
      </c>
      <c r="FC43">
        <v>20.45</v>
      </c>
      <c r="FD43">
        <v>20.399999999999999</v>
      </c>
      <c r="FE43">
        <v>20.2</v>
      </c>
      <c r="FF43">
        <v>20.329999999999998</v>
      </c>
      <c r="FG43">
        <v>20.55</v>
      </c>
      <c r="FH43">
        <v>20.36</v>
      </c>
      <c r="FI43">
        <v>20.2</v>
      </c>
      <c r="FJ43">
        <v>20.149999999999999</v>
      </c>
      <c r="FK43">
        <v>20.399999999999999</v>
      </c>
      <c r="FL43">
        <v>20.49</v>
      </c>
      <c r="FM43">
        <v>20.239999999999998</v>
      </c>
      <c r="FN43">
        <v>20.49</v>
      </c>
      <c r="FO43">
        <v>20.54</v>
      </c>
      <c r="FP43">
        <v>20.420000000000002</v>
      </c>
      <c r="FQ43">
        <v>20.64</v>
      </c>
      <c r="FR43">
        <v>0.25800000000000001</v>
      </c>
      <c r="FS43">
        <v>2.5000000000000001E-2</v>
      </c>
      <c r="FT43">
        <v>0</v>
      </c>
      <c r="FU43">
        <v>0.13300000000000001</v>
      </c>
      <c r="FV43">
        <v>0</v>
      </c>
      <c r="FW43">
        <v>0</v>
      </c>
      <c r="FX43">
        <v>0</v>
      </c>
      <c r="FY43">
        <v>0</v>
      </c>
      <c r="FZ43">
        <v>0</v>
      </c>
      <c r="GA43">
        <v>0</v>
      </c>
      <c r="GB43">
        <v>0</v>
      </c>
      <c r="GC43">
        <v>0</v>
      </c>
      <c r="GD43">
        <v>0</v>
      </c>
      <c r="GE43">
        <v>0.25</v>
      </c>
      <c r="GF43">
        <v>2.5000000000000001E-2</v>
      </c>
      <c r="GG43">
        <v>0</v>
      </c>
      <c r="GH43">
        <v>0</v>
      </c>
      <c r="GI43">
        <v>0</v>
      </c>
      <c r="GJ43">
        <v>0</v>
      </c>
      <c r="GK43">
        <v>0</v>
      </c>
      <c r="GL43">
        <v>0</v>
      </c>
      <c r="GM43">
        <v>0</v>
      </c>
      <c r="GN43">
        <v>0</v>
      </c>
      <c r="GO43">
        <v>0</v>
      </c>
      <c r="GP43">
        <v>0</v>
      </c>
      <c r="GQ43">
        <v>0</v>
      </c>
      <c r="GR43">
        <v>0</v>
      </c>
      <c r="GS43">
        <v>0</v>
      </c>
      <c r="GT43">
        <v>0</v>
      </c>
      <c r="GU43">
        <v>0</v>
      </c>
      <c r="GV43">
        <v>0</v>
      </c>
      <c r="GW43">
        <v>0</v>
      </c>
      <c r="GX43">
        <v>0</v>
      </c>
      <c r="GY43">
        <v>0</v>
      </c>
      <c r="GZ43">
        <v>0</v>
      </c>
      <c r="HA43">
        <v>0</v>
      </c>
      <c r="HB43">
        <v>0</v>
      </c>
      <c r="HC43">
        <v>0</v>
      </c>
      <c r="HD43">
        <v>0</v>
      </c>
      <c r="HE43">
        <v>0</v>
      </c>
      <c r="HF43">
        <v>0</v>
      </c>
      <c r="HG43">
        <v>0</v>
      </c>
      <c r="HH43">
        <v>0</v>
      </c>
      <c r="HI43">
        <v>0</v>
      </c>
      <c r="HJ43">
        <v>0</v>
      </c>
      <c r="HK43">
        <v>0</v>
      </c>
      <c r="HL43">
        <v>0</v>
      </c>
      <c r="HM43">
        <v>0</v>
      </c>
      <c r="HN43">
        <v>0</v>
      </c>
      <c r="HO43">
        <v>0</v>
      </c>
      <c r="HP43">
        <v>0</v>
      </c>
      <c r="HQ43">
        <v>0</v>
      </c>
      <c r="HR43">
        <v>0</v>
      </c>
      <c r="HS43">
        <v>0</v>
      </c>
      <c r="HT43">
        <v>0</v>
      </c>
      <c r="HU43">
        <v>0</v>
      </c>
      <c r="HV43">
        <v>0</v>
      </c>
      <c r="HW43">
        <v>0</v>
      </c>
      <c r="HX43">
        <v>0</v>
      </c>
      <c r="HY43">
        <v>0</v>
      </c>
      <c r="HZ43">
        <v>0</v>
      </c>
      <c r="IA43">
        <v>0</v>
      </c>
      <c r="IB43">
        <v>0</v>
      </c>
      <c r="IC43">
        <v>0</v>
      </c>
      <c r="ID43">
        <v>0</v>
      </c>
      <c r="IE43">
        <v>0</v>
      </c>
      <c r="IF43">
        <v>0</v>
      </c>
      <c r="IG43">
        <v>0</v>
      </c>
      <c r="IH43">
        <v>0</v>
      </c>
      <c r="II43">
        <v>0</v>
      </c>
      <c r="IJ43">
        <v>0</v>
      </c>
      <c r="IK43">
        <v>0</v>
      </c>
      <c r="IL43">
        <v>0</v>
      </c>
      <c r="IM43">
        <v>0</v>
      </c>
      <c r="IN43">
        <v>0</v>
      </c>
      <c r="IO43">
        <v>0</v>
      </c>
      <c r="IP43">
        <v>0</v>
      </c>
      <c r="IQ43">
        <v>0</v>
      </c>
      <c r="IR43">
        <v>0</v>
      </c>
      <c r="IS43">
        <v>0</v>
      </c>
      <c r="IT43">
        <v>0</v>
      </c>
      <c r="IU43">
        <v>0</v>
      </c>
      <c r="IV43">
        <v>0</v>
      </c>
      <c r="IW43">
        <v>0</v>
      </c>
      <c r="IX43">
        <v>0</v>
      </c>
      <c r="IY43">
        <v>0</v>
      </c>
      <c r="IZ43">
        <v>0</v>
      </c>
      <c r="JA43">
        <v>0</v>
      </c>
      <c r="JB43">
        <v>0</v>
      </c>
      <c r="JC43">
        <v>0</v>
      </c>
      <c r="JD43">
        <v>3.9990000000000001</v>
      </c>
      <c r="JE43">
        <v>6</v>
      </c>
      <c r="JF43">
        <v>5.6239999999999997</v>
      </c>
      <c r="JG43">
        <v>7.3639999999999999</v>
      </c>
      <c r="JH43">
        <v>6.9779999999999998</v>
      </c>
      <c r="JI43">
        <v>11.606</v>
      </c>
      <c r="JJ43">
        <v>8.7569999999999997</v>
      </c>
      <c r="JK43">
        <v>9.5180000000000007</v>
      </c>
      <c r="JL43">
        <v>6.3739999999999997</v>
      </c>
      <c r="JM43">
        <v>7.12</v>
      </c>
      <c r="JN43">
        <v>9.5190000000000001</v>
      </c>
      <c r="JO43">
        <v>7.7060000000000004</v>
      </c>
      <c r="JP43">
        <v>8.2710000000000008</v>
      </c>
      <c r="JQ43">
        <v>6.9509999999999996</v>
      </c>
      <c r="JR43">
        <v>6.9029999999999996</v>
      </c>
      <c r="JS43">
        <v>11.567</v>
      </c>
      <c r="JT43">
        <v>10.212</v>
      </c>
      <c r="JU43">
        <v>7.7119999999999997</v>
      </c>
      <c r="JV43">
        <v>9.16</v>
      </c>
      <c r="JW43">
        <v>12.805</v>
      </c>
      <c r="JX43">
        <v>7.4089999999999998</v>
      </c>
      <c r="JY43">
        <v>8.0009999999999994</v>
      </c>
      <c r="JZ43">
        <v>5.0679999999999996</v>
      </c>
      <c r="KA43">
        <v>9.6829999999999998</v>
      </c>
      <c r="KB43">
        <v>11.563000000000001</v>
      </c>
      <c r="KC43">
        <v>10.311</v>
      </c>
      <c r="KD43">
        <v>12.034000000000001</v>
      </c>
      <c r="KE43">
        <v>11.867000000000001</v>
      </c>
      <c r="KF43">
        <v>10.465</v>
      </c>
      <c r="KG43">
        <v>13.173999999999999</v>
      </c>
    </row>
    <row r="44" spans="1:293" x14ac:dyDescent="0.25">
      <c r="A44" t="s">
        <v>738</v>
      </c>
      <c r="B44" t="s">
        <v>833</v>
      </c>
      <c r="C44" t="s">
        <v>595</v>
      </c>
      <c r="D44">
        <v>90</v>
      </c>
      <c r="E44" t="s">
        <v>11</v>
      </c>
      <c r="F44">
        <v>3</v>
      </c>
      <c r="G44">
        <v>1</v>
      </c>
      <c r="H44" t="s">
        <v>8</v>
      </c>
      <c r="I44" t="s">
        <v>3</v>
      </c>
      <c r="J44" t="s">
        <v>5</v>
      </c>
      <c r="K44" t="s">
        <v>834</v>
      </c>
      <c r="L44" t="s">
        <v>831</v>
      </c>
      <c r="M44" s="7">
        <v>0</v>
      </c>
      <c r="N44" s="7">
        <v>94.865493044629602</v>
      </c>
      <c r="O44" s="7">
        <f>M44*'Emission and cost factors'!$D$8+N44*'Emission and cost factors'!$E$8</f>
        <v>43.638126800529619</v>
      </c>
      <c r="P44" s="8">
        <f>M44*'Emission and cost factors'!$D$9+N44*'Emission and cost factors'!$E$9</f>
        <v>14.229823956694441</v>
      </c>
      <c r="Q44" s="7">
        <f t="shared" si="7"/>
        <v>20.755999999999993</v>
      </c>
      <c r="R44" s="2">
        <f t="shared" si="8"/>
        <v>0</v>
      </c>
      <c r="S44" s="2">
        <f t="shared" si="9"/>
        <v>0</v>
      </c>
      <c r="T44" s="2">
        <f t="shared" si="10"/>
        <v>0</v>
      </c>
      <c r="U44" s="7">
        <f t="shared" si="11"/>
        <v>0</v>
      </c>
      <c r="V44" s="7">
        <f t="shared" si="12"/>
        <v>0</v>
      </c>
      <c r="W44" s="7">
        <f t="shared" si="13"/>
        <v>0</v>
      </c>
      <c r="X44">
        <v>20.32</v>
      </c>
      <c r="Y44">
        <v>20.56</v>
      </c>
      <c r="Z44">
        <v>20.48</v>
      </c>
      <c r="AA44">
        <v>20.53</v>
      </c>
      <c r="AB44">
        <v>20.66</v>
      </c>
      <c r="AC44">
        <v>20.83</v>
      </c>
      <c r="AD44">
        <v>20.81</v>
      </c>
      <c r="AE44">
        <v>20.84</v>
      </c>
      <c r="AF44">
        <v>20.77</v>
      </c>
      <c r="AG44">
        <v>20.68</v>
      </c>
      <c r="AH44">
        <v>20.8</v>
      </c>
      <c r="AI44">
        <v>20.61</v>
      </c>
      <c r="AJ44">
        <v>20.72</v>
      </c>
      <c r="AK44">
        <v>20.45</v>
      </c>
      <c r="AL44">
        <v>20.56</v>
      </c>
      <c r="AM44">
        <v>20.8</v>
      </c>
      <c r="AN44">
        <v>20.8</v>
      </c>
      <c r="AO44">
        <v>20.66</v>
      </c>
      <c r="AP44">
        <v>20.71</v>
      </c>
      <c r="AQ44">
        <v>21.04</v>
      </c>
      <c r="AR44">
        <v>20.82</v>
      </c>
      <c r="AS44">
        <v>20.66</v>
      </c>
      <c r="AT44">
        <v>20.7</v>
      </c>
      <c r="AU44">
        <v>20.94</v>
      </c>
      <c r="AV44">
        <v>20.98</v>
      </c>
      <c r="AW44">
        <v>20.81</v>
      </c>
      <c r="AX44">
        <v>20.81</v>
      </c>
      <c r="AY44">
        <v>21.18</v>
      </c>
      <c r="AZ44">
        <v>20.93</v>
      </c>
      <c r="BA44">
        <v>21.22</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19.760000000000002</v>
      </c>
      <c r="EO44">
        <v>19.97</v>
      </c>
      <c r="EP44">
        <v>20.03</v>
      </c>
      <c r="EQ44">
        <v>19.899999999999999</v>
      </c>
      <c r="ER44">
        <v>20</v>
      </c>
      <c r="ES44">
        <v>20.27</v>
      </c>
      <c r="ET44">
        <v>20.39</v>
      </c>
      <c r="EU44">
        <v>20.43</v>
      </c>
      <c r="EV44">
        <v>20.23</v>
      </c>
      <c r="EW44">
        <v>20.16</v>
      </c>
      <c r="EX44">
        <v>20.38</v>
      </c>
      <c r="EY44">
        <v>20.02</v>
      </c>
      <c r="EZ44">
        <v>20.29</v>
      </c>
      <c r="FA44">
        <v>19.82</v>
      </c>
      <c r="FB44">
        <v>19.98</v>
      </c>
      <c r="FC44">
        <v>20.45</v>
      </c>
      <c r="FD44">
        <v>20.399999999999999</v>
      </c>
      <c r="FE44">
        <v>20.2</v>
      </c>
      <c r="FF44">
        <v>20.329999999999998</v>
      </c>
      <c r="FG44">
        <v>20.55</v>
      </c>
      <c r="FH44">
        <v>20.36</v>
      </c>
      <c r="FI44">
        <v>20.2</v>
      </c>
      <c r="FJ44">
        <v>20.149999999999999</v>
      </c>
      <c r="FK44">
        <v>20.399999999999999</v>
      </c>
      <c r="FL44">
        <v>20.49</v>
      </c>
      <c r="FM44">
        <v>20.239999999999998</v>
      </c>
      <c r="FN44">
        <v>20.49</v>
      </c>
      <c r="FO44">
        <v>20.54</v>
      </c>
      <c r="FP44">
        <v>20.420000000000002</v>
      </c>
      <c r="FQ44">
        <v>20.64</v>
      </c>
      <c r="FR44">
        <v>0.25800000000000001</v>
      </c>
      <c r="FS44">
        <v>2.5000000000000001E-2</v>
      </c>
      <c r="FT44">
        <v>0</v>
      </c>
      <c r="FU44">
        <v>0.13300000000000001</v>
      </c>
      <c r="FV44">
        <v>0</v>
      </c>
      <c r="FW44">
        <v>0</v>
      </c>
      <c r="FX44">
        <v>0</v>
      </c>
      <c r="FY44">
        <v>0</v>
      </c>
      <c r="FZ44">
        <v>0</v>
      </c>
      <c r="GA44">
        <v>0</v>
      </c>
      <c r="GB44">
        <v>0</v>
      </c>
      <c r="GC44">
        <v>0</v>
      </c>
      <c r="GD44">
        <v>0</v>
      </c>
      <c r="GE44">
        <v>0.25</v>
      </c>
      <c r="GF44">
        <v>2.5000000000000001E-2</v>
      </c>
      <c r="GG44">
        <v>0</v>
      </c>
      <c r="GH44">
        <v>0</v>
      </c>
      <c r="GI44">
        <v>0</v>
      </c>
      <c r="GJ44">
        <v>0</v>
      </c>
      <c r="GK44">
        <v>0</v>
      </c>
      <c r="GL44">
        <v>0</v>
      </c>
      <c r="GM44">
        <v>0</v>
      </c>
      <c r="GN44">
        <v>0</v>
      </c>
      <c r="GO44">
        <v>0</v>
      </c>
      <c r="GP44">
        <v>0</v>
      </c>
      <c r="GQ44">
        <v>0</v>
      </c>
      <c r="GR44">
        <v>0</v>
      </c>
      <c r="GS44">
        <v>0</v>
      </c>
      <c r="GT44">
        <v>0</v>
      </c>
      <c r="GU44">
        <v>0</v>
      </c>
      <c r="GV44">
        <v>0</v>
      </c>
      <c r="GW44">
        <v>0</v>
      </c>
      <c r="GX44">
        <v>0</v>
      </c>
      <c r="GY44">
        <v>0</v>
      </c>
      <c r="GZ44">
        <v>0</v>
      </c>
      <c r="HA44">
        <v>0</v>
      </c>
      <c r="HB44">
        <v>0</v>
      </c>
      <c r="HC44">
        <v>0</v>
      </c>
      <c r="HD44">
        <v>0</v>
      </c>
      <c r="HE44">
        <v>0</v>
      </c>
      <c r="HF44">
        <v>0</v>
      </c>
      <c r="HG44">
        <v>0</v>
      </c>
      <c r="HH44">
        <v>0</v>
      </c>
      <c r="HI44">
        <v>0</v>
      </c>
      <c r="HJ44">
        <v>0</v>
      </c>
      <c r="HK44">
        <v>0</v>
      </c>
      <c r="HL44">
        <v>0</v>
      </c>
      <c r="HM44">
        <v>0</v>
      </c>
      <c r="HN44">
        <v>0</v>
      </c>
      <c r="HO44">
        <v>0</v>
      </c>
      <c r="HP44">
        <v>0</v>
      </c>
      <c r="HQ44">
        <v>0</v>
      </c>
      <c r="HR44">
        <v>0</v>
      </c>
      <c r="HS44">
        <v>0</v>
      </c>
      <c r="HT44">
        <v>0</v>
      </c>
      <c r="HU44">
        <v>0</v>
      </c>
      <c r="HV44">
        <v>0</v>
      </c>
      <c r="HW44">
        <v>0</v>
      </c>
      <c r="HX44">
        <v>0</v>
      </c>
      <c r="HY44">
        <v>0</v>
      </c>
      <c r="HZ44">
        <v>0</v>
      </c>
      <c r="IA44">
        <v>0</v>
      </c>
      <c r="IB44">
        <v>0</v>
      </c>
      <c r="IC44">
        <v>0</v>
      </c>
      <c r="ID44">
        <v>0</v>
      </c>
      <c r="IE44">
        <v>0</v>
      </c>
      <c r="IF44">
        <v>0</v>
      </c>
      <c r="IG44">
        <v>0</v>
      </c>
      <c r="IH44">
        <v>0</v>
      </c>
      <c r="II44">
        <v>0</v>
      </c>
      <c r="IJ44">
        <v>0</v>
      </c>
      <c r="IK44">
        <v>0</v>
      </c>
      <c r="IL44">
        <v>0</v>
      </c>
      <c r="IM44">
        <v>0</v>
      </c>
      <c r="IN44">
        <v>0</v>
      </c>
      <c r="IO44">
        <v>0</v>
      </c>
      <c r="IP44">
        <v>0</v>
      </c>
      <c r="IQ44">
        <v>0</v>
      </c>
      <c r="IR44">
        <v>0</v>
      </c>
      <c r="IS44">
        <v>0</v>
      </c>
      <c r="IT44">
        <v>0</v>
      </c>
      <c r="IU44">
        <v>0</v>
      </c>
      <c r="IV44">
        <v>0</v>
      </c>
      <c r="IW44">
        <v>0</v>
      </c>
      <c r="IX44">
        <v>0</v>
      </c>
      <c r="IY44">
        <v>0</v>
      </c>
      <c r="IZ44">
        <v>0</v>
      </c>
      <c r="JA44">
        <v>0</v>
      </c>
      <c r="JB44">
        <v>0</v>
      </c>
      <c r="JC44">
        <v>0</v>
      </c>
      <c r="JD44">
        <v>3.9990000000000001</v>
      </c>
      <c r="JE44">
        <v>6</v>
      </c>
      <c r="JF44">
        <v>5.6239999999999997</v>
      </c>
      <c r="JG44">
        <v>7.3639999999999999</v>
      </c>
      <c r="JH44">
        <v>6.9779999999999998</v>
      </c>
      <c r="JI44">
        <v>11.606</v>
      </c>
      <c r="JJ44">
        <v>8.7569999999999997</v>
      </c>
      <c r="JK44">
        <v>9.5180000000000007</v>
      </c>
      <c r="JL44">
        <v>6.3739999999999997</v>
      </c>
      <c r="JM44">
        <v>7.12</v>
      </c>
      <c r="JN44">
        <v>9.5190000000000001</v>
      </c>
      <c r="JO44">
        <v>7.7060000000000004</v>
      </c>
      <c r="JP44">
        <v>8.2710000000000008</v>
      </c>
      <c r="JQ44">
        <v>6.9509999999999996</v>
      </c>
      <c r="JR44">
        <v>6.9029999999999996</v>
      </c>
      <c r="JS44">
        <v>11.567</v>
      </c>
      <c r="JT44">
        <v>10.212</v>
      </c>
      <c r="JU44">
        <v>7.7119999999999997</v>
      </c>
      <c r="JV44">
        <v>9.16</v>
      </c>
      <c r="JW44">
        <v>12.805</v>
      </c>
      <c r="JX44">
        <v>7.4089999999999998</v>
      </c>
      <c r="JY44">
        <v>8.0009999999999994</v>
      </c>
      <c r="JZ44">
        <v>5.0679999999999996</v>
      </c>
      <c r="KA44">
        <v>9.6829999999999998</v>
      </c>
      <c r="KB44">
        <v>11.563000000000001</v>
      </c>
      <c r="KC44">
        <v>10.311</v>
      </c>
      <c r="KD44">
        <v>12.034000000000001</v>
      </c>
      <c r="KE44">
        <v>11.867000000000001</v>
      </c>
      <c r="KF44">
        <v>10.465</v>
      </c>
      <c r="KG44">
        <v>13.173999999999999</v>
      </c>
    </row>
    <row r="45" spans="1:293" x14ac:dyDescent="0.25">
      <c r="A45" t="s">
        <v>739</v>
      </c>
      <c r="B45" t="s">
        <v>833</v>
      </c>
      <c r="C45" t="s">
        <v>595</v>
      </c>
      <c r="D45">
        <v>97</v>
      </c>
      <c r="E45" t="s">
        <v>11</v>
      </c>
      <c r="F45">
        <v>3</v>
      </c>
      <c r="G45">
        <v>1</v>
      </c>
      <c r="H45" t="s">
        <v>9</v>
      </c>
      <c r="I45" t="s">
        <v>612</v>
      </c>
      <c r="J45" t="s">
        <v>611</v>
      </c>
      <c r="K45" t="s">
        <v>834</v>
      </c>
      <c r="L45" t="s">
        <v>831</v>
      </c>
      <c r="M45" s="7">
        <v>0</v>
      </c>
      <c r="N45" s="7">
        <v>66.680314495849103</v>
      </c>
      <c r="O45" s="7">
        <f>M45*'Emission and cost factors'!$D$8+N45*'Emission and cost factors'!$E$8</f>
        <v>30.67294466809059</v>
      </c>
      <c r="P45" s="8">
        <f>M45*'Emission and cost factors'!$D$9+N45*'Emission and cost factors'!$E$9</f>
        <v>10.002047174377365</v>
      </c>
      <c r="Q45" s="7">
        <f t="shared" si="7"/>
        <v>20.92166666666667</v>
      </c>
      <c r="R45" s="2">
        <f t="shared" si="8"/>
        <v>0</v>
      </c>
      <c r="S45" s="2">
        <f t="shared" si="9"/>
        <v>0</v>
      </c>
      <c r="T45" s="2">
        <f t="shared" si="10"/>
        <v>0</v>
      </c>
      <c r="U45" s="7">
        <f t="shared" si="11"/>
        <v>0</v>
      </c>
      <c r="V45" s="7">
        <f t="shared" si="12"/>
        <v>0</v>
      </c>
      <c r="W45" s="7">
        <f t="shared" si="13"/>
        <v>0</v>
      </c>
      <c r="X45">
        <v>20.59</v>
      </c>
      <c r="Y45">
        <v>20.66</v>
      </c>
      <c r="Z45">
        <v>20.74</v>
      </c>
      <c r="AA45">
        <v>20.77</v>
      </c>
      <c r="AB45">
        <v>20.75</v>
      </c>
      <c r="AC45">
        <v>20.91</v>
      </c>
      <c r="AD45">
        <v>20.87</v>
      </c>
      <c r="AE45">
        <v>21.04</v>
      </c>
      <c r="AF45">
        <v>20.87</v>
      </c>
      <c r="AG45">
        <v>20.79</v>
      </c>
      <c r="AH45">
        <v>20.98</v>
      </c>
      <c r="AI45">
        <v>20.81</v>
      </c>
      <c r="AJ45">
        <v>20.8</v>
      </c>
      <c r="AK45">
        <v>20.68</v>
      </c>
      <c r="AL45">
        <v>20.78</v>
      </c>
      <c r="AM45">
        <v>21</v>
      </c>
      <c r="AN45">
        <v>21</v>
      </c>
      <c r="AO45">
        <v>20.8</v>
      </c>
      <c r="AP45">
        <v>20.84</v>
      </c>
      <c r="AQ45">
        <v>21.21</v>
      </c>
      <c r="AR45">
        <v>21.04</v>
      </c>
      <c r="AS45">
        <v>20.81</v>
      </c>
      <c r="AT45">
        <v>20.83</v>
      </c>
      <c r="AU45">
        <v>21.18</v>
      </c>
      <c r="AV45">
        <v>21.15</v>
      </c>
      <c r="AW45">
        <v>20.95</v>
      </c>
      <c r="AX45">
        <v>20.95</v>
      </c>
      <c r="AY45">
        <v>21.38</v>
      </c>
      <c r="AZ45">
        <v>21.1</v>
      </c>
      <c r="BA45">
        <v>21.37</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20.079999999999998</v>
      </c>
      <c r="EO45">
        <v>20.34</v>
      </c>
      <c r="EP45">
        <v>20.37</v>
      </c>
      <c r="EQ45">
        <v>20.25</v>
      </c>
      <c r="ER45">
        <v>20.350000000000001</v>
      </c>
      <c r="ES45">
        <v>20.51</v>
      </c>
      <c r="ET45">
        <v>20.45</v>
      </c>
      <c r="EU45">
        <v>20.57</v>
      </c>
      <c r="EV45">
        <v>20.46</v>
      </c>
      <c r="EW45">
        <v>20.47</v>
      </c>
      <c r="EX45">
        <v>20.56</v>
      </c>
      <c r="EY45">
        <v>20.28</v>
      </c>
      <c r="EZ45">
        <v>20.46</v>
      </c>
      <c r="FA45">
        <v>20.11</v>
      </c>
      <c r="FB45">
        <v>20.260000000000002</v>
      </c>
      <c r="FC45">
        <v>20.6</v>
      </c>
      <c r="FD45">
        <v>20.54</v>
      </c>
      <c r="FE45">
        <v>20.43</v>
      </c>
      <c r="FF45">
        <v>20.59</v>
      </c>
      <c r="FG45">
        <v>20.61</v>
      </c>
      <c r="FH45">
        <v>20.51</v>
      </c>
      <c r="FI45">
        <v>20.45</v>
      </c>
      <c r="FJ45">
        <v>20.39</v>
      </c>
      <c r="FK45">
        <v>20.49</v>
      </c>
      <c r="FL45">
        <v>20.58</v>
      </c>
      <c r="FM45">
        <v>20.440000000000001</v>
      </c>
      <c r="FN45">
        <v>20.67</v>
      </c>
      <c r="FO45">
        <v>20.68</v>
      </c>
      <c r="FP45">
        <v>20.55</v>
      </c>
      <c r="FQ45">
        <v>20.74</v>
      </c>
      <c r="FR45">
        <v>0</v>
      </c>
      <c r="FS45">
        <v>0</v>
      </c>
      <c r="FT45">
        <v>0</v>
      </c>
      <c r="FU45">
        <v>0</v>
      </c>
      <c r="FV45">
        <v>0</v>
      </c>
      <c r="FW45">
        <v>0</v>
      </c>
      <c r="FX45">
        <v>0</v>
      </c>
      <c r="FY45">
        <v>0</v>
      </c>
      <c r="FZ45">
        <v>0</v>
      </c>
      <c r="GA45">
        <v>0</v>
      </c>
      <c r="GB45">
        <v>0</v>
      </c>
      <c r="GC45">
        <v>0</v>
      </c>
      <c r="GD45">
        <v>0</v>
      </c>
      <c r="GE45">
        <v>0</v>
      </c>
      <c r="GF45">
        <v>0</v>
      </c>
      <c r="GG45">
        <v>0</v>
      </c>
      <c r="GH45">
        <v>0</v>
      </c>
      <c r="GI45">
        <v>0</v>
      </c>
      <c r="GJ45">
        <v>0</v>
      </c>
      <c r="GK45">
        <v>0</v>
      </c>
      <c r="GL45">
        <v>0</v>
      </c>
      <c r="GM45">
        <v>0</v>
      </c>
      <c r="GN45">
        <v>0</v>
      </c>
      <c r="GO45">
        <v>0</v>
      </c>
      <c r="GP45">
        <v>0</v>
      </c>
      <c r="GQ45">
        <v>0</v>
      </c>
      <c r="GR45">
        <v>0</v>
      </c>
      <c r="GS45">
        <v>0</v>
      </c>
      <c r="GT45">
        <v>0</v>
      </c>
      <c r="GU45">
        <v>0</v>
      </c>
      <c r="GV45">
        <v>0</v>
      </c>
      <c r="GW45">
        <v>0</v>
      </c>
      <c r="GX45">
        <v>0</v>
      </c>
      <c r="GY45">
        <v>0</v>
      </c>
      <c r="GZ45">
        <v>0</v>
      </c>
      <c r="HA45">
        <v>0</v>
      </c>
      <c r="HB45">
        <v>0</v>
      </c>
      <c r="HC45">
        <v>0</v>
      </c>
      <c r="HD45">
        <v>0</v>
      </c>
      <c r="HE45">
        <v>0</v>
      </c>
      <c r="HF45">
        <v>0</v>
      </c>
      <c r="HG45">
        <v>0</v>
      </c>
      <c r="HH45">
        <v>0</v>
      </c>
      <c r="HI45">
        <v>0</v>
      </c>
      <c r="HJ45">
        <v>0</v>
      </c>
      <c r="HK45">
        <v>0</v>
      </c>
      <c r="HL45">
        <v>0</v>
      </c>
      <c r="HM45">
        <v>0</v>
      </c>
      <c r="HN45">
        <v>0</v>
      </c>
      <c r="HO45">
        <v>0</v>
      </c>
      <c r="HP45">
        <v>0</v>
      </c>
      <c r="HQ45">
        <v>0</v>
      </c>
      <c r="HR45">
        <v>0</v>
      </c>
      <c r="HS45">
        <v>0</v>
      </c>
      <c r="HT45">
        <v>0</v>
      </c>
      <c r="HU45">
        <v>0</v>
      </c>
      <c r="HV45">
        <v>0</v>
      </c>
      <c r="HW45">
        <v>0</v>
      </c>
      <c r="HX45">
        <v>0</v>
      </c>
      <c r="HY45">
        <v>0</v>
      </c>
      <c r="HZ45">
        <v>0</v>
      </c>
      <c r="IA45">
        <v>0</v>
      </c>
      <c r="IB45">
        <v>0</v>
      </c>
      <c r="IC45">
        <v>0</v>
      </c>
      <c r="ID45">
        <v>0</v>
      </c>
      <c r="IE45">
        <v>0</v>
      </c>
      <c r="IF45">
        <v>0</v>
      </c>
      <c r="IG45">
        <v>0</v>
      </c>
      <c r="IH45">
        <v>0</v>
      </c>
      <c r="II45">
        <v>0</v>
      </c>
      <c r="IJ45">
        <v>0</v>
      </c>
      <c r="IK45">
        <v>0</v>
      </c>
      <c r="IL45">
        <v>0</v>
      </c>
      <c r="IM45">
        <v>0</v>
      </c>
      <c r="IN45">
        <v>0</v>
      </c>
      <c r="IO45">
        <v>0</v>
      </c>
      <c r="IP45">
        <v>0</v>
      </c>
      <c r="IQ45">
        <v>0</v>
      </c>
      <c r="IR45">
        <v>0</v>
      </c>
      <c r="IS45">
        <v>0</v>
      </c>
      <c r="IT45">
        <v>0</v>
      </c>
      <c r="IU45">
        <v>0</v>
      </c>
      <c r="IV45">
        <v>0</v>
      </c>
      <c r="IW45">
        <v>0</v>
      </c>
      <c r="IX45">
        <v>0</v>
      </c>
      <c r="IY45">
        <v>0</v>
      </c>
      <c r="IZ45">
        <v>0</v>
      </c>
      <c r="JA45">
        <v>0</v>
      </c>
      <c r="JB45">
        <v>0</v>
      </c>
      <c r="JC45">
        <v>0</v>
      </c>
      <c r="JD45">
        <v>3.9990000000000001</v>
      </c>
      <c r="JE45">
        <v>6</v>
      </c>
      <c r="JF45">
        <v>5.6239999999999997</v>
      </c>
      <c r="JG45">
        <v>7.3639999999999999</v>
      </c>
      <c r="JH45">
        <v>6.9779999999999998</v>
      </c>
      <c r="JI45">
        <v>11.606</v>
      </c>
      <c r="JJ45">
        <v>8.7569999999999997</v>
      </c>
      <c r="JK45">
        <v>9.5180000000000007</v>
      </c>
      <c r="JL45">
        <v>6.3739999999999997</v>
      </c>
      <c r="JM45">
        <v>7.12</v>
      </c>
      <c r="JN45">
        <v>9.5190000000000001</v>
      </c>
      <c r="JO45">
        <v>7.7060000000000004</v>
      </c>
      <c r="JP45">
        <v>8.2710000000000008</v>
      </c>
      <c r="JQ45">
        <v>6.9509999999999996</v>
      </c>
      <c r="JR45">
        <v>6.9029999999999996</v>
      </c>
      <c r="JS45">
        <v>11.567</v>
      </c>
      <c r="JT45">
        <v>10.212</v>
      </c>
      <c r="JU45">
        <v>7.7119999999999997</v>
      </c>
      <c r="JV45">
        <v>9.16</v>
      </c>
      <c r="JW45">
        <v>12.805</v>
      </c>
      <c r="JX45">
        <v>7.4089999999999998</v>
      </c>
      <c r="JY45">
        <v>8.0009999999999994</v>
      </c>
      <c r="JZ45">
        <v>5.0679999999999996</v>
      </c>
      <c r="KA45">
        <v>9.6829999999999998</v>
      </c>
      <c r="KB45">
        <v>11.563000000000001</v>
      </c>
      <c r="KC45">
        <v>10.311</v>
      </c>
      <c r="KD45">
        <v>12.034000000000001</v>
      </c>
      <c r="KE45">
        <v>11.867000000000001</v>
      </c>
      <c r="KF45">
        <v>10.465</v>
      </c>
      <c r="KG45">
        <v>13.173999999999999</v>
      </c>
    </row>
    <row r="46" spans="1:293" x14ac:dyDescent="0.25">
      <c r="A46" t="s">
        <v>740</v>
      </c>
      <c r="B46" t="s">
        <v>833</v>
      </c>
      <c r="C46" t="s">
        <v>595</v>
      </c>
      <c r="D46">
        <v>98</v>
      </c>
      <c r="E46" t="s">
        <v>11</v>
      </c>
      <c r="F46">
        <v>3</v>
      </c>
      <c r="G46">
        <v>1</v>
      </c>
      <c r="H46" t="s">
        <v>9</v>
      </c>
      <c r="I46" t="s">
        <v>612</v>
      </c>
      <c r="J46" t="s">
        <v>5</v>
      </c>
      <c r="K46" t="s">
        <v>834</v>
      </c>
      <c r="L46" t="s">
        <v>831</v>
      </c>
      <c r="M46" s="7">
        <v>0</v>
      </c>
      <c r="N46" s="7">
        <v>66.5377204965489</v>
      </c>
      <c r="O46" s="7">
        <f>M46*'Emission and cost factors'!$D$8+N46*'Emission and cost factors'!$E$8</f>
        <v>30.607351428412496</v>
      </c>
      <c r="P46" s="8">
        <f>M46*'Emission and cost factors'!$D$9+N46*'Emission and cost factors'!$E$9</f>
        <v>9.980658074482335</v>
      </c>
      <c r="Q46" s="7">
        <f t="shared" si="7"/>
        <v>20.92166666666667</v>
      </c>
      <c r="R46" s="2">
        <f t="shared" si="8"/>
        <v>0</v>
      </c>
      <c r="S46" s="2">
        <f t="shared" si="9"/>
        <v>0</v>
      </c>
      <c r="T46" s="2">
        <f t="shared" si="10"/>
        <v>0</v>
      </c>
      <c r="U46" s="7">
        <f t="shared" si="11"/>
        <v>0</v>
      </c>
      <c r="V46" s="7">
        <f t="shared" si="12"/>
        <v>0</v>
      </c>
      <c r="W46" s="7">
        <f t="shared" si="13"/>
        <v>0</v>
      </c>
      <c r="X46">
        <v>20.59</v>
      </c>
      <c r="Y46">
        <v>20.66</v>
      </c>
      <c r="Z46">
        <v>20.74</v>
      </c>
      <c r="AA46">
        <v>20.77</v>
      </c>
      <c r="AB46">
        <v>20.75</v>
      </c>
      <c r="AC46">
        <v>20.91</v>
      </c>
      <c r="AD46">
        <v>20.87</v>
      </c>
      <c r="AE46">
        <v>21.04</v>
      </c>
      <c r="AF46">
        <v>20.87</v>
      </c>
      <c r="AG46">
        <v>20.79</v>
      </c>
      <c r="AH46">
        <v>20.98</v>
      </c>
      <c r="AI46">
        <v>20.81</v>
      </c>
      <c r="AJ46">
        <v>20.8</v>
      </c>
      <c r="AK46">
        <v>20.68</v>
      </c>
      <c r="AL46">
        <v>20.78</v>
      </c>
      <c r="AM46">
        <v>21</v>
      </c>
      <c r="AN46">
        <v>21</v>
      </c>
      <c r="AO46">
        <v>20.8</v>
      </c>
      <c r="AP46">
        <v>20.84</v>
      </c>
      <c r="AQ46">
        <v>21.21</v>
      </c>
      <c r="AR46">
        <v>21.04</v>
      </c>
      <c r="AS46">
        <v>20.81</v>
      </c>
      <c r="AT46">
        <v>20.83</v>
      </c>
      <c r="AU46">
        <v>21.18</v>
      </c>
      <c r="AV46">
        <v>21.15</v>
      </c>
      <c r="AW46">
        <v>20.95</v>
      </c>
      <c r="AX46">
        <v>20.95</v>
      </c>
      <c r="AY46">
        <v>21.38</v>
      </c>
      <c r="AZ46">
        <v>21.1</v>
      </c>
      <c r="BA46">
        <v>21.37</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20.079999999999998</v>
      </c>
      <c r="EO46">
        <v>20.34</v>
      </c>
      <c r="EP46">
        <v>20.37</v>
      </c>
      <c r="EQ46">
        <v>20.25</v>
      </c>
      <c r="ER46">
        <v>20.350000000000001</v>
      </c>
      <c r="ES46">
        <v>20.51</v>
      </c>
      <c r="ET46">
        <v>20.45</v>
      </c>
      <c r="EU46">
        <v>20.57</v>
      </c>
      <c r="EV46">
        <v>20.46</v>
      </c>
      <c r="EW46">
        <v>20.47</v>
      </c>
      <c r="EX46">
        <v>20.56</v>
      </c>
      <c r="EY46">
        <v>20.28</v>
      </c>
      <c r="EZ46">
        <v>20.46</v>
      </c>
      <c r="FA46">
        <v>20.11</v>
      </c>
      <c r="FB46">
        <v>20.260000000000002</v>
      </c>
      <c r="FC46">
        <v>20.6</v>
      </c>
      <c r="FD46">
        <v>20.54</v>
      </c>
      <c r="FE46">
        <v>20.43</v>
      </c>
      <c r="FF46">
        <v>20.59</v>
      </c>
      <c r="FG46">
        <v>20.61</v>
      </c>
      <c r="FH46">
        <v>20.51</v>
      </c>
      <c r="FI46">
        <v>20.45</v>
      </c>
      <c r="FJ46">
        <v>20.39</v>
      </c>
      <c r="FK46">
        <v>20.49</v>
      </c>
      <c r="FL46">
        <v>20.58</v>
      </c>
      <c r="FM46">
        <v>20.440000000000001</v>
      </c>
      <c r="FN46">
        <v>20.67</v>
      </c>
      <c r="FO46">
        <v>20.68</v>
      </c>
      <c r="FP46">
        <v>20.55</v>
      </c>
      <c r="FQ46">
        <v>20.74</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v>0</v>
      </c>
      <c r="GV46">
        <v>0</v>
      </c>
      <c r="GW46">
        <v>0</v>
      </c>
      <c r="GX46">
        <v>0</v>
      </c>
      <c r="GY46">
        <v>0</v>
      </c>
      <c r="GZ46">
        <v>0</v>
      </c>
      <c r="HA46">
        <v>0</v>
      </c>
      <c r="HB46">
        <v>0</v>
      </c>
      <c r="HC46">
        <v>0</v>
      </c>
      <c r="HD46">
        <v>0</v>
      </c>
      <c r="HE46">
        <v>0</v>
      </c>
      <c r="HF46">
        <v>0</v>
      </c>
      <c r="HG46">
        <v>0</v>
      </c>
      <c r="HH46">
        <v>0</v>
      </c>
      <c r="HI46">
        <v>0</v>
      </c>
      <c r="HJ46">
        <v>0</v>
      </c>
      <c r="HK46">
        <v>0</v>
      </c>
      <c r="HL46">
        <v>0</v>
      </c>
      <c r="HM46">
        <v>0</v>
      </c>
      <c r="HN46">
        <v>0</v>
      </c>
      <c r="HO46">
        <v>0</v>
      </c>
      <c r="HP46">
        <v>0</v>
      </c>
      <c r="HQ46">
        <v>0</v>
      </c>
      <c r="HR46">
        <v>0</v>
      </c>
      <c r="HS46">
        <v>0</v>
      </c>
      <c r="HT46">
        <v>0</v>
      </c>
      <c r="HU46">
        <v>0</v>
      </c>
      <c r="HV46">
        <v>0</v>
      </c>
      <c r="HW46">
        <v>0</v>
      </c>
      <c r="HX46">
        <v>0</v>
      </c>
      <c r="HY46">
        <v>0</v>
      </c>
      <c r="HZ46">
        <v>0</v>
      </c>
      <c r="IA46">
        <v>0</v>
      </c>
      <c r="IB46">
        <v>0</v>
      </c>
      <c r="IC46">
        <v>0</v>
      </c>
      <c r="ID46">
        <v>0</v>
      </c>
      <c r="IE46">
        <v>0</v>
      </c>
      <c r="IF46">
        <v>0</v>
      </c>
      <c r="IG46">
        <v>0</v>
      </c>
      <c r="IH46">
        <v>0</v>
      </c>
      <c r="II46">
        <v>0</v>
      </c>
      <c r="IJ46">
        <v>0</v>
      </c>
      <c r="IK46">
        <v>0</v>
      </c>
      <c r="IL46">
        <v>0</v>
      </c>
      <c r="IM46">
        <v>0</v>
      </c>
      <c r="IN46">
        <v>0</v>
      </c>
      <c r="IO46">
        <v>0</v>
      </c>
      <c r="IP46">
        <v>0</v>
      </c>
      <c r="IQ46">
        <v>0</v>
      </c>
      <c r="IR46">
        <v>0</v>
      </c>
      <c r="IS46">
        <v>0</v>
      </c>
      <c r="IT46">
        <v>0</v>
      </c>
      <c r="IU46">
        <v>0</v>
      </c>
      <c r="IV46">
        <v>0</v>
      </c>
      <c r="IW46">
        <v>0</v>
      </c>
      <c r="IX46">
        <v>0</v>
      </c>
      <c r="IY46">
        <v>0</v>
      </c>
      <c r="IZ46">
        <v>0</v>
      </c>
      <c r="JA46">
        <v>0</v>
      </c>
      <c r="JB46">
        <v>0</v>
      </c>
      <c r="JC46">
        <v>0</v>
      </c>
      <c r="JD46">
        <v>3.9990000000000001</v>
      </c>
      <c r="JE46">
        <v>6</v>
      </c>
      <c r="JF46">
        <v>5.6239999999999997</v>
      </c>
      <c r="JG46">
        <v>7.3639999999999999</v>
      </c>
      <c r="JH46">
        <v>6.9779999999999998</v>
      </c>
      <c r="JI46">
        <v>11.606</v>
      </c>
      <c r="JJ46">
        <v>8.7569999999999997</v>
      </c>
      <c r="JK46">
        <v>9.5180000000000007</v>
      </c>
      <c r="JL46">
        <v>6.3739999999999997</v>
      </c>
      <c r="JM46">
        <v>7.12</v>
      </c>
      <c r="JN46">
        <v>9.5190000000000001</v>
      </c>
      <c r="JO46">
        <v>7.7060000000000004</v>
      </c>
      <c r="JP46">
        <v>8.2710000000000008</v>
      </c>
      <c r="JQ46">
        <v>6.9509999999999996</v>
      </c>
      <c r="JR46">
        <v>6.9029999999999996</v>
      </c>
      <c r="JS46">
        <v>11.567</v>
      </c>
      <c r="JT46">
        <v>10.212</v>
      </c>
      <c r="JU46">
        <v>7.7119999999999997</v>
      </c>
      <c r="JV46">
        <v>9.16</v>
      </c>
      <c r="JW46">
        <v>12.805</v>
      </c>
      <c r="JX46">
        <v>7.4089999999999998</v>
      </c>
      <c r="JY46">
        <v>8.0009999999999994</v>
      </c>
      <c r="JZ46">
        <v>5.0679999999999996</v>
      </c>
      <c r="KA46">
        <v>9.6829999999999998</v>
      </c>
      <c r="KB46">
        <v>11.563000000000001</v>
      </c>
      <c r="KC46">
        <v>10.311</v>
      </c>
      <c r="KD46">
        <v>12.034000000000001</v>
      </c>
      <c r="KE46">
        <v>11.867000000000001</v>
      </c>
      <c r="KF46">
        <v>10.465</v>
      </c>
      <c r="KG46">
        <v>13.173999999999999</v>
      </c>
    </row>
    <row r="47" spans="1:293" x14ac:dyDescent="0.25">
      <c r="A47" t="s">
        <v>741</v>
      </c>
      <c r="B47" t="s">
        <v>833</v>
      </c>
      <c r="C47" t="s">
        <v>595</v>
      </c>
      <c r="D47">
        <v>99</v>
      </c>
      <c r="E47" t="s">
        <v>11</v>
      </c>
      <c r="F47">
        <v>3</v>
      </c>
      <c r="G47">
        <v>1</v>
      </c>
      <c r="H47" t="s">
        <v>9</v>
      </c>
      <c r="I47" t="s">
        <v>7</v>
      </c>
      <c r="J47" t="s">
        <v>611</v>
      </c>
      <c r="K47" t="s">
        <v>834</v>
      </c>
      <c r="L47" t="s">
        <v>831</v>
      </c>
      <c r="M47" s="7">
        <v>0</v>
      </c>
      <c r="N47" s="7">
        <v>66.1295256196521</v>
      </c>
      <c r="O47" s="7">
        <f>M47*'Emission and cost factors'!$D$8+N47*'Emission and cost factors'!$E$8</f>
        <v>30.419581785039966</v>
      </c>
      <c r="P47" s="8">
        <f>M47*'Emission and cost factors'!$D$9+N47*'Emission and cost factors'!$E$9</f>
        <v>9.9194288429478146</v>
      </c>
      <c r="Q47" s="7">
        <f t="shared" si="7"/>
        <v>20.944000000000006</v>
      </c>
      <c r="R47" s="2">
        <f t="shared" si="8"/>
        <v>0</v>
      </c>
      <c r="S47" s="2">
        <f t="shared" si="9"/>
        <v>0</v>
      </c>
      <c r="T47" s="2">
        <f t="shared" si="10"/>
        <v>0</v>
      </c>
      <c r="U47" s="7">
        <f t="shared" si="11"/>
        <v>0</v>
      </c>
      <c r="V47" s="7">
        <f t="shared" si="12"/>
        <v>0</v>
      </c>
      <c r="W47" s="7">
        <f t="shared" si="13"/>
        <v>0</v>
      </c>
      <c r="X47">
        <v>20.62</v>
      </c>
      <c r="Y47">
        <v>20.8</v>
      </c>
      <c r="Z47">
        <v>20.72</v>
      </c>
      <c r="AA47">
        <v>20.77</v>
      </c>
      <c r="AB47">
        <v>20.8</v>
      </c>
      <c r="AC47">
        <v>20.87</v>
      </c>
      <c r="AD47">
        <v>20.92</v>
      </c>
      <c r="AE47">
        <v>21.07</v>
      </c>
      <c r="AF47">
        <v>20.9</v>
      </c>
      <c r="AG47">
        <v>20.8</v>
      </c>
      <c r="AH47">
        <v>21</v>
      </c>
      <c r="AI47">
        <v>20.8</v>
      </c>
      <c r="AJ47">
        <v>20.85</v>
      </c>
      <c r="AK47">
        <v>20.7</v>
      </c>
      <c r="AL47">
        <v>20.79</v>
      </c>
      <c r="AM47">
        <v>21.02</v>
      </c>
      <c r="AN47">
        <v>21.03</v>
      </c>
      <c r="AO47">
        <v>20.86</v>
      </c>
      <c r="AP47">
        <v>20.89</v>
      </c>
      <c r="AQ47">
        <v>21.23</v>
      </c>
      <c r="AR47">
        <v>21.07</v>
      </c>
      <c r="AS47">
        <v>20.88</v>
      </c>
      <c r="AT47">
        <v>20.87</v>
      </c>
      <c r="AU47">
        <v>21.19</v>
      </c>
      <c r="AV47">
        <v>21.16</v>
      </c>
      <c r="AW47">
        <v>20.97</v>
      </c>
      <c r="AX47">
        <v>20.98</v>
      </c>
      <c r="AY47">
        <v>21.32</v>
      </c>
      <c r="AZ47">
        <v>21.11</v>
      </c>
      <c r="BA47">
        <v>21.33</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v>
      </c>
      <c r="EF47">
        <v>0</v>
      </c>
      <c r="EG47">
        <v>0</v>
      </c>
      <c r="EH47">
        <v>0</v>
      </c>
      <c r="EI47">
        <v>0</v>
      </c>
      <c r="EJ47">
        <v>0</v>
      </c>
      <c r="EK47">
        <v>0</v>
      </c>
      <c r="EL47">
        <v>0</v>
      </c>
      <c r="EM47">
        <v>0</v>
      </c>
      <c r="EN47">
        <v>20.170000000000002</v>
      </c>
      <c r="EO47">
        <v>20.38</v>
      </c>
      <c r="EP47">
        <v>20.440000000000001</v>
      </c>
      <c r="EQ47">
        <v>20.260000000000002</v>
      </c>
      <c r="ER47">
        <v>20.41</v>
      </c>
      <c r="ES47">
        <v>20.53</v>
      </c>
      <c r="ET47">
        <v>20.67</v>
      </c>
      <c r="EU47">
        <v>20.62</v>
      </c>
      <c r="EV47">
        <v>20.52</v>
      </c>
      <c r="EW47">
        <v>20.52</v>
      </c>
      <c r="EX47">
        <v>20.6</v>
      </c>
      <c r="EY47">
        <v>20.29</v>
      </c>
      <c r="EZ47">
        <v>20.62</v>
      </c>
      <c r="FA47">
        <v>20.149999999999999</v>
      </c>
      <c r="FB47">
        <v>20.3</v>
      </c>
      <c r="FC47">
        <v>20.63</v>
      </c>
      <c r="FD47">
        <v>20.6</v>
      </c>
      <c r="FE47">
        <v>20.45</v>
      </c>
      <c r="FF47">
        <v>20.61</v>
      </c>
      <c r="FG47">
        <v>20.67</v>
      </c>
      <c r="FH47">
        <v>20.55</v>
      </c>
      <c r="FI47">
        <v>20.45</v>
      </c>
      <c r="FJ47">
        <v>20.46</v>
      </c>
      <c r="FK47">
        <v>20.56</v>
      </c>
      <c r="FL47">
        <v>20.67</v>
      </c>
      <c r="FM47">
        <v>20.420000000000002</v>
      </c>
      <c r="FN47">
        <v>20.64</v>
      </c>
      <c r="FO47">
        <v>20.72</v>
      </c>
      <c r="FP47">
        <v>20.69</v>
      </c>
      <c r="FQ47">
        <v>20.78</v>
      </c>
      <c r="FR47">
        <v>0</v>
      </c>
      <c r="FS47">
        <v>0</v>
      </c>
      <c r="FT47">
        <v>0</v>
      </c>
      <c r="FU47">
        <v>0</v>
      </c>
      <c r="FV47">
        <v>0</v>
      </c>
      <c r="FW47">
        <v>0</v>
      </c>
      <c r="FX47">
        <v>0</v>
      </c>
      <c r="FY47">
        <v>0</v>
      </c>
      <c r="FZ47">
        <v>0</v>
      </c>
      <c r="GA47">
        <v>0</v>
      </c>
      <c r="GB47">
        <v>0</v>
      </c>
      <c r="GC47">
        <v>0</v>
      </c>
      <c r="GD47">
        <v>0</v>
      </c>
      <c r="GE47">
        <v>0</v>
      </c>
      <c r="GF47">
        <v>0</v>
      </c>
      <c r="GG47">
        <v>0</v>
      </c>
      <c r="GH47">
        <v>0</v>
      </c>
      <c r="GI47">
        <v>0</v>
      </c>
      <c r="GJ47">
        <v>0</v>
      </c>
      <c r="GK47">
        <v>0</v>
      </c>
      <c r="GL47">
        <v>0</v>
      </c>
      <c r="GM47">
        <v>0</v>
      </c>
      <c r="GN47">
        <v>0</v>
      </c>
      <c r="GO47">
        <v>0</v>
      </c>
      <c r="GP47">
        <v>0</v>
      </c>
      <c r="GQ47">
        <v>0</v>
      </c>
      <c r="GR47">
        <v>0</v>
      </c>
      <c r="GS47">
        <v>0</v>
      </c>
      <c r="GT47">
        <v>0</v>
      </c>
      <c r="GU47">
        <v>0</v>
      </c>
      <c r="GV47">
        <v>0</v>
      </c>
      <c r="GW47">
        <v>0</v>
      </c>
      <c r="GX47">
        <v>0</v>
      </c>
      <c r="GY47">
        <v>0</v>
      </c>
      <c r="GZ47">
        <v>0</v>
      </c>
      <c r="HA47">
        <v>0</v>
      </c>
      <c r="HB47">
        <v>0</v>
      </c>
      <c r="HC47">
        <v>0</v>
      </c>
      <c r="HD47">
        <v>0</v>
      </c>
      <c r="HE47">
        <v>0</v>
      </c>
      <c r="HF47">
        <v>0</v>
      </c>
      <c r="HG47">
        <v>0</v>
      </c>
      <c r="HH47">
        <v>0</v>
      </c>
      <c r="HI47">
        <v>0</v>
      </c>
      <c r="HJ47">
        <v>0</v>
      </c>
      <c r="HK47">
        <v>0</v>
      </c>
      <c r="HL47">
        <v>0</v>
      </c>
      <c r="HM47">
        <v>0</v>
      </c>
      <c r="HN47">
        <v>0</v>
      </c>
      <c r="HO47">
        <v>0</v>
      </c>
      <c r="HP47">
        <v>0</v>
      </c>
      <c r="HQ47">
        <v>0</v>
      </c>
      <c r="HR47">
        <v>0</v>
      </c>
      <c r="HS47">
        <v>0</v>
      </c>
      <c r="HT47">
        <v>0</v>
      </c>
      <c r="HU47">
        <v>0</v>
      </c>
      <c r="HV47">
        <v>0</v>
      </c>
      <c r="HW47">
        <v>0</v>
      </c>
      <c r="HX47">
        <v>0</v>
      </c>
      <c r="HY47">
        <v>0</v>
      </c>
      <c r="HZ47">
        <v>0</v>
      </c>
      <c r="IA47">
        <v>0</v>
      </c>
      <c r="IB47">
        <v>0</v>
      </c>
      <c r="IC47">
        <v>0</v>
      </c>
      <c r="ID47">
        <v>0</v>
      </c>
      <c r="IE47">
        <v>0</v>
      </c>
      <c r="IF47">
        <v>0</v>
      </c>
      <c r="IG47">
        <v>0</v>
      </c>
      <c r="IH47">
        <v>0</v>
      </c>
      <c r="II47">
        <v>0</v>
      </c>
      <c r="IJ47">
        <v>0</v>
      </c>
      <c r="IK47">
        <v>0</v>
      </c>
      <c r="IL47">
        <v>0</v>
      </c>
      <c r="IM47">
        <v>0</v>
      </c>
      <c r="IN47">
        <v>0</v>
      </c>
      <c r="IO47">
        <v>0</v>
      </c>
      <c r="IP47">
        <v>0</v>
      </c>
      <c r="IQ47">
        <v>0</v>
      </c>
      <c r="IR47">
        <v>0</v>
      </c>
      <c r="IS47">
        <v>0</v>
      </c>
      <c r="IT47">
        <v>0</v>
      </c>
      <c r="IU47">
        <v>0</v>
      </c>
      <c r="IV47">
        <v>0</v>
      </c>
      <c r="IW47">
        <v>0</v>
      </c>
      <c r="IX47">
        <v>0</v>
      </c>
      <c r="IY47">
        <v>0</v>
      </c>
      <c r="IZ47">
        <v>0</v>
      </c>
      <c r="JA47">
        <v>0</v>
      </c>
      <c r="JB47">
        <v>0</v>
      </c>
      <c r="JC47">
        <v>0</v>
      </c>
      <c r="JD47">
        <v>3.9990000000000001</v>
      </c>
      <c r="JE47">
        <v>6</v>
      </c>
      <c r="JF47">
        <v>5.6239999999999997</v>
      </c>
      <c r="JG47">
        <v>7.3639999999999999</v>
      </c>
      <c r="JH47">
        <v>6.9779999999999998</v>
      </c>
      <c r="JI47">
        <v>11.606</v>
      </c>
      <c r="JJ47">
        <v>8.7569999999999997</v>
      </c>
      <c r="JK47">
        <v>9.5180000000000007</v>
      </c>
      <c r="JL47">
        <v>6.3739999999999997</v>
      </c>
      <c r="JM47">
        <v>7.12</v>
      </c>
      <c r="JN47">
        <v>9.5190000000000001</v>
      </c>
      <c r="JO47">
        <v>7.7060000000000004</v>
      </c>
      <c r="JP47">
        <v>8.2710000000000008</v>
      </c>
      <c r="JQ47">
        <v>6.9509999999999996</v>
      </c>
      <c r="JR47">
        <v>6.9029999999999996</v>
      </c>
      <c r="JS47">
        <v>11.567</v>
      </c>
      <c r="JT47">
        <v>10.212</v>
      </c>
      <c r="JU47">
        <v>7.7119999999999997</v>
      </c>
      <c r="JV47">
        <v>9.16</v>
      </c>
      <c r="JW47">
        <v>12.805</v>
      </c>
      <c r="JX47">
        <v>7.4089999999999998</v>
      </c>
      <c r="JY47">
        <v>8.0009999999999994</v>
      </c>
      <c r="JZ47">
        <v>5.0679999999999996</v>
      </c>
      <c r="KA47">
        <v>9.6829999999999998</v>
      </c>
      <c r="KB47">
        <v>11.563000000000001</v>
      </c>
      <c r="KC47">
        <v>10.311</v>
      </c>
      <c r="KD47">
        <v>12.034000000000001</v>
      </c>
      <c r="KE47">
        <v>11.867000000000001</v>
      </c>
      <c r="KF47">
        <v>10.465</v>
      </c>
      <c r="KG47">
        <v>13.173999999999999</v>
      </c>
    </row>
    <row r="48" spans="1:293" x14ac:dyDescent="0.25">
      <c r="A48" t="s">
        <v>742</v>
      </c>
      <c r="B48" t="s">
        <v>833</v>
      </c>
      <c r="C48" t="s">
        <v>595</v>
      </c>
      <c r="D48">
        <v>100</v>
      </c>
      <c r="E48" t="s">
        <v>11</v>
      </c>
      <c r="F48">
        <v>3</v>
      </c>
      <c r="G48">
        <v>1</v>
      </c>
      <c r="H48" t="s">
        <v>9</v>
      </c>
      <c r="I48" t="s">
        <v>7</v>
      </c>
      <c r="J48" t="s">
        <v>5</v>
      </c>
      <c r="K48" t="s">
        <v>834</v>
      </c>
      <c r="L48" t="s">
        <v>831</v>
      </c>
      <c r="M48" s="7">
        <v>0</v>
      </c>
      <c r="N48" s="7">
        <v>66.167074930543706</v>
      </c>
      <c r="O48" s="7">
        <f>M48*'Emission and cost factors'!$D$8+N48*'Emission and cost factors'!$E$8</f>
        <v>30.436854468050107</v>
      </c>
      <c r="P48" s="8">
        <f>M48*'Emission and cost factors'!$D$9+N48*'Emission and cost factors'!$E$9</f>
        <v>9.9250612395815558</v>
      </c>
      <c r="Q48" s="7">
        <f t="shared" si="7"/>
        <v>20.944000000000006</v>
      </c>
      <c r="R48" s="2">
        <f t="shared" si="8"/>
        <v>0</v>
      </c>
      <c r="S48" s="2">
        <f t="shared" si="9"/>
        <v>0</v>
      </c>
      <c r="T48" s="2">
        <f t="shared" si="10"/>
        <v>0</v>
      </c>
      <c r="U48" s="7">
        <f t="shared" si="11"/>
        <v>0</v>
      </c>
      <c r="V48" s="7">
        <f t="shared" si="12"/>
        <v>0</v>
      </c>
      <c r="W48" s="7">
        <f t="shared" si="13"/>
        <v>0</v>
      </c>
      <c r="X48">
        <v>20.62</v>
      </c>
      <c r="Y48">
        <v>20.8</v>
      </c>
      <c r="Z48">
        <v>20.72</v>
      </c>
      <c r="AA48">
        <v>20.77</v>
      </c>
      <c r="AB48">
        <v>20.8</v>
      </c>
      <c r="AC48">
        <v>20.87</v>
      </c>
      <c r="AD48">
        <v>20.92</v>
      </c>
      <c r="AE48">
        <v>21.07</v>
      </c>
      <c r="AF48">
        <v>20.9</v>
      </c>
      <c r="AG48">
        <v>20.8</v>
      </c>
      <c r="AH48">
        <v>21</v>
      </c>
      <c r="AI48">
        <v>20.8</v>
      </c>
      <c r="AJ48">
        <v>20.85</v>
      </c>
      <c r="AK48">
        <v>20.7</v>
      </c>
      <c r="AL48">
        <v>20.79</v>
      </c>
      <c r="AM48">
        <v>21.02</v>
      </c>
      <c r="AN48">
        <v>21.03</v>
      </c>
      <c r="AO48">
        <v>20.86</v>
      </c>
      <c r="AP48">
        <v>20.89</v>
      </c>
      <c r="AQ48">
        <v>21.23</v>
      </c>
      <c r="AR48">
        <v>21.07</v>
      </c>
      <c r="AS48">
        <v>20.88</v>
      </c>
      <c r="AT48">
        <v>20.87</v>
      </c>
      <c r="AU48">
        <v>21.19</v>
      </c>
      <c r="AV48">
        <v>21.16</v>
      </c>
      <c r="AW48">
        <v>20.97</v>
      </c>
      <c r="AX48">
        <v>20.98</v>
      </c>
      <c r="AY48">
        <v>21.32</v>
      </c>
      <c r="AZ48">
        <v>21.11</v>
      </c>
      <c r="BA48">
        <v>21.33</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20.170000000000002</v>
      </c>
      <c r="EO48">
        <v>20.38</v>
      </c>
      <c r="EP48">
        <v>20.440000000000001</v>
      </c>
      <c r="EQ48">
        <v>20.260000000000002</v>
      </c>
      <c r="ER48">
        <v>20.41</v>
      </c>
      <c r="ES48">
        <v>20.53</v>
      </c>
      <c r="ET48">
        <v>20.67</v>
      </c>
      <c r="EU48">
        <v>20.62</v>
      </c>
      <c r="EV48">
        <v>20.52</v>
      </c>
      <c r="EW48">
        <v>20.52</v>
      </c>
      <c r="EX48">
        <v>20.6</v>
      </c>
      <c r="EY48">
        <v>20.29</v>
      </c>
      <c r="EZ48">
        <v>20.62</v>
      </c>
      <c r="FA48">
        <v>20.149999999999999</v>
      </c>
      <c r="FB48">
        <v>20.3</v>
      </c>
      <c r="FC48">
        <v>20.63</v>
      </c>
      <c r="FD48">
        <v>20.6</v>
      </c>
      <c r="FE48">
        <v>20.45</v>
      </c>
      <c r="FF48">
        <v>20.61</v>
      </c>
      <c r="FG48">
        <v>20.67</v>
      </c>
      <c r="FH48">
        <v>20.55</v>
      </c>
      <c r="FI48">
        <v>20.45</v>
      </c>
      <c r="FJ48">
        <v>20.46</v>
      </c>
      <c r="FK48">
        <v>20.56</v>
      </c>
      <c r="FL48">
        <v>20.67</v>
      </c>
      <c r="FM48">
        <v>20.420000000000002</v>
      </c>
      <c r="FN48">
        <v>20.64</v>
      </c>
      <c r="FO48">
        <v>20.72</v>
      </c>
      <c r="FP48">
        <v>20.69</v>
      </c>
      <c r="FQ48">
        <v>20.78</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0</v>
      </c>
      <c r="HH48">
        <v>0</v>
      </c>
      <c r="HI48">
        <v>0</v>
      </c>
      <c r="HJ48">
        <v>0</v>
      </c>
      <c r="HK48">
        <v>0</v>
      </c>
      <c r="HL48">
        <v>0</v>
      </c>
      <c r="HM48">
        <v>0</v>
      </c>
      <c r="HN48">
        <v>0</v>
      </c>
      <c r="HO48">
        <v>0</v>
      </c>
      <c r="HP48">
        <v>0</v>
      </c>
      <c r="HQ48">
        <v>0</v>
      </c>
      <c r="HR48">
        <v>0</v>
      </c>
      <c r="HS48">
        <v>0</v>
      </c>
      <c r="HT48">
        <v>0</v>
      </c>
      <c r="HU48">
        <v>0</v>
      </c>
      <c r="HV48">
        <v>0</v>
      </c>
      <c r="HW48">
        <v>0</v>
      </c>
      <c r="HX48">
        <v>0</v>
      </c>
      <c r="HY48">
        <v>0</v>
      </c>
      <c r="HZ48">
        <v>0</v>
      </c>
      <c r="IA48">
        <v>0</v>
      </c>
      <c r="IB48">
        <v>0</v>
      </c>
      <c r="IC48">
        <v>0</v>
      </c>
      <c r="ID48">
        <v>0</v>
      </c>
      <c r="IE48">
        <v>0</v>
      </c>
      <c r="IF48">
        <v>0</v>
      </c>
      <c r="IG48">
        <v>0</v>
      </c>
      <c r="IH48">
        <v>0</v>
      </c>
      <c r="II48">
        <v>0</v>
      </c>
      <c r="IJ48">
        <v>0</v>
      </c>
      <c r="IK48">
        <v>0</v>
      </c>
      <c r="IL48">
        <v>0</v>
      </c>
      <c r="IM48">
        <v>0</v>
      </c>
      <c r="IN48">
        <v>0</v>
      </c>
      <c r="IO48">
        <v>0</v>
      </c>
      <c r="IP48">
        <v>0</v>
      </c>
      <c r="IQ48">
        <v>0</v>
      </c>
      <c r="IR48">
        <v>0</v>
      </c>
      <c r="IS48">
        <v>0</v>
      </c>
      <c r="IT48">
        <v>0</v>
      </c>
      <c r="IU48">
        <v>0</v>
      </c>
      <c r="IV48">
        <v>0</v>
      </c>
      <c r="IW48">
        <v>0</v>
      </c>
      <c r="IX48">
        <v>0</v>
      </c>
      <c r="IY48">
        <v>0</v>
      </c>
      <c r="IZ48">
        <v>0</v>
      </c>
      <c r="JA48">
        <v>0</v>
      </c>
      <c r="JB48">
        <v>0</v>
      </c>
      <c r="JC48">
        <v>0</v>
      </c>
      <c r="JD48">
        <v>3.9990000000000001</v>
      </c>
      <c r="JE48">
        <v>6</v>
      </c>
      <c r="JF48">
        <v>5.6239999999999997</v>
      </c>
      <c r="JG48">
        <v>7.3639999999999999</v>
      </c>
      <c r="JH48">
        <v>6.9779999999999998</v>
      </c>
      <c r="JI48">
        <v>11.606</v>
      </c>
      <c r="JJ48">
        <v>8.7569999999999997</v>
      </c>
      <c r="JK48">
        <v>9.5180000000000007</v>
      </c>
      <c r="JL48">
        <v>6.3739999999999997</v>
      </c>
      <c r="JM48">
        <v>7.12</v>
      </c>
      <c r="JN48">
        <v>9.5190000000000001</v>
      </c>
      <c r="JO48">
        <v>7.7060000000000004</v>
      </c>
      <c r="JP48">
        <v>8.2710000000000008</v>
      </c>
      <c r="JQ48">
        <v>6.9509999999999996</v>
      </c>
      <c r="JR48">
        <v>6.9029999999999996</v>
      </c>
      <c r="JS48">
        <v>11.567</v>
      </c>
      <c r="JT48">
        <v>10.212</v>
      </c>
      <c r="JU48">
        <v>7.7119999999999997</v>
      </c>
      <c r="JV48">
        <v>9.16</v>
      </c>
      <c r="JW48">
        <v>12.805</v>
      </c>
      <c r="JX48">
        <v>7.4089999999999998</v>
      </c>
      <c r="JY48">
        <v>8.0009999999999994</v>
      </c>
      <c r="JZ48">
        <v>5.0679999999999996</v>
      </c>
      <c r="KA48">
        <v>9.6829999999999998</v>
      </c>
      <c r="KB48">
        <v>11.563000000000001</v>
      </c>
      <c r="KC48">
        <v>10.311</v>
      </c>
      <c r="KD48">
        <v>12.034000000000001</v>
      </c>
      <c r="KE48">
        <v>11.867000000000001</v>
      </c>
      <c r="KF48">
        <v>10.465</v>
      </c>
      <c r="KG48">
        <v>13.173999999999999</v>
      </c>
    </row>
    <row r="49" spans="1:293" x14ac:dyDescent="0.25">
      <c r="A49" t="s">
        <v>743</v>
      </c>
      <c r="B49" t="s">
        <v>833</v>
      </c>
      <c r="C49" t="s">
        <v>595</v>
      </c>
      <c r="D49">
        <v>101</v>
      </c>
      <c r="E49" t="s">
        <v>11</v>
      </c>
      <c r="F49">
        <v>3</v>
      </c>
      <c r="G49">
        <v>1</v>
      </c>
      <c r="H49" t="s">
        <v>9</v>
      </c>
      <c r="I49" t="s">
        <v>3</v>
      </c>
      <c r="J49" t="s">
        <v>611</v>
      </c>
      <c r="K49" t="s">
        <v>834</v>
      </c>
      <c r="L49" t="s">
        <v>831</v>
      </c>
      <c r="M49" s="7">
        <v>0</v>
      </c>
      <c r="N49" s="7">
        <v>64.755202612218696</v>
      </c>
      <c r="O49" s="7">
        <f>M49*'Emission and cost factors'!$D$8+N49*'Emission and cost factors'!$E$8</f>
        <v>29.787393201620603</v>
      </c>
      <c r="P49" s="8">
        <f>M49*'Emission and cost factors'!$D$9+N49*'Emission and cost factors'!$E$9</f>
        <v>9.7132803918328037</v>
      </c>
      <c r="Q49" s="7">
        <f t="shared" si="7"/>
        <v>20.890333333333334</v>
      </c>
      <c r="R49" s="2">
        <f t="shared" si="8"/>
        <v>0</v>
      </c>
      <c r="S49" s="2">
        <f t="shared" si="9"/>
        <v>0</v>
      </c>
      <c r="T49" s="2">
        <f t="shared" si="10"/>
        <v>0</v>
      </c>
      <c r="U49" s="7">
        <f t="shared" si="11"/>
        <v>0</v>
      </c>
      <c r="V49" s="7">
        <f t="shared" si="12"/>
        <v>0</v>
      </c>
      <c r="W49" s="7">
        <f t="shared" si="13"/>
        <v>0</v>
      </c>
      <c r="X49">
        <v>20.55</v>
      </c>
      <c r="Y49">
        <v>20.66</v>
      </c>
      <c r="Z49">
        <v>20.67</v>
      </c>
      <c r="AA49">
        <v>20.72</v>
      </c>
      <c r="AB49">
        <v>20.73</v>
      </c>
      <c r="AC49">
        <v>20.87</v>
      </c>
      <c r="AD49">
        <v>20.81</v>
      </c>
      <c r="AE49">
        <v>21</v>
      </c>
      <c r="AF49">
        <v>20.81</v>
      </c>
      <c r="AG49">
        <v>20.8</v>
      </c>
      <c r="AH49">
        <v>20.94</v>
      </c>
      <c r="AI49">
        <v>20.77</v>
      </c>
      <c r="AJ49">
        <v>20.74</v>
      </c>
      <c r="AK49">
        <v>20.65</v>
      </c>
      <c r="AL49">
        <v>20.7</v>
      </c>
      <c r="AM49">
        <v>20.97</v>
      </c>
      <c r="AN49">
        <v>20.97</v>
      </c>
      <c r="AO49">
        <v>20.81</v>
      </c>
      <c r="AP49">
        <v>20.8</v>
      </c>
      <c r="AQ49">
        <v>21.18</v>
      </c>
      <c r="AR49">
        <v>20.99</v>
      </c>
      <c r="AS49">
        <v>20.81</v>
      </c>
      <c r="AT49">
        <v>20.77</v>
      </c>
      <c r="AU49">
        <v>21.15</v>
      </c>
      <c r="AV49">
        <v>21.13</v>
      </c>
      <c r="AW49">
        <v>20.87</v>
      </c>
      <c r="AX49">
        <v>20.92</v>
      </c>
      <c r="AY49">
        <v>21.41</v>
      </c>
      <c r="AZ49">
        <v>21.07</v>
      </c>
      <c r="BA49">
        <v>21.44</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20.010000000000002</v>
      </c>
      <c r="EO49">
        <v>20.190000000000001</v>
      </c>
      <c r="EP49">
        <v>20.23</v>
      </c>
      <c r="EQ49">
        <v>20.190000000000001</v>
      </c>
      <c r="ER49">
        <v>20.29</v>
      </c>
      <c r="ES49">
        <v>20.5</v>
      </c>
      <c r="ET49">
        <v>20.46</v>
      </c>
      <c r="EU49">
        <v>20.5</v>
      </c>
      <c r="EV49">
        <v>20.37</v>
      </c>
      <c r="EW49">
        <v>20.239999999999998</v>
      </c>
      <c r="EX49">
        <v>20.49</v>
      </c>
      <c r="EY49">
        <v>20.23</v>
      </c>
      <c r="EZ49">
        <v>20.350000000000001</v>
      </c>
      <c r="FA49">
        <v>20.010000000000002</v>
      </c>
      <c r="FB49">
        <v>20.25</v>
      </c>
      <c r="FC49">
        <v>20.55</v>
      </c>
      <c r="FD49">
        <v>20.54</v>
      </c>
      <c r="FE49">
        <v>20.37</v>
      </c>
      <c r="FF49">
        <v>20.34</v>
      </c>
      <c r="FG49">
        <v>20.56</v>
      </c>
      <c r="FH49">
        <v>20.45</v>
      </c>
      <c r="FI49">
        <v>20.399999999999999</v>
      </c>
      <c r="FJ49">
        <v>20.3</v>
      </c>
      <c r="FK49">
        <v>20.41</v>
      </c>
      <c r="FL49">
        <v>20.59</v>
      </c>
      <c r="FM49">
        <v>20.45</v>
      </c>
      <c r="FN49">
        <v>20.62</v>
      </c>
      <c r="FO49">
        <v>20.64</v>
      </c>
      <c r="FP49">
        <v>20.56</v>
      </c>
      <c r="FQ49">
        <v>20.7</v>
      </c>
      <c r="FR49">
        <v>0</v>
      </c>
      <c r="FS49">
        <v>0</v>
      </c>
      <c r="FT49">
        <v>0</v>
      </c>
      <c r="FU49">
        <v>0</v>
      </c>
      <c r="FV49">
        <v>0</v>
      </c>
      <c r="FW49">
        <v>0</v>
      </c>
      <c r="FX49">
        <v>0</v>
      </c>
      <c r="FY49">
        <v>0</v>
      </c>
      <c r="FZ49">
        <v>0</v>
      </c>
      <c r="GA49">
        <v>0</v>
      </c>
      <c r="GB49">
        <v>0</v>
      </c>
      <c r="GC49">
        <v>0</v>
      </c>
      <c r="GD49">
        <v>0</v>
      </c>
      <c r="GE49">
        <v>0</v>
      </c>
      <c r="GF49">
        <v>0</v>
      </c>
      <c r="GG49">
        <v>0</v>
      </c>
      <c r="GH49">
        <v>0</v>
      </c>
      <c r="GI49">
        <v>0</v>
      </c>
      <c r="GJ49">
        <v>0</v>
      </c>
      <c r="GK49">
        <v>0</v>
      </c>
      <c r="GL49">
        <v>0</v>
      </c>
      <c r="GM49">
        <v>0</v>
      </c>
      <c r="GN49">
        <v>0</v>
      </c>
      <c r="GO49">
        <v>0</v>
      </c>
      <c r="GP49">
        <v>0</v>
      </c>
      <c r="GQ49">
        <v>0</v>
      </c>
      <c r="GR49">
        <v>0</v>
      </c>
      <c r="GS49">
        <v>0</v>
      </c>
      <c r="GT49">
        <v>0</v>
      </c>
      <c r="GU49">
        <v>0</v>
      </c>
      <c r="GV49">
        <v>0</v>
      </c>
      <c r="GW49">
        <v>0</v>
      </c>
      <c r="GX49">
        <v>0</v>
      </c>
      <c r="GY49">
        <v>0</v>
      </c>
      <c r="GZ49">
        <v>0</v>
      </c>
      <c r="HA49">
        <v>0</v>
      </c>
      <c r="HB49">
        <v>0</v>
      </c>
      <c r="HC49">
        <v>0</v>
      </c>
      <c r="HD49">
        <v>0</v>
      </c>
      <c r="HE49">
        <v>0</v>
      </c>
      <c r="HF49">
        <v>0</v>
      </c>
      <c r="HG49">
        <v>0</v>
      </c>
      <c r="HH49">
        <v>0</v>
      </c>
      <c r="HI49">
        <v>0</v>
      </c>
      <c r="HJ49">
        <v>0</v>
      </c>
      <c r="HK49">
        <v>0</v>
      </c>
      <c r="HL49">
        <v>0</v>
      </c>
      <c r="HM49">
        <v>0</v>
      </c>
      <c r="HN49">
        <v>0</v>
      </c>
      <c r="HO49">
        <v>0</v>
      </c>
      <c r="HP49">
        <v>0</v>
      </c>
      <c r="HQ49">
        <v>0</v>
      </c>
      <c r="HR49">
        <v>0</v>
      </c>
      <c r="HS49">
        <v>0</v>
      </c>
      <c r="HT49">
        <v>0</v>
      </c>
      <c r="HU49">
        <v>0</v>
      </c>
      <c r="HV49">
        <v>0</v>
      </c>
      <c r="HW49">
        <v>0</v>
      </c>
      <c r="HX49">
        <v>0</v>
      </c>
      <c r="HY49">
        <v>0</v>
      </c>
      <c r="HZ49">
        <v>0</v>
      </c>
      <c r="IA49">
        <v>0</v>
      </c>
      <c r="IB49">
        <v>0</v>
      </c>
      <c r="IC49">
        <v>0</v>
      </c>
      <c r="ID49">
        <v>0</v>
      </c>
      <c r="IE49">
        <v>0</v>
      </c>
      <c r="IF49">
        <v>0</v>
      </c>
      <c r="IG49">
        <v>0</v>
      </c>
      <c r="IH49">
        <v>0</v>
      </c>
      <c r="II49">
        <v>0</v>
      </c>
      <c r="IJ49">
        <v>0</v>
      </c>
      <c r="IK49">
        <v>0</v>
      </c>
      <c r="IL49">
        <v>0</v>
      </c>
      <c r="IM49">
        <v>0</v>
      </c>
      <c r="IN49">
        <v>0</v>
      </c>
      <c r="IO49">
        <v>0</v>
      </c>
      <c r="IP49">
        <v>0</v>
      </c>
      <c r="IQ49">
        <v>0</v>
      </c>
      <c r="IR49">
        <v>0</v>
      </c>
      <c r="IS49">
        <v>0</v>
      </c>
      <c r="IT49">
        <v>0</v>
      </c>
      <c r="IU49">
        <v>0</v>
      </c>
      <c r="IV49">
        <v>0</v>
      </c>
      <c r="IW49">
        <v>0</v>
      </c>
      <c r="IX49">
        <v>0</v>
      </c>
      <c r="IY49">
        <v>0</v>
      </c>
      <c r="IZ49">
        <v>0</v>
      </c>
      <c r="JA49">
        <v>0</v>
      </c>
      <c r="JB49">
        <v>0</v>
      </c>
      <c r="JC49">
        <v>0</v>
      </c>
      <c r="JD49">
        <v>3.9990000000000001</v>
      </c>
      <c r="JE49">
        <v>6</v>
      </c>
      <c r="JF49">
        <v>5.6239999999999997</v>
      </c>
      <c r="JG49">
        <v>7.3639999999999999</v>
      </c>
      <c r="JH49">
        <v>6.9779999999999998</v>
      </c>
      <c r="JI49">
        <v>11.606</v>
      </c>
      <c r="JJ49">
        <v>8.7569999999999997</v>
      </c>
      <c r="JK49">
        <v>9.5180000000000007</v>
      </c>
      <c r="JL49">
        <v>6.3739999999999997</v>
      </c>
      <c r="JM49">
        <v>7.12</v>
      </c>
      <c r="JN49">
        <v>9.5190000000000001</v>
      </c>
      <c r="JO49">
        <v>7.7060000000000004</v>
      </c>
      <c r="JP49">
        <v>8.2710000000000008</v>
      </c>
      <c r="JQ49">
        <v>6.9509999999999996</v>
      </c>
      <c r="JR49">
        <v>6.9029999999999996</v>
      </c>
      <c r="JS49">
        <v>11.567</v>
      </c>
      <c r="JT49">
        <v>10.212</v>
      </c>
      <c r="JU49">
        <v>7.7119999999999997</v>
      </c>
      <c r="JV49">
        <v>9.16</v>
      </c>
      <c r="JW49">
        <v>12.805</v>
      </c>
      <c r="JX49">
        <v>7.4089999999999998</v>
      </c>
      <c r="JY49">
        <v>8.0009999999999994</v>
      </c>
      <c r="JZ49">
        <v>5.0679999999999996</v>
      </c>
      <c r="KA49">
        <v>9.6829999999999998</v>
      </c>
      <c r="KB49">
        <v>11.563000000000001</v>
      </c>
      <c r="KC49">
        <v>10.311</v>
      </c>
      <c r="KD49">
        <v>12.034000000000001</v>
      </c>
      <c r="KE49">
        <v>11.867000000000001</v>
      </c>
      <c r="KF49">
        <v>10.465</v>
      </c>
      <c r="KG49">
        <v>13.173999999999999</v>
      </c>
    </row>
    <row r="50" spans="1:293" x14ac:dyDescent="0.25">
      <c r="A50" t="s">
        <v>744</v>
      </c>
      <c r="B50" t="s">
        <v>833</v>
      </c>
      <c r="C50" t="s">
        <v>595</v>
      </c>
      <c r="D50">
        <v>102</v>
      </c>
      <c r="E50" t="s">
        <v>11</v>
      </c>
      <c r="F50">
        <v>3</v>
      </c>
      <c r="G50">
        <v>1</v>
      </c>
      <c r="H50" t="s">
        <v>9</v>
      </c>
      <c r="I50" t="s">
        <v>3</v>
      </c>
      <c r="J50" t="s">
        <v>5</v>
      </c>
      <c r="K50" t="s">
        <v>834</v>
      </c>
      <c r="L50" t="s">
        <v>831</v>
      </c>
      <c r="M50" s="7">
        <v>0</v>
      </c>
      <c r="N50" s="7">
        <v>64.696019427695603</v>
      </c>
      <c r="O50" s="7">
        <f>M50*'Emission and cost factors'!$D$8+N50*'Emission and cost factors'!$E$8</f>
        <v>29.76016893673998</v>
      </c>
      <c r="P50" s="8">
        <f>M50*'Emission and cost factors'!$D$9+N50*'Emission and cost factors'!$E$9</f>
        <v>9.7044029141543398</v>
      </c>
      <c r="Q50" s="7">
        <f t="shared" si="7"/>
        <v>20.890333333333334</v>
      </c>
      <c r="R50" s="2">
        <f t="shared" si="8"/>
        <v>0</v>
      </c>
      <c r="S50" s="2">
        <f t="shared" si="9"/>
        <v>0</v>
      </c>
      <c r="T50" s="2">
        <f t="shared" si="10"/>
        <v>0</v>
      </c>
      <c r="U50" s="7">
        <f t="shared" si="11"/>
        <v>0</v>
      </c>
      <c r="V50" s="7">
        <f t="shared" si="12"/>
        <v>0</v>
      </c>
      <c r="W50" s="7">
        <f t="shared" si="13"/>
        <v>0</v>
      </c>
      <c r="X50">
        <v>20.55</v>
      </c>
      <c r="Y50">
        <v>20.66</v>
      </c>
      <c r="Z50">
        <v>20.67</v>
      </c>
      <c r="AA50">
        <v>20.72</v>
      </c>
      <c r="AB50">
        <v>20.73</v>
      </c>
      <c r="AC50">
        <v>20.87</v>
      </c>
      <c r="AD50">
        <v>20.81</v>
      </c>
      <c r="AE50">
        <v>21</v>
      </c>
      <c r="AF50">
        <v>20.81</v>
      </c>
      <c r="AG50">
        <v>20.8</v>
      </c>
      <c r="AH50">
        <v>20.94</v>
      </c>
      <c r="AI50">
        <v>20.77</v>
      </c>
      <c r="AJ50">
        <v>20.74</v>
      </c>
      <c r="AK50">
        <v>20.65</v>
      </c>
      <c r="AL50">
        <v>20.7</v>
      </c>
      <c r="AM50">
        <v>20.97</v>
      </c>
      <c r="AN50">
        <v>20.97</v>
      </c>
      <c r="AO50">
        <v>20.81</v>
      </c>
      <c r="AP50">
        <v>20.8</v>
      </c>
      <c r="AQ50">
        <v>21.18</v>
      </c>
      <c r="AR50">
        <v>20.99</v>
      </c>
      <c r="AS50">
        <v>20.81</v>
      </c>
      <c r="AT50">
        <v>20.77</v>
      </c>
      <c r="AU50">
        <v>21.15</v>
      </c>
      <c r="AV50">
        <v>21.13</v>
      </c>
      <c r="AW50">
        <v>20.87</v>
      </c>
      <c r="AX50">
        <v>20.92</v>
      </c>
      <c r="AY50">
        <v>21.41</v>
      </c>
      <c r="AZ50">
        <v>21.07</v>
      </c>
      <c r="BA50">
        <v>21.44</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20.010000000000002</v>
      </c>
      <c r="EO50">
        <v>20.190000000000001</v>
      </c>
      <c r="EP50">
        <v>20.23</v>
      </c>
      <c r="EQ50">
        <v>20.190000000000001</v>
      </c>
      <c r="ER50">
        <v>20.29</v>
      </c>
      <c r="ES50">
        <v>20.5</v>
      </c>
      <c r="ET50">
        <v>20.46</v>
      </c>
      <c r="EU50">
        <v>20.5</v>
      </c>
      <c r="EV50">
        <v>20.37</v>
      </c>
      <c r="EW50">
        <v>20.239999999999998</v>
      </c>
      <c r="EX50">
        <v>20.49</v>
      </c>
      <c r="EY50">
        <v>20.23</v>
      </c>
      <c r="EZ50">
        <v>20.350000000000001</v>
      </c>
      <c r="FA50">
        <v>20.010000000000002</v>
      </c>
      <c r="FB50">
        <v>20.25</v>
      </c>
      <c r="FC50">
        <v>20.55</v>
      </c>
      <c r="FD50">
        <v>20.54</v>
      </c>
      <c r="FE50">
        <v>20.37</v>
      </c>
      <c r="FF50">
        <v>20.34</v>
      </c>
      <c r="FG50">
        <v>20.56</v>
      </c>
      <c r="FH50">
        <v>20.45</v>
      </c>
      <c r="FI50">
        <v>20.399999999999999</v>
      </c>
      <c r="FJ50">
        <v>20.3</v>
      </c>
      <c r="FK50">
        <v>20.41</v>
      </c>
      <c r="FL50">
        <v>20.59</v>
      </c>
      <c r="FM50">
        <v>20.45</v>
      </c>
      <c r="FN50">
        <v>20.62</v>
      </c>
      <c r="FO50">
        <v>20.64</v>
      </c>
      <c r="FP50">
        <v>20.56</v>
      </c>
      <c r="FQ50">
        <v>20.7</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0</v>
      </c>
      <c r="IK50">
        <v>0</v>
      </c>
      <c r="IL50">
        <v>0</v>
      </c>
      <c r="IM50">
        <v>0</v>
      </c>
      <c r="IN50">
        <v>0</v>
      </c>
      <c r="IO50">
        <v>0</v>
      </c>
      <c r="IP50">
        <v>0</v>
      </c>
      <c r="IQ50">
        <v>0</v>
      </c>
      <c r="IR50">
        <v>0</v>
      </c>
      <c r="IS50">
        <v>0</v>
      </c>
      <c r="IT50">
        <v>0</v>
      </c>
      <c r="IU50">
        <v>0</v>
      </c>
      <c r="IV50">
        <v>0</v>
      </c>
      <c r="IW50">
        <v>0</v>
      </c>
      <c r="IX50">
        <v>0</v>
      </c>
      <c r="IY50">
        <v>0</v>
      </c>
      <c r="IZ50">
        <v>0</v>
      </c>
      <c r="JA50">
        <v>0</v>
      </c>
      <c r="JB50">
        <v>0</v>
      </c>
      <c r="JC50">
        <v>0</v>
      </c>
      <c r="JD50">
        <v>3.9990000000000001</v>
      </c>
      <c r="JE50">
        <v>6</v>
      </c>
      <c r="JF50">
        <v>5.6239999999999997</v>
      </c>
      <c r="JG50">
        <v>7.3639999999999999</v>
      </c>
      <c r="JH50">
        <v>6.9779999999999998</v>
      </c>
      <c r="JI50">
        <v>11.606</v>
      </c>
      <c r="JJ50">
        <v>8.7569999999999997</v>
      </c>
      <c r="JK50">
        <v>9.5180000000000007</v>
      </c>
      <c r="JL50">
        <v>6.3739999999999997</v>
      </c>
      <c r="JM50">
        <v>7.12</v>
      </c>
      <c r="JN50">
        <v>9.5190000000000001</v>
      </c>
      <c r="JO50">
        <v>7.7060000000000004</v>
      </c>
      <c r="JP50">
        <v>8.2710000000000008</v>
      </c>
      <c r="JQ50">
        <v>6.9509999999999996</v>
      </c>
      <c r="JR50">
        <v>6.9029999999999996</v>
      </c>
      <c r="JS50">
        <v>11.567</v>
      </c>
      <c r="JT50">
        <v>10.212</v>
      </c>
      <c r="JU50">
        <v>7.7119999999999997</v>
      </c>
      <c r="JV50">
        <v>9.16</v>
      </c>
      <c r="JW50">
        <v>12.805</v>
      </c>
      <c r="JX50">
        <v>7.4089999999999998</v>
      </c>
      <c r="JY50">
        <v>8.0009999999999994</v>
      </c>
      <c r="JZ50">
        <v>5.0679999999999996</v>
      </c>
      <c r="KA50">
        <v>9.6829999999999998</v>
      </c>
      <c r="KB50">
        <v>11.563000000000001</v>
      </c>
      <c r="KC50">
        <v>10.311</v>
      </c>
      <c r="KD50">
        <v>12.034000000000001</v>
      </c>
      <c r="KE50">
        <v>11.867000000000001</v>
      </c>
      <c r="KF50">
        <v>10.465</v>
      </c>
      <c r="KG50">
        <v>13.173999999999999</v>
      </c>
    </row>
    <row r="51" spans="1:293" x14ac:dyDescent="0.25">
      <c r="A51" t="s">
        <v>745</v>
      </c>
      <c r="B51" t="s">
        <v>833</v>
      </c>
      <c r="C51" t="s">
        <v>595</v>
      </c>
      <c r="D51">
        <v>109</v>
      </c>
      <c r="E51" t="s">
        <v>12</v>
      </c>
      <c r="F51">
        <v>2</v>
      </c>
      <c r="G51">
        <v>2</v>
      </c>
      <c r="H51" t="s">
        <v>2</v>
      </c>
      <c r="I51" t="s">
        <v>612</v>
      </c>
      <c r="J51" t="s">
        <v>611</v>
      </c>
      <c r="K51" t="s">
        <v>834</v>
      </c>
      <c r="L51" t="s">
        <v>831</v>
      </c>
      <c r="M51" s="7">
        <v>0</v>
      </c>
      <c r="N51" s="7">
        <v>263.15777108737501</v>
      </c>
      <c r="O51" s="7">
        <f>M51*'Emission and cost factors'!$D$8+N51*'Emission and cost factors'!$E$8</f>
        <v>121.05257470019251</v>
      </c>
      <c r="P51" s="8">
        <f>M51*'Emission and cost factors'!$D$9+N51*'Emission and cost factors'!$E$9</f>
        <v>39.473665663106253</v>
      </c>
      <c r="Q51" s="7">
        <f t="shared" si="7"/>
        <v>20.168999999999997</v>
      </c>
      <c r="R51" s="2">
        <f t="shared" si="8"/>
        <v>9</v>
      </c>
      <c r="S51" s="2">
        <f t="shared" si="9"/>
        <v>3</v>
      </c>
      <c r="T51" s="2">
        <f t="shared" si="10"/>
        <v>0</v>
      </c>
      <c r="U51" s="7">
        <f t="shared" si="11"/>
        <v>0.24086666666666667</v>
      </c>
      <c r="V51" s="7">
        <f t="shared" si="12"/>
        <v>9.7333333333333334E-3</v>
      </c>
      <c r="W51" s="7">
        <f t="shared" si="13"/>
        <v>0</v>
      </c>
      <c r="X51">
        <v>18.95</v>
      </c>
      <c r="Y51">
        <v>18.899999999999999</v>
      </c>
      <c r="Z51">
        <v>19.13</v>
      </c>
      <c r="AA51">
        <v>18.940000000000001</v>
      </c>
      <c r="AB51">
        <v>19.34</v>
      </c>
      <c r="AC51">
        <v>20.23</v>
      </c>
      <c r="AD51">
        <v>20.59</v>
      </c>
      <c r="AE51">
        <v>20.66</v>
      </c>
      <c r="AF51">
        <v>20.420000000000002</v>
      </c>
      <c r="AG51">
        <v>19.97</v>
      </c>
      <c r="AH51">
        <v>20.41</v>
      </c>
      <c r="AI51">
        <v>19.75</v>
      </c>
      <c r="AJ51">
        <v>20.12</v>
      </c>
      <c r="AK51">
        <v>19.399999999999999</v>
      </c>
      <c r="AL51">
        <v>19.309999999999999</v>
      </c>
      <c r="AM51">
        <v>20.18</v>
      </c>
      <c r="AN51">
        <v>20.59</v>
      </c>
      <c r="AO51">
        <v>20.149999999999999</v>
      </c>
      <c r="AP51">
        <v>20.18</v>
      </c>
      <c r="AQ51">
        <v>20.88</v>
      </c>
      <c r="AR51">
        <v>20.79</v>
      </c>
      <c r="AS51">
        <v>20.170000000000002</v>
      </c>
      <c r="AT51">
        <v>20.22</v>
      </c>
      <c r="AU51">
        <v>20.59</v>
      </c>
      <c r="AV51">
        <v>20.84</v>
      </c>
      <c r="AW51">
        <v>20.239999999999998</v>
      </c>
      <c r="AX51">
        <v>20.62</v>
      </c>
      <c r="AY51">
        <v>21.31</v>
      </c>
      <c r="AZ51">
        <v>20.87</v>
      </c>
      <c r="BA51">
        <v>21.32</v>
      </c>
      <c r="BB51">
        <v>1</v>
      </c>
      <c r="BC51">
        <v>1</v>
      </c>
      <c r="BD51">
        <v>1</v>
      </c>
      <c r="BE51">
        <v>1</v>
      </c>
      <c r="BF51">
        <v>1</v>
      </c>
      <c r="BG51">
        <v>0</v>
      </c>
      <c r="BH51">
        <v>0</v>
      </c>
      <c r="BI51">
        <v>0</v>
      </c>
      <c r="BJ51">
        <v>0</v>
      </c>
      <c r="BK51">
        <v>4.2000000000000003E-2</v>
      </c>
      <c r="BL51">
        <v>0</v>
      </c>
      <c r="BM51">
        <v>0.39200000000000002</v>
      </c>
      <c r="BN51">
        <v>0</v>
      </c>
      <c r="BO51">
        <v>0.79200000000000004</v>
      </c>
      <c r="BP51">
        <v>1</v>
      </c>
      <c r="BQ51">
        <v>0</v>
      </c>
      <c r="BR51">
        <v>0</v>
      </c>
      <c r="BS51">
        <v>0</v>
      </c>
      <c r="BT51">
        <v>0</v>
      </c>
      <c r="BU51">
        <v>0</v>
      </c>
      <c r="BV51">
        <v>0</v>
      </c>
      <c r="BW51">
        <v>0</v>
      </c>
      <c r="BX51">
        <v>0</v>
      </c>
      <c r="BY51">
        <v>0</v>
      </c>
      <c r="BZ51">
        <v>0</v>
      </c>
      <c r="CA51">
        <v>0</v>
      </c>
      <c r="CB51">
        <v>0</v>
      </c>
      <c r="CC51">
        <v>0</v>
      </c>
      <c r="CD51">
        <v>0</v>
      </c>
      <c r="CE51">
        <v>0</v>
      </c>
      <c r="CF51">
        <v>6.7000000000000004E-2</v>
      </c>
      <c r="CG51">
        <v>0.14199999999999999</v>
      </c>
      <c r="CH51">
        <v>0</v>
      </c>
      <c r="CI51">
        <v>8.3000000000000004E-2</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18.059999999999999</v>
      </c>
      <c r="EO51">
        <v>17.91</v>
      </c>
      <c r="EP51">
        <v>18.13</v>
      </c>
      <c r="EQ51">
        <v>18</v>
      </c>
      <c r="ER51">
        <v>18.46</v>
      </c>
      <c r="ES51">
        <v>19.34</v>
      </c>
      <c r="ET51">
        <v>19.850000000000001</v>
      </c>
      <c r="EU51">
        <v>19.91</v>
      </c>
      <c r="EV51">
        <v>19.54</v>
      </c>
      <c r="EW51">
        <v>18.95</v>
      </c>
      <c r="EX51">
        <v>19.420000000000002</v>
      </c>
      <c r="EY51">
        <v>18.89</v>
      </c>
      <c r="EZ51">
        <v>19.079999999999998</v>
      </c>
      <c r="FA51">
        <v>18.36</v>
      </c>
      <c r="FB51">
        <v>18.41</v>
      </c>
      <c r="FC51">
        <v>19.38</v>
      </c>
      <c r="FD51">
        <v>19.920000000000002</v>
      </c>
      <c r="FE51">
        <v>19.37</v>
      </c>
      <c r="FF51">
        <v>19.3</v>
      </c>
      <c r="FG51">
        <v>20.059999999999999</v>
      </c>
      <c r="FH51">
        <v>20.079999999999998</v>
      </c>
      <c r="FI51">
        <v>19.27</v>
      </c>
      <c r="FJ51">
        <v>19.170000000000002</v>
      </c>
      <c r="FK51">
        <v>19.54</v>
      </c>
      <c r="FL51">
        <v>20.22</v>
      </c>
      <c r="FM51">
        <v>19.59</v>
      </c>
      <c r="FN51">
        <v>19.989999999999998</v>
      </c>
      <c r="FO51">
        <v>20.66</v>
      </c>
      <c r="FP51">
        <v>20.2</v>
      </c>
      <c r="FQ51">
        <v>20.78</v>
      </c>
      <c r="FR51">
        <v>1</v>
      </c>
      <c r="FS51">
        <v>1</v>
      </c>
      <c r="FT51">
        <v>1</v>
      </c>
      <c r="FU51">
        <v>1</v>
      </c>
      <c r="FV51">
        <v>1</v>
      </c>
      <c r="FW51">
        <v>1</v>
      </c>
      <c r="FX51">
        <v>0.20799999999999999</v>
      </c>
      <c r="FY51">
        <v>0.125</v>
      </c>
      <c r="FZ51">
        <v>0.50800000000000001</v>
      </c>
      <c r="GA51">
        <v>1</v>
      </c>
      <c r="GB51">
        <v>0.81699999999999995</v>
      </c>
      <c r="GC51">
        <v>1</v>
      </c>
      <c r="GD51">
        <v>1</v>
      </c>
      <c r="GE51">
        <v>1</v>
      </c>
      <c r="GF51">
        <v>1</v>
      </c>
      <c r="GG51">
        <v>1</v>
      </c>
      <c r="GH51">
        <v>0.11700000000000001</v>
      </c>
      <c r="GI51">
        <v>0.8</v>
      </c>
      <c r="GJ51">
        <v>1</v>
      </c>
      <c r="GK51">
        <v>0</v>
      </c>
      <c r="GL51">
        <v>0</v>
      </c>
      <c r="GM51">
        <v>1</v>
      </c>
      <c r="GN51">
        <v>0.85799999999999998</v>
      </c>
      <c r="GO51">
        <v>0.625</v>
      </c>
      <c r="GP51">
        <v>0</v>
      </c>
      <c r="GQ51">
        <v>0.58299999999999996</v>
      </c>
      <c r="GR51">
        <v>1.7000000000000001E-2</v>
      </c>
      <c r="GS51">
        <v>0</v>
      </c>
      <c r="GT51">
        <v>0</v>
      </c>
      <c r="GU51">
        <v>0</v>
      </c>
      <c r="GV51">
        <v>0.97499999999999998</v>
      </c>
      <c r="GW51">
        <v>1</v>
      </c>
      <c r="GX51">
        <v>1</v>
      </c>
      <c r="GY51">
        <v>1</v>
      </c>
      <c r="GZ51">
        <v>0.64200000000000002</v>
      </c>
      <c r="HA51">
        <v>0</v>
      </c>
      <c r="HB51">
        <v>0</v>
      </c>
      <c r="HC51">
        <v>0</v>
      </c>
      <c r="HD51">
        <v>0</v>
      </c>
      <c r="HE51">
        <v>5.8000000000000003E-2</v>
      </c>
      <c r="HF51">
        <v>0</v>
      </c>
      <c r="HG51">
        <v>0.13300000000000001</v>
      </c>
      <c r="HH51">
        <v>0</v>
      </c>
      <c r="HI51">
        <v>0.74199999999999999</v>
      </c>
      <c r="HJ51">
        <v>0.69199999999999995</v>
      </c>
      <c r="HK51">
        <v>0</v>
      </c>
      <c r="HL51">
        <v>0</v>
      </c>
      <c r="HM51">
        <v>0</v>
      </c>
      <c r="HN51">
        <v>0</v>
      </c>
      <c r="HO51">
        <v>0</v>
      </c>
      <c r="HP51">
        <v>0</v>
      </c>
      <c r="HQ51">
        <v>0</v>
      </c>
      <c r="HR51">
        <v>0</v>
      </c>
      <c r="HS51">
        <v>0</v>
      </c>
      <c r="HT51">
        <v>0</v>
      </c>
      <c r="HU51">
        <v>0</v>
      </c>
      <c r="HV51">
        <v>0</v>
      </c>
      <c r="HW51">
        <v>0</v>
      </c>
      <c r="HX51">
        <v>0</v>
      </c>
      <c r="HY51">
        <v>0</v>
      </c>
      <c r="HZ51">
        <v>0</v>
      </c>
      <c r="IA51">
        <v>0.1</v>
      </c>
      <c r="IB51">
        <v>0</v>
      </c>
      <c r="IC51">
        <v>0</v>
      </c>
      <c r="ID51">
        <v>0</v>
      </c>
      <c r="IE51">
        <v>0</v>
      </c>
      <c r="IF51">
        <v>0</v>
      </c>
      <c r="IG51">
        <v>0</v>
      </c>
      <c r="IH51">
        <v>0</v>
      </c>
      <c r="II51">
        <v>0</v>
      </c>
      <c r="IJ51">
        <v>0</v>
      </c>
      <c r="IK51">
        <v>0</v>
      </c>
      <c r="IL51">
        <v>0</v>
      </c>
      <c r="IM51">
        <v>0</v>
      </c>
      <c r="IN51">
        <v>0</v>
      </c>
      <c r="IO51">
        <v>0</v>
      </c>
      <c r="IP51">
        <v>0</v>
      </c>
      <c r="IQ51">
        <v>0</v>
      </c>
      <c r="IR51">
        <v>0</v>
      </c>
      <c r="IS51">
        <v>0</v>
      </c>
      <c r="IT51">
        <v>0</v>
      </c>
      <c r="IU51">
        <v>0</v>
      </c>
      <c r="IV51">
        <v>0</v>
      </c>
      <c r="IW51">
        <v>0</v>
      </c>
      <c r="IX51">
        <v>0</v>
      </c>
      <c r="IY51">
        <v>0</v>
      </c>
      <c r="IZ51">
        <v>0</v>
      </c>
      <c r="JA51">
        <v>0</v>
      </c>
      <c r="JB51">
        <v>0</v>
      </c>
      <c r="JC51">
        <v>0</v>
      </c>
      <c r="JD51">
        <v>3.9990000000000001</v>
      </c>
      <c r="JE51">
        <v>6</v>
      </c>
      <c r="JF51">
        <v>5.6239999999999997</v>
      </c>
      <c r="JG51">
        <v>7.3639999999999999</v>
      </c>
      <c r="JH51">
        <v>6.9779999999999998</v>
      </c>
      <c r="JI51">
        <v>11.606</v>
      </c>
      <c r="JJ51">
        <v>8.7569999999999997</v>
      </c>
      <c r="JK51">
        <v>9.5180000000000007</v>
      </c>
      <c r="JL51">
        <v>6.3739999999999997</v>
      </c>
      <c r="JM51">
        <v>7.12</v>
      </c>
      <c r="JN51">
        <v>9.5190000000000001</v>
      </c>
      <c r="JO51">
        <v>7.7060000000000004</v>
      </c>
      <c r="JP51">
        <v>8.2710000000000008</v>
      </c>
      <c r="JQ51">
        <v>6.9509999999999996</v>
      </c>
      <c r="JR51">
        <v>6.9029999999999996</v>
      </c>
      <c r="JS51">
        <v>11.567</v>
      </c>
      <c r="JT51">
        <v>10.212</v>
      </c>
      <c r="JU51">
        <v>7.7119999999999997</v>
      </c>
      <c r="JV51">
        <v>9.16</v>
      </c>
      <c r="JW51">
        <v>12.805</v>
      </c>
      <c r="JX51">
        <v>7.4089999999999998</v>
      </c>
      <c r="JY51">
        <v>8.0009999999999994</v>
      </c>
      <c r="JZ51">
        <v>5.0679999999999996</v>
      </c>
      <c r="KA51">
        <v>9.6829999999999998</v>
      </c>
      <c r="KB51">
        <v>11.563000000000001</v>
      </c>
      <c r="KC51">
        <v>10.311</v>
      </c>
      <c r="KD51">
        <v>12.034000000000001</v>
      </c>
      <c r="KE51">
        <v>11.867000000000001</v>
      </c>
      <c r="KF51">
        <v>10.465</v>
      </c>
      <c r="KG51">
        <v>13.173999999999999</v>
      </c>
    </row>
    <row r="52" spans="1:293" x14ac:dyDescent="0.25">
      <c r="A52" t="s">
        <v>746</v>
      </c>
      <c r="B52" t="s">
        <v>833</v>
      </c>
      <c r="C52" t="s">
        <v>595</v>
      </c>
      <c r="D52">
        <v>110</v>
      </c>
      <c r="E52" t="s">
        <v>12</v>
      </c>
      <c r="F52">
        <v>2</v>
      </c>
      <c r="G52">
        <v>2</v>
      </c>
      <c r="H52" t="s">
        <v>2</v>
      </c>
      <c r="I52" t="s">
        <v>612</v>
      </c>
      <c r="J52" t="s">
        <v>5</v>
      </c>
      <c r="K52" t="s">
        <v>834</v>
      </c>
      <c r="L52" t="s">
        <v>831</v>
      </c>
      <c r="M52" s="7">
        <v>0</v>
      </c>
      <c r="N52" s="7">
        <v>263.19103921155101</v>
      </c>
      <c r="O52" s="7">
        <f>M52*'Emission and cost factors'!$D$8+N52*'Emission and cost factors'!$E$8</f>
        <v>121.06787803731348</v>
      </c>
      <c r="P52" s="8">
        <f>M52*'Emission and cost factors'!$D$9+N52*'Emission and cost factors'!$E$9</f>
        <v>39.478655881732649</v>
      </c>
      <c r="Q52" s="7">
        <f t="shared" si="7"/>
        <v>20.168999999999997</v>
      </c>
      <c r="R52" s="2">
        <f t="shared" si="8"/>
        <v>9</v>
      </c>
      <c r="S52" s="2">
        <f t="shared" si="9"/>
        <v>3</v>
      </c>
      <c r="T52" s="2">
        <f t="shared" si="10"/>
        <v>0</v>
      </c>
      <c r="U52" s="7">
        <f t="shared" si="11"/>
        <v>0.24086666666666667</v>
      </c>
      <c r="V52" s="7">
        <f t="shared" si="12"/>
        <v>9.7333333333333334E-3</v>
      </c>
      <c r="W52" s="7">
        <f t="shared" si="13"/>
        <v>0</v>
      </c>
      <c r="X52">
        <v>18.95</v>
      </c>
      <c r="Y52">
        <v>18.899999999999999</v>
      </c>
      <c r="Z52">
        <v>19.13</v>
      </c>
      <c r="AA52">
        <v>18.940000000000001</v>
      </c>
      <c r="AB52">
        <v>19.34</v>
      </c>
      <c r="AC52">
        <v>20.23</v>
      </c>
      <c r="AD52">
        <v>20.59</v>
      </c>
      <c r="AE52">
        <v>20.66</v>
      </c>
      <c r="AF52">
        <v>20.420000000000002</v>
      </c>
      <c r="AG52">
        <v>19.97</v>
      </c>
      <c r="AH52">
        <v>20.41</v>
      </c>
      <c r="AI52">
        <v>19.75</v>
      </c>
      <c r="AJ52">
        <v>20.12</v>
      </c>
      <c r="AK52">
        <v>19.399999999999999</v>
      </c>
      <c r="AL52">
        <v>19.309999999999999</v>
      </c>
      <c r="AM52">
        <v>20.18</v>
      </c>
      <c r="AN52">
        <v>20.59</v>
      </c>
      <c r="AO52">
        <v>20.149999999999999</v>
      </c>
      <c r="AP52">
        <v>20.18</v>
      </c>
      <c r="AQ52">
        <v>20.88</v>
      </c>
      <c r="AR52">
        <v>20.79</v>
      </c>
      <c r="AS52">
        <v>20.170000000000002</v>
      </c>
      <c r="AT52">
        <v>20.22</v>
      </c>
      <c r="AU52">
        <v>20.59</v>
      </c>
      <c r="AV52">
        <v>20.84</v>
      </c>
      <c r="AW52">
        <v>20.239999999999998</v>
      </c>
      <c r="AX52">
        <v>20.62</v>
      </c>
      <c r="AY52">
        <v>21.31</v>
      </c>
      <c r="AZ52">
        <v>20.87</v>
      </c>
      <c r="BA52">
        <v>21.32</v>
      </c>
      <c r="BB52">
        <v>1</v>
      </c>
      <c r="BC52">
        <v>1</v>
      </c>
      <c r="BD52">
        <v>1</v>
      </c>
      <c r="BE52">
        <v>1</v>
      </c>
      <c r="BF52">
        <v>1</v>
      </c>
      <c r="BG52">
        <v>0</v>
      </c>
      <c r="BH52">
        <v>0</v>
      </c>
      <c r="BI52">
        <v>0</v>
      </c>
      <c r="BJ52">
        <v>0</v>
      </c>
      <c r="BK52">
        <v>4.2000000000000003E-2</v>
      </c>
      <c r="BL52">
        <v>0</v>
      </c>
      <c r="BM52">
        <v>0.39200000000000002</v>
      </c>
      <c r="BN52">
        <v>0</v>
      </c>
      <c r="BO52">
        <v>0.79200000000000004</v>
      </c>
      <c r="BP52">
        <v>1</v>
      </c>
      <c r="BQ52">
        <v>0</v>
      </c>
      <c r="BR52">
        <v>0</v>
      </c>
      <c r="BS52">
        <v>0</v>
      </c>
      <c r="BT52">
        <v>0</v>
      </c>
      <c r="BU52">
        <v>0</v>
      </c>
      <c r="BV52">
        <v>0</v>
      </c>
      <c r="BW52">
        <v>0</v>
      </c>
      <c r="BX52">
        <v>0</v>
      </c>
      <c r="BY52">
        <v>0</v>
      </c>
      <c r="BZ52">
        <v>0</v>
      </c>
      <c r="CA52">
        <v>0</v>
      </c>
      <c r="CB52">
        <v>0</v>
      </c>
      <c r="CC52">
        <v>0</v>
      </c>
      <c r="CD52">
        <v>0</v>
      </c>
      <c r="CE52">
        <v>0</v>
      </c>
      <c r="CF52">
        <v>6.7000000000000004E-2</v>
      </c>
      <c r="CG52">
        <v>0.14199999999999999</v>
      </c>
      <c r="CH52">
        <v>0</v>
      </c>
      <c r="CI52">
        <v>8.3000000000000004E-2</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18.059999999999999</v>
      </c>
      <c r="EO52">
        <v>17.91</v>
      </c>
      <c r="EP52">
        <v>18.13</v>
      </c>
      <c r="EQ52">
        <v>18</v>
      </c>
      <c r="ER52">
        <v>18.46</v>
      </c>
      <c r="ES52">
        <v>19.34</v>
      </c>
      <c r="ET52">
        <v>19.850000000000001</v>
      </c>
      <c r="EU52">
        <v>19.91</v>
      </c>
      <c r="EV52">
        <v>19.54</v>
      </c>
      <c r="EW52">
        <v>18.95</v>
      </c>
      <c r="EX52">
        <v>19.420000000000002</v>
      </c>
      <c r="EY52">
        <v>18.89</v>
      </c>
      <c r="EZ52">
        <v>19.079999999999998</v>
      </c>
      <c r="FA52">
        <v>18.36</v>
      </c>
      <c r="FB52">
        <v>18.41</v>
      </c>
      <c r="FC52">
        <v>19.39</v>
      </c>
      <c r="FD52">
        <v>19.920000000000002</v>
      </c>
      <c r="FE52">
        <v>19.37</v>
      </c>
      <c r="FF52">
        <v>19.3</v>
      </c>
      <c r="FG52">
        <v>20.059999999999999</v>
      </c>
      <c r="FH52">
        <v>20.079999999999998</v>
      </c>
      <c r="FI52">
        <v>19.27</v>
      </c>
      <c r="FJ52">
        <v>19.170000000000002</v>
      </c>
      <c r="FK52">
        <v>19.54</v>
      </c>
      <c r="FL52">
        <v>20.22</v>
      </c>
      <c r="FM52">
        <v>19.59</v>
      </c>
      <c r="FN52">
        <v>19.989999999999998</v>
      </c>
      <c r="FO52">
        <v>20.66</v>
      </c>
      <c r="FP52">
        <v>20.2</v>
      </c>
      <c r="FQ52">
        <v>20.78</v>
      </c>
      <c r="FR52">
        <v>1</v>
      </c>
      <c r="FS52">
        <v>1</v>
      </c>
      <c r="FT52">
        <v>1</v>
      </c>
      <c r="FU52">
        <v>1</v>
      </c>
      <c r="FV52">
        <v>1</v>
      </c>
      <c r="FW52">
        <v>1</v>
      </c>
      <c r="FX52">
        <v>0.20799999999999999</v>
      </c>
      <c r="FY52">
        <v>0.125</v>
      </c>
      <c r="FZ52">
        <v>0.50800000000000001</v>
      </c>
      <c r="GA52">
        <v>1</v>
      </c>
      <c r="GB52">
        <v>0.81699999999999995</v>
      </c>
      <c r="GC52">
        <v>1</v>
      </c>
      <c r="GD52">
        <v>1</v>
      </c>
      <c r="GE52">
        <v>1</v>
      </c>
      <c r="GF52">
        <v>1</v>
      </c>
      <c r="GG52">
        <v>1</v>
      </c>
      <c r="GH52">
        <v>0.11700000000000001</v>
      </c>
      <c r="GI52">
        <v>0.8</v>
      </c>
      <c r="GJ52">
        <v>1</v>
      </c>
      <c r="GK52">
        <v>0</v>
      </c>
      <c r="GL52">
        <v>0</v>
      </c>
      <c r="GM52">
        <v>1</v>
      </c>
      <c r="GN52">
        <v>0.85799999999999998</v>
      </c>
      <c r="GO52">
        <v>0.625</v>
      </c>
      <c r="GP52">
        <v>0</v>
      </c>
      <c r="GQ52">
        <v>0.58299999999999996</v>
      </c>
      <c r="GR52">
        <v>8.0000000000000002E-3</v>
      </c>
      <c r="GS52">
        <v>0</v>
      </c>
      <c r="GT52">
        <v>0</v>
      </c>
      <c r="GU52">
        <v>0</v>
      </c>
      <c r="GV52">
        <v>0.97499999999999998</v>
      </c>
      <c r="GW52">
        <v>1</v>
      </c>
      <c r="GX52">
        <v>1</v>
      </c>
      <c r="GY52">
        <v>1</v>
      </c>
      <c r="GZ52">
        <v>0.64200000000000002</v>
      </c>
      <c r="HA52">
        <v>0</v>
      </c>
      <c r="HB52">
        <v>0</v>
      </c>
      <c r="HC52">
        <v>0</v>
      </c>
      <c r="HD52">
        <v>0</v>
      </c>
      <c r="HE52">
        <v>5.8000000000000003E-2</v>
      </c>
      <c r="HF52">
        <v>0</v>
      </c>
      <c r="HG52">
        <v>0.13300000000000001</v>
      </c>
      <c r="HH52">
        <v>0</v>
      </c>
      <c r="HI52">
        <v>0.74199999999999999</v>
      </c>
      <c r="HJ52">
        <v>0.69199999999999995</v>
      </c>
      <c r="HK52">
        <v>0</v>
      </c>
      <c r="HL52">
        <v>0</v>
      </c>
      <c r="HM52">
        <v>0</v>
      </c>
      <c r="HN52">
        <v>0</v>
      </c>
      <c r="HO52">
        <v>0</v>
      </c>
      <c r="HP52">
        <v>0</v>
      </c>
      <c r="HQ52">
        <v>0</v>
      </c>
      <c r="HR52">
        <v>0</v>
      </c>
      <c r="HS52">
        <v>0</v>
      </c>
      <c r="HT52">
        <v>0</v>
      </c>
      <c r="HU52">
        <v>0</v>
      </c>
      <c r="HV52">
        <v>0</v>
      </c>
      <c r="HW52">
        <v>0</v>
      </c>
      <c r="HX52">
        <v>0</v>
      </c>
      <c r="HY52">
        <v>0</v>
      </c>
      <c r="HZ52">
        <v>0</v>
      </c>
      <c r="IA52">
        <v>0.1</v>
      </c>
      <c r="IB52">
        <v>0</v>
      </c>
      <c r="IC52">
        <v>0</v>
      </c>
      <c r="ID52">
        <v>0</v>
      </c>
      <c r="IE52">
        <v>0</v>
      </c>
      <c r="IF52">
        <v>0</v>
      </c>
      <c r="IG52">
        <v>0</v>
      </c>
      <c r="IH52">
        <v>0</v>
      </c>
      <c r="II52">
        <v>0</v>
      </c>
      <c r="IJ52">
        <v>0</v>
      </c>
      <c r="IK52">
        <v>0</v>
      </c>
      <c r="IL52">
        <v>0</v>
      </c>
      <c r="IM52">
        <v>0</v>
      </c>
      <c r="IN52">
        <v>0</v>
      </c>
      <c r="IO52">
        <v>0</v>
      </c>
      <c r="IP52">
        <v>0</v>
      </c>
      <c r="IQ52">
        <v>0</v>
      </c>
      <c r="IR52">
        <v>0</v>
      </c>
      <c r="IS52">
        <v>0</v>
      </c>
      <c r="IT52">
        <v>0</v>
      </c>
      <c r="IU52">
        <v>0</v>
      </c>
      <c r="IV52">
        <v>0</v>
      </c>
      <c r="IW52">
        <v>0</v>
      </c>
      <c r="IX52">
        <v>0</v>
      </c>
      <c r="IY52">
        <v>0</v>
      </c>
      <c r="IZ52">
        <v>0</v>
      </c>
      <c r="JA52">
        <v>0</v>
      </c>
      <c r="JB52">
        <v>0</v>
      </c>
      <c r="JC52">
        <v>0</v>
      </c>
      <c r="JD52">
        <v>3.9990000000000001</v>
      </c>
      <c r="JE52">
        <v>6</v>
      </c>
      <c r="JF52">
        <v>5.6239999999999997</v>
      </c>
      <c r="JG52">
        <v>7.3639999999999999</v>
      </c>
      <c r="JH52">
        <v>6.9779999999999998</v>
      </c>
      <c r="JI52">
        <v>11.606</v>
      </c>
      <c r="JJ52">
        <v>8.7569999999999997</v>
      </c>
      <c r="JK52">
        <v>9.5180000000000007</v>
      </c>
      <c r="JL52">
        <v>6.3739999999999997</v>
      </c>
      <c r="JM52">
        <v>7.12</v>
      </c>
      <c r="JN52">
        <v>9.5190000000000001</v>
      </c>
      <c r="JO52">
        <v>7.7060000000000004</v>
      </c>
      <c r="JP52">
        <v>8.2710000000000008</v>
      </c>
      <c r="JQ52">
        <v>6.9509999999999996</v>
      </c>
      <c r="JR52">
        <v>6.9029999999999996</v>
      </c>
      <c r="JS52">
        <v>11.567</v>
      </c>
      <c r="JT52">
        <v>10.212</v>
      </c>
      <c r="JU52">
        <v>7.7119999999999997</v>
      </c>
      <c r="JV52">
        <v>9.16</v>
      </c>
      <c r="JW52">
        <v>12.805</v>
      </c>
      <c r="JX52">
        <v>7.4089999999999998</v>
      </c>
      <c r="JY52">
        <v>8.0009999999999994</v>
      </c>
      <c r="JZ52">
        <v>5.0679999999999996</v>
      </c>
      <c r="KA52">
        <v>9.6829999999999998</v>
      </c>
      <c r="KB52">
        <v>11.563000000000001</v>
      </c>
      <c r="KC52">
        <v>10.311</v>
      </c>
      <c r="KD52">
        <v>12.034000000000001</v>
      </c>
      <c r="KE52">
        <v>11.867000000000001</v>
      </c>
      <c r="KF52">
        <v>10.465</v>
      </c>
      <c r="KG52">
        <v>13.173999999999999</v>
      </c>
    </row>
    <row r="53" spans="1:293" x14ac:dyDescent="0.25">
      <c r="A53" t="s">
        <v>747</v>
      </c>
      <c r="B53" t="s">
        <v>833</v>
      </c>
      <c r="C53" t="s">
        <v>595</v>
      </c>
      <c r="D53">
        <v>112</v>
      </c>
      <c r="E53" t="s">
        <v>12</v>
      </c>
      <c r="F53">
        <v>2</v>
      </c>
      <c r="G53">
        <v>2</v>
      </c>
      <c r="H53" t="s">
        <v>2</v>
      </c>
      <c r="I53" t="s">
        <v>7</v>
      </c>
      <c r="J53" t="s">
        <v>5</v>
      </c>
      <c r="K53" t="s">
        <v>834</v>
      </c>
      <c r="L53" t="s">
        <v>831</v>
      </c>
      <c r="M53" s="7">
        <v>0</v>
      </c>
      <c r="N53" s="7">
        <v>265.76237118691199</v>
      </c>
      <c r="O53" s="7">
        <f>M53*'Emission and cost factors'!$D$8+N53*'Emission and cost factors'!$E$8</f>
        <v>122.25069074597953</v>
      </c>
      <c r="P53" s="8">
        <f>M53*'Emission and cost factors'!$D$9+N53*'Emission and cost factors'!$E$9</f>
        <v>39.864355678036794</v>
      </c>
      <c r="Q53" s="7">
        <f t="shared" si="7"/>
        <v>20.170666666666669</v>
      </c>
      <c r="R53" s="2">
        <f t="shared" si="8"/>
        <v>9</v>
      </c>
      <c r="S53" s="2">
        <f t="shared" si="9"/>
        <v>2</v>
      </c>
      <c r="T53" s="2">
        <f t="shared" si="10"/>
        <v>0</v>
      </c>
      <c r="U53" s="7">
        <f t="shared" si="11"/>
        <v>0.24109999999999998</v>
      </c>
      <c r="V53" s="7">
        <f t="shared" si="12"/>
        <v>6.4000000000000003E-3</v>
      </c>
      <c r="W53" s="7">
        <f t="shared" si="13"/>
        <v>0</v>
      </c>
      <c r="X53">
        <v>19.02</v>
      </c>
      <c r="Y53">
        <v>18.93</v>
      </c>
      <c r="Z53">
        <v>19.14</v>
      </c>
      <c r="AA53">
        <v>18.96</v>
      </c>
      <c r="AB53">
        <v>19.34</v>
      </c>
      <c r="AC53">
        <v>20.2</v>
      </c>
      <c r="AD53">
        <v>20.58</v>
      </c>
      <c r="AE53">
        <v>20.65</v>
      </c>
      <c r="AF53">
        <v>20.440000000000001</v>
      </c>
      <c r="AG53">
        <v>19.989999999999998</v>
      </c>
      <c r="AH53">
        <v>20.39</v>
      </c>
      <c r="AI53">
        <v>19.79</v>
      </c>
      <c r="AJ53">
        <v>20.13</v>
      </c>
      <c r="AK53">
        <v>19.46</v>
      </c>
      <c r="AL53">
        <v>19.34</v>
      </c>
      <c r="AM53">
        <v>20.14</v>
      </c>
      <c r="AN53">
        <v>20.57</v>
      </c>
      <c r="AO53">
        <v>20.170000000000002</v>
      </c>
      <c r="AP53">
        <v>20.18</v>
      </c>
      <c r="AQ53">
        <v>20.85</v>
      </c>
      <c r="AR53">
        <v>20.79</v>
      </c>
      <c r="AS53">
        <v>20.21</v>
      </c>
      <c r="AT53">
        <v>20.23</v>
      </c>
      <c r="AU53">
        <v>20.55</v>
      </c>
      <c r="AV53">
        <v>20.81</v>
      </c>
      <c r="AW53">
        <v>20.260000000000002</v>
      </c>
      <c r="AX53">
        <v>20.62</v>
      </c>
      <c r="AY53">
        <v>21.28</v>
      </c>
      <c r="AZ53">
        <v>20.84</v>
      </c>
      <c r="BA53">
        <v>21.26</v>
      </c>
      <c r="BB53">
        <v>1</v>
      </c>
      <c r="BC53">
        <v>1</v>
      </c>
      <c r="BD53">
        <v>1</v>
      </c>
      <c r="BE53">
        <v>1</v>
      </c>
      <c r="BF53">
        <v>1</v>
      </c>
      <c r="BG53">
        <v>0</v>
      </c>
      <c r="BH53">
        <v>0</v>
      </c>
      <c r="BI53">
        <v>0</v>
      </c>
      <c r="BJ53">
        <v>0</v>
      </c>
      <c r="BK53">
        <v>8.0000000000000002E-3</v>
      </c>
      <c r="BL53">
        <v>0</v>
      </c>
      <c r="BM53">
        <v>0.38300000000000001</v>
      </c>
      <c r="BN53">
        <v>0</v>
      </c>
      <c r="BO53">
        <v>0.84199999999999997</v>
      </c>
      <c r="BP53">
        <v>1</v>
      </c>
      <c r="BQ53">
        <v>0</v>
      </c>
      <c r="BR53">
        <v>0</v>
      </c>
      <c r="BS53">
        <v>0</v>
      </c>
      <c r="BT53">
        <v>0</v>
      </c>
      <c r="BU53">
        <v>0</v>
      </c>
      <c r="BV53">
        <v>0</v>
      </c>
      <c r="BW53">
        <v>0</v>
      </c>
      <c r="BX53">
        <v>0</v>
      </c>
      <c r="BY53">
        <v>0</v>
      </c>
      <c r="BZ53">
        <v>0</v>
      </c>
      <c r="CA53">
        <v>0</v>
      </c>
      <c r="CB53">
        <v>0</v>
      </c>
      <c r="CC53">
        <v>0</v>
      </c>
      <c r="CD53">
        <v>0</v>
      </c>
      <c r="CE53">
        <v>0</v>
      </c>
      <c r="CF53">
        <v>0</v>
      </c>
      <c r="CG53">
        <v>0.11700000000000001</v>
      </c>
      <c r="CH53">
        <v>0</v>
      </c>
      <c r="CI53">
        <v>7.4999999999999997E-2</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18.18</v>
      </c>
      <c r="EO53">
        <v>17.920000000000002</v>
      </c>
      <c r="EP53">
        <v>18.13</v>
      </c>
      <c r="EQ53">
        <v>18.02</v>
      </c>
      <c r="ER53">
        <v>18.45</v>
      </c>
      <c r="ES53">
        <v>19.29</v>
      </c>
      <c r="ET53">
        <v>19.82</v>
      </c>
      <c r="EU53">
        <v>19.89</v>
      </c>
      <c r="EV53">
        <v>19.57</v>
      </c>
      <c r="EW53">
        <v>19</v>
      </c>
      <c r="EX53">
        <v>19.399999999999999</v>
      </c>
      <c r="EY53">
        <v>18.96</v>
      </c>
      <c r="EZ53">
        <v>19.09</v>
      </c>
      <c r="FA53">
        <v>18.43</v>
      </c>
      <c r="FB53">
        <v>18.440000000000001</v>
      </c>
      <c r="FC53">
        <v>19.329999999999998</v>
      </c>
      <c r="FD53">
        <v>19.88</v>
      </c>
      <c r="FE53">
        <v>19.41</v>
      </c>
      <c r="FF53">
        <v>19.32</v>
      </c>
      <c r="FG53">
        <v>20.010000000000002</v>
      </c>
      <c r="FH53">
        <v>20.09</v>
      </c>
      <c r="FI53">
        <v>19.309999999999999</v>
      </c>
      <c r="FJ53">
        <v>19.2</v>
      </c>
      <c r="FK53">
        <v>19.5</v>
      </c>
      <c r="FL53">
        <v>20.18</v>
      </c>
      <c r="FM53">
        <v>19.62</v>
      </c>
      <c r="FN53">
        <v>19.98</v>
      </c>
      <c r="FO53">
        <v>20.65</v>
      </c>
      <c r="FP53">
        <v>20.239999999999998</v>
      </c>
      <c r="FQ53">
        <v>20.75</v>
      </c>
      <c r="FR53">
        <v>1</v>
      </c>
      <c r="FS53">
        <v>1</v>
      </c>
      <c r="FT53">
        <v>1</v>
      </c>
      <c r="FU53">
        <v>1</v>
      </c>
      <c r="FV53">
        <v>1</v>
      </c>
      <c r="FW53">
        <v>1</v>
      </c>
      <c r="FX53">
        <v>0.27500000000000002</v>
      </c>
      <c r="FY53">
        <v>0.17499999999999999</v>
      </c>
      <c r="FZ53">
        <v>0.55000000000000004</v>
      </c>
      <c r="GA53">
        <v>1</v>
      </c>
      <c r="GB53">
        <v>1</v>
      </c>
      <c r="GC53">
        <v>1</v>
      </c>
      <c r="GD53">
        <v>1</v>
      </c>
      <c r="GE53">
        <v>1</v>
      </c>
      <c r="GF53">
        <v>1</v>
      </c>
      <c r="GG53">
        <v>1</v>
      </c>
      <c r="GH53">
        <v>0.192</v>
      </c>
      <c r="GI53">
        <v>0.89200000000000002</v>
      </c>
      <c r="GJ53">
        <v>1</v>
      </c>
      <c r="GK53">
        <v>0</v>
      </c>
      <c r="GL53">
        <v>0</v>
      </c>
      <c r="GM53">
        <v>1</v>
      </c>
      <c r="GN53">
        <v>1</v>
      </c>
      <c r="GO53">
        <v>0.8</v>
      </c>
      <c r="GP53">
        <v>0</v>
      </c>
      <c r="GQ53">
        <v>0.625</v>
      </c>
      <c r="GR53">
        <v>3.3000000000000002E-2</v>
      </c>
      <c r="GS53">
        <v>0</v>
      </c>
      <c r="GT53">
        <v>0</v>
      </c>
      <c r="GU53">
        <v>0</v>
      </c>
      <c r="GV53">
        <v>1</v>
      </c>
      <c r="GW53">
        <v>1</v>
      </c>
      <c r="GX53">
        <v>1</v>
      </c>
      <c r="GY53">
        <v>1</v>
      </c>
      <c r="GZ53">
        <v>0.75800000000000001</v>
      </c>
      <c r="HA53">
        <v>0</v>
      </c>
      <c r="HB53">
        <v>0</v>
      </c>
      <c r="HC53">
        <v>0</v>
      </c>
      <c r="HD53">
        <v>0</v>
      </c>
      <c r="HE53">
        <v>0</v>
      </c>
      <c r="HF53">
        <v>0</v>
      </c>
      <c r="HG53">
        <v>5.8000000000000003E-2</v>
      </c>
      <c r="HH53">
        <v>0</v>
      </c>
      <c r="HI53">
        <v>0.76700000000000002</v>
      </c>
      <c r="HJ53">
        <v>0.76700000000000002</v>
      </c>
      <c r="HK53">
        <v>0</v>
      </c>
      <c r="HL53">
        <v>0</v>
      </c>
      <c r="HM53">
        <v>0</v>
      </c>
      <c r="HN53">
        <v>0</v>
      </c>
      <c r="HO53">
        <v>0</v>
      </c>
      <c r="HP53">
        <v>0</v>
      </c>
      <c r="HQ53">
        <v>0</v>
      </c>
      <c r="HR53">
        <v>0</v>
      </c>
      <c r="HS53">
        <v>0</v>
      </c>
      <c r="HT53">
        <v>0</v>
      </c>
      <c r="HU53">
        <v>0</v>
      </c>
      <c r="HV53">
        <v>0</v>
      </c>
      <c r="HW53">
        <v>0</v>
      </c>
      <c r="HX53">
        <v>0</v>
      </c>
      <c r="HY53">
        <v>0</v>
      </c>
      <c r="HZ53">
        <v>0</v>
      </c>
      <c r="IA53">
        <v>0.1</v>
      </c>
      <c r="IB53">
        <v>0</v>
      </c>
      <c r="IC53">
        <v>0</v>
      </c>
      <c r="ID53">
        <v>0</v>
      </c>
      <c r="IE53">
        <v>0</v>
      </c>
      <c r="IF53">
        <v>0</v>
      </c>
      <c r="IG53">
        <v>0</v>
      </c>
      <c r="IH53">
        <v>0</v>
      </c>
      <c r="II53">
        <v>0</v>
      </c>
      <c r="IJ53">
        <v>0</v>
      </c>
      <c r="IK53">
        <v>0</v>
      </c>
      <c r="IL53">
        <v>0</v>
      </c>
      <c r="IM53">
        <v>0</v>
      </c>
      <c r="IN53">
        <v>0</v>
      </c>
      <c r="IO53">
        <v>0</v>
      </c>
      <c r="IP53">
        <v>0</v>
      </c>
      <c r="IQ53">
        <v>0</v>
      </c>
      <c r="IR53">
        <v>0</v>
      </c>
      <c r="IS53">
        <v>0</v>
      </c>
      <c r="IT53">
        <v>0</v>
      </c>
      <c r="IU53">
        <v>0</v>
      </c>
      <c r="IV53">
        <v>0</v>
      </c>
      <c r="IW53">
        <v>0</v>
      </c>
      <c r="IX53">
        <v>0</v>
      </c>
      <c r="IY53">
        <v>0</v>
      </c>
      <c r="IZ53">
        <v>0</v>
      </c>
      <c r="JA53">
        <v>0</v>
      </c>
      <c r="JB53">
        <v>0</v>
      </c>
      <c r="JC53">
        <v>0</v>
      </c>
      <c r="JD53">
        <v>3.9990000000000001</v>
      </c>
      <c r="JE53">
        <v>6</v>
      </c>
      <c r="JF53">
        <v>5.6239999999999997</v>
      </c>
      <c r="JG53">
        <v>7.3639999999999999</v>
      </c>
      <c r="JH53">
        <v>6.9779999999999998</v>
      </c>
      <c r="JI53">
        <v>11.606</v>
      </c>
      <c r="JJ53">
        <v>8.7569999999999997</v>
      </c>
      <c r="JK53">
        <v>9.5180000000000007</v>
      </c>
      <c r="JL53">
        <v>6.3739999999999997</v>
      </c>
      <c r="JM53">
        <v>7.12</v>
      </c>
      <c r="JN53">
        <v>9.5190000000000001</v>
      </c>
      <c r="JO53">
        <v>7.7060000000000004</v>
      </c>
      <c r="JP53">
        <v>8.2710000000000008</v>
      </c>
      <c r="JQ53">
        <v>6.9509999999999996</v>
      </c>
      <c r="JR53">
        <v>6.9029999999999996</v>
      </c>
      <c r="JS53">
        <v>11.567</v>
      </c>
      <c r="JT53">
        <v>10.212</v>
      </c>
      <c r="JU53">
        <v>7.7119999999999997</v>
      </c>
      <c r="JV53">
        <v>9.16</v>
      </c>
      <c r="JW53">
        <v>12.805</v>
      </c>
      <c r="JX53">
        <v>7.4089999999999998</v>
      </c>
      <c r="JY53">
        <v>8.0009999999999994</v>
      </c>
      <c r="JZ53">
        <v>5.0679999999999996</v>
      </c>
      <c r="KA53">
        <v>9.6829999999999998</v>
      </c>
      <c r="KB53">
        <v>11.563000000000001</v>
      </c>
      <c r="KC53">
        <v>10.311</v>
      </c>
      <c r="KD53">
        <v>12.034000000000001</v>
      </c>
      <c r="KE53">
        <v>11.867000000000001</v>
      </c>
      <c r="KF53">
        <v>10.465</v>
      </c>
      <c r="KG53">
        <v>13.173999999999999</v>
      </c>
    </row>
    <row r="54" spans="1:293" x14ac:dyDescent="0.25">
      <c r="A54" t="s">
        <v>748</v>
      </c>
      <c r="B54" t="s">
        <v>833</v>
      </c>
      <c r="C54" t="s">
        <v>595</v>
      </c>
      <c r="D54">
        <v>113</v>
      </c>
      <c r="E54" t="s">
        <v>12</v>
      </c>
      <c r="F54">
        <v>2</v>
      </c>
      <c r="G54">
        <v>2</v>
      </c>
      <c r="H54" t="s">
        <v>2</v>
      </c>
      <c r="I54" t="s">
        <v>3</v>
      </c>
      <c r="J54" t="s">
        <v>611</v>
      </c>
      <c r="K54" t="s">
        <v>834</v>
      </c>
      <c r="L54" t="s">
        <v>831</v>
      </c>
      <c r="M54" s="7">
        <v>0</v>
      </c>
      <c r="N54" s="7">
        <v>260.701373817709</v>
      </c>
      <c r="O54" s="7">
        <f>M54*'Emission and cost factors'!$D$8+N54*'Emission and cost factors'!$E$8</f>
        <v>119.92263195614615</v>
      </c>
      <c r="P54" s="8">
        <f>M54*'Emission and cost factors'!$D$9+N54*'Emission and cost factors'!$E$9</f>
        <v>39.105206072656351</v>
      </c>
      <c r="Q54" s="7">
        <f t="shared" si="7"/>
        <v>20.153000000000002</v>
      </c>
      <c r="R54" s="2">
        <f t="shared" si="8"/>
        <v>9</v>
      </c>
      <c r="S54" s="2">
        <f t="shared" si="9"/>
        <v>3</v>
      </c>
      <c r="T54" s="2">
        <f t="shared" si="10"/>
        <v>0</v>
      </c>
      <c r="U54" s="7">
        <f t="shared" si="11"/>
        <v>0.23860000000000001</v>
      </c>
      <c r="V54" s="7">
        <f t="shared" si="12"/>
        <v>1.4466666666666668E-2</v>
      </c>
      <c r="W54" s="7">
        <f t="shared" si="13"/>
        <v>0</v>
      </c>
      <c r="X54">
        <v>18.84</v>
      </c>
      <c r="Y54">
        <v>18.86</v>
      </c>
      <c r="Z54">
        <v>19.13</v>
      </c>
      <c r="AA54">
        <v>18.93</v>
      </c>
      <c r="AB54">
        <v>19.34</v>
      </c>
      <c r="AC54">
        <v>20.23</v>
      </c>
      <c r="AD54">
        <v>20.58</v>
      </c>
      <c r="AE54">
        <v>20.66</v>
      </c>
      <c r="AF54">
        <v>20.37</v>
      </c>
      <c r="AG54">
        <v>19.920000000000002</v>
      </c>
      <c r="AH54">
        <v>20.41</v>
      </c>
      <c r="AI54">
        <v>19.7</v>
      </c>
      <c r="AJ54">
        <v>20.100000000000001</v>
      </c>
      <c r="AK54">
        <v>19.309999999999999</v>
      </c>
      <c r="AL54">
        <v>19.27</v>
      </c>
      <c r="AM54">
        <v>20.21</v>
      </c>
      <c r="AN54">
        <v>20.59</v>
      </c>
      <c r="AO54">
        <v>20.12</v>
      </c>
      <c r="AP54">
        <v>20.149999999999999</v>
      </c>
      <c r="AQ54">
        <v>20.9</v>
      </c>
      <c r="AR54">
        <v>20.8</v>
      </c>
      <c r="AS54">
        <v>20.11</v>
      </c>
      <c r="AT54">
        <v>20.190000000000001</v>
      </c>
      <c r="AU54">
        <v>20.6</v>
      </c>
      <c r="AV54">
        <v>20.86</v>
      </c>
      <c r="AW54">
        <v>20.22</v>
      </c>
      <c r="AX54">
        <v>20.61</v>
      </c>
      <c r="AY54">
        <v>21.32</v>
      </c>
      <c r="AZ54">
        <v>20.88</v>
      </c>
      <c r="BA54">
        <v>21.38</v>
      </c>
      <c r="BB54">
        <v>1</v>
      </c>
      <c r="BC54">
        <v>1</v>
      </c>
      <c r="BD54">
        <v>1</v>
      </c>
      <c r="BE54">
        <v>1</v>
      </c>
      <c r="BF54">
        <v>0.89200000000000002</v>
      </c>
      <c r="BG54">
        <v>0</v>
      </c>
      <c r="BH54">
        <v>0</v>
      </c>
      <c r="BI54">
        <v>0</v>
      </c>
      <c r="BJ54">
        <v>0</v>
      </c>
      <c r="BK54">
        <v>0.1</v>
      </c>
      <c r="BL54">
        <v>0</v>
      </c>
      <c r="BM54">
        <v>0.40799999999999997</v>
      </c>
      <c r="BN54">
        <v>0</v>
      </c>
      <c r="BO54">
        <v>0.75800000000000001</v>
      </c>
      <c r="BP54">
        <v>1</v>
      </c>
      <c r="BQ54">
        <v>0</v>
      </c>
      <c r="BR54">
        <v>0</v>
      </c>
      <c r="BS54">
        <v>0</v>
      </c>
      <c r="BT54">
        <v>0</v>
      </c>
      <c r="BU54">
        <v>0</v>
      </c>
      <c r="BV54">
        <v>0</v>
      </c>
      <c r="BW54">
        <v>0</v>
      </c>
      <c r="BX54">
        <v>0</v>
      </c>
      <c r="BY54">
        <v>0</v>
      </c>
      <c r="BZ54">
        <v>0</v>
      </c>
      <c r="CA54">
        <v>0</v>
      </c>
      <c r="CB54">
        <v>0</v>
      </c>
      <c r="CC54">
        <v>0</v>
      </c>
      <c r="CD54">
        <v>0</v>
      </c>
      <c r="CE54">
        <v>0</v>
      </c>
      <c r="CF54">
        <v>0.16700000000000001</v>
      </c>
      <c r="CG54">
        <v>0.16700000000000001</v>
      </c>
      <c r="CH54">
        <v>0</v>
      </c>
      <c r="CI54">
        <v>0.1</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H54">
        <v>0</v>
      </c>
      <c r="EI54">
        <v>0</v>
      </c>
      <c r="EJ54">
        <v>0</v>
      </c>
      <c r="EK54">
        <v>0</v>
      </c>
      <c r="EL54">
        <v>0</v>
      </c>
      <c r="EM54">
        <v>0</v>
      </c>
      <c r="EN54">
        <v>17.91</v>
      </c>
      <c r="EO54">
        <v>17.89</v>
      </c>
      <c r="EP54">
        <v>18.170000000000002</v>
      </c>
      <c r="EQ54">
        <v>17.98</v>
      </c>
      <c r="ER54">
        <v>18.45</v>
      </c>
      <c r="ES54">
        <v>19.37</v>
      </c>
      <c r="ET54">
        <v>19.84</v>
      </c>
      <c r="EU54">
        <v>19.899999999999999</v>
      </c>
      <c r="EV54">
        <v>19.47</v>
      </c>
      <c r="EW54">
        <v>18.88</v>
      </c>
      <c r="EX54">
        <v>19.420000000000002</v>
      </c>
      <c r="EY54">
        <v>18.8</v>
      </c>
      <c r="EZ54">
        <v>19.05</v>
      </c>
      <c r="FA54">
        <v>18.25</v>
      </c>
      <c r="FB54">
        <v>18.350000000000001</v>
      </c>
      <c r="FC54">
        <v>19.420000000000002</v>
      </c>
      <c r="FD54">
        <v>19.93</v>
      </c>
      <c r="FE54">
        <v>19.28</v>
      </c>
      <c r="FF54">
        <v>19.25</v>
      </c>
      <c r="FG54">
        <v>20.09</v>
      </c>
      <c r="FH54">
        <v>20.02</v>
      </c>
      <c r="FI54">
        <v>19.2</v>
      </c>
      <c r="FJ54">
        <v>19.12</v>
      </c>
      <c r="FK54">
        <v>19.559999999999999</v>
      </c>
      <c r="FL54">
        <v>20.23</v>
      </c>
      <c r="FM54">
        <v>19.54</v>
      </c>
      <c r="FN54">
        <v>19.98</v>
      </c>
      <c r="FO54">
        <v>20.64</v>
      </c>
      <c r="FP54">
        <v>20.190000000000001</v>
      </c>
      <c r="FQ54">
        <v>20.79</v>
      </c>
      <c r="FR54">
        <v>1</v>
      </c>
      <c r="FS54">
        <v>1</v>
      </c>
      <c r="FT54">
        <v>1</v>
      </c>
      <c r="FU54">
        <v>1</v>
      </c>
      <c r="FV54">
        <v>1</v>
      </c>
      <c r="FW54">
        <v>1</v>
      </c>
      <c r="FX54">
        <v>0.183</v>
      </c>
      <c r="FY54">
        <v>0.125</v>
      </c>
      <c r="FZ54">
        <v>0.5</v>
      </c>
      <c r="GA54">
        <v>1</v>
      </c>
      <c r="GB54">
        <v>0.66700000000000004</v>
      </c>
      <c r="GC54">
        <v>1</v>
      </c>
      <c r="GD54">
        <v>1</v>
      </c>
      <c r="GE54">
        <v>1</v>
      </c>
      <c r="GF54">
        <v>1</v>
      </c>
      <c r="GG54">
        <v>0.74199999999999999</v>
      </c>
      <c r="GH54">
        <v>8.3000000000000004E-2</v>
      </c>
      <c r="GI54">
        <v>0.75800000000000001</v>
      </c>
      <c r="GJ54">
        <v>0.84199999999999997</v>
      </c>
      <c r="GK54">
        <v>0</v>
      </c>
      <c r="GL54">
        <v>0</v>
      </c>
      <c r="GM54">
        <v>0.84199999999999997</v>
      </c>
      <c r="GN54">
        <v>0.75800000000000001</v>
      </c>
      <c r="GO54">
        <v>0.50800000000000001</v>
      </c>
      <c r="GP54">
        <v>0</v>
      </c>
      <c r="GQ54">
        <v>0.55800000000000005</v>
      </c>
      <c r="GR54">
        <v>1.7000000000000001E-2</v>
      </c>
      <c r="GS54">
        <v>0</v>
      </c>
      <c r="GT54">
        <v>0</v>
      </c>
      <c r="GU54">
        <v>0</v>
      </c>
      <c r="GV54">
        <v>0.93300000000000005</v>
      </c>
      <c r="GW54">
        <v>1</v>
      </c>
      <c r="GX54">
        <v>0.75800000000000001</v>
      </c>
      <c r="GY54">
        <v>1</v>
      </c>
      <c r="GZ54">
        <v>0.55800000000000005</v>
      </c>
      <c r="HA54">
        <v>0</v>
      </c>
      <c r="HB54">
        <v>0</v>
      </c>
      <c r="HC54">
        <v>0</v>
      </c>
      <c r="HD54">
        <v>0</v>
      </c>
      <c r="HE54">
        <v>0.13300000000000001</v>
      </c>
      <c r="HF54">
        <v>0</v>
      </c>
      <c r="HG54">
        <v>0.217</v>
      </c>
      <c r="HH54">
        <v>0</v>
      </c>
      <c r="HI54">
        <v>0.73299999999999998</v>
      </c>
      <c r="HJ54">
        <v>0.64200000000000002</v>
      </c>
      <c r="HK54">
        <v>0</v>
      </c>
      <c r="HL54">
        <v>0</v>
      </c>
      <c r="HM54">
        <v>0</v>
      </c>
      <c r="HN54">
        <v>0</v>
      </c>
      <c r="HO54">
        <v>0</v>
      </c>
      <c r="HP54">
        <v>0</v>
      </c>
      <c r="HQ54">
        <v>0</v>
      </c>
      <c r="HR54">
        <v>0</v>
      </c>
      <c r="HS54">
        <v>0</v>
      </c>
      <c r="HT54">
        <v>0</v>
      </c>
      <c r="HU54">
        <v>0</v>
      </c>
      <c r="HV54">
        <v>0</v>
      </c>
      <c r="HW54">
        <v>0</v>
      </c>
      <c r="HX54">
        <v>0</v>
      </c>
      <c r="HY54">
        <v>0</v>
      </c>
      <c r="HZ54">
        <v>8.3000000000000004E-2</v>
      </c>
      <c r="IA54">
        <v>0.1</v>
      </c>
      <c r="IB54">
        <v>0</v>
      </c>
      <c r="IC54">
        <v>2.5000000000000001E-2</v>
      </c>
      <c r="ID54">
        <v>0</v>
      </c>
      <c r="IE54">
        <v>0</v>
      </c>
      <c r="IF54">
        <v>0</v>
      </c>
      <c r="IG54">
        <v>0</v>
      </c>
      <c r="IH54">
        <v>0</v>
      </c>
      <c r="II54">
        <v>0</v>
      </c>
      <c r="IJ54">
        <v>0</v>
      </c>
      <c r="IK54">
        <v>0</v>
      </c>
      <c r="IL54">
        <v>0</v>
      </c>
      <c r="IM54">
        <v>0</v>
      </c>
      <c r="IN54">
        <v>0</v>
      </c>
      <c r="IO54">
        <v>0</v>
      </c>
      <c r="IP54">
        <v>0</v>
      </c>
      <c r="IQ54">
        <v>0</v>
      </c>
      <c r="IR54">
        <v>0</v>
      </c>
      <c r="IS54">
        <v>0</v>
      </c>
      <c r="IT54">
        <v>0</v>
      </c>
      <c r="IU54">
        <v>0</v>
      </c>
      <c r="IV54">
        <v>0</v>
      </c>
      <c r="IW54">
        <v>0</v>
      </c>
      <c r="IX54">
        <v>0</v>
      </c>
      <c r="IY54">
        <v>0</v>
      </c>
      <c r="IZ54">
        <v>0</v>
      </c>
      <c r="JA54">
        <v>0</v>
      </c>
      <c r="JB54">
        <v>0</v>
      </c>
      <c r="JC54">
        <v>0</v>
      </c>
      <c r="JD54">
        <v>3.9990000000000001</v>
      </c>
      <c r="JE54">
        <v>6</v>
      </c>
      <c r="JF54">
        <v>5.6239999999999997</v>
      </c>
      <c r="JG54">
        <v>7.3639999999999999</v>
      </c>
      <c r="JH54">
        <v>6.9779999999999998</v>
      </c>
      <c r="JI54">
        <v>11.606</v>
      </c>
      <c r="JJ54">
        <v>8.7569999999999997</v>
      </c>
      <c r="JK54">
        <v>9.5180000000000007</v>
      </c>
      <c r="JL54">
        <v>6.3739999999999997</v>
      </c>
      <c r="JM54">
        <v>7.12</v>
      </c>
      <c r="JN54">
        <v>9.5190000000000001</v>
      </c>
      <c r="JO54">
        <v>7.7060000000000004</v>
      </c>
      <c r="JP54">
        <v>8.2710000000000008</v>
      </c>
      <c r="JQ54">
        <v>6.9509999999999996</v>
      </c>
      <c r="JR54">
        <v>6.9029999999999996</v>
      </c>
      <c r="JS54">
        <v>11.567</v>
      </c>
      <c r="JT54">
        <v>10.212</v>
      </c>
      <c r="JU54">
        <v>7.7119999999999997</v>
      </c>
      <c r="JV54">
        <v>9.16</v>
      </c>
      <c r="JW54">
        <v>12.805</v>
      </c>
      <c r="JX54">
        <v>7.4089999999999998</v>
      </c>
      <c r="JY54">
        <v>8.0009999999999994</v>
      </c>
      <c r="JZ54">
        <v>5.0679999999999996</v>
      </c>
      <c r="KA54">
        <v>9.6829999999999998</v>
      </c>
      <c r="KB54">
        <v>11.563000000000001</v>
      </c>
      <c r="KC54">
        <v>10.311</v>
      </c>
      <c r="KD54">
        <v>12.034000000000001</v>
      </c>
      <c r="KE54">
        <v>11.867000000000001</v>
      </c>
      <c r="KF54">
        <v>10.465</v>
      </c>
      <c r="KG54">
        <v>13.173999999999999</v>
      </c>
    </row>
    <row r="55" spans="1:293" x14ac:dyDescent="0.25">
      <c r="A55" t="s">
        <v>749</v>
      </c>
      <c r="B55" t="s">
        <v>833</v>
      </c>
      <c r="C55" t="s">
        <v>595</v>
      </c>
      <c r="D55">
        <v>114</v>
      </c>
      <c r="E55" t="s">
        <v>12</v>
      </c>
      <c r="F55">
        <v>2</v>
      </c>
      <c r="G55">
        <v>2</v>
      </c>
      <c r="H55" t="s">
        <v>2</v>
      </c>
      <c r="I55" t="s">
        <v>3</v>
      </c>
      <c r="J55" t="s">
        <v>5</v>
      </c>
      <c r="K55" t="s">
        <v>834</v>
      </c>
      <c r="L55" t="s">
        <v>831</v>
      </c>
      <c r="M55" s="7">
        <v>0</v>
      </c>
      <c r="N55" s="7">
        <v>260.69103770293202</v>
      </c>
      <c r="O55" s="7">
        <f>M55*'Emission and cost factors'!$D$8+N55*'Emission and cost factors'!$E$8</f>
        <v>119.91787734334874</v>
      </c>
      <c r="P55" s="8">
        <f>M55*'Emission and cost factors'!$D$9+N55*'Emission and cost factors'!$E$9</f>
        <v>39.103655655439802</v>
      </c>
      <c r="Q55" s="7">
        <f t="shared" si="7"/>
        <v>20.153000000000002</v>
      </c>
      <c r="R55" s="2">
        <f t="shared" si="8"/>
        <v>9</v>
      </c>
      <c r="S55" s="2">
        <f t="shared" si="9"/>
        <v>3</v>
      </c>
      <c r="T55" s="2">
        <f t="shared" si="10"/>
        <v>0</v>
      </c>
      <c r="U55" s="7">
        <f t="shared" si="11"/>
        <v>0.23860000000000001</v>
      </c>
      <c r="V55" s="7">
        <f t="shared" si="12"/>
        <v>1.4466666666666668E-2</v>
      </c>
      <c r="W55" s="7">
        <f t="shared" si="13"/>
        <v>0</v>
      </c>
      <c r="X55">
        <v>18.84</v>
      </c>
      <c r="Y55">
        <v>18.86</v>
      </c>
      <c r="Z55">
        <v>19.13</v>
      </c>
      <c r="AA55">
        <v>18.93</v>
      </c>
      <c r="AB55">
        <v>19.34</v>
      </c>
      <c r="AC55">
        <v>20.23</v>
      </c>
      <c r="AD55">
        <v>20.58</v>
      </c>
      <c r="AE55">
        <v>20.66</v>
      </c>
      <c r="AF55">
        <v>20.37</v>
      </c>
      <c r="AG55">
        <v>19.920000000000002</v>
      </c>
      <c r="AH55">
        <v>20.41</v>
      </c>
      <c r="AI55">
        <v>19.7</v>
      </c>
      <c r="AJ55">
        <v>20.100000000000001</v>
      </c>
      <c r="AK55">
        <v>19.309999999999999</v>
      </c>
      <c r="AL55">
        <v>19.27</v>
      </c>
      <c r="AM55">
        <v>20.21</v>
      </c>
      <c r="AN55">
        <v>20.59</v>
      </c>
      <c r="AO55">
        <v>20.12</v>
      </c>
      <c r="AP55">
        <v>20.149999999999999</v>
      </c>
      <c r="AQ55">
        <v>20.9</v>
      </c>
      <c r="AR55">
        <v>20.8</v>
      </c>
      <c r="AS55">
        <v>20.11</v>
      </c>
      <c r="AT55">
        <v>20.190000000000001</v>
      </c>
      <c r="AU55">
        <v>20.6</v>
      </c>
      <c r="AV55">
        <v>20.86</v>
      </c>
      <c r="AW55">
        <v>20.22</v>
      </c>
      <c r="AX55">
        <v>20.61</v>
      </c>
      <c r="AY55">
        <v>21.32</v>
      </c>
      <c r="AZ55">
        <v>20.88</v>
      </c>
      <c r="BA55">
        <v>21.38</v>
      </c>
      <c r="BB55">
        <v>1</v>
      </c>
      <c r="BC55">
        <v>1</v>
      </c>
      <c r="BD55">
        <v>1</v>
      </c>
      <c r="BE55">
        <v>1</v>
      </c>
      <c r="BF55">
        <v>0.89200000000000002</v>
      </c>
      <c r="BG55">
        <v>0</v>
      </c>
      <c r="BH55">
        <v>0</v>
      </c>
      <c r="BI55">
        <v>0</v>
      </c>
      <c r="BJ55">
        <v>0</v>
      </c>
      <c r="BK55">
        <v>0.1</v>
      </c>
      <c r="BL55">
        <v>0</v>
      </c>
      <c r="BM55">
        <v>0.40799999999999997</v>
      </c>
      <c r="BN55">
        <v>0</v>
      </c>
      <c r="BO55">
        <v>0.75800000000000001</v>
      </c>
      <c r="BP55">
        <v>1</v>
      </c>
      <c r="BQ55">
        <v>0</v>
      </c>
      <c r="BR55">
        <v>0</v>
      </c>
      <c r="BS55">
        <v>0</v>
      </c>
      <c r="BT55">
        <v>0</v>
      </c>
      <c r="BU55">
        <v>0</v>
      </c>
      <c r="BV55">
        <v>0</v>
      </c>
      <c r="BW55">
        <v>0</v>
      </c>
      <c r="BX55">
        <v>0</v>
      </c>
      <c r="BY55">
        <v>0</v>
      </c>
      <c r="BZ55">
        <v>0</v>
      </c>
      <c r="CA55">
        <v>0</v>
      </c>
      <c r="CB55">
        <v>0</v>
      </c>
      <c r="CC55">
        <v>0</v>
      </c>
      <c r="CD55">
        <v>0</v>
      </c>
      <c r="CE55">
        <v>0</v>
      </c>
      <c r="CF55">
        <v>0.16700000000000001</v>
      </c>
      <c r="CG55">
        <v>0.16700000000000001</v>
      </c>
      <c r="CH55">
        <v>0</v>
      </c>
      <c r="CI55">
        <v>0.1</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17.899999999999999</v>
      </c>
      <c r="EO55">
        <v>17.89</v>
      </c>
      <c r="EP55">
        <v>18.170000000000002</v>
      </c>
      <c r="EQ55">
        <v>17.98</v>
      </c>
      <c r="ER55">
        <v>18.45</v>
      </c>
      <c r="ES55">
        <v>19.37</v>
      </c>
      <c r="ET55">
        <v>19.84</v>
      </c>
      <c r="EU55">
        <v>19.899999999999999</v>
      </c>
      <c r="EV55">
        <v>19.47</v>
      </c>
      <c r="EW55">
        <v>18.88</v>
      </c>
      <c r="EX55">
        <v>19.420000000000002</v>
      </c>
      <c r="EY55">
        <v>18.8</v>
      </c>
      <c r="EZ55">
        <v>19.05</v>
      </c>
      <c r="FA55">
        <v>18.25</v>
      </c>
      <c r="FB55">
        <v>18.350000000000001</v>
      </c>
      <c r="FC55">
        <v>19.420000000000002</v>
      </c>
      <c r="FD55">
        <v>19.93</v>
      </c>
      <c r="FE55">
        <v>19.28</v>
      </c>
      <c r="FF55">
        <v>19.25</v>
      </c>
      <c r="FG55">
        <v>20.09</v>
      </c>
      <c r="FH55">
        <v>20.02</v>
      </c>
      <c r="FI55">
        <v>19.2</v>
      </c>
      <c r="FJ55">
        <v>19.12</v>
      </c>
      <c r="FK55">
        <v>19.559999999999999</v>
      </c>
      <c r="FL55">
        <v>20.23</v>
      </c>
      <c r="FM55">
        <v>19.54</v>
      </c>
      <c r="FN55">
        <v>19.98</v>
      </c>
      <c r="FO55">
        <v>20.64</v>
      </c>
      <c r="FP55">
        <v>20.190000000000001</v>
      </c>
      <c r="FQ55">
        <v>20.79</v>
      </c>
      <c r="FR55">
        <v>1</v>
      </c>
      <c r="FS55">
        <v>1</v>
      </c>
      <c r="FT55">
        <v>1</v>
      </c>
      <c r="FU55">
        <v>1</v>
      </c>
      <c r="FV55">
        <v>1</v>
      </c>
      <c r="FW55">
        <v>1</v>
      </c>
      <c r="FX55">
        <v>0.183</v>
      </c>
      <c r="FY55">
        <v>0.125</v>
      </c>
      <c r="FZ55">
        <v>0.5</v>
      </c>
      <c r="GA55">
        <v>1</v>
      </c>
      <c r="GB55">
        <v>0.66700000000000004</v>
      </c>
      <c r="GC55">
        <v>1</v>
      </c>
      <c r="GD55">
        <v>1</v>
      </c>
      <c r="GE55">
        <v>1</v>
      </c>
      <c r="GF55">
        <v>1</v>
      </c>
      <c r="GG55">
        <v>0.74199999999999999</v>
      </c>
      <c r="GH55">
        <v>8.3000000000000004E-2</v>
      </c>
      <c r="GI55">
        <v>0.75800000000000001</v>
      </c>
      <c r="GJ55">
        <v>0.84199999999999997</v>
      </c>
      <c r="GK55">
        <v>0</v>
      </c>
      <c r="GL55">
        <v>0</v>
      </c>
      <c r="GM55">
        <v>0.84199999999999997</v>
      </c>
      <c r="GN55">
        <v>0.75800000000000001</v>
      </c>
      <c r="GO55">
        <v>0.50800000000000001</v>
      </c>
      <c r="GP55">
        <v>0</v>
      </c>
      <c r="GQ55">
        <v>0.55800000000000005</v>
      </c>
      <c r="GR55">
        <v>1.7000000000000001E-2</v>
      </c>
      <c r="GS55">
        <v>0</v>
      </c>
      <c r="GT55">
        <v>0</v>
      </c>
      <c r="GU55">
        <v>0</v>
      </c>
      <c r="GV55">
        <v>0.93300000000000005</v>
      </c>
      <c r="GW55">
        <v>1</v>
      </c>
      <c r="GX55">
        <v>0.75800000000000001</v>
      </c>
      <c r="GY55">
        <v>1</v>
      </c>
      <c r="GZ55">
        <v>0.55800000000000005</v>
      </c>
      <c r="HA55">
        <v>0</v>
      </c>
      <c r="HB55">
        <v>0</v>
      </c>
      <c r="HC55">
        <v>0</v>
      </c>
      <c r="HD55">
        <v>0</v>
      </c>
      <c r="HE55">
        <v>0.13300000000000001</v>
      </c>
      <c r="HF55">
        <v>0</v>
      </c>
      <c r="HG55">
        <v>0.217</v>
      </c>
      <c r="HH55">
        <v>0</v>
      </c>
      <c r="HI55">
        <v>0.73299999999999998</v>
      </c>
      <c r="HJ55">
        <v>0.64200000000000002</v>
      </c>
      <c r="HK55">
        <v>0</v>
      </c>
      <c r="HL55">
        <v>0</v>
      </c>
      <c r="HM55">
        <v>0</v>
      </c>
      <c r="HN55">
        <v>0</v>
      </c>
      <c r="HO55">
        <v>0</v>
      </c>
      <c r="HP55">
        <v>0</v>
      </c>
      <c r="HQ55">
        <v>0</v>
      </c>
      <c r="HR55">
        <v>0</v>
      </c>
      <c r="HS55">
        <v>0</v>
      </c>
      <c r="HT55">
        <v>0</v>
      </c>
      <c r="HU55">
        <v>0</v>
      </c>
      <c r="HV55">
        <v>0</v>
      </c>
      <c r="HW55">
        <v>0</v>
      </c>
      <c r="HX55">
        <v>0</v>
      </c>
      <c r="HY55">
        <v>0</v>
      </c>
      <c r="HZ55">
        <v>8.3000000000000004E-2</v>
      </c>
      <c r="IA55">
        <v>0.1</v>
      </c>
      <c r="IB55">
        <v>0</v>
      </c>
      <c r="IC55">
        <v>1.7000000000000001E-2</v>
      </c>
      <c r="ID55">
        <v>0</v>
      </c>
      <c r="IE55">
        <v>0</v>
      </c>
      <c r="IF55">
        <v>0</v>
      </c>
      <c r="IG55">
        <v>0</v>
      </c>
      <c r="IH55">
        <v>0</v>
      </c>
      <c r="II55">
        <v>0</v>
      </c>
      <c r="IJ55">
        <v>0</v>
      </c>
      <c r="IK55">
        <v>0</v>
      </c>
      <c r="IL55">
        <v>0</v>
      </c>
      <c r="IM55">
        <v>0</v>
      </c>
      <c r="IN55">
        <v>0</v>
      </c>
      <c r="IO55">
        <v>0</v>
      </c>
      <c r="IP55">
        <v>0</v>
      </c>
      <c r="IQ55">
        <v>0</v>
      </c>
      <c r="IR55">
        <v>0</v>
      </c>
      <c r="IS55">
        <v>0</v>
      </c>
      <c r="IT55">
        <v>0</v>
      </c>
      <c r="IU55">
        <v>0</v>
      </c>
      <c r="IV55">
        <v>0</v>
      </c>
      <c r="IW55">
        <v>0</v>
      </c>
      <c r="IX55">
        <v>0</v>
      </c>
      <c r="IY55">
        <v>0</v>
      </c>
      <c r="IZ55">
        <v>0</v>
      </c>
      <c r="JA55">
        <v>0</v>
      </c>
      <c r="JB55">
        <v>0</v>
      </c>
      <c r="JC55">
        <v>0</v>
      </c>
      <c r="JD55">
        <v>3.9990000000000001</v>
      </c>
      <c r="JE55">
        <v>6</v>
      </c>
      <c r="JF55">
        <v>5.6239999999999997</v>
      </c>
      <c r="JG55">
        <v>7.3639999999999999</v>
      </c>
      <c r="JH55">
        <v>6.9779999999999998</v>
      </c>
      <c r="JI55">
        <v>11.606</v>
      </c>
      <c r="JJ55">
        <v>8.7569999999999997</v>
      </c>
      <c r="JK55">
        <v>9.5180000000000007</v>
      </c>
      <c r="JL55">
        <v>6.3739999999999997</v>
      </c>
      <c r="JM55">
        <v>7.12</v>
      </c>
      <c r="JN55">
        <v>9.5190000000000001</v>
      </c>
      <c r="JO55">
        <v>7.7060000000000004</v>
      </c>
      <c r="JP55">
        <v>8.2710000000000008</v>
      </c>
      <c r="JQ55">
        <v>6.9509999999999996</v>
      </c>
      <c r="JR55">
        <v>6.9029999999999996</v>
      </c>
      <c r="JS55">
        <v>11.567</v>
      </c>
      <c r="JT55">
        <v>10.212</v>
      </c>
      <c r="JU55">
        <v>7.7119999999999997</v>
      </c>
      <c r="JV55">
        <v>9.16</v>
      </c>
      <c r="JW55">
        <v>12.805</v>
      </c>
      <c r="JX55">
        <v>7.4089999999999998</v>
      </c>
      <c r="JY55">
        <v>8.0009999999999994</v>
      </c>
      <c r="JZ55">
        <v>5.0679999999999996</v>
      </c>
      <c r="KA55">
        <v>9.6829999999999998</v>
      </c>
      <c r="KB55">
        <v>11.563000000000001</v>
      </c>
      <c r="KC55">
        <v>10.311</v>
      </c>
      <c r="KD55">
        <v>12.034000000000001</v>
      </c>
      <c r="KE55">
        <v>11.867000000000001</v>
      </c>
      <c r="KF55">
        <v>10.465</v>
      </c>
      <c r="KG55">
        <v>13.173999999999999</v>
      </c>
    </row>
    <row r="56" spans="1:293" x14ac:dyDescent="0.25">
      <c r="A56" t="s">
        <v>750</v>
      </c>
      <c r="B56" t="s">
        <v>833</v>
      </c>
      <c r="C56" t="s">
        <v>595</v>
      </c>
      <c r="D56">
        <v>121</v>
      </c>
      <c r="E56" t="s">
        <v>12</v>
      </c>
      <c r="F56">
        <v>2</v>
      </c>
      <c r="G56">
        <v>2</v>
      </c>
      <c r="H56" t="s">
        <v>8</v>
      </c>
      <c r="I56" t="s">
        <v>612</v>
      </c>
      <c r="J56" t="s">
        <v>611</v>
      </c>
      <c r="K56" t="s">
        <v>834</v>
      </c>
      <c r="L56" t="s">
        <v>831</v>
      </c>
      <c r="M56" s="7">
        <v>0</v>
      </c>
      <c r="N56" s="7">
        <v>119.971138328034</v>
      </c>
      <c r="O56" s="7">
        <f>M56*'Emission and cost factors'!$D$8+N56*'Emission and cost factors'!$E$8</f>
        <v>55.186723630895642</v>
      </c>
      <c r="P56" s="8">
        <f>M56*'Emission and cost factors'!$D$9+N56*'Emission and cost factors'!$E$9</f>
        <v>17.9956707492051</v>
      </c>
      <c r="Q56" s="7">
        <f t="shared" si="7"/>
        <v>21.284333333333329</v>
      </c>
      <c r="R56" s="2">
        <f t="shared" si="8"/>
        <v>0</v>
      </c>
      <c r="S56" s="2">
        <f t="shared" si="9"/>
        <v>0</v>
      </c>
      <c r="T56" s="2">
        <f t="shared" si="10"/>
        <v>0</v>
      </c>
      <c r="U56" s="7">
        <f t="shared" si="11"/>
        <v>0</v>
      </c>
      <c r="V56" s="7">
        <f t="shared" si="12"/>
        <v>0</v>
      </c>
      <c r="W56" s="7">
        <f t="shared" si="13"/>
        <v>0</v>
      </c>
      <c r="X56">
        <v>20.5</v>
      </c>
      <c r="Y56">
        <v>20.81</v>
      </c>
      <c r="Z56">
        <v>20.93</v>
      </c>
      <c r="AA56">
        <v>20.73</v>
      </c>
      <c r="AB56">
        <v>20.94</v>
      </c>
      <c r="AC56">
        <v>21.3</v>
      </c>
      <c r="AD56">
        <v>21.48</v>
      </c>
      <c r="AE56">
        <v>21.61</v>
      </c>
      <c r="AF56">
        <v>21.49</v>
      </c>
      <c r="AG56">
        <v>21.21</v>
      </c>
      <c r="AH56">
        <v>21.51</v>
      </c>
      <c r="AI56">
        <v>20.82</v>
      </c>
      <c r="AJ56">
        <v>21.29</v>
      </c>
      <c r="AK56">
        <v>20.67</v>
      </c>
      <c r="AL56">
        <v>20.73</v>
      </c>
      <c r="AM56">
        <v>21.39</v>
      </c>
      <c r="AN56">
        <v>21.51</v>
      </c>
      <c r="AO56">
        <v>21.18</v>
      </c>
      <c r="AP56">
        <v>21.21</v>
      </c>
      <c r="AQ56">
        <v>21.73</v>
      </c>
      <c r="AR56">
        <v>21.65</v>
      </c>
      <c r="AS56">
        <v>21.2</v>
      </c>
      <c r="AT56">
        <v>21.4</v>
      </c>
      <c r="AU56">
        <v>21.69</v>
      </c>
      <c r="AV56">
        <v>21.71</v>
      </c>
      <c r="AW56">
        <v>21.05</v>
      </c>
      <c r="AX56">
        <v>21.41</v>
      </c>
      <c r="AY56">
        <v>21.76</v>
      </c>
      <c r="AZ56">
        <v>21.68</v>
      </c>
      <c r="BA56">
        <v>21.94</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0</v>
      </c>
      <c r="EE56">
        <v>0</v>
      </c>
      <c r="EF56">
        <v>0</v>
      </c>
      <c r="EG56">
        <v>0</v>
      </c>
      <c r="EH56">
        <v>0</v>
      </c>
      <c r="EI56">
        <v>0</v>
      </c>
      <c r="EJ56">
        <v>0</v>
      </c>
      <c r="EK56">
        <v>0</v>
      </c>
      <c r="EL56">
        <v>0</v>
      </c>
      <c r="EM56">
        <v>0</v>
      </c>
      <c r="EN56">
        <v>20.059999999999999</v>
      </c>
      <c r="EO56">
        <v>20.329999999999998</v>
      </c>
      <c r="EP56">
        <v>20.37</v>
      </c>
      <c r="EQ56">
        <v>20.14</v>
      </c>
      <c r="ER56">
        <v>20.37</v>
      </c>
      <c r="ES56">
        <v>20.54</v>
      </c>
      <c r="ET56">
        <v>20.63</v>
      </c>
      <c r="EU56">
        <v>20.92</v>
      </c>
      <c r="EV56">
        <v>20.73</v>
      </c>
      <c r="EW56">
        <v>20.48</v>
      </c>
      <c r="EX56">
        <v>20.86</v>
      </c>
      <c r="EY56">
        <v>20.23</v>
      </c>
      <c r="EZ56">
        <v>20.58</v>
      </c>
      <c r="FA56">
        <v>20.04</v>
      </c>
      <c r="FB56">
        <v>20.23</v>
      </c>
      <c r="FC56">
        <v>20.89</v>
      </c>
      <c r="FD56">
        <v>20.83</v>
      </c>
      <c r="FE56">
        <v>20.45</v>
      </c>
      <c r="FF56">
        <v>20.56</v>
      </c>
      <c r="FG56">
        <v>20.95</v>
      </c>
      <c r="FH56">
        <v>20.77</v>
      </c>
      <c r="FI56">
        <v>20.45</v>
      </c>
      <c r="FJ56">
        <v>20.72</v>
      </c>
      <c r="FK56">
        <v>21</v>
      </c>
      <c r="FL56">
        <v>20.93</v>
      </c>
      <c r="FM56">
        <v>20.47</v>
      </c>
      <c r="FN56">
        <v>20.69</v>
      </c>
      <c r="FO56">
        <v>21.16</v>
      </c>
      <c r="FP56">
        <v>20.88</v>
      </c>
      <c r="FQ56">
        <v>21.26</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v>
      </c>
      <c r="GY56">
        <v>0</v>
      </c>
      <c r="GZ56">
        <v>0</v>
      </c>
      <c r="HA56">
        <v>0</v>
      </c>
      <c r="HB56">
        <v>0</v>
      </c>
      <c r="HC56">
        <v>0</v>
      </c>
      <c r="HD56">
        <v>0</v>
      </c>
      <c r="HE56">
        <v>0</v>
      </c>
      <c r="HF56">
        <v>0</v>
      </c>
      <c r="HG56">
        <v>0</v>
      </c>
      <c r="HH56">
        <v>0</v>
      </c>
      <c r="HI56">
        <v>0</v>
      </c>
      <c r="HJ56">
        <v>0</v>
      </c>
      <c r="HK56">
        <v>0</v>
      </c>
      <c r="HL56">
        <v>0</v>
      </c>
      <c r="HM56">
        <v>0</v>
      </c>
      <c r="HN56">
        <v>0</v>
      </c>
      <c r="HO56">
        <v>0</v>
      </c>
      <c r="HP56">
        <v>0</v>
      </c>
      <c r="HQ56">
        <v>0</v>
      </c>
      <c r="HR56">
        <v>0</v>
      </c>
      <c r="HS56">
        <v>0</v>
      </c>
      <c r="HT56">
        <v>0</v>
      </c>
      <c r="HU56">
        <v>0</v>
      </c>
      <c r="HV56">
        <v>0</v>
      </c>
      <c r="HW56">
        <v>0</v>
      </c>
      <c r="HX56">
        <v>0</v>
      </c>
      <c r="HY56">
        <v>0</v>
      </c>
      <c r="HZ56">
        <v>0</v>
      </c>
      <c r="IA56">
        <v>0</v>
      </c>
      <c r="IB56">
        <v>0</v>
      </c>
      <c r="IC56">
        <v>0</v>
      </c>
      <c r="ID56">
        <v>0</v>
      </c>
      <c r="IE56">
        <v>0</v>
      </c>
      <c r="IF56">
        <v>0</v>
      </c>
      <c r="IG56">
        <v>0</v>
      </c>
      <c r="IH56">
        <v>0</v>
      </c>
      <c r="II56">
        <v>0</v>
      </c>
      <c r="IJ56">
        <v>0</v>
      </c>
      <c r="IK56">
        <v>0</v>
      </c>
      <c r="IL56">
        <v>0</v>
      </c>
      <c r="IM56">
        <v>0</v>
      </c>
      <c r="IN56">
        <v>0</v>
      </c>
      <c r="IO56">
        <v>0</v>
      </c>
      <c r="IP56">
        <v>0</v>
      </c>
      <c r="IQ56">
        <v>0</v>
      </c>
      <c r="IR56">
        <v>0</v>
      </c>
      <c r="IS56">
        <v>0</v>
      </c>
      <c r="IT56">
        <v>0</v>
      </c>
      <c r="IU56">
        <v>0</v>
      </c>
      <c r="IV56">
        <v>0</v>
      </c>
      <c r="IW56">
        <v>0</v>
      </c>
      <c r="IX56">
        <v>0</v>
      </c>
      <c r="IY56">
        <v>0</v>
      </c>
      <c r="IZ56">
        <v>0</v>
      </c>
      <c r="JA56">
        <v>0</v>
      </c>
      <c r="JB56">
        <v>0</v>
      </c>
      <c r="JC56">
        <v>0</v>
      </c>
      <c r="JD56">
        <v>3.9990000000000001</v>
      </c>
      <c r="JE56">
        <v>6</v>
      </c>
      <c r="JF56">
        <v>5.6239999999999997</v>
      </c>
      <c r="JG56">
        <v>7.3639999999999999</v>
      </c>
      <c r="JH56">
        <v>6.9779999999999998</v>
      </c>
      <c r="JI56">
        <v>11.606</v>
      </c>
      <c r="JJ56">
        <v>8.7569999999999997</v>
      </c>
      <c r="JK56">
        <v>9.5180000000000007</v>
      </c>
      <c r="JL56">
        <v>6.3739999999999997</v>
      </c>
      <c r="JM56">
        <v>7.12</v>
      </c>
      <c r="JN56">
        <v>9.5190000000000001</v>
      </c>
      <c r="JO56">
        <v>7.7060000000000004</v>
      </c>
      <c r="JP56">
        <v>8.2710000000000008</v>
      </c>
      <c r="JQ56">
        <v>6.9509999999999996</v>
      </c>
      <c r="JR56">
        <v>6.9029999999999996</v>
      </c>
      <c r="JS56">
        <v>11.567</v>
      </c>
      <c r="JT56">
        <v>10.212</v>
      </c>
      <c r="JU56">
        <v>7.7119999999999997</v>
      </c>
      <c r="JV56">
        <v>9.16</v>
      </c>
      <c r="JW56">
        <v>12.805</v>
      </c>
      <c r="JX56">
        <v>7.4089999999999998</v>
      </c>
      <c r="JY56">
        <v>8.0009999999999994</v>
      </c>
      <c r="JZ56">
        <v>5.0679999999999996</v>
      </c>
      <c r="KA56">
        <v>9.6829999999999998</v>
      </c>
      <c r="KB56">
        <v>11.563000000000001</v>
      </c>
      <c r="KC56">
        <v>10.311</v>
      </c>
      <c r="KD56">
        <v>12.034000000000001</v>
      </c>
      <c r="KE56">
        <v>11.867000000000001</v>
      </c>
      <c r="KF56">
        <v>10.465</v>
      </c>
      <c r="KG56">
        <v>13.173999999999999</v>
      </c>
    </row>
    <row r="57" spans="1:293" x14ac:dyDescent="0.25">
      <c r="A57" t="s">
        <v>751</v>
      </c>
      <c r="B57" t="s">
        <v>833</v>
      </c>
      <c r="C57" t="s">
        <v>595</v>
      </c>
      <c r="D57">
        <v>123</v>
      </c>
      <c r="E57" t="s">
        <v>12</v>
      </c>
      <c r="F57">
        <v>2</v>
      </c>
      <c r="G57">
        <v>2</v>
      </c>
      <c r="H57" t="s">
        <v>8</v>
      </c>
      <c r="I57" t="s">
        <v>7</v>
      </c>
      <c r="J57" t="s">
        <v>611</v>
      </c>
      <c r="K57" t="s">
        <v>834</v>
      </c>
      <c r="L57" t="s">
        <v>831</v>
      </c>
      <c r="M57" s="7">
        <v>0</v>
      </c>
      <c r="N57" s="7">
        <v>120.46346098674999</v>
      </c>
      <c r="O57" s="7">
        <f>M57*'Emission and cost factors'!$D$8+N57*'Emission and cost factors'!$E$8</f>
        <v>55.413192053905</v>
      </c>
      <c r="P57" s="8">
        <f>M57*'Emission and cost factors'!$D$9+N57*'Emission and cost factors'!$E$9</f>
        <v>18.0695191480125</v>
      </c>
      <c r="Q57" s="7">
        <f t="shared" si="7"/>
        <v>21.259333333333334</v>
      </c>
      <c r="R57" s="2">
        <f t="shared" si="8"/>
        <v>0</v>
      </c>
      <c r="S57" s="2">
        <f t="shared" si="9"/>
        <v>0</v>
      </c>
      <c r="T57" s="2">
        <f t="shared" si="10"/>
        <v>0</v>
      </c>
      <c r="U57" s="7">
        <f t="shared" si="11"/>
        <v>0</v>
      </c>
      <c r="V57" s="7">
        <f t="shared" si="12"/>
        <v>0</v>
      </c>
      <c r="W57" s="7">
        <f t="shared" si="13"/>
        <v>0</v>
      </c>
      <c r="X57">
        <v>20.52</v>
      </c>
      <c r="Y57">
        <v>20.79</v>
      </c>
      <c r="Z57">
        <v>20.92</v>
      </c>
      <c r="AA57">
        <v>20.7</v>
      </c>
      <c r="AB57">
        <v>20.9</v>
      </c>
      <c r="AC57">
        <v>21.25</v>
      </c>
      <c r="AD57">
        <v>21.46</v>
      </c>
      <c r="AE57">
        <v>21.58</v>
      </c>
      <c r="AF57">
        <v>21.48</v>
      </c>
      <c r="AG57">
        <v>21.17</v>
      </c>
      <c r="AH57">
        <v>21.47</v>
      </c>
      <c r="AI57">
        <v>20.78</v>
      </c>
      <c r="AJ57">
        <v>21.27</v>
      </c>
      <c r="AK57">
        <v>20.65</v>
      </c>
      <c r="AL57">
        <v>20.72</v>
      </c>
      <c r="AM57">
        <v>21.35</v>
      </c>
      <c r="AN57">
        <v>21.46</v>
      </c>
      <c r="AO57">
        <v>21.13</v>
      </c>
      <c r="AP57">
        <v>21.16</v>
      </c>
      <c r="AQ57">
        <v>21.69</v>
      </c>
      <c r="AR57">
        <v>21.63</v>
      </c>
      <c r="AS57">
        <v>21.14</v>
      </c>
      <c r="AT57">
        <v>21.37</v>
      </c>
      <c r="AU57">
        <v>21.66</v>
      </c>
      <c r="AV57">
        <v>21.67</v>
      </c>
      <c r="AW57">
        <v>21.01</v>
      </c>
      <c r="AX57">
        <v>21.35</v>
      </c>
      <c r="AY57">
        <v>21.87</v>
      </c>
      <c r="AZ57">
        <v>21.68</v>
      </c>
      <c r="BA57">
        <v>21.95</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20.12</v>
      </c>
      <c r="EO57">
        <v>20.350000000000001</v>
      </c>
      <c r="EP57">
        <v>20.399999999999999</v>
      </c>
      <c r="EQ57">
        <v>20.190000000000001</v>
      </c>
      <c r="ER57">
        <v>20.39</v>
      </c>
      <c r="ES57">
        <v>20.53</v>
      </c>
      <c r="ET57">
        <v>20.67</v>
      </c>
      <c r="EU57">
        <v>20.95</v>
      </c>
      <c r="EV57">
        <v>20.78</v>
      </c>
      <c r="EW57">
        <v>20.5</v>
      </c>
      <c r="EX57">
        <v>20.86</v>
      </c>
      <c r="EY57">
        <v>20.260000000000002</v>
      </c>
      <c r="EZ57">
        <v>20.6</v>
      </c>
      <c r="FA57">
        <v>20.059999999999999</v>
      </c>
      <c r="FB57">
        <v>20.22</v>
      </c>
      <c r="FC57">
        <v>20.87</v>
      </c>
      <c r="FD57">
        <v>20.83</v>
      </c>
      <c r="FE57">
        <v>20.43</v>
      </c>
      <c r="FF57">
        <v>20.56</v>
      </c>
      <c r="FG57">
        <v>20.95</v>
      </c>
      <c r="FH57">
        <v>20.78</v>
      </c>
      <c r="FI57">
        <v>20.46</v>
      </c>
      <c r="FJ57">
        <v>20.76</v>
      </c>
      <c r="FK57">
        <v>21.02</v>
      </c>
      <c r="FL57">
        <v>20.93</v>
      </c>
      <c r="FM57">
        <v>20.440000000000001</v>
      </c>
      <c r="FN57">
        <v>20.65</v>
      </c>
      <c r="FO57">
        <v>21.09</v>
      </c>
      <c r="FP57">
        <v>20.87</v>
      </c>
      <c r="FQ57">
        <v>21.2</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v>0</v>
      </c>
      <c r="ID57">
        <v>0</v>
      </c>
      <c r="IE57">
        <v>0</v>
      </c>
      <c r="IF57">
        <v>0</v>
      </c>
      <c r="IG57">
        <v>0</v>
      </c>
      <c r="IH57">
        <v>0</v>
      </c>
      <c r="II57">
        <v>0</v>
      </c>
      <c r="IJ57">
        <v>0</v>
      </c>
      <c r="IK57">
        <v>0</v>
      </c>
      <c r="IL57">
        <v>0</v>
      </c>
      <c r="IM57">
        <v>0</v>
      </c>
      <c r="IN57">
        <v>0</v>
      </c>
      <c r="IO57">
        <v>0</v>
      </c>
      <c r="IP57">
        <v>0</v>
      </c>
      <c r="IQ57">
        <v>0</v>
      </c>
      <c r="IR57">
        <v>0</v>
      </c>
      <c r="IS57">
        <v>0</v>
      </c>
      <c r="IT57">
        <v>0</v>
      </c>
      <c r="IU57">
        <v>0</v>
      </c>
      <c r="IV57">
        <v>0</v>
      </c>
      <c r="IW57">
        <v>0</v>
      </c>
      <c r="IX57">
        <v>0</v>
      </c>
      <c r="IY57">
        <v>0</v>
      </c>
      <c r="IZ57">
        <v>0</v>
      </c>
      <c r="JA57">
        <v>0</v>
      </c>
      <c r="JB57">
        <v>0</v>
      </c>
      <c r="JC57">
        <v>0</v>
      </c>
      <c r="JD57">
        <v>3.9990000000000001</v>
      </c>
      <c r="JE57">
        <v>6</v>
      </c>
      <c r="JF57">
        <v>5.6239999999999997</v>
      </c>
      <c r="JG57">
        <v>7.3639999999999999</v>
      </c>
      <c r="JH57">
        <v>6.9779999999999998</v>
      </c>
      <c r="JI57">
        <v>11.606</v>
      </c>
      <c r="JJ57">
        <v>8.7569999999999997</v>
      </c>
      <c r="JK57">
        <v>9.5180000000000007</v>
      </c>
      <c r="JL57">
        <v>6.3739999999999997</v>
      </c>
      <c r="JM57">
        <v>7.12</v>
      </c>
      <c r="JN57">
        <v>9.5190000000000001</v>
      </c>
      <c r="JO57">
        <v>7.7060000000000004</v>
      </c>
      <c r="JP57">
        <v>8.2710000000000008</v>
      </c>
      <c r="JQ57">
        <v>6.9509999999999996</v>
      </c>
      <c r="JR57">
        <v>6.9029999999999996</v>
      </c>
      <c r="JS57">
        <v>11.567</v>
      </c>
      <c r="JT57">
        <v>10.212</v>
      </c>
      <c r="JU57">
        <v>7.7119999999999997</v>
      </c>
      <c r="JV57">
        <v>9.16</v>
      </c>
      <c r="JW57">
        <v>12.805</v>
      </c>
      <c r="JX57">
        <v>7.4089999999999998</v>
      </c>
      <c r="JY57">
        <v>8.0009999999999994</v>
      </c>
      <c r="JZ57">
        <v>5.0679999999999996</v>
      </c>
      <c r="KA57">
        <v>9.6829999999999998</v>
      </c>
      <c r="KB57">
        <v>11.563000000000001</v>
      </c>
      <c r="KC57">
        <v>10.311</v>
      </c>
      <c r="KD57">
        <v>12.034000000000001</v>
      </c>
      <c r="KE57">
        <v>11.867000000000001</v>
      </c>
      <c r="KF57">
        <v>10.465</v>
      </c>
      <c r="KG57">
        <v>13.173999999999999</v>
      </c>
    </row>
    <row r="58" spans="1:293" x14ac:dyDescent="0.25">
      <c r="A58" t="s">
        <v>752</v>
      </c>
      <c r="B58" t="s">
        <v>833</v>
      </c>
      <c r="C58" t="s">
        <v>595</v>
      </c>
      <c r="D58">
        <v>124</v>
      </c>
      <c r="E58" t="s">
        <v>12</v>
      </c>
      <c r="F58">
        <v>2</v>
      </c>
      <c r="G58">
        <v>2</v>
      </c>
      <c r="H58" t="s">
        <v>8</v>
      </c>
      <c r="I58" t="s">
        <v>7</v>
      </c>
      <c r="J58" t="s">
        <v>5</v>
      </c>
      <c r="K58" t="s">
        <v>834</v>
      </c>
      <c r="L58" t="s">
        <v>831</v>
      </c>
      <c r="M58" s="7">
        <v>0</v>
      </c>
      <c r="N58" s="7">
        <v>120.33527638480599</v>
      </c>
      <c r="O58" s="7">
        <f>M58*'Emission and cost factors'!$D$8+N58*'Emission and cost factors'!$E$8</f>
        <v>55.35422713701076</v>
      </c>
      <c r="P58" s="8">
        <f>M58*'Emission and cost factors'!$D$9+N58*'Emission and cost factors'!$E$9</f>
        <v>18.050291457720899</v>
      </c>
      <c r="Q58" s="7">
        <f t="shared" si="7"/>
        <v>21.259333333333334</v>
      </c>
      <c r="R58" s="2">
        <f t="shared" si="8"/>
        <v>0</v>
      </c>
      <c r="S58" s="2">
        <f t="shared" si="9"/>
        <v>0</v>
      </c>
      <c r="T58" s="2">
        <f t="shared" si="10"/>
        <v>0</v>
      </c>
      <c r="U58" s="7">
        <f t="shared" si="11"/>
        <v>0</v>
      </c>
      <c r="V58" s="7">
        <f t="shared" si="12"/>
        <v>0</v>
      </c>
      <c r="W58" s="7">
        <f t="shared" si="13"/>
        <v>0</v>
      </c>
      <c r="X58">
        <v>20.52</v>
      </c>
      <c r="Y58">
        <v>20.79</v>
      </c>
      <c r="Z58">
        <v>20.92</v>
      </c>
      <c r="AA58">
        <v>20.7</v>
      </c>
      <c r="AB58">
        <v>20.9</v>
      </c>
      <c r="AC58">
        <v>21.25</v>
      </c>
      <c r="AD58">
        <v>21.46</v>
      </c>
      <c r="AE58">
        <v>21.58</v>
      </c>
      <c r="AF58">
        <v>21.48</v>
      </c>
      <c r="AG58">
        <v>21.17</v>
      </c>
      <c r="AH58">
        <v>21.47</v>
      </c>
      <c r="AI58">
        <v>20.78</v>
      </c>
      <c r="AJ58">
        <v>21.27</v>
      </c>
      <c r="AK58">
        <v>20.65</v>
      </c>
      <c r="AL58">
        <v>20.72</v>
      </c>
      <c r="AM58">
        <v>21.35</v>
      </c>
      <c r="AN58">
        <v>21.46</v>
      </c>
      <c r="AO58">
        <v>21.13</v>
      </c>
      <c r="AP58">
        <v>21.16</v>
      </c>
      <c r="AQ58">
        <v>21.69</v>
      </c>
      <c r="AR58">
        <v>21.63</v>
      </c>
      <c r="AS58">
        <v>21.14</v>
      </c>
      <c r="AT58">
        <v>21.37</v>
      </c>
      <c r="AU58">
        <v>21.66</v>
      </c>
      <c r="AV58">
        <v>21.67</v>
      </c>
      <c r="AW58">
        <v>21.01</v>
      </c>
      <c r="AX58">
        <v>21.35</v>
      </c>
      <c r="AY58">
        <v>21.87</v>
      </c>
      <c r="AZ58">
        <v>21.68</v>
      </c>
      <c r="BA58">
        <v>21.95</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20.12</v>
      </c>
      <c r="EO58">
        <v>20.350000000000001</v>
      </c>
      <c r="EP58">
        <v>20.399999999999999</v>
      </c>
      <c r="EQ58">
        <v>20.190000000000001</v>
      </c>
      <c r="ER58">
        <v>20.39</v>
      </c>
      <c r="ES58">
        <v>20.53</v>
      </c>
      <c r="ET58">
        <v>20.67</v>
      </c>
      <c r="EU58">
        <v>20.95</v>
      </c>
      <c r="EV58">
        <v>20.78</v>
      </c>
      <c r="EW58">
        <v>20.5</v>
      </c>
      <c r="EX58">
        <v>20.86</v>
      </c>
      <c r="EY58">
        <v>20.260000000000002</v>
      </c>
      <c r="EZ58">
        <v>20.6</v>
      </c>
      <c r="FA58">
        <v>20.059999999999999</v>
      </c>
      <c r="FB58">
        <v>20.22</v>
      </c>
      <c r="FC58">
        <v>20.87</v>
      </c>
      <c r="FD58">
        <v>20.83</v>
      </c>
      <c r="FE58">
        <v>20.43</v>
      </c>
      <c r="FF58">
        <v>20.56</v>
      </c>
      <c r="FG58">
        <v>20.95</v>
      </c>
      <c r="FH58">
        <v>20.78</v>
      </c>
      <c r="FI58">
        <v>20.46</v>
      </c>
      <c r="FJ58">
        <v>20.76</v>
      </c>
      <c r="FK58">
        <v>21.02</v>
      </c>
      <c r="FL58">
        <v>20.93</v>
      </c>
      <c r="FM58">
        <v>20.440000000000001</v>
      </c>
      <c r="FN58">
        <v>20.65</v>
      </c>
      <c r="FO58">
        <v>21.09</v>
      </c>
      <c r="FP58">
        <v>20.87</v>
      </c>
      <c r="FQ58">
        <v>21.2</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0</v>
      </c>
      <c r="HG58">
        <v>0</v>
      </c>
      <c r="HH58">
        <v>0</v>
      </c>
      <c r="HI58">
        <v>0</v>
      </c>
      <c r="HJ58">
        <v>0</v>
      </c>
      <c r="HK58">
        <v>0</v>
      </c>
      <c r="HL58">
        <v>0</v>
      </c>
      <c r="HM58">
        <v>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0</v>
      </c>
      <c r="IK58">
        <v>0</v>
      </c>
      <c r="IL58">
        <v>0</v>
      </c>
      <c r="IM58">
        <v>0</v>
      </c>
      <c r="IN58">
        <v>0</v>
      </c>
      <c r="IO58">
        <v>0</v>
      </c>
      <c r="IP58">
        <v>0</v>
      </c>
      <c r="IQ58">
        <v>0</v>
      </c>
      <c r="IR58">
        <v>0</v>
      </c>
      <c r="IS58">
        <v>0</v>
      </c>
      <c r="IT58">
        <v>0</v>
      </c>
      <c r="IU58">
        <v>0</v>
      </c>
      <c r="IV58">
        <v>0</v>
      </c>
      <c r="IW58">
        <v>0</v>
      </c>
      <c r="IX58">
        <v>0</v>
      </c>
      <c r="IY58">
        <v>0</v>
      </c>
      <c r="IZ58">
        <v>0</v>
      </c>
      <c r="JA58">
        <v>0</v>
      </c>
      <c r="JB58">
        <v>0</v>
      </c>
      <c r="JC58">
        <v>0</v>
      </c>
      <c r="JD58">
        <v>3.9990000000000001</v>
      </c>
      <c r="JE58">
        <v>6</v>
      </c>
      <c r="JF58">
        <v>5.6239999999999997</v>
      </c>
      <c r="JG58">
        <v>7.3639999999999999</v>
      </c>
      <c r="JH58">
        <v>6.9779999999999998</v>
      </c>
      <c r="JI58">
        <v>11.606</v>
      </c>
      <c r="JJ58">
        <v>8.7569999999999997</v>
      </c>
      <c r="JK58">
        <v>9.5180000000000007</v>
      </c>
      <c r="JL58">
        <v>6.3739999999999997</v>
      </c>
      <c r="JM58">
        <v>7.12</v>
      </c>
      <c r="JN58">
        <v>9.5190000000000001</v>
      </c>
      <c r="JO58">
        <v>7.7060000000000004</v>
      </c>
      <c r="JP58">
        <v>8.2710000000000008</v>
      </c>
      <c r="JQ58">
        <v>6.9509999999999996</v>
      </c>
      <c r="JR58">
        <v>6.9029999999999996</v>
      </c>
      <c r="JS58">
        <v>11.567</v>
      </c>
      <c r="JT58">
        <v>10.212</v>
      </c>
      <c r="JU58">
        <v>7.7119999999999997</v>
      </c>
      <c r="JV58">
        <v>9.16</v>
      </c>
      <c r="JW58">
        <v>12.805</v>
      </c>
      <c r="JX58">
        <v>7.4089999999999998</v>
      </c>
      <c r="JY58">
        <v>8.0009999999999994</v>
      </c>
      <c r="JZ58">
        <v>5.0679999999999996</v>
      </c>
      <c r="KA58">
        <v>9.6829999999999998</v>
      </c>
      <c r="KB58">
        <v>11.563000000000001</v>
      </c>
      <c r="KC58">
        <v>10.311</v>
      </c>
      <c r="KD58">
        <v>12.034000000000001</v>
      </c>
      <c r="KE58">
        <v>11.867000000000001</v>
      </c>
      <c r="KF58">
        <v>10.465</v>
      </c>
      <c r="KG58">
        <v>13.173999999999999</v>
      </c>
    </row>
    <row r="59" spans="1:293" x14ac:dyDescent="0.25">
      <c r="A59" t="s">
        <v>753</v>
      </c>
      <c r="B59" t="s">
        <v>833</v>
      </c>
      <c r="C59" t="s">
        <v>595</v>
      </c>
      <c r="D59">
        <v>125</v>
      </c>
      <c r="E59" t="s">
        <v>12</v>
      </c>
      <c r="F59">
        <v>2</v>
      </c>
      <c r="G59">
        <v>2</v>
      </c>
      <c r="H59" t="s">
        <v>8</v>
      </c>
      <c r="I59" t="s">
        <v>3</v>
      </c>
      <c r="J59" t="s">
        <v>611</v>
      </c>
      <c r="K59" t="s">
        <v>834</v>
      </c>
      <c r="L59" t="s">
        <v>831</v>
      </c>
      <c r="M59" s="7">
        <v>0</v>
      </c>
      <c r="N59" s="7">
        <v>116.814520132727</v>
      </c>
      <c r="O59" s="7">
        <f>M59*'Emission and cost factors'!$D$8+N59*'Emission and cost factors'!$E$8</f>
        <v>53.734679261054424</v>
      </c>
      <c r="P59" s="8">
        <f>M59*'Emission and cost factors'!$D$9+N59*'Emission and cost factors'!$E$9</f>
        <v>17.522178019909049</v>
      </c>
      <c r="Q59" s="7">
        <f t="shared" si="7"/>
        <v>21.280333333333338</v>
      </c>
      <c r="R59" s="2">
        <f t="shared" si="8"/>
        <v>0</v>
      </c>
      <c r="S59" s="2">
        <f t="shared" si="9"/>
        <v>0</v>
      </c>
      <c r="T59" s="2">
        <f t="shared" si="10"/>
        <v>0</v>
      </c>
      <c r="U59" s="7">
        <f t="shared" si="11"/>
        <v>0</v>
      </c>
      <c r="V59" s="7">
        <f t="shared" si="12"/>
        <v>0</v>
      </c>
      <c r="W59" s="7">
        <f t="shared" si="13"/>
        <v>0</v>
      </c>
      <c r="X59">
        <v>20.49</v>
      </c>
      <c r="Y59">
        <v>20.81</v>
      </c>
      <c r="Z59">
        <v>20.95</v>
      </c>
      <c r="AA59">
        <v>20.73</v>
      </c>
      <c r="AB59">
        <v>20.95</v>
      </c>
      <c r="AC59">
        <v>21.31</v>
      </c>
      <c r="AD59">
        <v>21.47</v>
      </c>
      <c r="AE59">
        <v>21.62</v>
      </c>
      <c r="AF59">
        <v>21.46</v>
      </c>
      <c r="AG59">
        <v>21.22</v>
      </c>
      <c r="AH59">
        <v>21.51</v>
      </c>
      <c r="AI59">
        <v>20.84</v>
      </c>
      <c r="AJ59">
        <v>21.27</v>
      </c>
      <c r="AK59">
        <v>20.66</v>
      </c>
      <c r="AL59">
        <v>20.74</v>
      </c>
      <c r="AM59">
        <v>21.41</v>
      </c>
      <c r="AN59">
        <v>21.52</v>
      </c>
      <c r="AO59">
        <v>21.22</v>
      </c>
      <c r="AP59">
        <v>21.27</v>
      </c>
      <c r="AQ59">
        <v>21.68</v>
      </c>
      <c r="AR59">
        <v>21.52</v>
      </c>
      <c r="AS59">
        <v>21.22</v>
      </c>
      <c r="AT59">
        <v>21.37</v>
      </c>
      <c r="AU59">
        <v>21.69</v>
      </c>
      <c r="AV59">
        <v>21.75</v>
      </c>
      <c r="AW59">
        <v>21.07</v>
      </c>
      <c r="AX59">
        <v>21.43</v>
      </c>
      <c r="AY59">
        <v>21.69</v>
      </c>
      <c r="AZ59">
        <v>21.69</v>
      </c>
      <c r="BA59">
        <v>21.85</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19.96</v>
      </c>
      <c r="EO59">
        <v>20.260000000000002</v>
      </c>
      <c r="EP59">
        <v>20.309999999999999</v>
      </c>
      <c r="EQ59">
        <v>20.12</v>
      </c>
      <c r="ER59">
        <v>20.329999999999998</v>
      </c>
      <c r="ES59">
        <v>20.53</v>
      </c>
      <c r="ET59">
        <v>20.61</v>
      </c>
      <c r="EU59">
        <v>20.86</v>
      </c>
      <c r="EV59">
        <v>20.63</v>
      </c>
      <c r="EW59">
        <v>20.420000000000002</v>
      </c>
      <c r="EX59">
        <v>20.8</v>
      </c>
      <c r="EY59">
        <v>20.22</v>
      </c>
      <c r="EZ59">
        <v>20.52</v>
      </c>
      <c r="FA59">
        <v>20.010000000000002</v>
      </c>
      <c r="FB59">
        <v>20.190000000000001</v>
      </c>
      <c r="FC59">
        <v>20.88</v>
      </c>
      <c r="FD59">
        <v>20.83</v>
      </c>
      <c r="FE59">
        <v>20.440000000000001</v>
      </c>
      <c r="FF59">
        <v>20.57</v>
      </c>
      <c r="FG59">
        <v>20.96</v>
      </c>
      <c r="FH59">
        <v>20.76</v>
      </c>
      <c r="FI59">
        <v>20.45</v>
      </c>
      <c r="FJ59">
        <v>20.62</v>
      </c>
      <c r="FK59">
        <v>20.99</v>
      </c>
      <c r="FL59">
        <v>20.94</v>
      </c>
      <c r="FM59">
        <v>20.47</v>
      </c>
      <c r="FN59">
        <v>20.69</v>
      </c>
      <c r="FO59">
        <v>21.23</v>
      </c>
      <c r="FP59">
        <v>20.88</v>
      </c>
      <c r="FQ59">
        <v>21.34</v>
      </c>
      <c r="FR59">
        <v>3.3000000000000002E-2</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0</v>
      </c>
      <c r="HM59">
        <v>0</v>
      </c>
      <c r="HN59">
        <v>0</v>
      </c>
      <c r="HO59">
        <v>0</v>
      </c>
      <c r="HP59">
        <v>0</v>
      </c>
      <c r="HQ59">
        <v>0</v>
      </c>
      <c r="HR59">
        <v>0</v>
      </c>
      <c r="HS59">
        <v>0</v>
      </c>
      <c r="HT59">
        <v>0</v>
      </c>
      <c r="HU59">
        <v>0</v>
      </c>
      <c r="HV59">
        <v>0</v>
      </c>
      <c r="HW59">
        <v>0</v>
      </c>
      <c r="HX59">
        <v>0</v>
      </c>
      <c r="HY59">
        <v>0</v>
      </c>
      <c r="HZ59">
        <v>0</v>
      </c>
      <c r="IA59">
        <v>0</v>
      </c>
      <c r="IB59">
        <v>0</v>
      </c>
      <c r="IC59">
        <v>0</v>
      </c>
      <c r="ID59">
        <v>0</v>
      </c>
      <c r="IE59">
        <v>0</v>
      </c>
      <c r="IF59">
        <v>0</v>
      </c>
      <c r="IG59">
        <v>0</v>
      </c>
      <c r="IH59">
        <v>0</v>
      </c>
      <c r="II59">
        <v>0</v>
      </c>
      <c r="IJ59">
        <v>0</v>
      </c>
      <c r="IK59">
        <v>0</v>
      </c>
      <c r="IL59">
        <v>0</v>
      </c>
      <c r="IM59">
        <v>0</v>
      </c>
      <c r="IN59">
        <v>0</v>
      </c>
      <c r="IO59">
        <v>0</v>
      </c>
      <c r="IP59">
        <v>0</v>
      </c>
      <c r="IQ59">
        <v>0</v>
      </c>
      <c r="IR59">
        <v>0</v>
      </c>
      <c r="IS59">
        <v>0</v>
      </c>
      <c r="IT59">
        <v>0</v>
      </c>
      <c r="IU59">
        <v>0</v>
      </c>
      <c r="IV59">
        <v>0</v>
      </c>
      <c r="IW59">
        <v>0</v>
      </c>
      <c r="IX59">
        <v>0</v>
      </c>
      <c r="IY59">
        <v>0</v>
      </c>
      <c r="IZ59">
        <v>0</v>
      </c>
      <c r="JA59">
        <v>0</v>
      </c>
      <c r="JB59">
        <v>0</v>
      </c>
      <c r="JC59">
        <v>0</v>
      </c>
      <c r="JD59">
        <v>3.9990000000000001</v>
      </c>
      <c r="JE59">
        <v>6</v>
      </c>
      <c r="JF59">
        <v>5.6239999999999997</v>
      </c>
      <c r="JG59">
        <v>7.3639999999999999</v>
      </c>
      <c r="JH59">
        <v>6.9779999999999998</v>
      </c>
      <c r="JI59">
        <v>11.606</v>
      </c>
      <c r="JJ59">
        <v>8.7569999999999997</v>
      </c>
      <c r="JK59">
        <v>9.5180000000000007</v>
      </c>
      <c r="JL59">
        <v>6.3739999999999997</v>
      </c>
      <c r="JM59">
        <v>7.12</v>
      </c>
      <c r="JN59">
        <v>9.5190000000000001</v>
      </c>
      <c r="JO59">
        <v>7.7060000000000004</v>
      </c>
      <c r="JP59">
        <v>8.2710000000000008</v>
      </c>
      <c r="JQ59">
        <v>6.9509999999999996</v>
      </c>
      <c r="JR59">
        <v>6.9029999999999996</v>
      </c>
      <c r="JS59">
        <v>11.567</v>
      </c>
      <c r="JT59">
        <v>10.212</v>
      </c>
      <c r="JU59">
        <v>7.7119999999999997</v>
      </c>
      <c r="JV59">
        <v>9.16</v>
      </c>
      <c r="JW59">
        <v>12.805</v>
      </c>
      <c r="JX59">
        <v>7.4089999999999998</v>
      </c>
      <c r="JY59">
        <v>8.0009999999999994</v>
      </c>
      <c r="JZ59">
        <v>5.0679999999999996</v>
      </c>
      <c r="KA59">
        <v>9.6829999999999998</v>
      </c>
      <c r="KB59">
        <v>11.563000000000001</v>
      </c>
      <c r="KC59">
        <v>10.311</v>
      </c>
      <c r="KD59">
        <v>12.034000000000001</v>
      </c>
      <c r="KE59">
        <v>11.867000000000001</v>
      </c>
      <c r="KF59">
        <v>10.465</v>
      </c>
      <c r="KG59">
        <v>13.173999999999999</v>
      </c>
    </row>
    <row r="60" spans="1:293" x14ac:dyDescent="0.25">
      <c r="A60" t="s">
        <v>754</v>
      </c>
      <c r="B60" t="s">
        <v>833</v>
      </c>
      <c r="C60" t="s">
        <v>595</v>
      </c>
      <c r="D60">
        <v>126</v>
      </c>
      <c r="E60" t="s">
        <v>12</v>
      </c>
      <c r="F60">
        <v>2</v>
      </c>
      <c r="G60">
        <v>2</v>
      </c>
      <c r="H60" t="s">
        <v>8</v>
      </c>
      <c r="I60" t="s">
        <v>3</v>
      </c>
      <c r="J60" t="s">
        <v>5</v>
      </c>
      <c r="K60" t="s">
        <v>834</v>
      </c>
      <c r="L60" t="s">
        <v>831</v>
      </c>
      <c r="M60" s="7">
        <v>0</v>
      </c>
      <c r="N60" s="7">
        <v>116.866252855521</v>
      </c>
      <c r="O60" s="7">
        <f>M60*'Emission and cost factors'!$D$8+N60*'Emission and cost factors'!$E$8</f>
        <v>53.75847631353966</v>
      </c>
      <c r="P60" s="8">
        <f>M60*'Emission and cost factors'!$D$9+N60*'Emission and cost factors'!$E$9</f>
        <v>17.529937928328149</v>
      </c>
      <c r="Q60" s="7">
        <f t="shared" si="7"/>
        <v>21.280333333333338</v>
      </c>
      <c r="R60" s="2">
        <f t="shared" si="8"/>
        <v>0</v>
      </c>
      <c r="S60" s="2">
        <f t="shared" si="9"/>
        <v>0</v>
      </c>
      <c r="T60" s="2">
        <f t="shared" si="10"/>
        <v>0</v>
      </c>
      <c r="U60" s="7">
        <f t="shared" si="11"/>
        <v>0</v>
      </c>
      <c r="V60" s="7">
        <f t="shared" si="12"/>
        <v>0</v>
      </c>
      <c r="W60" s="7">
        <f t="shared" si="13"/>
        <v>0</v>
      </c>
      <c r="X60">
        <v>20.49</v>
      </c>
      <c r="Y60">
        <v>20.81</v>
      </c>
      <c r="Z60">
        <v>20.95</v>
      </c>
      <c r="AA60">
        <v>20.73</v>
      </c>
      <c r="AB60">
        <v>20.95</v>
      </c>
      <c r="AC60">
        <v>21.31</v>
      </c>
      <c r="AD60">
        <v>21.47</v>
      </c>
      <c r="AE60">
        <v>21.62</v>
      </c>
      <c r="AF60">
        <v>21.46</v>
      </c>
      <c r="AG60">
        <v>21.22</v>
      </c>
      <c r="AH60">
        <v>21.51</v>
      </c>
      <c r="AI60">
        <v>20.84</v>
      </c>
      <c r="AJ60">
        <v>21.27</v>
      </c>
      <c r="AK60">
        <v>20.66</v>
      </c>
      <c r="AL60">
        <v>20.74</v>
      </c>
      <c r="AM60">
        <v>21.41</v>
      </c>
      <c r="AN60">
        <v>21.52</v>
      </c>
      <c r="AO60">
        <v>21.22</v>
      </c>
      <c r="AP60">
        <v>21.27</v>
      </c>
      <c r="AQ60">
        <v>21.68</v>
      </c>
      <c r="AR60">
        <v>21.52</v>
      </c>
      <c r="AS60">
        <v>21.22</v>
      </c>
      <c r="AT60">
        <v>21.37</v>
      </c>
      <c r="AU60">
        <v>21.69</v>
      </c>
      <c r="AV60">
        <v>21.75</v>
      </c>
      <c r="AW60">
        <v>21.07</v>
      </c>
      <c r="AX60">
        <v>21.43</v>
      </c>
      <c r="AY60">
        <v>21.69</v>
      </c>
      <c r="AZ60">
        <v>21.69</v>
      </c>
      <c r="BA60">
        <v>21.85</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0</v>
      </c>
      <c r="EN60">
        <v>19.96</v>
      </c>
      <c r="EO60">
        <v>20.260000000000002</v>
      </c>
      <c r="EP60">
        <v>20.309999999999999</v>
      </c>
      <c r="EQ60">
        <v>20.12</v>
      </c>
      <c r="ER60">
        <v>20.329999999999998</v>
      </c>
      <c r="ES60">
        <v>20.53</v>
      </c>
      <c r="ET60">
        <v>20.61</v>
      </c>
      <c r="EU60">
        <v>20.86</v>
      </c>
      <c r="EV60">
        <v>20.63</v>
      </c>
      <c r="EW60">
        <v>20.420000000000002</v>
      </c>
      <c r="EX60">
        <v>20.8</v>
      </c>
      <c r="EY60">
        <v>20.22</v>
      </c>
      <c r="EZ60">
        <v>20.52</v>
      </c>
      <c r="FA60">
        <v>20.010000000000002</v>
      </c>
      <c r="FB60">
        <v>20.190000000000001</v>
      </c>
      <c r="FC60">
        <v>20.88</v>
      </c>
      <c r="FD60">
        <v>20.83</v>
      </c>
      <c r="FE60">
        <v>20.440000000000001</v>
      </c>
      <c r="FF60">
        <v>20.57</v>
      </c>
      <c r="FG60">
        <v>20.96</v>
      </c>
      <c r="FH60">
        <v>20.76</v>
      </c>
      <c r="FI60">
        <v>20.45</v>
      </c>
      <c r="FJ60">
        <v>20.62</v>
      </c>
      <c r="FK60">
        <v>20.99</v>
      </c>
      <c r="FL60">
        <v>20.94</v>
      </c>
      <c r="FM60">
        <v>20.47</v>
      </c>
      <c r="FN60">
        <v>20.69</v>
      </c>
      <c r="FO60">
        <v>21.23</v>
      </c>
      <c r="FP60">
        <v>20.88</v>
      </c>
      <c r="FQ60">
        <v>21.34</v>
      </c>
      <c r="FR60">
        <v>3.3000000000000002E-2</v>
      </c>
      <c r="FS60">
        <v>0</v>
      </c>
      <c r="FT60">
        <v>0</v>
      </c>
      <c r="FU60">
        <v>0</v>
      </c>
      <c r="FV60">
        <v>0</v>
      </c>
      <c r="FW60">
        <v>0</v>
      </c>
      <c r="FX60">
        <v>0</v>
      </c>
      <c r="FY60">
        <v>0</v>
      </c>
      <c r="FZ60">
        <v>0</v>
      </c>
      <c r="GA60">
        <v>0</v>
      </c>
      <c r="GB60">
        <v>0</v>
      </c>
      <c r="GC60">
        <v>0</v>
      </c>
      <c r="GD60">
        <v>0</v>
      </c>
      <c r="GE60">
        <v>0</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v>0</v>
      </c>
      <c r="HI60">
        <v>0</v>
      </c>
      <c r="HJ60">
        <v>0</v>
      </c>
      <c r="HK60">
        <v>0</v>
      </c>
      <c r="HL60">
        <v>0</v>
      </c>
      <c r="HM60">
        <v>0</v>
      </c>
      <c r="HN60">
        <v>0</v>
      </c>
      <c r="HO60">
        <v>0</v>
      </c>
      <c r="HP60">
        <v>0</v>
      </c>
      <c r="HQ60">
        <v>0</v>
      </c>
      <c r="HR60">
        <v>0</v>
      </c>
      <c r="HS60">
        <v>0</v>
      </c>
      <c r="HT60">
        <v>0</v>
      </c>
      <c r="HU60">
        <v>0</v>
      </c>
      <c r="HV60">
        <v>0</v>
      </c>
      <c r="HW60">
        <v>0</v>
      </c>
      <c r="HX60">
        <v>0</v>
      </c>
      <c r="HY60">
        <v>0</v>
      </c>
      <c r="HZ60">
        <v>0</v>
      </c>
      <c r="IA60">
        <v>0</v>
      </c>
      <c r="IB60">
        <v>0</v>
      </c>
      <c r="IC60">
        <v>0</v>
      </c>
      <c r="ID60">
        <v>0</v>
      </c>
      <c r="IE60">
        <v>0</v>
      </c>
      <c r="IF60">
        <v>0</v>
      </c>
      <c r="IG60">
        <v>0</v>
      </c>
      <c r="IH60">
        <v>0</v>
      </c>
      <c r="II60">
        <v>0</v>
      </c>
      <c r="IJ60">
        <v>0</v>
      </c>
      <c r="IK60">
        <v>0</v>
      </c>
      <c r="IL60">
        <v>0</v>
      </c>
      <c r="IM60">
        <v>0</v>
      </c>
      <c r="IN60">
        <v>0</v>
      </c>
      <c r="IO60">
        <v>0</v>
      </c>
      <c r="IP60">
        <v>0</v>
      </c>
      <c r="IQ60">
        <v>0</v>
      </c>
      <c r="IR60">
        <v>0</v>
      </c>
      <c r="IS60">
        <v>0</v>
      </c>
      <c r="IT60">
        <v>0</v>
      </c>
      <c r="IU60">
        <v>0</v>
      </c>
      <c r="IV60">
        <v>0</v>
      </c>
      <c r="IW60">
        <v>0</v>
      </c>
      <c r="IX60">
        <v>0</v>
      </c>
      <c r="IY60">
        <v>0</v>
      </c>
      <c r="IZ60">
        <v>0</v>
      </c>
      <c r="JA60">
        <v>0</v>
      </c>
      <c r="JB60">
        <v>0</v>
      </c>
      <c r="JC60">
        <v>0</v>
      </c>
      <c r="JD60">
        <v>3.9990000000000001</v>
      </c>
      <c r="JE60">
        <v>6</v>
      </c>
      <c r="JF60">
        <v>5.6239999999999997</v>
      </c>
      <c r="JG60">
        <v>7.3639999999999999</v>
      </c>
      <c r="JH60">
        <v>6.9779999999999998</v>
      </c>
      <c r="JI60">
        <v>11.606</v>
      </c>
      <c r="JJ60">
        <v>8.7569999999999997</v>
      </c>
      <c r="JK60">
        <v>9.5180000000000007</v>
      </c>
      <c r="JL60">
        <v>6.3739999999999997</v>
      </c>
      <c r="JM60">
        <v>7.12</v>
      </c>
      <c r="JN60">
        <v>9.5190000000000001</v>
      </c>
      <c r="JO60">
        <v>7.7060000000000004</v>
      </c>
      <c r="JP60">
        <v>8.2710000000000008</v>
      </c>
      <c r="JQ60">
        <v>6.9509999999999996</v>
      </c>
      <c r="JR60">
        <v>6.9029999999999996</v>
      </c>
      <c r="JS60">
        <v>11.567</v>
      </c>
      <c r="JT60">
        <v>10.212</v>
      </c>
      <c r="JU60">
        <v>7.7119999999999997</v>
      </c>
      <c r="JV60">
        <v>9.16</v>
      </c>
      <c r="JW60">
        <v>12.805</v>
      </c>
      <c r="JX60">
        <v>7.4089999999999998</v>
      </c>
      <c r="JY60">
        <v>8.0009999999999994</v>
      </c>
      <c r="JZ60">
        <v>5.0679999999999996</v>
      </c>
      <c r="KA60">
        <v>9.6829999999999998</v>
      </c>
      <c r="KB60">
        <v>11.563000000000001</v>
      </c>
      <c r="KC60">
        <v>10.311</v>
      </c>
      <c r="KD60">
        <v>12.034000000000001</v>
      </c>
      <c r="KE60">
        <v>11.867000000000001</v>
      </c>
      <c r="KF60">
        <v>10.465</v>
      </c>
      <c r="KG60">
        <v>13.173999999999999</v>
      </c>
    </row>
    <row r="61" spans="1:293" x14ac:dyDescent="0.25">
      <c r="A61" t="s">
        <v>755</v>
      </c>
      <c r="B61" t="s">
        <v>833</v>
      </c>
      <c r="C61" t="s">
        <v>595</v>
      </c>
      <c r="D61">
        <v>133</v>
      </c>
      <c r="E61" t="s">
        <v>12</v>
      </c>
      <c r="F61">
        <v>2</v>
      </c>
      <c r="G61">
        <v>2</v>
      </c>
      <c r="H61" t="s">
        <v>9</v>
      </c>
      <c r="I61" t="s">
        <v>612</v>
      </c>
      <c r="J61" t="s">
        <v>611</v>
      </c>
      <c r="K61" t="s">
        <v>834</v>
      </c>
      <c r="L61" t="s">
        <v>831</v>
      </c>
      <c r="M61" s="7">
        <v>0</v>
      </c>
      <c r="N61" s="7">
        <v>85.303454106083706</v>
      </c>
      <c r="O61" s="7">
        <f>M61*'Emission and cost factors'!$D$8+N61*'Emission and cost factors'!$E$8</f>
        <v>39.239588888798508</v>
      </c>
      <c r="P61" s="8">
        <f>M61*'Emission and cost factors'!$D$9+N61*'Emission and cost factors'!$E$9</f>
        <v>12.795518115912556</v>
      </c>
      <c r="Q61" s="7">
        <f t="shared" si="7"/>
        <v>21.506666666666661</v>
      </c>
      <c r="R61" s="2">
        <f t="shared" si="8"/>
        <v>0</v>
      </c>
      <c r="S61" s="2">
        <f t="shared" si="9"/>
        <v>0</v>
      </c>
      <c r="T61" s="2">
        <f t="shared" si="10"/>
        <v>0</v>
      </c>
      <c r="U61" s="7">
        <f t="shared" si="11"/>
        <v>0</v>
      </c>
      <c r="V61" s="7">
        <f t="shared" si="12"/>
        <v>0</v>
      </c>
      <c r="W61" s="7">
        <f t="shared" si="13"/>
        <v>0</v>
      </c>
      <c r="X61">
        <v>20.78</v>
      </c>
      <c r="Y61">
        <v>21.08</v>
      </c>
      <c r="Z61">
        <v>21.26</v>
      </c>
      <c r="AA61">
        <v>21.01</v>
      </c>
      <c r="AB61">
        <v>21.24</v>
      </c>
      <c r="AC61">
        <v>21.54</v>
      </c>
      <c r="AD61">
        <v>21.7</v>
      </c>
      <c r="AE61">
        <v>21.81</v>
      </c>
      <c r="AF61">
        <v>21.7</v>
      </c>
      <c r="AG61">
        <v>21.5</v>
      </c>
      <c r="AH61">
        <v>21.74</v>
      </c>
      <c r="AI61">
        <v>21.04</v>
      </c>
      <c r="AJ61">
        <v>21.52</v>
      </c>
      <c r="AK61">
        <v>20.93</v>
      </c>
      <c r="AL61">
        <v>21</v>
      </c>
      <c r="AM61">
        <v>21.63</v>
      </c>
      <c r="AN61">
        <v>21.72</v>
      </c>
      <c r="AO61">
        <v>21.47</v>
      </c>
      <c r="AP61">
        <v>21.51</v>
      </c>
      <c r="AQ61">
        <v>21.79</v>
      </c>
      <c r="AR61">
        <v>21.64</v>
      </c>
      <c r="AS61">
        <v>21.46</v>
      </c>
      <c r="AT61">
        <v>21.64</v>
      </c>
      <c r="AU61">
        <v>21.76</v>
      </c>
      <c r="AV61">
        <v>21.9</v>
      </c>
      <c r="AW61">
        <v>21.43</v>
      </c>
      <c r="AX61">
        <v>21.64</v>
      </c>
      <c r="AY61">
        <v>21.87</v>
      </c>
      <c r="AZ61">
        <v>21.88</v>
      </c>
      <c r="BA61">
        <v>22.01</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20.3</v>
      </c>
      <c r="EO61">
        <v>20.55</v>
      </c>
      <c r="EP61">
        <v>20.63</v>
      </c>
      <c r="EQ61">
        <v>20.440000000000001</v>
      </c>
      <c r="ER61">
        <v>20.62</v>
      </c>
      <c r="ES61">
        <v>20.73</v>
      </c>
      <c r="ET61">
        <v>20.83</v>
      </c>
      <c r="EU61">
        <v>21.09</v>
      </c>
      <c r="EV61">
        <v>20.92</v>
      </c>
      <c r="EW61">
        <v>20.7</v>
      </c>
      <c r="EX61">
        <v>21</v>
      </c>
      <c r="EY61">
        <v>20.48</v>
      </c>
      <c r="EZ61">
        <v>20.74</v>
      </c>
      <c r="FA61">
        <v>20.29</v>
      </c>
      <c r="FB61">
        <v>20.46</v>
      </c>
      <c r="FC61">
        <v>21.08</v>
      </c>
      <c r="FD61">
        <v>21.04</v>
      </c>
      <c r="FE61">
        <v>20.7</v>
      </c>
      <c r="FF61">
        <v>20.79</v>
      </c>
      <c r="FG61">
        <v>21.17</v>
      </c>
      <c r="FH61">
        <v>21.05</v>
      </c>
      <c r="FI61">
        <v>20.7</v>
      </c>
      <c r="FJ61">
        <v>20.9</v>
      </c>
      <c r="FK61">
        <v>21.25</v>
      </c>
      <c r="FL61">
        <v>21.16</v>
      </c>
      <c r="FM61">
        <v>20.69</v>
      </c>
      <c r="FN61">
        <v>20.84</v>
      </c>
      <c r="FO61">
        <v>21.4</v>
      </c>
      <c r="FP61">
        <v>21.11</v>
      </c>
      <c r="FQ61">
        <v>21.53</v>
      </c>
      <c r="FR61">
        <v>0</v>
      </c>
      <c r="FS61">
        <v>0</v>
      </c>
      <c r="FT61">
        <v>0</v>
      </c>
      <c r="FU61">
        <v>0</v>
      </c>
      <c r="FV61">
        <v>0</v>
      </c>
      <c r="FW61">
        <v>0</v>
      </c>
      <c r="FX61">
        <v>0</v>
      </c>
      <c r="FY61">
        <v>0</v>
      </c>
      <c r="FZ61">
        <v>0</v>
      </c>
      <c r="GA61">
        <v>0</v>
      </c>
      <c r="GB61">
        <v>0</v>
      </c>
      <c r="GC61">
        <v>0</v>
      </c>
      <c r="GD61">
        <v>0</v>
      </c>
      <c r="GE61">
        <v>0</v>
      </c>
      <c r="GF61">
        <v>0</v>
      </c>
      <c r="GG61">
        <v>0</v>
      </c>
      <c r="GH61">
        <v>0</v>
      </c>
      <c r="GI61">
        <v>0</v>
      </c>
      <c r="GJ61">
        <v>0</v>
      </c>
      <c r="GK61">
        <v>0</v>
      </c>
      <c r="GL61">
        <v>0</v>
      </c>
      <c r="GM61">
        <v>0</v>
      </c>
      <c r="GN61">
        <v>0</v>
      </c>
      <c r="GO61">
        <v>0</v>
      </c>
      <c r="GP61">
        <v>0</v>
      </c>
      <c r="GQ61">
        <v>0</v>
      </c>
      <c r="GR61">
        <v>0</v>
      </c>
      <c r="GS61">
        <v>0</v>
      </c>
      <c r="GT61">
        <v>0</v>
      </c>
      <c r="GU61">
        <v>0</v>
      </c>
      <c r="GV61">
        <v>0</v>
      </c>
      <c r="GW61">
        <v>0</v>
      </c>
      <c r="GX61">
        <v>0</v>
      </c>
      <c r="GY61">
        <v>0</v>
      </c>
      <c r="GZ61">
        <v>0</v>
      </c>
      <c r="HA61">
        <v>0</v>
      </c>
      <c r="HB61">
        <v>0</v>
      </c>
      <c r="HC61">
        <v>0</v>
      </c>
      <c r="HD61">
        <v>0</v>
      </c>
      <c r="HE61">
        <v>0</v>
      </c>
      <c r="HF61">
        <v>0</v>
      </c>
      <c r="HG61">
        <v>0</v>
      </c>
      <c r="HH61">
        <v>0</v>
      </c>
      <c r="HI61">
        <v>0</v>
      </c>
      <c r="HJ61">
        <v>0</v>
      </c>
      <c r="HK61">
        <v>0</v>
      </c>
      <c r="HL61">
        <v>0</v>
      </c>
      <c r="HM61">
        <v>0</v>
      </c>
      <c r="HN61">
        <v>0</v>
      </c>
      <c r="HO61">
        <v>0</v>
      </c>
      <c r="HP61">
        <v>0</v>
      </c>
      <c r="HQ61">
        <v>0</v>
      </c>
      <c r="HR61">
        <v>0</v>
      </c>
      <c r="HS61">
        <v>0</v>
      </c>
      <c r="HT61">
        <v>0</v>
      </c>
      <c r="HU61">
        <v>0</v>
      </c>
      <c r="HV61">
        <v>0</v>
      </c>
      <c r="HW61">
        <v>0</v>
      </c>
      <c r="HX61">
        <v>0</v>
      </c>
      <c r="HY61">
        <v>0</v>
      </c>
      <c r="HZ61">
        <v>0</v>
      </c>
      <c r="IA61">
        <v>0</v>
      </c>
      <c r="IB61">
        <v>0</v>
      </c>
      <c r="IC61">
        <v>0</v>
      </c>
      <c r="ID61">
        <v>0</v>
      </c>
      <c r="IE61">
        <v>0</v>
      </c>
      <c r="IF61">
        <v>0</v>
      </c>
      <c r="IG61">
        <v>0</v>
      </c>
      <c r="IH61">
        <v>0</v>
      </c>
      <c r="II61">
        <v>0</v>
      </c>
      <c r="IJ61">
        <v>0</v>
      </c>
      <c r="IK61">
        <v>0</v>
      </c>
      <c r="IL61">
        <v>0</v>
      </c>
      <c r="IM61">
        <v>0</v>
      </c>
      <c r="IN61">
        <v>0</v>
      </c>
      <c r="IO61">
        <v>0</v>
      </c>
      <c r="IP61">
        <v>0</v>
      </c>
      <c r="IQ61">
        <v>0</v>
      </c>
      <c r="IR61">
        <v>0</v>
      </c>
      <c r="IS61">
        <v>0</v>
      </c>
      <c r="IT61">
        <v>0</v>
      </c>
      <c r="IU61">
        <v>0</v>
      </c>
      <c r="IV61">
        <v>0</v>
      </c>
      <c r="IW61">
        <v>0</v>
      </c>
      <c r="IX61">
        <v>0</v>
      </c>
      <c r="IY61">
        <v>0</v>
      </c>
      <c r="IZ61">
        <v>0</v>
      </c>
      <c r="JA61">
        <v>0</v>
      </c>
      <c r="JB61">
        <v>0</v>
      </c>
      <c r="JC61">
        <v>0</v>
      </c>
      <c r="JD61">
        <v>3.9990000000000001</v>
      </c>
      <c r="JE61">
        <v>6</v>
      </c>
      <c r="JF61">
        <v>5.6239999999999997</v>
      </c>
      <c r="JG61">
        <v>7.3639999999999999</v>
      </c>
      <c r="JH61">
        <v>6.9779999999999998</v>
      </c>
      <c r="JI61">
        <v>11.606</v>
      </c>
      <c r="JJ61">
        <v>8.7569999999999997</v>
      </c>
      <c r="JK61">
        <v>9.5180000000000007</v>
      </c>
      <c r="JL61">
        <v>6.3739999999999997</v>
      </c>
      <c r="JM61">
        <v>7.12</v>
      </c>
      <c r="JN61">
        <v>9.5190000000000001</v>
      </c>
      <c r="JO61">
        <v>7.7060000000000004</v>
      </c>
      <c r="JP61">
        <v>8.2710000000000008</v>
      </c>
      <c r="JQ61">
        <v>6.9509999999999996</v>
      </c>
      <c r="JR61">
        <v>6.9029999999999996</v>
      </c>
      <c r="JS61">
        <v>11.567</v>
      </c>
      <c r="JT61">
        <v>10.212</v>
      </c>
      <c r="JU61">
        <v>7.7119999999999997</v>
      </c>
      <c r="JV61">
        <v>9.16</v>
      </c>
      <c r="JW61">
        <v>12.805</v>
      </c>
      <c r="JX61">
        <v>7.4089999999999998</v>
      </c>
      <c r="JY61">
        <v>8.0009999999999994</v>
      </c>
      <c r="JZ61">
        <v>5.0679999999999996</v>
      </c>
      <c r="KA61">
        <v>9.6829999999999998</v>
      </c>
      <c r="KB61">
        <v>11.563000000000001</v>
      </c>
      <c r="KC61">
        <v>10.311</v>
      </c>
      <c r="KD61">
        <v>12.034000000000001</v>
      </c>
      <c r="KE61">
        <v>11.867000000000001</v>
      </c>
      <c r="KF61">
        <v>10.465</v>
      </c>
      <c r="KG61">
        <v>13.173999999999999</v>
      </c>
    </row>
    <row r="62" spans="1:293" x14ac:dyDescent="0.25">
      <c r="A62" t="s">
        <v>756</v>
      </c>
      <c r="B62" t="s">
        <v>833</v>
      </c>
      <c r="C62" t="s">
        <v>595</v>
      </c>
      <c r="D62">
        <v>134</v>
      </c>
      <c r="E62" t="s">
        <v>12</v>
      </c>
      <c r="F62">
        <v>2</v>
      </c>
      <c r="G62">
        <v>2</v>
      </c>
      <c r="H62" t="s">
        <v>9</v>
      </c>
      <c r="I62" t="s">
        <v>612</v>
      </c>
      <c r="J62" t="s">
        <v>5</v>
      </c>
      <c r="K62" t="s">
        <v>834</v>
      </c>
      <c r="L62" t="s">
        <v>831</v>
      </c>
      <c r="M62" s="7">
        <v>0</v>
      </c>
      <c r="N62" s="7">
        <v>85.322205597006999</v>
      </c>
      <c r="O62" s="7">
        <f>M62*'Emission and cost factors'!$D$8+N62*'Emission and cost factors'!$E$8</f>
        <v>39.248214574623219</v>
      </c>
      <c r="P62" s="8">
        <f>M62*'Emission and cost factors'!$D$9+N62*'Emission and cost factors'!$E$9</f>
        <v>12.798330839551049</v>
      </c>
      <c r="Q62" s="7">
        <f t="shared" si="7"/>
        <v>21.506666666666661</v>
      </c>
      <c r="R62" s="2">
        <f t="shared" si="8"/>
        <v>0</v>
      </c>
      <c r="S62" s="2">
        <f t="shared" si="9"/>
        <v>0</v>
      </c>
      <c r="T62" s="2">
        <f t="shared" si="10"/>
        <v>0</v>
      </c>
      <c r="U62" s="7">
        <f t="shared" si="11"/>
        <v>0</v>
      </c>
      <c r="V62" s="7">
        <f t="shared" si="12"/>
        <v>0</v>
      </c>
      <c r="W62" s="7">
        <f t="shared" si="13"/>
        <v>0</v>
      </c>
      <c r="X62">
        <v>20.78</v>
      </c>
      <c r="Y62">
        <v>21.08</v>
      </c>
      <c r="Z62">
        <v>21.26</v>
      </c>
      <c r="AA62">
        <v>21.01</v>
      </c>
      <c r="AB62">
        <v>21.24</v>
      </c>
      <c r="AC62">
        <v>21.54</v>
      </c>
      <c r="AD62">
        <v>21.7</v>
      </c>
      <c r="AE62">
        <v>21.81</v>
      </c>
      <c r="AF62">
        <v>21.7</v>
      </c>
      <c r="AG62">
        <v>21.5</v>
      </c>
      <c r="AH62">
        <v>21.74</v>
      </c>
      <c r="AI62">
        <v>21.04</v>
      </c>
      <c r="AJ62">
        <v>21.52</v>
      </c>
      <c r="AK62">
        <v>20.93</v>
      </c>
      <c r="AL62">
        <v>21</v>
      </c>
      <c r="AM62">
        <v>21.63</v>
      </c>
      <c r="AN62">
        <v>21.72</v>
      </c>
      <c r="AO62">
        <v>21.47</v>
      </c>
      <c r="AP62">
        <v>21.51</v>
      </c>
      <c r="AQ62">
        <v>21.79</v>
      </c>
      <c r="AR62">
        <v>21.64</v>
      </c>
      <c r="AS62">
        <v>21.46</v>
      </c>
      <c r="AT62">
        <v>21.64</v>
      </c>
      <c r="AU62">
        <v>21.76</v>
      </c>
      <c r="AV62">
        <v>21.9</v>
      </c>
      <c r="AW62">
        <v>21.43</v>
      </c>
      <c r="AX62">
        <v>21.64</v>
      </c>
      <c r="AY62">
        <v>21.87</v>
      </c>
      <c r="AZ62">
        <v>21.88</v>
      </c>
      <c r="BA62">
        <v>22.01</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0</v>
      </c>
      <c r="EN62">
        <v>20.3</v>
      </c>
      <c r="EO62">
        <v>20.55</v>
      </c>
      <c r="EP62">
        <v>20.63</v>
      </c>
      <c r="EQ62">
        <v>20.440000000000001</v>
      </c>
      <c r="ER62">
        <v>20.62</v>
      </c>
      <c r="ES62">
        <v>20.73</v>
      </c>
      <c r="ET62">
        <v>20.83</v>
      </c>
      <c r="EU62">
        <v>21.09</v>
      </c>
      <c r="EV62">
        <v>20.92</v>
      </c>
      <c r="EW62">
        <v>20.7</v>
      </c>
      <c r="EX62">
        <v>21</v>
      </c>
      <c r="EY62">
        <v>20.48</v>
      </c>
      <c r="EZ62">
        <v>20.75</v>
      </c>
      <c r="FA62">
        <v>20.29</v>
      </c>
      <c r="FB62">
        <v>20.46</v>
      </c>
      <c r="FC62">
        <v>21.08</v>
      </c>
      <c r="FD62">
        <v>21.04</v>
      </c>
      <c r="FE62">
        <v>20.7</v>
      </c>
      <c r="FF62">
        <v>20.79</v>
      </c>
      <c r="FG62">
        <v>21.17</v>
      </c>
      <c r="FH62">
        <v>21.05</v>
      </c>
      <c r="FI62">
        <v>20.7</v>
      </c>
      <c r="FJ62">
        <v>20.9</v>
      </c>
      <c r="FK62">
        <v>21.25</v>
      </c>
      <c r="FL62">
        <v>21.16</v>
      </c>
      <c r="FM62">
        <v>20.69</v>
      </c>
      <c r="FN62">
        <v>20.84</v>
      </c>
      <c r="FO62">
        <v>21.4</v>
      </c>
      <c r="FP62">
        <v>21.11</v>
      </c>
      <c r="FQ62">
        <v>21.53</v>
      </c>
      <c r="FR62">
        <v>0</v>
      </c>
      <c r="FS62">
        <v>0</v>
      </c>
      <c r="FT62">
        <v>0</v>
      </c>
      <c r="FU62">
        <v>0</v>
      </c>
      <c r="FV62">
        <v>0</v>
      </c>
      <c r="FW62">
        <v>0</v>
      </c>
      <c r="FX62">
        <v>0</v>
      </c>
      <c r="FY62">
        <v>0</v>
      </c>
      <c r="FZ62">
        <v>0</v>
      </c>
      <c r="GA62">
        <v>0</v>
      </c>
      <c r="GB62">
        <v>0</v>
      </c>
      <c r="GC62">
        <v>0</v>
      </c>
      <c r="GD62">
        <v>0</v>
      </c>
      <c r="GE62">
        <v>0</v>
      </c>
      <c r="GF62">
        <v>0</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0</v>
      </c>
      <c r="HI62">
        <v>0</v>
      </c>
      <c r="HJ62">
        <v>0</v>
      </c>
      <c r="HK62">
        <v>0</v>
      </c>
      <c r="HL62">
        <v>0</v>
      </c>
      <c r="HM62">
        <v>0</v>
      </c>
      <c r="HN62">
        <v>0</v>
      </c>
      <c r="HO62">
        <v>0</v>
      </c>
      <c r="HP62">
        <v>0</v>
      </c>
      <c r="HQ62">
        <v>0</v>
      </c>
      <c r="HR62">
        <v>0</v>
      </c>
      <c r="HS62">
        <v>0</v>
      </c>
      <c r="HT62">
        <v>0</v>
      </c>
      <c r="HU62">
        <v>0</v>
      </c>
      <c r="HV62">
        <v>0</v>
      </c>
      <c r="HW62">
        <v>0</v>
      </c>
      <c r="HX62">
        <v>0</v>
      </c>
      <c r="HY62">
        <v>0</v>
      </c>
      <c r="HZ62">
        <v>0</v>
      </c>
      <c r="IA62">
        <v>0</v>
      </c>
      <c r="IB62">
        <v>0</v>
      </c>
      <c r="IC62">
        <v>0</v>
      </c>
      <c r="ID62">
        <v>0</v>
      </c>
      <c r="IE62">
        <v>0</v>
      </c>
      <c r="IF62">
        <v>0</v>
      </c>
      <c r="IG62">
        <v>0</v>
      </c>
      <c r="IH62">
        <v>0</v>
      </c>
      <c r="II62">
        <v>0</v>
      </c>
      <c r="IJ62">
        <v>0</v>
      </c>
      <c r="IK62">
        <v>0</v>
      </c>
      <c r="IL62">
        <v>0</v>
      </c>
      <c r="IM62">
        <v>0</v>
      </c>
      <c r="IN62">
        <v>0</v>
      </c>
      <c r="IO62">
        <v>0</v>
      </c>
      <c r="IP62">
        <v>0</v>
      </c>
      <c r="IQ62">
        <v>0</v>
      </c>
      <c r="IR62">
        <v>0</v>
      </c>
      <c r="IS62">
        <v>0</v>
      </c>
      <c r="IT62">
        <v>0</v>
      </c>
      <c r="IU62">
        <v>0</v>
      </c>
      <c r="IV62">
        <v>0</v>
      </c>
      <c r="IW62">
        <v>0</v>
      </c>
      <c r="IX62">
        <v>0</v>
      </c>
      <c r="IY62">
        <v>0</v>
      </c>
      <c r="IZ62">
        <v>0</v>
      </c>
      <c r="JA62">
        <v>0</v>
      </c>
      <c r="JB62">
        <v>0</v>
      </c>
      <c r="JC62">
        <v>0</v>
      </c>
      <c r="JD62">
        <v>3.9990000000000001</v>
      </c>
      <c r="JE62">
        <v>6</v>
      </c>
      <c r="JF62">
        <v>5.6239999999999997</v>
      </c>
      <c r="JG62">
        <v>7.3639999999999999</v>
      </c>
      <c r="JH62">
        <v>6.9779999999999998</v>
      </c>
      <c r="JI62">
        <v>11.606</v>
      </c>
      <c r="JJ62">
        <v>8.7569999999999997</v>
      </c>
      <c r="JK62">
        <v>9.5180000000000007</v>
      </c>
      <c r="JL62">
        <v>6.3739999999999997</v>
      </c>
      <c r="JM62">
        <v>7.12</v>
      </c>
      <c r="JN62">
        <v>9.5190000000000001</v>
      </c>
      <c r="JO62">
        <v>7.7060000000000004</v>
      </c>
      <c r="JP62">
        <v>8.2710000000000008</v>
      </c>
      <c r="JQ62">
        <v>6.9509999999999996</v>
      </c>
      <c r="JR62">
        <v>6.9029999999999996</v>
      </c>
      <c r="JS62">
        <v>11.567</v>
      </c>
      <c r="JT62">
        <v>10.212</v>
      </c>
      <c r="JU62">
        <v>7.7119999999999997</v>
      </c>
      <c r="JV62">
        <v>9.16</v>
      </c>
      <c r="JW62">
        <v>12.805</v>
      </c>
      <c r="JX62">
        <v>7.4089999999999998</v>
      </c>
      <c r="JY62">
        <v>8.0009999999999994</v>
      </c>
      <c r="JZ62">
        <v>5.0679999999999996</v>
      </c>
      <c r="KA62">
        <v>9.6829999999999998</v>
      </c>
      <c r="KB62">
        <v>11.563000000000001</v>
      </c>
      <c r="KC62">
        <v>10.311</v>
      </c>
      <c r="KD62">
        <v>12.034000000000001</v>
      </c>
      <c r="KE62">
        <v>11.867000000000001</v>
      </c>
      <c r="KF62">
        <v>10.465</v>
      </c>
      <c r="KG62">
        <v>13.173999999999999</v>
      </c>
    </row>
    <row r="63" spans="1:293" x14ac:dyDescent="0.25">
      <c r="A63" t="s">
        <v>757</v>
      </c>
      <c r="B63" t="s">
        <v>833</v>
      </c>
      <c r="C63" t="s">
        <v>595</v>
      </c>
      <c r="D63">
        <v>136</v>
      </c>
      <c r="E63" t="s">
        <v>12</v>
      </c>
      <c r="F63">
        <v>2</v>
      </c>
      <c r="G63">
        <v>2</v>
      </c>
      <c r="H63" t="s">
        <v>9</v>
      </c>
      <c r="I63" t="s">
        <v>7</v>
      </c>
      <c r="J63" t="s">
        <v>5</v>
      </c>
      <c r="K63" t="s">
        <v>834</v>
      </c>
      <c r="L63" t="s">
        <v>831</v>
      </c>
      <c r="M63" s="7">
        <v>0</v>
      </c>
      <c r="N63" s="7">
        <v>86.910614979825894</v>
      </c>
      <c r="O63" s="7">
        <f>M63*'Emission and cost factors'!$D$8+N63*'Emission and cost factors'!$E$8</f>
        <v>39.978882890719916</v>
      </c>
      <c r="P63" s="8">
        <f>M63*'Emission and cost factors'!$D$9+N63*'Emission and cost factors'!$E$9</f>
        <v>13.036592246973884</v>
      </c>
      <c r="Q63" s="7">
        <f t="shared" si="7"/>
        <v>21.498999999999999</v>
      </c>
      <c r="R63" s="2">
        <f t="shared" si="8"/>
        <v>0</v>
      </c>
      <c r="S63" s="2">
        <f t="shared" si="9"/>
        <v>0</v>
      </c>
      <c r="T63" s="2">
        <f t="shared" si="10"/>
        <v>0</v>
      </c>
      <c r="U63" s="7">
        <f t="shared" si="11"/>
        <v>0</v>
      </c>
      <c r="V63" s="7">
        <f t="shared" si="12"/>
        <v>0</v>
      </c>
      <c r="W63" s="7">
        <f t="shared" si="13"/>
        <v>0</v>
      </c>
      <c r="X63">
        <v>20.77</v>
      </c>
      <c r="Y63">
        <v>21.04</v>
      </c>
      <c r="Z63">
        <v>21.21</v>
      </c>
      <c r="AA63">
        <v>20.95</v>
      </c>
      <c r="AB63">
        <v>21.2</v>
      </c>
      <c r="AC63">
        <v>21.5</v>
      </c>
      <c r="AD63">
        <v>21.66</v>
      </c>
      <c r="AE63">
        <v>21.79</v>
      </c>
      <c r="AF63">
        <v>21.67</v>
      </c>
      <c r="AG63">
        <v>21.45</v>
      </c>
      <c r="AH63">
        <v>21.7</v>
      </c>
      <c r="AI63">
        <v>20.99</v>
      </c>
      <c r="AJ63">
        <v>21.52</v>
      </c>
      <c r="AK63">
        <v>20.89</v>
      </c>
      <c r="AL63">
        <v>20.95</v>
      </c>
      <c r="AM63">
        <v>21.59</v>
      </c>
      <c r="AN63">
        <v>21.69</v>
      </c>
      <c r="AO63">
        <v>21.43</v>
      </c>
      <c r="AP63">
        <v>21.47</v>
      </c>
      <c r="AQ63">
        <v>21.9</v>
      </c>
      <c r="AR63">
        <v>21.74</v>
      </c>
      <c r="AS63">
        <v>21.45</v>
      </c>
      <c r="AT63">
        <v>21.62</v>
      </c>
      <c r="AU63">
        <v>21.89</v>
      </c>
      <c r="AV63">
        <v>21.96</v>
      </c>
      <c r="AW63">
        <v>21.44</v>
      </c>
      <c r="AX63">
        <v>21.63</v>
      </c>
      <c r="AY63">
        <v>21.9</v>
      </c>
      <c r="AZ63">
        <v>21.93</v>
      </c>
      <c r="BA63">
        <v>22.04</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0</v>
      </c>
      <c r="EG63">
        <v>0</v>
      </c>
      <c r="EH63">
        <v>0</v>
      </c>
      <c r="EI63">
        <v>0</v>
      </c>
      <c r="EJ63">
        <v>0</v>
      </c>
      <c r="EK63">
        <v>0</v>
      </c>
      <c r="EL63">
        <v>0</v>
      </c>
      <c r="EM63">
        <v>0</v>
      </c>
      <c r="EN63">
        <v>20.34</v>
      </c>
      <c r="EO63">
        <v>20.57</v>
      </c>
      <c r="EP63">
        <v>20.64</v>
      </c>
      <c r="EQ63">
        <v>20.41</v>
      </c>
      <c r="ER63">
        <v>20.63</v>
      </c>
      <c r="ES63">
        <v>20.72</v>
      </c>
      <c r="ET63">
        <v>20.83</v>
      </c>
      <c r="EU63">
        <v>21.05</v>
      </c>
      <c r="EV63">
        <v>20.94</v>
      </c>
      <c r="EW63">
        <v>20.72</v>
      </c>
      <c r="EX63">
        <v>21.02</v>
      </c>
      <c r="EY63">
        <v>20.45</v>
      </c>
      <c r="EZ63">
        <v>20.79</v>
      </c>
      <c r="FA63">
        <v>20.29</v>
      </c>
      <c r="FB63">
        <v>20.46</v>
      </c>
      <c r="FC63">
        <v>21.07</v>
      </c>
      <c r="FD63">
        <v>21.03</v>
      </c>
      <c r="FE63">
        <v>20.69</v>
      </c>
      <c r="FF63">
        <v>20.79</v>
      </c>
      <c r="FG63">
        <v>21.11</v>
      </c>
      <c r="FH63">
        <v>21</v>
      </c>
      <c r="FI63">
        <v>20.69</v>
      </c>
      <c r="FJ63">
        <v>20.94</v>
      </c>
      <c r="FK63">
        <v>21.2</v>
      </c>
      <c r="FL63">
        <v>21.11</v>
      </c>
      <c r="FM63">
        <v>20.65</v>
      </c>
      <c r="FN63">
        <v>20.83</v>
      </c>
      <c r="FO63">
        <v>21.32</v>
      </c>
      <c r="FP63">
        <v>21.04</v>
      </c>
      <c r="FQ63">
        <v>21.44</v>
      </c>
      <c r="FR63">
        <v>0</v>
      </c>
      <c r="FS63">
        <v>0</v>
      </c>
      <c r="FT63">
        <v>0</v>
      </c>
      <c r="FU63">
        <v>0</v>
      </c>
      <c r="FV63">
        <v>0</v>
      </c>
      <c r="FW63">
        <v>0</v>
      </c>
      <c r="FX63">
        <v>0</v>
      </c>
      <c r="FY63">
        <v>0</v>
      </c>
      <c r="FZ63">
        <v>0</v>
      </c>
      <c r="GA63">
        <v>0</v>
      </c>
      <c r="GB63">
        <v>0</v>
      </c>
      <c r="GC63">
        <v>0</v>
      </c>
      <c r="GD63">
        <v>0</v>
      </c>
      <c r="GE63">
        <v>0</v>
      </c>
      <c r="GF63">
        <v>0</v>
      </c>
      <c r="GG63">
        <v>0</v>
      </c>
      <c r="GH63">
        <v>0</v>
      </c>
      <c r="GI63">
        <v>0</v>
      </c>
      <c r="GJ63">
        <v>0</v>
      </c>
      <c r="GK63">
        <v>0</v>
      </c>
      <c r="GL63">
        <v>0</v>
      </c>
      <c r="GM63">
        <v>0</v>
      </c>
      <c r="GN63">
        <v>0</v>
      </c>
      <c r="GO63">
        <v>0</v>
      </c>
      <c r="GP63">
        <v>0</v>
      </c>
      <c r="GQ63">
        <v>0</v>
      </c>
      <c r="GR63">
        <v>0</v>
      </c>
      <c r="GS63">
        <v>0</v>
      </c>
      <c r="GT63">
        <v>0</v>
      </c>
      <c r="GU63">
        <v>0</v>
      </c>
      <c r="GV63">
        <v>0</v>
      </c>
      <c r="GW63">
        <v>0</v>
      </c>
      <c r="GX63">
        <v>0</v>
      </c>
      <c r="GY63">
        <v>0</v>
      </c>
      <c r="GZ63">
        <v>0</v>
      </c>
      <c r="HA63">
        <v>0</v>
      </c>
      <c r="HB63">
        <v>0</v>
      </c>
      <c r="HC63">
        <v>0</v>
      </c>
      <c r="HD63">
        <v>0</v>
      </c>
      <c r="HE63">
        <v>0</v>
      </c>
      <c r="HF63">
        <v>0</v>
      </c>
      <c r="HG63">
        <v>0</v>
      </c>
      <c r="HH63">
        <v>0</v>
      </c>
      <c r="HI63">
        <v>0</v>
      </c>
      <c r="HJ63">
        <v>0</v>
      </c>
      <c r="HK63">
        <v>0</v>
      </c>
      <c r="HL63">
        <v>0</v>
      </c>
      <c r="HM63">
        <v>0</v>
      </c>
      <c r="HN63">
        <v>0</v>
      </c>
      <c r="HO63">
        <v>0</v>
      </c>
      <c r="HP63">
        <v>0</v>
      </c>
      <c r="HQ63">
        <v>0</v>
      </c>
      <c r="HR63">
        <v>0</v>
      </c>
      <c r="HS63">
        <v>0</v>
      </c>
      <c r="HT63">
        <v>0</v>
      </c>
      <c r="HU63">
        <v>0</v>
      </c>
      <c r="HV63">
        <v>0</v>
      </c>
      <c r="HW63">
        <v>0</v>
      </c>
      <c r="HX63">
        <v>0</v>
      </c>
      <c r="HY63">
        <v>0</v>
      </c>
      <c r="HZ63">
        <v>0</v>
      </c>
      <c r="IA63">
        <v>0</v>
      </c>
      <c r="IB63">
        <v>0</v>
      </c>
      <c r="IC63">
        <v>0</v>
      </c>
      <c r="ID63">
        <v>0</v>
      </c>
      <c r="IE63">
        <v>0</v>
      </c>
      <c r="IF63">
        <v>0</v>
      </c>
      <c r="IG63">
        <v>0</v>
      </c>
      <c r="IH63">
        <v>0</v>
      </c>
      <c r="II63">
        <v>0</v>
      </c>
      <c r="IJ63">
        <v>0</v>
      </c>
      <c r="IK63">
        <v>0</v>
      </c>
      <c r="IL63">
        <v>0</v>
      </c>
      <c r="IM63">
        <v>0</v>
      </c>
      <c r="IN63">
        <v>0</v>
      </c>
      <c r="IO63">
        <v>0</v>
      </c>
      <c r="IP63">
        <v>0</v>
      </c>
      <c r="IQ63">
        <v>0</v>
      </c>
      <c r="IR63">
        <v>0</v>
      </c>
      <c r="IS63">
        <v>0</v>
      </c>
      <c r="IT63">
        <v>0</v>
      </c>
      <c r="IU63">
        <v>0</v>
      </c>
      <c r="IV63">
        <v>0</v>
      </c>
      <c r="IW63">
        <v>0</v>
      </c>
      <c r="IX63">
        <v>0</v>
      </c>
      <c r="IY63">
        <v>0</v>
      </c>
      <c r="IZ63">
        <v>0</v>
      </c>
      <c r="JA63">
        <v>0</v>
      </c>
      <c r="JB63">
        <v>0</v>
      </c>
      <c r="JC63">
        <v>0</v>
      </c>
      <c r="JD63">
        <v>3.9990000000000001</v>
      </c>
      <c r="JE63">
        <v>6</v>
      </c>
      <c r="JF63">
        <v>5.6239999999999997</v>
      </c>
      <c r="JG63">
        <v>7.3639999999999999</v>
      </c>
      <c r="JH63">
        <v>6.9779999999999998</v>
      </c>
      <c r="JI63">
        <v>11.606</v>
      </c>
      <c r="JJ63">
        <v>8.7569999999999997</v>
      </c>
      <c r="JK63">
        <v>9.5180000000000007</v>
      </c>
      <c r="JL63">
        <v>6.3739999999999997</v>
      </c>
      <c r="JM63">
        <v>7.12</v>
      </c>
      <c r="JN63">
        <v>9.5190000000000001</v>
      </c>
      <c r="JO63">
        <v>7.7060000000000004</v>
      </c>
      <c r="JP63">
        <v>8.2710000000000008</v>
      </c>
      <c r="JQ63">
        <v>6.9509999999999996</v>
      </c>
      <c r="JR63">
        <v>6.9029999999999996</v>
      </c>
      <c r="JS63">
        <v>11.567</v>
      </c>
      <c r="JT63">
        <v>10.212</v>
      </c>
      <c r="JU63">
        <v>7.7119999999999997</v>
      </c>
      <c r="JV63">
        <v>9.16</v>
      </c>
      <c r="JW63">
        <v>12.805</v>
      </c>
      <c r="JX63">
        <v>7.4089999999999998</v>
      </c>
      <c r="JY63">
        <v>8.0009999999999994</v>
      </c>
      <c r="JZ63">
        <v>5.0679999999999996</v>
      </c>
      <c r="KA63">
        <v>9.6829999999999998</v>
      </c>
      <c r="KB63">
        <v>11.563000000000001</v>
      </c>
      <c r="KC63">
        <v>10.311</v>
      </c>
      <c r="KD63">
        <v>12.034000000000001</v>
      </c>
      <c r="KE63">
        <v>11.867000000000001</v>
      </c>
      <c r="KF63">
        <v>10.465</v>
      </c>
      <c r="KG63">
        <v>13.173999999999999</v>
      </c>
    </row>
    <row r="64" spans="1:293" x14ac:dyDescent="0.25">
      <c r="A64" t="s">
        <v>758</v>
      </c>
      <c r="B64" t="s">
        <v>833</v>
      </c>
      <c r="C64" t="s">
        <v>595</v>
      </c>
      <c r="D64">
        <v>137</v>
      </c>
      <c r="E64" t="s">
        <v>12</v>
      </c>
      <c r="F64">
        <v>2</v>
      </c>
      <c r="G64">
        <v>2</v>
      </c>
      <c r="H64" t="s">
        <v>9</v>
      </c>
      <c r="I64" t="s">
        <v>3</v>
      </c>
      <c r="J64" t="s">
        <v>611</v>
      </c>
      <c r="K64" t="s">
        <v>834</v>
      </c>
      <c r="L64" t="s">
        <v>831</v>
      </c>
      <c r="M64" s="7">
        <v>0</v>
      </c>
      <c r="N64" s="7">
        <v>85.008902987775699</v>
      </c>
      <c r="O64" s="7">
        <f>M64*'Emission and cost factors'!$D$8+N64*'Emission and cost factors'!$E$8</f>
        <v>39.104095374376826</v>
      </c>
      <c r="P64" s="8">
        <f>M64*'Emission and cost factors'!$D$9+N64*'Emission and cost factors'!$E$9</f>
        <v>12.751335448166355</v>
      </c>
      <c r="Q64" s="7">
        <f t="shared" si="7"/>
        <v>21.48566666666666</v>
      </c>
      <c r="R64" s="2">
        <f t="shared" si="8"/>
        <v>0</v>
      </c>
      <c r="S64" s="2">
        <f t="shared" si="9"/>
        <v>0</v>
      </c>
      <c r="T64" s="2">
        <f t="shared" si="10"/>
        <v>0</v>
      </c>
      <c r="U64" s="7">
        <f t="shared" si="11"/>
        <v>0</v>
      </c>
      <c r="V64" s="7">
        <f t="shared" si="12"/>
        <v>0</v>
      </c>
      <c r="W64" s="7">
        <f t="shared" si="13"/>
        <v>0</v>
      </c>
      <c r="X64">
        <v>20.77</v>
      </c>
      <c r="Y64">
        <v>21.11</v>
      </c>
      <c r="Z64">
        <v>21.26</v>
      </c>
      <c r="AA64">
        <v>21.05</v>
      </c>
      <c r="AB64">
        <v>21.25</v>
      </c>
      <c r="AC64">
        <v>21.54</v>
      </c>
      <c r="AD64">
        <v>21.55</v>
      </c>
      <c r="AE64">
        <v>21.71</v>
      </c>
      <c r="AF64">
        <v>21.54</v>
      </c>
      <c r="AG64">
        <v>21.48</v>
      </c>
      <c r="AH64">
        <v>21.73</v>
      </c>
      <c r="AI64">
        <v>21.08</v>
      </c>
      <c r="AJ64">
        <v>21.5</v>
      </c>
      <c r="AK64">
        <v>20.95</v>
      </c>
      <c r="AL64">
        <v>21.03</v>
      </c>
      <c r="AM64">
        <v>21.65</v>
      </c>
      <c r="AN64">
        <v>21.76</v>
      </c>
      <c r="AO64">
        <v>21.48</v>
      </c>
      <c r="AP64">
        <v>21.52</v>
      </c>
      <c r="AQ64">
        <v>21.73</v>
      </c>
      <c r="AR64">
        <v>21.67</v>
      </c>
      <c r="AS64">
        <v>21.48</v>
      </c>
      <c r="AT64">
        <v>21.49</v>
      </c>
      <c r="AU64">
        <v>21.72</v>
      </c>
      <c r="AV64">
        <v>21.81</v>
      </c>
      <c r="AW64">
        <v>21.42</v>
      </c>
      <c r="AX64">
        <v>21.66</v>
      </c>
      <c r="AY64">
        <v>21.86</v>
      </c>
      <c r="AZ64">
        <v>21.79</v>
      </c>
      <c r="BA64">
        <v>21.98</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20.27</v>
      </c>
      <c r="EO64">
        <v>20.57</v>
      </c>
      <c r="EP64">
        <v>20.58</v>
      </c>
      <c r="EQ64">
        <v>20.41</v>
      </c>
      <c r="ER64">
        <v>20.58</v>
      </c>
      <c r="ES64">
        <v>20.69</v>
      </c>
      <c r="ET64">
        <v>20.83</v>
      </c>
      <c r="EU64">
        <v>21.13</v>
      </c>
      <c r="EV64">
        <v>20.92</v>
      </c>
      <c r="EW64">
        <v>20.66</v>
      </c>
      <c r="EX64">
        <v>20.98</v>
      </c>
      <c r="EY64">
        <v>20.49</v>
      </c>
      <c r="EZ64">
        <v>20.68</v>
      </c>
      <c r="FA64">
        <v>20.3</v>
      </c>
      <c r="FB64">
        <v>20.47</v>
      </c>
      <c r="FC64">
        <v>21.06</v>
      </c>
      <c r="FD64">
        <v>21.03</v>
      </c>
      <c r="FE64">
        <v>20.66</v>
      </c>
      <c r="FF64">
        <v>20.78</v>
      </c>
      <c r="FG64">
        <v>21.23</v>
      </c>
      <c r="FH64">
        <v>21.06</v>
      </c>
      <c r="FI64">
        <v>20.66</v>
      </c>
      <c r="FJ64">
        <v>20.88</v>
      </c>
      <c r="FK64">
        <v>21.24</v>
      </c>
      <c r="FL64">
        <v>21.2</v>
      </c>
      <c r="FM64">
        <v>20.7</v>
      </c>
      <c r="FN64">
        <v>20.85</v>
      </c>
      <c r="FO64">
        <v>21.46</v>
      </c>
      <c r="FP64">
        <v>21.16</v>
      </c>
      <c r="FQ64">
        <v>21.59</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0</v>
      </c>
      <c r="HD64">
        <v>0</v>
      </c>
      <c r="HE64">
        <v>0</v>
      </c>
      <c r="HF64">
        <v>0</v>
      </c>
      <c r="HG64">
        <v>0</v>
      </c>
      <c r="HH64">
        <v>0</v>
      </c>
      <c r="HI64">
        <v>0</v>
      </c>
      <c r="HJ64">
        <v>0</v>
      </c>
      <c r="HK64">
        <v>0</v>
      </c>
      <c r="HL64">
        <v>0</v>
      </c>
      <c r="HM64">
        <v>0</v>
      </c>
      <c r="HN64">
        <v>0</v>
      </c>
      <c r="HO64">
        <v>0</v>
      </c>
      <c r="HP64">
        <v>0</v>
      </c>
      <c r="HQ64">
        <v>0</v>
      </c>
      <c r="HR64">
        <v>0</v>
      </c>
      <c r="HS64">
        <v>0</v>
      </c>
      <c r="HT64">
        <v>0</v>
      </c>
      <c r="HU64">
        <v>0</v>
      </c>
      <c r="HV64">
        <v>0</v>
      </c>
      <c r="HW64">
        <v>0</v>
      </c>
      <c r="HX64">
        <v>0</v>
      </c>
      <c r="HY64">
        <v>0</v>
      </c>
      <c r="HZ64">
        <v>0</v>
      </c>
      <c r="IA64">
        <v>0</v>
      </c>
      <c r="IB64">
        <v>0</v>
      </c>
      <c r="IC64">
        <v>0</v>
      </c>
      <c r="ID64">
        <v>0</v>
      </c>
      <c r="IE64">
        <v>0</v>
      </c>
      <c r="IF64">
        <v>0</v>
      </c>
      <c r="IG64">
        <v>0</v>
      </c>
      <c r="IH64">
        <v>0</v>
      </c>
      <c r="II64">
        <v>0</v>
      </c>
      <c r="IJ64">
        <v>0</v>
      </c>
      <c r="IK64">
        <v>0</v>
      </c>
      <c r="IL64">
        <v>0</v>
      </c>
      <c r="IM64">
        <v>0</v>
      </c>
      <c r="IN64">
        <v>0</v>
      </c>
      <c r="IO64">
        <v>0</v>
      </c>
      <c r="IP64">
        <v>0</v>
      </c>
      <c r="IQ64">
        <v>0</v>
      </c>
      <c r="IR64">
        <v>0</v>
      </c>
      <c r="IS64">
        <v>0</v>
      </c>
      <c r="IT64">
        <v>0</v>
      </c>
      <c r="IU64">
        <v>0</v>
      </c>
      <c r="IV64">
        <v>0</v>
      </c>
      <c r="IW64">
        <v>0</v>
      </c>
      <c r="IX64">
        <v>0</v>
      </c>
      <c r="IY64">
        <v>0</v>
      </c>
      <c r="IZ64">
        <v>0</v>
      </c>
      <c r="JA64">
        <v>0</v>
      </c>
      <c r="JB64">
        <v>0</v>
      </c>
      <c r="JC64">
        <v>0</v>
      </c>
      <c r="JD64">
        <v>3.9990000000000001</v>
      </c>
      <c r="JE64">
        <v>6</v>
      </c>
      <c r="JF64">
        <v>5.6239999999999997</v>
      </c>
      <c r="JG64">
        <v>7.3639999999999999</v>
      </c>
      <c r="JH64">
        <v>6.9779999999999998</v>
      </c>
      <c r="JI64">
        <v>11.606</v>
      </c>
      <c r="JJ64">
        <v>8.7569999999999997</v>
      </c>
      <c r="JK64">
        <v>9.5180000000000007</v>
      </c>
      <c r="JL64">
        <v>6.3739999999999997</v>
      </c>
      <c r="JM64">
        <v>7.12</v>
      </c>
      <c r="JN64">
        <v>9.5190000000000001</v>
      </c>
      <c r="JO64">
        <v>7.7060000000000004</v>
      </c>
      <c r="JP64">
        <v>8.2710000000000008</v>
      </c>
      <c r="JQ64">
        <v>6.9509999999999996</v>
      </c>
      <c r="JR64">
        <v>6.9029999999999996</v>
      </c>
      <c r="JS64">
        <v>11.567</v>
      </c>
      <c r="JT64">
        <v>10.212</v>
      </c>
      <c r="JU64">
        <v>7.7119999999999997</v>
      </c>
      <c r="JV64">
        <v>9.16</v>
      </c>
      <c r="JW64">
        <v>12.805</v>
      </c>
      <c r="JX64">
        <v>7.4089999999999998</v>
      </c>
      <c r="JY64">
        <v>8.0009999999999994</v>
      </c>
      <c r="JZ64">
        <v>5.0679999999999996</v>
      </c>
      <c r="KA64">
        <v>9.6829999999999998</v>
      </c>
      <c r="KB64">
        <v>11.563000000000001</v>
      </c>
      <c r="KC64">
        <v>10.311</v>
      </c>
      <c r="KD64">
        <v>12.034000000000001</v>
      </c>
      <c r="KE64">
        <v>11.867000000000001</v>
      </c>
      <c r="KF64">
        <v>10.465</v>
      </c>
      <c r="KG64">
        <v>13.173999999999999</v>
      </c>
    </row>
    <row r="65" spans="1:293" x14ac:dyDescent="0.25">
      <c r="A65" t="s">
        <v>759</v>
      </c>
      <c r="B65" t="s">
        <v>833</v>
      </c>
      <c r="C65" t="s">
        <v>595</v>
      </c>
      <c r="D65">
        <v>145</v>
      </c>
      <c r="E65" t="s">
        <v>13</v>
      </c>
      <c r="F65">
        <v>3</v>
      </c>
      <c r="G65">
        <v>2</v>
      </c>
      <c r="H65" t="s">
        <v>2</v>
      </c>
      <c r="I65" t="s">
        <v>612</v>
      </c>
      <c r="J65" t="s">
        <v>611</v>
      </c>
      <c r="K65" t="s">
        <v>834</v>
      </c>
      <c r="L65" t="s">
        <v>831</v>
      </c>
      <c r="M65" s="7">
        <v>0</v>
      </c>
      <c r="N65" s="7">
        <v>268.09967190545598</v>
      </c>
      <c r="O65" s="7">
        <f>M65*'Emission and cost factors'!$D$8+N65*'Emission and cost factors'!$E$8</f>
        <v>123.32584907650975</v>
      </c>
      <c r="P65" s="8">
        <f>M65*'Emission and cost factors'!$D$9+N65*'Emission and cost factors'!$E$9</f>
        <v>40.214950785818395</v>
      </c>
      <c r="Q65" s="7">
        <f t="shared" si="7"/>
        <v>19.841333333333335</v>
      </c>
      <c r="R65" s="2">
        <f t="shared" si="8"/>
        <v>16</v>
      </c>
      <c r="S65" s="2">
        <f t="shared" si="9"/>
        <v>6</v>
      </c>
      <c r="T65" s="2">
        <f t="shared" si="10"/>
        <v>0</v>
      </c>
      <c r="U65" s="7">
        <f t="shared" si="11"/>
        <v>0.31556666666666661</v>
      </c>
      <c r="V65" s="7">
        <f t="shared" si="12"/>
        <v>7.1833333333333346E-2</v>
      </c>
      <c r="W65" s="7">
        <f t="shared" si="13"/>
        <v>0</v>
      </c>
      <c r="X65">
        <v>18.59</v>
      </c>
      <c r="Y65">
        <v>18.48</v>
      </c>
      <c r="Z65">
        <v>18.670000000000002</v>
      </c>
      <c r="AA65">
        <v>18.46</v>
      </c>
      <c r="AB65">
        <v>18.850000000000001</v>
      </c>
      <c r="AC65">
        <v>19.809999999999999</v>
      </c>
      <c r="AD65">
        <v>20.239999999999998</v>
      </c>
      <c r="AE65">
        <v>20.38</v>
      </c>
      <c r="AF65">
        <v>20.079999999999998</v>
      </c>
      <c r="AG65">
        <v>19.63</v>
      </c>
      <c r="AH65">
        <v>20.11</v>
      </c>
      <c r="AI65">
        <v>19.43</v>
      </c>
      <c r="AJ65">
        <v>19.760000000000002</v>
      </c>
      <c r="AK65">
        <v>19</v>
      </c>
      <c r="AL65">
        <v>18.88</v>
      </c>
      <c r="AM65">
        <v>19.79</v>
      </c>
      <c r="AN65">
        <v>20.3</v>
      </c>
      <c r="AO65">
        <v>19.84</v>
      </c>
      <c r="AP65">
        <v>19.88</v>
      </c>
      <c r="AQ65">
        <v>20.62</v>
      </c>
      <c r="AR65">
        <v>20.47</v>
      </c>
      <c r="AS65">
        <v>19.88</v>
      </c>
      <c r="AT65">
        <v>19.850000000000001</v>
      </c>
      <c r="AU65">
        <v>20.3</v>
      </c>
      <c r="AV65">
        <v>20.62</v>
      </c>
      <c r="AW65">
        <v>20.010000000000002</v>
      </c>
      <c r="AX65">
        <v>20.39</v>
      </c>
      <c r="AY65">
        <v>21.09</v>
      </c>
      <c r="AZ65">
        <v>20.66</v>
      </c>
      <c r="BA65">
        <v>21.17</v>
      </c>
      <c r="BB65">
        <v>1</v>
      </c>
      <c r="BC65">
        <v>1</v>
      </c>
      <c r="BD65">
        <v>1</v>
      </c>
      <c r="BE65">
        <v>1</v>
      </c>
      <c r="BF65">
        <v>1</v>
      </c>
      <c r="BG65">
        <v>0.27800000000000002</v>
      </c>
      <c r="BH65">
        <v>0</v>
      </c>
      <c r="BI65">
        <v>0</v>
      </c>
      <c r="BJ65">
        <v>0</v>
      </c>
      <c r="BK65">
        <v>0.41099999999999998</v>
      </c>
      <c r="BL65">
        <v>0</v>
      </c>
      <c r="BM65">
        <v>0.628</v>
      </c>
      <c r="BN65">
        <v>0.26700000000000002</v>
      </c>
      <c r="BO65">
        <v>0.92800000000000005</v>
      </c>
      <c r="BP65">
        <v>1</v>
      </c>
      <c r="BQ65">
        <v>0.32200000000000001</v>
      </c>
      <c r="BR65">
        <v>0</v>
      </c>
      <c r="BS65">
        <v>0.189</v>
      </c>
      <c r="BT65">
        <v>0.161</v>
      </c>
      <c r="BU65">
        <v>0</v>
      </c>
      <c r="BV65">
        <v>0</v>
      </c>
      <c r="BW65">
        <v>0.13900000000000001</v>
      </c>
      <c r="BX65">
        <v>0.14399999999999999</v>
      </c>
      <c r="BY65">
        <v>0</v>
      </c>
      <c r="BZ65">
        <v>0</v>
      </c>
      <c r="CA65">
        <v>0</v>
      </c>
      <c r="CB65">
        <v>0</v>
      </c>
      <c r="CC65">
        <v>0</v>
      </c>
      <c r="CD65">
        <v>0</v>
      </c>
      <c r="CE65">
        <v>0</v>
      </c>
      <c r="CF65">
        <v>0.378</v>
      </c>
      <c r="CG65">
        <v>0.52200000000000002</v>
      </c>
      <c r="CH65">
        <v>0.34399999999999997</v>
      </c>
      <c r="CI65">
        <v>0.58899999999999997</v>
      </c>
      <c r="CJ65">
        <v>0.183</v>
      </c>
      <c r="CK65">
        <v>0</v>
      </c>
      <c r="CL65">
        <v>0</v>
      </c>
      <c r="CM65">
        <v>0</v>
      </c>
      <c r="CN65">
        <v>0</v>
      </c>
      <c r="CO65">
        <v>0</v>
      </c>
      <c r="CP65">
        <v>0</v>
      </c>
      <c r="CQ65">
        <v>0</v>
      </c>
      <c r="CR65">
        <v>0</v>
      </c>
      <c r="CS65">
        <v>0</v>
      </c>
      <c r="CT65">
        <v>0.13900000000000001</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17.600000000000001</v>
      </c>
      <c r="EO65">
        <v>17.440000000000001</v>
      </c>
      <c r="EP65">
        <v>17.66</v>
      </c>
      <c r="EQ65">
        <v>17.46</v>
      </c>
      <c r="ER65">
        <v>17.91</v>
      </c>
      <c r="ES65">
        <v>18.920000000000002</v>
      </c>
      <c r="ET65">
        <v>19.39</v>
      </c>
      <c r="EU65">
        <v>19.47</v>
      </c>
      <c r="EV65">
        <v>19.05</v>
      </c>
      <c r="EW65">
        <v>18.489999999999998</v>
      </c>
      <c r="EX65">
        <v>19.04</v>
      </c>
      <c r="EY65">
        <v>18.46</v>
      </c>
      <c r="EZ65">
        <v>18.670000000000002</v>
      </c>
      <c r="FA65">
        <v>17.899999999999999</v>
      </c>
      <c r="FB65">
        <v>17.89</v>
      </c>
      <c r="FC65">
        <v>18.93</v>
      </c>
      <c r="FD65">
        <v>19.489999999999998</v>
      </c>
      <c r="FE65">
        <v>18.920000000000002</v>
      </c>
      <c r="FF65">
        <v>18.88</v>
      </c>
      <c r="FG65">
        <v>19.7</v>
      </c>
      <c r="FH65">
        <v>19.66</v>
      </c>
      <c r="FI65">
        <v>18.86</v>
      </c>
      <c r="FJ65">
        <v>18.66</v>
      </c>
      <c r="FK65">
        <v>19.13</v>
      </c>
      <c r="FL65">
        <v>19.86</v>
      </c>
      <c r="FM65">
        <v>19.28</v>
      </c>
      <c r="FN65">
        <v>19.66</v>
      </c>
      <c r="FO65">
        <v>20.37</v>
      </c>
      <c r="FP65">
        <v>19.91</v>
      </c>
      <c r="FQ65">
        <v>20.55</v>
      </c>
      <c r="FR65">
        <v>1</v>
      </c>
      <c r="FS65">
        <v>1</v>
      </c>
      <c r="FT65">
        <v>1</v>
      </c>
      <c r="FU65">
        <v>1</v>
      </c>
      <c r="FV65">
        <v>1</v>
      </c>
      <c r="FW65">
        <v>1</v>
      </c>
      <c r="FX65">
        <v>0.57199999999999995</v>
      </c>
      <c r="FY65">
        <v>0.51100000000000001</v>
      </c>
      <c r="FZ65">
        <v>0.73899999999999999</v>
      </c>
      <c r="GA65">
        <v>1</v>
      </c>
      <c r="GB65">
        <v>1</v>
      </c>
      <c r="GC65">
        <v>1</v>
      </c>
      <c r="GD65">
        <v>1</v>
      </c>
      <c r="GE65">
        <v>1</v>
      </c>
      <c r="GF65">
        <v>1</v>
      </c>
      <c r="GG65">
        <v>1</v>
      </c>
      <c r="GH65">
        <v>0.51700000000000002</v>
      </c>
      <c r="GI65">
        <v>1</v>
      </c>
      <c r="GJ65">
        <v>1</v>
      </c>
      <c r="GK65">
        <v>0.372</v>
      </c>
      <c r="GL65">
        <v>0.28899999999999998</v>
      </c>
      <c r="GM65">
        <v>1</v>
      </c>
      <c r="GN65">
        <v>1</v>
      </c>
      <c r="GO65">
        <v>0.83899999999999997</v>
      </c>
      <c r="GP65">
        <v>0.17799999999999999</v>
      </c>
      <c r="GQ65">
        <v>0.72799999999999998</v>
      </c>
      <c r="GR65">
        <v>0.41099999999999998</v>
      </c>
      <c r="GS65">
        <v>0</v>
      </c>
      <c r="GT65">
        <v>0.106</v>
      </c>
      <c r="GU65">
        <v>0</v>
      </c>
      <c r="GV65">
        <v>0.98299999999999998</v>
      </c>
      <c r="GW65">
        <v>1</v>
      </c>
      <c r="GX65">
        <v>1</v>
      </c>
      <c r="GY65">
        <v>1</v>
      </c>
      <c r="GZ65">
        <v>0.95</v>
      </c>
      <c r="HA65">
        <v>0.106</v>
      </c>
      <c r="HB65">
        <v>0</v>
      </c>
      <c r="HC65">
        <v>0</v>
      </c>
      <c r="HD65">
        <v>0</v>
      </c>
      <c r="HE65">
        <v>0.44400000000000001</v>
      </c>
      <c r="HF65">
        <v>0</v>
      </c>
      <c r="HG65">
        <v>0.47799999999999998</v>
      </c>
      <c r="HH65">
        <v>0.317</v>
      </c>
      <c r="HI65">
        <v>0.9</v>
      </c>
      <c r="HJ65">
        <v>0.93300000000000005</v>
      </c>
      <c r="HK65">
        <v>8.3000000000000004E-2</v>
      </c>
      <c r="HL65">
        <v>0</v>
      </c>
      <c r="HM65">
        <v>7.1999999999999995E-2</v>
      </c>
      <c r="HN65">
        <v>0.122</v>
      </c>
      <c r="HO65">
        <v>0</v>
      </c>
      <c r="HP65">
        <v>0</v>
      </c>
      <c r="HQ65">
        <v>0.128</v>
      </c>
      <c r="HR65">
        <v>0.26100000000000001</v>
      </c>
      <c r="HS65">
        <v>0</v>
      </c>
      <c r="HT65">
        <v>0</v>
      </c>
      <c r="HU65">
        <v>0</v>
      </c>
      <c r="HV65">
        <v>0</v>
      </c>
      <c r="HW65">
        <v>0</v>
      </c>
      <c r="HX65">
        <v>0</v>
      </c>
      <c r="HY65">
        <v>0</v>
      </c>
      <c r="HZ65">
        <v>0.28899999999999998</v>
      </c>
      <c r="IA65">
        <v>0.45</v>
      </c>
      <c r="IB65">
        <v>0.28899999999999998</v>
      </c>
      <c r="IC65">
        <v>0.47199999999999998</v>
      </c>
      <c r="ID65">
        <v>8.8999999999999996E-2</v>
      </c>
      <c r="IE65">
        <v>0</v>
      </c>
      <c r="IF65">
        <v>0</v>
      </c>
      <c r="IG65">
        <v>0</v>
      </c>
      <c r="IH65">
        <v>0</v>
      </c>
      <c r="II65">
        <v>0</v>
      </c>
      <c r="IJ65">
        <v>0</v>
      </c>
      <c r="IK65">
        <v>0</v>
      </c>
      <c r="IL65">
        <v>0</v>
      </c>
      <c r="IM65">
        <v>8.8999999999999996E-2</v>
      </c>
      <c r="IN65">
        <v>0.1</v>
      </c>
      <c r="IO65">
        <v>0</v>
      </c>
      <c r="IP65">
        <v>0</v>
      </c>
      <c r="IQ65">
        <v>0</v>
      </c>
      <c r="IR65">
        <v>0</v>
      </c>
      <c r="IS65">
        <v>0</v>
      </c>
      <c r="IT65">
        <v>0</v>
      </c>
      <c r="IU65">
        <v>0</v>
      </c>
      <c r="IV65">
        <v>0</v>
      </c>
      <c r="IW65">
        <v>0</v>
      </c>
      <c r="IX65">
        <v>0</v>
      </c>
      <c r="IY65">
        <v>0</v>
      </c>
      <c r="IZ65">
        <v>0</v>
      </c>
      <c r="JA65">
        <v>0</v>
      </c>
      <c r="JB65">
        <v>0</v>
      </c>
      <c r="JC65">
        <v>0</v>
      </c>
      <c r="JD65">
        <v>3.77</v>
      </c>
      <c r="JE65">
        <v>5.702</v>
      </c>
      <c r="JF65">
        <v>5.484</v>
      </c>
      <c r="JG65">
        <v>7.2080000000000002</v>
      </c>
      <c r="JH65">
        <v>7.1150000000000002</v>
      </c>
      <c r="JI65">
        <v>11.404999999999999</v>
      </c>
      <c r="JJ65">
        <v>8.3770000000000007</v>
      </c>
      <c r="JK65">
        <v>9.0459999999999994</v>
      </c>
      <c r="JL65">
        <v>6.0209999999999999</v>
      </c>
      <c r="JM65">
        <v>6.8810000000000002</v>
      </c>
      <c r="JN65">
        <v>9.2829999999999995</v>
      </c>
      <c r="JO65">
        <v>7.4690000000000003</v>
      </c>
      <c r="JP65">
        <v>8.0839999999999996</v>
      </c>
      <c r="JQ65">
        <v>6.8319999999999999</v>
      </c>
      <c r="JR65">
        <v>6.7030000000000003</v>
      </c>
      <c r="JS65">
        <v>11.147</v>
      </c>
      <c r="JT65">
        <v>9.7409999999999997</v>
      </c>
      <c r="JU65">
        <v>7.41</v>
      </c>
      <c r="JV65">
        <v>8.9079999999999995</v>
      </c>
      <c r="JW65">
        <v>12.308999999999999</v>
      </c>
      <c r="JX65">
        <v>7.1079999999999997</v>
      </c>
      <c r="JY65">
        <v>7.6029999999999998</v>
      </c>
      <c r="JZ65">
        <v>4.7830000000000004</v>
      </c>
      <c r="KA65">
        <v>9.52</v>
      </c>
      <c r="KB65">
        <v>11.379</v>
      </c>
      <c r="KC65">
        <v>10.234999999999999</v>
      </c>
      <c r="KD65">
        <v>11.760999999999999</v>
      </c>
      <c r="KE65">
        <v>11.544</v>
      </c>
      <c r="KF65">
        <v>10.278</v>
      </c>
      <c r="KG65">
        <v>12.917</v>
      </c>
    </row>
    <row r="66" spans="1:293" x14ac:dyDescent="0.25">
      <c r="A66" t="s">
        <v>760</v>
      </c>
      <c r="B66" t="s">
        <v>833</v>
      </c>
      <c r="C66" t="s">
        <v>595</v>
      </c>
      <c r="D66">
        <v>146</v>
      </c>
      <c r="E66" t="s">
        <v>13</v>
      </c>
      <c r="F66">
        <v>3</v>
      </c>
      <c r="G66">
        <v>2</v>
      </c>
      <c r="H66" t="s">
        <v>2</v>
      </c>
      <c r="I66" t="s">
        <v>612</v>
      </c>
      <c r="J66" t="s">
        <v>5</v>
      </c>
      <c r="K66" t="s">
        <v>834</v>
      </c>
      <c r="L66" t="s">
        <v>831</v>
      </c>
      <c r="M66" s="7">
        <v>0</v>
      </c>
      <c r="N66" s="7">
        <v>268.05706274962603</v>
      </c>
      <c r="O66" s="7">
        <f>M66*'Emission and cost factors'!$D$8+N66*'Emission and cost factors'!$E$8</f>
        <v>123.30624886482798</v>
      </c>
      <c r="P66" s="8">
        <f>M66*'Emission and cost factors'!$D$9+N66*'Emission and cost factors'!$E$9</f>
        <v>40.208559412443904</v>
      </c>
      <c r="Q66" s="7">
        <f t="shared" si="7"/>
        <v>19.841666666666665</v>
      </c>
      <c r="R66" s="2">
        <f t="shared" si="8"/>
        <v>16</v>
      </c>
      <c r="S66" s="2">
        <f t="shared" si="9"/>
        <v>6</v>
      </c>
      <c r="T66" s="2">
        <f t="shared" si="10"/>
        <v>0</v>
      </c>
      <c r="U66" s="7">
        <f t="shared" si="11"/>
        <v>0.31556666666666661</v>
      </c>
      <c r="V66" s="7">
        <f t="shared" si="12"/>
        <v>7.1833333333333346E-2</v>
      </c>
      <c r="W66" s="7">
        <f t="shared" si="13"/>
        <v>0</v>
      </c>
      <c r="X66">
        <v>18.59</v>
      </c>
      <c r="Y66">
        <v>18.48</v>
      </c>
      <c r="Z66">
        <v>18.670000000000002</v>
      </c>
      <c r="AA66">
        <v>18.46</v>
      </c>
      <c r="AB66">
        <v>18.850000000000001</v>
      </c>
      <c r="AC66">
        <v>19.809999999999999</v>
      </c>
      <c r="AD66">
        <v>20.239999999999998</v>
      </c>
      <c r="AE66">
        <v>20.38</v>
      </c>
      <c r="AF66">
        <v>20.09</v>
      </c>
      <c r="AG66">
        <v>19.63</v>
      </c>
      <c r="AH66">
        <v>20.11</v>
      </c>
      <c r="AI66">
        <v>19.43</v>
      </c>
      <c r="AJ66">
        <v>19.760000000000002</v>
      </c>
      <c r="AK66">
        <v>19</v>
      </c>
      <c r="AL66">
        <v>18.88</v>
      </c>
      <c r="AM66">
        <v>19.79</v>
      </c>
      <c r="AN66">
        <v>20.3</v>
      </c>
      <c r="AO66">
        <v>19.84</v>
      </c>
      <c r="AP66">
        <v>19.88</v>
      </c>
      <c r="AQ66">
        <v>20.62</v>
      </c>
      <c r="AR66">
        <v>20.47</v>
      </c>
      <c r="AS66">
        <v>19.88</v>
      </c>
      <c r="AT66">
        <v>19.850000000000001</v>
      </c>
      <c r="AU66">
        <v>20.3</v>
      </c>
      <c r="AV66">
        <v>20.62</v>
      </c>
      <c r="AW66">
        <v>20.010000000000002</v>
      </c>
      <c r="AX66">
        <v>20.39</v>
      </c>
      <c r="AY66">
        <v>21.09</v>
      </c>
      <c r="AZ66">
        <v>20.66</v>
      </c>
      <c r="BA66">
        <v>21.17</v>
      </c>
      <c r="BB66">
        <v>1</v>
      </c>
      <c r="BC66">
        <v>1</v>
      </c>
      <c r="BD66">
        <v>1</v>
      </c>
      <c r="BE66">
        <v>1</v>
      </c>
      <c r="BF66">
        <v>1</v>
      </c>
      <c r="BG66">
        <v>0.27800000000000002</v>
      </c>
      <c r="BH66">
        <v>0</v>
      </c>
      <c r="BI66">
        <v>0</v>
      </c>
      <c r="BJ66">
        <v>0</v>
      </c>
      <c r="BK66">
        <v>0.41099999999999998</v>
      </c>
      <c r="BL66">
        <v>0</v>
      </c>
      <c r="BM66">
        <v>0.628</v>
      </c>
      <c r="BN66">
        <v>0.26700000000000002</v>
      </c>
      <c r="BO66">
        <v>0.92800000000000005</v>
      </c>
      <c r="BP66">
        <v>1</v>
      </c>
      <c r="BQ66">
        <v>0.32200000000000001</v>
      </c>
      <c r="BR66">
        <v>0</v>
      </c>
      <c r="BS66">
        <v>0.189</v>
      </c>
      <c r="BT66">
        <v>0.161</v>
      </c>
      <c r="BU66">
        <v>0</v>
      </c>
      <c r="BV66">
        <v>0</v>
      </c>
      <c r="BW66">
        <v>0.13900000000000001</v>
      </c>
      <c r="BX66">
        <v>0.14399999999999999</v>
      </c>
      <c r="BY66">
        <v>0</v>
      </c>
      <c r="BZ66">
        <v>0</v>
      </c>
      <c r="CA66">
        <v>0</v>
      </c>
      <c r="CB66">
        <v>0</v>
      </c>
      <c r="CC66">
        <v>0</v>
      </c>
      <c r="CD66">
        <v>0</v>
      </c>
      <c r="CE66">
        <v>0</v>
      </c>
      <c r="CF66">
        <v>0.378</v>
      </c>
      <c r="CG66">
        <v>0.52200000000000002</v>
      </c>
      <c r="CH66">
        <v>0.34399999999999997</v>
      </c>
      <c r="CI66">
        <v>0.58899999999999997</v>
      </c>
      <c r="CJ66">
        <v>0.183</v>
      </c>
      <c r="CK66">
        <v>0</v>
      </c>
      <c r="CL66">
        <v>0</v>
      </c>
      <c r="CM66">
        <v>0</v>
      </c>
      <c r="CN66">
        <v>0</v>
      </c>
      <c r="CO66">
        <v>0</v>
      </c>
      <c r="CP66">
        <v>0</v>
      </c>
      <c r="CQ66">
        <v>0</v>
      </c>
      <c r="CR66">
        <v>0</v>
      </c>
      <c r="CS66">
        <v>0</v>
      </c>
      <c r="CT66">
        <v>0.13900000000000001</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17.600000000000001</v>
      </c>
      <c r="EO66">
        <v>17.440000000000001</v>
      </c>
      <c r="EP66">
        <v>17.66</v>
      </c>
      <c r="EQ66">
        <v>17.46</v>
      </c>
      <c r="ER66">
        <v>17.91</v>
      </c>
      <c r="ES66">
        <v>18.920000000000002</v>
      </c>
      <c r="ET66">
        <v>19.39</v>
      </c>
      <c r="EU66">
        <v>19.47</v>
      </c>
      <c r="EV66">
        <v>19.05</v>
      </c>
      <c r="EW66">
        <v>18.489999999999998</v>
      </c>
      <c r="EX66">
        <v>19.04</v>
      </c>
      <c r="EY66">
        <v>18.46</v>
      </c>
      <c r="EZ66">
        <v>18.670000000000002</v>
      </c>
      <c r="FA66">
        <v>17.899999999999999</v>
      </c>
      <c r="FB66">
        <v>17.89</v>
      </c>
      <c r="FC66">
        <v>18.93</v>
      </c>
      <c r="FD66">
        <v>19.489999999999998</v>
      </c>
      <c r="FE66">
        <v>18.920000000000002</v>
      </c>
      <c r="FF66">
        <v>18.88</v>
      </c>
      <c r="FG66">
        <v>19.7</v>
      </c>
      <c r="FH66">
        <v>19.66</v>
      </c>
      <c r="FI66">
        <v>18.86</v>
      </c>
      <c r="FJ66">
        <v>18.66</v>
      </c>
      <c r="FK66">
        <v>19.13</v>
      </c>
      <c r="FL66">
        <v>19.86</v>
      </c>
      <c r="FM66">
        <v>19.28</v>
      </c>
      <c r="FN66">
        <v>19.66</v>
      </c>
      <c r="FO66">
        <v>20.37</v>
      </c>
      <c r="FP66">
        <v>19.91</v>
      </c>
      <c r="FQ66">
        <v>20.55</v>
      </c>
      <c r="FR66">
        <v>1</v>
      </c>
      <c r="FS66">
        <v>1</v>
      </c>
      <c r="FT66">
        <v>1</v>
      </c>
      <c r="FU66">
        <v>1</v>
      </c>
      <c r="FV66">
        <v>1</v>
      </c>
      <c r="FW66">
        <v>1</v>
      </c>
      <c r="FX66">
        <v>0.57199999999999995</v>
      </c>
      <c r="FY66">
        <v>0.51100000000000001</v>
      </c>
      <c r="FZ66">
        <v>0.73899999999999999</v>
      </c>
      <c r="GA66">
        <v>1</v>
      </c>
      <c r="GB66">
        <v>1</v>
      </c>
      <c r="GC66">
        <v>1</v>
      </c>
      <c r="GD66">
        <v>1</v>
      </c>
      <c r="GE66">
        <v>1</v>
      </c>
      <c r="GF66">
        <v>1</v>
      </c>
      <c r="GG66">
        <v>1</v>
      </c>
      <c r="GH66">
        <v>0.51700000000000002</v>
      </c>
      <c r="GI66">
        <v>1</v>
      </c>
      <c r="GJ66">
        <v>1</v>
      </c>
      <c r="GK66">
        <v>0.372</v>
      </c>
      <c r="GL66">
        <v>0.28899999999999998</v>
      </c>
      <c r="GM66">
        <v>1</v>
      </c>
      <c r="GN66">
        <v>1</v>
      </c>
      <c r="GO66">
        <v>0.83899999999999997</v>
      </c>
      <c r="GP66">
        <v>0.17799999999999999</v>
      </c>
      <c r="GQ66">
        <v>0.72799999999999998</v>
      </c>
      <c r="GR66">
        <v>0.41099999999999998</v>
      </c>
      <c r="GS66">
        <v>0</v>
      </c>
      <c r="GT66">
        <v>0.106</v>
      </c>
      <c r="GU66">
        <v>0</v>
      </c>
      <c r="GV66">
        <v>0.98299999999999998</v>
      </c>
      <c r="GW66">
        <v>1</v>
      </c>
      <c r="GX66">
        <v>1</v>
      </c>
      <c r="GY66">
        <v>1</v>
      </c>
      <c r="GZ66">
        <v>0.95</v>
      </c>
      <c r="HA66">
        <v>0.106</v>
      </c>
      <c r="HB66">
        <v>0</v>
      </c>
      <c r="HC66">
        <v>0</v>
      </c>
      <c r="HD66">
        <v>0</v>
      </c>
      <c r="HE66">
        <v>0.44400000000000001</v>
      </c>
      <c r="HF66">
        <v>0</v>
      </c>
      <c r="HG66">
        <v>0.47799999999999998</v>
      </c>
      <c r="HH66">
        <v>0.317</v>
      </c>
      <c r="HI66">
        <v>0.9</v>
      </c>
      <c r="HJ66">
        <v>0.93300000000000005</v>
      </c>
      <c r="HK66">
        <v>8.3000000000000004E-2</v>
      </c>
      <c r="HL66">
        <v>0</v>
      </c>
      <c r="HM66">
        <v>7.1999999999999995E-2</v>
      </c>
      <c r="HN66">
        <v>0.122</v>
      </c>
      <c r="HO66">
        <v>0</v>
      </c>
      <c r="HP66">
        <v>0</v>
      </c>
      <c r="HQ66">
        <v>0.122</v>
      </c>
      <c r="HR66">
        <v>0.26100000000000001</v>
      </c>
      <c r="HS66">
        <v>0</v>
      </c>
      <c r="HT66">
        <v>0</v>
      </c>
      <c r="HU66">
        <v>0</v>
      </c>
      <c r="HV66">
        <v>0</v>
      </c>
      <c r="HW66">
        <v>0</v>
      </c>
      <c r="HX66">
        <v>0</v>
      </c>
      <c r="HY66">
        <v>0</v>
      </c>
      <c r="HZ66">
        <v>0.28899999999999998</v>
      </c>
      <c r="IA66">
        <v>0.45</v>
      </c>
      <c r="IB66">
        <v>0.28899999999999998</v>
      </c>
      <c r="IC66">
        <v>0.47199999999999998</v>
      </c>
      <c r="ID66">
        <v>8.8999999999999996E-2</v>
      </c>
      <c r="IE66">
        <v>0</v>
      </c>
      <c r="IF66">
        <v>0</v>
      </c>
      <c r="IG66">
        <v>0</v>
      </c>
      <c r="IH66">
        <v>0</v>
      </c>
      <c r="II66">
        <v>0</v>
      </c>
      <c r="IJ66">
        <v>0</v>
      </c>
      <c r="IK66">
        <v>0</v>
      </c>
      <c r="IL66">
        <v>0</v>
      </c>
      <c r="IM66">
        <v>8.8999999999999996E-2</v>
      </c>
      <c r="IN66">
        <v>0.1</v>
      </c>
      <c r="IO66">
        <v>0</v>
      </c>
      <c r="IP66">
        <v>0</v>
      </c>
      <c r="IQ66">
        <v>0</v>
      </c>
      <c r="IR66">
        <v>0</v>
      </c>
      <c r="IS66">
        <v>0</v>
      </c>
      <c r="IT66">
        <v>0</v>
      </c>
      <c r="IU66">
        <v>0</v>
      </c>
      <c r="IV66">
        <v>0</v>
      </c>
      <c r="IW66">
        <v>0</v>
      </c>
      <c r="IX66">
        <v>0</v>
      </c>
      <c r="IY66">
        <v>0</v>
      </c>
      <c r="IZ66">
        <v>0</v>
      </c>
      <c r="JA66">
        <v>0</v>
      </c>
      <c r="JB66">
        <v>0</v>
      </c>
      <c r="JC66">
        <v>0</v>
      </c>
      <c r="JD66">
        <v>3.77</v>
      </c>
      <c r="JE66">
        <v>5.702</v>
      </c>
      <c r="JF66">
        <v>5.484</v>
      </c>
      <c r="JG66">
        <v>7.2080000000000002</v>
      </c>
      <c r="JH66">
        <v>7.1150000000000002</v>
      </c>
      <c r="JI66">
        <v>11.404999999999999</v>
      </c>
      <c r="JJ66">
        <v>8.3770000000000007</v>
      </c>
      <c r="JK66">
        <v>9.0459999999999994</v>
      </c>
      <c r="JL66">
        <v>6.0209999999999999</v>
      </c>
      <c r="JM66">
        <v>6.8810000000000002</v>
      </c>
      <c r="JN66">
        <v>9.2829999999999995</v>
      </c>
      <c r="JO66">
        <v>7.4690000000000003</v>
      </c>
      <c r="JP66">
        <v>8.0839999999999996</v>
      </c>
      <c r="JQ66">
        <v>6.8319999999999999</v>
      </c>
      <c r="JR66">
        <v>6.7030000000000003</v>
      </c>
      <c r="JS66">
        <v>11.147</v>
      </c>
      <c r="JT66">
        <v>9.7409999999999997</v>
      </c>
      <c r="JU66">
        <v>7.41</v>
      </c>
      <c r="JV66">
        <v>8.9079999999999995</v>
      </c>
      <c r="JW66">
        <v>12.308999999999999</v>
      </c>
      <c r="JX66">
        <v>7.1079999999999997</v>
      </c>
      <c r="JY66">
        <v>7.6029999999999998</v>
      </c>
      <c r="JZ66">
        <v>4.7830000000000004</v>
      </c>
      <c r="KA66">
        <v>9.52</v>
      </c>
      <c r="KB66">
        <v>11.379</v>
      </c>
      <c r="KC66">
        <v>10.234999999999999</v>
      </c>
      <c r="KD66">
        <v>11.760999999999999</v>
      </c>
      <c r="KE66">
        <v>11.544</v>
      </c>
      <c r="KF66">
        <v>10.278</v>
      </c>
      <c r="KG66">
        <v>12.917</v>
      </c>
    </row>
    <row r="67" spans="1:293" x14ac:dyDescent="0.25">
      <c r="A67" t="s">
        <v>761</v>
      </c>
      <c r="B67" t="s">
        <v>833</v>
      </c>
      <c r="C67" t="s">
        <v>595</v>
      </c>
      <c r="D67">
        <v>147</v>
      </c>
      <c r="E67" t="s">
        <v>13</v>
      </c>
      <c r="F67">
        <v>3</v>
      </c>
      <c r="G67">
        <v>2</v>
      </c>
      <c r="H67" t="s">
        <v>2</v>
      </c>
      <c r="I67" t="s">
        <v>7</v>
      </c>
      <c r="J67" t="s">
        <v>611</v>
      </c>
      <c r="K67" t="s">
        <v>834</v>
      </c>
      <c r="L67" t="s">
        <v>831</v>
      </c>
      <c r="M67" s="7">
        <v>0</v>
      </c>
      <c r="N67" s="7">
        <v>267.70398003930802</v>
      </c>
      <c r="O67" s="7">
        <f>M67*'Emission and cost factors'!$D$8+N67*'Emission and cost factors'!$E$8</f>
        <v>123.1438308180817</v>
      </c>
      <c r="P67" s="8">
        <f>M67*'Emission and cost factors'!$D$9+N67*'Emission and cost factors'!$E$9</f>
        <v>40.155597005896205</v>
      </c>
      <c r="Q67" s="7">
        <f t="shared" si="7"/>
        <v>19.871333333333332</v>
      </c>
      <c r="R67" s="2">
        <f t="shared" si="8"/>
        <v>16</v>
      </c>
      <c r="S67" s="2">
        <f t="shared" si="9"/>
        <v>6</v>
      </c>
      <c r="T67" s="2">
        <f t="shared" si="10"/>
        <v>0</v>
      </c>
      <c r="U67" s="7">
        <f t="shared" si="11"/>
        <v>0.31480000000000002</v>
      </c>
      <c r="V67" s="7">
        <f t="shared" si="12"/>
        <v>7.0566666666666666E-2</v>
      </c>
      <c r="W67" s="7">
        <f t="shared" si="13"/>
        <v>0</v>
      </c>
      <c r="X67">
        <v>18.7</v>
      </c>
      <c r="Y67">
        <v>18.53</v>
      </c>
      <c r="Z67">
        <v>18.690000000000001</v>
      </c>
      <c r="AA67">
        <v>18.489999999999998</v>
      </c>
      <c r="AB67">
        <v>18.86</v>
      </c>
      <c r="AC67">
        <v>19.79</v>
      </c>
      <c r="AD67">
        <v>20.260000000000002</v>
      </c>
      <c r="AE67">
        <v>20.399999999999999</v>
      </c>
      <c r="AF67">
        <v>20.14</v>
      </c>
      <c r="AG67">
        <v>19.690000000000001</v>
      </c>
      <c r="AH67">
        <v>20.12</v>
      </c>
      <c r="AI67">
        <v>19.5</v>
      </c>
      <c r="AJ67">
        <v>19.809999999999999</v>
      </c>
      <c r="AK67">
        <v>19.09</v>
      </c>
      <c r="AL67">
        <v>18.940000000000001</v>
      </c>
      <c r="AM67">
        <v>19.77</v>
      </c>
      <c r="AN67">
        <v>20.309999999999999</v>
      </c>
      <c r="AO67">
        <v>19.89</v>
      </c>
      <c r="AP67">
        <v>19.91</v>
      </c>
      <c r="AQ67">
        <v>20.62</v>
      </c>
      <c r="AR67">
        <v>20.5</v>
      </c>
      <c r="AS67">
        <v>19.95</v>
      </c>
      <c r="AT67">
        <v>19.91</v>
      </c>
      <c r="AU67">
        <v>20.3</v>
      </c>
      <c r="AV67">
        <v>20.62</v>
      </c>
      <c r="AW67">
        <v>20.05</v>
      </c>
      <c r="AX67">
        <v>20.41</v>
      </c>
      <c r="AY67">
        <v>21.09</v>
      </c>
      <c r="AZ67">
        <v>20.66</v>
      </c>
      <c r="BA67">
        <v>21.14</v>
      </c>
      <c r="BB67">
        <v>1</v>
      </c>
      <c r="BC67">
        <v>1</v>
      </c>
      <c r="BD67">
        <v>1</v>
      </c>
      <c r="BE67">
        <v>1</v>
      </c>
      <c r="BF67">
        <v>1</v>
      </c>
      <c r="BG67">
        <v>0.34399999999999997</v>
      </c>
      <c r="BH67">
        <v>0</v>
      </c>
      <c r="BI67">
        <v>0</v>
      </c>
      <c r="BJ67">
        <v>0</v>
      </c>
      <c r="BK67">
        <v>0.38900000000000001</v>
      </c>
      <c r="BL67">
        <v>0</v>
      </c>
      <c r="BM67">
        <v>0.622</v>
      </c>
      <c r="BN67">
        <v>0.24399999999999999</v>
      </c>
      <c r="BO67">
        <v>1</v>
      </c>
      <c r="BP67">
        <v>1</v>
      </c>
      <c r="BQ67">
        <v>0.40600000000000003</v>
      </c>
      <c r="BR67">
        <v>0</v>
      </c>
      <c r="BS67">
        <v>0.14399999999999999</v>
      </c>
      <c r="BT67">
        <v>0.128</v>
      </c>
      <c r="BU67">
        <v>0</v>
      </c>
      <c r="BV67">
        <v>0</v>
      </c>
      <c r="BW67">
        <v>6.7000000000000004E-2</v>
      </c>
      <c r="BX67">
        <v>0.1</v>
      </c>
      <c r="BY67">
        <v>0</v>
      </c>
      <c r="BZ67">
        <v>0</v>
      </c>
      <c r="CA67">
        <v>0</v>
      </c>
      <c r="CB67">
        <v>0</v>
      </c>
      <c r="CC67">
        <v>0</v>
      </c>
      <c r="CD67">
        <v>0</v>
      </c>
      <c r="CE67">
        <v>0</v>
      </c>
      <c r="CF67">
        <v>0.30599999999999999</v>
      </c>
      <c r="CG67">
        <v>0.53300000000000003</v>
      </c>
      <c r="CH67">
        <v>0.36699999999999999</v>
      </c>
      <c r="CI67">
        <v>0.63900000000000001</v>
      </c>
      <c r="CJ67">
        <v>0.19400000000000001</v>
      </c>
      <c r="CK67">
        <v>0</v>
      </c>
      <c r="CL67">
        <v>0</v>
      </c>
      <c r="CM67">
        <v>0</v>
      </c>
      <c r="CN67">
        <v>0</v>
      </c>
      <c r="CO67">
        <v>0</v>
      </c>
      <c r="CP67">
        <v>0</v>
      </c>
      <c r="CQ67">
        <v>0</v>
      </c>
      <c r="CR67">
        <v>0</v>
      </c>
      <c r="CS67">
        <v>0</v>
      </c>
      <c r="CT67">
        <v>7.8E-2</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17.77</v>
      </c>
      <c r="EO67">
        <v>17.47</v>
      </c>
      <c r="EP67">
        <v>17.64</v>
      </c>
      <c r="EQ67">
        <v>17.5</v>
      </c>
      <c r="ER67">
        <v>17.920000000000002</v>
      </c>
      <c r="ES67">
        <v>18.89</v>
      </c>
      <c r="ET67">
        <v>19.399999999999999</v>
      </c>
      <c r="EU67">
        <v>19.489999999999998</v>
      </c>
      <c r="EV67">
        <v>19.11</v>
      </c>
      <c r="EW67">
        <v>18.57</v>
      </c>
      <c r="EX67">
        <v>19.05</v>
      </c>
      <c r="EY67">
        <v>18.55</v>
      </c>
      <c r="EZ67">
        <v>18.72</v>
      </c>
      <c r="FA67">
        <v>18</v>
      </c>
      <c r="FB67">
        <v>17.96</v>
      </c>
      <c r="FC67">
        <v>18.899999999999999</v>
      </c>
      <c r="FD67">
        <v>19.489999999999998</v>
      </c>
      <c r="FE67">
        <v>18.989999999999998</v>
      </c>
      <c r="FF67">
        <v>18.93</v>
      </c>
      <c r="FG67">
        <v>19.68</v>
      </c>
      <c r="FH67">
        <v>19.7</v>
      </c>
      <c r="FI67">
        <v>18.95</v>
      </c>
      <c r="FJ67">
        <v>18.739999999999998</v>
      </c>
      <c r="FK67">
        <v>19.13</v>
      </c>
      <c r="FL67">
        <v>19.84</v>
      </c>
      <c r="FM67">
        <v>19.34</v>
      </c>
      <c r="FN67">
        <v>19.68</v>
      </c>
      <c r="FO67">
        <v>20.399999999999999</v>
      </c>
      <c r="FP67">
        <v>19.98</v>
      </c>
      <c r="FQ67">
        <v>20.55</v>
      </c>
      <c r="FR67">
        <v>1</v>
      </c>
      <c r="FS67">
        <v>1</v>
      </c>
      <c r="FT67">
        <v>1</v>
      </c>
      <c r="FU67">
        <v>1</v>
      </c>
      <c r="FV67">
        <v>1</v>
      </c>
      <c r="FW67">
        <v>1</v>
      </c>
      <c r="FX67">
        <v>0.65</v>
      </c>
      <c r="FY67">
        <v>0.57199999999999995</v>
      </c>
      <c r="FZ67">
        <v>0.78900000000000003</v>
      </c>
      <c r="GA67">
        <v>1</v>
      </c>
      <c r="GB67">
        <v>1</v>
      </c>
      <c r="GC67">
        <v>1</v>
      </c>
      <c r="GD67">
        <v>1</v>
      </c>
      <c r="GE67">
        <v>1</v>
      </c>
      <c r="GF67">
        <v>1</v>
      </c>
      <c r="GG67">
        <v>1</v>
      </c>
      <c r="GH67">
        <v>0.6</v>
      </c>
      <c r="GI67">
        <v>1</v>
      </c>
      <c r="GJ67">
        <v>1</v>
      </c>
      <c r="GK67">
        <v>0.45600000000000002</v>
      </c>
      <c r="GL67">
        <v>0.28299999999999997</v>
      </c>
      <c r="GM67">
        <v>1</v>
      </c>
      <c r="GN67">
        <v>1</v>
      </c>
      <c r="GO67">
        <v>1</v>
      </c>
      <c r="GP67">
        <v>0.222</v>
      </c>
      <c r="GQ67">
        <v>0.76700000000000002</v>
      </c>
      <c r="GR67">
        <v>0.44400000000000001</v>
      </c>
      <c r="GS67">
        <v>0</v>
      </c>
      <c r="GT67">
        <v>2.8000000000000001E-2</v>
      </c>
      <c r="GU67">
        <v>0</v>
      </c>
      <c r="GV67">
        <v>1</v>
      </c>
      <c r="GW67">
        <v>1</v>
      </c>
      <c r="GX67">
        <v>1</v>
      </c>
      <c r="GY67">
        <v>1</v>
      </c>
      <c r="GZ67">
        <v>1</v>
      </c>
      <c r="HA67">
        <v>0.16700000000000001</v>
      </c>
      <c r="HB67">
        <v>0</v>
      </c>
      <c r="HC67">
        <v>0</v>
      </c>
      <c r="HD67">
        <v>0</v>
      </c>
      <c r="HE67">
        <v>0.42199999999999999</v>
      </c>
      <c r="HF67">
        <v>0</v>
      </c>
      <c r="HG67">
        <v>0.45</v>
      </c>
      <c r="HH67">
        <v>0.30599999999999999</v>
      </c>
      <c r="HI67">
        <v>0.97199999999999998</v>
      </c>
      <c r="HJ67">
        <v>1</v>
      </c>
      <c r="HK67">
        <v>0.13300000000000001</v>
      </c>
      <c r="HL67">
        <v>0</v>
      </c>
      <c r="HM67">
        <v>6.0000000000000001E-3</v>
      </c>
      <c r="HN67">
        <v>8.3000000000000004E-2</v>
      </c>
      <c r="HO67">
        <v>0</v>
      </c>
      <c r="HP67">
        <v>0</v>
      </c>
      <c r="HQ67">
        <v>5.6000000000000001E-2</v>
      </c>
      <c r="HR67">
        <v>0.23300000000000001</v>
      </c>
      <c r="HS67">
        <v>0</v>
      </c>
      <c r="HT67">
        <v>0</v>
      </c>
      <c r="HU67">
        <v>0</v>
      </c>
      <c r="HV67">
        <v>0</v>
      </c>
      <c r="HW67">
        <v>0</v>
      </c>
      <c r="HX67">
        <v>0</v>
      </c>
      <c r="HY67">
        <v>0</v>
      </c>
      <c r="HZ67">
        <v>0.189</v>
      </c>
      <c r="IA67">
        <v>0.48899999999999999</v>
      </c>
      <c r="IB67">
        <v>0.33900000000000002</v>
      </c>
      <c r="IC67">
        <v>0.50600000000000001</v>
      </c>
      <c r="ID67">
        <v>8.3000000000000004E-2</v>
      </c>
      <c r="IE67">
        <v>0</v>
      </c>
      <c r="IF67">
        <v>0</v>
      </c>
      <c r="IG67">
        <v>0</v>
      </c>
      <c r="IH67">
        <v>0</v>
      </c>
      <c r="II67">
        <v>0</v>
      </c>
      <c r="IJ67">
        <v>0</v>
      </c>
      <c r="IK67">
        <v>0</v>
      </c>
      <c r="IL67">
        <v>0</v>
      </c>
      <c r="IM67">
        <v>0</v>
      </c>
      <c r="IN67">
        <v>3.9E-2</v>
      </c>
      <c r="IO67">
        <v>0</v>
      </c>
      <c r="IP67">
        <v>0</v>
      </c>
      <c r="IQ67">
        <v>0</v>
      </c>
      <c r="IR67">
        <v>0</v>
      </c>
      <c r="IS67">
        <v>0</v>
      </c>
      <c r="IT67">
        <v>0</v>
      </c>
      <c r="IU67">
        <v>0</v>
      </c>
      <c r="IV67">
        <v>0</v>
      </c>
      <c r="IW67">
        <v>0</v>
      </c>
      <c r="IX67">
        <v>0</v>
      </c>
      <c r="IY67">
        <v>0</v>
      </c>
      <c r="IZ67">
        <v>0</v>
      </c>
      <c r="JA67">
        <v>0</v>
      </c>
      <c r="JB67">
        <v>0</v>
      </c>
      <c r="JC67">
        <v>0</v>
      </c>
      <c r="JD67">
        <v>3.77</v>
      </c>
      <c r="JE67">
        <v>5.702</v>
      </c>
      <c r="JF67">
        <v>5.484</v>
      </c>
      <c r="JG67">
        <v>7.2080000000000002</v>
      </c>
      <c r="JH67">
        <v>7.1150000000000002</v>
      </c>
      <c r="JI67">
        <v>11.404999999999999</v>
      </c>
      <c r="JJ67">
        <v>8.3770000000000007</v>
      </c>
      <c r="JK67">
        <v>9.0459999999999994</v>
      </c>
      <c r="JL67">
        <v>6.0209999999999999</v>
      </c>
      <c r="JM67">
        <v>6.8810000000000002</v>
      </c>
      <c r="JN67">
        <v>9.2829999999999995</v>
      </c>
      <c r="JO67">
        <v>7.4690000000000003</v>
      </c>
      <c r="JP67">
        <v>8.0839999999999996</v>
      </c>
      <c r="JQ67">
        <v>6.8319999999999999</v>
      </c>
      <c r="JR67">
        <v>6.7030000000000003</v>
      </c>
      <c r="JS67">
        <v>11.147</v>
      </c>
      <c r="JT67">
        <v>9.7409999999999997</v>
      </c>
      <c r="JU67">
        <v>7.41</v>
      </c>
      <c r="JV67">
        <v>8.9079999999999995</v>
      </c>
      <c r="JW67">
        <v>12.308999999999999</v>
      </c>
      <c r="JX67">
        <v>7.1079999999999997</v>
      </c>
      <c r="JY67">
        <v>7.6029999999999998</v>
      </c>
      <c r="JZ67">
        <v>4.7830000000000004</v>
      </c>
      <c r="KA67">
        <v>9.52</v>
      </c>
      <c r="KB67">
        <v>11.379</v>
      </c>
      <c r="KC67">
        <v>10.234999999999999</v>
      </c>
      <c r="KD67">
        <v>11.760999999999999</v>
      </c>
      <c r="KE67">
        <v>11.544</v>
      </c>
      <c r="KF67">
        <v>10.278</v>
      </c>
      <c r="KG67">
        <v>12.917</v>
      </c>
    </row>
    <row r="68" spans="1:293" x14ac:dyDescent="0.25">
      <c r="A68" t="s">
        <v>762</v>
      </c>
      <c r="B68" t="s">
        <v>833</v>
      </c>
      <c r="C68" t="s">
        <v>595</v>
      </c>
      <c r="D68">
        <v>148</v>
      </c>
      <c r="E68" t="s">
        <v>13</v>
      </c>
      <c r="F68">
        <v>3</v>
      </c>
      <c r="G68">
        <v>2</v>
      </c>
      <c r="H68" t="s">
        <v>2</v>
      </c>
      <c r="I68" t="s">
        <v>7</v>
      </c>
      <c r="J68" t="s">
        <v>5</v>
      </c>
      <c r="K68" t="s">
        <v>834</v>
      </c>
      <c r="L68" t="s">
        <v>831</v>
      </c>
      <c r="M68" s="7">
        <v>0</v>
      </c>
      <c r="N68" s="7">
        <v>267.69905611018902</v>
      </c>
      <c r="O68" s="7">
        <f>M68*'Emission and cost factors'!$D$8+N68*'Emission and cost factors'!$E$8</f>
        <v>123.14156581068696</v>
      </c>
      <c r="P68" s="8">
        <f>M68*'Emission and cost factors'!$D$9+N68*'Emission and cost factors'!$E$9</f>
        <v>40.154858416528349</v>
      </c>
      <c r="Q68" s="7">
        <f t="shared" si="7"/>
        <v>19.871333333333332</v>
      </c>
      <c r="R68" s="2">
        <f t="shared" si="8"/>
        <v>16</v>
      </c>
      <c r="S68" s="2">
        <f t="shared" si="9"/>
        <v>6</v>
      </c>
      <c r="T68" s="2">
        <f t="shared" si="10"/>
        <v>0</v>
      </c>
      <c r="U68" s="7">
        <f t="shared" si="11"/>
        <v>0.31480000000000002</v>
      </c>
      <c r="V68" s="7">
        <f t="shared" si="12"/>
        <v>7.0566666666666666E-2</v>
      </c>
      <c r="W68" s="7">
        <f t="shared" si="13"/>
        <v>0</v>
      </c>
      <c r="X68">
        <v>18.7</v>
      </c>
      <c r="Y68">
        <v>18.53</v>
      </c>
      <c r="Z68">
        <v>18.690000000000001</v>
      </c>
      <c r="AA68">
        <v>18.489999999999998</v>
      </c>
      <c r="AB68">
        <v>18.86</v>
      </c>
      <c r="AC68">
        <v>19.79</v>
      </c>
      <c r="AD68">
        <v>20.260000000000002</v>
      </c>
      <c r="AE68">
        <v>20.399999999999999</v>
      </c>
      <c r="AF68">
        <v>20.14</v>
      </c>
      <c r="AG68">
        <v>19.690000000000001</v>
      </c>
      <c r="AH68">
        <v>20.12</v>
      </c>
      <c r="AI68">
        <v>19.5</v>
      </c>
      <c r="AJ68">
        <v>19.809999999999999</v>
      </c>
      <c r="AK68">
        <v>19.09</v>
      </c>
      <c r="AL68">
        <v>18.940000000000001</v>
      </c>
      <c r="AM68">
        <v>19.77</v>
      </c>
      <c r="AN68">
        <v>20.309999999999999</v>
      </c>
      <c r="AO68">
        <v>19.89</v>
      </c>
      <c r="AP68">
        <v>19.91</v>
      </c>
      <c r="AQ68">
        <v>20.62</v>
      </c>
      <c r="AR68">
        <v>20.5</v>
      </c>
      <c r="AS68">
        <v>19.95</v>
      </c>
      <c r="AT68">
        <v>19.91</v>
      </c>
      <c r="AU68">
        <v>20.3</v>
      </c>
      <c r="AV68">
        <v>20.62</v>
      </c>
      <c r="AW68">
        <v>20.05</v>
      </c>
      <c r="AX68">
        <v>20.41</v>
      </c>
      <c r="AY68">
        <v>21.09</v>
      </c>
      <c r="AZ68">
        <v>20.66</v>
      </c>
      <c r="BA68">
        <v>21.14</v>
      </c>
      <c r="BB68">
        <v>1</v>
      </c>
      <c r="BC68">
        <v>1</v>
      </c>
      <c r="BD68">
        <v>1</v>
      </c>
      <c r="BE68">
        <v>1</v>
      </c>
      <c r="BF68">
        <v>1</v>
      </c>
      <c r="BG68">
        <v>0.34399999999999997</v>
      </c>
      <c r="BH68">
        <v>0</v>
      </c>
      <c r="BI68">
        <v>0</v>
      </c>
      <c r="BJ68">
        <v>0</v>
      </c>
      <c r="BK68">
        <v>0.38900000000000001</v>
      </c>
      <c r="BL68">
        <v>0</v>
      </c>
      <c r="BM68">
        <v>0.622</v>
      </c>
      <c r="BN68">
        <v>0.24399999999999999</v>
      </c>
      <c r="BO68">
        <v>1</v>
      </c>
      <c r="BP68">
        <v>1</v>
      </c>
      <c r="BQ68">
        <v>0.40600000000000003</v>
      </c>
      <c r="BR68">
        <v>0</v>
      </c>
      <c r="BS68">
        <v>0.14399999999999999</v>
      </c>
      <c r="BT68">
        <v>0.128</v>
      </c>
      <c r="BU68">
        <v>0</v>
      </c>
      <c r="BV68">
        <v>0</v>
      </c>
      <c r="BW68">
        <v>6.7000000000000004E-2</v>
      </c>
      <c r="BX68">
        <v>0.1</v>
      </c>
      <c r="BY68">
        <v>0</v>
      </c>
      <c r="BZ68">
        <v>0</v>
      </c>
      <c r="CA68">
        <v>0</v>
      </c>
      <c r="CB68">
        <v>0</v>
      </c>
      <c r="CC68">
        <v>0</v>
      </c>
      <c r="CD68">
        <v>0</v>
      </c>
      <c r="CE68">
        <v>0</v>
      </c>
      <c r="CF68">
        <v>0.30599999999999999</v>
      </c>
      <c r="CG68">
        <v>0.53300000000000003</v>
      </c>
      <c r="CH68">
        <v>0.36699999999999999</v>
      </c>
      <c r="CI68">
        <v>0.63900000000000001</v>
      </c>
      <c r="CJ68">
        <v>0.19400000000000001</v>
      </c>
      <c r="CK68">
        <v>0</v>
      </c>
      <c r="CL68">
        <v>0</v>
      </c>
      <c r="CM68">
        <v>0</v>
      </c>
      <c r="CN68">
        <v>0</v>
      </c>
      <c r="CO68">
        <v>0</v>
      </c>
      <c r="CP68">
        <v>0</v>
      </c>
      <c r="CQ68">
        <v>0</v>
      </c>
      <c r="CR68">
        <v>0</v>
      </c>
      <c r="CS68">
        <v>0</v>
      </c>
      <c r="CT68">
        <v>7.8E-2</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17.77</v>
      </c>
      <c r="EO68">
        <v>17.47</v>
      </c>
      <c r="EP68">
        <v>17.64</v>
      </c>
      <c r="EQ68">
        <v>17.5</v>
      </c>
      <c r="ER68">
        <v>17.920000000000002</v>
      </c>
      <c r="ES68">
        <v>18.89</v>
      </c>
      <c r="ET68">
        <v>19.399999999999999</v>
      </c>
      <c r="EU68">
        <v>19.489999999999998</v>
      </c>
      <c r="EV68">
        <v>19.11</v>
      </c>
      <c r="EW68">
        <v>18.57</v>
      </c>
      <c r="EX68">
        <v>19.05</v>
      </c>
      <c r="EY68">
        <v>18.55</v>
      </c>
      <c r="EZ68">
        <v>18.72</v>
      </c>
      <c r="FA68">
        <v>18</v>
      </c>
      <c r="FB68">
        <v>17.96</v>
      </c>
      <c r="FC68">
        <v>18.899999999999999</v>
      </c>
      <c r="FD68">
        <v>19.489999999999998</v>
      </c>
      <c r="FE68">
        <v>18.989999999999998</v>
      </c>
      <c r="FF68">
        <v>18.93</v>
      </c>
      <c r="FG68">
        <v>19.68</v>
      </c>
      <c r="FH68">
        <v>19.7</v>
      </c>
      <c r="FI68">
        <v>18.95</v>
      </c>
      <c r="FJ68">
        <v>18.739999999999998</v>
      </c>
      <c r="FK68">
        <v>19.13</v>
      </c>
      <c r="FL68">
        <v>19.84</v>
      </c>
      <c r="FM68">
        <v>19.34</v>
      </c>
      <c r="FN68">
        <v>19.68</v>
      </c>
      <c r="FO68">
        <v>20.399999999999999</v>
      </c>
      <c r="FP68">
        <v>19.98</v>
      </c>
      <c r="FQ68">
        <v>20.55</v>
      </c>
      <c r="FR68">
        <v>1</v>
      </c>
      <c r="FS68">
        <v>1</v>
      </c>
      <c r="FT68">
        <v>1</v>
      </c>
      <c r="FU68">
        <v>1</v>
      </c>
      <c r="FV68">
        <v>1</v>
      </c>
      <c r="FW68">
        <v>1</v>
      </c>
      <c r="FX68">
        <v>0.65</v>
      </c>
      <c r="FY68">
        <v>0.57199999999999995</v>
      </c>
      <c r="FZ68">
        <v>0.78900000000000003</v>
      </c>
      <c r="GA68">
        <v>1</v>
      </c>
      <c r="GB68">
        <v>1</v>
      </c>
      <c r="GC68">
        <v>1</v>
      </c>
      <c r="GD68">
        <v>1</v>
      </c>
      <c r="GE68">
        <v>1</v>
      </c>
      <c r="GF68">
        <v>1</v>
      </c>
      <c r="GG68">
        <v>1</v>
      </c>
      <c r="GH68">
        <v>0.6</v>
      </c>
      <c r="GI68">
        <v>1</v>
      </c>
      <c r="GJ68">
        <v>1</v>
      </c>
      <c r="GK68">
        <v>0.45600000000000002</v>
      </c>
      <c r="GL68">
        <v>0.28299999999999997</v>
      </c>
      <c r="GM68">
        <v>1</v>
      </c>
      <c r="GN68">
        <v>1</v>
      </c>
      <c r="GO68">
        <v>1</v>
      </c>
      <c r="GP68">
        <v>0.222</v>
      </c>
      <c r="GQ68">
        <v>0.76700000000000002</v>
      </c>
      <c r="GR68">
        <v>0.44400000000000001</v>
      </c>
      <c r="GS68">
        <v>0</v>
      </c>
      <c r="GT68">
        <v>2.8000000000000001E-2</v>
      </c>
      <c r="GU68">
        <v>0</v>
      </c>
      <c r="GV68">
        <v>1</v>
      </c>
      <c r="GW68">
        <v>1</v>
      </c>
      <c r="GX68">
        <v>1</v>
      </c>
      <c r="GY68">
        <v>1</v>
      </c>
      <c r="GZ68">
        <v>1</v>
      </c>
      <c r="HA68">
        <v>0.16700000000000001</v>
      </c>
      <c r="HB68">
        <v>0</v>
      </c>
      <c r="HC68">
        <v>0</v>
      </c>
      <c r="HD68">
        <v>0</v>
      </c>
      <c r="HE68">
        <v>0.42199999999999999</v>
      </c>
      <c r="HF68">
        <v>0</v>
      </c>
      <c r="HG68">
        <v>0.45</v>
      </c>
      <c r="HH68">
        <v>0.30599999999999999</v>
      </c>
      <c r="HI68">
        <v>0.97199999999999998</v>
      </c>
      <c r="HJ68">
        <v>1</v>
      </c>
      <c r="HK68">
        <v>0.13300000000000001</v>
      </c>
      <c r="HL68">
        <v>0</v>
      </c>
      <c r="HM68">
        <v>6.0000000000000001E-3</v>
      </c>
      <c r="HN68">
        <v>8.3000000000000004E-2</v>
      </c>
      <c r="HO68">
        <v>0</v>
      </c>
      <c r="HP68">
        <v>0</v>
      </c>
      <c r="HQ68">
        <v>5.6000000000000001E-2</v>
      </c>
      <c r="HR68">
        <v>0.23300000000000001</v>
      </c>
      <c r="HS68">
        <v>0</v>
      </c>
      <c r="HT68">
        <v>0</v>
      </c>
      <c r="HU68">
        <v>0</v>
      </c>
      <c r="HV68">
        <v>0</v>
      </c>
      <c r="HW68">
        <v>0</v>
      </c>
      <c r="HX68">
        <v>0</v>
      </c>
      <c r="HY68">
        <v>0</v>
      </c>
      <c r="HZ68">
        <v>0.183</v>
      </c>
      <c r="IA68">
        <v>0.48899999999999999</v>
      </c>
      <c r="IB68">
        <v>0.33900000000000002</v>
      </c>
      <c r="IC68">
        <v>0.50600000000000001</v>
      </c>
      <c r="ID68">
        <v>8.3000000000000004E-2</v>
      </c>
      <c r="IE68">
        <v>0</v>
      </c>
      <c r="IF68">
        <v>0</v>
      </c>
      <c r="IG68">
        <v>0</v>
      </c>
      <c r="IH68">
        <v>0</v>
      </c>
      <c r="II68">
        <v>0</v>
      </c>
      <c r="IJ68">
        <v>0</v>
      </c>
      <c r="IK68">
        <v>0</v>
      </c>
      <c r="IL68">
        <v>0</v>
      </c>
      <c r="IM68">
        <v>0</v>
      </c>
      <c r="IN68">
        <v>3.9E-2</v>
      </c>
      <c r="IO68">
        <v>0</v>
      </c>
      <c r="IP68">
        <v>0</v>
      </c>
      <c r="IQ68">
        <v>0</v>
      </c>
      <c r="IR68">
        <v>0</v>
      </c>
      <c r="IS68">
        <v>0</v>
      </c>
      <c r="IT68">
        <v>0</v>
      </c>
      <c r="IU68">
        <v>0</v>
      </c>
      <c r="IV68">
        <v>0</v>
      </c>
      <c r="IW68">
        <v>0</v>
      </c>
      <c r="IX68">
        <v>0</v>
      </c>
      <c r="IY68">
        <v>0</v>
      </c>
      <c r="IZ68">
        <v>0</v>
      </c>
      <c r="JA68">
        <v>0</v>
      </c>
      <c r="JB68">
        <v>0</v>
      </c>
      <c r="JC68">
        <v>0</v>
      </c>
      <c r="JD68">
        <v>3.77</v>
      </c>
      <c r="JE68">
        <v>5.702</v>
      </c>
      <c r="JF68">
        <v>5.484</v>
      </c>
      <c r="JG68">
        <v>7.2080000000000002</v>
      </c>
      <c r="JH68">
        <v>7.1150000000000002</v>
      </c>
      <c r="JI68">
        <v>11.404999999999999</v>
      </c>
      <c r="JJ68">
        <v>8.3770000000000007</v>
      </c>
      <c r="JK68">
        <v>9.0459999999999994</v>
      </c>
      <c r="JL68">
        <v>6.0209999999999999</v>
      </c>
      <c r="JM68">
        <v>6.8810000000000002</v>
      </c>
      <c r="JN68">
        <v>9.2829999999999995</v>
      </c>
      <c r="JO68">
        <v>7.4690000000000003</v>
      </c>
      <c r="JP68">
        <v>8.0839999999999996</v>
      </c>
      <c r="JQ68">
        <v>6.8319999999999999</v>
      </c>
      <c r="JR68">
        <v>6.7030000000000003</v>
      </c>
      <c r="JS68">
        <v>11.147</v>
      </c>
      <c r="JT68">
        <v>9.7409999999999997</v>
      </c>
      <c r="JU68">
        <v>7.41</v>
      </c>
      <c r="JV68">
        <v>8.9079999999999995</v>
      </c>
      <c r="JW68">
        <v>12.308999999999999</v>
      </c>
      <c r="JX68">
        <v>7.1079999999999997</v>
      </c>
      <c r="JY68">
        <v>7.6029999999999998</v>
      </c>
      <c r="JZ68">
        <v>4.7830000000000004</v>
      </c>
      <c r="KA68">
        <v>9.52</v>
      </c>
      <c r="KB68">
        <v>11.379</v>
      </c>
      <c r="KC68">
        <v>10.234999999999999</v>
      </c>
      <c r="KD68">
        <v>11.760999999999999</v>
      </c>
      <c r="KE68">
        <v>11.544</v>
      </c>
      <c r="KF68">
        <v>10.278</v>
      </c>
      <c r="KG68">
        <v>12.917</v>
      </c>
    </row>
    <row r="69" spans="1:293" x14ac:dyDescent="0.25">
      <c r="A69" t="s">
        <v>763</v>
      </c>
      <c r="B69" t="s">
        <v>833</v>
      </c>
      <c r="C69" t="s">
        <v>595</v>
      </c>
      <c r="D69">
        <v>149</v>
      </c>
      <c r="E69" t="s">
        <v>13</v>
      </c>
      <c r="F69">
        <v>3</v>
      </c>
      <c r="G69">
        <v>2</v>
      </c>
      <c r="H69" t="s">
        <v>2</v>
      </c>
      <c r="I69" t="s">
        <v>3</v>
      </c>
      <c r="J69" t="s">
        <v>611</v>
      </c>
      <c r="K69" t="s">
        <v>834</v>
      </c>
      <c r="L69" t="s">
        <v>831</v>
      </c>
      <c r="M69" s="7">
        <v>0</v>
      </c>
      <c r="N69" s="7">
        <v>264.38404748973699</v>
      </c>
      <c r="O69" s="7">
        <f>M69*'Emission and cost factors'!$D$8+N69*'Emission and cost factors'!$E$8</f>
        <v>121.61666184527901</v>
      </c>
      <c r="P69" s="8">
        <f>M69*'Emission and cost factors'!$D$9+N69*'Emission and cost factors'!$E$9</f>
        <v>39.657607123460544</v>
      </c>
      <c r="Q69" s="7">
        <f t="shared" si="7"/>
        <v>19.789666666666665</v>
      </c>
      <c r="R69" s="2">
        <f t="shared" si="8"/>
        <v>17</v>
      </c>
      <c r="S69" s="2">
        <f t="shared" si="9"/>
        <v>7</v>
      </c>
      <c r="T69" s="2">
        <f t="shared" si="10"/>
        <v>0</v>
      </c>
      <c r="U69" s="7">
        <f t="shared" si="11"/>
        <v>0.32313333333333333</v>
      </c>
      <c r="V69" s="7">
        <f t="shared" si="12"/>
        <v>7.8700000000000006E-2</v>
      </c>
      <c r="W69" s="7">
        <f t="shared" si="13"/>
        <v>0</v>
      </c>
      <c r="X69">
        <v>18.440000000000001</v>
      </c>
      <c r="Y69">
        <v>18.399999999999999</v>
      </c>
      <c r="Z69">
        <v>18.62</v>
      </c>
      <c r="AA69">
        <v>18.41</v>
      </c>
      <c r="AB69">
        <v>18.84</v>
      </c>
      <c r="AC69">
        <v>19.82</v>
      </c>
      <c r="AD69">
        <v>20.2</v>
      </c>
      <c r="AE69">
        <v>20.34</v>
      </c>
      <c r="AF69">
        <v>20</v>
      </c>
      <c r="AG69">
        <v>19.55</v>
      </c>
      <c r="AH69">
        <v>20.079999999999998</v>
      </c>
      <c r="AI69">
        <v>19.329999999999998</v>
      </c>
      <c r="AJ69">
        <v>19.690000000000001</v>
      </c>
      <c r="AK69">
        <v>18.88</v>
      </c>
      <c r="AL69">
        <v>18.79</v>
      </c>
      <c r="AM69">
        <v>19.79</v>
      </c>
      <c r="AN69">
        <v>20.260000000000002</v>
      </c>
      <c r="AO69">
        <v>19.78</v>
      </c>
      <c r="AP69">
        <v>19.82</v>
      </c>
      <c r="AQ69">
        <v>20.61</v>
      </c>
      <c r="AR69">
        <v>20.43</v>
      </c>
      <c r="AS69">
        <v>19.78</v>
      </c>
      <c r="AT69">
        <v>19.760000000000002</v>
      </c>
      <c r="AU69">
        <v>20.28</v>
      </c>
      <c r="AV69">
        <v>20.61</v>
      </c>
      <c r="AW69">
        <v>19.95</v>
      </c>
      <c r="AX69">
        <v>20.34</v>
      </c>
      <c r="AY69">
        <v>21.06</v>
      </c>
      <c r="AZ69">
        <v>20.64</v>
      </c>
      <c r="BA69">
        <v>21.19</v>
      </c>
      <c r="BB69">
        <v>1</v>
      </c>
      <c r="BC69">
        <v>1</v>
      </c>
      <c r="BD69">
        <v>1</v>
      </c>
      <c r="BE69">
        <v>1</v>
      </c>
      <c r="BF69">
        <v>1</v>
      </c>
      <c r="BG69">
        <v>0.23300000000000001</v>
      </c>
      <c r="BH69">
        <v>0</v>
      </c>
      <c r="BI69">
        <v>0</v>
      </c>
      <c r="BJ69">
        <v>0</v>
      </c>
      <c r="BK69">
        <v>0.433</v>
      </c>
      <c r="BL69">
        <v>0</v>
      </c>
      <c r="BM69">
        <v>0.63900000000000001</v>
      </c>
      <c r="BN69">
        <v>0.3</v>
      </c>
      <c r="BO69">
        <v>0.88300000000000001</v>
      </c>
      <c r="BP69">
        <v>1</v>
      </c>
      <c r="BQ69">
        <v>0.27200000000000002</v>
      </c>
      <c r="BR69">
        <v>0</v>
      </c>
      <c r="BS69">
        <v>0.23300000000000001</v>
      </c>
      <c r="BT69">
        <v>0.20599999999999999</v>
      </c>
      <c r="BU69">
        <v>0</v>
      </c>
      <c r="BV69">
        <v>0</v>
      </c>
      <c r="BW69">
        <v>0.22800000000000001</v>
      </c>
      <c r="BX69">
        <v>0.20599999999999999</v>
      </c>
      <c r="BY69">
        <v>0</v>
      </c>
      <c r="BZ69">
        <v>0</v>
      </c>
      <c r="CA69">
        <v>6.0999999999999999E-2</v>
      </c>
      <c r="CB69">
        <v>0</v>
      </c>
      <c r="CC69">
        <v>0</v>
      </c>
      <c r="CD69">
        <v>0</v>
      </c>
      <c r="CE69">
        <v>0</v>
      </c>
      <c r="CF69">
        <v>0.44400000000000001</v>
      </c>
      <c r="CG69">
        <v>0.52200000000000002</v>
      </c>
      <c r="CH69">
        <v>0.34399999999999997</v>
      </c>
      <c r="CI69">
        <v>0.55600000000000005</v>
      </c>
      <c r="CJ69">
        <v>0.17799999999999999</v>
      </c>
      <c r="CK69">
        <v>0</v>
      </c>
      <c r="CL69">
        <v>0</v>
      </c>
      <c r="CM69">
        <v>0</v>
      </c>
      <c r="CN69">
        <v>0</v>
      </c>
      <c r="CO69">
        <v>0</v>
      </c>
      <c r="CP69">
        <v>0</v>
      </c>
      <c r="CQ69">
        <v>0</v>
      </c>
      <c r="CR69">
        <v>0</v>
      </c>
      <c r="CS69">
        <v>0.111</v>
      </c>
      <c r="CT69">
        <v>0.20599999999999999</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17.39</v>
      </c>
      <c r="EO69">
        <v>17.38</v>
      </c>
      <c r="EP69">
        <v>17.61</v>
      </c>
      <c r="EQ69">
        <v>17.43</v>
      </c>
      <c r="ER69">
        <v>17.91</v>
      </c>
      <c r="ES69">
        <v>18.940000000000001</v>
      </c>
      <c r="ET69">
        <v>19.36</v>
      </c>
      <c r="EU69">
        <v>19.43</v>
      </c>
      <c r="EV69">
        <v>18.940000000000001</v>
      </c>
      <c r="EW69">
        <v>18.37</v>
      </c>
      <c r="EX69">
        <v>19</v>
      </c>
      <c r="EY69">
        <v>18.32</v>
      </c>
      <c r="EZ69">
        <v>18.600000000000001</v>
      </c>
      <c r="FA69">
        <v>17.75</v>
      </c>
      <c r="FB69">
        <v>17.79</v>
      </c>
      <c r="FC69">
        <v>18.940000000000001</v>
      </c>
      <c r="FD69">
        <v>19.47</v>
      </c>
      <c r="FE69">
        <v>18.82</v>
      </c>
      <c r="FF69">
        <v>18.8</v>
      </c>
      <c r="FG69">
        <v>19.7</v>
      </c>
      <c r="FH69">
        <v>19.55</v>
      </c>
      <c r="FI69">
        <v>18.739999999999998</v>
      </c>
      <c r="FJ69">
        <v>18.55</v>
      </c>
      <c r="FK69">
        <v>19.11</v>
      </c>
      <c r="FL69">
        <v>19.850000000000001</v>
      </c>
      <c r="FM69">
        <v>19.190000000000001</v>
      </c>
      <c r="FN69">
        <v>19.61</v>
      </c>
      <c r="FO69">
        <v>20.309999999999999</v>
      </c>
      <c r="FP69">
        <v>19.850000000000001</v>
      </c>
      <c r="FQ69">
        <v>20.52</v>
      </c>
      <c r="FR69">
        <v>1</v>
      </c>
      <c r="FS69">
        <v>1</v>
      </c>
      <c r="FT69">
        <v>1</v>
      </c>
      <c r="FU69">
        <v>1</v>
      </c>
      <c r="FV69">
        <v>1</v>
      </c>
      <c r="FW69">
        <v>1</v>
      </c>
      <c r="FX69">
        <v>0.52800000000000002</v>
      </c>
      <c r="FY69">
        <v>0.48299999999999998</v>
      </c>
      <c r="FZ69">
        <v>0.70599999999999996</v>
      </c>
      <c r="GA69">
        <v>1</v>
      </c>
      <c r="GB69">
        <v>0.83299999999999996</v>
      </c>
      <c r="GC69">
        <v>1</v>
      </c>
      <c r="GD69">
        <v>1</v>
      </c>
      <c r="GE69">
        <v>1</v>
      </c>
      <c r="GF69">
        <v>1</v>
      </c>
      <c r="GG69">
        <v>1</v>
      </c>
      <c r="GH69">
        <v>0.47199999999999998</v>
      </c>
      <c r="GI69">
        <v>0.878</v>
      </c>
      <c r="GJ69">
        <v>1</v>
      </c>
      <c r="GK69">
        <v>0.317</v>
      </c>
      <c r="GL69">
        <v>0.32800000000000001</v>
      </c>
      <c r="GM69">
        <v>0.93300000000000005</v>
      </c>
      <c r="GN69">
        <v>0.88300000000000001</v>
      </c>
      <c r="GO69">
        <v>0.72799999999999998</v>
      </c>
      <c r="GP69">
        <v>0.16700000000000001</v>
      </c>
      <c r="GQ69">
        <v>0.71099999999999997</v>
      </c>
      <c r="GR69">
        <v>0.4</v>
      </c>
      <c r="GS69">
        <v>0</v>
      </c>
      <c r="GT69">
        <v>0.14399999999999999</v>
      </c>
      <c r="GU69">
        <v>0</v>
      </c>
      <c r="GV69">
        <v>0.95599999999999996</v>
      </c>
      <c r="GW69">
        <v>1</v>
      </c>
      <c r="GX69">
        <v>0.90600000000000003</v>
      </c>
      <c r="GY69">
        <v>1</v>
      </c>
      <c r="GZ69">
        <v>0.78900000000000003</v>
      </c>
      <c r="HA69">
        <v>6.7000000000000004E-2</v>
      </c>
      <c r="HB69">
        <v>0</v>
      </c>
      <c r="HC69">
        <v>0</v>
      </c>
      <c r="HD69">
        <v>3.9E-2</v>
      </c>
      <c r="HE69">
        <v>0.47799999999999998</v>
      </c>
      <c r="HF69">
        <v>0</v>
      </c>
      <c r="HG69">
        <v>0.51700000000000002</v>
      </c>
      <c r="HH69">
        <v>0.33900000000000002</v>
      </c>
      <c r="HI69">
        <v>0.86699999999999999</v>
      </c>
      <c r="HJ69">
        <v>0.85599999999999998</v>
      </c>
      <c r="HK69">
        <v>6.7000000000000004E-2</v>
      </c>
      <c r="HL69">
        <v>0</v>
      </c>
      <c r="HM69">
        <v>0.15</v>
      </c>
      <c r="HN69">
        <v>0.17799999999999999</v>
      </c>
      <c r="HO69">
        <v>0</v>
      </c>
      <c r="HP69">
        <v>0</v>
      </c>
      <c r="HQ69">
        <v>0.21099999999999999</v>
      </c>
      <c r="HR69">
        <v>0.3</v>
      </c>
      <c r="HS69">
        <v>0</v>
      </c>
      <c r="HT69">
        <v>0</v>
      </c>
      <c r="HU69">
        <v>0</v>
      </c>
      <c r="HV69">
        <v>0</v>
      </c>
      <c r="HW69">
        <v>0</v>
      </c>
      <c r="HX69">
        <v>0</v>
      </c>
      <c r="HY69">
        <v>0</v>
      </c>
      <c r="HZ69">
        <v>0.38900000000000001</v>
      </c>
      <c r="IA69">
        <v>0.433</v>
      </c>
      <c r="IB69">
        <v>0.28299999999999997</v>
      </c>
      <c r="IC69">
        <v>0.439</v>
      </c>
      <c r="ID69">
        <v>7.1999999999999995E-2</v>
      </c>
      <c r="IE69">
        <v>0</v>
      </c>
      <c r="IF69">
        <v>0</v>
      </c>
      <c r="IG69">
        <v>0</v>
      </c>
      <c r="IH69">
        <v>0</v>
      </c>
      <c r="II69">
        <v>0</v>
      </c>
      <c r="IJ69">
        <v>0</v>
      </c>
      <c r="IK69">
        <v>0</v>
      </c>
      <c r="IL69">
        <v>0</v>
      </c>
      <c r="IM69">
        <v>0.19400000000000001</v>
      </c>
      <c r="IN69">
        <v>0.17199999999999999</v>
      </c>
      <c r="IO69">
        <v>0</v>
      </c>
      <c r="IP69">
        <v>0</v>
      </c>
      <c r="IQ69">
        <v>0</v>
      </c>
      <c r="IR69">
        <v>0</v>
      </c>
      <c r="IS69">
        <v>0</v>
      </c>
      <c r="IT69">
        <v>0</v>
      </c>
      <c r="IU69">
        <v>0</v>
      </c>
      <c r="IV69">
        <v>0</v>
      </c>
      <c r="IW69">
        <v>0</v>
      </c>
      <c r="IX69">
        <v>0</v>
      </c>
      <c r="IY69">
        <v>0</v>
      </c>
      <c r="IZ69">
        <v>0</v>
      </c>
      <c r="JA69">
        <v>0</v>
      </c>
      <c r="JB69">
        <v>0</v>
      </c>
      <c r="JC69">
        <v>0</v>
      </c>
      <c r="JD69">
        <v>3.77</v>
      </c>
      <c r="JE69">
        <v>5.702</v>
      </c>
      <c r="JF69">
        <v>5.484</v>
      </c>
      <c r="JG69">
        <v>7.2080000000000002</v>
      </c>
      <c r="JH69">
        <v>7.1150000000000002</v>
      </c>
      <c r="JI69">
        <v>11.404999999999999</v>
      </c>
      <c r="JJ69">
        <v>8.3770000000000007</v>
      </c>
      <c r="JK69">
        <v>9.0459999999999994</v>
      </c>
      <c r="JL69">
        <v>6.0209999999999999</v>
      </c>
      <c r="JM69">
        <v>6.8810000000000002</v>
      </c>
      <c r="JN69">
        <v>9.2829999999999995</v>
      </c>
      <c r="JO69">
        <v>7.4690000000000003</v>
      </c>
      <c r="JP69">
        <v>8.0839999999999996</v>
      </c>
      <c r="JQ69">
        <v>6.8319999999999999</v>
      </c>
      <c r="JR69">
        <v>6.7030000000000003</v>
      </c>
      <c r="JS69">
        <v>11.147</v>
      </c>
      <c r="JT69">
        <v>9.7409999999999997</v>
      </c>
      <c r="JU69">
        <v>7.41</v>
      </c>
      <c r="JV69">
        <v>8.9079999999999995</v>
      </c>
      <c r="JW69">
        <v>12.308999999999999</v>
      </c>
      <c r="JX69">
        <v>7.1079999999999997</v>
      </c>
      <c r="JY69">
        <v>7.6029999999999998</v>
      </c>
      <c r="JZ69">
        <v>4.7830000000000004</v>
      </c>
      <c r="KA69">
        <v>9.52</v>
      </c>
      <c r="KB69">
        <v>11.379</v>
      </c>
      <c r="KC69">
        <v>10.234999999999999</v>
      </c>
      <c r="KD69">
        <v>11.760999999999999</v>
      </c>
      <c r="KE69">
        <v>11.544</v>
      </c>
      <c r="KF69">
        <v>10.278</v>
      </c>
      <c r="KG69">
        <v>12.917</v>
      </c>
    </row>
    <row r="70" spans="1:293" x14ac:dyDescent="0.25">
      <c r="A70" t="s">
        <v>764</v>
      </c>
      <c r="B70" t="s">
        <v>833</v>
      </c>
      <c r="C70" t="s">
        <v>595</v>
      </c>
      <c r="D70">
        <v>150</v>
      </c>
      <c r="E70" t="s">
        <v>13</v>
      </c>
      <c r="F70">
        <v>3</v>
      </c>
      <c r="G70">
        <v>2</v>
      </c>
      <c r="H70" t="s">
        <v>2</v>
      </c>
      <c r="I70" t="s">
        <v>3</v>
      </c>
      <c r="J70" t="s">
        <v>5</v>
      </c>
      <c r="K70" t="s">
        <v>834</v>
      </c>
      <c r="L70" t="s">
        <v>831</v>
      </c>
      <c r="M70" s="7">
        <v>0</v>
      </c>
      <c r="N70" s="7">
        <v>264.34807817827198</v>
      </c>
      <c r="O70" s="7">
        <f>M70*'Emission and cost factors'!$D$8+N70*'Emission and cost factors'!$E$8</f>
        <v>121.60011596200512</v>
      </c>
      <c r="P70" s="8">
        <f>M70*'Emission and cost factors'!$D$9+N70*'Emission and cost factors'!$E$9</f>
        <v>39.652211726740795</v>
      </c>
      <c r="Q70" s="7">
        <f t="shared" si="7"/>
        <v>19.789666666666665</v>
      </c>
      <c r="R70" s="2">
        <f t="shared" si="8"/>
        <v>17</v>
      </c>
      <c r="S70" s="2">
        <f t="shared" si="9"/>
        <v>7</v>
      </c>
      <c r="T70" s="2">
        <f t="shared" si="10"/>
        <v>0</v>
      </c>
      <c r="U70" s="7">
        <f t="shared" si="11"/>
        <v>0.32313333333333333</v>
      </c>
      <c r="V70" s="7">
        <f t="shared" si="12"/>
        <v>7.8700000000000006E-2</v>
      </c>
      <c r="W70" s="7">
        <f t="shared" si="13"/>
        <v>0</v>
      </c>
      <c r="X70">
        <v>18.440000000000001</v>
      </c>
      <c r="Y70">
        <v>18.399999999999999</v>
      </c>
      <c r="Z70">
        <v>18.62</v>
      </c>
      <c r="AA70">
        <v>18.41</v>
      </c>
      <c r="AB70">
        <v>18.84</v>
      </c>
      <c r="AC70">
        <v>19.82</v>
      </c>
      <c r="AD70">
        <v>20.2</v>
      </c>
      <c r="AE70">
        <v>20.34</v>
      </c>
      <c r="AF70">
        <v>20</v>
      </c>
      <c r="AG70">
        <v>19.55</v>
      </c>
      <c r="AH70">
        <v>20.079999999999998</v>
      </c>
      <c r="AI70">
        <v>19.329999999999998</v>
      </c>
      <c r="AJ70">
        <v>19.690000000000001</v>
      </c>
      <c r="AK70">
        <v>18.88</v>
      </c>
      <c r="AL70">
        <v>18.79</v>
      </c>
      <c r="AM70">
        <v>19.79</v>
      </c>
      <c r="AN70">
        <v>20.260000000000002</v>
      </c>
      <c r="AO70">
        <v>19.78</v>
      </c>
      <c r="AP70">
        <v>19.82</v>
      </c>
      <c r="AQ70">
        <v>20.61</v>
      </c>
      <c r="AR70">
        <v>20.43</v>
      </c>
      <c r="AS70">
        <v>19.78</v>
      </c>
      <c r="AT70">
        <v>19.760000000000002</v>
      </c>
      <c r="AU70">
        <v>20.28</v>
      </c>
      <c r="AV70">
        <v>20.61</v>
      </c>
      <c r="AW70">
        <v>19.95</v>
      </c>
      <c r="AX70">
        <v>20.34</v>
      </c>
      <c r="AY70">
        <v>21.06</v>
      </c>
      <c r="AZ70">
        <v>20.64</v>
      </c>
      <c r="BA70">
        <v>21.19</v>
      </c>
      <c r="BB70">
        <v>1</v>
      </c>
      <c r="BC70">
        <v>1</v>
      </c>
      <c r="BD70">
        <v>1</v>
      </c>
      <c r="BE70">
        <v>1</v>
      </c>
      <c r="BF70">
        <v>1</v>
      </c>
      <c r="BG70">
        <v>0.23300000000000001</v>
      </c>
      <c r="BH70">
        <v>0</v>
      </c>
      <c r="BI70">
        <v>0</v>
      </c>
      <c r="BJ70">
        <v>0</v>
      </c>
      <c r="BK70">
        <v>0.433</v>
      </c>
      <c r="BL70">
        <v>0</v>
      </c>
      <c r="BM70">
        <v>0.63900000000000001</v>
      </c>
      <c r="BN70">
        <v>0.3</v>
      </c>
      <c r="BO70">
        <v>0.88300000000000001</v>
      </c>
      <c r="BP70">
        <v>1</v>
      </c>
      <c r="BQ70">
        <v>0.27200000000000002</v>
      </c>
      <c r="BR70">
        <v>0</v>
      </c>
      <c r="BS70">
        <v>0.23300000000000001</v>
      </c>
      <c r="BT70">
        <v>0.20599999999999999</v>
      </c>
      <c r="BU70">
        <v>0</v>
      </c>
      <c r="BV70">
        <v>0</v>
      </c>
      <c r="BW70">
        <v>0.22800000000000001</v>
      </c>
      <c r="BX70">
        <v>0.20599999999999999</v>
      </c>
      <c r="BY70">
        <v>0</v>
      </c>
      <c r="BZ70">
        <v>0</v>
      </c>
      <c r="CA70">
        <v>6.0999999999999999E-2</v>
      </c>
      <c r="CB70">
        <v>0</v>
      </c>
      <c r="CC70">
        <v>0</v>
      </c>
      <c r="CD70">
        <v>0</v>
      </c>
      <c r="CE70">
        <v>0</v>
      </c>
      <c r="CF70">
        <v>0.44400000000000001</v>
      </c>
      <c r="CG70">
        <v>0.52200000000000002</v>
      </c>
      <c r="CH70">
        <v>0.34399999999999997</v>
      </c>
      <c r="CI70">
        <v>0.55600000000000005</v>
      </c>
      <c r="CJ70">
        <v>0.17799999999999999</v>
      </c>
      <c r="CK70">
        <v>0</v>
      </c>
      <c r="CL70">
        <v>0</v>
      </c>
      <c r="CM70">
        <v>0</v>
      </c>
      <c r="CN70">
        <v>0</v>
      </c>
      <c r="CO70">
        <v>0</v>
      </c>
      <c r="CP70">
        <v>0</v>
      </c>
      <c r="CQ70">
        <v>0</v>
      </c>
      <c r="CR70">
        <v>0</v>
      </c>
      <c r="CS70">
        <v>0.111</v>
      </c>
      <c r="CT70">
        <v>0.20599999999999999</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17.39</v>
      </c>
      <c r="EO70">
        <v>17.38</v>
      </c>
      <c r="EP70">
        <v>17.61</v>
      </c>
      <c r="EQ70">
        <v>17.43</v>
      </c>
      <c r="ER70">
        <v>17.91</v>
      </c>
      <c r="ES70">
        <v>18.940000000000001</v>
      </c>
      <c r="ET70">
        <v>19.36</v>
      </c>
      <c r="EU70">
        <v>19.43</v>
      </c>
      <c r="EV70">
        <v>18.95</v>
      </c>
      <c r="EW70">
        <v>18.37</v>
      </c>
      <c r="EX70">
        <v>19</v>
      </c>
      <c r="EY70">
        <v>18.32</v>
      </c>
      <c r="EZ70">
        <v>18.600000000000001</v>
      </c>
      <c r="FA70">
        <v>17.75</v>
      </c>
      <c r="FB70">
        <v>17.79</v>
      </c>
      <c r="FC70">
        <v>18.940000000000001</v>
      </c>
      <c r="FD70">
        <v>19.47</v>
      </c>
      <c r="FE70">
        <v>18.82</v>
      </c>
      <c r="FF70">
        <v>18.8</v>
      </c>
      <c r="FG70">
        <v>19.7</v>
      </c>
      <c r="FH70">
        <v>19.55</v>
      </c>
      <c r="FI70">
        <v>18.739999999999998</v>
      </c>
      <c r="FJ70">
        <v>18.55</v>
      </c>
      <c r="FK70">
        <v>19.11</v>
      </c>
      <c r="FL70">
        <v>19.850000000000001</v>
      </c>
      <c r="FM70">
        <v>19.190000000000001</v>
      </c>
      <c r="FN70">
        <v>19.61</v>
      </c>
      <c r="FO70">
        <v>20.309999999999999</v>
      </c>
      <c r="FP70">
        <v>19.850000000000001</v>
      </c>
      <c r="FQ70">
        <v>20.52</v>
      </c>
      <c r="FR70">
        <v>1</v>
      </c>
      <c r="FS70">
        <v>1</v>
      </c>
      <c r="FT70">
        <v>1</v>
      </c>
      <c r="FU70">
        <v>1</v>
      </c>
      <c r="FV70">
        <v>1</v>
      </c>
      <c r="FW70">
        <v>1</v>
      </c>
      <c r="FX70">
        <v>0.52800000000000002</v>
      </c>
      <c r="FY70">
        <v>0.48299999999999998</v>
      </c>
      <c r="FZ70">
        <v>0.70599999999999996</v>
      </c>
      <c r="GA70">
        <v>1</v>
      </c>
      <c r="GB70">
        <v>0.83299999999999996</v>
      </c>
      <c r="GC70">
        <v>1</v>
      </c>
      <c r="GD70">
        <v>1</v>
      </c>
      <c r="GE70">
        <v>1</v>
      </c>
      <c r="GF70">
        <v>1</v>
      </c>
      <c r="GG70">
        <v>1</v>
      </c>
      <c r="GH70">
        <v>0.47199999999999998</v>
      </c>
      <c r="GI70">
        <v>0.878</v>
      </c>
      <c r="GJ70">
        <v>1</v>
      </c>
      <c r="GK70">
        <v>0.317</v>
      </c>
      <c r="GL70">
        <v>0.32800000000000001</v>
      </c>
      <c r="GM70">
        <v>0.93300000000000005</v>
      </c>
      <c r="GN70">
        <v>0.88300000000000001</v>
      </c>
      <c r="GO70">
        <v>0.72799999999999998</v>
      </c>
      <c r="GP70">
        <v>0.161</v>
      </c>
      <c r="GQ70">
        <v>0.71099999999999997</v>
      </c>
      <c r="GR70">
        <v>0.4</v>
      </c>
      <c r="GS70">
        <v>0</v>
      </c>
      <c r="GT70">
        <v>0.14399999999999999</v>
      </c>
      <c r="GU70">
        <v>0</v>
      </c>
      <c r="GV70">
        <v>0.95599999999999996</v>
      </c>
      <c r="GW70">
        <v>1</v>
      </c>
      <c r="GX70">
        <v>0.90600000000000003</v>
      </c>
      <c r="GY70">
        <v>1</v>
      </c>
      <c r="GZ70">
        <v>0.78900000000000003</v>
      </c>
      <c r="HA70">
        <v>6.7000000000000004E-2</v>
      </c>
      <c r="HB70">
        <v>0</v>
      </c>
      <c r="HC70">
        <v>0</v>
      </c>
      <c r="HD70">
        <v>3.9E-2</v>
      </c>
      <c r="HE70">
        <v>0.47799999999999998</v>
      </c>
      <c r="HF70">
        <v>0</v>
      </c>
      <c r="HG70">
        <v>0.51700000000000002</v>
      </c>
      <c r="HH70">
        <v>0.33900000000000002</v>
      </c>
      <c r="HI70">
        <v>0.86699999999999999</v>
      </c>
      <c r="HJ70">
        <v>0.85599999999999998</v>
      </c>
      <c r="HK70">
        <v>6.7000000000000004E-2</v>
      </c>
      <c r="HL70">
        <v>0</v>
      </c>
      <c r="HM70">
        <v>0.15</v>
      </c>
      <c r="HN70">
        <v>0.17799999999999999</v>
      </c>
      <c r="HO70">
        <v>0</v>
      </c>
      <c r="HP70">
        <v>0</v>
      </c>
      <c r="HQ70">
        <v>0.21099999999999999</v>
      </c>
      <c r="HR70">
        <v>0.3</v>
      </c>
      <c r="HS70">
        <v>0</v>
      </c>
      <c r="HT70">
        <v>0</v>
      </c>
      <c r="HU70">
        <v>0</v>
      </c>
      <c r="HV70">
        <v>0</v>
      </c>
      <c r="HW70">
        <v>0</v>
      </c>
      <c r="HX70">
        <v>0</v>
      </c>
      <c r="HY70">
        <v>0</v>
      </c>
      <c r="HZ70">
        <v>0.38900000000000001</v>
      </c>
      <c r="IA70">
        <v>0.433</v>
      </c>
      <c r="IB70">
        <v>0.28299999999999997</v>
      </c>
      <c r="IC70">
        <v>0.439</v>
      </c>
      <c r="ID70">
        <v>7.1999999999999995E-2</v>
      </c>
      <c r="IE70">
        <v>0</v>
      </c>
      <c r="IF70">
        <v>0</v>
      </c>
      <c r="IG70">
        <v>0</v>
      </c>
      <c r="IH70">
        <v>0</v>
      </c>
      <c r="II70">
        <v>0</v>
      </c>
      <c r="IJ70">
        <v>0</v>
      </c>
      <c r="IK70">
        <v>0</v>
      </c>
      <c r="IL70">
        <v>0</v>
      </c>
      <c r="IM70">
        <v>0.19400000000000001</v>
      </c>
      <c r="IN70">
        <v>0.17199999999999999</v>
      </c>
      <c r="IO70">
        <v>0</v>
      </c>
      <c r="IP70">
        <v>0</v>
      </c>
      <c r="IQ70">
        <v>0</v>
      </c>
      <c r="IR70">
        <v>0</v>
      </c>
      <c r="IS70">
        <v>0</v>
      </c>
      <c r="IT70">
        <v>0</v>
      </c>
      <c r="IU70">
        <v>0</v>
      </c>
      <c r="IV70">
        <v>0</v>
      </c>
      <c r="IW70">
        <v>0</v>
      </c>
      <c r="IX70">
        <v>0</v>
      </c>
      <c r="IY70">
        <v>0</v>
      </c>
      <c r="IZ70">
        <v>0</v>
      </c>
      <c r="JA70">
        <v>0</v>
      </c>
      <c r="JB70">
        <v>0</v>
      </c>
      <c r="JC70">
        <v>0</v>
      </c>
      <c r="JD70">
        <v>3.77</v>
      </c>
      <c r="JE70">
        <v>5.702</v>
      </c>
      <c r="JF70">
        <v>5.484</v>
      </c>
      <c r="JG70">
        <v>7.2080000000000002</v>
      </c>
      <c r="JH70">
        <v>7.1150000000000002</v>
      </c>
      <c r="JI70">
        <v>11.404999999999999</v>
      </c>
      <c r="JJ70">
        <v>8.3770000000000007</v>
      </c>
      <c r="JK70">
        <v>9.0459999999999994</v>
      </c>
      <c r="JL70">
        <v>6.0209999999999999</v>
      </c>
      <c r="JM70">
        <v>6.8810000000000002</v>
      </c>
      <c r="JN70">
        <v>9.2829999999999995</v>
      </c>
      <c r="JO70">
        <v>7.4690000000000003</v>
      </c>
      <c r="JP70">
        <v>8.0839999999999996</v>
      </c>
      <c r="JQ70">
        <v>6.8319999999999999</v>
      </c>
      <c r="JR70">
        <v>6.7030000000000003</v>
      </c>
      <c r="JS70">
        <v>11.147</v>
      </c>
      <c r="JT70">
        <v>9.7409999999999997</v>
      </c>
      <c r="JU70">
        <v>7.41</v>
      </c>
      <c r="JV70">
        <v>8.9079999999999995</v>
      </c>
      <c r="JW70">
        <v>12.308999999999999</v>
      </c>
      <c r="JX70">
        <v>7.1079999999999997</v>
      </c>
      <c r="JY70">
        <v>7.6029999999999998</v>
      </c>
      <c r="JZ70">
        <v>4.7830000000000004</v>
      </c>
      <c r="KA70">
        <v>9.52</v>
      </c>
      <c r="KB70">
        <v>11.379</v>
      </c>
      <c r="KC70">
        <v>10.234999999999999</v>
      </c>
      <c r="KD70">
        <v>11.760999999999999</v>
      </c>
      <c r="KE70">
        <v>11.544</v>
      </c>
      <c r="KF70">
        <v>10.278</v>
      </c>
      <c r="KG70">
        <v>12.917</v>
      </c>
    </row>
    <row r="71" spans="1:293" x14ac:dyDescent="0.25">
      <c r="A71" t="s">
        <v>765</v>
      </c>
      <c r="B71" t="s">
        <v>833</v>
      </c>
      <c r="C71" t="s">
        <v>595</v>
      </c>
      <c r="D71">
        <v>157</v>
      </c>
      <c r="E71" t="s">
        <v>13</v>
      </c>
      <c r="F71">
        <v>3</v>
      </c>
      <c r="G71">
        <v>2</v>
      </c>
      <c r="H71" t="s">
        <v>8</v>
      </c>
      <c r="I71" t="s">
        <v>612</v>
      </c>
      <c r="J71" t="s">
        <v>611</v>
      </c>
      <c r="K71" t="s">
        <v>834</v>
      </c>
      <c r="L71" t="s">
        <v>831</v>
      </c>
      <c r="M71" s="7">
        <v>0</v>
      </c>
      <c r="N71" s="7">
        <v>118.92769515952</v>
      </c>
      <c r="O71" s="7">
        <f>M71*'Emission and cost factors'!$D$8+N71*'Emission and cost factors'!$E$8</f>
        <v>54.706739773379205</v>
      </c>
      <c r="P71" s="8">
        <f>M71*'Emission and cost factors'!$D$9+N71*'Emission and cost factors'!$E$9</f>
        <v>17.839154273927999</v>
      </c>
      <c r="Q71" s="7">
        <f t="shared" ref="Q71:Q101" si="14">AVERAGE(X71:BA71)</f>
        <v>21.076999999999998</v>
      </c>
      <c r="R71" s="2">
        <f t="shared" ref="R71:R101" si="15">COUNTIF(X71:BA71,"&lt;20")</f>
        <v>0</v>
      </c>
      <c r="S71" s="2">
        <f t="shared" ref="S71:S101" si="16">COUNTIF(X71:BA71,"&lt;19")</f>
        <v>0</v>
      </c>
      <c r="T71" s="2">
        <f t="shared" ref="T71:T101" si="17">COUNTIF(X71:BA71,"&lt;18")</f>
        <v>0</v>
      </c>
      <c r="U71" s="7">
        <f t="shared" ref="U71:U101" si="18">SUM(BB71:CE71)/30</f>
        <v>0</v>
      </c>
      <c r="V71" s="7">
        <f t="shared" ref="V71:V101" si="19">SUM(CF71:DI71)/30</f>
        <v>0</v>
      </c>
      <c r="W71" s="7">
        <f t="shared" ref="W71:W101" si="20">SUM(DJ71:EM71)/30</f>
        <v>0</v>
      </c>
      <c r="X71">
        <v>20.22</v>
      </c>
      <c r="Y71">
        <v>20.55</v>
      </c>
      <c r="Z71">
        <v>20.69</v>
      </c>
      <c r="AA71">
        <v>20.5</v>
      </c>
      <c r="AB71">
        <v>20.73</v>
      </c>
      <c r="AC71">
        <v>21.11</v>
      </c>
      <c r="AD71">
        <v>21.25</v>
      </c>
      <c r="AE71">
        <v>21.42</v>
      </c>
      <c r="AF71">
        <v>21.25</v>
      </c>
      <c r="AG71">
        <v>20.99</v>
      </c>
      <c r="AH71">
        <v>21.32</v>
      </c>
      <c r="AI71">
        <v>20.61</v>
      </c>
      <c r="AJ71">
        <v>21.05</v>
      </c>
      <c r="AK71">
        <v>20.420000000000002</v>
      </c>
      <c r="AL71">
        <v>20.51</v>
      </c>
      <c r="AM71">
        <v>21.21</v>
      </c>
      <c r="AN71">
        <v>21.32</v>
      </c>
      <c r="AO71">
        <v>20.97</v>
      </c>
      <c r="AP71">
        <v>21.02</v>
      </c>
      <c r="AQ71">
        <v>21.54</v>
      </c>
      <c r="AR71">
        <v>21.41</v>
      </c>
      <c r="AS71">
        <v>20.98</v>
      </c>
      <c r="AT71">
        <v>21.14</v>
      </c>
      <c r="AU71">
        <v>21.5</v>
      </c>
      <c r="AV71">
        <v>21.56</v>
      </c>
      <c r="AW71">
        <v>20.89</v>
      </c>
      <c r="AX71">
        <v>21.22</v>
      </c>
      <c r="AY71">
        <v>21.61</v>
      </c>
      <c r="AZ71">
        <v>21.51</v>
      </c>
      <c r="BA71">
        <v>21.81</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19.670000000000002</v>
      </c>
      <c r="EO71">
        <v>19.96</v>
      </c>
      <c r="EP71">
        <v>20.02</v>
      </c>
      <c r="EQ71">
        <v>19.84</v>
      </c>
      <c r="ER71">
        <v>20.07</v>
      </c>
      <c r="ES71">
        <v>20.329999999999998</v>
      </c>
      <c r="ET71">
        <v>20.38</v>
      </c>
      <c r="EU71">
        <v>20.64</v>
      </c>
      <c r="EV71">
        <v>20.399999999999999</v>
      </c>
      <c r="EW71">
        <v>20.170000000000002</v>
      </c>
      <c r="EX71">
        <v>20.58</v>
      </c>
      <c r="EY71">
        <v>19.95</v>
      </c>
      <c r="EZ71">
        <v>20.29</v>
      </c>
      <c r="FA71">
        <v>19.760000000000002</v>
      </c>
      <c r="FB71">
        <v>19.91</v>
      </c>
      <c r="FC71">
        <v>20.63</v>
      </c>
      <c r="FD71">
        <v>20.58</v>
      </c>
      <c r="FE71">
        <v>20.170000000000002</v>
      </c>
      <c r="FF71">
        <v>20.28</v>
      </c>
      <c r="FG71">
        <v>20.73</v>
      </c>
      <c r="FH71">
        <v>20.47</v>
      </c>
      <c r="FI71">
        <v>20.16</v>
      </c>
      <c r="FJ71">
        <v>20.350000000000001</v>
      </c>
      <c r="FK71">
        <v>20.72</v>
      </c>
      <c r="FL71">
        <v>20.72</v>
      </c>
      <c r="FM71">
        <v>20.25</v>
      </c>
      <c r="FN71">
        <v>20.47</v>
      </c>
      <c r="FO71">
        <v>20.93</v>
      </c>
      <c r="FP71">
        <v>20.65</v>
      </c>
      <c r="FQ71">
        <v>21.07</v>
      </c>
      <c r="FR71">
        <v>0.28299999999999997</v>
      </c>
      <c r="FS71">
        <v>3.9E-2</v>
      </c>
      <c r="FT71">
        <v>0</v>
      </c>
      <c r="FU71">
        <v>0.17799999999999999</v>
      </c>
      <c r="FV71">
        <v>0</v>
      </c>
      <c r="FW71">
        <v>0</v>
      </c>
      <c r="FX71">
        <v>0</v>
      </c>
      <c r="FY71">
        <v>0</v>
      </c>
      <c r="FZ71">
        <v>0</v>
      </c>
      <c r="GA71">
        <v>0</v>
      </c>
      <c r="GB71">
        <v>0</v>
      </c>
      <c r="GC71">
        <v>5.6000000000000001E-2</v>
      </c>
      <c r="GD71">
        <v>0</v>
      </c>
      <c r="GE71">
        <v>0.26700000000000002</v>
      </c>
      <c r="GF71">
        <v>9.4E-2</v>
      </c>
      <c r="GG71">
        <v>0</v>
      </c>
      <c r="GH71">
        <v>0</v>
      </c>
      <c r="GI71">
        <v>0</v>
      </c>
      <c r="GJ71">
        <v>0</v>
      </c>
      <c r="GK71">
        <v>0</v>
      </c>
      <c r="GL71">
        <v>0</v>
      </c>
      <c r="GM71">
        <v>0</v>
      </c>
      <c r="GN71">
        <v>0</v>
      </c>
      <c r="GO71">
        <v>0</v>
      </c>
      <c r="GP71">
        <v>0</v>
      </c>
      <c r="GQ71">
        <v>0</v>
      </c>
      <c r="GR71">
        <v>0</v>
      </c>
      <c r="GS71">
        <v>0</v>
      </c>
      <c r="GT71">
        <v>0</v>
      </c>
      <c r="GU71">
        <v>0</v>
      </c>
      <c r="GV71">
        <v>0</v>
      </c>
      <c r="GW71">
        <v>0</v>
      </c>
      <c r="GX71">
        <v>0</v>
      </c>
      <c r="GY71">
        <v>0</v>
      </c>
      <c r="GZ71">
        <v>0</v>
      </c>
      <c r="HA71">
        <v>0</v>
      </c>
      <c r="HB71">
        <v>0</v>
      </c>
      <c r="HC71">
        <v>0</v>
      </c>
      <c r="HD71">
        <v>0</v>
      </c>
      <c r="HE71">
        <v>0</v>
      </c>
      <c r="HF71">
        <v>0</v>
      </c>
      <c r="HG71">
        <v>0</v>
      </c>
      <c r="HH71">
        <v>0</v>
      </c>
      <c r="HI71">
        <v>0</v>
      </c>
      <c r="HJ71">
        <v>0</v>
      </c>
      <c r="HK71">
        <v>0</v>
      </c>
      <c r="HL71">
        <v>0</v>
      </c>
      <c r="HM71">
        <v>0</v>
      </c>
      <c r="HN71">
        <v>0</v>
      </c>
      <c r="HO71">
        <v>0</v>
      </c>
      <c r="HP71">
        <v>0</v>
      </c>
      <c r="HQ71">
        <v>0</v>
      </c>
      <c r="HR71">
        <v>0</v>
      </c>
      <c r="HS71">
        <v>0</v>
      </c>
      <c r="HT71">
        <v>0</v>
      </c>
      <c r="HU71">
        <v>0</v>
      </c>
      <c r="HV71">
        <v>0</v>
      </c>
      <c r="HW71">
        <v>0</v>
      </c>
      <c r="HX71">
        <v>0</v>
      </c>
      <c r="HY71">
        <v>0</v>
      </c>
      <c r="HZ71">
        <v>0</v>
      </c>
      <c r="IA71">
        <v>0</v>
      </c>
      <c r="IB71">
        <v>0</v>
      </c>
      <c r="IC71">
        <v>0</v>
      </c>
      <c r="ID71">
        <v>0</v>
      </c>
      <c r="IE71">
        <v>0</v>
      </c>
      <c r="IF71">
        <v>0</v>
      </c>
      <c r="IG71">
        <v>0</v>
      </c>
      <c r="IH71">
        <v>0</v>
      </c>
      <c r="II71">
        <v>0</v>
      </c>
      <c r="IJ71">
        <v>0</v>
      </c>
      <c r="IK71">
        <v>0</v>
      </c>
      <c r="IL71">
        <v>0</v>
      </c>
      <c r="IM71">
        <v>0</v>
      </c>
      <c r="IN71">
        <v>0</v>
      </c>
      <c r="IO71">
        <v>0</v>
      </c>
      <c r="IP71">
        <v>0</v>
      </c>
      <c r="IQ71">
        <v>0</v>
      </c>
      <c r="IR71">
        <v>0</v>
      </c>
      <c r="IS71">
        <v>0</v>
      </c>
      <c r="IT71">
        <v>0</v>
      </c>
      <c r="IU71">
        <v>0</v>
      </c>
      <c r="IV71">
        <v>0</v>
      </c>
      <c r="IW71">
        <v>0</v>
      </c>
      <c r="IX71">
        <v>0</v>
      </c>
      <c r="IY71">
        <v>0</v>
      </c>
      <c r="IZ71">
        <v>0</v>
      </c>
      <c r="JA71">
        <v>0</v>
      </c>
      <c r="JB71">
        <v>0</v>
      </c>
      <c r="JC71">
        <v>0</v>
      </c>
      <c r="JD71">
        <v>3.77</v>
      </c>
      <c r="JE71">
        <v>5.702</v>
      </c>
      <c r="JF71">
        <v>5.484</v>
      </c>
      <c r="JG71">
        <v>7.2080000000000002</v>
      </c>
      <c r="JH71">
        <v>7.1150000000000002</v>
      </c>
      <c r="JI71">
        <v>11.404999999999999</v>
      </c>
      <c r="JJ71">
        <v>8.3770000000000007</v>
      </c>
      <c r="JK71">
        <v>9.0459999999999994</v>
      </c>
      <c r="JL71">
        <v>6.0209999999999999</v>
      </c>
      <c r="JM71">
        <v>6.8810000000000002</v>
      </c>
      <c r="JN71">
        <v>9.2829999999999995</v>
      </c>
      <c r="JO71">
        <v>7.4690000000000003</v>
      </c>
      <c r="JP71">
        <v>8.0839999999999996</v>
      </c>
      <c r="JQ71">
        <v>6.8319999999999999</v>
      </c>
      <c r="JR71">
        <v>6.7030000000000003</v>
      </c>
      <c r="JS71">
        <v>11.147</v>
      </c>
      <c r="JT71">
        <v>9.7409999999999997</v>
      </c>
      <c r="JU71">
        <v>7.41</v>
      </c>
      <c r="JV71">
        <v>8.9079999999999995</v>
      </c>
      <c r="JW71">
        <v>12.308999999999999</v>
      </c>
      <c r="JX71">
        <v>7.1079999999999997</v>
      </c>
      <c r="JY71">
        <v>7.6029999999999998</v>
      </c>
      <c r="JZ71">
        <v>4.7830000000000004</v>
      </c>
      <c r="KA71">
        <v>9.52</v>
      </c>
      <c r="KB71">
        <v>11.379</v>
      </c>
      <c r="KC71">
        <v>10.234999999999999</v>
      </c>
      <c r="KD71">
        <v>11.760999999999999</v>
      </c>
      <c r="KE71">
        <v>11.544</v>
      </c>
      <c r="KF71">
        <v>10.278</v>
      </c>
      <c r="KG71">
        <v>12.917</v>
      </c>
    </row>
    <row r="72" spans="1:293" x14ac:dyDescent="0.25">
      <c r="A72" t="s">
        <v>766</v>
      </c>
      <c r="B72" t="s">
        <v>833</v>
      </c>
      <c r="C72" t="s">
        <v>595</v>
      </c>
      <c r="D72">
        <v>158</v>
      </c>
      <c r="E72" t="s">
        <v>13</v>
      </c>
      <c r="F72">
        <v>3</v>
      </c>
      <c r="G72">
        <v>2</v>
      </c>
      <c r="H72" t="s">
        <v>8</v>
      </c>
      <c r="I72" t="s">
        <v>612</v>
      </c>
      <c r="J72" t="s">
        <v>5</v>
      </c>
      <c r="K72" t="s">
        <v>834</v>
      </c>
      <c r="L72" t="s">
        <v>831</v>
      </c>
      <c r="M72" s="7">
        <v>0</v>
      </c>
      <c r="N72" s="7">
        <v>118.947876450202</v>
      </c>
      <c r="O72" s="7">
        <f>M72*'Emission and cost factors'!$D$8+N72*'Emission and cost factors'!$E$8</f>
        <v>54.716023167092921</v>
      </c>
      <c r="P72" s="8">
        <f>M72*'Emission and cost factors'!$D$9+N72*'Emission and cost factors'!$E$9</f>
        <v>17.842181467530299</v>
      </c>
      <c r="Q72" s="7">
        <f t="shared" si="14"/>
        <v>21.076999999999998</v>
      </c>
      <c r="R72" s="2">
        <f t="shared" si="15"/>
        <v>0</v>
      </c>
      <c r="S72" s="2">
        <f t="shared" si="16"/>
        <v>0</v>
      </c>
      <c r="T72" s="2">
        <f t="shared" si="17"/>
        <v>0</v>
      </c>
      <c r="U72" s="7">
        <f t="shared" si="18"/>
        <v>0</v>
      </c>
      <c r="V72" s="7">
        <f t="shared" si="19"/>
        <v>0</v>
      </c>
      <c r="W72" s="7">
        <f t="shared" si="20"/>
        <v>0</v>
      </c>
      <c r="X72">
        <v>20.22</v>
      </c>
      <c r="Y72">
        <v>20.55</v>
      </c>
      <c r="Z72">
        <v>20.69</v>
      </c>
      <c r="AA72">
        <v>20.5</v>
      </c>
      <c r="AB72">
        <v>20.73</v>
      </c>
      <c r="AC72">
        <v>21.11</v>
      </c>
      <c r="AD72">
        <v>21.25</v>
      </c>
      <c r="AE72">
        <v>21.42</v>
      </c>
      <c r="AF72">
        <v>21.25</v>
      </c>
      <c r="AG72">
        <v>20.99</v>
      </c>
      <c r="AH72">
        <v>21.32</v>
      </c>
      <c r="AI72">
        <v>20.61</v>
      </c>
      <c r="AJ72">
        <v>21.05</v>
      </c>
      <c r="AK72">
        <v>20.420000000000002</v>
      </c>
      <c r="AL72">
        <v>20.51</v>
      </c>
      <c r="AM72">
        <v>21.21</v>
      </c>
      <c r="AN72">
        <v>21.32</v>
      </c>
      <c r="AO72">
        <v>20.97</v>
      </c>
      <c r="AP72">
        <v>21.02</v>
      </c>
      <c r="AQ72">
        <v>21.54</v>
      </c>
      <c r="AR72">
        <v>21.41</v>
      </c>
      <c r="AS72">
        <v>20.98</v>
      </c>
      <c r="AT72">
        <v>21.14</v>
      </c>
      <c r="AU72">
        <v>21.5</v>
      </c>
      <c r="AV72">
        <v>21.56</v>
      </c>
      <c r="AW72">
        <v>20.89</v>
      </c>
      <c r="AX72">
        <v>21.22</v>
      </c>
      <c r="AY72">
        <v>21.61</v>
      </c>
      <c r="AZ72">
        <v>21.51</v>
      </c>
      <c r="BA72">
        <v>21.81</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19.670000000000002</v>
      </c>
      <c r="EO72">
        <v>19.96</v>
      </c>
      <c r="EP72">
        <v>20.02</v>
      </c>
      <c r="EQ72">
        <v>19.84</v>
      </c>
      <c r="ER72">
        <v>20.07</v>
      </c>
      <c r="ES72">
        <v>20.329999999999998</v>
      </c>
      <c r="ET72">
        <v>20.38</v>
      </c>
      <c r="EU72">
        <v>20.64</v>
      </c>
      <c r="EV72">
        <v>20.399999999999999</v>
      </c>
      <c r="EW72">
        <v>20.170000000000002</v>
      </c>
      <c r="EX72">
        <v>20.58</v>
      </c>
      <c r="EY72">
        <v>19.95</v>
      </c>
      <c r="EZ72">
        <v>20.29</v>
      </c>
      <c r="FA72">
        <v>19.760000000000002</v>
      </c>
      <c r="FB72">
        <v>19.91</v>
      </c>
      <c r="FC72">
        <v>20.63</v>
      </c>
      <c r="FD72">
        <v>20.58</v>
      </c>
      <c r="FE72">
        <v>20.170000000000002</v>
      </c>
      <c r="FF72">
        <v>20.28</v>
      </c>
      <c r="FG72">
        <v>20.73</v>
      </c>
      <c r="FH72">
        <v>20.47</v>
      </c>
      <c r="FI72">
        <v>20.16</v>
      </c>
      <c r="FJ72">
        <v>20.350000000000001</v>
      </c>
      <c r="FK72">
        <v>20.72</v>
      </c>
      <c r="FL72">
        <v>20.72</v>
      </c>
      <c r="FM72">
        <v>20.25</v>
      </c>
      <c r="FN72">
        <v>20.47</v>
      </c>
      <c r="FO72">
        <v>20.93</v>
      </c>
      <c r="FP72">
        <v>20.65</v>
      </c>
      <c r="FQ72">
        <v>21.07</v>
      </c>
      <c r="FR72">
        <v>0.28299999999999997</v>
      </c>
      <c r="FS72">
        <v>3.9E-2</v>
      </c>
      <c r="FT72">
        <v>0</v>
      </c>
      <c r="FU72">
        <v>0.17799999999999999</v>
      </c>
      <c r="FV72">
        <v>0</v>
      </c>
      <c r="FW72">
        <v>0</v>
      </c>
      <c r="FX72">
        <v>0</v>
      </c>
      <c r="FY72">
        <v>0</v>
      </c>
      <c r="FZ72">
        <v>0</v>
      </c>
      <c r="GA72">
        <v>0</v>
      </c>
      <c r="GB72">
        <v>0</v>
      </c>
      <c r="GC72">
        <v>5.6000000000000001E-2</v>
      </c>
      <c r="GD72">
        <v>0</v>
      </c>
      <c r="GE72">
        <v>0.26700000000000002</v>
      </c>
      <c r="GF72">
        <v>9.4E-2</v>
      </c>
      <c r="GG72">
        <v>0</v>
      </c>
      <c r="GH72">
        <v>0</v>
      </c>
      <c r="GI72">
        <v>0</v>
      </c>
      <c r="GJ72">
        <v>0</v>
      </c>
      <c r="GK72">
        <v>0</v>
      </c>
      <c r="GL72">
        <v>0</v>
      </c>
      <c r="GM72">
        <v>0</v>
      </c>
      <c r="GN72">
        <v>0</v>
      </c>
      <c r="GO72">
        <v>0</v>
      </c>
      <c r="GP72">
        <v>0</v>
      </c>
      <c r="GQ72">
        <v>0</v>
      </c>
      <c r="GR72">
        <v>0</v>
      </c>
      <c r="GS72">
        <v>0</v>
      </c>
      <c r="GT72">
        <v>0</v>
      </c>
      <c r="GU72">
        <v>0</v>
      </c>
      <c r="GV72">
        <v>0</v>
      </c>
      <c r="GW72">
        <v>0</v>
      </c>
      <c r="GX72">
        <v>0</v>
      </c>
      <c r="GY72">
        <v>0</v>
      </c>
      <c r="GZ72">
        <v>0</v>
      </c>
      <c r="HA72">
        <v>0</v>
      </c>
      <c r="HB72">
        <v>0</v>
      </c>
      <c r="HC72">
        <v>0</v>
      </c>
      <c r="HD72">
        <v>0</v>
      </c>
      <c r="HE72">
        <v>0</v>
      </c>
      <c r="HF72">
        <v>0</v>
      </c>
      <c r="HG72">
        <v>0</v>
      </c>
      <c r="HH72">
        <v>0</v>
      </c>
      <c r="HI72">
        <v>0</v>
      </c>
      <c r="HJ72">
        <v>0</v>
      </c>
      <c r="HK72">
        <v>0</v>
      </c>
      <c r="HL72">
        <v>0</v>
      </c>
      <c r="HM72">
        <v>0</v>
      </c>
      <c r="HN72">
        <v>0</v>
      </c>
      <c r="HO72">
        <v>0</v>
      </c>
      <c r="HP72">
        <v>0</v>
      </c>
      <c r="HQ72">
        <v>0</v>
      </c>
      <c r="HR72">
        <v>0</v>
      </c>
      <c r="HS72">
        <v>0</v>
      </c>
      <c r="HT72">
        <v>0</v>
      </c>
      <c r="HU72">
        <v>0</v>
      </c>
      <c r="HV72">
        <v>0</v>
      </c>
      <c r="HW72">
        <v>0</v>
      </c>
      <c r="HX72">
        <v>0</v>
      </c>
      <c r="HY72">
        <v>0</v>
      </c>
      <c r="HZ72">
        <v>0</v>
      </c>
      <c r="IA72">
        <v>0</v>
      </c>
      <c r="IB72">
        <v>0</v>
      </c>
      <c r="IC72">
        <v>0</v>
      </c>
      <c r="ID72">
        <v>0</v>
      </c>
      <c r="IE72">
        <v>0</v>
      </c>
      <c r="IF72">
        <v>0</v>
      </c>
      <c r="IG72">
        <v>0</v>
      </c>
      <c r="IH72">
        <v>0</v>
      </c>
      <c r="II72">
        <v>0</v>
      </c>
      <c r="IJ72">
        <v>0</v>
      </c>
      <c r="IK72">
        <v>0</v>
      </c>
      <c r="IL72">
        <v>0</v>
      </c>
      <c r="IM72">
        <v>0</v>
      </c>
      <c r="IN72">
        <v>0</v>
      </c>
      <c r="IO72">
        <v>0</v>
      </c>
      <c r="IP72">
        <v>0</v>
      </c>
      <c r="IQ72">
        <v>0</v>
      </c>
      <c r="IR72">
        <v>0</v>
      </c>
      <c r="IS72">
        <v>0</v>
      </c>
      <c r="IT72">
        <v>0</v>
      </c>
      <c r="IU72">
        <v>0</v>
      </c>
      <c r="IV72">
        <v>0</v>
      </c>
      <c r="IW72">
        <v>0</v>
      </c>
      <c r="IX72">
        <v>0</v>
      </c>
      <c r="IY72">
        <v>0</v>
      </c>
      <c r="IZ72">
        <v>0</v>
      </c>
      <c r="JA72">
        <v>0</v>
      </c>
      <c r="JB72">
        <v>0</v>
      </c>
      <c r="JC72">
        <v>0</v>
      </c>
      <c r="JD72">
        <v>3.77</v>
      </c>
      <c r="JE72">
        <v>5.702</v>
      </c>
      <c r="JF72">
        <v>5.484</v>
      </c>
      <c r="JG72">
        <v>7.2080000000000002</v>
      </c>
      <c r="JH72">
        <v>7.1150000000000002</v>
      </c>
      <c r="JI72">
        <v>11.404999999999999</v>
      </c>
      <c r="JJ72">
        <v>8.3770000000000007</v>
      </c>
      <c r="JK72">
        <v>9.0459999999999994</v>
      </c>
      <c r="JL72">
        <v>6.0209999999999999</v>
      </c>
      <c r="JM72">
        <v>6.8810000000000002</v>
      </c>
      <c r="JN72">
        <v>9.2829999999999995</v>
      </c>
      <c r="JO72">
        <v>7.4690000000000003</v>
      </c>
      <c r="JP72">
        <v>8.0839999999999996</v>
      </c>
      <c r="JQ72">
        <v>6.8319999999999999</v>
      </c>
      <c r="JR72">
        <v>6.7030000000000003</v>
      </c>
      <c r="JS72">
        <v>11.147</v>
      </c>
      <c r="JT72">
        <v>9.7409999999999997</v>
      </c>
      <c r="JU72">
        <v>7.41</v>
      </c>
      <c r="JV72">
        <v>8.9079999999999995</v>
      </c>
      <c r="JW72">
        <v>12.308999999999999</v>
      </c>
      <c r="JX72">
        <v>7.1079999999999997</v>
      </c>
      <c r="JY72">
        <v>7.6029999999999998</v>
      </c>
      <c r="JZ72">
        <v>4.7830000000000004</v>
      </c>
      <c r="KA72">
        <v>9.52</v>
      </c>
      <c r="KB72">
        <v>11.379</v>
      </c>
      <c r="KC72">
        <v>10.234999999999999</v>
      </c>
      <c r="KD72">
        <v>11.760999999999999</v>
      </c>
      <c r="KE72">
        <v>11.544</v>
      </c>
      <c r="KF72">
        <v>10.278</v>
      </c>
      <c r="KG72">
        <v>12.917</v>
      </c>
    </row>
    <row r="73" spans="1:293" x14ac:dyDescent="0.25">
      <c r="A73" t="s">
        <v>767</v>
      </c>
      <c r="B73" t="s">
        <v>833</v>
      </c>
      <c r="C73" t="s">
        <v>595</v>
      </c>
      <c r="D73">
        <v>159</v>
      </c>
      <c r="E73" t="s">
        <v>13</v>
      </c>
      <c r="F73">
        <v>3</v>
      </c>
      <c r="G73">
        <v>2</v>
      </c>
      <c r="H73" t="s">
        <v>8</v>
      </c>
      <c r="I73" t="s">
        <v>7</v>
      </c>
      <c r="J73" t="s">
        <v>611</v>
      </c>
      <c r="K73" t="s">
        <v>834</v>
      </c>
      <c r="L73" t="s">
        <v>831</v>
      </c>
      <c r="M73" s="7">
        <v>0</v>
      </c>
      <c r="N73" s="7">
        <v>118.936145839095</v>
      </c>
      <c r="O73" s="7">
        <f>M73*'Emission and cost factors'!$D$8+N73*'Emission and cost factors'!$E$8</f>
        <v>54.710627085983703</v>
      </c>
      <c r="P73" s="8">
        <f>M73*'Emission and cost factors'!$D$9+N73*'Emission and cost factors'!$E$9</f>
        <v>17.840421875864251</v>
      </c>
      <c r="Q73" s="7">
        <f t="shared" si="14"/>
        <v>21.079333333333334</v>
      </c>
      <c r="R73" s="2">
        <f t="shared" si="15"/>
        <v>0</v>
      </c>
      <c r="S73" s="2">
        <f t="shared" si="16"/>
        <v>0</v>
      </c>
      <c r="T73" s="2">
        <f t="shared" si="17"/>
        <v>0</v>
      </c>
      <c r="U73" s="7">
        <f t="shared" si="18"/>
        <v>0</v>
      </c>
      <c r="V73" s="7">
        <f t="shared" si="19"/>
        <v>0</v>
      </c>
      <c r="W73" s="7">
        <f t="shared" si="20"/>
        <v>0</v>
      </c>
      <c r="X73">
        <v>20.27</v>
      </c>
      <c r="Y73">
        <v>20.57</v>
      </c>
      <c r="Z73">
        <v>20.71</v>
      </c>
      <c r="AA73">
        <v>20.51</v>
      </c>
      <c r="AB73">
        <v>20.72</v>
      </c>
      <c r="AC73">
        <v>21.1</v>
      </c>
      <c r="AD73">
        <v>21.26</v>
      </c>
      <c r="AE73">
        <v>21.41</v>
      </c>
      <c r="AF73">
        <v>21.27</v>
      </c>
      <c r="AG73">
        <v>20.98</v>
      </c>
      <c r="AH73">
        <v>21.31</v>
      </c>
      <c r="AI73">
        <v>20.6</v>
      </c>
      <c r="AJ73">
        <v>21.06</v>
      </c>
      <c r="AK73">
        <v>20.43</v>
      </c>
      <c r="AL73">
        <v>20.52</v>
      </c>
      <c r="AM73">
        <v>21.19</v>
      </c>
      <c r="AN73">
        <v>21.3</v>
      </c>
      <c r="AO73">
        <v>20.95</v>
      </c>
      <c r="AP73">
        <v>20.99</v>
      </c>
      <c r="AQ73">
        <v>21.53</v>
      </c>
      <c r="AR73">
        <v>21.41</v>
      </c>
      <c r="AS73">
        <v>20.96</v>
      </c>
      <c r="AT73">
        <v>21.14</v>
      </c>
      <c r="AU73">
        <v>21.5</v>
      </c>
      <c r="AV73">
        <v>21.53</v>
      </c>
      <c r="AW73">
        <v>20.87</v>
      </c>
      <c r="AX73">
        <v>21.2</v>
      </c>
      <c r="AY73">
        <v>21.71</v>
      </c>
      <c r="AZ73">
        <v>21.54</v>
      </c>
      <c r="BA73">
        <v>21.84</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0</v>
      </c>
      <c r="EK73">
        <v>0</v>
      </c>
      <c r="EL73">
        <v>0</v>
      </c>
      <c r="EM73">
        <v>0</v>
      </c>
      <c r="EN73">
        <v>19.78</v>
      </c>
      <c r="EO73">
        <v>20.03</v>
      </c>
      <c r="EP73">
        <v>20.09</v>
      </c>
      <c r="EQ73">
        <v>19.920000000000002</v>
      </c>
      <c r="ER73">
        <v>20.13</v>
      </c>
      <c r="ES73">
        <v>20.350000000000001</v>
      </c>
      <c r="ET73">
        <v>20.420000000000002</v>
      </c>
      <c r="EU73">
        <v>20.7</v>
      </c>
      <c r="EV73">
        <v>20.49</v>
      </c>
      <c r="EW73">
        <v>20.23</v>
      </c>
      <c r="EX73">
        <v>20.62</v>
      </c>
      <c r="EY73">
        <v>20</v>
      </c>
      <c r="EZ73">
        <v>20.34</v>
      </c>
      <c r="FA73">
        <v>19.809999999999999</v>
      </c>
      <c r="FB73">
        <v>19.940000000000001</v>
      </c>
      <c r="FC73">
        <v>20.65</v>
      </c>
      <c r="FD73">
        <v>20.6</v>
      </c>
      <c r="FE73">
        <v>20.18</v>
      </c>
      <c r="FF73">
        <v>20.32</v>
      </c>
      <c r="FG73">
        <v>20.76</v>
      </c>
      <c r="FH73">
        <v>20.51</v>
      </c>
      <c r="FI73">
        <v>20.2</v>
      </c>
      <c r="FJ73">
        <v>20.440000000000001</v>
      </c>
      <c r="FK73">
        <v>20.77</v>
      </c>
      <c r="FL73">
        <v>20.75</v>
      </c>
      <c r="FM73">
        <v>20.239999999999998</v>
      </c>
      <c r="FN73">
        <v>20.46</v>
      </c>
      <c r="FO73">
        <v>20.89</v>
      </c>
      <c r="FP73">
        <v>20.67</v>
      </c>
      <c r="FQ73">
        <v>21.03</v>
      </c>
      <c r="FR73">
        <v>0.222</v>
      </c>
      <c r="FS73">
        <v>0</v>
      </c>
      <c r="FT73">
        <v>0</v>
      </c>
      <c r="FU73">
        <v>0.1</v>
      </c>
      <c r="FV73">
        <v>0</v>
      </c>
      <c r="FW73">
        <v>0</v>
      </c>
      <c r="FX73">
        <v>0</v>
      </c>
      <c r="FY73">
        <v>0</v>
      </c>
      <c r="FZ73">
        <v>0</v>
      </c>
      <c r="GA73">
        <v>0</v>
      </c>
      <c r="GB73">
        <v>0</v>
      </c>
      <c r="GC73">
        <v>0</v>
      </c>
      <c r="GD73">
        <v>0</v>
      </c>
      <c r="GE73">
        <v>0.23899999999999999</v>
      </c>
      <c r="GF73">
        <v>7.1999999999999995E-2</v>
      </c>
      <c r="GG73">
        <v>0</v>
      </c>
      <c r="GH73">
        <v>0</v>
      </c>
      <c r="GI73">
        <v>0</v>
      </c>
      <c r="GJ73">
        <v>0</v>
      </c>
      <c r="GK73">
        <v>0</v>
      </c>
      <c r="GL73">
        <v>0</v>
      </c>
      <c r="GM73">
        <v>0</v>
      </c>
      <c r="GN73">
        <v>0</v>
      </c>
      <c r="GO73">
        <v>0</v>
      </c>
      <c r="GP73">
        <v>0</v>
      </c>
      <c r="GQ73">
        <v>0</v>
      </c>
      <c r="GR73">
        <v>0</v>
      </c>
      <c r="GS73">
        <v>0</v>
      </c>
      <c r="GT73">
        <v>0</v>
      </c>
      <c r="GU73">
        <v>0</v>
      </c>
      <c r="GV73">
        <v>0</v>
      </c>
      <c r="GW73">
        <v>0</v>
      </c>
      <c r="GX73">
        <v>0</v>
      </c>
      <c r="GY73">
        <v>0</v>
      </c>
      <c r="GZ73">
        <v>0</v>
      </c>
      <c r="HA73">
        <v>0</v>
      </c>
      <c r="HB73">
        <v>0</v>
      </c>
      <c r="HC73">
        <v>0</v>
      </c>
      <c r="HD73">
        <v>0</v>
      </c>
      <c r="HE73">
        <v>0</v>
      </c>
      <c r="HF73">
        <v>0</v>
      </c>
      <c r="HG73">
        <v>0</v>
      </c>
      <c r="HH73">
        <v>0</v>
      </c>
      <c r="HI73">
        <v>0</v>
      </c>
      <c r="HJ73">
        <v>0</v>
      </c>
      <c r="HK73">
        <v>0</v>
      </c>
      <c r="HL73">
        <v>0</v>
      </c>
      <c r="HM73">
        <v>0</v>
      </c>
      <c r="HN73">
        <v>0</v>
      </c>
      <c r="HO73">
        <v>0</v>
      </c>
      <c r="HP73">
        <v>0</v>
      </c>
      <c r="HQ73">
        <v>0</v>
      </c>
      <c r="HR73">
        <v>0</v>
      </c>
      <c r="HS73">
        <v>0</v>
      </c>
      <c r="HT73">
        <v>0</v>
      </c>
      <c r="HU73">
        <v>0</v>
      </c>
      <c r="HV73">
        <v>0</v>
      </c>
      <c r="HW73">
        <v>0</v>
      </c>
      <c r="HX73">
        <v>0</v>
      </c>
      <c r="HY73">
        <v>0</v>
      </c>
      <c r="HZ73">
        <v>0</v>
      </c>
      <c r="IA73">
        <v>0</v>
      </c>
      <c r="IB73">
        <v>0</v>
      </c>
      <c r="IC73">
        <v>0</v>
      </c>
      <c r="ID73">
        <v>0</v>
      </c>
      <c r="IE73">
        <v>0</v>
      </c>
      <c r="IF73">
        <v>0</v>
      </c>
      <c r="IG73">
        <v>0</v>
      </c>
      <c r="IH73">
        <v>0</v>
      </c>
      <c r="II73">
        <v>0</v>
      </c>
      <c r="IJ73">
        <v>0</v>
      </c>
      <c r="IK73">
        <v>0</v>
      </c>
      <c r="IL73">
        <v>0</v>
      </c>
      <c r="IM73">
        <v>0</v>
      </c>
      <c r="IN73">
        <v>0</v>
      </c>
      <c r="IO73">
        <v>0</v>
      </c>
      <c r="IP73">
        <v>0</v>
      </c>
      <c r="IQ73">
        <v>0</v>
      </c>
      <c r="IR73">
        <v>0</v>
      </c>
      <c r="IS73">
        <v>0</v>
      </c>
      <c r="IT73">
        <v>0</v>
      </c>
      <c r="IU73">
        <v>0</v>
      </c>
      <c r="IV73">
        <v>0</v>
      </c>
      <c r="IW73">
        <v>0</v>
      </c>
      <c r="IX73">
        <v>0</v>
      </c>
      <c r="IY73">
        <v>0</v>
      </c>
      <c r="IZ73">
        <v>0</v>
      </c>
      <c r="JA73">
        <v>0</v>
      </c>
      <c r="JB73">
        <v>0</v>
      </c>
      <c r="JC73">
        <v>0</v>
      </c>
      <c r="JD73">
        <v>3.77</v>
      </c>
      <c r="JE73">
        <v>5.702</v>
      </c>
      <c r="JF73">
        <v>5.484</v>
      </c>
      <c r="JG73">
        <v>7.2080000000000002</v>
      </c>
      <c r="JH73">
        <v>7.1150000000000002</v>
      </c>
      <c r="JI73">
        <v>11.404999999999999</v>
      </c>
      <c r="JJ73">
        <v>8.3770000000000007</v>
      </c>
      <c r="JK73">
        <v>9.0459999999999994</v>
      </c>
      <c r="JL73">
        <v>6.0209999999999999</v>
      </c>
      <c r="JM73">
        <v>6.8810000000000002</v>
      </c>
      <c r="JN73">
        <v>9.2829999999999995</v>
      </c>
      <c r="JO73">
        <v>7.4690000000000003</v>
      </c>
      <c r="JP73">
        <v>8.0839999999999996</v>
      </c>
      <c r="JQ73">
        <v>6.8319999999999999</v>
      </c>
      <c r="JR73">
        <v>6.7030000000000003</v>
      </c>
      <c r="JS73">
        <v>11.147</v>
      </c>
      <c r="JT73">
        <v>9.7409999999999997</v>
      </c>
      <c r="JU73">
        <v>7.41</v>
      </c>
      <c r="JV73">
        <v>8.9079999999999995</v>
      </c>
      <c r="JW73">
        <v>12.308999999999999</v>
      </c>
      <c r="JX73">
        <v>7.1079999999999997</v>
      </c>
      <c r="JY73">
        <v>7.6029999999999998</v>
      </c>
      <c r="JZ73">
        <v>4.7830000000000004</v>
      </c>
      <c r="KA73">
        <v>9.52</v>
      </c>
      <c r="KB73">
        <v>11.379</v>
      </c>
      <c r="KC73">
        <v>10.234999999999999</v>
      </c>
      <c r="KD73">
        <v>11.760999999999999</v>
      </c>
      <c r="KE73">
        <v>11.544</v>
      </c>
      <c r="KF73">
        <v>10.278</v>
      </c>
      <c r="KG73">
        <v>12.917</v>
      </c>
    </row>
    <row r="74" spans="1:293" x14ac:dyDescent="0.25">
      <c r="A74" t="s">
        <v>768</v>
      </c>
      <c r="B74" t="s">
        <v>833</v>
      </c>
      <c r="C74" t="s">
        <v>595</v>
      </c>
      <c r="D74">
        <v>160</v>
      </c>
      <c r="E74" t="s">
        <v>13</v>
      </c>
      <c r="F74">
        <v>3</v>
      </c>
      <c r="G74">
        <v>2</v>
      </c>
      <c r="H74" t="s">
        <v>8</v>
      </c>
      <c r="I74" t="s">
        <v>7</v>
      </c>
      <c r="J74" t="s">
        <v>5</v>
      </c>
      <c r="K74" t="s">
        <v>834</v>
      </c>
      <c r="L74" t="s">
        <v>831</v>
      </c>
      <c r="M74" s="7">
        <v>0</v>
      </c>
      <c r="N74" s="7">
        <v>118.8003145343</v>
      </c>
      <c r="O74" s="7">
        <f>M74*'Emission and cost factors'!$D$8+N74*'Emission and cost factors'!$E$8</f>
        <v>54.648144685778</v>
      </c>
      <c r="P74" s="8">
        <f>M74*'Emission and cost factors'!$D$9+N74*'Emission and cost factors'!$E$9</f>
        <v>17.820047180145</v>
      </c>
      <c r="Q74" s="7">
        <f t="shared" si="14"/>
        <v>21.079333333333334</v>
      </c>
      <c r="R74" s="2">
        <f t="shared" si="15"/>
        <v>0</v>
      </c>
      <c r="S74" s="2">
        <f t="shared" si="16"/>
        <v>0</v>
      </c>
      <c r="T74" s="2">
        <f t="shared" si="17"/>
        <v>0</v>
      </c>
      <c r="U74" s="7">
        <f t="shared" si="18"/>
        <v>0</v>
      </c>
      <c r="V74" s="7">
        <f t="shared" si="19"/>
        <v>0</v>
      </c>
      <c r="W74" s="7">
        <f t="shared" si="20"/>
        <v>0</v>
      </c>
      <c r="X74">
        <v>20.27</v>
      </c>
      <c r="Y74">
        <v>20.57</v>
      </c>
      <c r="Z74">
        <v>20.71</v>
      </c>
      <c r="AA74">
        <v>20.51</v>
      </c>
      <c r="AB74">
        <v>20.72</v>
      </c>
      <c r="AC74">
        <v>21.1</v>
      </c>
      <c r="AD74">
        <v>21.26</v>
      </c>
      <c r="AE74">
        <v>21.41</v>
      </c>
      <c r="AF74">
        <v>21.27</v>
      </c>
      <c r="AG74">
        <v>20.98</v>
      </c>
      <c r="AH74">
        <v>21.31</v>
      </c>
      <c r="AI74">
        <v>20.6</v>
      </c>
      <c r="AJ74">
        <v>21.06</v>
      </c>
      <c r="AK74">
        <v>20.43</v>
      </c>
      <c r="AL74">
        <v>20.52</v>
      </c>
      <c r="AM74">
        <v>21.19</v>
      </c>
      <c r="AN74">
        <v>21.3</v>
      </c>
      <c r="AO74">
        <v>20.95</v>
      </c>
      <c r="AP74">
        <v>20.99</v>
      </c>
      <c r="AQ74">
        <v>21.53</v>
      </c>
      <c r="AR74">
        <v>21.41</v>
      </c>
      <c r="AS74">
        <v>20.96</v>
      </c>
      <c r="AT74">
        <v>21.14</v>
      </c>
      <c r="AU74">
        <v>21.5</v>
      </c>
      <c r="AV74">
        <v>21.53</v>
      </c>
      <c r="AW74">
        <v>20.87</v>
      </c>
      <c r="AX74">
        <v>21.2</v>
      </c>
      <c r="AY74">
        <v>21.71</v>
      </c>
      <c r="AZ74">
        <v>21.54</v>
      </c>
      <c r="BA74">
        <v>21.84</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19.78</v>
      </c>
      <c r="EO74">
        <v>20.03</v>
      </c>
      <c r="EP74">
        <v>20.09</v>
      </c>
      <c r="EQ74">
        <v>19.920000000000002</v>
      </c>
      <c r="ER74">
        <v>20.13</v>
      </c>
      <c r="ES74">
        <v>20.350000000000001</v>
      </c>
      <c r="ET74">
        <v>20.420000000000002</v>
      </c>
      <c r="EU74">
        <v>20.7</v>
      </c>
      <c r="EV74">
        <v>20.49</v>
      </c>
      <c r="EW74">
        <v>20.23</v>
      </c>
      <c r="EX74">
        <v>20.62</v>
      </c>
      <c r="EY74">
        <v>20</v>
      </c>
      <c r="EZ74">
        <v>20.34</v>
      </c>
      <c r="FA74">
        <v>19.809999999999999</v>
      </c>
      <c r="FB74">
        <v>19.940000000000001</v>
      </c>
      <c r="FC74">
        <v>20.65</v>
      </c>
      <c r="FD74">
        <v>20.6</v>
      </c>
      <c r="FE74">
        <v>20.18</v>
      </c>
      <c r="FF74">
        <v>20.32</v>
      </c>
      <c r="FG74">
        <v>20.76</v>
      </c>
      <c r="FH74">
        <v>20.51</v>
      </c>
      <c r="FI74">
        <v>20.2</v>
      </c>
      <c r="FJ74">
        <v>20.440000000000001</v>
      </c>
      <c r="FK74">
        <v>20.77</v>
      </c>
      <c r="FL74">
        <v>20.75</v>
      </c>
      <c r="FM74">
        <v>20.239999999999998</v>
      </c>
      <c r="FN74">
        <v>20.46</v>
      </c>
      <c r="FO74">
        <v>20.89</v>
      </c>
      <c r="FP74">
        <v>20.67</v>
      </c>
      <c r="FQ74">
        <v>21.03</v>
      </c>
      <c r="FR74">
        <v>0.222</v>
      </c>
      <c r="FS74">
        <v>0</v>
      </c>
      <c r="FT74">
        <v>0</v>
      </c>
      <c r="FU74">
        <v>0.1</v>
      </c>
      <c r="FV74">
        <v>0</v>
      </c>
      <c r="FW74">
        <v>0</v>
      </c>
      <c r="FX74">
        <v>0</v>
      </c>
      <c r="FY74">
        <v>0</v>
      </c>
      <c r="FZ74">
        <v>0</v>
      </c>
      <c r="GA74">
        <v>0</v>
      </c>
      <c r="GB74">
        <v>0</v>
      </c>
      <c r="GC74">
        <v>0</v>
      </c>
      <c r="GD74">
        <v>0</v>
      </c>
      <c r="GE74">
        <v>0.23899999999999999</v>
      </c>
      <c r="GF74">
        <v>7.1999999999999995E-2</v>
      </c>
      <c r="GG74">
        <v>0</v>
      </c>
      <c r="GH74">
        <v>0</v>
      </c>
      <c r="GI74">
        <v>0</v>
      </c>
      <c r="GJ74">
        <v>0</v>
      </c>
      <c r="GK74">
        <v>0</v>
      </c>
      <c r="GL74">
        <v>0</v>
      </c>
      <c r="GM74">
        <v>0</v>
      </c>
      <c r="GN74">
        <v>0</v>
      </c>
      <c r="GO74">
        <v>0</v>
      </c>
      <c r="GP74">
        <v>0</v>
      </c>
      <c r="GQ74">
        <v>0</v>
      </c>
      <c r="GR74">
        <v>0</v>
      </c>
      <c r="GS74">
        <v>0</v>
      </c>
      <c r="GT74">
        <v>0</v>
      </c>
      <c r="GU74">
        <v>0</v>
      </c>
      <c r="GV74">
        <v>0</v>
      </c>
      <c r="GW74">
        <v>0</v>
      </c>
      <c r="GX74">
        <v>0</v>
      </c>
      <c r="GY74">
        <v>0</v>
      </c>
      <c r="GZ74">
        <v>0</v>
      </c>
      <c r="HA74">
        <v>0</v>
      </c>
      <c r="HB74">
        <v>0</v>
      </c>
      <c r="HC74">
        <v>0</v>
      </c>
      <c r="HD74">
        <v>0</v>
      </c>
      <c r="HE74">
        <v>0</v>
      </c>
      <c r="HF74">
        <v>0</v>
      </c>
      <c r="HG74">
        <v>0</v>
      </c>
      <c r="HH74">
        <v>0</v>
      </c>
      <c r="HI74">
        <v>0</v>
      </c>
      <c r="HJ74">
        <v>0</v>
      </c>
      <c r="HK74">
        <v>0</v>
      </c>
      <c r="HL74">
        <v>0</v>
      </c>
      <c r="HM74">
        <v>0</v>
      </c>
      <c r="HN74">
        <v>0</v>
      </c>
      <c r="HO74">
        <v>0</v>
      </c>
      <c r="HP74">
        <v>0</v>
      </c>
      <c r="HQ74">
        <v>0</v>
      </c>
      <c r="HR74">
        <v>0</v>
      </c>
      <c r="HS74">
        <v>0</v>
      </c>
      <c r="HT74">
        <v>0</v>
      </c>
      <c r="HU74">
        <v>0</v>
      </c>
      <c r="HV74">
        <v>0</v>
      </c>
      <c r="HW74">
        <v>0</v>
      </c>
      <c r="HX74">
        <v>0</v>
      </c>
      <c r="HY74">
        <v>0</v>
      </c>
      <c r="HZ74">
        <v>0</v>
      </c>
      <c r="IA74">
        <v>0</v>
      </c>
      <c r="IB74">
        <v>0</v>
      </c>
      <c r="IC74">
        <v>0</v>
      </c>
      <c r="ID74">
        <v>0</v>
      </c>
      <c r="IE74">
        <v>0</v>
      </c>
      <c r="IF74">
        <v>0</v>
      </c>
      <c r="IG74">
        <v>0</v>
      </c>
      <c r="IH74">
        <v>0</v>
      </c>
      <c r="II74">
        <v>0</v>
      </c>
      <c r="IJ74">
        <v>0</v>
      </c>
      <c r="IK74">
        <v>0</v>
      </c>
      <c r="IL74">
        <v>0</v>
      </c>
      <c r="IM74">
        <v>0</v>
      </c>
      <c r="IN74">
        <v>0</v>
      </c>
      <c r="IO74">
        <v>0</v>
      </c>
      <c r="IP74">
        <v>0</v>
      </c>
      <c r="IQ74">
        <v>0</v>
      </c>
      <c r="IR74">
        <v>0</v>
      </c>
      <c r="IS74">
        <v>0</v>
      </c>
      <c r="IT74">
        <v>0</v>
      </c>
      <c r="IU74">
        <v>0</v>
      </c>
      <c r="IV74">
        <v>0</v>
      </c>
      <c r="IW74">
        <v>0</v>
      </c>
      <c r="IX74">
        <v>0</v>
      </c>
      <c r="IY74">
        <v>0</v>
      </c>
      <c r="IZ74">
        <v>0</v>
      </c>
      <c r="JA74">
        <v>0</v>
      </c>
      <c r="JB74">
        <v>0</v>
      </c>
      <c r="JC74">
        <v>0</v>
      </c>
      <c r="JD74">
        <v>3.77</v>
      </c>
      <c r="JE74">
        <v>5.702</v>
      </c>
      <c r="JF74">
        <v>5.484</v>
      </c>
      <c r="JG74">
        <v>7.2080000000000002</v>
      </c>
      <c r="JH74">
        <v>7.1150000000000002</v>
      </c>
      <c r="JI74">
        <v>11.404999999999999</v>
      </c>
      <c r="JJ74">
        <v>8.3770000000000007</v>
      </c>
      <c r="JK74">
        <v>9.0459999999999994</v>
      </c>
      <c r="JL74">
        <v>6.0209999999999999</v>
      </c>
      <c r="JM74">
        <v>6.8810000000000002</v>
      </c>
      <c r="JN74">
        <v>9.2829999999999995</v>
      </c>
      <c r="JO74">
        <v>7.4690000000000003</v>
      </c>
      <c r="JP74">
        <v>8.0839999999999996</v>
      </c>
      <c r="JQ74">
        <v>6.8319999999999999</v>
      </c>
      <c r="JR74">
        <v>6.7030000000000003</v>
      </c>
      <c r="JS74">
        <v>11.147</v>
      </c>
      <c r="JT74">
        <v>9.7409999999999997</v>
      </c>
      <c r="JU74">
        <v>7.41</v>
      </c>
      <c r="JV74">
        <v>8.9079999999999995</v>
      </c>
      <c r="JW74">
        <v>12.308999999999999</v>
      </c>
      <c r="JX74">
        <v>7.1079999999999997</v>
      </c>
      <c r="JY74">
        <v>7.6029999999999998</v>
      </c>
      <c r="JZ74">
        <v>4.7830000000000004</v>
      </c>
      <c r="KA74">
        <v>9.52</v>
      </c>
      <c r="KB74">
        <v>11.379</v>
      </c>
      <c r="KC74">
        <v>10.234999999999999</v>
      </c>
      <c r="KD74">
        <v>11.760999999999999</v>
      </c>
      <c r="KE74">
        <v>11.544</v>
      </c>
      <c r="KF74">
        <v>10.278</v>
      </c>
      <c r="KG74">
        <v>12.917</v>
      </c>
    </row>
    <row r="75" spans="1:293" x14ac:dyDescent="0.25">
      <c r="A75" t="s">
        <v>769</v>
      </c>
      <c r="B75" t="s">
        <v>833</v>
      </c>
      <c r="C75" t="s">
        <v>595</v>
      </c>
      <c r="D75">
        <v>161</v>
      </c>
      <c r="E75" t="s">
        <v>13</v>
      </c>
      <c r="F75">
        <v>3</v>
      </c>
      <c r="G75">
        <v>2</v>
      </c>
      <c r="H75" t="s">
        <v>8</v>
      </c>
      <c r="I75" t="s">
        <v>3</v>
      </c>
      <c r="J75" t="s">
        <v>611</v>
      </c>
      <c r="K75" t="s">
        <v>834</v>
      </c>
      <c r="L75" t="s">
        <v>831</v>
      </c>
      <c r="M75" s="7">
        <v>0</v>
      </c>
      <c r="N75" s="7">
        <v>115.701992372951</v>
      </c>
      <c r="O75" s="7">
        <f>M75*'Emission and cost factors'!$D$8+N75*'Emission and cost factors'!$E$8</f>
        <v>53.222916491557463</v>
      </c>
      <c r="P75" s="8">
        <f>M75*'Emission and cost factors'!$D$9+N75*'Emission and cost factors'!$E$9</f>
        <v>17.35529885594265</v>
      </c>
      <c r="Q75" s="7">
        <f t="shared" si="14"/>
        <v>21.043000000000003</v>
      </c>
      <c r="R75" s="2">
        <f t="shared" si="15"/>
        <v>0</v>
      </c>
      <c r="S75" s="2">
        <f t="shared" si="16"/>
        <v>0</v>
      </c>
      <c r="T75" s="2">
        <f t="shared" si="17"/>
        <v>0</v>
      </c>
      <c r="U75" s="7">
        <f t="shared" si="18"/>
        <v>0</v>
      </c>
      <c r="V75" s="7">
        <f t="shared" si="19"/>
        <v>0</v>
      </c>
      <c r="W75" s="7">
        <f t="shared" si="20"/>
        <v>0</v>
      </c>
      <c r="X75">
        <v>20.170000000000002</v>
      </c>
      <c r="Y75">
        <v>20.5</v>
      </c>
      <c r="Z75">
        <v>20.66</v>
      </c>
      <c r="AA75">
        <v>20.47</v>
      </c>
      <c r="AB75">
        <v>20.71</v>
      </c>
      <c r="AC75">
        <v>21.1</v>
      </c>
      <c r="AD75">
        <v>21.21</v>
      </c>
      <c r="AE75">
        <v>21.4</v>
      </c>
      <c r="AF75">
        <v>21.19</v>
      </c>
      <c r="AG75">
        <v>20.96</v>
      </c>
      <c r="AH75">
        <v>21.29</v>
      </c>
      <c r="AI75">
        <v>20.59</v>
      </c>
      <c r="AJ75">
        <v>21</v>
      </c>
      <c r="AK75">
        <v>20.38</v>
      </c>
      <c r="AL75">
        <v>20.48</v>
      </c>
      <c r="AM75">
        <v>21.2</v>
      </c>
      <c r="AN75">
        <v>21.3</v>
      </c>
      <c r="AO75">
        <v>20.97</v>
      </c>
      <c r="AP75">
        <v>21.03</v>
      </c>
      <c r="AQ75">
        <v>21.48</v>
      </c>
      <c r="AR75">
        <v>21.27</v>
      </c>
      <c r="AS75">
        <v>20.97</v>
      </c>
      <c r="AT75">
        <v>21.07</v>
      </c>
      <c r="AU75">
        <v>21.47</v>
      </c>
      <c r="AV75">
        <v>21.57</v>
      </c>
      <c r="AW75">
        <v>20.88</v>
      </c>
      <c r="AX75">
        <v>21.21</v>
      </c>
      <c r="AY75">
        <v>21.54</v>
      </c>
      <c r="AZ75">
        <v>21.49</v>
      </c>
      <c r="BA75">
        <v>21.73</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19.53</v>
      </c>
      <c r="EO75">
        <v>19.84</v>
      </c>
      <c r="EP75">
        <v>19.920000000000002</v>
      </c>
      <c r="EQ75">
        <v>19.77</v>
      </c>
      <c r="ER75">
        <v>19.989999999999998</v>
      </c>
      <c r="ES75">
        <v>20.28</v>
      </c>
      <c r="ET75">
        <v>20.3</v>
      </c>
      <c r="EU75">
        <v>20.54</v>
      </c>
      <c r="EV75">
        <v>20.260000000000002</v>
      </c>
      <c r="EW75">
        <v>20.07</v>
      </c>
      <c r="EX75">
        <v>20.48</v>
      </c>
      <c r="EY75">
        <v>19.89</v>
      </c>
      <c r="EZ75">
        <v>20.190000000000001</v>
      </c>
      <c r="FA75">
        <v>19.66</v>
      </c>
      <c r="FB75">
        <v>19.829999999999998</v>
      </c>
      <c r="FC75">
        <v>20.58</v>
      </c>
      <c r="FD75">
        <v>20.53</v>
      </c>
      <c r="FE75">
        <v>20.11</v>
      </c>
      <c r="FF75">
        <v>20.239999999999998</v>
      </c>
      <c r="FG75">
        <v>20.7</v>
      </c>
      <c r="FH75">
        <v>20.420000000000002</v>
      </c>
      <c r="FI75">
        <v>20.11</v>
      </c>
      <c r="FJ75">
        <v>20.2</v>
      </c>
      <c r="FK75">
        <v>20.66</v>
      </c>
      <c r="FL75">
        <v>20.69</v>
      </c>
      <c r="FM75">
        <v>20.2</v>
      </c>
      <c r="FN75">
        <v>20.45</v>
      </c>
      <c r="FO75">
        <v>20.95</v>
      </c>
      <c r="FP75">
        <v>20.62</v>
      </c>
      <c r="FQ75">
        <v>21.1</v>
      </c>
      <c r="FR75">
        <v>0.35599999999999998</v>
      </c>
      <c r="FS75">
        <v>0.13300000000000001</v>
      </c>
      <c r="FT75">
        <v>7.1999999999999995E-2</v>
      </c>
      <c r="FU75">
        <v>0.222</v>
      </c>
      <c r="FV75">
        <v>1.0999999999999999E-2</v>
      </c>
      <c r="FW75">
        <v>0</v>
      </c>
      <c r="FX75">
        <v>0</v>
      </c>
      <c r="FY75">
        <v>0</v>
      </c>
      <c r="FZ75">
        <v>0</v>
      </c>
      <c r="GA75">
        <v>0</v>
      </c>
      <c r="GB75">
        <v>0</v>
      </c>
      <c r="GC75">
        <v>0.106</v>
      </c>
      <c r="GD75">
        <v>0</v>
      </c>
      <c r="GE75">
        <v>0.32200000000000001</v>
      </c>
      <c r="GF75">
        <v>0.161</v>
      </c>
      <c r="GG75">
        <v>0</v>
      </c>
      <c r="GH75">
        <v>0</v>
      </c>
      <c r="GI75">
        <v>0</v>
      </c>
      <c r="GJ75">
        <v>0</v>
      </c>
      <c r="GK75">
        <v>0</v>
      </c>
      <c r="GL75">
        <v>0</v>
      </c>
      <c r="GM75">
        <v>0</v>
      </c>
      <c r="GN75">
        <v>0</v>
      </c>
      <c r="GO75">
        <v>0</v>
      </c>
      <c r="GP75">
        <v>0</v>
      </c>
      <c r="GQ75">
        <v>0</v>
      </c>
      <c r="GR75">
        <v>0</v>
      </c>
      <c r="GS75">
        <v>0</v>
      </c>
      <c r="GT75">
        <v>0</v>
      </c>
      <c r="GU75">
        <v>0</v>
      </c>
      <c r="GV75">
        <v>0</v>
      </c>
      <c r="GW75">
        <v>0</v>
      </c>
      <c r="GX75">
        <v>0</v>
      </c>
      <c r="GY75">
        <v>0</v>
      </c>
      <c r="GZ75">
        <v>0</v>
      </c>
      <c r="HA75">
        <v>0</v>
      </c>
      <c r="HB75">
        <v>0</v>
      </c>
      <c r="HC75">
        <v>0</v>
      </c>
      <c r="HD75">
        <v>0</v>
      </c>
      <c r="HE75">
        <v>0</v>
      </c>
      <c r="HF75">
        <v>0</v>
      </c>
      <c r="HG75">
        <v>0</v>
      </c>
      <c r="HH75">
        <v>0</v>
      </c>
      <c r="HI75">
        <v>0</v>
      </c>
      <c r="HJ75">
        <v>0</v>
      </c>
      <c r="HK75">
        <v>0</v>
      </c>
      <c r="HL75">
        <v>0</v>
      </c>
      <c r="HM75">
        <v>0</v>
      </c>
      <c r="HN75">
        <v>0</v>
      </c>
      <c r="HO75">
        <v>0</v>
      </c>
      <c r="HP75">
        <v>0</v>
      </c>
      <c r="HQ75">
        <v>0</v>
      </c>
      <c r="HR75">
        <v>0</v>
      </c>
      <c r="HS75">
        <v>0</v>
      </c>
      <c r="HT75">
        <v>0</v>
      </c>
      <c r="HU75">
        <v>0</v>
      </c>
      <c r="HV75">
        <v>0</v>
      </c>
      <c r="HW75">
        <v>0</v>
      </c>
      <c r="HX75">
        <v>0</v>
      </c>
      <c r="HY75">
        <v>0</v>
      </c>
      <c r="HZ75">
        <v>0</v>
      </c>
      <c r="IA75">
        <v>0</v>
      </c>
      <c r="IB75">
        <v>0</v>
      </c>
      <c r="IC75">
        <v>0</v>
      </c>
      <c r="ID75">
        <v>0</v>
      </c>
      <c r="IE75">
        <v>0</v>
      </c>
      <c r="IF75">
        <v>0</v>
      </c>
      <c r="IG75">
        <v>0</v>
      </c>
      <c r="IH75">
        <v>0</v>
      </c>
      <c r="II75">
        <v>0</v>
      </c>
      <c r="IJ75">
        <v>0</v>
      </c>
      <c r="IK75">
        <v>0</v>
      </c>
      <c r="IL75">
        <v>0</v>
      </c>
      <c r="IM75">
        <v>0</v>
      </c>
      <c r="IN75">
        <v>0</v>
      </c>
      <c r="IO75">
        <v>0</v>
      </c>
      <c r="IP75">
        <v>0</v>
      </c>
      <c r="IQ75">
        <v>0</v>
      </c>
      <c r="IR75">
        <v>0</v>
      </c>
      <c r="IS75">
        <v>0</v>
      </c>
      <c r="IT75">
        <v>0</v>
      </c>
      <c r="IU75">
        <v>0</v>
      </c>
      <c r="IV75">
        <v>0</v>
      </c>
      <c r="IW75">
        <v>0</v>
      </c>
      <c r="IX75">
        <v>0</v>
      </c>
      <c r="IY75">
        <v>0</v>
      </c>
      <c r="IZ75">
        <v>0</v>
      </c>
      <c r="JA75">
        <v>0</v>
      </c>
      <c r="JB75">
        <v>0</v>
      </c>
      <c r="JC75">
        <v>0</v>
      </c>
      <c r="JD75">
        <v>3.77</v>
      </c>
      <c r="JE75">
        <v>5.702</v>
      </c>
      <c r="JF75">
        <v>5.484</v>
      </c>
      <c r="JG75">
        <v>7.2080000000000002</v>
      </c>
      <c r="JH75">
        <v>7.1150000000000002</v>
      </c>
      <c r="JI75">
        <v>11.404999999999999</v>
      </c>
      <c r="JJ75">
        <v>8.3770000000000007</v>
      </c>
      <c r="JK75">
        <v>9.0459999999999994</v>
      </c>
      <c r="JL75">
        <v>6.0209999999999999</v>
      </c>
      <c r="JM75">
        <v>6.8810000000000002</v>
      </c>
      <c r="JN75">
        <v>9.2829999999999995</v>
      </c>
      <c r="JO75">
        <v>7.4690000000000003</v>
      </c>
      <c r="JP75">
        <v>8.0839999999999996</v>
      </c>
      <c r="JQ75">
        <v>6.8319999999999999</v>
      </c>
      <c r="JR75">
        <v>6.7030000000000003</v>
      </c>
      <c r="JS75">
        <v>11.147</v>
      </c>
      <c r="JT75">
        <v>9.7409999999999997</v>
      </c>
      <c r="JU75">
        <v>7.41</v>
      </c>
      <c r="JV75">
        <v>8.9079999999999995</v>
      </c>
      <c r="JW75">
        <v>12.308999999999999</v>
      </c>
      <c r="JX75">
        <v>7.1079999999999997</v>
      </c>
      <c r="JY75">
        <v>7.6029999999999998</v>
      </c>
      <c r="JZ75">
        <v>4.7830000000000004</v>
      </c>
      <c r="KA75">
        <v>9.52</v>
      </c>
      <c r="KB75">
        <v>11.379</v>
      </c>
      <c r="KC75">
        <v>10.234999999999999</v>
      </c>
      <c r="KD75">
        <v>11.760999999999999</v>
      </c>
      <c r="KE75">
        <v>11.544</v>
      </c>
      <c r="KF75">
        <v>10.278</v>
      </c>
      <c r="KG75">
        <v>12.917</v>
      </c>
    </row>
    <row r="76" spans="1:293" x14ac:dyDescent="0.25">
      <c r="A76" t="s">
        <v>770</v>
      </c>
      <c r="B76" t="s">
        <v>833</v>
      </c>
      <c r="C76" t="s">
        <v>595</v>
      </c>
      <c r="D76">
        <v>162</v>
      </c>
      <c r="E76" t="s">
        <v>13</v>
      </c>
      <c r="F76">
        <v>3</v>
      </c>
      <c r="G76">
        <v>2</v>
      </c>
      <c r="H76" t="s">
        <v>8</v>
      </c>
      <c r="I76" t="s">
        <v>3</v>
      </c>
      <c r="J76" t="s">
        <v>5</v>
      </c>
      <c r="K76" t="s">
        <v>834</v>
      </c>
      <c r="L76" t="s">
        <v>831</v>
      </c>
      <c r="M76" s="7">
        <v>0</v>
      </c>
      <c r="N76" s="7">
        <v>115.73047661250401</v>
      </c>
      <c r="O76" s="7">
        <f>M76*'Emission and cost factors'!$D$8+N76*'Emission and cost factors'!$E$8</f>
        <v>53.236019241751848</v>
      </c>
      <c r="P76" s="8">
        <f>M76*'Emission and cost factors'!$D$9+N76*'Emission and cost factors'!$E$9</f>
        <v>17.359571491875599</v>
      </c>
      <c r="Q76" s="7">
        <f t="shared" si="14"/>
        <v>21.043000000000003</v>
      </c>
      <c r="R76" s="2">
        <f t="shared" si="15"/>
        <v>0</v>
      </c>
      <c r="S76" s="2">
        <f t="shared" si="16"/>
        <v>0</v>
      </c>
      <c r="T76" s="2">
        <f t="shared" si="17"/>
        <v>0</v>
      </c>
      <c r="U76" s="7">
        <f t="shared" si="18"/>
        <v>0</v>
      </c>
      <c r="V76" s="7">
        <f t="shared" si="19"/>
        <v>0</v>
      </c>
      <c r="W76" s="7">
        <f t="shared" si="20"/>
        <v>0</v>
      </c>
      <c r="X76">
        <v>20.170000000000002</v>
      </c>
      <c r="Y76">
        <v>20.5</v>
      </c>
      <c r="Z76">
        <v>20.66</v>
      </c>
      <c r="AA76">
        <v>20.47</v>
      </c>
      <c r="AB76">
        <v>20.71</v>
      </c>
      <c r="AC76">
        <v>21.1</v>
      </c>
      <c r="AD76">
        <v>21.21</v>
      </c>
      <c r="AE76">
        <v>21.4</v>
      </c>
      <c r="AF76">
        <v>21.19</v>
      </c>
      <c r="AG76">
        <v>20.96</v>
      </c>
      <c r="AH76">
        <v>21.29</v>
      </c>
      <c r="AI76">
        <v>20.59</v>
      </c>
      <c r="AJ76">
        <v>21</v>
      </c>
      <c r="AK76">
        <v>20.38</v>
      </c>
      <c r="AL76">
        <v>20.48</v>
      </c>
      <c r="AM76">
        <v>21.2</v>
      </c>
      <c r="AN76">
        <v>21.3</v>
      </c>
      <c r="AO76">
        <v>20.97</v>
      </c>
      <c r="AP76">
        <v>21.03</v>
      </c>
      <c r="AQ76">
        <v>21.48</v>
      </c>
      <c r="AR76">
        <v>21.27</v>
      </c>
      <c r="AS76">
        <v>20.97</v>
      </c>
      <c r="AT76">
        <v>21.07</v>
      </c>
      <c r="AU76">
        <v>21.47</v>
      </c>
      <c r="AV76">
        <v>21.57</v>
      </c>
      <c r="AW76">
        <v>20.88</v>
      </c>
      <c r="AX76">
        <v>21.21</v>
      </c>
      <c r="AY76">
        <v>21.54</v>
      </c>
      <c r="AZ76">
        <v>21.49</v>
      </c>
      <c r="BA76">
        <v>21.73</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19.53</v>
      </c>
      <c r="EO76">
        <v>19.84</v>
      </c>
      <c r="EP76">
        <v>19.920000000000002</v>
      </c>
      <c r="EQ76">
        <v>19.77</v>
      </c>
      <c r="ER76">
        <v>19.989999999999998</v>
      </c>
      <c r="ES76">
        <v>20.28</v>
      </c>
      <c r="ET76">
        <v>20.3</v>
      </c>
      <c r="EU76">
        <v>20.54</v>
      </c>
      <c r="EV76">
        <v>20.260000000000002</v>
      </c>
      <c r="EW76">
        <v>20.07</v>
      </c>
      <c r="EX76">
        <v>20.48</v>
      </c>
      <c r="EY76">
        <v>19.89</v>
      </c>
      <c r="EZ76">
        <v>20.190000000000001</v>
      </c>
      <c r="FA76">
        <v>19.66</v>
      </c>
      <c r="FB76">
        <v>19.829999999999998</v>
      </c>
      <c r="FC76">
        <v>20.58</v>
      </c>
      <c r="FD76">
        <v>20.53</v>
      </c>
      <c r="FE76">
        <v>20.11</v>
      </c>
      <c r="FF76">
        <v>20.239999999999998</v>
      </c>
      <c r="FG76">
        <v>20.7</v>
      </c>
      <c r="FH76">
        <v>20.420000000000002</v>
      </c>
      <c r="FI76">
        <v>20.11</v>
      </c>
      <c r="FJ76">
        <v>20.2</v>
      </c>
      <c r="FK76">
        <v>20.66</v>
      </c>
      <c r="FL76">
        <v>20.69</v>
      </c>
      <c r="FM76">
        <v>20.2</v>
      </c>
      <c r="FN76">
        <v>20.45</v>
      </c>
      <c r="FO76">
        <v>20.95</v>
      </c>
      <c r="FP76">
        <v>20.62</v>
      </c>
      <c r="FQ76">
        <v>21.1</v>
      </c>
      <c r="FR76">
        <v>0.35599999999999998</v>
      </c>
      <c r="FS76">
        <v>0.13300000000000001</v>
      </c>
      <c r="FT76">
        <v>7.1999999999999995E-2</v>
      </c>
      <c r="FU76">
        <v>0.222</v>
      </c>
      <c r="FV76">
        <v>1.0999999999999999E-2</v>
      </c>
      <c r="FW76">
        <v>0</v>
      </c>
      <c r="FX76">
        <v>0</v>
      </c>
      <c r="FY76">
        <v>0</v>
      </c>
      <c r="FZ76">
        <v>0</v>
      </c>
      <c r="GA76">
        <v>0</v>
      </c>
      <c r="GB76">
        <v>0</v>
      </c>
      <c r="GC76">
        <v>0.111</v>
      </c>
      <c r="GD76">
        <v>0</v>
      </c>
      <c r="GE76">
        <v>0.32200000000000001</v>
      </c>
      <c r="GF76">
        <v>0.161</v>
      </c>
      <c r="GG76">
        <v>0</v>
      </c>
      <c r="GH76">
        <v>0</v>
      </c>
      <c r="GI76">
        <v>0</v>
      </c>
      <c r="GJ76">
        <v>0</v>
      </c>
      <c r="GK76">
        <v>0</v>
      </c>
      <c r="GL76">
        <v>0</v>
      </c>
      <c r="GM76">
        <v>0</v>
      </c>
      <c r="GN76">
        <v>0</v>
      </c>
      <c r="GO76">
        <v>0</v>
      </c>
      <c r="GP76">
        <v>0</v>
      </c>
      <c r="GQ76">
        <v>0</v>
      </c>
      <c r="GR76">
        <v>0</v>
      </c>
      <c r="GS76">
        <v>0</v>
      </c>
      <c r="GT76">
        <v>0</v>
      </c>
      <c r="GU76">
        <v>0</v>
      </c>
      <c r="GV76">
        <v>0</v>
      </c>
      <c r="GW76">
        <v>0</v>
      </c>
      <c r="GX76">
        <v>0</v>
      </c>
      <c r="GY76">
        <v>0</v>
      </c>
      <c r="GZ76">
        <v>0</v>
      </c>
      <c r="HA76">
        <v>0</v>
      </c>
      <c r="HB76">
        <v>0</v>
      </c>
      <c r="HC76">
        <v>0</v>
      </c>
      <c r="HD76">
        <v>0</v>
      </c>
      <c r="HE76">
        <v>0</v>
      </c>
      <c r="HF76">
        <v>0</v>
      </c>
      <c r="HG76">
        <v>0</v>
      </c>
      <c r="HH76">
        <v>0</v>
      </c>
      <c r="HI76">
        <v>0</v>
      </c>
      <c r="HJ76">
        <v>0</v>
      </c>
      <c r="HK76">
        <v>0</v>
      </c>
      <c r="HL76">
        <v>0</v>
      </c>
      <c r="HM76">
        <v>0</v>
      </c>
      <c r="HN76">
        <v>0</v>
      </c>
      <c r="HO76">
        <v>0</v>
      </c>
      <c r="HP76">
        <v>0</v>
      </c>
      <c r="HQ76">
        <v>0</v>
      </c>
      <c r="HR76">
        <v>0</v>
      </c>
      <c r="HS76">
        <v>0</v>
      </c>
      <c r="HT76">
        <v>0</v>
      </c>
      <c r="HU76">
        <v>0</v>
      </c>
      <c r="HV76">
        <v>0</v>
      </c>
      <c r="HW76">
        <v>0</v>
      </c>
      <c r="HX76">
        <v>0</v>
      </c>
      <c r="HY76">
        <v>0</v>
      </c>
      <c r="HZ76">
        <v>0</v>
      </c>
      <c r="IA76">
        <v>0</v>
      </c>
      <c r="IB76">
        <v>0</v>
      </c>
      <c r="IC76">
        <v>0</v>
      </c>
      <c r="ID76">
        <v>0</v>
      </c>
      <c r="IE76">
        <v>0</v>
      </c>
      <c r="IF76">
        <v>0</v>
      </c>
      <c r="IG76">
        <v>0</v>
      </c>
      <c r="IH76">
        <v>0</v>
      </c>
      <c r="II76">
        <v>0</v>
      </c>
      <c r="IJ76">
        <v>0</v>
      </c>
      <c r="IK76">
        <v>0</v>
      </c>
      <c r="IL76">
        <v>0</v>
      </c>
      <c r="IM76">
        <v>0</v>
      </c>
      <c r="IN76">
        <v>0</v>
      </c>
      <c r="IO76">
        <v>0</v>
      </c>
      <c r="IP76">
        <v>0</v>
      </c>
      <c r="IQ76">
        <v>0</v>
      </c>
      <c r="IR76">
        <v>0</v>
      </c>
      <c r="IS76">
        <v>0</v>
      </c>
      <c r="IT76">
        <v>0</v>
      </c>
      <c r="IU76">
        <v>0</v>
      </c>
      <c r="IV76">
        <v>0</v>
      </c>
      <c r="IW76">
        <v>0</v>
      </c>
      <c r="IX76">
        <v>0</v>
      </c>
      <c r="IY76">
        <v>0</v>
      </c>
      <c r="IZ76">
        <v>0</v>
      </c>
      <c r="JA76">
        <v>0</v>
      </c>
      <c r="JB76">
        <v>0</v>
      </c>
      <c r="JC76">
        <v>0</v>
      </c>
      <c r="JD76">
        <v>3.77</v>
      </c>
      <c r="JE76">
        <v>5.702</v>
      </c>
      <c r="JF76">
        <v>5.484</v>
      </c>
      <c r="JG76">
        <v>7.2080000000000002</v>
      </c>
      <c r="JH76">
        <v>7.1150000000000002</v>
      </c>
      <c r="JI76">
        <v>11.404999999999999</v>
      </c>
      <c r="JJ76">
        <v>8.3770000000000007</v>
      </c>
      <c r="JK76">
        <v>9.0459999999999994</v>
      </c>
      <c r="JL76">
        <v>6.0209999999999999</v>
      </c>
      <c r="JM76">
        <v>6.8810000000000002</v>
      </c>
      <c r="JN76">
        <v>9.2829999999999995</v>
      </c>
      <c r="JO76">
        <v>7.4690000000000003</v>
      </c>
      <c r="JP76">
        <v>8.0839999999999996</v>
      </c>
      <c r="JQ76">
        <v>6.8319999999999999</v>
      </c>
      <c r="JR76">
        <v>6.7030000000000003</v>
      </c>
      <c r="JS76">
        <v>11.147</v>
      </c>
      <c r="JT76">
        <v>9.7409999999999997</v>
      </c>
      <c r="JU76">
        <v>7.41</v>
      </c>
      <c r="JV76">
        <v>8.9079999999999995</v>
      </c>
      <c r="JW76">
        <v>12.308999999999999</v>
      </c>
      <c r="JX76">
        <v>7.1079999999999997</v>
      </c>
      <c r="JY76">
        <v>7.6029999999999998</v>
      </c>
      <c r="JZ76">
        <v>4.7830000000000004</v>
      </c>
      <c r="KA76">
        <v>9.52</v>
      </c>
      <c r="KB76">
        <v>11.379</v>
      </c>
      <c r="KC76">
        <v>10.234999999999999</v>
      </c>
      <c r="KD76">
        <v>11.760999999999999</v>
      </c>
      <c r="KE76">
        <v>11.544</v>
      </c>
      <c r="KF76">
        <v>10.278</v>
      </c>
      <c r="KG76">
        <v>12.917</v>
      </c>
    </row>
    <row r="77" spans="1:293" x14ac:dyDescent="0.25">
      <c r="A77" t="s">
        <v>771</v>
      </c>
      <c r="B77" t="s">
        <v>833</v>
      </c>
      <c r="C77" t="s">
        <v>595</v>
      </c>
      <c r="D77">
        <v>169</v>
      </c>
      <c r="E77" t="s">
        <v>13</v>
      </c>
      <c r="F77">
        <v>3</v>
      </c>
      <c r="G77">
        <v>2</v>
      </c>
      <c r="H77" t="s">
        <v>9</v>
      </c>
      <c r="I77" t="s">
        <v>612</v>
      </c>
      <c r="J77" t="s">
        <v>611</v>
      </c>
      <c r="K77" t="s">
        <v>834</v>
      </c>
      <c r="L77" t="s">
        <v>831</v>
      </c>
      <c r="M77" s="7">
        <v>0</v>
      </c>
      <c r="N77" s="7">
        <v>84.074890933651403</v>
      </c>
      <c r="O77" s="7">
        <f>M77*'Emission and cost factors'!$D$8+N77*'Emission and cost factors'!$E$8</f>
        <v>38.674449829479649</v>
      </c>
      <c r="P77" s="8">
        <f>M77*'Emission and cost factors'!$D$9+N77*'Emission and cost factors'!$E$9</f>
        <v>12.611233640047709</v>
      </c>
      <c r="Q77" s="7">
        <f t="shared" si="14"/>
        <v>21.321999999999996</v>
      </c>
      <c r="R77" s="2">
        <f t="shared" si="15"/>
        <v>0</v>
      </c>
      <c r="S77" s="2">
        <f t="shared" si="16"/>
        <v>0</v>
      </c>
      <c r="T77" s="2">
        <f t="shared" si="17"/>
        <v>0</v>
      </c>
      <c r="U77" s="7">
        <f t="shared" si="18"/>
        <v>0</v>
      </c>
      <c r="V77" s="7">
        <f t="shared" si="19"/>
        <v>0</v>
      </c>
      <c r="W77" s="7">
        <f t="shared" si="20"/>
        <v>0</v>
      </c>
      <c r="X77">
        <v>20.52</v>
      </c>
      <c r="Y77">
        <v>20.84</v>
      </c>
      <c r="Z77">
        <v>21.03</v>
      </c>
      <c r="AA77">
        <v>20.81</v>
      </c>
      <c r="AB77">
        <v>21.05</v>
      </c>
      <c r="AC77">
        <v>21.37</v>
      </c>
      <c r="AD77">
        <v>21.49</v>
      </c>
      <c r="AE77">
        <v>21.63</v>
      </c>
      <c r="AF77">
        <v>21.49</v>
      </c>
      <c r="AG77">
        <v>21.29</v>
      </c>
      <c r="AH77">
        <v>21.57</v>
      </c>
      <c r="AI77">
        <v>20.85</v>
      </c>
      <c r="AJ77">
        <v>21.3</v>
      </c>
      <c r="AK77">
        <v>20.7</v>
      </c>
      <c r="AL77">
        <v>20.79</v>
      </c>
      <c r="AM77">
        <v>21.46</v>
      </c>
      <c r="AN77">
        <v>21.55</v>
      </c>
      <c r="AO77">
        <v>21.27</v>
      </c>
      <c r="AP77">
        <v>21.33</v>
      </c>
      <c r="AQ77">
        <v>21.65</v>
      </c>
      <c r="AR77">
        <v>21.45</v>
      </c>
      <c r="AS77">
        <v>21.26</v>
      </c>
      <c r="AT77">
        <v>21.4</v>
      </c>
      <c r="AU77">
        <v>21.62</v>
      </c>
      <c r="AV77">
        <v>21.77</v>
      </c>
      <c r="AW77">
        <v>21.28</v>
      </c>
      <c r="AX77">
        <v>21.47</v>
      </c>
      <c r="AY77">
        <v>21.75</v>
      </c>
      <c r="AZ77">
        <v>21.74</v>
      </c>
      <c r="BA77">
        <v>21.93</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19.95</v>
      </c>
      <c r="EO77">
        <v>20.23</v>
      </c>
      <c r="EP77">
        <v>20.32</v>
      </c>
      <c r="EQ77">
        <v>20.170000000000002</v>
      </c>
      <c r="ER77">
        <v>20.350000000000001</v>
      </c>
      <c r="ES77">
        <v>20.53</v>
      </c>
      <c r="ET77">
        <v>20.58</v>
      </c>
      <c r="EU77">
        <v>20.84</v>
      </c>
      <c r="EV77">
        <v>20.62</v>
      </c>
      <c r="EW77">
        <v>20.420000000000002</v>
      </c>
      <c r="EX77">
        <v>20.75</v>
      </c>
      <c r="EY77">
        <v>20.22</v>
      </c>
      <c r="EZ77">
        <v>20.48</v>
      </c>
      <c r="FA77">
        <v>20.03</v>
      </c>
      <c r="FB77">
        <v>20.170000000000002</v>
      </c>
      <c r="FC77">
        <v>20.84</v>
      </c>
      <c r="FD77">
        <v>20.79</v>
      </c>
      <c r="FE77">
        <v>20.43</v>
      </c>
      <c r="FF77">
        <v>20.55</v>
      </c>
      <c r="FG77">
        <v>20.96</v>
      </c>
      <c r="FH77">
        <v>20.76</v>
      </c>
      <c r="FI77">
        <v>20.43</v>
      </c>
      <c r="FJ77">
        <v>20.56</v>
      </c>
      <c r="FK77">
        <v>20.98</v>
      </c>
      <c r="FL77">
        <v>20.95</v>
      </c>
      <c r="FM77">
        <v>20.48</v>
      </c>
      <c r="FN77">
        <v>20.65</v>
      </c>
      <c r="FO77">
        <v>21.17</v>
      </c>
      <c r="FP77">
        <v>20.89</v>
      </c>
      <c r="FQ77">
        <v>21.32</v>
      </c>
      <c r="FR77">
        <v>4.3999999999999997E-2</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0</v>
      </c>
      <c r="GN77">
        <v>0</v>
      </c>
      <c r="GO77">
        <v>0</v>
      </c>
      <c r="GP77">
        <v>0</v>
      </c>
      <c r="GQ77">
        <v>0</v>
      </c>
      <c r="GR77">
        <v>0</v>
      </c>
      <c r="GS77">
        <v>0</v>
      </c>
      <c r="GT77">
        <v>0</v>
      </c>
      <c r="GU77">
        <v>0</v>
      </c>
      <c r="GV77">
        <v>0</v>
      </c>
      <c r="GW77">
        <v>0</v>
      </c>
      <c r="GX77">
        <v>0</v>
      </c>
      <c r="GY77">
        <v>0</v>
      </c>
      <c r="GZ77">
        <v>0</v>
      </c>
      <c r="HA77">
        <v>0</v>
      </c>
      <c r="HB77">
        <v>0</v>
      </c>
      <c r="HC77">
        <v>0</v>
      </c>
      <c r="HD77">
        <v>0</v>
      </c>
      <c r="HE77">
        <v>0</v>
      </c>
      <c r="HF77">
        <v>0</v>
      </c>
      <c r="HG77">
        <v>0</v>
      </c>
      <c r="HH77">
        <v>0</v>
      </c>
      <c r="HI77">
        <v>0</v>
      </c>
      <c r="HJ77">
        <v>0</v>
      </c>
      <c r="HK77">
        <v>0</v>
      </c>
      <c r="HL77">
        <v>0</v>
      </c>
      <c r="HM77">
        <v>0</v>
      </c>
      <c r="HN77">
        <v>0</v>
      </c>
      <c r="HO77">
        <v>0</v>
      </c>
      <c r="HP77">
        <v>0</v>
      </c>
      <c r="HQ77">
        <v>0</v>
      </c>
      <c r="HR77">
        <v>0</v>
      </c>
      <c r="HS77">
        <v>0</v>
      </c>
      <c r="HT77">
        <v>0</v>
      </c>
      <c r="HU77">
        <v>0</v>
      </c>
      <c r="HV77">
        <v>0</v>
      </c>
      <c r="HW77">
        <v>0</v>
      </c>
      <c r="HX77">
        <v>0</v>
      </c>
      <c r="HY77">
        <v>0</v>
      </c>
      <c r="HZ77">
        <v>0</v>
      </c>
      <c r="IA77">
        <v>0</v>
      </c>
      <c r="IB77">
        <v>0</v>
      </c>
      <c r="IC77">
        <v>0</v>
      </c>
      <c r="ID77">
        <v>0</v>
      </c>
      <c r="IE77">
        <v>0</v>
      </c>
      <c r="IF77">
        <v>0</v>
      </c>
      <c r="IG77">
        <v>0</v>
      </c>
      <c r="IH77">
        <v>0</v>
      </c>
      <c r="II77">
        <v>0</v>
      </c>
      <c r="IJ77">
        <v>0</v>
      </c>
      <c r="IK77">
        <v>0</v>
      </c>
      <c r="IL77">
        <v>0</v>
      </c>
      <c r="IM77">
        <v>0</v>
      </c>
      <c r="IN77">
        <v>0</v>
      </c>
      <c r="IO77">
        <v>0</v>
      </c>
      <c r="IP77">
        <v>0</v>
      </c>
      <c r="IQ77">
        <v>0</v>
      </c>
      <c r="IR77">
        <v>0</v>
      </c>
      <c r="IS77">
        <v>0</v>
      </c>
      <c r="IT77">
        <v>0</v>
      </c>
      <c r="IU77">
        <v>0</v>
      </c>
      <c r="IV77">
        <v>0</v>
      </c>
      <c r="IW77">
        <v>0</v>
      </c>
      <c r="IX77">
        <v>0</v>
      </c>
      <c r="IY77">
        <v>0</v>
      </c>
      <c r="IZ77">
        <v>0</v>
      </c>
      <c r="JA77">
        <v>0</v>
      </c>
      <c r="JB77">
        <v>0</v>
      </c>
      <c r="JC77">
        <v>0</v>
      </c>
      <c r="JD77">
        <v>3.77</v>
      </c>
      <c r="JE77">
        <v>5.702</v>
      </c>
      <c r="JF77">
        <v>5.484</v>
      </c>
      <c r="JG77">
        <v>7.2080000000000002</v>
      </c>
      <c r="JH77">
        <v>7.1150000000000002</v>
      </c>
      <c r="JI77">
        <v>11.404999999999999</v>
      </c>
      <c r="JJ77">
        <v>8.3770000000000007</v>
      </c>
      <c r="JK77">
        <v>9.0459999999999994</v>
      </c>
      <c r="JL77">
        <v>6.0209999999999999</v>
      </c>
      <c r="JM77">
        <v>6.8810000000000002</v>
      </c>
      <c r="JN77">
        <v>9.2829999999999995</v>
      </c>
      <c r="JO77">
        <v>7.4690000000000003</v>
      </c>
      <c r="JP77">
        <v>8.0839999999999996</v>
      </c>
      <c r="JQ77">
        <v>6.8319999999999999</v>
      </c>
      <c r="JR77">
        <v>6.7030000000000003</v>
      </c>
      <c r="JS77">
        <v>11.147</v>
      </c>
      <c r="JT77">
        <v>9.7409999999999997</v>
      </c>
      <c r="JU77">
        <v>7.41</v>
      </c>
      <c r="JV77">
        <v>8.9079999999999995</v>
      </c>
      <c r="JW77">
        <v>12.308999999999999</v>
      </c>
      <c r="JX77">
        <v>7.1079999999999997</v>
      </c>
      <c r="JY77">
        <v>7.6029999999999998</v>
      </c>
      <c r="JZ77">
        <v>4.7830000000000004</v>
      </c>
      <c r="KA77">
        <v>9.52</v>
      </c>
      <c r="KB77">
        <v>11.379</v>
      </c>
      <c r="KC77">
        <v>10.234999999999999</v>
      </c>
      <c r="KD77">
        <v>11.760999999999999</v>
      </c>
      <c r="KE77">
        <v>11.544</v>
      </c>
      <c r="KF77">
        <v>10.278</v>
      </c>
      <c r="KG77">
        <v>12.917</v>
      </c>
    </row>
    <row r="78" spans="1:293" x14ac:dyDescent="0.25">
      <c r="A78" t="s">
        <v>772</v>
      </c>
      <c r="B78" t="s">
        <v>833</v>
      </c>
      <c r="C78" t="s">
        <v>595</v>
      </c>
      <c r="D78">
        <v>170</v>
      </c>
      <c r="E78" t="s">
        <v>13</v>
      </c>
      <c r="F78">
        <v>3</v>
      </c>
      <c r="G78">
        <v>2</v>
      </c>
      <c r="H78" t="s">
        <v>9</v>
      </c>
      <c r="I78" t="s">
        <v>612</v>
      </c>
      <c r="J78" t="s">
        <v>5</v>
      </c>
      <c r="K78" t="s">
        <v>834</v>
      </c>
      <c r="L78" t="s">
        <v>831</v>
      </c>
      <c r="M78" s="7">
        <v>0</v>
      </c>
      <c r="N78" s="7">
        <v>84.049644486047299</v>
      </c>
      <c r="O78" s="7">
        <f>M78*'Emission and cost factors'!$D$8+N78*'Emission and cost factors'!$E$8</f>
        <v>38.662836463581762</v>
      </c>
      <c r="P78" s="8">
        <f>M78*'Emission and cost factors'!$D$9+N78*'Emission and cost factors'!$E$9</f>
        <v>12.607446672907095</v>
      </c>
      <c r="Q78" s="7">
        <f t="shared" si="14"/>
        <v>21.322333333333333</v>
      </c>
      <c r="R78" s="2">
        <f t="shared" si="15"/>
        <v>0</v>
      </c>
      <c r="S78" s="2">
        <f t="shared" si="16"/>
        <v>0</v>
      </c>
      <c r="T78" s="2">
        <f t="shared" si="17"/>
        <v>0</v>
      </c>
      <c r="U78" s="7">
        <f t="shared" si="18"/>
        <v>0</v>
      </c>
      <c r="V78" s="7">
        <f t="shared" si="19"/>
        <v>0</v>
      </c>
      <c r="W78" s="7">
        <f t="shared" si="20"/>
        <v>0</v>
      </c>
      <c r="X78">
        <v>20.52</v>
      </c>
      <c r="Y78">
        <v>20.84</v>
      </c>
      <c r="Z78">
        <v>21.03</v>
      </c>
      <c r="AA78">
        <v>20.81</v>
      </c>
      <c r="AB78">
        <v>21.05</v>
      </c>
      <c r="AC78">
        <v>21.37</v>
      </c>
      <c r="AD78">
        <v>21.49</v>
      </c>
      <c r="AE78">
        <v>21.63</v>
      </c>
      <c r="AF78">
        <v>21.49</v>
      </c>
      <c r="AG78">
        <v>21.29</v>
      </c>
      <c r="AH78">
        <v>21.57</v>
      </c>
      <c r="AI78">
        <v>20.85</v>
      </c>
      <c r="AJ78">
        <v>21.3</v>
      </c>
      <c r="AK78">
        <v>20.7</v>
      </c>
      <c r="AL78">
        <v>20.79</v>
      </c>
      <c r="AM78">
        <v>21.46</v>
      </c>
      <c r="AN78">
        <v>21.55</v>
      </c>
      <c r="AO78">
        <v>21.27</v>
      </c>
      <c r="AP78">
        <v>21.33</v>
      </c>
      <c r="AQ78">
        <v>21.65</v>
      </c>
      <c r="AR78">
        <v>21.45</v>
      </c>
      <c r="AS78">
        <v>21.26</v>
      </c>
      <c r="AT78">
        <v>21.4</v>
      </c>
      <c r="AU78">
        <v>21.62</v>
      </c>
      <c r="AV78">
        <v>21.77</v>
      </c>
      <c r="AW78">
        <v>21.28</v>
      </c>
      <c r="AX78">
        <v>21.47</v>
      </c>
      <c r="AY78">
        <v>21.75</v>
      </c>
      <c r="AZ78">
        <v>21.74</v>
      </c>
      <c r="BA78">
        <v>21.94</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19.95</v>
      </c>
      <c r="EO78">
        <v>20.23</v>
      </c>
      <c r="EP78">
        <v>20.32</v>
      </c>
      <c r="EQ78">
        <v>20.170000000000002</v>
      </c>
      <c r="ER78">
        <v>20.350000000000001</v>
      </c>
      <c r="ES78">
        <v>20.53</v>
      </c>
      <c r="ET78">
        <v>20.58</v>
      </c>
      <c r="EU78">
        <v>20.84</v>
      </c>
      <c r="EV78">
        <v>20.62</v>
      </c>
      <c r="EW78">
        <v>20.420000000000002</v>
      </c>
      <c r="EX78">
        <v>20.75</v>
      </c>
      <c r="EY78">
        <v>20.22</v>
      </c>
      <c r="EZ78">
        <v>20.48</v>
      </c>
      <c r="FA78">
        <v>20.03</v>
      </c>
      <c r="FB78">
        <v>20.170000000000002</v>
      </c>
      <c r="FC78">
        <v>20.84</v>
      </c>
      <c r="FD78">
        <v>20.79</v>
      </c>
      <c r="FE78">
        <v>20.43</v>
      </c>
      <c r="FF78">
        <v>20.55</v>
      </c>
      <c r="FG78">
        <v>20.96</v>
      </c>
      <c r="FH78">
        <v>20.76</v>
      </c>
      <c r="FI78">
        <v>20.43</v>
      </c>
      <c r="FJ78">
        <v>20.56</v>
      </c>
      <c r="FK78">
        <v>20.98</v>
      </c>
      <c r="FL78">
        <v>20.95</v>
      </c>
      <c r="FM78">
        <v>20.48</v>
      </c>
      <c r="FN78">
        <v>20.65</v>
      </c>
      <c r="FO78">
        <v>21.17</v>
      </c>
      <c r="FP78">
        <v>20.89</v>
      </c>
      <c r="FQ78">
        <v>21.33</v>
      </c>
      <c r="FR78">
        <v>4.3999999999999997E-2</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c r="HR78">
        <v>0</v>
      </c>
      <c r="HS78">
        <v>0</v>
      </c>
      <c r="HT78">
        <v>0</v>
      </c>
      <c r="HU78">
        <v>0</v>
      </c>
      <c r="HV78">
        <v>0</v>
      </c>
      <c r="HW78">
        <v>0</v>
      </c>
      <c r="HX78">
        <v>0</v>
      </c>
      <c r="HY78">
        <v>0</v>
      </c>
      <c r="HZ78">
        <v>0</v>
      </c>
      <c r="IA78">
        <v>0</v>
      </c>
      <c r="IB78">
        <v>0</v>
      </c>
      <c r="IC78">
        <v>0</v>
      </c>
      <c r="ID78">
        <v>0</v>
      </c>
      <c r="IE78">
        <v>0</v>
      </c>
      <c r="IF78">
        <v>0</v>
      </c>
      <c r="IG78">
        <v>0</v>
      </c>
      <c r="IH78">
        <v>0</v>
      </c>
      <c r="II78">
        <v>0</v>
      </c>
      <c r="IJ78">
        <v>0</v>
      </c>
      <c r="IK78">
        <v>0</v>
      </c>
      <c r="IL78">
        <v>0</v>
      </c>
      <c r="IM78">
        <v>0</v>
      </c>
      <c r="IN78">
        <v>0</v>
      </c>
      <c r="IO78">
        <v>0</v>
      </c>
      <c r="IP78">
        <v>0</v>
      </c>
      <c r="IQ78">
        <v>0</v>
      </c>
      <c r="IR78">
        <v>0</v>
      </c>
      <c r="IS78">
        <v>0</v>
      </c>
      <c r="IT78">
        <v>0</v>
      </c>
      <c r="IU78">
        <v>0</v>
      </c>
      <c r="IV78">
        <v>0</v>
      </c>
      <c r="IW78">
        <v>0</v>
      </c>
      <c r="IX78">
        <v>0</v>
      </c>
      <c r="IY78">
        <v>0</v>
      </c>
      <c r="IZ78">
        <v>0</v>
      </c>
      <c r="JA78">
        <v>0</v>
      </c>
      <c r="JB78">
        <v>0</v>
      </c>
      <c r="JC78">
        <v>0</v>
      </c>
      <c r="JD78">
        <v>3.77</v>
      </c>
      <c r="JE78">
        <v>5.702</v>
      </c>
      <c r="JF78">
        <v>5.484</v>
      </c>
      <c r="JG78">
        <v>7.2080000000000002</v>
      </c>
      <c r="JH78">
        <v>7.1150000000000002</v>
      </c>
      <c r="JI78">
        <v>11.404999999999999</v>
      </c>
      <c r="JJ78">
        <v>8.3770000000000007</v>
      </c>
      <c r="JK78">
        <v>9.0459999999999994</v>
      </c>
      <c r="JL78">
        <v>6.0209999999999999</v>
      </c>
      <c r="JM78">
        <v>6.8810000000000002</v>
      </c>
      <c r="JN78">
        <v>9.2829999999999995</v>
      </c>
      <c r="JO78">
        <v>7.4690000000000003</v>
      </c>
      <c r="JP78">
        <v>8.0839999999999996</v>
      </c>
      <c r="JQ78">
        <v>6.8319999999999999</v>
      </c>
      <c r="JR78">
        <v>6.7030000000000003</v>
      </c>
      <c r="JS78">
        <v>11.147</v>
      </c>
      <c r="JT78">
        <v>9.7409999999999997</v>
      </c>
      <c r="JU78">
        <v>7.41</v>
      </c>
      <c r="JV78">
        <v>8.9079999999999995</v>
      </c>
      <c r="JW78">
        <v>12.308999999999999</v>
      </c>
      <c r="JX78">
        <v>7.1079999999999997</v>
      </c>
      <c r="JY78">
        <v>7.6029999999999998</v>
      </c>
      <c r="JZ78">
        <v>4.7830000000000004</v>
      </c>
      <c r="KA78">
        <v>9.52</v>
      </c>
      <c r="KB78">
        <v>11.379</v>
      </c>
      <c r="KC78">
        <v>10.234999999999999</v>
      </c>
      <c r="KD78">
        <v>11.760999999999999</v>
      </c>
      <c r="KE78">
        <v>11.544</v>
      </c>
      <c r="KF78">
        <v>10.278</v>
      </c>
      <c r="KG78">
        <v>12.917</v>
      </c>
    </row>
    <row r="79" spans="1:293" x14ac:dyDescent="0.25">
      <c r="A79" t="s">
        <v>773</v>
      </c>
      <c r="B79" t="s">
        <v>833</v>
      </c>
      <c r="C79" t="s">
        <v>595</v>
      </c>
      <c r="D79">
        <v>171</v>
      </c>
      <c r="E79" t="s">
        <v>13</v>
      </c>
      <c r="F79">
        <v>3</v>
      </c>
      <c r="G79">
        <v>2</v>
      </c>
      <c r="H79" t="s">
        <v>9</v>
      </c>
      <c r="I79" t="s">
        <v>7</v>
      </c>
      <c r="J79" t="s">
        <v>611</v>
      </c>
      <c r="K79" t="s">
        <v>834</v>
      </c>
      <c r="L79" t="s">
        <v>831</v>
      </c>
      <c r="M79" s="7">
        <v>0</v>
      </c>
      <c r="N79" s="7">
        <v>86.444083104841397</v>
      </c>
      <c r="O79" s="7">
        <f>M79*'Emission and cost factors'!$D$8+N79*'Emission and cost factors'!$E$8</f>
        <v>39.764278228227042</v>
      </c>
      <c r="P79" s="8">
        <f>M79*'Emission and cost factors'!$D$9+N79*'Emission and cost factors'!$E$9</f>
        <v>12.966612465726209</v>
      </c>
      <c r="Q79" s="7">
        <f t="shared" si="14"/>
        <v>21.336333333333325</v>
      </c>
      <c r="R79" s="2">
        <f t="shared" si="15"/>
        <v>0</v>
      </c>
      <c r="S79" s="2">
        <f t="shared" si="16"/>
        <v>0</v>
      </c>
      <c r="T79" s="2">
        <f t="shared" si="17"/>
        <v>0</v>
      </c>
      <c r="U79" s="7">
        <f t="shared" si="18"/>
        <v>0</v>
      </c>
      <c r="V79" s="7">
        <f t="shared" si="19"/>
        <v>0</v>
      </c>
      <c r="W79" s="7">
        <f t="shared" si="20"/>
        <v>0</v>
      </c>
      <c r="X79">
        <v>20.54</v>
      </c>
      <c r="Y79">
        <v>20.84</v>
      </c>
      <c r="Z79">
        <v>21.02</v>
      </c>
      <c r="AA79">
        <v>20.78</v>
      </c>
      <c r="AB79">
        <v>21.03</v>
      </c>
      <c r="AC79">
        <v>21.35</v>
      </c>
      <c r="AD79">
        <v>21.48</v>
      </c>
      <c r="AE79">
        <v>21.63</v>
      </c>
      <c r="AF79">
        <v>21.48</v>
      </c>
      <c r="AG79">
        <v>21.26</v>
      </c>
      <c r="AH79">
        <v>21.55</v>
      </c>
      <c r="AI79">
        <v>20.83</v>
      </c>
      <c r="AJ79">
        <v>21.32</v>
      </c>
      <c r="AK79">
        <v>20.7</v>
      </c>
      <c r="AL79">
        <v>20.77</v>
      </c>
      <c r="AM79">
        <v>21.45</v>
      </c>
      <c r="AN79">
        <v>21.54</v>
      </c>
      <c r="AO79">
        <v>21.26</v>
      </c>
      <c r="AP79">
        <v>21.31</v>
      </c>
      <c r="AQ79">
        <v>21.75</v>
      </c>
      <c r="AR79">
        <v>21.56</v>
      </c>
      <c r="AS79">
        <v>21.27</v>
      </c>
      <c r="AT79">
        <v>21.42</v>
      </c>
      <c r="AU79">
        <v>21.75</v>
      </c>
      <c r="AV79">
        <v>21.84</v>
      </c>
      <c r="AW79">
        <v>21.31</v>
      </c>
      <c r="AX79">
        <v>21.49</v>
      </c>
      <c r="AY79">
        <v>21.79</v>
      </c>
      <c r="AZ79">
        <v>21.8</v>
      </c>
      <c r="BA79">
        <v>21.97</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20.03</v>
      </c>
      <c r="EO79">
        <v>20.28</v>
      </c>
      <c r="EP79">
        <v>20.37</v>
      </c>
      <c r="EQ79">
        <v>20.18</v>
      </c>
      <c r="ER79">
        <v>20.39</v>
      </c>
      <c r="ES79">
        <v>20.55</v>
      </c>
      <c r="ET79">
        <v>20.61</v>
      </c>
      <c r="EU79">
        <v>20.84</v>
      </c>
      <c r="EV79">
        <v>20.67</v>
      </c>
      <c r="EW79">
        <v>20.46</v>
      </c>
      <c r="EX79">
        <v>20.8</v>
      </c>
      <c r="EY79">
        <v>20.22</v>
      </c>
      <c r="EZ79">
        <v>20.55</v>
      </c>
      <c r="FA79">
        <v>20.059999999999999</v>
      </c>
      <c r="FB79">
        <v>20.2</v>
      </c>
      <c r="FC79">
        <v>20.86</v>
      </c>
      <c r="FD79">
        <v>20.81</v>
      </c>
      <c r="FE79">
        <v>20.46</v>
      </c>
      <c r="FF79">
        <v>20.57</v>
      </c>
      <c r="FG79">
        <v>20.93</v>
      </c>
      <c r="FH79">
        <v>20.75</v>
      </c>
      <c r="FI79">
        <v>20.45</v>
      </c>
      <c r="FJ79">
        <v>20.64</v>
      </c>
      <c r="FK79">
        <v>20.97</v>
      </c>
      <c r="FL79">
        <v>20.93</v>
      </c>
      <c r="FM79">
        <v>20.48</v>
      </c>
      <c r="FN79">
        <v>20.66</v>
      </c>
      <c r="FO79">
        <v>21.13</v>
      </c>
      <c r="FP79">
        <v>20.86</v>
      </c>
      <c r="FQ79">
        <v>21.26</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0</v>
      </c>
      <c r="HF79">
        <v>0</v>
      </c>
      <c r="HG79">
        <v>0</v>
      </c>
      <c r="HH79">
        <v>0</v>
      </c>
      <c r="HI79">
        <v>0</v>
      </c>
      <c r="HJ79">
        <v>0</v>
      </c>
      <c r="HK79">
        <v>0</v>
      </c>
      <c r="HL79">
        <v>0</v>
      </c>
      <c r="HM79">
        <v>0</v>
      </c>
      <c r="HN79">
        <v>0</v>
      </c>
      <c r="HO79">
        <v>0</v>
      </c>
      <c r="HP79">
        <v>0</v>
      </c>
      <c r="HQ79">
        <v>0</v>
      </c>
      <c r="HR79">
        <v>0</v>
      </c>
      <c r="HS79">
        <v>0</v>
      </c>
      <c r="HT79">
        <v>0</v>
      </c>
      <c r="HU79">
        <v>0</v>
      </c>
      <c r="HV79">
        <v>0</v>
      </c>
      <c r="HW79">
        <v>0</v>
      </c>
      <c r="HX79">
        <v>0</v>
      </c>
      <c r="HY79">
        <v>0</v>
      </c>
      <c r="HZ79">
        <v>0</v>
      </c>
      <c r="IA79">
        <v>0</v>
      </c>
      <c r="IB79">
        <v>0</v>
      </c>
      <c r="IC79">
        <v>0</v>
      </c>
      <c r="ID79">
        <v>0</v>
      </c>
      <c r="IE79">
        <v>0</v>
      </c>
      <c r="IF79">
        <v>0</v>
      </c>
      <c r="IG79">
        <v>0</v>
      </c>
      <c r="IH79">
        <v>0</v>
      </c>
      <c r="II79">
        <v>0</v>
      </c>
      <c r="IJ79">
        <v>0</v>
      </c>
      <c r="IK79">
        <v>0</v>
      </c>
      <c r="IL79">
        <v>0</v>
      </c>
      <c r="IM79">
        <v>0</v>
      </c>
      <c r="IN79">
        <v>0</v>
      </c>
      <c r="IO79">
        <v>0</v>
      </c>
      <c r="IP79">
        <v>0</v>
      </c>
      <c r="IQ79">
        <v>0</v>
      </c>
      <c r="IR79">
        <v>0</v>
      </c>
      <c r="IS79">
        <v>0</v>
      </c>
      <c r="IT79">
        <v>0</v>
      </c>
      <c r="IU79">
        <v>0</v>
      </c>
      <c r="IV79">
        <v>0</v>
      </c>
      <c r="IW79">
        <v>0</v>
      </c>
      <c r="IX79">
        <v>0</v>
      </c>
      <c r="IY79">
        <v>0</v>
      </c>
      <c r="IZ79">
        <v>0</v>
      </c>
      <c r="JA79">
        <v>0</v>
      </c>
      <c r="JB79">
        <v>0</v>
      </c>
      <c r="JC79">
        <v>0</v>
      </c>
      <c r="JD79">
        <v>3.77</v>
      </c>
      <c r="JE79">
        <v>5.702</v>
      </c>
      <c r="JF79">
        <v>5.484</v>
      </c>
      <c r="JG79">
        <v>7.2080000000000002</v>
      </c>
      <c r="JH79">
        <v>7.1150000000000002</v>
      </c>
      <c r="JI79">
        <v>11.404999999999999</v>
      </c>
      <c r="JJ79">
        <v>8.3770000000000007</v>
      </c>
      <c r="JK79">
        <v>9.0459999999999994</v>
      </c>
      <c r="JL79">
        <v>6.0209999999999999</v>
      </c>
      <c r="JM79">
        <v>6.8810000000000002</v>
      </c>
      <c r="JN79">
        <v>9.2829999999999995</v>
      </c>
      <c r="JO79">
        <v>7.4690000000000003</v>
      </c>
      <c r="JP79">
        <v>8.0839999999999996</v>
      </c>
      <c r="JQ79">
        <v>6.8319999999999999</v>
      </c>
      <c r="JR79">
        <v>6.7030000000000003</v>
      </c>
      <c r="JS79">
        <v>11.147</v>
      </c>
      <c r="JT79">
        <v>9.7409999999999997</v>
      </c>
      <c r="JU79">
        <v>7.41</v>
      </c>
      <c r="JV79">
        <v>8.9079999999999995</v>
      </c>
      <c r="JW79">
        <v>12.308999999999999</v>
      </c>
      <c r="JX79">
        <v>7.1079999999999997</v>
      </c>
      <c r="JY79">
        <v>7.6029999999999998</v>
      </c>
      <c r="JZ79">
        <v>4.7830000000000004</v>
      </c>
      <c r="KA79">
        <v>9.52</v>
      </c>
      <c r="KB79">
        <v>11.379</v>
      </c>
      <c r="KC79">
        <v>10.234999999999999</v>
      </c>
      <c r="KD79">
        <v>11.760999999999999</v>
      </c>
      <c r="KE79">
        <v>11.544</v>
      </c>
      <c r="KF79">
        <v>10.278</v>
      </c>
      <c r="KG79">
        <v>12.917</v>
      </c>
    </row>
    <row r="80" spans="1:293" x14ac:dyDescent="0.25">
      <c r="A80" t="s">
        <v>774</v>
      </c>
      <c r="B80" t="s">
        <v>833</v>
      </c>
      <c r="C80" t="s">
        <v>595</v>
      </c>
      <c r="D80">
        <v>172</v>
      </c>
      <c r="E80" t="s">
        <v>13</v>
      </c>
      <c r="F80">
        <v>3</v>
      </c>
      <c r="G80">
        <v>2</v>
      </c>
      <c r="H80" t="s">
        <v>9</v>
      </c>
      <c r="I80" t="s">
        <v>7</v>
      </c>
      <c r="J80" t="s">
        <v>5</v>
      </c>
      <c r="K80" t="s">
        <v>834</v>
      </c>
      <c r="L80" t="s">
        <v>831</v>
      </c>
      <c r="M80" s="7">
        <v>0</v>
      </c>
      <c r="N80" s="7">
        <v>86.497734130453296</v>
      </c>
      <c r="O80" s="7">
        <f>M80*'Emission and cost factors'!$D$8+N80*'Emission and cost factors'!$E$8</f>
        <v>39.788957700008517</v>
      </c>
      <c r="P80" s="8">
        <f>M80*'Emission and cost factors'!$D$9+N80*'Emission and cost factors'!$E$9</f>
        <v>12.974660119567995</v>
      </c>
      <c r="Q80" s="7">
        <f t="shared" si="14"/>
        <v>21.336333333333325</v>
      </c>
      <c r="R80" s="2">
        <f t="shared" si="15"/>
        <v>0</v>
      </c>
      <c r="S80" s="2">
        <f t="shared" si="16"/>
        <v>0</v>
      </c>
      <c r="T80" s="2">
        <f t="shared" si="17"/>
        <v>0</v>
      </c>
      <c r="U80" s="7">
        <f t="shared" si="18"/>
        <v>0</v>
      </c>
      <c r="V80" s="7">
        <f t="shared" si="19"/>
        <v>0</v>
      </c>
      <c r="W80" s="7">
        <f t="shared" si="20"/>
        <v>0</v>
      </c>
      <c r="X80">
        <v>20.54</v>
      </c>
      <c r="Y80">
        <v>20.84</v>
      </c>
      <c r="Z80">
        <v>21.02</v>
      </c>
      <c r="AA80">
        <v>20.78</v>
      </c>
      <c r="AB80">
        <v>21.03</v>
      </c>
      <c r="AC80">
        <v>21.35</v>
      </c>
      <c r="AD80">
        <v>21.48</v>
      </c>
      <c r="AE80">
        <v>21.63</v>
      </c>
      <c r="AF80">
        <v>21.48</v>
      </c>
      <c r="AG80">
        <v>21.26</v>
      </c>
      <c r="AH80">
        <v>21.55</v>
      </c>
      <c r="AI80">
        <v>20.83</v>
      </c>
      <c r="AJ80">
        <v>21.32</v>
      </c>
      <c r="AK80">
        <v>20.7</v>
      </c>
      <c r="AL80">
        <v>20.77</v>
      </c>
      <c r="AM80">
        <v>21.45</v>
      </c>
      <c r="AN80">
        <v>21.54</v>
      </c>
      <c r="AO80">
        <v>21.26</v>
      </c>
      <c r="AP80">
        <v>21.31</v>
      </c>
      <c r="AQ80">
        <v>21.75</v>
      </c>
      <c r="AR80">
        <v>21.56</v>
      </c>
      <c r="AS80">
        <v>21.27</v>
      </c>
      <c r="AT80">
        <v>21.42</v>
      </c>
      <c r="AU80">
        <v>21.75</v>
      </c>
      <c r="AV80">
        <v>21.84</v>
      </c>
      <c r="AW80">
        <v>21.31</v>
      </c>
      <c r="AX80">
        <v>21.49</v>
      </c>
      <c r="AY80">
        <v>21.79</v>
      </c>
      <c r="AZ80">
        <v>21.8</v>
      </c>
      <c r="BA80">
        <v>21.97</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20.03</v>
      </c>
      <c r="EO80">
        <v>20.28</v>
      </c>
      <c r="EP80">
        <v>20.37</v>
      </c>
      <c r="EQ80">
        <v>20.18</v>
      </c>
      <c r="ER80">
        <v>20.39</v>
      </c>
      <c r="ES80">
        <v>20.55</v>
      </c>
      <c r="ET80">
        <v>20.61</v>
      </c>
      <c r="EU80">
        <v>20.84</v>
      </c>
      <c r="EV80">
        <v>20.67</v>
      </c>
      <c r="EW80">
        <v>20.46</v>
      </c>
      <c r="EX80">
        <v>20.8</v>
      </c>
      <c r="EY80">
        <v>20.22</v>
      </c>
      <c r="EZ80">
        <v>20.55</v>
      </c>
      <c r="FA80">
        <v>20.059999999999999</v>
      </c>
      <c r="FB80">
        <v>20.2</v>
      </c>
      <c r="FC80">
        <v>20.86</v>
      </c>
      <c r="FD80">
        <v>20.81</v>
      </c>
      <c r="FE80">
        <v>20.46</v>
      </c>
      <c r="FF80">
        <v>20.57</v>
      </c>
      <c r="FG80">
        <v>20.93</v>
      </c>
      <c r="FH80">
        <v>20.75</v>
      </c>
      <c r="FI80">
        <v>20.45</v>
      </c>
      <c r="FJ80">
        <v>20.64</v>
      </c>
      <c r="FK80">
        <v>20.97</v>
      </c>
      <c r="FL80">
        <v>20.93</v>
      </c>
      <c r="FM80">
        <v>20.48</v>
      </c>
      <c r="FN80">
        <v>20.66</v>
      </c>
      <c r="FO80">
        <v>21.13</v>
      </c>
      <c r="FP80">
        <v>20.86</v>
      </c>
      <c r="FQ80">
        <v>21.26</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v>0</v>
      </c>
      <c r="GM80">
        <v>0</v>
      </c>
      <c r="GN80">
        <v>0</v>
      </c>
      <c r="GO80">
        <v>0</v>
      </c>
      <c r="GP80">
        <v>0</v>
      </c>
      <c r="GQ80">
        <v>0</v>
      </c>
      <c r="GR80">
        <v>0</v>
      </c>
      <c r="GS80">
        <v>0</v>
      </c>
      <c r="GT80">
        <v>0</v>
      </c>
      <c r="GU80">
        <v>0</v>
      </c>
      <c r="GV80">
        <v>0</v>
      </c>
      <c r="GW80">
        <v>0</v>
      </c>
      <c r="GX80">
        <v>0</v>
      </c>
      <c r="GY80">
        <v>0</v>
      </c>
      <c r="GZ80">
        <v>0</v>
      </c>
      <c r="HA80">
        <v>0</v>
      </c>
      <c r="HB80">
        <v>0</v>
      </c>
      <c r="HC80">
        <v>0</v>
      </c>
      <c r="HD80">
        <v>0</v>
      </c>
      <c r="HE80">
        <v>0</v>
      </c>
      <c r="HF80">
        <v>0</v>
      </c>
      <c r="HG80">
        <v>0</v>
      </c>
      <c r="HH80">
        <v>0</v>
      </c>
      <c r="HI80">
        <v>0</v>
      </c>
      <c r="HJ80">
        <v>0</v>
      </c>
      <c r="HK80">
        <v>0</v>
      </c>
      <c r="HL80">
        <v>0</v>
      </c>
      <c r="HM80">
        <v>0</v>
      </c>
      <c r="HN80">
        <v>0</v>
      </c>
      <c r="HO80">
        <v>0</v>
      </c>
      <c r="HP80">
        <v>0</v>
      </c>
      <c r="HQ80">
        <v>0</v>
      </c>
      <c r="HR80">
        <v>0</v>
      </c>
      <c r="HS80">
        <v>0</v>
      </c>
      <c r="HT80">
        <v>0</v>
      </c>
      <c r="HU80">
        <v>0</v>
      </c>
      <c r="HV80">
        <v>0</v>
      </c>
      <c r="HW80">
        <v>0</v>
      </c>
      <c r="HX80">
        <v>0</v>
      </c>
      <c r="HY80">
        <v>0</v>
      </c>
      <c r="HZ80">
        <v>0</v>
      </c>
      <c r="IA80">
        <v>0</v>
      </c>
      <c r="IB80">
        <v>0</v>
      </c>
      <c r="IC80">
        <v>0</v>
      </c>
      <c r="ID80">
        <v>0</v>
      </c>
      <c r="IE80">
        <v>0</v>
      </c>
      <c r="IF80">
        <v>0</v>
      </c>
      <c r="IG80">
        <v>0</v>
      </c>
      <c r="IH80">
        <v>0</v>
      </c>
      <c r="II80">
        <v>0</v>
      </c>
      <c r="IJ80">
        <v>0</v>
      </c>
      <c r="IK80">
        <v>0</v>
      </c>
      <c r="IL80">
        <v>0</v>
      </c>
      <c r="IM80">
        <v>0</v>
      </c>
      <c r="IN80">
        <v>0</v>
      </c>
      <c r="IO80">
        <v>0</v>
      </c>
      <c r="IP80">
        <v>0</v>
      </c>
      <c r="IQ80">
        <v>0</v>
      </c>
      <c r="IR80">
        <v>0</v>
      </c>
      <c r="IS80">
        <v>0</v>
      </c>
      <c r="IT80">
        <v>0</v>
      </c>
      <c r="IU80">
        <v>0</v>
      </c>
      <c r="IV80">
        <v>0</v>
      </c>
      <c r="IW80">
        <v>0</v>
      </c>
      <c r="IX80">
        <v>0</v>
      </c>
      <c r="IY80">
        <v>0</v>
      </c>
      <c r="IZ80">
        <v>0</v>
      </c>
      <c r="JA80">
        <v>0</v>
      </c>
      <c r="JB80">
        <v>0</v>
      </c>
      <c r="JC80">
        <v>0</v>
      </c>
      <c r="JD80">
        <v>3.77</v>
      </c>
      <c r="JE80">
        <v>5.702</v>
      </c>
      <c r="JF80">
        <v>5.484</v>
      </c>
      <c r="JG80">
        <v>7.2080000000000002</v>
      </c>
      <c r="JH80">
        <v>7.1150000000000002</v>
      </c>
      <c r="JI80">
        <v>11.404999999999999</v>
      </c>
      <c r="JJ80">
        <v>8.3770000000000007</v>
      </c>
      <c r="JK80">
        <v>9.0459999999999994</v>
      </c>
      <c r="JL80">
        <v>6.0209999999999999</v>
      </c>
      <c r="JM80">
        <v>6.8810000000000002</v>
      </c>
      <c r="JN80">
        <v>9.2829999999999995</v>
      </c>
      <c r="JO80">
        <v>7.4690000000000003</v>
      </c>
      <c r="JP80">
        <v>8.0839999999999996</v>
      </c>
      <c r="JQ80">
        <v>6.8319999999999999</v>
      </c>
      <c r="JR80">
        <v>6.7030000000000003</v>
      </c>
      <c r="JS80">
        <v>11.147</v>
      </c>
      <c r="JT80">
        <v>9.7409999999999997</v>
      </c>
      <c r="JU80">
        <v>7.41</v>
      </c>
      <c r="JV80">
        <v>8.9079999999999995</v>
      </c>
      <c r="JW80">
        <v>12.308999999999999</v>
      </c>
      <c r="JX80">
        <v>7.1079999999999997</v>
      </c>
      <c r="JY80">
        <v>7.6029999999999998</v>
      </c>
      <c r="JZ80">
        <v>4.7830000000000004</v>
      </c>
      <c r="KA80">
        <v>9.52</v>
      </c>
      <c r="KB80">
        <v>11.379</v>
      </c>
      <c r="KC80">
        <v>10.234999999999999</v>
      </c>
      <c r="KD80">
        <v>11.760999999999999</v>
      </c>
      <c r="KE80">
        <v>11.544</v>
      </c>
      <c r="KF80">
        <v>10.278</v>
      </c>
      <c r="KG80">
        <v>12.917</v>
      </c>
    </row>
    <row r="81" spans="1:293" x14ac:dyDescent="0.25">
      <c r="A81" t="s">
        <v>775</v>
      </c>
      <c r="B81" t="s">
        <v>833</v>
      </c>
      <c r="C81" t="s">
        <v>595</v>
      </c>
      <c r="D81">
        <v>173</v>
      </c>
      <c r="E81" t="s">
        <v>13</v>
      </c>
      <c r="F81">
        <v>3</v>
      </c>
      <c r="G81">
        <v>2</v>
      </c>
      <c r="H81" t="s">
        <v>9</v>
      </c>
      <c r="I81" t="s">
        <v>3</v>
      </c>
      <c r="J81" t="s">
        <v>611</v>
      </c>
      <c r="K81" t="s">
        <v>834</v>
      </c>
      <c r="L81" t="s">
        <v>831</v>
      </c>
      <c r="M81" s="7">
        <v>0</v>
      </c>
      <c r="N81" s="7">
        <v>83.748016667769605</v>
      </c>
      <c r="O81" s="7">
        <f>M81*'Emission and cost factors'!$D$8+N81*'Emission and cost factors'!$E$8</f>
        <v>38.524087667174022</v>
      </c>
      <c r="P81" s="8">
        <f>M81*'Emission and cost factors'!$D$9+N81*'Emission and cost factors'!$E$9</f>
        <v>12.562202500165441</v>
      </c>
      <c r="Q81" s="7">
        <f t="shared" si="14"/>
        <v>21.277666666666669</v>
      </c>
      <c r="R81" s="2">
        <f t="shared" si="15"/>
        <v>0</v>
      </c>
      <c r="S81" s="2">
        <f t="shared" si="16"/>
        <v>0</v>
      </c>
      <c r="T81" s="2">
        <f t="shared" si="17"/>
        <v>0</v>
      </c>
      <c r="U81" s="7">
        <f t="shared" si="18"/>
        <v>0</v>
      </c>
      <c r="V81" s="7">
        <f t="shared" si="19"/>
        <v>0</v>
      </c>
      <c r="W81" s="7">
        <f t="shared" si="20"/>
        <v>0</v>
      </c>
      <c r="X81">
        <v>20.47</v>
      </c>
      <c r="Y81">
        <v>20.83</v>
      </c>
      <c r="Z81">
        <v>21</v>
      </c>
      <c r="AA81">
        <v>20.81</v>
      </c>
      <c r="AB81">
        <v>21.03</v>
      </c>
      <c r="AC81">
        <v>21.34</v>
      </c>
      <c r="AD81">
        <v>21.34</v>
      </c>
      <c r="AE81">
        <v>21.53</v>
      </c>
      <c r="AF81">
        <v>21.33</v>
      </c>
      <c r="AG81">
        <v>21.24</v>
      </c>
      <c r="AH81">
        <v>21.52</v>
      </c>
      <c r="AI81">
        <v>20.86</v>
      </c>
      <c r="AJ81">
        <v>21.25</v>
      </c>
      <c r="AK81">
        <v>20.69</v>
      </c>
      <c r="AL81">
        <v>20.79</v>
      </c>
      <c r="AM81">
        <v>21.45</v>
      </c>
      <c r="AN81">
        <v>21.55</v>
      </c>
      <c r="AO81">
        <v>21.25</v>
      </c>
      <c r="AP81">
        <v>21.31</v>
      </c>
      <c r="AQ81">
        <v>21.58</v>
      </c>
      <c r="AR81">
        <v>21.46</v>
      </c>
      <c r="AS81">
        <v>21.25</v>
      </c>
      <c r="AT81">
        <v>21.25</v>
      </c>
      <c r="AU81">
        <v>21.57</v>
      </c>
      <c r="AV81">
        <v>21.68</v>
      </c>
      <c r="AW81">
        <v>21.24</v>
      </c>
      <c r="AX81">
        <v>21.46</v>
      </c>
      <c r="AY81">
        <v>21.72</v>
      </c>
      <c r="AZ81">
        <v>21.64</v>
      </c>
      <c r="BA81">
        <v>21.89</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19.87</v>
      </c>
      <c r="EO81">
        <v>20.2</v>
      </c>
      <c r="EP81">
        <v>20.22</v>
      </c>
      <c r="EQ81">
        <v>20.100000000000001</v>
      </c>
      <c r="ER81">
        <v>20.27</v>
      </c>
      <c r="ES81">
        <v>20.47</v>
      </c>
      <c r="ET81">
        <v>20.54</v>
      </c>
      <c r="EU81">
        <v>20.82</v>
      </c>
      <c r="EV81">
        <v>20.57</v>
      </c>
      <c r="EW81">
        <v>20.350000000000001</v>
      </c>
      <c r="EX81">
        <v>20.69</v>
      </c>
      <c r="EY81">
        <v>20.18</v>
      </c>
      <c r="EZ81">
        <v>20.39</v>
      </c>
      <c r="FA81">
        <v>19.989999999999998</v>
      </c>
      <c r="FB81">
        <v>20.14</v>
      </c>
      <c r="FC81">
        <v>20.78</v>
      </c>
      <c r="FD81">
        <v>20.75</v>
      </c>
      <c r="FE81">
        <v>20.36</v>
      </c>
      <c r="FF81">
        <v>20.5</v>
      </c>
      <c r="FG81">
        <v>20.98</v>
      </c>
      <c r="FH81">
        <v>20.72</v>
      </c>
      <c r="FI81">
        <v>20.350000000000001</v>
      </c>
      <c r="FJ81">
        <v>20.49</v>
      </c>
      <c r="FK81">
        <v>20.93</v>
      </c>
      <c r="FL81">
        <v>20.95</v>
      </c>
      <c r="FM81">
        <v>20.46</v>
      </c>
      <c r="FN81">
        <v>20.63</v>
      </c>
      <c r="FO81">
        <v>21.19</v>
      </c>
      <c r="FP81">
        <v>20.9</v>
      </c>
      <c r="FQ81">
        <v>21.35</v>
      </c>
      <c r="FR81">
        <v>0.106</v>
      </c>
      <c r="FS81">
        <v>0</v>
      </c>
      <c r="FT81">
        <v>0</v>
      </c>
      <c r="FU81">
        <v>0</v>
      </c>
      <c r="FV81">
        <v>0</v>
      </c>
      <c r="FW81">
        <v>0</v>
      </c>
      <c r="FX81">
        <v>0</v>
      </c>
      <c r="FY81">
        <v>0</v>
      </c>
      <c r="FZ81">
        <v>0</v>
      </c>
      <c r="GA81">
        <v>0</v>
      </c>
      <c r="GB81">
        <v>0</v>
      </c>
      <c r="GC81">
        <v>0</v>
      </c>
      <c r="GD81">
        <v>0</v>
      </c>
      <c r="GE81">
        <v>6.0000000000000001E-3</v>
      </c>
      <c r="GF81">
        <v>0</v>
      </c>
      <c r="GG81">
        <v>0</v>
      </c>
      <c r="GH81">
        <v>0</v>
      </c>
      <c r="GI81">
        <v>0</v>
      </c>
      <c r="GJ81">
        <v>0</v>
      </c>
      <c r="GK81">
        <v>0</v>
      </c>
      <c r="GL81">
        <v>0</v>
      </c>
      <c r="GM81">
        <v>0</v>
      </c>
      <c r="GN81">
        <v>0</v>
      </c>
      <c r="GO81">
        <v>0</v>
      </c>
      <c r="GP81">
        <v>0</v>
      </c>
      <c r="GQ81">
        <v>0</v>
      </c>
      <c r="GR81">
        <v>0</v>
      </c>
      <c r="GS81">
        <v>0</v>
      </c>
      <c r="GT81">
        <v>0</v>
      </c>
      <c r="GU81">
        <v>0</v>
      </c>
      <c r="GV81">
        <v>0</v>
      </c>
      <c r="GW81">
        <v>0</v>
      </c>
      <c r="GX81">
        <v>0</v>
      </c>
      <c r="GY81">
        <v>0</v>
      </c>
      <c r="GZ81">
        <v>0</v>
      </c>
      <c r="HA81">
        <v>0</v>
      </c>
      <c r="HB81">
        <v>0</v>
      </c>
      <c r="HC81">
        <v>0</v>
      </c>
      <c r="HD81">
        <v>0</v>
      </c>
      <c r="HE81">
        <v>0</v>
      </c>
      <c r="HF81">
        <v>0</v>
      </c>
      <c r="HG81">
        <v>0</v>
      </c>
      <c r="HH81">
        <v>0</v>
      </c>
      <c r="HI81">
        <v>0</v>
      </c>
      <c r="HJ81">
        <v>0</v>
      </c>
      <c r="HK81">
        <v>0</v>
      </c>
      <c r="HL81">
        <v>0</v>
      </c>
      <c r="HM81">
        <v>0</v>
      </c>
      <c r="HN81">
        <v>0</v>
      </c>
      <c r="HO81">
        <v>0</v>
      </c>
      <c r="HP81">
        <v>0</v>
      </c>
      <c r="HQ81">
        <v>0</v>
      </c>
      <c r="HR81">
        <v>0</v>
      </c>
      <c r="HS81">
        <v>0</v>
      </c>
      <c r="HT81">
        <v>0</v>
      </c>
      <c r="HU81">
        <v>0</v>
      </c>
      <c r="HV81">
        <v>0</v>
      </c>
      <c r="HW81">
        <v>0</v>
      </c>
      <c r="HX81">
        <v>0</v>
      </c>
      <c r="HY81">
        <v>0</v>
      </c>
      <c r="HZ81">
        <v>0</v>
      </c>
      <c r="IA81">
        <v>0</v>
      </c>
      <c r="IB81">
        <v>0</v>
      </c>
      <c r="IC81">
        <v>0</v>
      </c>
      <c r="ID81">
        <v>0</v>
      </c>
      <c r="IE81">
        <v>0</v>
      </c>
      <c r="IF81">
        <v>0</v>
      </c>
      <c r="IG81">
        <v>0</v>
      </c>
      <c r="IH81">
        <v>0</v>
      </c>
      <c r="II81">
        <v>0</v>
      </c>
      <c r="IJ81">
        <v>0</v>
      </c>
      <c r="IK81">
        <v>0</v>
      </c>
      <c r="IL81">
        <v>0</v>
      </c>
      <c r="IM81">
        <v>0</v>
      </c>
      <c r="IN81">
        <v>0</v>
      </c>
      <c r="IO81">
        <v>0</v>
      </c>
      <c r="IP81">
        <v>0</v>
      </c>
      <c r="IQ81">
        <v>0</v>
      </c>
      <c r="IR81">
        <v>0</v>
      </c>
      <c r="IS81">
        <v>0</v>
      </c>
      <c r="IT81">
        <v>0</v>
      </c>
      <c r="IU81">
        <v>0</v>
      </c>
      <c r="IV81">
        <v>0</v>
      </c>
      <c r="IW81">
        <v>0</v>
      </c>
      <c r="IX81">
        <v>0</v>
      </c>
      <c r="IY81">
        <v>0</v>
      </c>
      <c r="IZ81">
        <v>0</v>
      </c>
      <c r="JA81">
        <v>0</v>
      </c>
      <c r="JB81">
        <v>0</v>
      </c>
      <c r="JC81">
        <v>0</v>
      </c>
      <c r="JD81">
        <v>3.77</v>
      </c>
      <c r="JE81">
        <v>5.702</v>
      </c>
      <c r="JF81">
        <v>5.484</v>
      </c>
      <c r="JG81">
        <v>7.2080000000000002</v>
      </c>
      <c r="JH81">
        <v>7.1150000000000002</v>
      </c>
      <c r="JI81">
        <v>11.404999999999999</v>
      </c>
      <c r="JJ81">
        <v>8.3770000000000007</v>
      </c>
      <c r="JK81">
        <v>9.0459999999999994</v>
      </c>
      <c r="JL81">
        <v>6.0209999999999999</v>
      </c>
      <c r="JM81">
        <v>6.8810000000000002</v>
      </c>
      <c r="JN81">
        <v>9.2829999999999995</v>
      </c>
      <c r="JO81">
        <v>7.4690000000000003</v>
      </c>
      <c r="JP81">
        <v>8.0839999999999996</v>
      </c>
      <c r="JQ81">
        <v>6.8319999999999999</v>
      </c>
      <c r="JR81">
        <v>6.7030000000000003</v>
      </c>
      <c r="JS81">
        <v>11.147</v>
      </c>
      <c r="JT81">
        <v>9.7409999999999997</v>
      </c>
      <c r="JU81">
        <v>7.41</v>
      </c>
      <c r="JV81">
        <v>8.9079999999999995</v>
      </c>
      <c r="JW81">
        <v>12.308999999999999</v>
      </c>
      <c r="JX81">
        <v>7.1079999999999997</v>
      </c>
      <c r="JY81">
        <v>7.6029999999999998</v>
      </c>
      <c r="JZ81">
        <v>4.7830000000000004</v>
      </c>
      <c r="KA81">
        <v>9.52</v>
      </c>
      <c r="KB81">
        <v>11.379</v>
      </c>
      <c r="KC81">
        <v>10.234999999999999</v>
      </c>
      <c r="KD81">
        <v>11.760999999999999</v>
      </c>
      <c r="KE81">
        <v>11.544</v>
      </c>
      <c r="KF81">
        <v>10.278</v>
      </c>
      <c r="KG81">
        <v>12.917</v>
      </c>
    </row>
    <row r="82" spans="1:293" x14ac:dyDescent="0.25">
      <c r="A82" t="s">
        <v>776</v>
      </c>
      <c r="B82" t="s">
        <v>833</v>
      </c>
      <c r="C82" t="s">
        <v>595</v>
      </c>
      <c r="D82">
        <v>174</v>
      </c>
      <c r="E82" t="s">
        <v>13</v>
      </c>
      <c r="F82">
        <v>3</v>
      </c>
      <c r="G82">
        <v>2</v>
      </c>
      <c r="H82" t="s">
        <v>9</v>
      </c>
      <c r="I82" t="s">
        <v>3</v>
      </c>
      <c r="J82" t="s">
        <v>5</v>
      </c>
      <c r="K82" t="s">
        <v>834</v>
      </c>
      <c r="L82" t="s">
        <v>831</v>
      </c>
      <c r="M82" s="7">
        <v>0</v>
      </c>
      <c r="N82" s="7">
        <v>83.722186300406804</v>
      </c>
      <c r="O82" s="7">
        <f>M82*'Emission and cost factors'!$D$8+N82*'Emission and cost factors'!$E$8</f>
        <v>38.512205698187131</v>
      </c>
      <c r="P82" s="8">
        <f>M82*'Emission and cost factors'!$D$9+N82*'Emission and cost factors'!$E$9</f>
        <v>12.55832794506102</v>
      </c>
      <c r="Q82" s="7">
        <f t="shared" si="14"/>
        <v>21.278000000000002</v>
      </c>
      <c r="R82" s="2">
        <f t="shared" si="15"/>
        <v>0</v>
      </c>
      <c r="S82" s="2">
        <f t="shared" si="16"/>
        <v>0</v>
      </c>
      <c r="T82" s="2">
        <f t="shared" si="17"/>
        <v>0</v>
      </c>
      <c r="U82" s="7">
        <f t="shared" si="18"/>
        <v>0</v>
      </c>
      <c r="V82" s="7">
        <f t="shared" si="19"/>
        <v>0</v>
      </c>
      <c r="W82" s="7">
        <f t="shared" si="20"/>
        <v>0</v>
      </c>
      <c r="X82">
        <v>20.47</v>
      </c>
      <c r="Y82">
        <v>20.83</v>
      </c>
      <c r="Z82">
        <v>21</v>
      </c>
      <c r="AA82">
        <v>20.81</v>
      </c>
      <c r="AB82">
        <v>21.03</v>
      </c>
      <c r="AC82">
        <v>21.34</v>
      </c>
      <c r="AD82">
        <v>21.34</v>
      </c>
      <c r="AE82">
        <v>21.53</v>
      </c>
      <c r="AF82">
        <v>21.33</v>
      </c>
      <c r="AG82">
        <v>21.24</v>
      </c>
      <c r="AH82">
        <v>21.52</v>
      </c>
      <c r="AI82">
        <v>20.86</v>
      </c>
      <c r="AJ82">
        <v>21.25</v>
      </c>
      <c r="AK82">
        <v>20.69</v>
      </c>
      <c r="AL82">
        <v>20.79</v>
      </c>
      <c r="AM82">
        <v>21.45</v>
      </c>
      <c r="AN82">
        <v>21.55</v>
      </c>
      <c r="AO82">
        <v>21.25</v>
      </c>
      <c r="AP82">
        <v>21.31</v>
      </c>
      <c r="AQ82">
        <v>21.58</v>
      </c>
      <c r="AR82">
        <v>21.46</v>
      </c>
      <c r="AS82">
        <v>21.25</v>
      </c>
      <c r="AT82">
        <v>21.25</v>
      </c>
      <c r="AU82">
        <v>21.57</v>
      </c>
      <c r="AV82">
        <v>21.68</v>
      </c>
      <c r="AW82">
        <v>21.24</v>
      </c>
      <c r="AX82">
        <v>21.46</v>
      </c>
      <c r="AY82">
        <v>21.73</v>
      </c>
      <c r="AZ82">
        <v>21.64</v>
      </c>
      <c r="BA82">
        <v>21.89</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19.87</v>
      </c>
      <c r="EO82">
        <v>20.2</v>
      </c>
      <c r="EP82">
        <v>20.22</v>
      </c>
      <c r="EQ82">
        <v>20.100000000000001</v>
      </c>
      <c r="ER82">
        <v>20.27</v>
      </c>
      <c r="ES82">
        <v>20.47</v>
      </c>
      <c r="ET82">
        <v>20.54</v>
      </c>
      <c r="EU82">
        <v>20.82</v>
      </c>
      <c r="EV82">
        <v>20.57</v>
      </c>
      <c r="EW82">
        <v>20.350000000000001</v>
      </c>
      <c r="EX82">
        <v>20.69</v>
      </c>
      <c r="EY82">
        <v>20.18</v>
      </c>
      <c r="EZ82">
        <v>20.39</v>
      </c>
      <c r="FA82">
        <v>19.989999999999998</v>
      </c>
      <c r="FB82">
        <v>20.14</v>
      </c>
      <c r="FC82">
        <v>20.78</v>
      </c>
      <c r="FD82">
        <v>20.75</v>
      </c>
      <c r="FE82">
        <v>20.36</v>
      </c>
      <c r="FF82">
        <v>20.5</v>
      </c>
      <c r="FG82">
        <v>20.98</v>
      </c>
      <c r="FH82">
        <v>20.72</v>
      </c>
      <c r="FI82">
        <v>20.350000000000001</v>
      </c>
      <c r="FJ82">
        <v>20.49</v>
      </c>
      <c r="FK82">
        <v>20.93</v>
      </c>
      <c r="FL82">
        <v>20.95</v>
      </c>
      <c r="FM82">
        <v>20.46</v>
      </c>
      <c r="FN82">
        <v>20.63</v>
      </c>
      <c r="FO82">
        <v>21.19</v>
      </c>
      <c r="FP82">
        <v>20.9</v>
      </c>
      <c r="FQ82">
        <v>21.35</v>
      </c>
      <c r="FR82">
        <v>0.106</v>
      </c>
      <c r="FS82">
        <v>0</v>
      </c>
      <c r="FT82">
        <v>0</v>
      </c>
      <c r="FU82">
        <v>0</v>
      </c>
      <c r="FV82">
        <v>0</v>
      </c>
      <c r="FW82">
        <v>0</v>
      </c>
      <c r="FX82">
        <v>0</v>
      </c>
      <c r="FY82">
        <v>0</v>
      </c>
      <c r="FZ82">
        <v>0</v>
      </c>
      <c r="GA82">
        <v>0</v>
      </c>
      <c r="GB82">
        <v>0</v>
      </c>
      <c r="GC82">
        <v>0</v>
      </c>
      <c r="GD82">
        <v>0</v>
      </c>
      <c r="GE82">
        <v>6.0000000000000001E-3</v>
      </c>
      <c r="GF82">
        <v>0</v>
      </c>
      <c r="GG82">
        <v>0</v>
      </c>
      <c r="GH82">
        <v>0</v>
      </c>
      <c r="GI82">
        <v>0</v>
      </c>
      <c r="GJ82">
        <v>0</v>
      </c>
      <c r="GK82">
        <v>0</v>
      </c>
      <c r="GL82">
        <v>0</v>
      </c>
      <c r="GM82">
        <v>0</v>
      </c>
      <c r="GN82">
        <v>0</v>
      </c>
      <c r="GO82">
        <v>0</v>
      </c>
      <c r="GP82">
        <v>0</v>
      </c>
      <c r="GQ82">
        <v>0</v>
      </c>
      <c r="GR82">
        <v>0</v>
      </c>
      <c r="GS82">
        <v>0</v>
      </c>
      <c r="GT82">
        <v>0</v>
      </c>
      <c r="GU82">
        <v>0</v>
      </c>
      <c r="GV82">
        <v>0</v>
      </c>
      <c r="GW82">
        <v>0</v>
      </c>
      <c r="GX82">
        <v>0</v>
      </c>
      <c r="GY82">
        <v>0</v>
      </c>
      <c r="GZ82">
        <v>0</v>
      </c>
      <c r="HA82">
        <v>0</v>
      </c>
      <c r="HB82">
        <v>0</v>
      </c>
      <c r="HC82">
        <v>0</v>
      </c>
      <c r="HD82">
        <v>0</v>
      </c>
      <c r="HE82">
        <v>0</v>
      </c>
      <c r="HF82">
        <v>0</v>
      </c>
      <c r="HG82">
        <v>0</v>
      </c>
      <c r="HH82">
        <v>0</v>
      </c>
      <c r="HI82">
        <v>0</v>
      </c>
      <c r="HJ82">
        <v>0</v>
      </c>
      <c r="HK82">
        <v>0</v>
      </c>
      <c r="HL82">
        <v>0</v>
      </c>
      <c r="HM82">
        <v>0</v>
      </c>
      <c r="HN82">
        <v>0</v>
      </c>
      <c r="HO82">
        <v>0</v>
      </c>
      <c r="HP82">
        <v>0</v>
      </c>
      <c r="HQ82">
        <v>0</v>
      </c>
      <c r="HR82">
        <v>0</v>
      </c>
      <c r="HS82">
        <v>0</v>
      </c>
      <c r="HT82">
        <v>0</v>
      </c>
      <c r="HU82">
        <v>0</v>
      </c>
      <c r="HV82">
        <v>0</v>
      </c>
      <c r="HW82">
        <v>0</v>
      </c>
      <c r="HX82">
        <v>0</v>
      </c>
      <c r="HY82">
        <v>0</v>
      </c>
      <c r="HZ82">
        <v>0</v>
      </c>
      <c r="IA82">
        <v>0</v>
      </c>
      <c r="IB82">
        <v>0</v>
      </c>
      <c r="IC82">
        <v>0</v>
      </c>
      <c r="ID82">
        <v>0</v>
      </c>
      <c r="IE82">
        <v>0</v>
      </c>
      <c r="IF82">
        <v>0</v>
      </c>
      <c r="IG82">
        <v>0</v>
      </c>
      <c r="IH82">
        <v>0</v>
      </c>
      <c r="II82">
        <v>0</v>
      </c>
      <c r="IJ82">
        <v>0</v>
      </c>
      <c r="IK82">
        <v>0</v>
      </c>
      <c r="IL82">
        <v>0</v>
      </c>
      <c r="IM82">
        <v>0</v>
      </c>
      <c r="IN82">
        <v>0</v>
      </c>
      <c r="IO82">
        <v>0</v>
      </c>
      <c r="IP82">
        <v>0</v>
      </c>
      <c r="IQ82">
        <v>0</v>
      </c>
      <c r="IR82">
        <v>0</v>
      </c>
      <c r="IS82">
        <v>0</v>
      </c>
      <c r="IT82">
        <v>0</v>
      </c>
      <c r="IU82">
        <v>0</v>
      </c>
      <c r="IV82">
        <v>0</v>
      </c>
      <c r="IW82">
        <v>0</v>
      </c>
      <c r="IX82">
        <v>0</v>
      </c>
      <c r="IY82">
        <v>0</v>
      </c>
      <c r="IZ82">
        <v>0</v>
      </c>
      <c r="JA82">
        <v>0</v>
      </c>
      <c r="JB82">
        <v>0</v>
      </c>
      <c r="JC82">
        <v>0</v>
      </c>
      <c r="JD82">
        <v>3.77</v>
      </c>
      <c r="JE82">
        <v>5.702</v>
      </c>
      <c r="JF82">
        <v>5.484</v>
      </c>
      <c r="JG82">
        <v>7.2080000000000002</v>
      </c>
      <c r="JH82">
        <v>7.1150000000000002</v>
      </c>
      <c r="JI82">
        <v>11.404999999999999</v>
      </c>
      <c r="JJ82">
        <v>8.3770000000000007</v>
      </c>
      <c r="JK82">
        <v>9.0459999999999994</v>
      </c>
      <c r="JL82">
        <v>6.0209999999999999</v>
      </c>
      <c r="JM82">
        <v>6.8810000000000002</v>
      </c>
      <c r="JN82">
        <v>9.2829999999999995</v>
      </c>
      <c r="JO82">
        <v>7.4690000000000003</v>
      </c>
      <c r="JP82">
        <v>8.0839999999999996</v>
      </c>
      <c r="JQ82">
        <v>6.8319999999999999</v>
      </c>
      <c r="JR82">
        <v>6.7030000000000003</v>
      </c>
      <c r="JS82">
        <v>11.147</v>
      </c>
      <c r="JT82">
        <v>9.7409999999999997</v>
      </c>
      <c r="JU82">
        <v>7.41</v>
      </c>
      <c r="JV82">
        <v>8.9079999999999995</v>
      </c>
      <c r="JW82">
        <v>12.308999999999999</v>
      </c>
      <c r="JX82">
        <v>7.1079999999999997</v>
      </c>
      <c r="JY82">
        <v>7.6029999999999998</v>
      </c>
      <c r="JZ82">
        <v>4.7830000000000004</v>
      </c>
      <c r="KA82">
        <v>9.52</v>
      </c>
      <c r="KB82">
        <v>11.379</v>
      </c>
      <c r="KC82">
        <v>10.234999999999999</v>
      </c>
      <c r="KD82">
        <v>11.760999999999999</v>
      </c>
      <c r="KE82">
        <v>11.544</v>
      </c>
      <c r="KF82">
        <v>10.278</v>
      </c>
      <c r="KG82">
        <v>12.917</v>
      </c>
    </row>
    <row r="83" spans="1:293" x14ac:dyDescent="0.25">
      <c r="A83" s="1" t="s">
        <v>783</v>
      </c>
      <c r="B83" t="s">
        <v>833</v>
      </c>
      <c r="C83" t="s">
        <v>588</v>
      </c>
      <c r="D83">
        <v>1</v>
      </c>
      <c r="E83" t="s">
        <v>1</v>
      </c>
      <c r="F83">
        <v>1</v>
      </c>
      <c r="G83">
        <v>1</v>
      </c>
      <c r="H83" t="s">
        <v>2</v>
      </c>
      <c r="I83" t="s">
        <v>612</v>
      </c>
      <c r="J83" t="s">
        <v>611</v>
      </c>
      <c r="K83" t="s">
        <v>830</v>
      </c>
      <c r="L83" t="s">
        <v>831</v>
      </c>
      <c r="M83" s="7">
        <v>34.16056597</v>
      </c>
      <c r="N83" s="7">
        <v>159.13180500000001</v>
      </c>
      <c r="O83" s="7">
        <f>M83*'Emission and cost factors'!$D$8+N83*'Emission and cost factors'!$E$8</f>
        <v>80.37434915370001</v>
      </c>
      <c r="P83" s="8">
        <f>M83*'Emission and cost factors'!$D$9+N83*'Emission and cost factors'!$E$9</f>
        <v>25.2361933888</v>
      </c>
      <c r="Q83" s="7">
        <f t="shared" si="14"/>
        <v>20.667666666666658</v>
      </c>
      <c r="R83" s="2">
        <f t="shared" si="15"/>
        <v>0</v>
      </c>
      <c r="S83" s="2">
        <f t="shared" si="16"/>
        <v>0</v>
      </c>
      <c r="T83" s="2">
        <f t="shared" si="17"/>
        <v>0</v>
      </c>
      <c r="U83" s="7">
        <f t="shared" si="18"/>
        <v>0</v>
      </c>
      <c r="V83" s="7">
        <f t="shared" si="19"/>
        <v>0</v>
      </c>
      <c r="W83" s="7">
        <f t="shared" si="20"/>
        <v>0</v>
      </c>
      <c r="X83">
        <v>20.41</v>
      </c>
      <c r="Y83">
        <v>20.48</v>
      </c>
      <c r="Z83">
        <v>20.51</v>
      </c>
      <c r="AA83">
        <v>20.47</v>
      </c>
      <c r="AB83">
        <v>20.54</v>
      </c>
      <c r="AC83">
        <v>20.71</v>
      </c>
      <c r="AD83">
        <v>20.75</v>
      </c>
      <c r="AE83">
        <v>20.78</v>
      </c>
      <c r="AF83">
        <v>20.67</v>
      </c>
      <c r="AG83">
        <v>20.58</v>
      </c>
      <c r="AH83">
        <v>20.72</v>
      </c>
      <c r="AI83">
        <v>20.54</v>
      </c>
      <c r="AJ83">
        <v>20.63</v>
      </c>
      <c r="AK83">
        <v>20.46</v>
      </c>
      <c r="AL83">
        <v>20.5</v>
      </c>
      <c r="AM83">
        <v>20.72</v>
      </c>
      <c r="AN83">
        <v>20.77</v>
      </c>
      <c r="AO83">
        <v>20.63</v>
      </c>
      <c r="AP83">
        <v>20.63</v>
      </c>
      <c r="AQ83">
        <v>20.81</v>
      </c>
      <c r="AR83">
        <v>20.77</v>
      </c>
      <c r="AS83">
        <v>20.62</v>
      </c>
      <c r="AT83">
        <v>20.62</v>
      </c>
      <c r="AU83">
        <v>20.77</v>
      </c>
      <c r="AV83">
        <v>20.85</v>
      </c>
      <c r="AW83">
        <v>20.67</v>
      </c>
      <c r="AX83">
        <v>20.78</v>
      </c>
      <c r="AY83">
        <v>20.85</v>
      </c>
      <c r="AZ83">
        <v>20.87</v>
      </c>
      <c r="BA83">
        <v>20.92</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0</v>
      </c>
      <c r="EG83">
        <v>0</v>
      </c>
      <c r="EH83">
        <v>0</v>
      </c>
      <c r="EI83">
        <v>0</v>
      </c>
      <c r="EJ83">
        <v>0</v>
      </c>
      <c r="EK83">
        <v>0</v>
      </c>
      <c r="EL83">
        <v>0</v>
      </c>
      <c r="EM83">
        <v>0</v>
      </c>
      <c r="EN83">
        <v>15.16</v>
      </c>
      <c r="EO83">
        <v>14.89</v>
      </c>
      <c r="EP83">
        <v>15.12</v>
      </c>
      <c r="EQ83">
        <v>14.78</v>
      </c>
      <c r="ER83">
        <v>15.42</v>
      </c>
      <c r="ES83">
        <v>16.57</v>
      </c>
      <c r="ET83">
        <v>17.61</v>
      </c>
      <c r="EU83">
        <v>17.52</v>
      </c>
      <c r="EV83">
        <v>17.02</v>
      </c>
      <c r="EW83">
        <v>15.73</v>
      </c>
      <c r="EX83">
        <v>16.760000000000002</v>
      </c>
      <c r="EY83">
        <v>15.55</v>
      </c>
      <c r="EZ83">
        <v>16.13</v>
      </c>
      <c r="FA83">
        <v>14.78</v>
      </c>
      <c r="FB83">
        <v>15.09</v>
      </c>
      <c r="FC83">
        <v>16.57</v>
      </c>
      <c r="FD83">
        <v>17.38</v>
      </c>
      <c r="FE83">
        <v>16.43</v>
      </c>
      <c r="FF83">
        <v>15.97</v>
      </c>
      <c r="FG83">
        <v>17.72</v>
      </c>
      <c r="FH83">
        <v>18.03</v>
      </c>
      <c r="FI83">
        <v>16.21</v>
      </c>
      <c r="FJ83">
        <v>16.36</v>
      </c>
      <c r="FK83">
        <v>17.03</v>
      </c>
      <c r="FL83">
        <v>18.03</v>
      </c>
      <c r="FM83">
        <v>17</v>
      </c>
      <c r="FN83">
        <v>17.62</v>
      </c>
      <c r="FO83">
        <v>19.399999999999999</v>
      </c>
      <c r="FP83">
        <v>19.170000000000002</v>
      </c>
      <c r="FQ83">
        <v>20.04</v>
      </c>
      <c r="FR83">
        <v>1</v>
      </c>
      <c r="FS83">
        <v>1</v>
      </c>
      <c r="FT83">
        <v>1</v>
      </c>
      <c r="FU83">
        <v>1</v>
      </c>
      <c r="FV83">
        <v>1</v>
      </c>
      <c r="FW83">
        <v>1</v>
      </c>
      <c r="FX83">
        <v>1</v>
      </c>
      <c r="FY83">
        <v>1</v>
      </c>
      <c r="FZ83">
        <v>1</v>
      </c>
      <c r="GA83">
        <v>1</v>
      </c>
      <c r="GB83">
        <v>1</v>
      </c>
      <c r="GC83">
        <v>1</v>
      </c>
      <c r="GD83">
        <v>1</v>
      </c>
      <c r="GE83">
        <v>1</v>
      </c>
      <c r="GF83">
        <v>1</v>
      </c>
      <c r="GG83">
        <v>1</v>
      </c>
      <c r="GH83">
        <v>1</v>
      </c>
      <c r="GI83">
        <v>1</v>
      </c>
      <c r="GJ83">
        <v>1</v>
      </c>
      <c r="GK83">
        <v>1</v>
      </c>
      <c r="GL83">
        <v>1</v>
      </c>
      <c r="GM83">
        <v>1</v>
      </c>
      <c r="GN83">
        <v>1</v>
      </c>
      <c r="GO83">
        <v>1</v>
      </c>
      <c r="GP83">
        <v>1</v>
      </c>
      <c r="GQ83">
        <v>1</v>
      </c>
      <c r="GR83">
        <v>1</v>
      </c>
      <c r="GS83">
        <v>1</v>
      </c>
      <c r="GT83">
        <v>1</v>
      </c>
      <c r="GU83">
        <v>0</v>
      </c>
      <c r="GV83">
        <v>1</v>
      </c>
      <c r="GW83">
        <v>1</v>
      </c>
      <c r="GX83">
        <v>1</v>
      </c>
      <c r="GY83">
        <v>1</v>
      </c>
      <c r="GZ83">
        <v>1</v>
      </c>
      <c r="HA83">
        <v>1</v>
      </c>
      <c r="HB83">
        <v>1</v>
      </c>
      <c r="HC83">
        <v>1</v>
      </c>
      <c r="HD83">
        <v>1</v>
      </c>
      <c r="HE83">
        <v>1</v>
      </c>
      <c r="HF83">
        <v>1</v>
      </c>
      <c r="HG83">
        <v>1</v>
      </c>
      <c r="HH83">
        <v>1</v>
      </c>
      <c r="HI83">
        <v>1</v>
      </c>
      <c r="HJ83">
        <v>1</v>
      </c>
      <c r="HK83">
        <v>1</v>
      </c>
      <c r="HL83">
        <v>1</v>
      </c>
      <c r="HM83">
        <v>1</v>
      </c>
      <c r="HN83">
        <v>1</v>
      </c>
      <c r="HO83">
        <v>1</v>
      </c>
      <c r="HP83">
        <v>1</v>
      </c>
      <c r="HQ83">
        <v>1</v>
      </c>
      <c r="HR83">
        <v>1</v>
      </c>
      <c r="HS83">
        <v>1</v>
      </c>
      <c r="HT83">
        <v>1</v>
      </c>
      <c r="HU83">
        <v>1</v>
      </c>
      <c r="HV83">
        <v>1</v>
      </c>
      <c r="HW83">
        <v>0</v>
      </c>
      <c r="HX83">
        <v>0</v>
      </c>
      <c r="HY83">
        <v>0</v>
      </c>
      <c r="HZ83">
        <v>1</v>
      </c>
      <c r="IA83">
        <v>1</v>
      </c>
      <c r="IB83">
        <v>1</v>
      </c>
      <c r="IC83">
        <v>1</v>
      </c>
      <c r="ID83">
        <v>1</v>
      </c>
      <c r="IE83">
        <v>1</v>
      </c>
      <c r="IF83">
        <v>1</v>
      </c>
      <c r="IG83">
        <v>1</v>
      </c>
      <c r="IH83">
        <v>1</v>
      </c>
      <c r="II83">
        <v>1</v>
      </c>
      <c r="IJ83">
        <v>1</v>
      </c>
      <c r="IK83">
        <v>1</v>
      </c>
      <c r="IL83">
        <v>1</v>
      </c>
      <c r="IM83">
        <v>1</v>
      </c>
      <c r="IN83">
        <v>1</v>
      </c>
      <c r="IO83">
        <v>1</v>
      </c>
      <c r="IP83">
        <v>1</v>
      </c>
      <c r="IQ83">
        <v>1</v>
      </c>
      <c r="IR83">
        <v>1</v>
      </c>
      <c r="IS83">
        <v>1</v>
      </c>
      <c r="IT83">
        <v>0</v>
      </c>
      <c r="IU83">
        <v>1</v>
      </c>
      <c r="IV83">
        <v>1</v>
      </c>
      <c r="IW83">
        <v>1</v>
      </c>
      <c r="IX83">
        <v>0</v>
      </c>
      <c r="IY83">
        <v>1</v>
      </c>
      <c r="IZ83">
        <v>1</v>
      </c>
      <c r="JA83">
        <v>0</v>
      </c>
      <c r="JB83">
        <v>0</v>
      </c>
      <c r="JC83">
        <v>0</v>
      </c>
      <c r="JD83">
        <v>4.2030000000000003</v>
      </c>
      <c r="JE83">
        <v>6.2960000000000003</v>
      </c>
      <c r="JF83">
        <v>5.7640000000000002</v>
      </c>
      <c r="JG83">
        <v>7.5250000000000004</v>
      </c>
      <c r="JH83">
        <v>6.859</v>
      </c>
      <c r="JI83">
        <v>11.811</v>
      </c>
      <c r="JJ83">
        <v>9.1219999999999999</v>
      </c>
      <c r="JK83">
        <v>10.022</v>
      </c>
      <c r="JL83">
        <v>6.7430000000000003</v>
      </c>
      <c r="JM83">
        <v>7.351</v>
      </c>
      <c r="JN83">
        <v>9.7639999999999993</v>
      </c>
      <c r="JO83">
        <v>7.9889999999999999</v>
      </c>
      <c r="JP83">
        <v>8.4570000000000007</v>
      </c>
      <c r="JQ83">
        <v>7.0860000000000003</v>
      </c>
      <c r="JR83">
        <v>7.1029999999999998</v>
      </c>
      <c r="JS83">
        <v>12.022</v>
      </c>
      <c r="JT83">
        <v>10.708</v>
      </c>
      <c r="JU83">
        <v>8.02</v>
      </c>
      <c r="JV83">
        <v>9.4160000000000004</v>
      </c>
      <c r="JW83">
        <v>13.302</v>
      </c>
      <c r="JX83">
        <v>7.7130000000000001</v>
      </c>
      <c r="JY83">
        <v>8.3960000000000008</v>
      </c>
      <c r="JZ83">
        <v>5.3449999999999998</v>
      </c>
      <c r="KA83">
        <v>9.8629999999999995</v>
      </c>
      <c r="KB83">
        <v>11.734999999999999</v>
      </c>
      <c r="KC83">
        <v>10.413</v>
      </c>
      <c r="KD83">
        <v>12.27</v>
      </c>
      <c r="KE83">
        <v>12.221</v>
      </c>
      <c r="KF83">
        <v>10.715999999999999</v>
      </c>
      <c r="KG83">
        <v>13.443</v>
      </c>
    </row>
    <row r="84" spans="1:293" x14ac:dyDescent="0.25">
      <c r="A84" s="1" t="s">
        <v>784</v>
      </c>
      <c r="B84" t="s">
        <v>833</v>
      </c>
      <c r="C84" t="s">
        <v>588</v>
      </c>
      <c r="D84">
        <v>2</v>
      </c>
      <c r="E84" t="s">
        <v>1</v>
      </c>
      <c r="F84">
        <v>1</v>
      </c>
      <c r="G84">
        <v>1</v>
      </c>
      <c r="H84" t="s">
        <v>2</v>
      </c>
      <c r="I84" t="s">
        <v>612</v>
      </c>
      <c r="J84" t="s">
        <v>5</v>
      </c>
      <c r="K84" t="s">
        <v>830</v>
      </c>
      <c r="L84" t="s">
        <v>831</v>
      </c>
      <c r="M84" s="7">
        <v>33.96947316</v>
      </c>
      <c r="N84" s="7">
        <v>159.11894699999999</v>
      </c>
      <c r="O84" s="7">
        <f>M84*'Emission and cost factors'!$D$8+N84*'Emission and cost factors'!$E$8</f>
        <v>80.328304983599992</v>
      </c>
      <c r="P84" s="8">
        <f>M84*'Emission and cost factors'!$D$9+N84*'Emission and cost factors'!$E$9</f>
        <v>25.226620976399996</v>
      </c>
      <c r="Q84" s="7">
        <f t="shared" si="14"/>
        <v>20.667666666666658</v>
      </c>
      <c r="R84" s="2">
        <f t="shared" si="15"/>
        <v>0</v>
      </c>
      <c r="S84" s="2">
        <f t="shared" si="16"/>
        <v>0</v>
      </c>
      <c r="T84" s="2">
        <f t="shared" si="17"/>
        <v>0</v>
      </c>
      <c r="U84" s="7">
        <f t="shared" si="18"/>
        <v>0</v>
      </c>
      <c r="V84" s="7">
        <f t="shared" si="19"/>
        <v>0</v>
      </c>
      <c r="W84" s="7">
        <f t="shared" si="20"/>
        <v>0</v>
      </c>
      <c r="X84">
        <v>20.41</v>
      </c>
      <c r="Y84">
        <v>20.48</v>
      </c>
      <c r="Z84">
        <v>20.51</v>
      </c>
      <c r="AA84">
        <v>20.47</v>
      </c>
      <c r="AB84">
        <v>20.54</v>
      </c>
      <c r="AC84">
        <v>20.71</v>
      </c>
      <c r="AD84">
        <v>20.75</v>
      </c>
      <c r="AE84">
        <v>20.78</v>
      </c>
      <c r="AF84">
        <v>20.67</v>
      </c>
      <c r="AG84">
        <v>20.58</v>
      </c>
      <c r="AH84">
        <v>20.72</v>
      </c>
      <c r="AI84">
        <v>20.54</v>
      </c>
      <c r="AJ84">
        <v>20.63</v>
      </c>
      <c r="AK84">
        <v>20.46</v>
      </c>
      <c r="AL84">
        <v>20.5</v>
      </c>
      <c r="AM84">
        <v>20.72</v>
      </c>
      <c r="AN84">
        <v>20.77</v>
      </c>
      <c r="AO84">
        <v>20.63</v>
      </c>
      <c r="AP84">
        <v>20.63</v>
      </c>
      <c r="AQ84">
        <v>20.81</v>
      </c>
      <c r="AR84">
        <v>20.77</v>
      </c>
      <c r="AS84">
        <v>20.62</v>
      </c>
      <c r="AT84">
        <v>20.62</v>
      </c>
      <c r="AU84">
        <v>20.77</v>
      </c>
      <c r="AV84">
        <v>20.85</v>
      </c>
      <c r="AW84">
        <v>20.67</v>
      </c>
      <c r="AX84">
        <v>20.78</v>
      </c>
      <c r="AY84">
        <v>20.85</v>
      </c>
      <c r="AZ84">
        <v>20.87</v>
      </c>
      <c r="BA84">
        <v>20.92</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15.16</v>
      </c>
      <c r="EO84">
        <v>14.89</v>
      </c>
      <c r="EP84">
        <v>15.12</v>
      </c>
      <c r="EQ84">
        <v>14.78</v>
      </c>
      <c r="ER84">
        <v>15.42</v>
      </c>
      <c r="ES84">
        <v>16.57</v>
      </c>
      <c r="ET84">
        <v>17.61</v>
      </c>
      <c r="EU84">
        <v>17.52</v>
      </c>
      <c r="EV84">
        <v>17.02</v>
      </c>
      <c r="EW84">
        <v>15.73</v>
      </c>
      <c r="EX84">
        <v>16.760000000000002</v>
      </c>
      <c r="EY84">
        <v>15.55</v>
      </c>
      <c r="EZ84">
        <v>16.13</v>
      </c>
      <c r="FA84">
        <v>14.78</v>
      </c>
      <c r="FB84">
        <v>15.09</v>
      </c>
      <c r="FC84">
        <v>16.57</v>
      </c>
      <c r="FD84">
        <v>17.38</v>
      </c>
      <c r="FE84">
        <v>16.43</v>
      </c>
      <c r="FF84">
        <v>15.97</v>
      </c>
      <c r="FG84">
        <v>17.72</v>
      </c>
      <c r="FH84">
        <v>18.03</v>
      </c>
      <c r="FI84">
        <v>16.21</v>
      </c>
      <c r="FJ84">
        <v>16.36</v>
      </c>
      <c r="FK84">
        <v>17.03</v>
      </c>
      <c r="FL84">
        <v>18.03</v>
      </c>
      <c r="FM84">
        <v>17</v>
      </c>
      <c r="FN84">
        <v>17.62</v>
      </c>
      <c r="FO84">
        <v>19.399999999999999</v>
      </c>
      <c r="FP84">
        <v>19.170000000000002</v>
      </c>
      <c r="FQ84">
        <v>20.04</v>
      </c>
      <c r="FR84">
        <v>1</v>
      </c>
      <c r="FS84">
        <v>1</v>
      </c>
      <c r="FT84">
        <v>1</v>
      </c>
      <c r="FU84">
        <v>1</v>
      </c>
      <c r="FV84">
        <v>1</v>
      </c>
      <c r="FW84">
        <v>1</v>
      </c>
      <c r="FX84">
        <v>1</v>
      </c>
      <c r="FY84">
        <v>1</v>
      </c>
      <c r="FZ84">
        <v>1</v>
      </c>
      <c r="GA84">
        <v>1</v>
      </c>
      <c r="GB84">
        <v>1</v>
      </c>
      <c r="GC84">
        <v>1</v>
      </c>
      <c r="GD84">
        <v>1</v>
      </c>
      <c r="GE84">
        <v>1</v>
      </c>
      <c r="GF84">
        <v>1</v>
      </c>
      <c r="GG84">
        <v>1</v>
      </c>
      <c r="GH84">
        <v>1</v>
      </c>
      <c r="GI84">
        <v>1</v>
      </c>
      <c r="GJ84">
        <v>1</v>
      </c>
      <c r="GK84">
        <v>1</v>
      </c>
      <c r="GL84">
        <v>1</v>
      </c>
      <c r="GM84">
        <v>1</v>
      </c>
      <c r="GN84">
        <v>1</v>
      </c>
      <c r="GO84">
        <v>1</v>
      </c>
      <c r="GP84">
        <v>1</v>
      </c>
      <c r="GQ84">
        <v>1</v>
      </c>
      <c r="GR84">
        <v>1</v>
      </c>
      <c r="GS84">
        <v>1</v>
      </c>
      <c r="GT84">
        <v>1</v>
      </c>
      <c r="GU84">
        <v>0</v>
      </c>
      <c r="GV84">
        <v>1</v>
      </c>
      <c r="GW84">
        <v>1</v>
      </c>
      <c r="GX84">
        <v>1</v>
      </c>
      <c r="GY84">
        <v>1</v>
      </c>
      <c r="GZ84">
        <v>1</v>
      </c>
      <c r="HA84">
        <v>1</v>
      </c>
      <c r="HB84">
        <v>1</v>
      </c>
      <c r="HC84">
        <v>1</v>
      </c>
      <c r="HD84">
        <v>1</v>
      </c>
      <c r="HE84">
        <v>1</v>
      </c>
      <c r="HF84">
        <v>1</v>
      </c>
      <c r="HG84">
        <v>1</v>
      </c>
      <c r="HH84">
        <v>1</v>
      </c>
      <c r="HI84">
        <v>1</v>
      </c>
      <c r="HJ84">
        <v>1</v>
      </c>
      <c r="HK84">
        <v>1</v>
      </c>
      <c r="HL84">
        <v>1</v>
      </c>
      <c r="HM84">
        <v>1</v>
      </c>
      <c r="HN84">
        <v>1</v>
      </c>
      <c r="HO84">
        <v>1</v>
      </c>
      <c r="HP84">
        <v>1</v>
      </c>
      <c r="HQ84">
        <v>1</v>
      </c>
      <c r="HR84">
        <v>1</v>
      </c>
      <c r="HS84">
        <v>1</v>
      </c>
      <c r="HT84">
        <v>1</v>
      </c>
      <c r="HU84">
        <v>1</v>
      </c>
      <c r="HV84">
        <v>1</v>
      </c>
      <c r="HW84">
        <v>0</v>
      </c>
      <c r="HX84">
        <v>0</v>
      </c>
      <c r="HY84">
        <v>0</v>
      </c>
      <c r="HZ84">
        <v>1</v>
      </c>
      <c r="IA84">
        <v>1</v>
      </c>
      <c r="IB84">
        <v>1</v>
      </c>
      <c r="IC84">
        <v>1</v>
      </c>
      <c r="ID84">
        <v>1</v>
      </c>
      <c r="IE84">
        <v>1</v>
      </c>
      <c r="IF84">
        <v>1</v>
      </c>
      <c r="IG84">
        <v>1</v>
      </c>
      <c r="IH84">
        <v>1</v>
      </c>
      <c r="II84">
        <v>1</v>
      </c>
      <c r="IJ84">
        <v>1</v>
      </c>
      <c r="IK84">
        <v>1</v>
      </c>
      <c r="IL84">
        <v>1</v>
      </c>
      <c r="IM84">
        <v>1</v>
      </c>
      <c r="IN84">
        <v>1</v>
      </c>
      <c r="IO84">
        <v>1</v>
      </c>
      <c r="IP84">
        <v>1</v>
      </c>
      <c r="IQ84">
        <v>1</v>
      </c>
      <c r="IR84">
        <v>1</v>
      </c>
      <c r="IS84">
        <v>1</v>
      </c>
      <c r="IT84">
        <v>0</v>
      </c>
      <c r="IU84">
        <v>1</v>
      </c>
      <c r="IV84">
        <v>1</v>
      </c>
      <c r="IW84">
        <v>1</v>
      </c>
      <c r="IX84">
        <v>0</v>
      </c>
      <c r="IY84">
        <v>1</v>
      </c>
      <c r="IZ84">
        <v>1</v>
      </c>
      <c r="JA84">
        <v>0</v>
      </c>
      <c r="JB84">
        <v>0</v>
      </c>
      <c r="JC84">
        <v>0</v>
      </c>
      <c r="JD84">
        <v>4.2030000000000003</v>
      </c>
      <c r="JE84">
        <v>6.2960000000000003</v>
      </c>
      <c r="JF84">
        <v>5.7640000000000002</v>
      </c>
      <c r="JG84">
        <v>7.5250000000000004</v>
      </c>
      <c r="JH84">
        <v>6.859</v>
      </c>
      <c r="JI84">
        <v>11.811</v>
      </c>
      <c r="JJ84">
        <v>9.1219999999999999</v>
      </c>
      <c r="JK84">
        <v>10.022</v>
      </c>
      <c r="JL84">
        <v>6.7430000000000003</v>
      </c>
      <c r="JM84">
        <v>7.351</v>
      </c>
      <c r="JN84">
        <v>9.7639999999999993</v>
      </c>
      <c r="JO84">
        <v>7.9889999999999999</v>
      </c>
      <c r="JP84">
        <v>8.4570000000000007</v>
      </c>
      <c r="JQ84">
        <v>7.0860000000000003</v>
      </c>
      <c r="JR84">
        <v>7.1029999999999998</v>
      </c>
      <c r="JS84">
        <v>12.022</v>
      </c>
      <c r="JT84">
        <v>10.708</v>
      </c>
      <c r="JU84">
        <v>8.02</v>
      </c>
      <c r="JV84">
        <v>9.4160000000000004</v>
      </c>
      <c r="JW84">
        <v>13.302</v>
      </c>
      <c r="JX84">
        <v>7.7130000000000001</v>
      </c>
      <c r="JY84">
        <v>8.3960000000000008</v>
      </c>
      <c r="JZ84">
        <v>5.3449999999999998</v>
      </c>
      <c r="KA84">
        <v>9.8629999999999995</v>
      </c>
      <c r="KB84">
        <v>11.734999999999999</v>
      </c>
      <c r="KC84">
        <v>10.413</v>
      </c>
      <c r="KD84">
        <v>12.27</v>
      </c>
      <c r="KE84">
        <v>12.221</v>
      </c>
      <c r="KF84">
        <v>10.715999999999999</v>
      </c>
      <c r="KG84">
        <v>13.443</v>
      </c>
    </row>
    <row r="85" spans="1:293" x14ac:dyDescent="0.25">
      <c r="A85" s="1" t="s">
        <v>785</v>
      </c>
      <c r="B85" t="s">
        <v>833</v>
      </c>
      <c r="C85" t="s">
        <v>588</v>
      </c>
      <c r="D85">
        <v>3</v>
      </c>
      <c r="E85" t="s">
        <v>1</v>
      </c>
      <c r="F85">
        <v>1</v>
      </c>
      <c r="G85">
        <v>1</v>
      </c>
      <c r="H85" t="s">
        <v>2</v>
      </c>
      <c r="I85" t="s">
        <v>7</v>
      </c>
      <c r="J85" t="s">
        <v>611</v>
      </c>
      <c r="K85" t="s">
        <v>830</v>
      </c>
      <c r="L85" t="s">
        <v>831</v>
      </c>
      <c r="M85" s="7">
        <v>33.027867749999999</v>
      </c>
      <c r="N85" s="7">
        <v>155.94107210000001</v>
      </c>
      <c r="O85" s="7">
        <f>M85*'Emission and cost factors'!$D$8+N85*'Emission and cost factors'!$E$8</f>
        <v>78.668745393500018</v>
      </c>
      <c r="P85" s="8">
        <f>M85*'Emission and cost factors'!$D$9+N85*'Emission and cost factors'!$E$9</f>
        <v>24.712275525000003</v>
      </c>
      <c r="Q85" s="7">
        <f t="shared" si="14"/>
        <v>20.692</v>
      </c>
      <c r="R85" s="2">
        <f t="shared" si="15"/>
        <v>0</v>
      </c>
      <c r="S85" s="2">
        <f t="shared" si="16"/>
        <v>0</v>
      </c>
      <c r="T85" s="2">
        <f t="shared" si="17"/>
        <v>0</v>
      </c>
      <c r="U85" s="7">
        <f t="shared" si="18"/>
        <v>0</v>
      </c>
      <c r="V85" s="7">
        <f t="shared" si="19"/>
        <v>0</v>
      </c>
      <c r="W85" s="7">
        <f t="shared" si="20"/>
        <v>0</v>
      </c>
      <c r="X85">
        <v>20.48</v>
      </c>
      <c r="Y85">
        <v>20.54</v>
      </c>
      <c r="Z85">
        <v>20.56</v>
      </c>
      <c r="AA85">
        <v>20.53</v>
      </c>
      <c r="AB85">
        <v>20.58</v>
      </c>
      <c r="AC85">
        <v>20.74</v>
      </c>
      <c r="AD85">
        <v>20.76</v>
      </c>
      <c r="AE85">
        <v>20.78</v>
      </c>
      <c r="AF85">
        <v>20.7</v>
      </c>
      <c r="AG85">
        <v>20.62</v>
      </c>
      <c r="AH85">
        <v>20.73</v>
      </c>
      <c r="AI85">
        <v>20.58</v>
      </c>
      <c r="AJ85">
        <v>20.65</v>
      </c>
      <c r="AK85">
        <v>20.51</v>
      </c>
      <c r="AL85">
        <v>20.55</v>
      </c>
      <c r="AM85">
        <v>20.73</v>
      </c>
      <c r="AN85">
        <v>20.77</v>
      </c>
      <c r="AO85">
        <v>20.67</v>
      </c>
      <c r="AP85">
        <v>20.67</v>
      </c>
      <c r="AQ85">
        <v>20.8</v>
      </c>
      <c r="AR85">
        <v>20.77</v>
      </c>
      <c r="AS85">
        <v>20.66</v>
      </c>
      <c r="AT85">
        <v>20.66</v>
      </c>
      <c r="AU85">
        <v>20.77</v>
      </c>
      <c r="AV85">
        <v>20.83</v>
      </c>
      <c r="AW85">
        <v>20.7</v>
      </c>
      <c r="AX85">
        <v>20.78</v>
      </c>
      <c r="AY85">
        <v>20.87</v>
      </c>
      <c r="AZ85">
        <v>20.84</v>
      </c>
      <c r="BA85">
        <v>20.93</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15.34</v>
      </c>
      <c r="EO85">
        <v>14.94</v>
      </c>
      <c r="EP85">
        <v>15.14</v>
      </c>
      <c r="EQ85">
        <v>14.84</v>
      </c>
      <c r="ER85">
        <v>15.45</v>
      </c>
      <c r="ES85">
        <v>16.53</v>
      </c>
      <c r="ET85">
        <v>17.420000000000002</v>
      </c>
      <c r="EU85">
        <v>17.350000000000001</v>
      </c>
      <c r="EV85">
        <v>16.920000000000002</v>
      </c>
      <c r="EW85">
        <v>15.67</v>
      </c>
      <c r="EX85">
        <v>16.600000000000001</v>
      </c>
      <c r="EY85">
        <v>15.53</v>
      </c>
      <c r="EZ85">
        <v>16</v>
      </c>
      <c r="FA85">
        <v>14.81</v>
      </c>
      <c r="FB85">
        <v>15.14</v>
      </c>
      <c r="FC85">
        <v>16.37</v>
      </c>
      <c r="FD85">
        <v>17.23</v>
      </c>
      <c r="FE85">
        <v>16.39</v>
      </c>
      <c r="FF85">
        <v>15.99</v>
      </c>
      <c r="FG85">
        <v>17.54</v>
      </c>
      <c r="FH85">
        <v>17.95</v>
      </c>
      <c r="FI85">
        <v>16.2</v>
      </c>
      <c r="FJ85">
        <v>16.18</v>
      </c>
      <c r="FK85">
        <v>16.87</v>
      </c>
      <c r="FL85">
        <v>17.88</v>
      </c>
      <c r="FM85">
        <v>17.02</v>
      </c>
      <c r="FN85">
        <v>17.5</v>
      </c>
      <c r="FO85">
        <v>19.190000000000001</v>
      </c>
      <c r="FP85">
        <v>19.100000000000001</v>
      </c>
      <c r="FQ85">
        <v>19.84</v>
      </c>
      <c r="FR85">
        <v>1</v>
      </c>
      <c r="FS85">
        <v>1</v>
      </c>
      <c r="FT85">
        <v>1</v>
      </c>
      <c r="FU85">
        <v>1</v>
      </c>
      <c r="FV85">
        <v>1</v>
      </c>
      <c r="FW85">
        <v>1</v>
      </c>
      <c r="FX85">
        <v>1</v>
      </c>
      <c r="FY85">
        <v>1</v>
      </c>
      <c r="FZ85">
        <v>1</v>
      </c>
      <c r="GA85">
        <v>1</v>
      </c>
      <c r="GB85">
        <v>1</v>
      </c>
      <c r="GC85">
        <v>1</v>
      </c>
      <c r="GD85">
        <v>1</v>
      </c>
      <c r="GE85">
        <v>1</v>
      </c>
      <c r="GF85">
        <v>1</v>
      </c>
      <c r="GG85">
        <v>1</v>
      </c>
      <c r="GH85">
        <v>1</v>
      </c>
      <c r="GI85">
        <v>1</v>
      </c>
      <c r="GJ85">
        <v>1</v>
      </c>
      <c r="GK85">
        <v>1</v>
      </c>
      <c r="GL85">
        <v>1</v>
      </c>
      <c r="GM85">
        <v>1</v>
      </c>
      <c r="GN85">
        <v>1</v>
      </c>
      <c r="GO85">
        <v>1</v>
      </c>
      <c r="GP85">
        <v>1</v>
      </c>
      <c r="GQ85">
        <v>1</v>
      </c>
      <c r="GR85">
        <v>1</v>
      </c>
      <c r="GS85">
        <v>1</v>
      </c>
      <c r="GT85">
        <v>1</v>
      </c>
      <c r="GU85">
        <v>1</v>
      </c>
      <c r="GV85">
        <v>1</v>
      </c>
      <c r="GW85">
        <v>1</v>
      </c>
      <c r="GX85">
        <v>1</v>
      </c>
      <c r="GY85">
        <v>1</v>
      </c>
      <c r="GZ85">
        <v>1</v>
      </c>
      <c r="HA85">
        <v>1</v>
      </c>
      <c r="HB85">
        <v>1</v>
      </c>
      <c r="HC85">
        <v>1</v>
      </c>
      <c r="HD85">
        <v>1</v>
      </c>
      <c r="HE85">
        <v>1</v>
      </c>
      <c r="HF85">
        <v>1</v>
      </c>
      <c r="HG85">
        <v>1</v>
      </c>
      <c r="HH85">
        <v>1</v>
      </c>
      <c r="HI85">
        <v>1</v>
      </c>
      <c r="HJ85">
        <v>1</v>
      </c>
      <c r="HK85">
        <v>1</v>
      </c>
      <c r="HL85">
        <v>1</v>
      </c>
      <c r="HM85">
        <v>1</v>
      </c>
      <c r="HN85">
        <v>1</v>
      </c>
      <c r="HO85">
        <v>1</v>
      </c>
      <c r="HP85">
        <v>1</v>
      </c>
      <c r="HQ85">
        <v>1</v>
      </c>
      <c r="HR85">
        <v>1</v>
      </c>
      <c r="HS85">
        <v>1</v>
      </c>
      <c r="HT85">
        <v>1</v>
      </c>
      <c r="HU85">
        <v>1</v>
      </c>
      <c r="HV85">
        <v>1</v>
      </c>
      <c r="HW85">
        <v>0</v>
      </c>
      <c r="HX85">
        <v>0</v>
      </c>
      <c r="HY85">
        <v>0</v>
      </c>
      <c r="HZ85">
        <v>1</v>
      </c>
      <c r="IA85">
        <v>1</v>
      </c>
      <c r="IB85">
        <v>1</v>
      </c>
      <c r="IC85">
        <v>1</v>
      </c>
      <c r="ID85">
        <v>1</v>
      </c>
      <c r="IE85">
        <v>1</v>
      </c>
      <c r="IF85">
        <v>1</v>
      </c>
      <c r="IG85">
        <v>1</v>
      </c>
      <c r="IH85">
        <v>1</v>
      </c>
      <c r="II85">
        <v>1</v>
      </c>
      <c r="IJ85">
        <v>1</v>
      </c>
      <c r="IK85">
        <v>1</v>
      </c>
      <c r="IL85">
        <v>1</v>
      </c>
      <c r="IM85">
        <v>1</v>
      </c>
      <c r="IN85">
        <v>1</v>
      </c>
      <c r="IO85">
        <v>1</v>
      </c>
      <c r="IP85">
        <v>1</v>
      </c>
      <c r="IQ85">
        <v>1</v>
      </c>
      <c r="IR85">
        <v>1</v>
      </c>
      <c r="IS85">
        <v>1</v>
      </c>
      <c r="IT85">
        <v>0.23300000000000001</v>
      </c>
      <c r="IU85">
        <v>1</v>
      </c>
      <c r="IV85">
        <v>1</v>
      </c>
      <c r="IW85">
        <v>1</v>
      </c>
      <c r="IX85">
        <v>1</v>
      </c>
      <c r="IY85">
        <v>1</v>
      </c>
      <c r="IZ85">
        <v>1</v>
      </c>
      <c r="JA85">
        <v>0</v>
      </c>
      <c r="JB85">
        <v>0</v>
      </c>
      <c r="JC85">
        <v>0</v>
      </c>
      <c r="JD85">
        <v>4.2030000000000003</v>
      </c>
      <c r="JE85">
        <v>6.2960000000000003</v>
      </c>
      <c r="JF85">
        <v>5.7640000000000002</v>
      </c>
      <c r="JG85">
        <v>7.5250000000000004</v>
      </c>
      <c r="JH85">
        <v>6.859</v>
      </c>
      <c r="JI85">
        <v>11.811</v>
      </c>
      <c r="JJ85">
        <v>9.1219999999999999</v>
      </c>
      <c r="JK85">
        <v>10.022</v>
      </c>
      <c r="JL85">
        <v>6.7430000000000003</v>
      </c>
      <c r="JM85">
        <v>7.351</v>
      </c>
      <c r="JN85">
        <v>9.7639999999999993</v>
      </c>
      <c r="JO85">
        <v>7.9889999999999999</v>
      </c>
      <c r="JP85">
        <v>8.4570000000000007</v>
      </c>
      <c r="JQ85">
        <v>7.0860000000000003</v>
      </c>
      <c r="JR85">
        <v>7.1029999999999998</v>
      </c>
      <c r="JS85">
        <v>12.022</v>
      </c>
      <c r="JT85">
        <v>10.708</v>
      </c>
      <c r="JU85">
        <v>8.02</v>
      </c>
      <c r="JV85">
        <v>9.4160000000000004</v>
      </c>
      <c r="JW85">
        <v>13.302</v>
      </c>
      <c r="JX85">
        <v>7.7130000000000001</v>
      </c>
      <c r="JY85">
        <v>8.3960000000000008</v>
      </c>
      <c r="JZ85">
        <v>5.3449999999999998</v>
      </c>
      <c r="KA85">
        <v>9.8629999999999995</v>
      </c>
      <c r="KB85">
        <v>11.734999999999999</v>
      </c>
      <c r="KC85">
        <v>10.413</v>
      </c>
      <c r="KD85">
        <v>12.27</v>
      </c>
      <c r="KE85">
        <v>12.221</v>
      </c>
      <c r="KF85">
        <v>10.715999999999999</v>
      </c>
      <c r="KG85">
        <v>13.443</v>
      </c>
    </row>
    <row r="86" spans="1:293" x14ac:dyDescent="0.25">
      <c r="A86" s="1" t="s">
        <v>786</v>
      </c>
      <c r="B86" t="s">
        <v>833</v>
      </c>
      <c r="C86" t="s">
        <v>588</v>
      </c>
      <c r="D86">
        <v>4</v>
      </c>
      <c r="E86" t="s">
        <v>1</v>
      </c>
      <c r="F86">
        <v>1</v>
      </c>
      <c r="G86">
        <v>1</v>
      </c>
      <c r="H86" t="s">
        <v>2</v>
      </c>
      <c r="I86" t="s">
        <v>7</v>
      </c>
      <c r="J86" t="s">
        <v>5</v>
      </c>
      <c r="K86" t="s">
        <v>830</v>
      </c>
      <c r="L86" t="s">
        <v>831</v>
      </c>
      <c r="M86" s="7">
        <v>33.015637560000002</v>
      </c>
      <c r="N86" s="7">
        <v>155.76057599999999</v>
      </c>
      <c r="O86" s="7">
        <f>M86*'Emission and cost factors'!$D$8+N86*'Emission and cost factors'!$E$8</f>
        <v>78.5831488476</v>
      </c>
      <c r="P86" s="8">
        <f>M86*'Emission and cost factors'!$D$9+N86*'Emission and cost factors'!$E$9</f>
        <v>24.684711902399997</v>
      </c>
      <c r="Q86" s="7">
        <f t="shared" si="14"/>
        <v>20.692</v>
      </c>
      <c r="R86" s="2">
        <f t="shared" si="15"/>
        <v>0</v>
      </c>
      <c r="S86" s="2">
        <f t="shared" si="16"/>
        <v>0</v>
      </c>
      <c r="T86" s="2">
        <f t="shared" si="17"/>
        <v>0</v>
      </c>
      <c r="U86" s="7">
        <f t="shared" si="18"/>
        <v>0</v>
      </c>
      <c r="V86" s="7">
        <f t="shared" si="19"/>
        <v>0</v>
      </c>
      <c r="W86" s="7">
        <f t="shared" si="20"/>
        <v>0</v>
      </c>
      <c r="X86">
        <v>20.48</v>
      </c>
      <c r="Y86">
        <v>20.54</v>
      </c>
      <c r="Z86">
        <v>20.56</v>
      </c>
      <c r="AA86">
        <v>20.53</v>
      </c>
      <c r="AB86">
        <v>20.58</v>
      </c>
      <c r="AC86">
        <v>20.74</v>
      </c>
      <c r="AD86">
        <v>20.76</v>
      </c>
      <c r="AE86">
        <v>20.78</v>
      </c>
      <c r="AF86">
        <v>20.7</v>
      </c>
      <c r="AG86">
        <v>20.62</v>
      </c>
      <c r="AH86">
        <v>20.73</v>
      </c>
      <c r="AI86">
        <v>20.58</v>
      </c>
      <c r="AJ86">
        <v>20.65</v>
      </c>
      <c r="AK86">
        <v>20.51</v>
      </c>
      <c r="AL86">
        <v>20.55</v>
      </c>
      <c r="AM86">
        <v>20.73</v>
      </c>
      <c r="AN86">
        <v>20.77</v>
      </c>
      <c r="AO86">
        <v>20.67</v>
      </c>
      <c r="AP86">
        <v>20.67</v>
      </c>
      <c r="AQ86">
        <v>20.8</v>
      </c>
      <c r="AR86">
        <v>20.77</v>
      </c>
      <c r="AS86">
        <v>20.66</v>
      </c>
      <c r="AT86">
        <v>20.66</v>
      </c>
      <c r="AU86">
        <v>20.77</v>
      </c>
      <c r="AV86">
        <v>20.83</v>
      </c>
      <c r="AW86">
        <v>20.7</v>
      </c>
      <c r="AX86">
        <v>20.78</v>
      </c>
      <c r="AY86">
        <v>20.87</v>
      </c>
      <c r="AZ86">
        <v>20.84</v>
      </c>
      <c r="BA86">
        <v>20.93</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15.34</v>
      </c>
      <c r="EO86">
        <v>14.94</v>
      </c>
      <c r="EP86">
        <v>15.14</v>
      </c>
      <c r="EQ86">
        <v>14.84</v>
      </c>
      <c r="ER86">
        <v>15.45</v>
      </c>
      <c r="ES86">
        <v>16.53</v>
      </c>
      <c r="ET86">
        <v>17.420000000000002</v>
      </c>
      <c r="EU86">
        <v>17.350000000000001</v>
      </c>
      <c r="EV86">
        <v>16.920000000000002</v>
      </c>
      <c r="EW86">
        <v>15.67</v>
      </c>
      <c r="EX86">
        <v>16.600000000000001</v>
      </c>
      <c r="EY86">
        <v>15.53</v>
      </c>
      <c r="EZ86">
        <v>16</v>
      </c>
      <c r="FA86">
        <v>14.81</v>
      </c>
      <c r="FB86">
        <v>15.14</v>
      </c>
      <c r="FC86">
        <v>16.37</v>
      </c>
      <c r="FD86">
        <v>17.23</v>
      </c>
      <c r="FE86">
        <v>16.39</v>
      </c>
      <c r="FF86">
        <v>15.99</v>
      </c>
      <c r="FG86">
        <v>17.54</v>
      </c>
      <c r="FH86">
        <v>17.95</v>
      </c>
      <c r="FI86">
        <v>16.2</v>
      </c>
      <c r="FJ86">
        <v>16.18</v>
      </c>
      <c r="FK86">
        <v>16.88</v>
      </c>
      <c r="FL86">
        <v>17.88</v>
      </c>
      <c r="FM86">
        <v>17.02</v>
      </c>
      <c r="FN86">
        <v>17.5</v>
      </c>
      <c r="FO86">
        <v>19.190000000000001</v>
      </c>
      <c r="FP86">
        <v>19.100000000000001</v>
      </c>
      <c r="FQ86">
        <v>19.84</v>
      </c>
      <c r="FR86">
        <v>1</v>
      </c>
      <c r="FS86">
        <v>1</v>
      </c>
      <c r="FT86">
        <v>1</v>
      </c>
      <c r="FU86">
        <v>1</v>
      </c>
      <c r="FV86">
        <v>1</v>
      </c>
      <c r="FW86">
        <v>1</v>
      </c>
      <c r="FX86">
        <v>1</v>
      </c>
      <c r="FY86">
        <v>1</v>
      </c>
      <c r="FZ86">
        <v>1</v>
      </c>
      <c r="GA86">
        <v>1</v>
      </c>
      <c r="GB86">
        <v>1</v>
      </c>
      <c r="GC86">
        <v>1</v>
      </c>
      <c r="GD86">
        <v>1</v>
      </c>
      <c r="GE86">
        <v>1</v>
      </c>
      <c r="GF86">
        <v>1</v>
      </c>
      <c r="GG86">
        <v>1</v>
      </c>
      <c r="GH86">
        <v>1</v>
      </c>
      <c r="GI86">
        <v>1</v>
      </c>
      <c r="GJ86">
        <v>1</v>
      </c>
      <c r="GK86">
        <v>1</v>
      </c>
      <c r="GL86">
        <v>1</v>
      </c>
      <c r="GM86">
        <v>1</v>
      </c>
      <c r="GN86">
        <v>1</v>
      </c>
      <c r="GO86">
        <v>1</v>
      </c>
      <c r="GP86">
        <v>1</v>
      </c>
      <c r="GQ86">
        <v>1</v>
      </c>
      <c r="GR86">
        <v>1</v>
      </c>
      <c r="GS86">
        <v>1</v>
      </c>
      <c r="GT86">
        <v>1</v>
      </c>
      <c r="GU86">
        <v>1</v>
      </c>
      <c r="GV86">
        <v>1</v>
      </c>
      <c r="GW86">
        <v>1</v>
      </c>
      <c r="GX86">
        <v>1</v>
      </c>
      <c r="GY86">
        <v>1</v>
      </c>
      <c r="GZ86">
        <v>1</v>
      </c>
      <c r="HA86">
        <v>1</v>
      </c>
      <c r="HB86">
        <v>1</v>
      </c>
      <c r="HC86">
        <v>1</v>
      </c>
      <c r="HD86">
        <v>1</v>
      </c>
      <c r="HE86">
        <v>1</v>
      </c>
      <c r="HF86">
        <v>1</v>
      </c>
      <c r="HG86">
        <v>1</v>
      </c>
      <c r="HH86">
        <v>1</v>
      </c>
      <c r="HI86">
        <v>1</v>
      </c>
      <c r="HJ86">
        <v>1</v>
      </c>
      <c r="HK86">
        <v>1</v>
      </c>
      <c r="HL86">
        <v>1</v>
      </c>
      <c r="HM86">
        <v>1</v>
      </c>
      <c r="HN86">
        <v>1</v>
      </c>
      <c r="HO86">
        <v>1</v>
      </c>
      <c r="HP86">
        <v>1</v>
      </c>
      <c r="HQ86">
        <v>1</v>
      </c>
      <c r="HR86">
        <v>1</v>
      </c>
      <c r="HS86">
        <v>1</v>
      </c>
      <c r="HT86">
        <v>1</v>
      </c>
      <c r="HU86">
        <v>1</v>
      </c>
      <c r="HV86">
        <v>1</v>
      </c>
      <c r="HW86">
        <v>0</v>
      </c>
      <c r="HX86">
        <v>0</v>
      </c>
      <c r="HY86">
        <v>0</v>
      </c>
      <c r="HZ86">
        <v>1</v>
      </c>
      <c r="IA86">
        <v>1</v>
      </c>
      <c r="IB86">
        <v>1</v>
      </c>
      <c r="IC86">
        <v>1</v>
      </c>
      <c r="ID86">
        <v>1</v>
      </c>
      <c r="IE86">
        <v>1</v>
      </c>
      <c r="IF86">
        <v>1</v>
      </c>
      <c r="IG86">
        <v>1</v>
      </c>
      <c r="IH86">
        <v>1</v>
      </c>
      <c r="II86">
        <v>1</v>
      </c>
      <c r="IJ86">
        <v>1</v>
      </c>
      <c r="IK86">
        <v>1</v>
      </c>
      <c r="IL86">
        <v>1</v>
      </c>
      <c r="IM86">
        <v>1</v>
      </c>
      <c r="IN86">
        <v>1</v>
      </c>
      <c r="IO86">
        <v>1</v>
      </c>
      <c r="IP86">
        <v>1</v>
      </c>
      <c r="IQ86">
        <v>1</v>
      </c>
      <c r="IR86">
        <v>1</v>
      </c>
      <c r="IS86">
        <v>1</v>
      </c>
      <c r="IT86">
        <v>0.23300000000000001</v>
      </c>
      <c r="IU86">
        <v>1</v>
      </c>
      <c r="IV86">
        <v>1</v>
      </c>
      <c r="IW86">
        <v>1</v>
      </c>
      <c r="IX86">
        <v>1</v>
      </c>
      <c r="IY86">
        <v>1</v>
      </c>
      <c r="IZ86">
        <v>1</v>
      </c>
      <c r="JA86">
        <v>0</v>
      </c>
      <c r="JB86">
        <v>0</v>
      </c>
      <c r="JC86">
        <v>0</v>
      </c>
      <c r="JD86">
        <v>4.2030000000000003</v>
      </c>
      <c r="JE86">
        <v>6.2960000000000003</v>
      </c>
      <c r="JF86">
        <v>5.7640000000000002</v>
      </c>
      <c r="JG86">
        <v>7.5250000000000004</v>
      </c>
      <c r="JH86">
        <v>6.859</v>
      </c>
      <c r="JI86">
        <v>11.811</v>
      </c>
      <c r="JJ86">
        <v>9.1219999999999999</v>
      </c>
      <c r="JK86">
        <v>10.022</v>
      </c>
      <c r="JL86">
        <v>6.7430000000000003</v>
      </c>
      <c r="JM86">
        <v>7.351</v>
      </c>
      <c r="JN86">
        <v>9.7639999999999993</v>
      </c>
      <c r="JO86">
        <v>7.9889999999999999</v>
      </c>
      <c r="JP86">
        <v>8.4570000000000007</v>
      </c>
      <c r="JQ86">
        <v>7.0860000000000003</v>
      </c>
      <c r="JR86">
        <v>7.1029999999999998</v>
      </c>
      <c r="JS86">
        <v>12.022</v>
      </c>
      <c r="JT86">
        <v>10.708</v>
      </c>
      <c r="JU86">
        <v>8.02</v>
      </c>
      <c r="JV86">
        <v>9.4160000000000004</v>
      </c>
      <c r="JW86">
        <v>13.302</v>
      </c>
      <c r="JX86">
        <v>7.7130000000000001</v>
      </c>
      <c r="JY86">
        <v>8.3960000000000008</v>
      </c>
      <c r="JZ86">
        <v>5.3449999999999998</v>
      </c>
      <c r="KA86">
        <v>9.8629999999999995</v>
      </c>
      <c r="KB86">
        <v>11.734999999999999</v>
      </c>
      <c r="KC86">
        <v>10.413</v>
      </c>
      <c r="KD86">
        <v>12.27</v>
      </c>
      <c r="KE86">
        <v>12.221</v>
      </c>
      <c r="KF86">
        <v>10.715999999999999</v>
      </c>
      <c r="KG86">
        <v>13.443</v>
      </c>
    </row>
    <row r="87" spans="1:293" x14ac:dyDescent="0.25">
      <c r="A87" s="1" t="s">
        <v>787</v>
      </c>
      <c r="B87" t="s">
        <v>833</v>
      </c>
      <c r="C87" t="s">
        <v>588</v>
      </c>
      <c r="D87">
        <v>5</v>
      </c>
      <c r="E87" t="s">
        <v>1</v>
      </c>
      <c r="F87">
        <v>1</v>
      </c>
      <c r="G87">
        <v>1</v>
      </c>
      <c r="H87" t="s">
        <v>2</v>
      </c>
      <c r="I87" t="s">
        <v>3</v>
      </c>
      <c r="J87" t="s">
        <v>611</v>
      </c>
      <c r="K87" t="s">
        <v>830</v>
      </c>
      <c r="L87" t="s">
        <v>831</v>
      </c>
      <c r="M87" s="7">
        <v>33.008027210000002</v>
      </c>
      <c r="N87" s="7">
        <v>157.87338919999999</v>
      </c>
      <c r="O87" s="7">
        <f>M87*'Emission and cost factors'!$D$8+N87*'Emission and cost factors'!$E$8</f>
        <v>79.553444746099998</v>
      </c>
      <c r="P87" s="8">
        <f>M87*'Emission and cost factors'!$D$9+N87*'Emission and cost factors'!$E$9</f>
        <v>25.001329468399998</v>
      </c>
      <c r="Q87" s="7">
        <f t="shared" si="14"/>
        <v>20.630999999999993</v>
      </c>
      <c r="R87" s="2">
        <f t="shared" si="15"/>
        <v>0</v>
      </c>
      <c r="S87" s="2">
        <f t="shared" si="16"/>
        <v>0</v>
      </c>
      <c r="T87" s="2">
        <f t="shared" si="17"/>
        <v>0</v>
      </c>
      <c r="U87" s="7">
        <f t="shared" si="18"/>
        <v>0</v>
      </c>
      <c r="V87" s="7">
        <f t="shared" si="19"/>
        <v>0</v>
      </c>
      <c r="W87" s="7">
        <f t="shared" si="20"/>
        <v>0</v>
      </c>
      <c r="X87">
        <v>20.329999999999998</v>
      </c>
      <c r="Y87">
        <v>20.41</v>
      </c>
      <c r="Z87">
        <v>20.440000000000001</v>
      </c>
      <c r="AA87">
        <v>20.399999999999999</v>
      </c>
      <c r="AB87">
        <v>20.48</v>
      </c>
      <c r="AC87">
        <v>20.68</v>
      </c>
      <c r="AD87">
        <v>20.72</v>
      </c>
      <c r="AE87">
        <v>20.77</v>
      </c>
      <c r="AF87">
        <v>20.63</v>
      </c>
      <c r="AG87">
        <v>20.52</v>
      </c>
      <c r="AH87">
        <v>20.69</v>
      </c>
      <c r="AI87">
        <v>20.47</v>
      </c>
      <c r="AJ87">
        <v>20.58</v>
      </c>
      <c r="AK87">
        <v>20.39</v>
      </c>
      <c r="AL87">
        <v>20.440000000000001</v>
      </c>
      <c r="AM87">
        <v>20.7</v>
      </c>
      <c r="AN87">
        <v>20.76</v>
      </c>
      <c r="AO87">
        <v>20.58</v>
      </c>
      <c r="AP87">
        <v>20.59</v>
      </c>
      <c r="AQ87">
        <v>20.82</v>
      </c>
      <c r="AR87">
        <v>20.76</v>
      </c>
      <c r="AS87">
        <v>20.57</v>
      </c>
      <c r="AT87">
        <v>20.56</v>
      </c>
      <c r="AU87">
        <v>20.76</v>
      </c>
      <c r="AV87">
        <v>20.87</v>
      </c>
      <c r="AW87">
        <v>20.62</v>
      </c>
      <c r="AX87">
        <v>20.77</v>
      </c>
      <c r="AY87">
        <v>20.82</v>
      </c>
      <c r="AZ87">
        <v>20.89</v>
      </c>
      <c r="BA87">
        <v>20.91</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14.95</v>
      </c>
      <c r="EO87">
        <v>14.78</v>
      </c>
      <c r="EP87">
        <v>15.07</v>
      </c>
      <c r="EQ87">
        <v>14.72</v>
      </c>
      <c r="ER87">
        <v>15.39</v>
      </c>
      <c r="ES87">
        <v>16.66</v>
      </c>
      <c r="ET87">
        <v>17.71</v>
      </c>
      <c r="EU87">
        <v>17.64</v>
      </c>
      <c r="EV87">
        <v>17.04</v>
      </c>
      <c r="EW87">
        <v>15.63</v>
      </c>
      <c r="EX87">
        <v>16.91</v>
      </c>
      <c r="EY87">
        <v>15.51</v>
      </c>
      <c r="EZ87">
        <v>16.29</v>
      </c>
      <c r="FA87">
        <v>14.8</v>
      </c>
      <c r="FB87">
        <v>15.06</v>
      </c>
      <c r="FC87">
        <v>16.78</v>
      </c>
      <c r="FD87">
        <v>17.45</v>
      </c>
      <c r="FE87">
        <v>16.38</v>
      </c>
      <c r="FF87">
        <v>16.07</v>
      </c>
      <c r="FG87">
        <v>18.010000000000002</v>
      </c>
      <c r="FH87">
        <v>18.170000000000002</v>
      </c>
      <c r="FI87">
        <v>16.22</v>
      </c>
      <c r="FJ87">
        <v>16.46</v>
      </c>
      <c r="FK87">
        <v>17.21</v>
      </c>
      <c r="FL87">
        <v>18.2</v>
      </c>
      <c r="FM87">
        <v>16.96</v>
      </c>
      <c r="FN87">
        <v>17.690000000000001</v>
      </c>
      <c r="FO87">
        <v>19.54</v>
      </c>
      <c r="FP87">
        <v>19.16</v>
      </c>
      <c r="FQ87">
        <v>20.13</v>
      </c>
      <c r="FR87">
        <v>1</v>
      </c>
      <c r="FS87">
        <v>1</v>
      </c>
      <c r="FT87">
        <v>1</v>
      </c>
      <c r="FU87">
        <v>1</v>
      </c>
      <c r="FV87">
        <v>1</v>
      </c>
      <c r="FW87">
        <v>1</v>
      </c>
      <c r="FX87">
        <v>1</v>
      </c>
      <c r="FY87">
        <v>1</v>
      </c>
      <c r="FZ87">
        <v>1</v>
      </c>
      <c r="GA87">
        <v>1</v>
      </c>
      <c r="GB87">
        <v>1</v>
      </c>
      <c r="GC87">
        <v>1</v>
      </c>
      <c r="GD87">
        <v>1</v>
      </c>
      <c r="GE87">
        <v>1</v>
      </c>
      <c r="GF87">
        <v>1</v>
      </c>
      <c r="GG87">
        <v>1</v>
      </c>
      <c r="GH87">
        <v>1</v>
      </c>
      <c r="GI87">
        <v>1</v>
      </c>
      <c r="GJ87">
        <v>1</v>
      </c>
      <c r="GK87">
        <v>1</v>
      </c>
      <c r="GL87">
        <v>1</v>
      </c>
      <c r="GM87">
        <v>1</v>
      </c>
      <c r="GN87">
        <v>1</v>
      </c>
      <c r="GO87">
        <v>1</v>
      </c>
      <c r="GP87">
        <v>1</v>
      </c>
      <c r="GQ87">
        <v>1</v>
      </c>
      <c r="GR87">
        <v>1</v>
      </c>
      <c r="GS87">
        <v>1</v>
      </c>
      <c r="GT87">
        <v>1</v>
      </c>
      <c r="GU87">
        <v>0</v>
      </c>
      <c r="GV87">
        <v>1</v>
      </c>
      <c r="GW87">
        <v>1</v>
      </c>
      <c r="GX87">
        <v>1</v>
      </c>
      <c r="GY87">
        <v>1</v>
      </c>
      <c r="GZ87">
        <v>1</v>
      </c>
      <c r="HA87">
        <v>1</v>
      </c>
      <c r="HB87">
        <v>1</v>
      </c>
      <c r="HC87">
        <v>1</v>
      </c>
      <c r="HD87">
        <v>1</v>
      </c>
      <c r="HE87">
        <v>1</v>
      </c>
      <c r="HF87">
        <v>1</v>
      </c>
      <c r="HG87">
        <v>1</v>
      </c>
      <c r="HH87">
        <v>1</v>
      </c>
      <c r="HI87">
        <v>1</v>
      </c>
      <c r="HJ87">
        <v>1</v>
      </c>
      <c r="HK87">
        <v>1</v>
      </c>
      <c r="HL87">
        <v>1</v>
      </c>
      <c r="HM87">
        <v>1</v>
      </c>
      <c r="HN87">
        <v>1</v>
      </c>
      <c r="HO87">
        <v>1</v>
      </c>
      <c r="HP87">
        <v>1</v>
      </c>
      <c r="HQ87">
        <v>1</v>
      </c>
      <c r="HR87">
        <v>1</v>
      </c>
      <c r="HS87">
        <v>1</v>
      </c>
      <c r="HT87">
        <v>1</v>
      </c>
      <c r="HU87">
        <v>1</v>
      </c>
      <c r="HV87">
        <v>1</v>
      </c>
      <c r="HW87">
        <v>0</v>
      </c>
      <c r="HX87">
        <v>0</v>
      </c>
      <c r="HY87">
        <v>0</v>
      </c>
      <c r="HZ87">
        <v>1</v>
      </c>
      <c r="IA87">
        <v>1</v>
      </c>
      <c r="IB87">
        <v>1</v>
      </c>
      <c r="IC87">
        <v>1</v>
      </c>
      <c r="ID87">
        <v>1</v>
      </c>
      <c r="IE87">
        <v>1</v>
      </c>
      <c r="IF87">
        <v>1</v>
      </c>
      <c r="IG87">
        <v>1</v>
      </c>
      <c r="IH87">
        <v>1</v>
      </c>
      <c r="II87">
        <v>1</v>
      </c>
      <c r="IJ87">
        <v>1</v>
      </c>
      <c r="IK87">
        <v>1</v>
      </c>
      <c r="IL87">
        <v>1</v>
      </c>
      <c r="IM87">
        <v>1</v>
      </c>
      <c r="IN87">
        <v>1</v>
      </c>
      <c r="IO87">
        <v>1</v>
      </c>
      <c r="IP87">
        <v>1</v>
      </c>
      <c r="IQ87">
        <v>1</v>
      </c>
      <c r="IR87">
        <v>1</v>
      </c>
      <c r="IS87">
        <v>0</v>
      </c>
      <c r="IT87">
        <v>0</v>
      </c>
      <c r="IU87">
        <v>1</v>
      </c>
      <c r="IV87">
        <v>1</v>
      </c>
      <c r="IW87">
        <v>1</v>
      </c>
      <c r="IX87">
        <v>0</v>
      </c>
      <c r="IY87">
        <v>1</v>
      </c>
      <c r="IZ87">
        <v>1</v>
      </c>
      <c r="JA87">
        <v>0</v>
      </c>
      <c r="JB87">
        <v>0</v>
      </c>
      <c r="JC87">
        <v>0</v>
      </c>
      <c r="JD87">
        <v>4.2030000000000003</v>
      </c>
      <c r="JE87">
        <v>6.2960000000000003</v>
      </c>
      <c r="JF87">
        <v>5.7640000000000002</v>
      </c>
      <c r="JG87">
        <v>7.5250000000000004</v>
      </c>
      <c r="JH87">
        <v>6.859</v>
      </c>
      <c r="JI87">
        <v>11.811</v>
      </c>
      <c r="JJ87">
        <v>9.1219999999999999</v>
      </c>
      <c r="JK87">
        <v>10.022</v>
      </c>
      <c r="JL87">
        <v>6.7430000000000003</v>
      </c>
      <c r="JM87">
        <v>7.351</v>
      </c>
      <c r="JN87">
        <v>9.7639999999999993</v>
      </c>
      <c r="JO87">
        <v>7.9889999999999999</v>
      </c>
      <c r="JP87">
        <v>8.4570000000000007</v>
      </c>
      <c r="JQ87">
        <v>7.0860000000000003</v>
      </c>
      <c r="JR87">
        <v>7.1029999999999998</v>
      </c>
      <c r="JS87">
        <v>12.022</v>
      </c>
      <c r="JT87">
        <v>10.708</v>
      </c>
      <c r="JU87">
        <v>8.02</v>
      </c>
      <c r="JV87">
        <v>9.4160000000000004</v>
      </c>
      <c r="JW87">
        <v>13.302</v>
      </c>
      <c r="JX87">
        <v>7.7130000000000001</v>
      </c>
      <c r="JY87">
        <v>8.3960000000000008</v>
      </c>
      <c r="JZ87">
        <v>5.3449999999999998</v>
      </c>
      <c r="KA87">
        <v>9.8629999999999995</v>
      </c>
      <c r="KB87">
        <v>11.734999999999999</v>
      </c>
      <c r="KC87">
        <v>10.413</v>
      </c>
      <c r="KD87">
        <v>12.27</v>
      </c>
      <c r="KE87">
        <v>12.221</v>
      </c>
      <c r="KF87">
        <v>10.715999999999999</v>
      </c>
      <c r="KG87">
        <v>13.443</v>
      </c>
    </row>
    <row r="88" spans="1:293" x14ac:dyDescent="0.25">
      <c r="A88" s="1" t="s">
        <v>788</v>
      </c>
      <c r="B88" t="s">
        <v>833</v>
      </c>
      <c r="C88" t="s">
        <v>588</v>
      </c>
      <c r="D88">
        <v>13</v>
      </c>
      <c r="E88" t="s">
        <v>1</v>
      </c>
      <c r="F88">
        <v>1</v>
      </c>
      <c r="G88">
        <v>1</v>
      </c>
      <c r="H88" t="s">
        <v>8</v>
      </c>
      <c r="I88" t="s">
        <v>612</v>
      </c>
      <c r="J88" t="s">
        <v>611</v>
      </c>
      <c r="K88" t="s">
        <v>830</v>
      </c>
      <c r="L88" t="s">
        <v>831</v>
      </c>
      <c r="M88" s="7">
        <v>21.478399849999999</v>
      </c>
      <c r="N88" s="7">
        <v>48.25947772</v>
      </c>
      <c r="O88" s="7">
        <f>M88*'Emission and cost factors'!$D$8+N88*'Emission and cost factors'!$E$8</f>
        <v>26.709823719699997</v>
      </c>
      <c r="P88" s="8">
        <f>M88*'Emission and cost factors'!$D$9+N88*'Emission and cost factors'!$E$9</f>
        <v>8.0980576519999996</v>
      </c>
      <c r="Q88" s="7">
        <f t="shared" si="14"/>
        <v>20.958333333333336</v>
      </c>
      <c r="R88" s="2">
        <f t="shared" si="15"/>
        <v>0</v>
      </c>
      <c r="S88" s="2">
        <f t="shared" si="16"/>
        <v>0</v>
      </c>
      <c r="T88" s="2">
        <f t="shared" si="17"/>
        <v>0</v>
      </c>
      <c r="U88" s="7">
        <f t="shared" si="18"/>
        <v>0</v>
      </c>
      <c r="V88" s="7">
        <f t="shared" si="19"/>
        <v>0</v>
      </c>
      <c r="W88" s="7">
        <f t="shared" si="20"/>
        <v>0</v>
      </c>
      <c r="X88">
        <v>20.75</v>
      </c>
      <c r="Y88">
        <v>20.82</v>
      </c>
      <c r="Z88">
        <v>20.85</v>
      </c>
      <c r="AA88">
        <v>20.82</v>
      </c>
      <c r="AB88">
        <v>20.87</v>
      </c>
      <c r="AC88">
        <v>20.89</v>
      </c>
      <c r="AD88">
        <v>20.92</v>
      </c>
      <c r="AE88">
        <v>21.05</v>
      </c>
      <c r="AF88">
        <v>20.91</v>
      </c>
      <c r="AG88">
        <v>20.84</v>
      </c>
      <c r="AH88">
        <v>20.98</v>
      </c>
      <c r="AI88">
        <v>20.91</v>
      </c>
      <c r="AJ88">
        <v>20.83</v>
      </c>
      <c r="AK88">
        <v>20.82</v>
      </c>
      <c r="AL88">
        <v>20.85</v>
      </c>
      <c r="AM88">
        <v>20.95</v>
      </c>
      <c r="AN88">
        <v>21</v>
      </c>
      <c r="AO88">
        <v>20.89</v>
      </c>
      <c r="AP88">
        <v>20.85</v>
      </c>
      <c r="AQ88">
        <v>21.23</v>
      </c>
      <c r="AR88">
        <v>21.1</v>
      </c>
      <c r="AS88">
        <v>20.88</v>
      </c>
      <c r="AT88">
        <v>20.9</v>
      </c>
      <c r="AU88">
        <v>21.16</v>
      </c>
      <c r="AV88">
        <v>21.13</v>
      </c>
      <c r="AW88">
        <v>20.95</v>
      </c>
      <c r="AX88">
        <v>20.96</v>
      </c>
      <c r="AY88">
        <v>21.29</v>
      </c>
      <c r="AZ88">
        <v>21.08</v>
      </c>
      <c r="BA88">
        <v>21.27</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18.25</v>
      </c>
      <c r="EO88">
        <v>18.2</v>
      </c>
      <c r="EP88">
        <v>18.559999999999999</v>
      </c>
      <c r="EQ88">
        <v>18.010000000000002</v>
      </c>
      <c r="ER88">
        <v>18.5</v>
      </c>
      <c r="ES88">
        <v>19.61</v>
      </c>
      <c r="ET88">
        <v>20.37</v>
      </c>
      <c r="EU88">
        <v>20.65</v>
      </c>
      <c r="EV88">
        <v>20.45</v>
      </c>
      <c r="EW88">
        <v>19.89</v>
      </c>
      <c r="EX88">
        <v>20.45</v>
      </c>
      <c r="EY88">
        <v>19.27</v>
      </c>
      <c r="EZ88">
        <v>20.03</v>
      </c>
      <c r="FA88">
        <v>18.59</v>
      </c>
      <c r="FB88">
        <v>18.579999999999998</v>
      </c>
      <c r="FC88">
        <v>20.03</v>
      </c>
      <c r="FD88">
        <v>20.53</v>
      </c>
      <c r="FE88">
        <v>20</v>
      </c>
      <c r="FF88">
        <v>20.25</v>
      </c>
      <c r="FG88">
        <v>20.79</v>
      </c>
      <c r="FH88">
        <v>20.68</v>
      </c>
      <c r="FI88">
        <v>20.100000000000001</v>
      </c>
      <c r="FJ88">
        <v>20.329999999999998</v>
      </c>
      <c r="FK88">
        <v>20.64</v>
      </c>
      <c r="FL88">
        <v>20.69</v>
      </c>
      <c r="FM88">
        <v>19.86</v>
      </c>
      <c r="FN88">
        <v>20.399999999999999</v>
      </c>
      <c r="FO88">
        <v>20.8</v>
      </c>
      <c r="FP88">
        <v>20.65</v>
      </c>
      <c r="FQ88">
        <v>20.84</v>
      </c>
      <c r="FR88">
        <v>1</v>
      </c>
      <c r="FS88">
        <v>1</v>
      </c>
      <c r="FT88">
        <v>1</v>
      </c>
      <c r="FU88">
        <v>1</v>
      </c>
      <c r="FV88">
        <v>1</v>
      </c>
      <c r="FW88">
        <v>1</v>
      </c>
      <c r="FX88">
        <v>0</v>
      </c>
      <c r="FY88">
        <v>0</v>
      </c>
      <c r="FZ88">
        <v>0</v>
      </c>
      <c r="GA88">
        <v>0.38300000000000001</v>
      </c>
      <c r="GB88">
        <v>0</v>
      </c>
      <c r="GC88">
        <v>1</v>
      </c>
      <c r="GD88">
        <v>0</v>
      </c>
      <c r="GE88">
        <v>1</v>
      </c>
      <c r="GF88">
        <v>1</v>
      </c>
      <c r="GG88">
        <v>0</v>
      </c>
      <c r="GH88">
        <v>0</v>
      </c>
      <c r="GI88">
        <v>0</v>
      </c>
      <c r="GJ88">
        <v>0</v>
      </c>
      <c r="GK88">
        <v>0</v>
      </c>
      <c r="GL88">
        <v>0</v>
      </c>
      <c r="GM88">
        <v>0</v>
      </c>
      <c r="GN88">
        <v>0</v>
      </c>
      <c r="GO88">
        <v>0</v>
      </c>
      <c r="GP88">
        <v>0</v>
      </c>
      <c r="GQ88">
        <v>0.83299999999999996</v>
      </c>
      <c r="GR88">
        <v>0</v>
      </c>
      <c r="GS88">
        <v>0</v>
      </c>
      <c r="GT88">
        <v>0</v>
      </c>
      <c r="GU88">
        <v>0</v>
      </c>
      <c r="GV88">
        <v>1</v>
      </c>
      <c r="GW88">
        <v>1</v>
      </c>
      <c r="GX88">
        <v>1</v>
      </c>
      <c r="GY88">
        <v>1</v>
      </c>
      <c r="GZ88">
        <v>1</v>
      </c>
      <c r="HA88">
        <v>0</v>
      </c>
      <c r="HB88">
        <v>0</v>
      </c>
      <c r="HC88">
        <v>0</v>
      </c>
      <c r="HD88">
        <v>0</v>
      </c>
      <c r="HE88">
        <v>0</v>
      </c>
      <c r="HF88">
        <v>0</v>
      </c>
      <c r="HG88">
        <v>0</v>
      </c>
      <c r="HH88">
        <v>0</v>
      </c>
      <c r="HI88">
        <v>1</v>
      </c>
      <c r="HJ88">
        <v>1</v>
      </c>
      <c r="HK88">
        <v>0</v>
      </c>
      <c r="HL88">
        <v>0</v>
      </c>
      <c r="HM88">
        <v>0</v>
      </c>
      <c r="HN88">
        <v>0</v>
      </c>
      <c r="HO88">
        <v>0</v>
      </c>
      <c r="HP88">
        <v>0</v>
      </c>
      <c r="HQ88">
        <v>0</v>
      </c>
      <c r="HR88">
        <v>0</v>
      </c>
      <c r="HS88">
        <v>0</v>
      </c>
      <c r="HT88">
        <v>0</v>
      </c>
      <c r="HU88">
        <v>0</v>
      </c>
      <c r="HV88">
        <v>0</v>
      </c>
      <c r="HW88">
        <v>0</v>
      </c>
      <c r="HX88">
        <v>0</v>
      </c>
      <c r="HY88">
        <v>0</v>
      </c>
      <c r="HZ88">
        <v>0</v>
      </c>
      <c r="IA88">
        <v>0</v>
      </c>
      <c r="IB88">
        <v>0</v>
      </c>
      <c r="IC88">
        <v>0</v>
      </c>
      <c r="ID88">
        <v>0</v>
      </c>
      <c r="IE88">
        <v>0</v>
      </c>
      <c r="IF88">
        <v>0</v>
      </c>
      <c r="IG88">
        <v>0</v>
      </c>
      <c r="IH88">
        <v>0</v>
      </c>
      <c r="II88">
        <v>0</v>
      </c>
      <c r="IJ88">
        <v>0</v>
      </c>
      <c r="IK88">
        <v>0</v>
      </c>
      <c r="IL88">
        <v>0</v>
      </c>
      <c r="IM88">
        <v>0</v>
      </c>
      <c r="IN88">
        <v>0</v>
      </c>
      <c r="IO88">
        <v>0</v>
      </c>
      <c r="IP88">
        <v>0</v>
      </c>
      <c r="IQ88">
        <v>0</v>
      </c>
      <c r="IR88">
        <v>0</v>
      </c>
      <c r="IS88">
        <v>0</v>
      </c>
      <c r="IT88">
        <v>0</v>
      </c>
      <c r="IU88">
        <v>0</v>
      </c>
      <c r="IV88">
        <v>0</v>
      </c>
      <c r="IW88">
        <v>0</v>
      </c>
      <c r="IX88">
        <v>0</v>
      </c>
      <c r="IY88">
        <v>0</v>
      </c>
      <c r="IZ88">
        <v>0</v>
      </c>
      <c r="JA88">
        <v>0</v>
      </c>
      <c r="JB88">
        <v>0</v>
      </c>
      <c r="JC88">
        <v>0</v>
      </c>
      <c r="JD88">
        <v>4.2030000000000003</v>
      </c>
      <c r="JE88">
        <v>6.2960000000000003</v>
      </c>
      <c r="JF88">
        <v>5.7640000000000002</v>
      </c>
      <c r="JG88">
        <v>7.5250000000000004</v>
      </c>
      <c r="JH88">
        <v>6.859</v>
      </c>
      <c r="JI88">
        <v>11.811</v>
      </c>
      <c r="JJ88">
        <v>9.1219999999999999</v>
      </c>
      <c r="JK88">
        <v>10.022</v>
      </c>
      <c r="JL88">
        <v>6.7430000000000003</v>
      </c>
      <c r="JM88">
        <v>7.351</v>
      </c>
      <c r="JN88">
        <v>9.7639999999999993</v>
      </c>
      <c r="JO88">
        <v>7.9889999999999999</v>
      </c>
      <c r="JP88">
        <v>8.4570000000000007</v>
      </c>
      <c r="JQ88">
        <v>7.0860000000000003</v>
      </c>
      <c r="JR88">
        <v>7.1029999999999998</v>
      </c>
      <c r="JS88">
        <v>12.022</v>
      </c>
      <c r="JT88">
        <v>10.708</v>
      </c>
      <c r="JU88">
        <v>8.02</v>
      </c>
      <c r="JV88">
        <v>9.4160000000000004</v>
      </c>
      <c r="JW88">
        <v>13.302</v>
      </c>
      <c r="JX88">
        <v>7.7130000000000001</v>
      </c>
      <c r="JY88">
        <v>8.3960000000000008</v>
      </c>
      <c r="JZ88">
        <v>5.3449999999999998</v>
      </c>
      <c r="KA88">
        <v>9.8629999999999995</v>
      </c>
      <c r="KB88">
        <v>11.734999999999999</v>
      </c>
      <c r="KC88">
        <v>10.413</v>
      </c>
      <c r="KD88">
        <v>12.27</v>
      </c>
      <c r="KE88">
        <v>12.221</v>
      </c>
      <c r="KF88">
        <v>10.715999999999999</v>
      </c>
      <c r="KG88">
        <v>13.443</v>
      </c>
    </row>
    <row r="89" spans="1:293" x14ac:dyDescent="0.25">
      <c r="A89" s="1" t="s">
        <v>789</v>
      </c>
      <c r="B89" t="s">
        <v>833</v>
      </c>
      <c r="C89" t="s">
        <v>588</v>
      </c>
      <c r="D89">
        <v>16</v>
      </c>
      <c r="E89" t="s">
        <v>1</v>
      </c>
      <c r="F89">
        <v>1</v>
      </c>
      <c r="G89">
        <v>1</v>
      </c>
      <c r="H89" t="s">
        <v>8</v>
      </c>
      <c r="I89" t="s">
        <v>7</v>
      </c>
      <c r="J89" t="s">
        <v>5</v>
      </c>
      <c r="K89" t="s">
        <v>830</v>
      </c>
      <c r="L89" t="s">
        <v>831</v>
      </c>
      <c r="M89" s="7">
        <v>21.35963662</v>
      </c>
      <c r="N89" s="7">
        <v>48.091134080000003</v>
      </c>
      <c r="O89" s="7">
        <f>M89*'Emission and cost factors'!$D$8+N89*'Emission and cost factors'!$E$8</f>
        <v>26.607445367000004</v>
      </c>
      <c r="P89" s="8">
        <f>M89*'Emission and cost factors'!$D$9+N89*'Emission and cost factors'!$E$9</f>
        <v>8.0680555767999991</v>
      </c>
      <c r="Q89" s="7">
        <f t="shared" si="14"/>
        <v>20.960333333333335</v>
      </c>
      <c r="R89" s="2">
        <f t="shared" si="15"/>
        <v>0</v>
      </c>
      <c r="S89" s="2">
        <f t="shared" si="16"/>
        <v>0</v>
      </c>
      <c r="T89" s="2">
        <f t="shared" si="17"/>
        <v>0</v>
      </c>
      <c r="U89" s="7">
        <f t="shared" si="18"/>
        <v>0</v>
      </c>
      <c r="V89" s="7">
        <f t="shared" si="19"/>
        <v>0</v>
      </c>
      <c r="W89" s="7">
        <f t="shared" si="20"/>
        <v>0</v>
      </c>
      <c r="X89">
        <v>20.77</v>
      </c>
      <c r="Y89">
        <v>20.82</v>
      </c>
      <c r="Z89">
        <v>20.83</v>
      </c>
      <c r="AA89">
        <v>20.82</v>
      </c>
      <c r="AB89">
        <v>20.86</v>
      </c>
      <c r="AC89">
        <v>20.87</v>
      </c>
      <c r="AD89">
        <v>20.94</v>
      </c>
      <c r="AE89">
        <v>21.06</v>
      </c>
      <c r="AF89">
        <v>20.93</v>
      </c>
      <c r="AG89">
        <v>20.83</v>
      </c>
      <c r="AH89">
        <v>20.99</v>
      </c>
      <c r="AI89">
        <v>20.88</v>
      </c>
      <c r="AJ89">
        <v>20.86</v>
      </c>
      <c r="AK89">
        <v>20.83</v>
      </c>
      <c r="AL89">
        <v>20.84</v>
      </c>
      <c r="AM89">
        <v>20.97</v>
      </c>
      <c r="AN89">
        <v>21.02</v>
      </c>
      <c r="AO89">
        <v>20.86</v>
      </c>
      <c r="AP89">
        <v>20.87</v>
      </c>
      <c r="AQ89">
        <v>21.23</v>
      </c>
      <c r="AR89">
        <v>21.12</v>
      </c>
      <c r="AS89">
        <v>20.86</v>
      </c>
      <c r="AT89">
        <v>20.92</v>
      </c>
      <c r="AU89">
        <v>21.16</v>
      </c>
      <c r="AV89">
        <v>21.14</v>
      </c>
      <c r="AW89">
        <v>20.92</v>
      </c>
      <c r="AX89">
        <v>20.99</v>
      </c>
      <c r="AY89">
        <v>21.27</v>
      </c>
      <c r="AZ89">
        <v>21.09</v>
      </c>
      <c r="BA89">
        <v>21.26</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18.28</v>
      </c>
      <c r="EO89">
        <v>18.21</v>
      </c>
      <c r="EP89">
        <v>18.62</v>
      </c>
      <c r="EQ89">
        <v>18.010000000000002</v>
      </c>
      <c r="ER89">
        <v>18.47</v>
      </c>
      <c r="ES89">
        <v>19.559999999999999</v>
      </c>
      <c r="ET89">
        <v>20.329999999999998</v>
      </c>
      <c r="EU89">
        <v>20.56</v>
      </c>
      <c r="EV89">
        <v>20.350000000000001</v>
      </c>
      <c r="EW89">
        <v>19.850000000000001</v>
      </c>
      <c r="EX89">
        <v>20.32</v>
      </c>
      <c r="EY89">
        <v>19.350000000000001</v>
      </c>
      <c r="EZ89">
        <v>19.93</v>
      </c>
      <c r="FA89">
        <v>18.690000000000001</v>
      </c>
      <c r="FB89">
        <v>18.62</v>
      </c>
      <c r="FC89">
        <v>19.89</v>
      </c>
      <c r="FD89">
        <v>20.5</v>
      </c>
      <c r="FE89">
        <v>20.03</v>
      </c>
      <c r="FF89">
        <v>20.16</v>
      </c>
      <c r="FG89">
        <v>20.72</v>
      </c>
      <c r="FH89">
        <v>20.63</v>
      </c>
      <c r="FI89">
        <v>20.11</v>
      </c>
      <c r="FJ89">
        <v>20.22</v>
      </c>
      <c r="FK89">
        <v>20.5</v>
      </c>
      <c r="FL89">
        <v>20.63</v>
      </c>
      <c r="FM89">
        <v>19.899999999999999</v>
      </c>
      <c r="FN89">
        <v>20.37</v>
      </c>
      <c r="FO89">
        <v>20.89</v>
      </c>
      <c r="FP89">
        <v>20.6</v>
      </c>
      <c r="FQ89">
        <v>20.94</v>
      </c>
      <c r="FR89">
        <v>1</v>
      </c>
      <c r="FS89">
        <v>1</v>
      </c>
      <c r="FT89">
        <v>1</v>
      </c>
      <c r="FU89">
        <v>1</v>
      </c>
      <c r="FV89">
        <v>1</v>
      </c>
      <c r="FW89">
        <v>1</v>
      </c>
      <c r="FX89">
        <v>0</v>
      </c>
      <c r="FY89">
        <v>0</v>
      </c>
      <c r="FZ89">
        <v>0</v>
      </c>
      <c r="GA89">
        <v>0.71699999999999997</v>
      </c>
      <c r="GB89">
        <v>0</v>
      </c>
      <c r="GC89">
        <v>1</v>
      </c>
      <c r="GD89">
        <v>0.35</v>
      </c>
      <c r="GE89">
        <v>1</v>
      </c>
      <c r="GF89">
        <v>1</v>
      </c>
      <c r="GG89">
        <v>1</v>
      </c>
      <c r="GH89">
        <v>0</v>
      </c>
      <c r="GI89">
        <v>0</v>
      </c>
      <c r="GJ89">
        <v>0</v>
      </c>
      <c r="GK89">
        <v>0</v>
      </c>
      <c r="GL89">
        <v>0</v>
      </c>
      <c r="GM89">
        <v>0</v>
      </c>
      <c r="GN89">
        <v>0</v>
      </c>
      <c r="GO89">
        <v>0</v>
      </c>
      <c r="GP89">
        <v>0</v>
      </c>
      <c r="GQ89">
        <v>0.73299999999999998</v>
      </c>
      <c r="GR89">
        <v>0</v>
      </c>
      <c r="GS89">
        <v>0</v>
      </c>
      <c r="GT89">
        <v>0</v>
      </c>
      <c r="GU89">
        <v>0</v>
      </c>
      <c r="GV89">
        <v>1</v>
      </c>
      <c r="GW89">
        <v>1</v>
      </c>
      <c r="GX89">
        <v>1</v>
      </c>
      <c r="GY89">
        <v>1</v>
      </c>
      <c r="GZ89">
        <v>1</v>
      </c>
      <c r="HA89">
        <v>0</v>
      </c>
      <c r="HB89">
        <v>0</v>
      </c>
      <c r="HC89">
        <v>0</v>
      </c>
      <c r="HD89">
        <v>0</v>
      </c>
      <c r="HE89">
        <v>0</v>
      </c>
      <c r="HF89">
        <v>0</v>
      </c>
      <c r="HG89">
        <v>0</v>
      </c>
      <c r="HH89">
        <v>0</v>
      </c>
      <c r="HI89">
        <v>1</v>
      </c>
      <c r="HJ89">
        <v>1</v>
      </c>
      <c r="HK89">
        <v>0</v>
      </c>
      <c r="HL89">
        <v>0</v>
      </c>
      <c r="HM89">
        <v>0</v>
      </c>
      <c r="HN89">
        <v>0</v>
      </c>
      <c r="HO89">
        <v>0</v>
      </c>
      <c r="HP89">
        <v>0</v>
      </c>
      <c r="HQ89">
        <v>0</v>
      </c>
      <c r="HR89">
        <v>0</v>
      </c>
      <c r="HS89">
        <v>0</v>
      </c>
      <c r="HT89">
        <v>0</v>
      </c>
      <c r="HU89">
        <v>0</v>
      </c>
      <c r="HV89">
        <v>0</v>
      </c>
      <c r="HW89">
        <v>0</v>
      </c>
      <c r="HX89">
        <v>0</v>
      </c>
      <c r="HY89">
        <v>0</v>
      </c>
      <c r="HZ89">
        <v>0</v>
      </c>
      <c r="IA89">
        <v>0</v>
      </c>
      <c r="IB89">
        <v>0</v>
      </c>
      <c r="IC89">
        <v>0</v>
      </c>
      <c r="ID89">
        <v>0</v>
      </c>
      <c r="IE89">
        <v>0</v>
      </c>
      <c r="IF89">
        <v>0</v>
      </c>
      <c r="IG89">
        <v>0</v>
      </c>
      <c r="IH89">
        <v>0</v>
      </c>
      <c r="II89">
        <v>0</v>
      </c>
      <c r="IJ89">
        <v>0</v>
      </c>
      <c r="IK89">
        <v>0</v>
      </c>
      <c r="IL89">
        <v>0</v>
      </c>
      <c r="IM89">
        <v>0</v>
      </c>
      <c r="IN89">
        <v>0</v>
      </c>
      <c r="IO89">
        <v>0</v>
      </c>
      <c r="IP89">
        <v>0</v>
      </c>
      <c r="IQ89">
        <v>0</v>
      </c>
      <c r="IR89">
        <v>0</v>
      </c>
      <c r="IS89">
        <v>0</v>
      </c>
      <c r="IT89">
        <v>0</v>
      </c>
      <c r="IU89">
        <v>0</v>
      </c>
      <c r="IV89">
        <v>0</v>
      </c>
      <c r="IW89">
        <v>0</v>
      </c>
      <c r="IX89">
        <v>0</v>
      </c>
      <c r="IY89">
        <v>0</v>
      </c>
      <c r="IZ89">
        <v>0</v>
      </c>
      <c r="JA89">
        <v>0</v>
      </c>
      <c r="JB89">
        <v>0</v>
      </c>
      <c r="JC89">
        <v>0</v>
      </c>
      <c r="JD89">
        <v>4.2030000000000003</v>
      </c>
      <c r="JE89">
        <v>6.2960000000000003</v>
      </c>
      <c r="JF89">
        <v>5.7640000000000002</v>
      </c>
      <c r="JG89">
        <v>7.5250000000000004</v>
      </c>
      <c r="JH89">
        <v>6.859</v>
      </c>
      <c r="JI89">
        <v>11.811</v>
      </c>
      <c r="JJ89">
        <v>9.1219999999999999</v>
      </c>
      <c r="JK89">
        <v>10.022</v>
      </c>
      <c r="JL89">
        <v>6.7430000000000003</v>
      </c>
      <c r="JM89">
        <v>7.351</v>
      </c>
      <c r="JN89">
        <v>9.7639999999999993</v>
      </c>
      <c r="JO89">
        <v>7.9889999999999999</v>
      </c>
      <c r="JP89">
        <v>8.4570000000000007</v>
      </c>
      <c r="JQ89">
        <v>7.0860000000000003</v>
      </c>
      <c r="JR89">
        <v>7.1029999999999998</v>
      </c>
      <c r="JS89">
        <v>12.022</v>
      </c>
      <c r="JT89">
        <v>10.708</v>
      </c>
      <c r="JU89">
        <v>8.02</v>
      </c>
      <c r="JV89">
        <v>9.4160000000000004</v>
      </c>
      <c r="JW89">
        <v>13.302</v>
      </c>
      <c r="JX89">
        <v>7.7130000000000001</v>
      </c>
      <c r="JY89">
        <v>8.3960000000000008</v>
      </c>
      <c r="JZ89">
        <v>5.3449999999999998</v>
      </c>
      <c r="KA89">
        <v>9.8629999999999995</v>
      </c>
      <c r="KB89">
        <v>11.734999999999999</v>
      </c>
      <c r="KC89">
        <v>10.413</v>
      </c>
      <c r="KD89">
        <v>12.27</v>
      </c>
      <c r="KE89">
        <v>12.221</v>
      </c>
      <c r="KF89">
        <v>10.715999999999999</v>
      </c>
      <c r="KG89">
        <v>13.443</v>
      </c>
    </row>
    <row r="90" spans="1:293" x14ac:dyDescent="0.25">
      <c r="A90" s="1" t="s">
        <v>790</v>
      </c>
      <c r="B90" t="s">
        <v>833</v>
      </c>
      <c r="C90" t="s">
        <v>588</v>
      </c>
      <c r="D90">
        <v>25</v>
      </c>
      <c r="E90" t="s">
        <v>1</v>
      </c>
      <c r="F90">
        <v>1</v>
      </c>
      <c r="G90">
        <v>1</v>
      </c>
      <c r="H90" t="s">
        <v>9</v>
      </c>
      <c r="I90" t="s">
        <v>612</v>
      </c>
      <c r="J90" t="s">
        <v>611</v>
      </c>
      <c r="K90" t="s">
        <v>830</v>
      </c>
      <c r="L90" t="s">
        <v>831</v>
      </c>
      <c r="M90" s="7">
        <v>20.378797980000002</v>
      </c>
      <c r="N90" s="7">
        <v>29.464519039999999</v>
      </c>
      <c r="O90" s="7">
        <f>M90*'Emission and cost factors'!$D$8+N90*'Emission and cost factors'!$E$8</f>
        <v>17.833226334199999</v>
      </c>
      <c r="P90" s="8">
        <f>M90*'Emission and cost factors'!$D$9+N90*'Emission and cost factors'!$E$9</f>
        <v>5.2348297751999997</v>
      </c>
      <c r="Q90" s="7">
        <f t="shared" si="14"/>
        <v>21.056000000000001</v>
      </c>
      <c r="R90" s="2">
        <f t="shared" si="15"/>
        <v>0</v>
      </c>
      <c r="S90" s="2">
        <f t="shared" si="16"/>
        <v>0</v>
      </c>
      <c r="T90" s="2">
        <f t="shared" si="17"/>
        <v>0</v>
      </c>
      <c r="U90" s="7">
        <f t="shared" si="18"/>
        <v>0</v>
      </c>
      <c r="V90" s="7">
        <f t="shared" si="19"/>
        <v>0</v>
      </c>
      <c r="W90" s="7">
        <f t="shared" si="20"/>
        <v>0</v>
      </c>
      <c r="X90">
        <v>20.85</v>
      </c>
      <c r="Y90">
        <v>20.82</v>
      </c>
      <c r="Z90">
        <v>20.85</v>
      </c>
      <c r="AA90">
        <v>20.91</v>
      </c>
      <c r="AB90">
        <v>20.96</v>
      </c>
      <c r="AC90">
        <v>20.95</v>
      </c>
      <c r="AD90">
        <v>21</v>
      </c>
      <c r="AE90">
        <v>21.16</v>
      </c>
      <c r="AF90">
        <v>21.06</v>
      </c>
      <c r="AG90">
        <v>20.91</v>
      </c>
      <c r="AH90">
        <v>21.13</v>
      </c>
      <c r="AI90">
        <v>20.94</v>
      </c>
      <c r="AJ90">
        <v>21.01</v>
      </c>
      <c r="AK90">
        <v>20.9</v>
      </c>
      <c r="AL90">
        <v>20.91</v>
      </c>
      <c r="AM90">
        <v>21.16</v>
      </c>
      <c r="AN90">
        <v>21.15</v>
      </c>
      <c r="AO90">
        <v>20.89</v>
      </c>
      <c r="AP90">
        <v>20.97</v>
      </c>
      <c r="AQ90">
        <v>21.29</v>
      </c>
      <c r="AR90">
        <v>21.17</v>
      </c>
      <c r="AS90">
        <v>20.9</v>
      </c>
      <c r="AT90">
        <v>21.08</v>
      </c>
      <c r="AU90">
        <v>21.31</v>
      </c>
      <c r="AV90">
        <v>21.2</v>
      </c>
      <c r="AW90">
        <v>20.95</v>
      </c>
      <c r="AX90">
        <v>21.09</v>
      </c>
      <c r="AY90">
        <v>21.54</v>
      </c>
      <c r="AZ90">
        <v>21.15</v>
      </c>
      <c r="BA90">
        <v>21.47</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19.03</v>
      </c>
      <c r="EO90">
        <v>19.670000000000002</v>
      </c>
      <c r="EP90">
        <v>19.97</v>
      </c>
      <c r="EQ90">
        <v>19.600000000000001</v>
      </c>
      <c r="ER90">
        <v>19.82</v>
      </c>
      <c r="ES90">
        <v>20.34</v>
      </c>
      <c r="ET90">
        <v>20.72</v>
      </c>
      <c r="EU90">
        <v>20.72</v>
      </c>
      <c r="EV90">
        <v>20.78</v>
      </c>
      <c r="EW90">
        <v>20.46</v>
      </c>
      <c r="EX90">
        <v>20.84</v>
      </c>
      <c r="EY90">
        <v>19.78</v>
      </c>
      <c r="EZ90">
        <v>20.55</v>
      </c>
      <c r="FA90">
        <v>19.5</v>
      </c>
      <c r="FB90">
        <v>19.809999999999999</v>
      </c>
      <c r="FC90">
        <v>20.85</v>
      </c>
      <c r="FD90">
        <v>20.84</v>
      </c>
      <c r="FE90">
        <v>20.309999999999999</v>
      </c>
      <c r="FF90">
        <v>20.56</v>
      </c>
      <c r="FG90">
        <v>20.81</v>
      </c>
      <c r="FH90">
        <v>20.73</v>
      </c>
      <c r="FI90">
        <v>20.38</v>
      </c>
      <c r="FJ90">
        <v>20.76</v>
      </c>
      <c r="FK90">
        <v>20.72</v>
      </c>
      <c r="FL90">
        <v>20.99</v>
      </c>
      <c r="FM90">
        <v>20.21</v>
      </c>
      <c r="FN90">
        <v>20.58</v>
      </c>
      <c r="FO90">
        <v>20.89</v>
      </c>
      <c r="FP90">
        <v>20.97</v>
      </c>
      <c r="FQ90">
        <v>20.95</v>
      </c>
      <c r="FR90">
        <v>1</v>
      </c>
      <c r="FS90">
        <v>1</v>
      </c>
      <c r="FT90">
        <v>8.3000000000000004E-2</v>
      </c>
      <c r="FU90">
        <v>1</v>
      </c>
      <c r="FV90">
        <v>0.7</v>
      </c>
      <c r="FW90">
        <v>0</v>
      </c>
      <c r="FX90">
        <v>0</v>
      </c>
      <c r="FY90">
        <v>0</v>
      </c>
      <c r="FZ90">
        <v>0</v>
      </c>
      <c r="GA90">
        <v>0</v>
      </c>
      <c r="GB90">
        <v>0</v>
      </c>
      <c r="GC90">
        <v>1</v>
      </c>
      <c r="GD90">
        <v>0</v>
      </c>
      <c r="GE90">
        <v>1</v>
      </c>
      <c r="GF90">
        <v>0.8</v>
      </c>
      <c r="GG90">
        <v>0</v>
      </c>
      <c r="GH90">
        <v>0</v>
      </c>
      <c r="GI90">
        <v>0</v>
      </c>
      <c r="GJ90">
        <v>0</v>
      </c>
      <c r="GK90">
        <v>0</v>
      </c>
      <c r="GL90">
        <v>0</v>
      </c>
      <c r="GM90">
        <v>0</v>
      </c>
      <c r="GN90">
        <v>0</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c r="HI90">
        <v>0</v>
      </c>
      <c r="HJ90">
        <v>0</v>
      </c>
      <c r="HK90">
        <v>0</v>
      </c>
      <c r="HL90">
        <v>0</v>
      </c>
      <c r="HM90">
        <v>0</v>
      </c>
      <c r="HN90">
        <v>0</v>
      </c>
      <c r="HO90">
        <v>0</v>
      </c>
      <c r="HP90">
        <v>0</v>
      </c>
      <c r="HQ90">
        <v>0</v>
      </c>
      <c r="HR90">
        <v>0</v>
      </c>
      <c r="HS90">
        <v>0</v>
      </c>
      <c r="HT90">
        <v>0</v>
      </c>
      <c r="HU90">
        <v>0</v>
      </c>
      <c r="HV90">
        <v>0</v>
      </c>
      <c r="HW90">
        <v>0</v>
      </c>
      <c r="HX90">
        <v>0</v>
      </c>
      <c r="HY90">
        <v>0</v>
      </c>
      <c r="HZ90">
        <v>0</v>
      </c>
      <c r="IA90">
        <v>0</v>
      </c>
      <c r="IB90">
        <v>0</v>
      </c>
      <c r="IC90">
        <v>0</v>
      </c>
      <c r="ID90">
        <v>0</v>
      </c>
      <c r="IE90">
        <v>0</v>
      </c>
      <c r="IF90">
        <v>0</v>
      </c>
      <c r="IG90">
        <v>0</v>
      </c>
      <c r="IH90">
        <v>0</v>
      </c>
      <c r="II90">
        <v>0</v>
      </c>
      <c r="IJ90">
        <v>0</v>
      </c>
      <c r="IK90">
        <v>0</v>
      </c>
      <c r="IL90">
        <v>0</v>
      </c>
      <c r="IM90">
        <v>0</v>
      </c>
      <c r="IN90">
        <v>0</v>
      </c>
      <c r="IO90">
        <v>0</v>
      </c>
      <c r="IP90">
        <v>0</v>
      </c>
      <c r="IQ90">
        <v>0</v>
      </c>
      <c r="IR90">
        <v>0</v>
      </c>
      <c r="IS90">
        <v>0</v>
      </c>
      <c r="IT90">
        <v>0</v>
      </c>
      <c r="IU90">
        <v>0</v>
      </c>
      <c r="IV90">
        <v>0</v>
      </c>
      <c r="IW90">
        <v>0</v>
      </c>
      <c r="IX90">
        <v>0</v>
      </c>
      <c r="IY90">
        <v>0</v>
      </c>
      <c r="IZ90">
        <v>0</v>
      </c>
      <c r="JA90">
        <v>0</v>
      </c>
      <c r="JB90">
        <v>0</v>
      </c>
      <c r="JC90">
        <v>0</v>
      </c>
      <c r="JD90">
        <v>4.2030000000000003</v>
      </c>
      <c r="JE90">
        <v>6.2960000000000003</v>
      </c>
      <c r="JF90">
        <v>5.7640000000000002</v>
      </c>
      <c r="JG90">
        <v>7.5250000000000004</v>
      </c>
      <c r="JH90">
        <v>6.859</v>
      </c>
      <c r="JI90">
        <v>11.811</v>
      </c>
      <c r="JJ90">
        <v>9.1219999999999999</v>
      </c>
      <c r="JK90">
        <v>10.022</v>
      </c>
      <c r="JL90">
        <v>6.7430000000000003</v>
      </c>
      <c r="JM90">
        <v>7.351</v>
      </c>
      <c r="JN90">
        <v>9.7639999999999993</v>
      </c>
      <c r="JO90">
        <v>7.9889999999999999</v>
      </c>
      <c r="JP90">
        <v>8.4570000000000007</v>
      </c>
      <c r="JQ90">
        <v>7.0860000000000003</v>
      </c>
      <c r="JR90">
        <v>7.1029999999999998</v>
      </c>
      <c r="JS90">
        <v>12.022</v>
      </c>
      <c r="JT90">
        <v>10.708</v>
      </c>
      <c r="JU90">
        <v>8.02</v>
      </c>
      <c r="JV90">
        <v>9.4160000000000004</v>
      </c>
      <c r="JW90">
        <v>13.302</v>
      </c>
      <c r="JX90">
        <v>7.7130000000000001</v>
      </c>
      <c r="JY90">
        <v>8.3960000000000008</v>
      </c>
      <c r="JZ90">
        <v>5.3449999999999998</v>
      </c>
      <c r="KA90">
        <v>9.8629999999999995</v>
      </c>
      <c r="KB90">
        <v>11.734999999999999</v>
      </c>
      <c r="KC90">
        <v>10.413</v>
      </c>
      <c r="KD90">
        <v>12.27</v>
      </c>
      <c r="KE90">
        <v>12.221</v>
      </c>
      <c r="KF90">
        <v>10.715999999999999</v>
      </c>
      <c r="KG90">
        <v>13.443</v>
      </c>
    </row>
    <row r="91" spans="1:293" x14ac:dyDescent="0.25">
      <c r="A91" s="1" t="s">
        <v>791</v>
      </c>
      <c r="B91" t="s">
        <v>833</v>
      </c>
      <c r="C91" t="s">
        <v>588</v>
      </c>
      <c r="D91">
        <v>26</v>
      </c>
      <c r="E91" t="s">
        <v>1</v>
      </c>
      <c r="F91">
        <v>1</v>
      </c>
      <c r="G91">
        <v>1</v>
      </c>
      <c r="H91" t="s">
        <v>9</v>
      </c>
      <c r="I91" t="s">
        <v>612</v>
      </c>
      <c r="J91" t="s">
        <v>5</v>
      </c>
      <c r="K91" t="s">
        <v>830</v>
      </c>
      <c r="L91" t="s">
        <v>831</v>
      </c>
      <c r="M91" s="7">
        <v>20.576159610000001</v>
      </c>
      <c r="N91" s="7">
        <v>29.446514560000001</v>
      </c>
      <c r="O91" s="7">
        <f>M91*'Emission and cost factors'!$D$8+N91*'Emission and cost factors'!$E$8</f>
        <v>17.866390215700001</v>
      </c>
      <c r="P91" s="8">
        <f>M91*'Emission and cost factors'!$D$9+N91*'Emission and cost factors'!$E$9</f>
        <v>5.2400235684000007</v>
      </c>
      <c r="Q91" s="7">
        <f t="shared" si="14"/>
        <v>21.056000000000001</v>
      </c>
      <c r="R91" s="2">
        <f t="shared" si="15"/>
        <v>0</v>
      </c>
      <c r="S91" s="2">
        <f t="shared" si="16"/>
        <v>0</v>
      </c>
      <c r="T91" s="2">
        <f t="shared" si="17"/>
        <v>0</v>
      </c>
      <c r="U91" s="7">
        <f t="shared" si="18"/>
        <v>0</v>
      </c>
      <c r="V91" s="7">
        <f t="shared" si="19"/>
        <v>0</v>
      </c>
      <c r="W91" s="7">
        <f t="shared" si="20"/>
        <v>0</v>
      </c>
      <c r="X91">
        <v>20.85</v>
      </c>
      <c r="Y91">
        <v>20.82</v>
      </c>
      <c r="Z91">
        <v>20.85</v>
      </c>
      <c r="AA91">
        <v>20.91</v>
      </c>
      <c r="AB91">
        <v>20.96</v>
      </c>
      <c r="AC91">
        <v>20.95</v>
      </c>
      <c r="AD91">
        <v>21</v>
      </c>
      <c r="AE91">
        <v>21.16</v>
      </c>
      <c r="AF91">
        <v>21.06</v>
      </c>
      <c r="AG91">
        <v>20.91</v>
      </c>
      <c r="AH91">
        <v>21.13</v>
      </c>
      <c r="AI91">
        <v>20.94</v>
      </c>
      <c r="AJ91">
        <v>21.01</v>
      </c>
      <c r="AK91">
        <v>20.9</v>
      </c>
      <c r="AL91">
        <v>20.91</v>
      </c>
      <c r="AM91">
        <v>21.16</v>
      </c>
      <c r="AN91">
        <v>21.15</v>
      </c>
      <c r="AO91">
        <v>20.89</v>
      </c>
      <c r="AP91">
        <v>20.97</v>
      </c>
      <c r="AQ91">
        <v>21.29</v>
      </c>
      <c r="AR91">
        <v>21.17</v>
      </c>
      <c r="AS91">
        <v>20.9</v>
      </c>
      <c r="AT91">
        <v>21.08</v>
      </c>
      <c r="AU91">
        <v>21.31</v>
      </c>
      <c r="AV91">
        <v>21.2</v>
      </c>
      <c r="AW91">
        <v>20.95</v>
      </c>
      <c r="AX91">
        <v>21.09</v>
      </c>
      <c r="AY91">
        <v>21.54</v>
      </c>
      <c r="AZ91">
        <v>21.15</v>
      </c>
      <c r="BA91">
        <v>21.47</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19.03</v>
      </c>
      <c r="EO91">
        <v>19.670000000000002</v>
      </c>
      <c r="EP91">
        <v>19.97</v>
      </c>
      <c r="EQ91">
        <v>19.600000000000001</v>
      </c>
      <c r="ER91">
        <v>19.82</v>
      </c>
      <c r="ES91">
        <v>20.34</v>
      </c>
      <c r="ET91">
        <v>20.72</v>
      </c>
      <c r="EU91">
        <v>20.72</v>
      </c>
      <c r="EV91">
        <v>20.78</v>
      </c>
      <c r="EW91">
        <v>20.46</v>
      </c>
      <c r="EX91">
        <v>20.84</v>
      </c>
      <c r="EY91">
        <v>19.78</v>
      </c>
      <c r="EZ91">
        <v>20.55</v>
      </c>
      <c r="FA91">
        <v>19.5</v>
      </c>
      <c r="FB91">
        <v>19.809999999999999</v>
      </c>
      <c r="FC91">
        <v>20.85</v>
      </c>
      <c r="FD91">
        <v>20.84</v>
      </c>
      <c r="FE91">
        <v>20.309999999999999</v>
      </c>
      <c r="FF91">
        <v>20.56</v>
      </c>
      <c r="FG91">
        <v>20.81</v>
      </c>
      <c r="FH91">
        <v>20.73</v>
      </c>
      <c r="FI91">
        <v>20.38</v>
      </c>
      <c r="FJ91">
        <v>20.76</v>
      </c>
      <c r="FK91">
        <v>20.72</v>
      </c>
      <c r="FL91">
        <v>20.99</v>
      </c>
      <c r="FM91">
        <v>20.21</v>
      </c>
      <c r="FN91">
        <v>20.58</v>
      </c>
      <c r="FO91">
        <v>20.89</v>
      </c>
      <c r="FP91">
        <v>20.97</v>
      </c>
      <c r="FQ91">
        <v>20.95</v>
      </c>
      <c r="FR91">
        <v>1</v>
      </c>
      <c r="FS91">
        <v>1</v>
      </c>
      <c r="FT91">
        <v>8.3000000000000004E-2</v>
      </c>
      <c r="FU91">
        <v>1</v>
      </c>
      <c r="FV91">
        <v>0.7</v>
      </c>
      <c r="FW91">
        <v>0</v>
      </c>
      <c r="FX91">
        <v>0</v>
      </c>
      <c r="FY91">
        <v>0</v>
      </c>
      <c r="FZ91">
        <v>0</v>
      </c>
      <c r="GA91">
        <v>0</v>
      </c>
      <c r="GB91">
        <v>0</v>
      </c>
      <c r="GC91">
        <v>1</v>
      </c>
      <c r="GD91">
        <v>0</v>
      </c>
      <c r="GE91">
        <v>1</v>
      </c>
      <c r="GF91">
        <v>0.8</v>
      </c>
      <c r="GG91">
        <v>0</v>
      </c>
      <c r="GH91">
        <v>0</v>
      </c>
      <c r="GI91">
        <v>0</v>
      </c>
      <c r="GJ91">
        <v>0</v>
      </c>
      <c r="GK91">
        <v>0</v>
      </c>
      <c r="GL91">
        <v>0</v>
      </c>
      <c r="GM91">
        <v>0</v>
      </c>
      <c r="GN91">
        <v>0</v>
      </c>
      <c r="GO91">
        <v>0</v>
      </c>
      <c r="GP91">
        <v>0</v>
      </c>
      <c r="GQ91">
        <v>0</v>
      </c>
      <c r="GR91">
        <v>0</v>
      </c>
      <c r="GS91">
        <v>0</v>
      </c>
      <c r="GT91">
        <v>0</v>
      </c>
      <c r="GU91">
        <v>0</v>
      </c>
      <c r="GV91">
        <v>0</v>
      </c>
      <c r="GW91">
        <v>0</v>
      </c>
      <c r="GX91">
        <v>0</v>
      </c>
      <c r="GY91">
        <v>0</v>
      </c>
      <c r="GZ91">
        <v>0</v>
      </c>
      <c r="HA91">
        <v>0</v>
      </c>
      <c r="HB91">
        <v>0</v>
      </c>
      <c r="HC91">
        <v>0</v>
      </c>
      <c r="HD91">
        <v>0</v>
      </c>
      <c r="HE91">
        <v>0</v>
      </c>
      <c r="HF91">
        <v>0</v>
      </c>
      <c r="HG91">
        <v>0</v>
      </c>
      <c r="HH91">
        <v>0</v>
      </c>
      <c r="HI91">
        <v>0</v>
      </c>
      <c r="HJ91">
        <v>0</v>
      </c>
      <c r="HK91">
        <v>0</v>
      </c>
      <c r="HL91">
        <v>0</v>
      </c>
      <c r="HM91">
        <v>0</v>
      </c>
      <c r="HN91">
        <v>0</v>
      </c>
      <c r="HO91">
        <v>0</v>
      </c>
      <c r="HP91">
        <v>0</v>
      </c>
      <c r="HQ91">
        <v>0</v>
      </c>
      <c r="HR91">
        <v>0</v>
      </c>
      <c r="HS91">
        <v>0</v>
      </c>
      <c r="HT91">
        <v>0</v>
      </c>
      <c r="HU91">
        <v>0</v>
      </c>
      <c r="HV91">
        <v>0</v>
      </c>
      <c r="HW91">
        <v>0</v>
      </c>
      <c r="HX91">
        <v>0</v>
      </c>
      <c r="HY91">
        <v>0</v>
      </c>
      <c r="HZ91">
        <v>0</v>
      </c>
      <c r="IA91">
        <v>0</v>
      </c>
      <c r="IB91">
        <v>0</v>
      </c>
      <c r="IC91">
        <v>0</v>
      </c>
      <c r="ID91">
        <v>0</v>
      </c>
      <c r="IE91">
        <v>0</v>
      </c>
      <c r="IF91">
        <v>0</v>
      </c>
      <c r="IG91">
        <v>0</v>
      </c>
      <c r="IH91">
        <v>0</v>
      </c>
      <c r="II91">
        <v>0</v>
      </c>
      <c r="IJ91">
        <v>0</v>
      </c>
      <c r="IK91">
        <v>0</v>
      </c>
      <c r="IL91">
        <v>0</v>
      </c>
      <c r="IM91">
        <v>0</v>
      </c>
      <c r="IN91">
        <v>0</v>
      </c>
      <c r="IO91">
        <v>0</v>
      </c>
      <c r="IP91">
        <v>0</v>
      </c>
      <c r="IQ91">
        <v>0</v>
      </c>
      <c r="IR91">
        <v>0</v>
      </c>
      <c r="IS91">
        <v>0</v>
      </c>
      <c r="IT91">
        <v>0</v>
      </c>
      <c r="IU91">
        <v>0</v>
      </c>
      <c r="IV91">
        <v>0</v>
      </c>
      <c r="IW91">
        <v>0</v>
      </c>
      <c r="IX91">
        <v>0</v>
      </c>
      <c r="IY91">
        <v>0</v>
      </c>
      <c r="IZ91">
        <v>0</v>
      </c>
      <c r="JA91">
        <v>0</v>
      </c>
      <c r="JB91">
        <v>0</v>
      </c>
      <c r="JC91">
        <v>0</v>
      </c>
      <c r="JD91">
        <v>4.2030000000000003</v>
      </c>
      <c r="JE91">
        <v>6.2960000000000003</v>
      </c>
      <c r="JF91">
        <v>5.7640000000000002</v>
      </c>
      <c r="JG91">
        <v>7.5250000000000004</v>
      </c>
      <c r="JH91">
        <v>6.859</v>
      </c>
      <c r="JI91">
        <v>11.811</v>
      </c>
      <c r="JJ91">
        <v>9.1219999999999999</v>
      </c>
      <c r="JK91">
        <v>10.022</v>
      </c>
      <c r="JL91">
        <v>6.7430000000000003</v>
      </c>
      <c r="JM91">
        <v>7.351</v>
      </c>
      <c r="JN91">
        <v>9.7639999999999993</v>
      </c>
      <c r="JO91">
        <v>7.9889999999999999</v>
      </c>
      <c r="JP91">
        <v>8.4570000000000007</v>
      </c>
      <c r="JQ91">
        <v>7.0860000000000003</v>
      </c>
      <c r="JR91">
        <v>7.1029999999999998</v>
      </c>
      <c r="JS91">
        <v>12.022</v>
      </c>
      <c r="JT91">
        <v>10.708</v>
      </c>
      <c r="JU91">
        <v>8.02</v>
      </c>
      <c r="JV91">
        <v>9.4160000000000004</v>
      </c>
      <c r="JW91">
        <v>13.302</v>
      </c>
      <c r="JX91">
        <v>7.7130000000000001</v>
      </c>
      <c r="JY91">
        <v>8.3960000000000008</v>
      </c>
      <c r="JZ91">
        <v>5.3449999999999998</v>
      </c>
      <c r="KA91">
        <v>9.8629999999999995</v>
      </c>
      <c r="KB91">
        <v>11.734999999999999</v>
      </c>
      <c r="KC91">
        <v>10.413</v>
      </c>
      <c r="KD91">
        <v>12.27</v>
      </c>
      <c r="KE91">
        <v>12.221</v>
      </c>
      <c r="KF91">
        <v>10.715999999999999</v>
      </c>
      <c r="KG91">
        <v>13.443</v>
      </c>
    </row>
    <row r="92" spans="1:293" x14ac:dyDescent="0.25">
      <c r="A92" s="1" t="s">
        <v>792</v>
      </c>
      <c r="B92" t="s">
        <v>833</v>
      </c>
      <c r="C92" t="s">
        <v>588</v>
      </c>
      <c r="D92">
        <v>27</v>
      </c>
      <c r="E92" t="s">
        <v>1</v>
      </c>
      <c r="F92">
        <v>1</v>
      </c>
      <c r="G92">
        <v>1</v>
      </c>
      <c r="H92" t="s">
        <v>9</v>
      </c>
      <c r="I92" t="s">
        <v>7</v>
      </c>
      <c r="J92" t="s">
        <v>611</v>
      </c>
      <c r="K92" t="s">
        <v>830</v>
      </c>
      <c r="L92" t="s">
        <v>831</v>
      </c>
      <c r="M92" s="7">
        <v>20.02635257</v>
      </c>
      <c r="N92" s="7">
        <v>29.071939199999999</v>
      </c>
      <c r="O92" s="7">
        <f>M92*'Emission and cost factors'!$D$8+N92*'Emission and cost factors'!$E$8</f>
        <v>17.5786260717</v>
      </c>
      <c r="P92" s="8">
        <f>M92*'Emission and cost factors'!$D$9+N92*'Emission and cost factors'!$E$9</f>
        <v>5.1618449827999999</v>
      </c>
      <c r="Q92" s="7">
        <f t="shared" si="14"/>
        <v>21.05833333333333</v>
      </c>
      <c r="R92" s="2">
        <f t="shared" si="15"/>
        <v>0</v>
      </c>
      <c r="S92" s="2">
        <f t="shared" si="16"/>
        <v>0</v>
      </c>
      <c r="T92" s="2">
        <f t="shared" si="17"/>
        <v>0</v>
      </c>
      <c r="U92" s="7">
        <f t="shared" si="18"/>
        <v>0</v>
      </c>
      <c r="V92" s="7">
        <f t="shared" si="19"/>
        <v>0</v>
      </c>
      <c r="W92" s="7">
        <f t="shared" si="20"/>
        <v>0</v>
      </c>
      <c r="X92">
        <v>20.84</v>
      </c>
      <c r="Y92">
        <v>20.81</v>
      </c>
      <c r="Z92">
        <v>20.84</v>
      </c>
      <c r="AA92">
        <v>20.88</v>
      </c>
      <c r="AB92">
        <v>20.93</v>
      </c>
      <c r="AC92">
        <v>20.98</v>
      </c>
      <c r="AD92">
        <v>21.06</v>
      </c>
      <c r="AE92">
        <v>21.18</v>
      </c>
      <c r="AF92">
        <v>21.08</v>
      </c>
      <c r="AG92">
        <v>20.94</v>
      </c>
      <c r="AH92">
        <v>21.13</v>
      </c>
      <c r="AI92">
        <v>20.91</v>
      </c>
      <c r="AJ92">
        <v>21.02</v>
      </c>
      <c r="AK92">
        <v>20.88</v>
      </c>
      <c r="AL92">
        <v>20.88</v>
      </c>
      <c r="AM92">
        <v>21.16</v>
      </c>
      <c r="AN92">
        <v>21.15</v>
      </c>
      <c r="AO92">
        <v>20.92</v>
      </c>
      <c r="AP92">
        <v>21</v>
      </c>
      <c r="AQ92">
        <v>21.3</v>
      </c>
      <c r="AR92">
        <v>21.19</v>
      </c>
      <c r="AS92">
        <v>20.94</v>
      </c>
      <c r="AT92">
        <v>21.09</v>
      </c>
      <c r="AU92">
        <v>21.32</v>
      </c>
      <c r="AV92">
        <v>21.24</v>
      </c>
      <c r="AW92">
        <v>20.92</v>
      </c>
      <c r="AX92">
        <v>21.1</v>
      </c>
      <c r="AY92">
        <v>21.45</v>
      </c>
      <c r="AZ92">
        <v>21.18</v>
      </c>
      <c r="BA92">
        <v>21.43</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19.09</v>
      </c>
      <c r="EO92">
        <v>19.62</v>
      </c>
      <c r="EP92">
        <v>19.91</v>
      </c>
      <c r="EQ92">
        <v>19.55</v>
      </c>
      <c r="ER92">
        <v>19.79</v>
      </c>
      <c r="ES92">
        <v>20.3</v>
      </c>
      <c r="ET92">
        <v>20.61</v>
      </c>
      <c r="EU92">
        <v>20.88</v>
      </c>
      <c r="EV92">
        <v>20.75</v>
      </c>
      <c r="EW92">
        <v>20.43</v>
      </c>
      <c r="EX92">
        <v>20.77</v>
      </c>
      <c r="EY92">
        <v>19.829999999999998</v>
      </c>
      <c r="EZ92">
        <v>20.52</v>
      </c>
      <c r="FA92">
        <v>19.489999999999998</v>
      </c>
      <c r="FB92">
        <v>19.77</v>
      </c>
      <c r="FC92">
        <v>20.76</v>
      </c>
      <c r="FD92">
        <v>20.77</v>
      </c>
      <c r="FE92">
        <v>20.28</v>
      </c>
      <c r="FF92">
        <v>20.51</v>
      </c>
      <c r="FG92">
        <v>20.99</v>
      </c>
      <c r="FH92">
        <v>20.94</v>
      </c>
      <c r="FI92">
        <v>20.37</v>
      </c>
      <c r="FJ92">
        <v>20.71</v>
      </c>
      <c r="FK92">
        <v>20.84</v>
      </c>
      <c r="FL92">
        <v>20.87</v>
      </c>
      <c r="FM92">
        <v>20.21</v>
      </c>
      <c r="FN92">
        <v>20.53</v>
      </c>
      <c r="FO92">
        <v>20.92</v>
      </c>
      <c r="FP92">
        <v>20.83</v>
      </c>
      <c r="FQ92">
        <v>20.97</v>
      </c>
      <c r="FR92">
        <v>1</v>
      </c>
      <c r="FS92">
        <v>1</v>
      </c>
      <c r="FT92">
        <v>0.4</v>
      </c>
      <c r="FU92">
        <v>1</v>
      </c>
      <c r="FV92">
        <v>1</v>
      </c>
      <c r="FW92">
        <v>0</v>
      </c>
      <c r="FX92">
        <v>0</v>
      </c>
      <c r="FY92">
        <v>0</v>
      </c>
      <c r="FZ92">
        <v>0</v>
      </c>
      <c r="GA92">
        <v>0</v>
      </c>
      <c r="GB92">
        <v>0</v>
      </c>
      <c r="GC92">
        <v>1</v>
      </c>
      <c r="GD92">
        <v>0</v>
      </c>
      <c r="GE92">
        <v>1</v>
      </c>
      <c r="GF92">
        <v>1</v>
      </c>
      <c r="GG92">
        <v>0</v>
      </c>
      <c r="GH92">
        <v>0</v>
      </c>
      <c r="GI92">
        <v>0</v>
      </c>
      <c r="GJ92">
        <v>0</v>
      </c>
      <c r="GK92">
        <v>0</v>
      </c>
      <c r="GL92">
        <v>0</v>
      </c>
      <c r="GM92">
        <v>0</v>
      </c>
      <c r="GN92">
        <v>0</v>
      </c>
      <c r="GO92">
        <v>0</v>
      </c>
      <c r="GP92">
        <v>0</v>
      </c>
      <c r="GQ92">
        <v>0</v>
      </c>
      <c r="GR92">
        <v>0</v>
      </c>
      <c r="GS92">
        <v>0</v>
      </c>
      <c r="GT92">
        <v>0</v>
      </c>
      <c r="GU92">
        <v>0</v>
      </c>
      <c r="GV92">
        <v>0</v>
      </c>
      <c r="GW92">
        <v>0</v>
      </c>
      <c r="GX92">
        <v>0</v>
      </c>
      <c r="GY92">
        <v>0</v>
      </c>
      <c r="GZ92">
        <v>0</v>
      </c>
      <c r="HA92">
        <v>0</v>
      </c>
      <c r="HB92">
        <v>0</v>
      </c>
      <c r="HC92">
        <v>0</v>
      </c>
      <c r="HD92">
        <v>0</v>
      </c>
      <c r="HE92">
        <v>0</v>
      </c>
      <c r="HF92">
        <v>0</v>
      </c>
      <c r="HG92">
        <v>0</v>
      </c>
      <c r="HH92">
        <v>0</v>
      </c>
      <c r="HI92">
        <v>0</v>
      </c>
      <c r="HJ92">
        <v>0</v>
      </c>
      <c r="HK92">
        <v>0</v>
      </c>
      <c r="HL92">
        <v>0</v>
      </c>
      <c r="HM92">
        <v>0</v>
      </c>
      <c r="HN92">
        <v>0</v>
      </c>
      <c r="HO92">
        <v>0</v>
      </c>
      <c r="HP92">
        <v>0</v>
      </c>
      <c r="HQ92">
        <v>0</v>
      </c>
      <c r="HR92">
        <v>0</v>
      </c>
      <c r="HS92">
        <v>0</v>
      </c>
      <c r="HT92">
        <v>0</v>
      </c>
      <c r="HU92">
        <v>0</v>
      </c>
      <c r="HV92">
        <v>0</v>
      </c>
      <c r="HW92">
        <v>0</v>
      </c>
      <c r="HX92">
        <v>0</v>
      </c>
      <c r="HY92">
        <v>0</v>
      </c>
      <c r="HZ92">
        <v>0</v>
      </c>
      <c r="IA92">
        <v>0</v>
      </c>
      <c r="IB92">
        <v>0</v>
      </c>
      <c r="IC92">
        <v>0</v>
      </c>
      <c r="ID92">
        <v>0</v>
      </c>
      <c r="IE92">
        <v>0</v>
      </c>
      <c r="IF92">
        <v>0</v>
      </c>
      <c r="IG92">
        <v>0</v>
      </c>
      <c r="IH92">
        <v>0</v>
      </c>
      <c r="II92">
        <v>0</v>
      </c>
      <c r="IJ92">
        <v>0</v>
      </c>
      <c r="IK92">
        <v>0</v>
      </c>
      <c r="IL92">
        <v>0</v>
      </c>
      <c r="IM92">
        <v>0</v>
      </c>
      <c r="IN92">
        <v>0</v>
      </c>
      <c r="IO92">
        <v>0</v>
      </c>
      <c r="IP92">
        <v>0</v>
      </c>
      <c r="IQ92">
        <v>0</v>
      </c>
      <c r="IR92">
        <v>0</v>
      </c>
      <c r="IS92">
        <v>0</v>
      </c>
      <c r="IT92">
        <v>0</v>
      </c>
      <c r="IU92">
        <v>0</v>
      </c>
      <c r="IV92">
        <v>0</v>
      </c>
      <c r="IW92">
        <v>0</v>
      </c>
      <c r="IX92">
        <v>0</v>
      </c>
      <c r="IY92">
        <v>0</v>
      </c>
      <c r="IZ92">
        <v>0</v>
      </c>
      <c r="JA92">
        <v>0</v>
      </c>
      <c r="JB92">
        <v>0</v>
      </c>
      <c r="JC92">
        <v>0</v>
      </c>
      <c r="JD92">
        <v>4.2030000000000003</v>
      </c>
      <c r="JE92">
        <v>6.2960000000000003</v>
      </c>
      <c r="JF92">
        <v>5.7640000000000002</v>
      </c>
      <c r="JG92">
        <v>7.5250000000000004</v>
      </c>
      <c r="JH92">
        <v>6.859</v>
      </c>
      <c r="JI92">
        <v>11.811</v>
      </c>
      <c r="JJ92">
        <v>9.1219999999999999</v>
      </c>
      <c r="JK92">
        <v>10.022</v>
      </c>
      <c r="JL92">
        <v>6.7430000000000003</v>
      </c>
      <c r="JM92">
        <v>7.351</v>
      </c>
      <c r="JN92">
        <v>9.7639999999999993</v>
      </c>
      <c r="JO92">
        <v>7.9889999999999999</v>
      </c>
      <c r="JP92">
        <v>8.4570000000000007</v>
      </c>
      <c r="JQ92">
        <v>7.0860000000000003</v>
      </c>
      <c r="JR92">
        <v>7.1029999999999998</v>
      </c>
      <c r="JS92">
        <v>12.022</v>
      </c>
      <c r="JT92">
        <v>10.708</v>
      </c>
      <c r="JU92">
        <v>8.02</v>
      </c>
      <c r="JV92">
        <v>9.4160000000000004</v>
      </c>
      <c r="JW92">
        <v>13.302</v>
      </c>
      <c r="JX92">
        <v>7.7130000000000001</v>
      </c>
      <c r="JY92">
        <v>8.3960000000000008</v>
      </c>
      <c r="JZ92">
        <v>5.3449999999999998</v>
      </c>
      <c r="KA92">
        <v>9.8629999999999995</v>
      </c>
      <c r="KB92">
        <v>11.734999999999999</v>
      </c>
      <c r="KC92">
        <v>10.413</v>
      </c>
      <c r="KD92">
        <v>12.27</v>
      </c>
      <c r="KE92">
        <v>12.221</v>
      </c>
      <c r="KF92">
        <v>10.715999999999999</v>
      </c>
      <c r="KG92">
        <v>13.443</v>
      </c>
    </row>
    <row r="93" spans="1:293" x14ac:dyDescent="0.25">
      <c r="A93" s="1" t="s">
        <v>793</v>
      </c>
      <c r="B93" t="s">
        <v>833</v>
      </c>
      <c r="C93" t="s">
        <v>588</v>
      </c>
      <c r="D93">
        <v>28</v>
      </c>
      <c r="E93" t="s">
        <v>1</v>
      </c>
      <c r="F93">
        <v>1</v>
      </c>
      <c r="G93">
        <v>1</v>
      </c>
      <c r="H93" t="s">
        <v>9</v>
      </c>
      <c r="I93" t="s">
        <v>7</v>
      </c>
      <c r="J93" t="s">
        <v>5</v>
      </c>
      <c r="K93" t="s">
        <v>830</v>
      </c>
      <c r="L93" t="s">
        <v>831</v>
      </c>
      <c r="M93" s="7">
        <v>19.96988455</v>
      </c>
      <c r="N93" s="7">
        <v>29.079306420000002</v>
      </c>
      <c r="O93" s="7">
        <f>M93*'Emission and cost factors'!$D$8+N93*'Emission and cost factors'!$E$8</f>
        <v>17.570156708700001</v>
      </c>
      <c r="P93" s="8">
        <f>M93*'Emission and cost factors'!$D$9+N93*'Emission and cost factors'!$E$9</f>
        <v>5.160691345</v>
      </c>
      <c r="Q93" s="7">
        <f t="shared" si="14"/>
        <v>21.05833333333333</v>
      </c>
      <c r="R93" s="2">
        <f t="shared" si="15"/>
        <v>0</v>
      </c>
      <c r="S93" s="2">
        <f t="shared" si="16"/>
        <v>0</v>
      </c>
      <c r="T93" s="2">
        <f t="shared" si="17"/>
        <v>0</v>
      </c>
      <c r="U93" s="7">
        <f t="shared" si="18"/>
        <v>0</v>
      </c>
      <c r="V93" s="7">
        <f t="shared" si="19"/>
        <v>0</v>
      </c>
      <c r="W93" s="7">
        <f t="shared" si="20"/>
        <v>0</v>
      </c>
      <c r="X93">
        <v>20.84</v>
      </c>
      <c r="Y93">
        <v>20.81</v>
      </c>
      <c r="Z93">
        <v>20.84</v>
      </c>
      <c r="AA93">
        <v>20.88</v>
      </c>
      <c r="AB93">
        <v>20.93</v>
      </c>
      <c r="AC93">
        <v>20.98</v>
      </c>
      <c r="AD93">
        <v>21.06</v>
      </c>
      <c r="AE93">
        <v>21.18</v>
      </c>
      <c r="AF93">
        <v>21.08</v>
      </c>
      <c r="AG93">
        <v>20.94</v>
      </c>
      <c r="AH93">
        <v>21.13</v>
      </c>
      <c r="AI93">
        <v>20.91</v>
      </c>
      <c r="AJ93">
        <v>21.02</v>
      </c>
      <c r="AK93">
        <v>20.88</v>
      </c>
      <c r="AL93">
        <v>20.88</v>
      </c>
      <c r="AM93">
        <v>21.16</v>
      </c>
      <c r="AN93">
        <v>21.15</v>
      </c>
      <c r="AO93">
        <v>20.92</v>
      </c>
      <c r="AP93">
        <v>21</v>
      </c>
      <c r="AQ93">
        <v>21.3</v>
      </c>
      <c r="AR93">
        <v>21.19</v>
      </c>
      <c r="AS93">
        <v>20.94</v>
      </c>
      <c r="AT93">
        <v>21.09</v>
      </c>
      <c r="AU93">
        <v>21.32</v>
      </c>
      <c r="AV93">
        <v>21.24</v>
      </c>
      <c r="AW93">
        <v>20.92</v>
      </c>
      <c r="AX93">
        <v>21.1</v>
      </c>
      <c r="AY93">
        <v>21.45</v>
      </c>
      <c r="AZ93">
        <v>21.18</v>
      </c>
      <c r="BA93">
        <v>21.43</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19.09</v>
      </c>
      <c r="EO93">
        <v>19.62</v>
      </c>
      <c r="EP93">
        <v>19.91</v>
      </c>
      <c r="EQ93">
        <v>19.55</v>
      </c>
      <c r="ER93">
        <v>19.79</v>
      </c>
      <c r="ES93">
        <v>20.3</v>
      </c>
      <c r="ET93">
        <v>20.61</v>
      </c>
      <c r="EU93">
        <v>20.88</v>
      </c>
      <c r="EV93">
        <v>20.75</v>
      </c>
      <c r="EW93">
        <v>20.43</v>
      </c>
      <c r="EX93">
        <v>20.77</v>
      </c>
      <c r="EY93">
        <v>19.829999999999998</v>
      </c>
      <c r="EZ93">
        <v>20.52</v>
      </c>
      <c r="FA93">
        <v>19.489999999999998</v>
      </c>
      <c r="FB93">
        <v>19.77</v>
      </c>
      <c r="FC93">
        <v>20.76</v>
      </c>
      <c r="FD93">
        <v>20.77</v>
      </c>
      <c r="FE93">
        <v>20.28</v>
      </c>
      <c r="FF93">
        <v>20.51</v>
      </c>
      <c r="FG93">
        <v>20.99</v>
      </c>
      <c r="FH93">
        <v>20.94</v>
      </c>
      <c r="FI93">
        <v>20.37</v>
      </c>
      <c r="FJ93">
        <v>20.71</v>
      </c>
      <c r="FK93">
        <v>20.84</v>
      </c>
      <c r="FL93">
        <v>20.87</v>
      </c>
      <c r="FM93">
        <v>20.21</v>
      </c>
      <c r="FN93">
        <v>20.53</v>
      </c>
      <c r="FO93">
        <v>20.92</v>
      </c>
      <c r="FP93">
        <v>20.83</v>
      </c>
      <c r="FQ93">
        <v>20.97</v>
      </c>
      <c r="FR93">
        <v>1</v>
      </c>
      <c r="FS93">
        <v>1</v>
      </c>
      <c r="FT93">
        <v>0.4</v>
      </c>
      <c r="FU93">
        <v>1</v>
      </c>
      <c r="FV93">
        <v>1</v>
      </c>
      <c r="FW93">
        <v>0</v>
      </c>
      <c r="FX93">
        <v>0</v>
      </c>
      <c r="FY93">
        <v>0</v>
      </c>
      <c r="FZ93">
        <v>0</v>
      </c>
      <c r="GA93">
        <v>0</v>
      </c>
      <c r="GB93">
        <v>0</v>
      </c>
      <c r="GC93">
        <v>1</v>
      </c>
      <c r="GD93">
        <v>0</v>
      </c>
      <c r="GE93">
        <v>1</v>
      </c>
      <c r="GF93">
        <v>1</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v>0</v>
      </c>
      <c r="HI93">
        <v>0</v>
      </c>
      <c r="HJ93">
        <v>0</v>
      </c>
      <c r="HK93">
        <v>0</v>
      </c>
      <c r="HL93">
        <v>0</v>
      </c>
      <c r="HM93">
        <v>0</v>
      </c>
      <c r="HN93">
        <v>0</v>
      </c>
      <c r="HO93">
        <v>0</v>
      </c>
      <c r="HP93">
        <v>0</v>
      </c>
      <c r="HQ93">
        <v>0</v>
      </c>
      <c r="HR93">
        <v>0</v>
      </c>
      <c r="HS93">
        <v>0</v>
      </c>
      <c r="HT93">
        <v>0</v>
      </c>
      <c r="HU93">
        <v>0</v>
      </c>
      <c r="HV93">
        <v>0</v>
      </c>
      <c r="HW93">
        <v>0</v>
      </c>
      <c r="HX93">
        <v>0</v>
      </c>
      <c r="HY93">
        <v>0</v>
      </c>
      <c r="HZ93">
        <v>0</v>
      </c>
      <c r="IA93">
        <v>0</v>
      </c>
      <c r="IB93">
        <v>0</v>
      </c>
      <c r="IC93">
        <v>0</v>
      </c>
      <c r="ID93">
        <v>0</v>
      </c>
      <c r="IE93">
        <v>0</v>
      </c>
      <c r="IF93">
        <v>0</v>
      </c>
      <c r="IG93">
        <v>0</v>
      </c>
      <c r="IH93">
        <v>0</v>
      </c>
      <c r="II93">
        <v>0</v>
      </c>
      <c r="IJ93">
        <v>0</v>
      </c>
      <c r="IK93">
        <v>0</v>
      </c>
      <c r="IL93">
        <v>0</v>
      </c>
      <c r="IM93">
        <v>0</v>
      </c>
      <c r="IN93">
        <v>0</v>
      </c>
      <c r="IO93">
        <v>0</v>
      </c>
      <c r="IP93">
        <v>0</v>
      </c>
      <c r="IQ93">
        <v>0</v>
      </c>
      <c r="IR93">
        <v>0</v>
      </c>
      <c r="IS93">
        <v>0</v>
      </c>
      <c r="IT93">
        <v>0</v>
      </c>
      <c r="IU93">
        <v>0</v>
      </c>
      <c r="IV93">
        <v>0</v>
      </c>
      <c r="IW93">
        <v>0</v>
      </c>
      <c r="IX93">
        <v>0</v>
      </c>
      <c r="IY93">
        <v>0</v>
      </c>
      <c r="IZ93">
        <v>0</v>
      </c>
      <c r="JA93">
        <v>0</v>
      </c>
      <c r="JB93">
        <v>0</v>
      </c>
      <c r="JC93">
        <v>0</v>
      </c>
      <c r="JD93">
        <v>4.2030000000000003</v>
      </c>
      <c r="JE93">
        <v>6.2960000000000003</v>
      </c>
      <c r="JF93">
        <v>5.7640000000000002</v>
      </c>
      <c r="JG93">
        <v>7.5250000000000004</v>
      </c>
      <c r="JH93">
        <v>6.859</v>
      </c>
      <c r="JI93">
        <v>11.811</v>
      </c>
      <c r="JJ93">
        <v>9.1219999999999999</v>
      </c>
      <c r="JK93">
        <v>10.022</v>
      </c>
      <c r="JL93">
        <v>6.7430000000000003</v>
      </c>
      <c r="JM93">
        <v>7.351</v>
      </c>
      <c r="JN93">
        <v>9.7639999999999993</v>
      </c>
      <c r="JO93">
        <v>7.9889999999999999</v>
      </c>
      <c r="JP93">
        <v>8.4570000000000007</v>
      </c>
      <c r="JQ93">
        <v>7.0860000000000003</v>
      </c>
      <c r="JR93">
        <v>7.1029999999999998</v>
      </c>
      <c r="JS93">
        <v>12.022</v>
      </c>
      <c r="JT93">
        <v>10.708</v>
      </c>
      <c r="JU93">
        <v>8.02</v>
      </c>
      <c r="JV93">
        <v>9.4160000000000004</v>
      </c>
      <c r="JW93">
        <v>13.302</v>
      </c>
      <c r="JX93">
        <v>7.7130000000000001</v>
      </c>
      <c r="JY93">
        <v>8.3960000000000008</v>
      </c>
      <c r="JZ93">
        <v>5.3449999999999998</v>
      </c>
      <c r="KA93">
        <v>9.8629999999999995</v>
      </c>
      <c r="KB93">
        <v>11.734999999999999</v>
      </c>
      <c r="KC93">
        <v>10.413</v>
      </c>
      <c r="KD93">
        <v>12.27</v>
      </c>
      <c r="KE93">
        <v>12.221</v>
      </c>
      <c r="KF93">
        <v>10.715999999999999</v>
      </c>
      <c r="KG93">
        <v>13.443</v>
      </c>
    </row>
    <row r="94" spans="1:293" x14ac:dyDescent="0.25">
      <c r="A94" s="1" t="s">
        <v>794</v>
      </c>
      <c r="B94" t="s">
        <v>833</v>
      </c>
      <c r="C94" t="s">
        <v>588</v>
      </c>
      <c r="D94">
        <v>29</v>
      </c>
      <c r="E94" t="s">
        <v>1</v>
      </c>
      <c r="F94">
        <v>1</v>
      </c>
      <c r="G94">
        <v>1</v>
      </c>
      <c r="H94" t="s">
        <v>9</v>
      </c>
      <c r="I94" t="s">
        <v>3</v>
      </c>
      <c r="J94" t="s">
        <v>611</v>
      </c>
      <c r="K94" t="s">
        <v>830</v>
      </c>
      <c r="L94" t="s">
        <v>831</v>
      </c>
      <c r="M94" s="7">
        <v>20.819225280000001</v>
      </c>
      <c r="N94" s="7">
        <v>29.367411539999999</v>
      </c>
      <c r="O94" s="7">
        <f>M94*'Emission and cost factors'!$D$8+N94*'Emission and cost factors'!$E$8</f>
        <v>17.881046617199999</v>
      </c>
      <c r="P94" s="8">
        <f>M94*'Emission and cost factors'!$D$9+N94*'Emission and cost factors'!$E$9</f>
        <v>5.2378807421999998</v>
      </c>
      <c r="Q94" s="7">
        <f t="shared" si="14"/>
        <v>21.054333333333329</v>
      </c>
      <c r="R94" s="2">
        <f t="shared" si="15"/>
        <v>0</v>
      </c>
      <c r="S94" s="2">
        <f t="shared" si="16"/>
        <v>0</v>
      </c>
      <c r="T94" s="2">
        <f t="shared" si="17"/>
        <v>0</v>
      </c>
      <c r="U94" s="7">
        <f t="shared" si="18"/>
        <v>0</v>
      </c>
      <c r="V94" s="7">
        <f t="shared" si="19"/>
        <v>0</v>
      </c>
      <c r="W94" s="7">
        <f t="shared" si="20"/>
        <v>0</v>
      </c>
      <c r="X94">
        <v>20.86</v>
      </c>
      <c r="Y94">
        <v>20.85</v>
      </c>
      <c r="Z94">
        <v>20.89</v>
      </c>
      <c r="AA94">
        <v>20.95</v>
      </c>
      <c r="AB94">
        <v>21</v>
      </c>
      <c r="AC94">
        <v>20.93</v>
      </c>
      <c r="AD94">
        <v>20.94</v>
      </c>
      <c r="AE94">
        <v>21.1</v>
      </c>
      <c r="AF94">
        <v>20.98</v>
      </c>
      <c r="AG94">
        <v>20.87</v>
      </c>
      <c r="AH94">
        <v>21.08</v>
      </c>
      <c r="AI94">
        <v>20.98</v>
      </c>
      <c r="AJ94">
        <v>20.97</v>
      </c>
      <c r="AK94">
        <v>20.93</v>
      </c>
      <c r="AL94">
        <v>20.95</v>
      </c>
      <c r="AM94">
        <v>21.16</v>
      </c>
      <c r="AN94">
        <v>21.13</v>
      </c>
      <c r="AO94">
        <v>20.9</v>
      </c>
      <c r="AP94">
        <v>20.95</v>
      </c>
      <c r="AQ94">
        <v>21.33</v>
      </c>
      <c r="AR94">
        <v>21.15</v>
      </c>
      <c r="AS94">
        <v>20.89</v>
      </c>
      <c r="AT94">
        <v>21.04</v>
      </c>
      <c r="AU94">
        <v>21.27</v>
      </c>
      <c r="AV94">
        <v>21.18</v>
      </c>
      <c r="AW94">
        <v>21.03</v>
      </c>
      <c r="AX94">
        <v>21.07</v>
      </c>
      <c r="AY94">
        <v>21.6</v>
      </c>
      <c r="AZ94">
        <v>21.13</v>
      </c>
      <c r="BA94">
        <v>21.52</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19.03</v>
      </c>
      <c r="EO94">
        <v>19.62</v>
      </c>
      <c r="EP94">
        <v>19.989999999999998</v>
      </c>
      <c r="EQ94">
        <v>19.600000000000001</v>
      </c>
      <c r="ER94">
        <v>19.75</v>
      </c>
      <c r="ES94">
        <v>20.350000000000001</v>
      </c>
      <c r="ET94">
        <v>20.87</v>
      </c>
      <c r="EU94">
        <v>20.71</v>
      </c>
      <c r="EV94">
        <v>20.63</v>
      </c>
      <c r="EW94">
        <v>20.48</v>
      </c>
      <c r="EX94">
        <v>20.67</v>
      </c>
      <c r="EY94">
        <v>19.72</v>
      </c>
      <c r="EZ94">
        <v>20.58</v>
      </c>
      <c r="FA94">
        <v>19.36</v>
      </c>
      <c r="FB94">
        <v>19.79</v>
      </c>
      <c r="FC94">
        <v>20.91</v>
      </c>
      <c r="FD94">
        <v>20.9</v>
      </c>
      <c r="FE94">
        <v>20.28</v>
      </c>
      <c r="FF94">
        <v>20.6</v>
      </c>
      <c r="FG94">
        <v>20.77</v>
      </c>
      <c r="FH94">
        <v>20.68</v>
      </c>
      <c r="FI94">
        <v>20.37</v>
      </c>
      <c r="FJ94">
        <v>20.58</v>
      </c>
      <c r="FK94">
        <v>20.67</v>
      </c>
      <c r="FL94">
        <v>20.75</v>
      </c>
      <c r="FM94">
        <v>20.11</v>
      </c>
      <c r="FN94">
        <v>20.62</v>
      </c>
      <c r="FO94">
        <v>20.85</v>
      </c>
      <c r="FP94">
        <v>20.81</v>
      </c>
      <c r="FQ94">
        <v>20.88</v>
      </c>
      <c r="FR94">
        <v>1</v>
      </c>
      <c r="FS94">
        <v>1</v>
      </c>
      <c r="FT94">
        <v>1.7000000000000001E-2</v>
      </c>
      <c r="FU94">
        <v>1</v>
      </c>
      <c r="FV94">
        <v>0.86699999999999999</v>
      </c>
      <c r="FW94">
        <v>0</v>
      </c>
      <c r="FX94">
        <v>0</v>
      </c>
      <c r="FY94">
        <v>0</v>
      </c>
      <c r="FZ94">
        <v>0</v>
      </c>
      <c r="GA94">
        <v>0</v>
      </c>
      <c r="GB94">
        <v>0</v>
      </c>
      <c r="GC94">
        <v>1</v>
      </c>
      <c r="GD94">
        <v>0</v>
      </c>
      <c r="GE94">
        <v>1</v>
      </c>
      <c r="GF94">
        <v>0.71699999999999997</v>
      </c>
      <c r="GG94">
        <v>0</v>
      </c>
      <c r="GH94">
        <v>0</v>
      </c>
      <c r="GI94">
        <v>0</v>
      </c>
      <c r="GJ94">
        <v>0</v>
      </c>
      <c r="GK94">
        <v>0</v>
      </c>
      <c r="GL94">
        <v>0</v>
      </c>
      <c r="GM94">
        <v>0</v>
      </c>
      <c r="GN94">
        <v>0</v>
      </c>
      <c r="GO94">
        <v>0</v>
      </c>
      <c r="GP94">
        <v>0</v>
      </c>
      <c r="GQ94">
        <v>0</v>
      </c>
      <c r="GR94">
        <v>0</v>
      </c>
      <c r="GS94">
        <v>0</v>
      </c>
      <c r="GT94">
        <v>0</v>
      </c>
      <c r="GU94">
        <v>0</v>
      </c>
      <c r="GV94">
        <v>0</v>
      </c>
      <c r="GW94">
        <v>0</v>
      </c>
      <c r="GX94">
        <v>0</v>
      </c>
      <c r="GY94">
        <v>0</v>
      </c>
      <c r="GZ94">
        <v>0</v>
      </c>
      <c r="HA94">
        <v>0</v>
      </c>
      <c r="HB94">
        <v>0</v>
      </c>
      <c r="HC94">
        <v>0</v>
      </c>
      <c r="HD94">
        <v>0</v>
      </c>
      <c r="HE94">
        <v>0</v>
      </c>
      <c r="HF94">
        <v>0</v>
      </c>
      <c r="HG94">
        <v>0</v>
      </c>
      <c r="HH94">
        <v>0</v>
      </c>
      <c r="HI94">
        <v>0</v>
      </c>
      <c r="HJ94">
        <v>0</v>
      </c>
      <c r="HK94">
        <v>0</v>
      </c>
      <c r="HL94">
        <v>0</v>
      </c>
      <c r="HM94">
        <v>0</v>
      </c>
      <c r="HN94">
        <v>0</v>
      </c>
      <c r="HO94">
        <v>0</v>
      </c>
      <c r="HP94">
        <v>0</v>
      </c>
      <c r="HQ94">
        <v>0</v>
      </c>
      <c r="HR94">
        <v>0</v>
      </c>
      <c r="HS94">
        <v>0</v>
      </c>
      <c r="HT94">
        <v>0</v>
      </c>
      <c r="HU94">
        <v>0</v>
      </c>
      <c r="HV94">
        <v>0</v>
      </c>
      <c r="HW94">
        <v>0</v>
      </c>
      <c r="HX94">
        <v>0</v>
      </c>
      <c r="HY94">
        <v>0</v>
      </c>
      <c r="HZ94">
        <v>0</v>
      </c>
      <c r="IA94">
        <v>0</v>
      </c>
      <c r="IB94">
        <v>0</v>
      </c>
      <c r="IC94">
        <v>0</v>
      </c>
      <c r="ID94">
        <v>0</v>
      </c>
      <c r="IE94">
        <v>0</v>
      </c>
      <c r="IF94">
        <v>0</v>
      </c>
      <c r="IG94">
        <v>0</v>
      </c>
      <c r="IH94">
        <v>0</v>
      </c>
      <c r="II94">
        <v>0</v>
      </c>
      <c r="IJ94">
        <v>0</v>
      </c>
      <c r="IK94">
        <v>0</v>
      </c>
      <c r="IL94">
        <v>0</v>
      </c>
      <c r="IM94">
        <v>0</v>
      </c>
      <c r="IN94">
        <v>0</v>
      </c>
      <c r="IO94">
        <v>0</v>
      </c>
      <c r="IP94">
        <v>0</v>
      </c>
      <c r="IQ94">
        <v>0</v>
      </c>
      <c r="IR94">
        <v>0</v>
      </c>
      <c r="IS94">
        <v>0</v>
      </c>
      <c r="IT94">
        <v>0</v>
      </c>
      <c r="IU94">
        <v>0</v>
      </c>
      <c r="IV94">
        <v>0</v>
      </c>
      <c r="IW94">
        <v>0</v>
      </c>
      <c r="IX94">
        <v>0</v>
      </c>
      <c r="IY94">
        <v>0</v>
      </c>
      <c r="IZ94">
        <v>0</v>
      </c>
      <c r="JA94">
        <v>0</v>
      </c>
      <c r="JB94">
        <v>0</v>
      </c>
      <c r="JC94">
        <v>0</v>
      </c>
      <c r="JD94">
        <v>4.2030000000000003</v>
      </c>
      <c r="JE94">
        <v>6.2960000000000003</v>
      </c>
      <c r="JF94">
        <v>5.7640000000000002</v>
      </c>
      <c r="JG94">
        <v>7.5250000000000004</v>
      </c>
      <c r="JH94">
        <v>6.859</v>
      </c>
      <c r="JI94">
        <v>11.811</v>
      </c>
      <c r="JJ94">
        <v>9.1219999999999999</v>
      </c>
      <c r="JK94">
        <v>10.022</v>
      </c>
      <c r="JL94">
        <v>6.7430000000000003</v>
      </c>
      <c r="JM94">
        <v>7.351</v>
      </c>
      <c r="JN94">
        <v>9.7639999999999993</v>
      </c>
      <c r="JO94">
        <v>7.9889999999999999</v>
      </c>
      <c r="JP94">
        <v>8.4570000000000007</v>
      </c>
      <c r="JQ94">
        <v>7.0860000000000003</v>
      </c>
      <c r="JR94">
        <v>7.1029999999999998</v>
      </c>
      <c r="JS94">
        <v>12.022</v>
      </c>
      <c r="JT94">
        <v>10.708</v>
      </c>
      <c r="JU94">
        <v>8.02</v>
      </c>
      <c r="JV94">
        <v>9.4160000000000004</v>
      </c>
      <c r="JW94">
        <v>13.302</v>
      </c>
      <c r="JX94">
        <v>7.7130000000000001</v>
      </c>
      <c r="JY94">
        <v>8.3960000000000008</v>
      </c>
      <c r="JZ94">
        <v>5.3449999999999998</v>
      </c>
      <c r="KA94">
        <v>9.8629999999999995</v>
      </c>
      <c r="KB94">
        <v>11.734999999999999</v>
      </c>
      <c r="KC94">
        <v>10.413</v>
      </c>
      <c r="KD94">
        <v>12.27</v>
      </c>
      <c r="KE94">
        <v>12.221</v>
      </c>
      <c r="KF94">
        <v>10.715999999999999</v>
      </c>
      <c r="KG94">
        <v>13.443</v>
      </c>
    </row>
    <row r="95" spans="1:293" x14ac:dyDescent="0.25">
      <c r="A95" s="1" t="s">
        <v>795</v>
      </c>
      <c r="B95" t="s">
        <v>833</v>
      </c>
      <c r="C95" t="s">
        <v>588</v>
      </c>
      <c r="D95">
        <v>30</v>
      </c>
      <c r="E95" t="s">
        <v>1</v>
      </c>
      <c r="F95">
        <v>1</v>
      </c>
      <c r="G95">
        <v>1</v>
      </c>
      <c r="H95" t="s">
        <v>9</v>
      </c>
      <c r="I95" t="s">
        <v>3</v>
      </c>
      <c r="J95" t="s">
        <v>5</v>
      </c>
      <c r="K95" t="s">
        <v>830</v>
      </c>
      <c r="L95" t="s">
        <v>831</v>
      </c>
      <c r="M95" s="7">
        <v>20.90765141</v>
      </c>
      <c r="N95" s="7">
        <v>29.369750979999999</v>
      </c>
      <c r="O95" s="7">
        <f>M95*'Emission and cost factors'!$D$8+N95*'Emission and cost factors'!$E$8</f>
        <v>17.9006922469</v>
      </c>
      <c r="P95" s="8">
        <f>M95*'Emission and cost factors'!$D$9+N95*'Emission and cost factors'!$E$9</f>
        <v>5.2417687033999991</v>
      </c>
      <c r="Q95" s="7">
        <f t="shared" si="14"/>
        <v>21.054666666666662</v>
      </c>
      <c r="R95" s="2">
        <f t="shared" si="15"/>
        <v>0</v>
      </c>
      <c r="S95" s="2">
        <f t="shared" si="16"/>
        <v>0</v>
      </c>
      <c r="T95" s="2">
        <f t="shared" si="17"/>
        <v>0</v>
      </c>
      <c r="U95" s="7">
        <f t="shared" si="18"/>
        <v>0</v>
      </c>
      <c r="V95" s="7">
        <f t="shared" si="19"/>
        <v>0</v>
      </c>
      <c r="W95" s="7">
        <f t="shared" si="20"/>
        <v>0</v>
      </c>
      <c r="X95">
        <v>20.86</v>
      </c>
      <c r="Y95">
        <v>20.85</v>
      </c>
      <c r="Z95">
        <v>20.89</v>
      </c>
      <c r="AA95">
        <v>20.95</v>
      </c>
      <c r="AB95">
        <v>21</v>
      </c>
      <c r="AC95">
        <v>20.93</v>
      </c>
      <c r="AD95">
        <v>20.94</v>
      </c>
      <c r="AE95">
        <v>21.1</v>
      </c>
      <c r="AF95">
        <v>20.98</v>
      </c>
      <c r="AG95">
        <v>20.87</v>
      </c>
      <c r="AH95">
        <v>21.08</v>
      </c>
      <c r="AI95">
        <v>20.98</v>
      </c>
      <c r="AJ95">
        <v>20.98</v>
      </c>
      <c r="AK95">
        <v>20.93</v>
      </c>
      <c r="AL95">
        <v>20.95</v>
      </c>
      <c r="AM95">
        <v>21.16</v>
      </c>
      <c r="AN95">
        <v>21.13</v>
      </c>
      <c r="AO95">
        <v>20.9</v>
      </c>
      <c r="AP95">
        <v>20.95</v>
      </c>
      <c r="AQ95">
        <v>21.33</v>
      </c>
      <c r="AR95">
        <v>21.15</v>
      </c>
      <c r="AS95">
        <v>20.89</v>
      </c>
      <c r="AT95">
        <v>21.04</v>
      </c>
      <c r="AU95">
        <v>21.27</v>
      </c>
      <c r="AV95">
        <v>21.18</v>
      </c>
      <c r="AW95">
        <v>21.03</v>
      </c>
      <c r="AX95">
        <v>21.07</v>
      </c>
      <c r="AY95">
        <v>21.6</v>
      </c>
      <c r="AZ95">
        <v>21.13</v>
      </c>
      <c r="BA95">
        <v>21.52</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19.02</v>
      </c>
      <c r="EO95">
        <v>19.62</v>
      </c>
      <c r="EP95">
        <v>19.989999999999998</v>
      </c>
      <c r="EQ95">
        <v>19.600000000000001</v>
      </c>
      <c r="ER95">
        <v>19.75</v>
      </c>
      <c r="ES95">
        <v>20.350000000000001</v>
      </c>
      <c r="ET95">
        <v>20.87</v>
      </c>
      <c r="EU95">
        <v>20.71</v>
      </c>
      <c r="EV95">
        <v>20.63</v>
      </c>
      <c r="EW95">
        <v>20.48</v>
      </c>
      <c r="EX95">
        <v>20.67</v>
      </c>
      <c r="EY95">
        <v>19.72</v>
      </c>
      <c r="EZ95">
        <v>20.58</v>
      </c>
      <c r="FA95">
        <v>19.36</v>
      </c>
      <c r="FB95">
        <v>19.79</v>
      </c>
      <c r="FC95">
        <v>20.91</v>
      </c>
      <c r="FD95">
        <v>20.9</v>
      </c>
      <c r="FE95">
        <v>20.28</v>
      </c>
      <c r="FF95">
        <v>20.6</v>
      </c>
      <c r="FG95">
        <v>20.77</v>
      </c>
      <c r="FH95">
        <v>20.68</v>
      </c>
      <c r="FI95">
        <v>20.37</v>
      </c>
      <c r="FJ95">
        <v>20.58</v>
      </c>
      <c r="FK95">
        <v>20.67</v>
      </c>
      <c r="FL95">
        <v>20.75</v>
      </c>
      <c r="FM95">
        <v>20.11</v>
      </c>
      <c r="FN95">
        <v>20.62</v>
      </c>
      <c r="FO95">
        <v>20.85</v>
      </c>
      <c r="FP95">
        <v>20.81</v>
      </c>
      <c r="FQ95">
        <v>20.88</v>
      </c>
      <c r="FR95">
        <v>1</v>
      </c>
      <c r="FS95">
        <v>1</v>
      </c>
      <c r="FT95">
        <v>1.7000000000000001E-2</v>
      </c>
      <c r="FU95">
        <v>1</v>
      </c>
      <c r="FV95">
        <v>0.86699999999999999</v>
      </c>
      <c r="FW95">
        <v>0</v>
      </c>
      <c r="FX95">
        <v>0</v>
      </c>
      <c r="FY95">
        <v>0</v>
      </c>
      <c r="FZ95">
        <v>0</v>
      </c>
      <c r="GA95">
        <v>0</v>
      </c>
      <c r="GB95">
        <v>0</v>
      </c>
      <c r="GC95">
        <v>1</v>
      </c>
      <c r="GD95">
        <v>0</v>
      </c>
      <c r="GE95">
        <v>1</v>
      </c>
      <c r="GF95">
        <v>0.71699999999999997</v>
      </c>
      <c r="GG95">
        <v>0</v>
      </c>
      <c r="GH95">
        <v>0</v>
      </c>
      <c r="GI95">
        <v>0</v>
      </c>
      <c r="GJ95">
        <v>0</v>
      </c>
      <c r="GK95">
        <v>0</v>
      </c>
      <c r="GL95">
        <v>0</v>
      </c>
      <c r="GM95">
        <v>0</v>
      </c>
      <c r="GN95">
        <v>0</v>
      </c>
      <c r="GO95">
        <v>0</v>
      </c>
      <c r="GP95">
        <v>0</v>
      </c>
      <c r="GQ95">
        <v>0</v>
      </c>
      <c r="GR95">
        <v>0</v>
      </c>
      <c r="GS95">
        <v>0</v>
      </c>
      <c r="GT95">
        <v>0</v>
      </c>
      <c r="GU95">
        <v>0</v>
      </c>
      <c r="GV95">
        <v>0</v>
      </c>
      <c r="GW95">
        <v>0</v>
      </c>
      <c r="GX95">
        <v>0</v>
      </c>
      <c r="GY95">
        <v>0</v>
      </c>
      <c r="GZ95">
        <v>0</v>
      </c>
      <c r="HA95">
        <v>0</v>
      </c>
      <c r="HB95">
        <v>0</v>
      </c>
      <c r="HC95">
        <v>0</v>
      </c>
      <c r="HD95">
        <v>0</v>
      </c>
      <c r="HE95">
        <v>0</v>
      </c>
      <c r="HF95">
        <v>0</v>
      </c>
      <c r="HG95">
        <v>0</v>
      </c>
      <c r="HH95">
        <v>0</v>
      </c>
      <c r="HI95">
        <v>0</v>
      </c>
      <c r="HJ95">
        <v>0</v>
      </c>
      <c r="HK95">
        <v>0</v>
      </c>
      <c r="HL95">
        <v>0</v>
      </c>
      <c r="HM95">
        <v>0</v>
      </c>
      <c r="HN95">
        <v>0</v>
      </c>
      <c r="HO95">
        <v>0</v>
      </c>
      <c r="HP95">
        <v>0</v>
      </c>
      <c r="HQ95">
        <v>0</v>
      </c>
      <c r="HR95">
        <v>0</v>
      </c>
      <c r="HS95">
        <v>0</v>
      </c>
      <c r="HT95">
        <v>0</v>
      </c>
      <c r="HU95">
        <v>0</v>
      </c>
      <c r="HV95">
        <v>0</v>
      </c>
      <c r="HW95">
        <v>0</v>
      </c>
      <c r="HX95">
        <v>0</v>
      </c>
      <c r="HY95">
        <v>0</v>
      </c>
      <c r="HZ95">
        <v>0</v>
      </c>
      <c r="IA95">
        <v>0</v>
      </c>
      <c r="IB95">
        <v>0</v>
      </c>
      <c r="IC95">
        <v>0</v>
      </c>
      <c r="ID95">
        <v>0</v>
      </c>
      <c r="IE95">
        <v>0</v>
      </c>
      <c r="IF95">
        <v>0</v>
      </c>
      <c r="IG95">
        <v>0</v>
      </c>
      <c r="IH95">
        <v>0</v>
      </c>
      <c r="II95">
        <v>0</v>
      </c>
      <c r="IJ95">
        <v>0</v>
      </c>
      <c r="IK95">
        <v>0</v>
      </c>
      <c r="IL95">
        <v>0</v>
      </c>
      <c r="IM95">
        <v>0</v>
      </c>
      <c r="IN95">
        <v>0</v>
      </c>
      <c r="IO95">
        <v>0</v>
      </c>
      <c r="IP95">
        <v>0</v>
      </c>
      <c r="IQ95">
        <v>0</v>
      </c>
      <c r="IR95">
        <v>0</v>
      </c>
      <c r="IS95">
        <v>0</v>
      </c>
      <c r="IT95">
        <v>0</v>
      </c>
      <c r="IU95">
        <v>0</v>
      </c>
      <c r="IV95">
        <v>0</v>
      </c>
      <c r="IW95">
        <v>0</v>
      </c>
      <c r="IX95">
        <v>0</v>
      </c>
      <c r="IY95">
        <v>0</v>
      </c>
      <c r="IZ95">
        <v>0</v>
      </c>
      <c r="JA95">
        <v>0</v>
      </c>
      <c r="JB95">
        <v>0</v>
      </c>
      <c r="JC95">
        <v>0</v>
      </c>
      <c r="JD95">
        <v>4.2030000000000003</v>
      </c>
      <c r="JE95">
        <v>6.2960000000000003</v>
      </c>
      <c r="JF95">
        <v>5.7640000000000002</v>
      </c>
      <c r="JG95">
        <v>7.5250000000000004</v>
      </c>
      <c r="JH95">
        <v>6.859</v>
      </c>
      <c r="JI95">
        <v>11.811</v>
      </c>
      <c r="JJ95">
        <v>9.1219999999999999</v>
      </c>
      <c r="JK95">
        <v>10.022</v>
      </c>
      <c r="JL95">
        <v>6.7430000000000003</v>
      </c>
      <c r="JM95">
        <v>7.351</v>
      </c>
      <c r="JN95">
        <v>9.7639999999999993</v>
      </c>
      <c r="JO95">
        <v>7.9889999999999999</v>
      </c>
      <c r="JP95">
        <v>8.4570000000000007</v>
      </c>
      <c r="JQ95">
        <v>7.0860000000000003</v>
      </c>
      <c r="JR95">
        <v>7.1029999999999998</v>
      </c>
      <c r="JS95">
        <v>12.022</v>
      </c>
      <c r="JT95">
        <v>10.708</v>
      </c>
      <c r="JU95">
        <v>8.02</v>
      </c>
      <c r="JV95">
        <v>9.4160000000000004</v>
      </c>
      <c r="JW95">
        <v>13.302</v>
      </c>
      <c r="JX95">
        <v>7.7130000000000001</v>
      </c>
      <c r="JY95">
        <v>8.3960000000000008</v>
      </c>
      <c r="JZ95">
        <v>5.3449999999999998</v>
      </c>
      <c r="KA95">
        <v>9.8629999999999995</v>
      </c>
      <c r="KB95">
        <v>11.734999999999999</v>
      </c>
      <c r="KC95">
        <v>10.413</v>
      </c>
      <c r="KD95">
        <v>12.27</v>
      </c>
      <c r="KE95">
        <v>12.221</v>
      </c>
      <c r="KF95">
        <v>10.715999999999999</v>
      </c>
      <c r="KG95">
        <v>13.443</v>
      </c>
    </row>
    <row r="96" spans="1:293" x14ac:dyDescent="0.25">
      <c r="A96" s="1" t="s">
        <v>796</v>
      </c>
      <c r="B96" t="s">
        <v>833</v>
      </c>
      <c r="C96" t="s">
        <v>588</v>
      </c>
      <c r="D96">
        <v>37</v>
      </c>
      <c r="E96" t="s">
        <v>10</v>
      </c>
      <c r="F96">
        <v>2</v>
      </c>
      <c r="G96">
        <v>1</v>
      </c>
      <c r="H96" t="s">
        <v>2</v>
      </c>
      <c r="I96" t="s">
        <v>612</v>
      </c>
      <c r="J96" t="s">
        <v>611</v>
      </c>
      <c r="K96" t="s">
        <v>830</v>
      </c>
      <c r="L96" t="s">
        <v>831</v>
      </c>
      <c r="M96" s="7">
        <v>31.861850480000001</v>
      </c>
      <c r="N96" s="7">
        <v>159.23313479999999</v>
      </c>
      <c r="O96" s="7">
        <f>M96*'Emission and cost factors'!$D$8+N96*'Emission and cost factors'!$E$8</f>
        <v>79.938230608799998</v>
      </c>
      <c r="P96" s="8">
        <f>M96*'Emission and cost factors'!$D$9+N96*'Emission and cost factors'!$E$9</f>
        <v>25.159444239199996</v>
      </c>
      <c r="Q96" s="7">
        <f t="shared" si="14"/>
        <v>20.344666666666669</v>
      </c>
      <c r="R96" s="2">
        <f t="shared" si="15"/>
        <v>2</v>
      </c>
      <c r="S96" s="2">
        <f t="shared" si="16"/>
        <v>0</v>
      </c>
      <c r="T96" s="2">
        <f t="shared" si="17"/>
        <v>0</v>
      </c>
      <c r="U96" s="7">
        <f t="shared" si="18"/>
        <v>4.7333333333333342E-3</v>
      </c>
      <c r="V96" s="7">
        <f t="shared" si="19"/>
        <v>0</v>
      </c>
      <c r="W96" s="7">
        <f t="shared" si="20"/>
        <v>0</v>
      </c>
      <c r="X96">
        <v>19.89</v>
      </c>
      <c r="Y96">
        <v>20.010000000000002</v>
      </c>
      <c r="Z96">
        <v>20.059999999999999</v>
      </c>
      <c r="AA96">
        <v>20.02</v>
      </c>
      <c r="AB96">
        <v>20.13</v>
      </c>
      <c r="AC96">
        <v>20.43</v>
      </c>
      <c r="AD96">
        <v>20.45</v>
      </c>
      <c r="AE96">
        <v>20.52</v>
      </c>
      <c r="AF96">
        <v>20.34</v>
      </c>
      <c r="AG96">
        <v>20.2</v>
      </c>
      <c r="AH96">
        <v>20.45</v>
      </c>
      <c r="AI96">
        <v>20.12</v>
      </c>
      <c r="AJ96">
        <v>20.260000000000002</v>
      </c>
      <c r="AK96">
        <v>19.95</v>
      </c>
      <c r="AL96">
        <v>20.059999999999999</v>
      </c>
      <c r="AM96">
        <v>20.46</v>
      </c>
      <c r="AN96">
        <v>20.52</v>
      </c>
      <c r="AO96">
        <v>20.29</v>
      </c>
      <c r="AP96">
        <v>20.309999999999999</v>
      </c>
      <c r="AQ96">
        <v>20.61</v>
      </c>
      <c r="AR96">
        <v>20.47</v>
      </c>
      <c r="AS96">
        <v>20.260000000000002</v>
      </c>
      <c r="AT96">
        <v>20.239999999999998</v>
      </c>
      <c r="AU96">
        <v>20.52</v>
      </c>
      <c r="AV96">
        <v>20.66</v>
      </c>
      <c r="AW96">
        <v>20.37</v>
      </c>
      <c r="AX96">
        <v>20.52</v>
      </c>
      <c r="AY96">
        <v>20.69</v>
      </c>
      <c r="AZ96">
        <v>20.69</v>
      </c>
      <c r="BA96">
        <v>20.84</v>
      </c>
      <c r="BB96">
        <v>0.1</v>
      </c>
      <c r="BC96">
        <v>0</v>
      </c>
      <c r="BD96">
        <v>0</v>
      </c>
      <c r="BE96">
        <v>0</v>
      </c>
      <c r="BF96">
        <v>0</v>
      </c>
      <c r="BG96">
        <v>0</v>
      </c>
      <c r="BH96">
        <v>0</v>
      </c>
      <c r="BI96">
        <v>0</v>
      </c>
      <c r="BJ96">
        <v>0</v>
      </c>
      <c r="BK96">
        <v>0</v>
      </c>
      <c r="BL96">
        <v>0</v>
      </c>
      <c r="BM96">
        <v>0</v>
      </c>
      <c r="BN96">
        <v>0</v>
      </c>
      <c r="BO96">
        <v>4.2000000000000003E-2</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15</v>
      </c>
      <c r="EO96">
        <v>14.69</v>
      </c>
      <c r="EP96">
        <v>14.87</v>
      </c>
      <c r="EQ96">
        <v>14.65</v>
      </c>
      <c r="ER96">
        <v>15.19</v>
      </c>
      <c r="ES96">
        <v>16.48</v>
      </c>
      <c r="ET96">
        <v>17.32</v>
      </c>
      <c r="EU96">
        <v>17.22</v>
      </c>
      <c r="EV96">
        <v>16.670000000000002</v>
      </c>
      <c r="EW96">
        <v>15.51</v>
      </c>
      <c r="EX96">
        <v>16.62</v>
      </c>
      <c r="EY96">
        <v>15.38</v>
      </c>
      <c r="EZ96">
        <v>15.99</v>
      </c>
      <c r="FA96">
        <v>14.68</v>
      </c>
      <c r="FB96">
        <v>14.91</v>
      </c>
      <c r="FC96">
        <v>16.46</v>
      </c>
      <c r="FD96">
        <v>17.170000000000002</v>
      </c>
      <c r="FE96">
        <v>16.190000000000001</v>
      </c>
      <c r="FF96">
        <v>15.9</v>
      </c>
      <c r="FG96">
        <v>17.63</v>
      </c>
      <c r="FH96">
        <v>17.71</v>
      </c>
      <c r="FI96">
        <v>15.95</v>
      </c>
      <c r="FJ96">
        <v>16.13</v>
      </c>
      <c r="FK96">
        <v>16.84</v>
      </c>
      <c r="FL96">
        <v>17.79</v>
      </c>
      <c r="FM96">
        <v>16.8</v>
      </c>
      <c r="FN96">
        <v>17.38</v>
      </c>
      <c r="FO96">
        <v>19.059999999999999</v>
      </c>
      <c r="FP96">
        <v>18.809999999999999</v>
      </c>
      <c r="FQ96">
        <v>19.73</v>
      </c>
      <c r="FR96">
        <v>1</v>
      </c>
      <c r="FS96">
        <v>1</v>
      </c>
      <c r="FT96">
        <v>1</v>
      </c>
      <c r="FU96">
        <v>1</v>
      </c>
      <c r="FV96">
        <v>1</v>
      </c>
      <c r="FW96">
        <v>1</v>
      </c>
      <c r="FX96">
        <v>1</v>
      </c>
      <c r="FY96">
        <v>1</v>
      </c>
      <c r="FZ96">
        <v>1</v>
      </c>
      <c r="GA96">
        <v>1</v>
      </c>
      <c r="GB96">
        <v>1</v>
      </c>
      <c r="GC96">
        <v>1</v>
      </c>
      <c r="GD96">
        <v>1</v>
      </c>
      <c r="GE96">
        <v>1</v>
      </c>
      <c r="GF96">
        <v>1</v>
      </c>
      <c r="GG96">
        <v>1</v>
      </c>
      <c r="GH96">
        <v>1</v>
      </c>
      <c r="GI96">
        <v>1</v>
      </c>
      <c r="GJ96">
        <v>1</v>
      </c>
      <c r="GK96">
        <v>1</v>
      </c>
      <c r="GL96">
        <v>1</v>
      </c>
      <c r="GM96">
        <v>1</v>
      </c>
      <c r="GN96">
        <v>1</v>
      </c>
      <c r="GO96">
        <v>1</v>
      </c>
      <c r="GP96">
        <v>1</v>
      </c>
      <c r="GQ96">
        <v>1</v>
      </c>
      <c r="GR96">
        <v>1</v>
      </c>
      <c r="GS96">
        <v>1</v>
      </c>
      <c r="GT96">
        <v>1</v>
      </c>
      <c r="GU96">
        <v>1</v>
      </c>
      <c r="GV96">
        <v>1</v>
      </c>
      <c r="GW96">
        <v>1</v>
      </c>
      <c r="GX96">
        <v>1</v>
      </c>
      <c r="GY96">
        <v>1</v>
      </c>
      <c r="GZ96">
        <v>1</v>
      </c>
      <c r="HA96">
        <v>1</v>
      </c>
      <c r="HB96">
        <v>1</v>
      </c>
      <c r="HC96">
        <v>1</v>
      </c>
      <c r="HD96">
        <v>1</v>
      </c>
      <c r="HE96">
        <v>1</v>
      </c>
      <c r="HF96">
        <v>1</v>
      </c>
      <c r="HG96">
        <v>1</v>
      </c>
      <c r="HH96">
        <v>1</v>
      </c>
      <c r="HI96">
        <v>1</v>
      </c>
      <c r="HJ96">
        <v>1</v>
      </c>
      <c r="HK96">
        <v>1</v>
      </c>
      <c r="HL96">
        <v>1</v>
      </c>
      <c r="HM96">
        <v>1</v>
      </c>
      <c r="HN96">
        <v>1</v>
      </c>
      <c r="HO96">
        <v>1</v>
      </c>
      <c r="HP96">
        <v>1</v>
      </c>
      <c r="HQ96">
        <v>1</v>
      </c>
      <c r="HR96">
        <v>1</v>
      </c>
      <c r="HS96">
        <v>1</v>
      </c>
      <c r="HT96">
        <v>1</v>
      </c>
      <c r="HU96">
        <v>1</v>
      </c>
      <c r="HV96">
        <v>1</v>
      </c>
      <c r="HW96">
        <v>0</v>
      </c>
      <c r="HX96">
        <v>0.49199999999999999</v>
      </c>
      <c r="HY96">
        <v>0</v>
      </c>
      <c r="HZ96">
        <v>1</v>
      </c>
      <c r="IA96">
        <v>1</v>
      </c>
      <c r="IB96">
        <v>1</v>
      </c>
      <c r="IC96">
        <v>1</v>
      </c>
      <c r="ID96">
        <v>1</v>
      </c>
      <c r="IE96">
        <v>1</v>
      </c>
      <c r="IF96">
        <v>1</v>
      </c>
      <c r="IG96">
        <v>1</v>
      </c>
      <c r="IH96">
        <v>1</v>
      </c>
      <c r="II96">
        <v>1</v>
      </c>
      <c r="IJ96">
        <v>1</v>
      </c>
      <c r="IK96">
        <v>1</v>
      </c>
      <c r="IL96">
        <v>1</v>
      </c>
      <c r="IM96">
        <v>1</v>
      </c>
      <c r="IN96">
        <v>1</v>
      </c>
      <c r="IO96">
        <v>1</v>
      </c>
      <c r="IP96">
        <v>1</v>
      </c>
      <c r="IQ96">
        <v>1</v>
      </c>
      <c r="IR96">
        <v>1</v>
      </c>
      <c r="IS96">
        <v>1</v>
      </c>
      <c r="IT96">
        <v>0.59199999999999997</v>
      </c>
      <c r="IU96">
        <v>1</v>
      </c>
      <c r="IV96">
        <v>1</v>
      </c>
      <c r="IW96">
        <v>1</v>
      </c>
      <c r="IX96">
        <v>0.95</v>
      </c>
      <c r="IY96">
        <v>1</v>
      </c>
      <c r="IZ96">
        <v>1</v>
      </c>
      <c r="JA96">
        <v>0</v>
      </c>
      <c r="JB96">
        <v>0</v>
      </c>
      <c r="JC96">
        <v>0</v>
      </c>
      <c r="JD96">
        <v>3.9990000000000001</v>
      </c>
      <c r="JE96">
        <v>6</v>
      </c>
      <c r="JF96">
        <v>5.6239999999999997</v>
      </c>
      <c r="JG96">
        <v>7.3639999999999999</v>
      </c>
      <c r="JH96">
        <v>6.9779999999999998</v>
      </c>
      <c r="JI96">
        <v>11.606</v>
      </c>
      <c r="JJ96">
        <v>8.7569999999999997</v>
      </c>
      <c r="JK96">
        <v>9.5180000000000007</v>
      </c>
      <c r="JL96">
        <v>6.3739999999999997</v>
      </c>
      <c r="JM96">
        <v>7.12</v>
      </c>
      <c r="JN96">
        <v>9.5190000000000001</v>
      </c>
      <c r="JO96">
        <v>7.7060000000000004</v>
      </c>
      <c r="JP96">
        <v>8.2710000000000008</v>
      </c>
      <c r="JQ96">
        <v>6.9509999999999996</v>
      </c>
      <c r="JR96">
        <v>6.9029999999999996</v>
      </c>
      <c r="JS96">
        <v>11.567</v>
      </c>
      <c r="JT96">
        <v>10.212</v>
      </c>
      <c r="JU96">
        <v>7.7119999999999997</v>
      </c>
      <c r="JV96">
        <v>9.16</v>
      </c>
      <c r="JW96">
        <v>12.805</v>
      </c>
      <c r="JX96">
        <v>7.4089999999999998</v>
      </c>
      <c r="JY96">
        <v>8.0009999999999994</v>
      </c>
      <c r="JZ96">
        <v>5.0679999999999996</v>
      </c>
      <c r="KA96">
        <v>9.6829999999999998</v>
      </c>
      <c r="KB96">
        <v>11.563000000000001</v>
      </c>
      <c r="KC96">
        <v>10.311</v>
      </c>
      <c r="KD96">
        <v>12.034000000000001</v>
      </c>
      <c r="KE96">
        <v>11.867000000000001</v>
      </c>
      <c r="KF96">
        <v>10.465</v>
      </c>
      <c r="KG96">
        <v>13.173999999999999</v>
      </c>
    </row>
    <row r="97" spans="1:293" x14ac:dyDescent="0.25">
      <c r="A97" s="1" t="s">
        <v>797</v>
      </c>
      <c r="B97" t="s">
        <v>833</v>
      </c>
      <c r="C97" t="s">
        <v>588</v>
      </c>
      <c r="D97">
        <v>38</v>
      </c>
      <c r="E97" t="s">
        <v>10</v>
      </c>
      <c r="F97">
        <v>2</v>
      </c>
      <c r="G97">
        <v>1</v>
      </c>
      <c r="H97" t="s">
        <v>2</v>
      </c>
      <c r="I97" t="s">
        <v>612</v>
      </c>
      <c r="J97" t="s">
        <v>5</v>
      </c>
      <c r="K97" t="s">
        <v>830</v>
      </c>
      <c r="L97" t="s">
        <v>831</v>
      </c>
      <c r="M97" s="7">
        <v>32.350167259999999</v>
      </c>
      <c r="N97" s="7">
        <v>159.25978480000001</v>
      </c>
      <c r="O97" s="7">
        <f>M97*'Emission and cost factors'!$D$8+N97*'Emission and cost factors'!$E$8</f>
        <v>80.053036132599999</v>
      </c>
      <c r="P97" s="8">
        <f>M97*'Emission and cost factors'!$D$9+N97*'Emission and cost factors'!$E$9</f>
        <v>25.1829744104</v>
      </c>
      <c r="Q97" s="7">
        <f t="shared" si="14"/>
        <v>20.344666666666669</v>
      </c>
      <c r="R97" s="2">
        <f t="shared" si="15"/>
        <v>2</v>
      </c>
      <c r="S97" s="2">
        <f t="shared" si="16"/>
        <v>0</v>
      </c>
      <c r="T97" s="2">
        <f t="shared" si="17"/>
        <v>0</v>
      </c>
      <c r="U97" s="7">
        <f t="shared" si="18"/>
        <v>4.7333333333333342E-3</v>
      </c>
      <c r="V97" s="7">
        <f t="shared" si="19"/>
        <v>0</v>
      </c>
      <c r="W97" s="7">
        <f t="shared" si="20"/>
        <v>0</v>
      </c>
      <c r="X97">
        <v>19.89</v>
      </c>
      <c r="Y97">
        <v>20.010000000000002</v>
      </c>
      <c r="Z97">
        <v>20.059999999999999</v>
      </c>
      <c r="AA97">
        <v>20.02</v>
      </c>
      <c r="AB97">
        <v>20.13</v>
      </c>
      <c r="AC97">
        <v>20.43</v>
      </c>
      <c r="AD97">
        <v>20.45</v>
      </c>
      <c r="AE97">
        <v>20.52</v>
      </c>
      <c r="AF97">
        <v>20.34</v>
      </c>
      <c r="AG97">
        <v>20.2</v>
      </c>
      <c r="AH97">
        <v>20.45</v>
      </c>
      <c r="AI97">
        <v>20.12</v>
      </c>
      <c r="AJ97">
        <v>20.260000000000002</v>
      </c>
      <c r="AK97">
        <v>19.95</v>
      </c>
      <c r="AL97">
        <v>20.059999999999999</v>
      </c>
      <c r="AM97">
        <v>20.46</v>
      </c>
      <c r="AN97">
        <v>20.52</v>
      </c>
      <c r="AO97">
        <v>20.29</v>
      </c>
      <c r="AP97">
        <v>20.309999999999999</v>
      </c>
      <c r="AQ97">
        <v>20.61</v>
      </c>
      <c r="AR97">
        <v>20.47</v>
      </c>
      <c r="AS97">
        <v>20.260000000000002</v>
      </c>
      <c r="AT97">
        <v>20.239999999999998</v>
      </c>
      <c r="AU97">
        <v>20.52</v>
      </c>
      <c r="AV97">
        <v>20.66</v>
      </c>
      <c r="AW97">
        <v>20.37</v>
      </c>
      <c r="AX97">
        <v>20.52</v>
      </c>
      <c r="AY97">
        <v>20.69</v>
      </c>
      <c r="AZ97">
        <v>20.69</v>
      </c>
      <c r="BA97">
        <v>20.84</v>
      </c>
      <c r="BB97">
        <v>0.1</v>
      </c>
      <c r="BC97">
        <v>0</v>
      </c>
      <c r="BD97">
        <v>0</v>
      </c>
      <c r="BE97">
        <v>0</v>
      </c>
      <c r="BF97">
        <v>0</v>
      </c>
      <c r="BG97">
        <v>0</v>
      </c>
      <c r="BH97">
        <v>0</v>
      </c>
      <c r="BI97">
        <v>0</v>
      </c>
      <c r="BJ97">
        <v>0</v>
      </c>
      <c r="BK97">
        <v>0</v>
      </c>
      <c r="BL97">
        <v>0</v>
      </c>
      <c r="BM97">
        <v>0</v>
      </c>
      <c r="BN97">
        <v>0</v>
      </c>
      <c r="BO97">
        <v>4.2000000000000003E-2</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15</v>
      </c>
      <c r="EO97">
        <v>14.69</v>
      </c>
      <c r="EP97">
        <v>14.87</v>
      </c>
      <c r="EQ97">
        <v>14.65</v>
      </c>
      <c r="ER97">
        <v>15.19</v>
      </c>
      <c r="ES97">
        <v>16.48</v>
      </c>
      <c r="ET97">
        <v>17.32</v>
      </c>
      <c r="EU97">
        <v>17.22</v>
      </c>
      <c r="EV97">
        <v>16.670000000000002</v>
      </c>
      <c r="EW97">
        <v>15.51</v>
      </c>
      <c r="EX97">
        <v>16.62</v>
      </c>
      <c r="EY97">
        <v>15.38</v>
      </c>
      <c r="EZ97">
        <v>15.99</v>
      </c>
      <c r="FA97">
        <v>14.68</v>
      </c>
      <c r="FB97">
        <v>14.91</v>
      </c>
      <c r="FC97">
        <v>16.46</v>
      </c>
      <c r="FD97">
        <v>17.170000000000002</v>
      </c>
      <c r="FE97">
        <v>16.190000000000001</v>
      </c>
      <c r="FF97">
        <v>15.9</v>
      </c>
      <c r="FG97">
        <v>17.63</v>
      </c>
      <c r="FH97">
        <v>17.71</v>
      </c>
      <c r="FI97">
        <v>15.94</v>
      </c>
      <c r="FJ97">
        <v>16.13</v>
      </c>
      <c r="FK97">
        <v>16.84</v>
      </c>
      <c r="FL97">
        <v>17.79</v>
      </c>
      <c r="FM97">
        <v>16.8</v>
      </c>
      <c r="FN97">
        <v>17.38</v>
      </c>
      <c r="FO97">
        <v>19.059999999999999</v>
      </c>
      <c r="FP97">
        <v>18.809999999999999</v>
      </c>
      <c r="FQ97">
        <v>19.73</v>
      </c>
      <c r="FR97">
        <v>1</v>
      </c>
      <c r="FS97">
        <v>1</v>
      </c>
      <c r="FT97">
        <v>1</v>
      </c>
      <c r="FU97">
        <v>1</v>
      </c>
      <c r="FV97">
        <v>1</v>
      </c>
      <c r="FW97">
        <v>1</v>
      </c>
      <c r="FX97">
        <v>1</v>
      </c>
      <c r="FY97">
        <v>1</v>
      </c>
      <c r="FZ97">
        <v>1</v>
      </c>
      <c r="GA97">
        <v>1</v>
      </c>
      <c r="GB97">
        <v>1</v>
      </c>
      <c r="GC97">
        <v>1</v>
      </c>
      <c r="GD97">
        <v>1</v>
      </c>
      <c r="GE97">
        <v>1</v>
      </c>
      <c r="GF97">
        <v>1</v>
      </c>
      <c r="GG97">
        <v>1</v>
      </c>
      <c r="GH97">
        <v>1</v>
      </c>
      <c r="GI97">
        <v>1</v>
      </c>
      <c r="GJ97">
        <v>1</v>
      </c>
      <c r="GK97">
        <v>1</v>
      </c>
      <c r="GL97">
        <v>1</v>
      </c>
      <c r="GM97">
        <v>1</v>
      </c>
      <c r="GN97">
        <v>1</v>
      </c>
      <c r="GO97">
        <v>1</v>
      </c>
      <c r="GP97">
        <v>1</v>
      </c>
      <c r="GQ97">
        <v>1</v>
      </c>
      <c r="GR97">
        <v>1</v>
      </c>
      <c r="GS97">
        <v>1</v>
      </c>
      <c r="GT97">
        <v>1</v>
      </c>
      <c r="GU97">
        <v>1</v>
      </c>
      <c r="GV97">
        <v>1</v>
      </c>
      <c r="GW97">
        <v>1</v>
      </c>
      <c r="GX97">
        <v>1</v>
      </c>
      <c r="GY97">
        <v>1</v>
      </c>
      <c r="GZ97">
        <v>1</v>
      </c>
      <c r="HA97">
        <v>1</v>
      </c>
      <c r="HB97">
        <v>1</v>
      </c>
      <c r="HC97">
        <v>1</v>
      </c>
      <c r="HD97">
        <v>1</v>
      </c>
      <c r="HE97">
        <v>1</v>
      </c>
      <c r="HF97">
        <v>1</v>
      </c>
      <c r="HG97">
        <v>1</v>
      </c>
      <c r="HH97">
        <v>1</v>
      </c>
      <c r="HI97">
        <v>1</v>
      </c>
      <c r="HJ97">
        <v>1</v>
      </c>
      <c r="HK97">
        <v>1</v>
      </c>
      <c r="HL97">
        <v>1</v>
      </c>
      <c r="HM97">
        <v>1</v>
      </c>
      <c r="HN97">
        <v>1</v>
      </c>
      <c r="HO97">
        <v>1</v>
      </c>
      <c r="HP97">
        <v>1</v>
      </c>
      <c r="HQ97">
        <v>1</v>
      </c>
      <c r="HR97">
        <v>1</v>
      </c>
      <c r="HS97">
        <v>1</v>
      </c>
      <c r="HT97">
        <v>1</v>
      </c>
      <c r="HU97">
        <v>1</v>
      </c>
      <c r="HV97">
        <v>1</v>
      </c>
      <c r="HW97">
        <v>0</v>
      </c>
      <c r="HX97">
        <v>0.49199999999999999</v>
      </c>
      <c r="HY97">
        <v>0</v>
      </c>
      <c r="HZ97">
        <v>1</v>
      </c>
      <c r="IA97">
        <v>1</v>
      </c>
      <c r="IB97">
        <v>1</v>
      </c>
      <c r="IC97">
        <v>1</v>
      </c>
      <c r="ID97">
        <v>1</v>
      </c>
      <c r="IE97">
        <v>1</v>
      </c>
      <c r="IF97">
        <v>1</v>
      </c>
      <c r="IG97">
        <v>1</v>
      </c>
      <c r="IH97">
        <v>1</v>
      </c>
      <c r="II97">
        <v>1</v>
      </c>
      <c r="IJ97">
        <v>1</v>
      </c>
      <c r="IK97">
        <v>1</v>
      </c>
      <c r="IL97">
        <v>1</v>
      </c>
      <c r="IM97">
        <v>1</v>
      </c>
      <c r="IN97">
        <v>1</v>
      </c>
      <c r="IO97">
        <v>1</v>
      </c>
      <c r="IP97">
        <v>1</v>
      </c>
      <c r="IQ97">
        <v>1</v>
      </c>
      <c r="IR97">
        <v>1</v>
      </c>
      <c r="IS97">
        <v>1</v>
      </c>
      <c r="IT97">
        <v>0.6</v>
      </c>
      <c r="IU97">
        <v>1</v>
      </c>
      <c r="IV97">
        <v>1</v>
      </c>
      <c r="IW97">
        <v>1</v>
      </c>
      <c r="IX97">
        <v>0.95</v>
      </c>
      <c r="IY97">
        <v>1</v>
      </c>
      <c r="IZ97">
        <v>1</v>
      </c>
      <c r="JA97">
        <v>0</v>
      </c>
      <c r="JB97">
        <v>0</v>
      </c>
      <c r="JC97">
        <v>0</v>
      </c>
      <c r="JD97">
        <v>3.9990000000000001</v>
      </c>
      <c r="JE97">
        <v>6</v>
      </c>
      <c r="JF97">
        <v>5.6239999999999997</v>
      </c>
      <c r="JG97">
        <v>7.3639999999999999</v>
      </c>
      <c r="JH97">
        <v>6.9779999999999998</v>
      </c>
      <c r="JI97">
        <v>11.606</v>
      </c>
      <c r="JJ97">
        <v>8.7569999999999997</v>
      </c>
      <c r="JK97">
        <v>9.5180000000000007</v>
      </c>
      <c r="JL97">
        <v>6.3739999999999997</v>
      </c>
      <c r="JM97">
        <v>7.12</v>
      </c>
      <c r="JN97">
        <v>9.5190000000000001</v>
      </c>
      <c r="JO97">
        <v>7.7060000000000004</v>
      </c>
      <c r="JP97">
        <v>8.2710000000000008</v>
      </c>
      <c r="JQ97">
        <v>6.9509999999999996</v>
      </c>
      <c r="JR97">
        <v>6.9029999999999996</v>
      </c>
      <c r="JS97">
        <v>11.567</v>
      </c>
      <c r="JT97">
        <v>10.212</v>
      </c>
      <c r="JU97">
        <v>7.7119999999999997</v>
      </c>
      <c r="JV97">
        <v>9.16</v>
      </c>
      <c r="JW97">
        <v>12.805</v>
      </c>
      <c r="JX97">
        <v>7.4089999999999998</v>
      </c>
      <c r="JY97">
        <v>8.0009999999999994</v>
      </c>
      <c r="JZ97">
        <v>5.0679999999999996</v>
      </c>
      <c r="KA97">
        <v>9.6829999999999998</v>
      </c>
      <c r="KB97">
        <v>11.563000000000001</v>
      </c>
      <c r="KC97">
        <v>10.311</v>
      </c>
      <c r="KD97">
        <v>12.034000000000001</v>
      </c>
      <c r="KE97">
        <v>11.867000000000001</v>
      </c>
      <c r="KF97">
        <v>10.465</v>
      </c>
      <c r="KG97">
        <v>13.173999999999999</v>
      </c>
    </row>
    <row r="98" spans="1:293" x14ac:dyDescent="0.25">
      <c r="A98" s="1" t="s">
        <v>798</v>
      </c>
      <c r="B98" t="s">
        <v>833</v>
      </c>
      <c r="C98" t="s">
        <v>588</v>
      </c>
      <c r="D98">
        <v>39</v>
      </c>
      <c r="E98" t="s">
        <v>10</v>
      </c>
      <c r="F98">
        <v>2</v>
      </c>
      <c r="G98">
        <v>1</v>
      </c>
      <c r="H98" t="s">
        <v>2</v>
      </c>
      <c r="I98" t="s">
        <v>7</v>
      </c>
      <c r="J98" t="s">
        <v>611</v>
      </c>
      <c r="K98" t="s">
        <v>830</v>
      </c>
      <c r="L98" t="s">
        <v>831</v>
      </c>
      <c r="M98" s="7">
        <v>33.880931189999998</v>
      </c>
      <c r="N98" s="7">
        <v>155.02022959999999</v>
      </c>
      <c r="O98" s="7">
        <f>M98*'Emission and cost factors'!$D$8+N98*'Emission and cost factors'!$E$8</f>
        <v>78.424301165900005</v>
      </c>
      <c r="P98" s="8">
        <f>M98*'Emission and cost factors'!$D$9+N98*'Emission and cost factors'!$E$9</f>
        <v>24.608271687599995</v>
      </c>
      <c r="Q98" s="7">
        <f t="shared" si="14"/>
        <v>20.404000000000003</v>
      </c>
      <c r="R98" s="2">
        <f t="shared" si="15"/>
        <v>0</v>
      </c>
      <c r="S98" s="2">
        <f t="shared" si="16"/>
        <v>0</v>
      </c>
      <c r="T98" s="2">
        <f t="shared" si="17"/>
        <v>0</v>
      </c>
      <c r="U98" s="7">
        <f t="shared" si="18"/>
        <v>0</v>
      </c>
      <c r="V98" s="7">
        <f t="shared" si="19"/>
        <v>0</v>
      </c>
      <c r="W98" s="7">
        <f t="shared" si="20"/>
        <v>0</v>
      </c>
      <c r="X98">
        <v>20.02</v>
      </c>
      <c r="Y98">
        <v>20.12</v>
      </c>
      <c r="Z98">
        <v>20.16</v>
      </c>
      <c r="AA98">
        <v>20.12</v>
      </c>
      <c r="AB98">
        <v>20.22</v>
      </c>
      <c r="AC98">
        <v>20.48</v>
      </c>
      <c r="AD98">
        <v>20.49</v>
      </c>
      <c r="AE98">
        <v>20.55</v>
      </c>
      <c r="AF98">
        <v>20.399999999999999</v>
      </c>
      <c r="AG98">
        <v>20.28</v>
      </c>
      <c r="AH98">
        <v>20.49</v>
      </c>
      <c r="AI98">
        <v>20.21</v>
      </c>
      <c r="AJ98">
        <v>20.32</v>
      </c>
      <c r="AK98">
        <v>20.07</v>
      </c>
      <c r="AL98">
        <v>20.16</v>
      </c>
      <c r="AM98">
        <v>20.49</v>
      </c>
      <c r="AN98">
        <v>20.55</v>
      </c>
      <c r="AO98">
        <v>20.36</v>
      </c>
      <c r="AP98">
        <v>20.37</v>
      </c>
      <c r="AQ98">
        <v>20.62</v>
      </c>
      <c r="AR98">
        <v>20.51</v>
      </c>
      <c r="AS98">
        <v>20.329999999999998</v>
      </c>
      <c r="AT98">
        <v>20.329999999999998</v>
      </c>
      <c r="AU98">
        <v>20.56</v>
      </c>
      <c r="AV98">
        <v>20.67</v>
      </c>
      <c r="AW98">
        <v>20.43</v>
      </c>
      <c r="AX98">
        <v>20.55</v>
      </c>
      <c r="AY98">
        <v>20.72</v>
      </c>
      <c r="AZ98">
        <v>20.69</v>
      </c>
      <c r="BA98">
        <v>20.85</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15.19</v>
      </c>
      <c r="EO98">
        <v>14.72</v>
      </c>
      <c r="EP98">
        <v>14.85</v>
      </c>
      <c r="EQ98">
        <v>14.68</v>
      </c>
      <c r="ER98">
        <v>15.18</v>
      </c>
      <c r="ES98">
        <v>16.45</v>
      </c>
      <c r="ET98">
        <v>17.149999999999999</v>
      </c>
      <c r="EU98">
        <v>17.079999999999998</v>
      </c>
      <c r="EV98">
        <v>16.59</v>
      </c>
      <c r="EW98">
        <v>15.56</v>
      </c>
      <c r="EX98">
        <v>16.5</v>
      </c>
      <c r="EY98">
        <v>15.37</v>
      </c>
      <c r="EZ98">
        <v>15.88</v>
      </c>
      <c r="FA98">
        <v>14.78</v>
      </c>
      <c r="FB98">
        <v>14.96</v>
      </c>
      <c r="FC98">
        <v>16.27</v>
      </c>
      <c r="FD98">
        <v>17</v>
      </c>
      <c r="FE98">
        <v>16.149999999999999</v>
      </c>
      <c r="FF98">
        <v>15.85</v>
      </c>
      <c r="FG98">
        <v>17.43</v>
      </c>
      <c r="FH98">
        <v>17.66</v>
      </c>
      <c r="FI98">
        <v>15.95</v>
      </c>
      <c r="FJ98">
        <v>16.09</v>
      </c>
      <c r="FK98">
        <v>16.8</v>
      </c>
      <c r="FL98">
        <v>17.7</v>
      </c>
      <c r="FM98">
        <v>16.829999999999998</v>
      </c>
      <c r="FN98">
        <v>17.25</v>
      </c>
      <c r="FO98">
        <v>18.89</v>
      </c>
      <c r="FP98">
        <v>18.79</v>
      </c>
      <c r="FQ98">
        <v>19.579999999999998</v>
      </c>
      <c r="FR98">
        <v>1</v>
      </c>
      <c r="FS98">
        <v>1</v>
      </c>
      <c r="FT98">
        <v>1</v>
      </c>
      <c r="FU98">
        <v>1</v>
      </c>
      <c r="FV98">
        <v>1</v>
      </c>
      <c r="FW98">
        <v>1</v>
      </c>
      <c r="FX98">
        <v>1</v>
      </c>
      <c r="FY98">
        <v>1</v>
      </c>
      <c r="FZ98">
        <v>1</v>
      </c>
      <c r="GA98">
        <v>1</v>
      </c>
      <c r="GB98">
        <v>1</v>
      </c>
      <c r="GC98">
        <v>1</v>
      </c>
      <c r="GD98">
        <v>1</v>
      </c>
      <c r="GE98">
        <v>1</v>
      </c>
      <c r="GF98">
        <v>1</v>
      </c>
      <c r="GG98">
        <v>1</v>
      </c>
      <c r="GH98">
        <v>1</v>
      </c>
      <c r="GI98">
        <v>1</v>
      </c>
      <c r="GJ98">
        <v>1</v>
      </c>
      <c r="GK98">
        <v>1</v>
      </c>
      <c r="GL98">
        <v>1</v>
      </c>
      <c r="GM98">
        <v>1</v>
      </c>
      <c r="GN98">
        <v>1</v>
      </c>
      <c r="GO98">
        <v>1</v>
      </c>
      <c r="GP98">
        <v>1</v>
      </c>
      <c r="GQ98">
        <v>1</v>
      </c>
      <c r="GR98">
        <v>1</v>
      </c>
      <c r="GS98">
        <v>1</v>
      </c>
      <c r="GT98">
        <v>1</v>
      </c>
      <c r="GU98">
        <v>1</v>
      </c>
      <c r="GV98">
        <v>1</v>
      </c>
      <c r="GW98">
        <v>1</v>
      </c>
      <c r="GX98">
        <v>1</v>
      </c>
      <c r="GY98">
        <v>1</v>
      </c>
      <c r="GZ98">
        <v>1</v>
      </c>
      <c r="HA98">
        <v>1</v>
      </c>
      <c r="HB98">
        <v>1</v>
      </c>
      <c r="HC98">
        <v>1</v>
      </c>
      <c r="HD98">
        <v>1</v>
      </c>
      <c r="HE98">
        <v>1</v>
      </c>
      <c r="HF98">
        <v>1</v>
      </c>
      <c r="HG98">
        <v>1</v>
      </c>
      <c r="HH98">
        <v>1</v>
      </c>
      <c r="HI98">
        <v>1</v>
      </c>
      <c r="HJ98">
        <v>1</v>
      </c>
      <c r="HK98">
        <v>1</v>
      </c>
      <c r="HL98">
        <v>1</v>
      </c>
      <c r="HM98">
        <v>1</v>
      </c>
      <c r="HN98">
        <v>1</v>
      </c>
      <c r="HO98">
        <v>1</v>
      </c>
      <c r="HP98">
        <v>1</v>
      </c>
      <c r="HQ98">
        <v>1</v>
      </c>
      <c r="HR98">
        <v>1</v>
      </c>
      <c r="HS98">
        <v>1</v>
      </c>
      <c r="HT98">
        <v>1</v>
      </c>
      <c r="HU98">
        <v>1</v>
      </c>
      <c r="HV98">
        <v>1</v>
      </c>
      <c r="HW98">
        <v>0.36699999999999999</v>
      </c>
      <c r="HX98">
        <v>0.625</v>
      </c>
      <c r="HY98">
        <v>0</v>
      </c>
      <c r="HZ98">
        <v>1</v>
      </c>
      <c r="IA98">
        <v>1</v>
      </c>
      <c r="IB98">
        <v>1</v>
      </c>
      <c r="IC98">
        <v>1</v>
      </c>
      <c r="ID98">
        <v>1</v>
      </c>
      <c r="IE98">
        <v>1</v>
      </c>
      <c r="IF98">
        <v>1</v>
      </c>
      <c r="IG98">
        <v>1</v>
      </c>
      <c r="IH98">
        <v>1</v>
      </c>
      <c r="II98">
        <v>1</v>
      </c>
      <c r="IJ98">
        <v>1</v>
      </c>
      <c r="IK98">
        <v>1</v>
      </c>
      <c r="IL98">
        <v>1</v>
      </c>
      <c r="IM98">
        <v>1</v>
      </c>
      <c r="IN98">
        <v>1</v>
      </c>
      <c r="IO98">
        <v>1</v>
      </c>
      <c r="IP98">
        <v>1</v>
      </c>
      <c r="IQ98">
        <v>1</v>
      </c>
      <c r="IR98">
        <v>1</v>
      </c>
      <c r="IS98">
        <v>1</v>
      </c>
      <c r="IT98">
        <v>0.85</v>
      </c>
      <c r="IU98">
        <v>1</v>
      </c>
      <c r="IV98">
        <v>1</v>
      </c>
      <c r="IW98">
        <v>1</v>
      </c>
      <c r="IX98">
        <v>1</v>
      </c>
      <c r="IY98">
        <v>1</v>
      </c>
      <c r="IZ98">
        <v>1</v>
      </c>
      <c r="JA98">
        <v>0</v>
      </c>
      <c r="JB98">
        <v>0</v>
      </c>
      <c r="JC98">
        <v>0</v>
      </c>
      <c r="JD98">
        <v>3.9990000000000001</v>
      </c>
      <c r="JE98">
        <v>6</v>
      </c>
      <c r="JF98">
        <v>5.6239999999999997</v>
      </c>
      <c r="JG98">
        <v>7.3639999999999999</v>
      </c>
      <c r="JH98">
        <v>6.9779999999999998</v>
      </c>
      <c r="JI98">
        <v>11.606</v>
      </c>
      <c r="JJ98">
        <v>8.7569999999999997</v>
      </c>
      <c r="JK98">
        <v>9.5180000000000007</v>
      </c>
      <c r="JL98">
        <v>6.3739999999999997</v>
      </c>
      <c r="JM98">
        <v>7.12</v>
      </c>
      <c r="JN98">
        <v>9.5190000000000001</v>
      </c>
      <c r="JO98">
        <v>7.7060000000000004</v>
      </c>
      <c r="JP98">
        <v>8.2710000000000008</v>
      </c>
      <c r="JQ98">
        <v>6.9509999999999996</v>
      </c>
      <c r="JR98">
        <v>6.9029999999999996</v>
      </c>
      <c r="JS98">
        <v>11.567</v>
      </c>
      <c r="JT98">
        <v>10.212</v>
      </c>
      <c r="JU98">
        <v>7.7119999999999997</v>
      </c>
      <c r="JV98">
        <v>9.16</v>
      </c>
      <c r="JW98">
        <v>12.805</v>
      </c>
      <c r="JX98">
        <v>7.4089999999999998</v>
      </c>
      <c r="JY98">
        <v>8.0009999999999994</v>
      </c>
      <c r="JZ98">
        <v>5.0679999999999996</v>
      </c>
      <c r="KA98">
        <v>9.6829999999999998</v>
      </c>
      <c r="KB98">
        <v>11.563000000000001</v>
      </c>
      <c r="KC98">
        <v>10.311</v>
      </c>
      <c r="KD98">
        <v>12.034000000000001</v>
      </c>
      <c r="KE98">
        <v>11.867000000000001</v>
      </c>
      <c r="KF98">
        <v>10.465</v>
      </c>
      <c r="KG98">
        <v>13.173999999999999</v>
      </c>
    </row>
    <row r="99" spans="1:293" x14ac:dyDescent="0.25">
      <c r="A99" s="1" t="s">
        <v>799</v>
      </c>
      <c r="B99" t="s">
        <v>833</v>
      </c>
      <c r="C99" t="s">
        <v>588</v>
      </c>
      <c r="D99">
        <v>40</v>
      </c>
      <c r="E99" t="s">
        <v>10</v>
      </c>
      <c r="F99">
        <v>2</v>
      </c>
      <c r="G99">
        <v>1</v>
      </c>
      <c r="H99" t="s">
        <v>2</v>
      </c>
      <c r="I99" t="s">
        <v>7</v>
      </c>
      <c r="J99" t="s">
        <v>5</v>
      </c>
      <c r="K99" t="s">
        <v>830</v>
      </c>
      <c r="L99" t="s">
        <v>831</v>
      </c>
      <c r="M99" s="7">
        <v>34.097662130000003</v>
      </c>
      <c r="N99" s="7">
        <v>154.98310620000001</v>
      </c>
      <c r="O99" s="7">
        <f>M99*'Emission and cost factors'!$D$8+N99*'Emission and cost factors'!$E$8</f>
        <v>78.452737899300004</v>
      </c>
      <c r="P99" s="8">
        <f>M99*'Emission and cost factors'!$D$9+N99*'Emission and cost factors'!$E$9</f>
        <v>24.611372415200002</v>
      </c>
      <c r="Q99" s="7">
        <f t="shared" si="14"/>
        <v>20.404000000000003</v>
      </c>
      <c r="R99" s="2">
        <f t="shared" si="15"/>
        <v>0</v>
      </c>
      <c r="S99" s="2">
        <f t="shared" si="16"/>
        <v>0</v>
      </c>
      <c r="T99" s="2">
        <f t="shared" si="17"/>
        <v>0</v>
      </c>
      <c r="U99" s="7">
        <f t="shared" si="18"/>
        <v>0</v>
      </c>
      <c r="V99" s="7">
        <f t="shared" si="19"/>
        <v>0</v>
      </c>
      <c r="W99" s="7">
        <f t="shared" si="20"/>
        <v>0</v>
      </c>
      <c r="X99">
        <v>20.02</v>
      </c>
      <c r="Y99">
        <v>20.12</v>
      </c>
      <c r="Z99">
        <v>20.16</v>
      </c>
      <c r="AA99">
        <v>20.12</v>
      </c>
      <c r="AB99">
        <v>20.22</v>
      </c>
      <c r="AC99">
        <v>20.48</v>
      </c>
      <c r="AD99">
        <v>20.49</v>
      </c>
      <c r="AE99">
        <v>20.55</v>
      </c>
      <c r="AF99">
        <v>20.399999999999999</v>
      </c>
      <c r="AG99">
        <v>20.28</v>
      </c>
      <c r="AH99">
        <v>20.49</v>
      </c>
      <c r="AI99">
        <v>20.21</v>
      </c>
      <c r="AJ99">
        <v>20.32</v>
      </c>
      <c r="AK99">
        <v>20.07</v>
      </c>
      <c r="AL99">
        <v>20.16</v>
      </c>
      <c r="AM99">
        <v>20.49</v>
      </c>
      <c r="AN99">
        <v>20.55</v>
      </c>
      <c r="AO99">
        <v>20.36</v>
      </c>
      <c r="AP99">
        <v>20.37</v>
      </c>
      <c r="AQ99">
        <v>20.62</v>
      </c>
      <c r="AR99">
        <v>20.51</v>
      </c>
      <c r="AS99">
        <v>20.329999999999998</v>
      </c>
      <c r="AT99">
        <v>20.329999999999998</v>
      </c>
      <c r="AU99">
        <v>20.56</v>
      </c>
      <c r="AV99">
        <v>20.67</v>
      </c>
      <c r="AW99">
        <v>20.43</v>
      </c>
      <c r="AX99">
        <v>20.55</v>
      </c>
      <c r="AY99">
        <v>20.72</v>
      </c>
      <c r="AZ99">
        <v>20.69</v>
      </c>
      <c r="BA99">
        <v>20.85</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15.19</v>
      </c>
      <c r="EO99">
        <v>14.72</v>
      </c>
      <c r="EP99">
        <v>14.85</v>
      </c>
      <c r="EQ99">
        <v>14.68</v>
      </c>
      <c r="ER99">
        <v>15.18</v>
      </c>
      <c r="ES99">
        <v>16.45</v>
      </c>
      <c r="ET99">
        <v>17.149999999999999</v>
      </c>
      <c r="EU99">
        <v>17.079999999999998</v>
      </c>
      <c r="EV99">
        <v>16.59</v>
      </c>
      <c r="EW99">
        <v>15.57</v>
      </c>
      <c r="EX99">
        <v>16.489999999999998</v>
      </c>
      <c r="EY99">
        <v>15.37</v>
      </c>
      <c r="EZ99">
        <v>15.88</v>
      </c>
      <c r="FA99">
        <v>14.78</v>
      </c>
      <c r="FB99">
        <v>14.96</v>
      </c>
      <c r="FC99">
        <v>16.27</v>
      </c>
      <c r="FD99">
        <v>17</v>
      </c>
      <c r="FE99">
        <v>16.149999999999999</v>
      </c>
      <c r="FF99">
        <v>15.85</v>
      </c>
      <c r="FG99">
        <v>17.43</v>
      </c>
      <c r="FH99">
        <v>17.66</v>
      </c>
      <c r="FI99">
        <v>15.95</v>
      </c>
      <c r="FJ99">
        <v>16.09</v>
      </c>
      <c r="FK99">
        <v>16.8</v>
      </c>
      <c r="FL99">
        <v>17.7</v>
      </c>
      <c r="FM99">
        <v>16.829999999999998</v>
      </c>
      <c r="FN99">
        <v>17.25</v>
      </c>
      <c r="FO99">
        <v>18.89</v>
      </c>
      <c r="FP99">
        <v>18.79</v>
      </c>
      <c r="FQ99">
        <v>19.579999999999998</v>
      </c>
      <c r="FR99">
        <v>1</v>
      </c>
      <c r="FS99">
        <v>1</v>
      </c>
      <c r="FT99">
        <v>1</v>
      </c>
      <c r="FU99">
        <v>1</v>
      </c>
      <c r="FV99">
        <v>1</v>
      </c>
      <c r="FW99">
        <v>1</v>
      </c>
      <c r="FX99">
        <v>1</v>
      </c>
      <c r="FY99">
        <v>1</v>
      </c>
      <c r="FZ99">
        <v>1</v>
      </c>
      <c r="GA99">
        <v>1</v>
      </c>
      <c r="GB99">
        <v>1</v>
      </c>
      <c r="GC99">
        <v>1</v>
      </c>
      <c r="GD99">
        <v>1</v>
      </c>
      <c r="GE99">
        <v>1</v>
      </c>
      <c r="GF99">
        <v>1</v>
      </c>
      <c r="GG99">
        <v>1</v>
      </c>
      <c r="GH99">
        <v>1</v>
      </c>
      <c r="GI99">
        <v>1</v>
      </c>
      <c r="GJ99">
        <v>1</v>
      </c>
      <c r="GK99">
        <v>1</v>
      </c>
      <c r="GL99">
        <v>1</v>
      </c>
      <c r="GM99">
        <v>1</v>
      </c>
      <c r="GN99">
        <v>1</v>
      </c>
      <c r="GO99">
        <v>1</v>
      </c>
      <c r="GP99">
        <v>1</v>
      </c>
      <c r="GQ99">
        <v>1</v>
      </c>
      <c r="GR99">
        <v>1</v>
      </c>
      <c r="GS99">
        <v>1</v>
      </c>
      <c r="GT99">
        <v>1</v>
      </c>
      <c r="GU99">
        <v>1</v>
      </c>
      <c r="GV99">
        <v>1</v>
      </c>
      <c r="GW99">
        <v>1</v>
      </c>
      <c r="GX99">
        <v>1</v>
      </c>
      <c r="GY99">
        <v>1</v>
      </c>
      <c r="GZ99">
        <v>1</v>
      </c>
      <c r="HA99">
        <v>1</v>
      </c>
      <c r="HB99">
        <v>1</v>
      </c>
      <c r="HC99">
        <v>1</v>
      </c>
      <c r="HD99">
        <v>1</v>
      </c>
      <c r="HE99">
        <v>1</v>
      </c>
      <c r="HF99">
        <v>1</v>
      </c>
      <c r="HG99">
        <v>1</v>
      </c>
      <c r="HH99">
        <v>1</v>
      </c>
      <c r="HI99">
        <v>1</v>
      </c>
      <c r="HJ99">
        <v>1</v>
      </c>
      <c r="HK99">
        <v>1</v>
      </c>
      <c r="HL99">
        <v>1</v>
      </c>
      <c r="HM99">
        <v>1</v>
      </c>
      <c r="HN99">
        <v>1</v>
      </c>
      <c r="HO99">
        <v>1</v>
      </c>
      <c r="HP99">
        <v>1</v>
      </c>
      <c r="HQ99">
        <v>1</v>
      </c>
      <c r="HR99">
        <v>1</v>
      </c>
      <c r="HS99">
        <v>1</v>
      </c>
      <c r="HT99">
        <v>1</v>
      </c>
      <c r="HU99">
        <v>1</v>
      </c>
      <c r="HV99">
        <v>1</v>
      </c>
      <c r="HW99">
        <v>0.36699999999999999</v>
      </c>
      <c r="HX99">
        <v>0.625</v>
      </c>
      <c r="HY99">
        <v>0</v>
      </c>
      <c r="HZ99">
        <v>1</v>
      </c>
      <c r="IA99">
        <v>1</v>
      </c>
      <c r="IB99">
        <v>1</v>
      </c>
      <c r="IC99">
        <v>1</v>
      </c>
      <c r="ID99">
        <v>1</v>
      </c>
      <c r="IE99">
        <v>1</v>
      </c>
      <c r="IF99">
        <v>1</v>
      </c>
      <c r="IG99">
        <v>1</v>
      </c>
      <c r="IH99">
        <v>1</v>
      </c>
      <c r="II99">
        <v>1</v>
      </c>
      <c r="IJ99">
        <v>1</v>
      </c>
      <c r="IK99">
        <v>1</v>
      </c>
      <c r="IL99">
        <v>1</v>
      </c>
      <c r="IM99">
        <v>1</v>
      </c>
      <c r="IN99">
        <v>1</v>
      </c>
      <c r="IO99">
        <v>1</v>
      </c>
      <c r="IP99">
        <v>1</v>
      </c>
      <c r="IQ99">
        <v>1</v>
      </c>
      <c r="IR99">
        <v>1</v>
      </c>
      <c r="IS99">
        <v>1</v>
      </c>
      <c r="IT99">
        <v>0.85</v>
      </c>
      <c r="IU99">
        <v>1</v>
      </c>
      <c r="IV99">
        <v>1</v>
      </c>
      <c r="IW99">
        <v>1</v>
      </c>
      <c r="IX99">
        <v>1</v>
      </c>
      <c r="IY99">
        <v>1</v>
      </c>
      <c r="IZ99">
        <v>1</v>
      </c>
      <c r="JA99">
        <v>0</v>
      </c>
      <c r="JB99">
        <v>0</v>
      </c>
      <c r="JC99">
        <v>0</v>
      </c>
      <c r="JD99">
        <v>3.9990000000000001</v>
      </c>
      <c r="JE99">
        <v>6</v>
      </c>
      <c r="JF99">
        <v>5.6239999999999997</v>
      </c>
      <c r="JG99">
        <v>7.3639999999999999</v>
      </c>
      <c r="JH99">
        <v>6.9779999999999998</v>
      </c>
      <c r="JI99">
        <v>11.606</v>
      </c>
      <c r="JJ99">
        <v>8.7569999999999997</v>
      </c>
      <c r="JK99">
        <v>9.5180000000000007</v>
      </c>
      <c r="JL99">
        <v>6.3739999999999997</v>
      </c>
      <c r="JM99">
        <v>7.12</v>
      </c>
      <c r="JN99">
        <v>9.5190000000000001</v>
      </c>
      <c r="JO99">
        <v>7.7060000000000004</v>
      </c>
      <c r="JP99">
        <v>8.2710000000000008</v>
      </c>
      <c r="JQ99">
        <v>6.9509999999999996</v>
      </c>
      <c r="JR99">
        <v>6.9029999999999996</v>
      </c>
      <c r="JS99">
        <v>11.567</v>
      </c>
      <c r="JT99">
        <v>10.212</v>
      </c>
      <c r="JU99">
        <v>7.7119999999999997</v>
      </c>
      <c r="JV99">
        <v>9.16</v>
      </c>
      <c r="JW99">
        <v>12.805</v>
      </c>
      <c r="JX99">
        <v>7.4089999999999998</v>
      </c>
      <c r="JY99">
        <v>8.0009999999999994</v>
      </c>
      <c r="JZ99">
        <v>5.0679999999999996</v>
      </c>
      <c r="KA99">
        <v>9.6829999999999998</v>
      </c>
      <c r="KB99">
        <v>11.563000000000001</v>
      </c>
      <c r="KC99">
        <v>10.311</v>
      </c>
      <c r="KD99">
        <v>12.034000000000001</v>
      </c>
      <c r="KE99">
        <v>11.867000000000001</v>
      </c>
      <c r="KF99">
        <v>10.465</v>
      </c>
      <c r="KG99">
        <v>13.173999999999999</v>
      </c>
    </row>
    <row r="100" spans="1:293" x14ac:dyDescent="0.25">
      <c r="A100" s="1" t="s">
        <v>800</v>
      </c>
      <c r="B100" t="s">
        <v>833</v>
      </c>
      <c r="C100" t="s">
        <v>588</v>
      </c>
      <c r="D100">
        <v>41</v>
      </c>
      <c r="E100" t="s">
        <v>10</v>
      </c>
      <c r="F100">
        <v>2</v>
      </c>
      <c r="G100">
        <v>1</v>
      </c>
      <c r="H100" t="s">
        <v>2</v>
      </c>
      <c r="I100" t="s">
        <v>3</v>
      </c>
      <c r="J100" t="s">
        <v>611</v>
      </c>
      <c r="K100" t="s">
        <v>830</v>
      </c>
      <c r="L100" t="s">
        <v>831</v>
      </c>
      <c r="M100" s="7">
        <v>34.147394910000003</v>
      </c>
      <c r="N100" s="7">
        <v>157.83551600000001</v>
      </c>
      <c r="O100" s="7">
        <f>M100*'Emission and cost factors'!$D$8+N100*'Emission and cost factors'!$E$8</f>
        <v>79.775290291100006</v>
      </c>
      <c r="P100" s="8">
        <f>M100*'Emission and cost factors'!$D$9+N100*'Emission and cost factors'!$E$9</f>
        <v>25.041223196400001</v>
      </c>
      <c r="Q100" s="7">
        <f t="shared" si="14"/>
        <v>20.263333333333335</v>
      </c>
      <c r="R100" s="2">
        <f t="shared" si="15"/>
        <v>6</v>
      </c>
      <c r="S100" s="2">
        <f t="shared" si="16"/>
        <v>0</v>
      </c>
      <c r="T100" s="2">
        <f t="shared" si="17"/>
        <v>0</v>
      </c>
      <c r="U100" s="7">
        <f t="shared" si="18"/>
        <v>2.4466666666666668E-2</v>
      </c>
      <c r="V100" s="7">
        <f t="shared" si="19"/>
        <v>0</v>
      </c>
      <c r="W100" s="7">
        <f t="shared" si="20"/>
        <v>0</v>
      </c>
      <c r="X100">
        <v>19.73</v>
      </c>
      <c r="Y100">
        <v>19.87</v>
      </c>
      <c r="Z100">
        <v>19.940000000000001</v>
      </c>
      <c r="AA100">
        <v>19.88</v>
      </c>
      <c r="AB100">
        <v>20.010000000000002</v>
      </c>
      <c r="AC100">
        <v>20.36</v>
      </c>
      <c r="AD100">
        <v>20.39</v>
      </c>
      <c r="AE100">
        <v>20.48</v>
      </c>
      <c r="AF100">
        <v>20.25</v>
      </c>
      <c r="AG100">
        <v>20.09</v>
      </c>
      <c r="AH100">
        <v>20.39</v>
      </c>
      <c r="AI100">
        <v>20</v>
      </c>
      <c r="AJ100">
        <v>20.16</v>
      </c>
      <c r="AK100">
        <v>19.809999999999999</v>
      </c>
      <c r="AL100">
        <v>19.93</v>
      </c>
      <c r="AM100">
        <v>20.41</v>
      </c>
      <c r="AN100">
        <v>20.47</v>
      </c>
      <c r="AO100">
        <v>20.18</v>
      </c>
      <c r="AP100">
        <v>20.21</v>
      </c>
      <c r="AQ100">
        <v>20.58</v>
      </c>
      <c r="AR100">
        <v>20.41</v>
      </c>
      <c r="AS100">
        <v>20.16</v>
      </c>
      <c r="AT100">
        <v>20.13</v>
      </c>
      <c r="AU100">
        <v>20.48</v>
      </c>
      <c r="AV100">
        <v>20.66</v>
      </c>
      <c r="AW100">
        <v>20.28</v>
      </c>
      <c r="AX100">
        <v>20.47</v>
      </c>
      <c r="AY100">
        <v>20.66</v>
      </c>
      <c r="AZ100">
        <v>20.68</v>
      </c>
      <c r="BA100">
        <v>20.83</v>
      </c>
      <c r="BB100">
        <v>0.217</v>
      </c>
      <c r="BC100">
        <v>0.11700000000000001</v>
      </c>
      <c r="BD100">
        <v>5.8000000000000003E-2</v>
      </c>
      <c r="BE100">
        <v>0.108</v>
      </c>
      <c r="BF100">
        <v>0</v>
      </c>
      <c r="BG100">
        <v>0</v>
      </c>
      <c r="BH100">
        <v>0</v>
      </c>
      <c r="BI100">
        <v>0</v>
      </c>
      <c r="BJ100">
        <v>0</v>
      </c>
      <c r="BK100">
        <v>0</v>
      </c>
      <c r="BL100">
        <v>0</v>
      </c>
      <c r="BM100">
        <v>0</v>
      </c>
      <c r="BN100">
        <v>0</v>
      </c>
      <c r="BO100">
        <v>0.16700000000000001</v>
      </c>
      <c r="BP100">
        <v>6.7000000000000004E-2</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14.78</v>
      </c>
      <c r="EO100">
        <v>14.61</v>
      </c>
      <c r="EP100">
        <v>14.84</v>
      </c>
      <c r="EQ100">
        <v>14.61</v>
      </c>
      <c r="ER100">
        <v>15.2</v>
      </c>
      <c r="ES100">
        <v>16.61</v>
      </c>
      <c r="ET100">
        <v>17.43</v>
      </c>
      <c r="EU100">
        <v>17.34</v>
      </c>
      <c r="EV100">
        <v>16.68</v>
      </c>
      <c r="EW100">
        <v>15.53</v>
      </c>
      <c r="EX100">
        <v>16.8</v>
      </c>
      <c r="EY100">
        <v>15.36</v>
      </c>
      <c r="EZ100">
        <v>16.16</v>
      </c>
      <c r="FA100">
        <v>14.7</v>
      </c>
      <c r="FB100">
        <v>14.89</v>
      </c>
      <c r="FC100">
        <v>16.670000000000002</v>
      </c>
      <c r="FD100">
        <v>17.22</v>
      </c>
      <c r="FE100">
        <v>16.14</v>
      </c>
      <c r="FF100">
        <v>15.93</v>
      </c>
      <c r="FG100">
        <v>17.77</v>
      </c>
      <c r="FH100">
        <v>17.77</v>
      </c>
      <c r="FI100">
        <v>15.93</v>
      </c>
      <c r="FJ100">
        <v>16.13</v>
      </c>
      <c r="FK100">
        <v>17.010000000000002</v>
      </c>
      <c r="FL100">
        <v>17.95</v>
      </c>
      <c r="FM100">
        <v>16.77</v>
      </c>
      <c r="FN100">
        <v>17.440000000000001</v>
      </c>
      <c r="FO100">
        <v>19.170000000000002</v>
      </c>
      <c r="FP100">
        <v>18.809999999999999</v>
      </c>
      <c r="FQ100">
        <v>19.77</v>
      </c>
      <c r="FR100">
        <v>1</v>
      </c>
      <c r="FS100">
        <v>1</v>
      </c>
      <c r="FT100">
        <v>1</v>
      </c>
      <c r="FU100">
        <v>1</v>
      </c>
      <c r="FV100">
        <v>1</v>
      </c>
      <c r="FW100">
        <v>1</v>
      </c>
      <c r="FX100">
        <v>1</v>
      </c>
      <c r="FY100">
        <v>1</v>
      </c>
      <c r="FZ100">
        <v>1</v>
      </c>
      <c r="GA100">
        <v>1</v>
      </c>
      <c r="GB100">
        <v>1</v>
      </c>
      <c r="GC100">
        <v>1</v>
      </c>
      <c r="GD100">
        <v>1</v>
      </c>
      <c r="GE100">
        <v>1</v>
      </c>
      <c r="GF100">
        <v>1</v>
      </c>
      <c r="GG100">
        <v>1</v>
      </c>
      <c r="GH100">
        <v>1</v>
      </c>
      <c r="GI100">
        <v>1</v>
      </c>
      <c r="GJ100">
        <v>1</v>
      </c>
      <c r="GK100">
        <v>1</v>
      </c>
      <c r="GL100">
        <v>1</v>
      </c>
      <c r="GM100">
        <v>1</v>
      </c>
      <c r="GN100">
        <v>1</v>
      </c>
      <c r="GO100">
        <v>1</v>
      </c>
      <c r="GP100">
        <v>1</v>
      </c>
      <c r="GQ100">
        <v>1</v>
      </c>
      <c r="GR100">
        <v>1</v>
      </c>
      <c r="GS100">
        <v>1</v>
      </c>
      <c r="GT100">
        <v>1</v>
      </c>
      <c r="GU100">
        <v>0.52500000000000002</v>
      </c>
      <c r="GV100">
        <v>1</v>
      </c>
      <c r="GW100">
        <v>1</v>
      </c>
      <c r="GX100">
        <v>1</v>
      </c>
      <c r="GY100">
        <v>1</v>
      </c>
      <c r="GZ100">
        <v>1</v>
      </c>
      <c r="HA100">
        <v>1</v>
      </c>
      <c r="HB100">
        <v>1</v>
      </c>
      <c r="HC100">
        <v>1</v>
      </c>
      <c r="HD100">
        <v>1</v>
      </c>
      <c r="HE100">
        <v>1</v>
      </c>
      <c r="HF100">
        <v>1</v>
      </c>
      <c r="HG100">
        <v>1</v>
      </c>
      <c r="HH100">
        <v>1</v>
      </c>
      <c r="HI100">
        <v>1</v>
      </c>
      <c r="HJ100">
        <v>1</v>
      </c>
      <c r="HK100">
        <v>1</v>
      </c>
      <c r="HL100">
        <v>1</v>
      </c>
      <c r="HM100">
        <v>1</v>
      </c>
      <c r="HN100">
        <v>1</v>
      </c>
      <c r="HO100">
        <v>1</v>
      </c>
      <c r="HP100">
        <v>1</v>
      </c>
      <c r="HQ100">
        <v>1</v>
      </c>
      <c r="HR100">
        <v>1</v>
      </c>
      <c r="HS100">
        <v>1</v>
      </c>
      <c r="HT100">
        <v>1</v>
      </c>
      <c r="HU100">
        <v>1</v>
      </c>
      <c r="HV100">
        <v>1</v>
      </c>
      <c r="HW100">
        <v>0</v>
      </c>
      <c r="HX100">
        <v>0.433</v>
      </c>
      <c r="HY100">
        <v>0</v>
      </c>
      <c r="HZ100">
        <v>1</v>
      </c>
      <c r="IA100">
        <v>1</v>
      </c>
      <c r="IB100">
        <v>1</v>
      </c>
      <c r="IC100">
        <v>1</v>
      </c>
      <c r="ID100">
        <v>1</v>
      </c>
      <c r="IE100">
        <v>1</v>
      </c>
      <c r="IF100">
        <v>1</v>
      </c>
      <c r="IG100">
        <v>1</v>
      </c>
      <c r="IH100">
        <v>1</v>
      </c>
      <c r="II100">
        <v>1</v>
      </c>
      <c r="IJ100">
        <v>1</v>
      </c>
      <c r="IK100">
        <v>1</v>
      </c>
      <c r="IL100">
        <v>1</v>
      </c>
      <c r="IM100">
        <v>1</v>
      </c>
      <c r="IN100">
        <v>1</v>
      </c>
      <c r="IO100">
        <v>1</v>
      </c>
      <c r="IP100">
        <v>1</v>
      </c>
      <c r="IQ100">
        <v>1</v>
      </c>
      <c r="IR100">
        <v>1</v>
      </c>
      <c r="IS100">
        <v>0.77500000000000002</v>
      </c>
      <c r="IT100">
        <v>0.40799999999999997</v>
      </c>
      <c r="IU100">
        <v>1</v>
      </c>
      <c r="IV100">
        <v>1</v>
      </c>
      <c r="IW100">
        <v>1</v>
      </c>
      <c r="IX100">
        <v>0.17499999999999999</v>
      </c>
      <c r="IY100">
        <v>1</v>
      </c>
      <c r="IZ100">
        <v>1</v>
      </c>
      <c r="JA100">
        <v>0</v>
      </c>
      <c r="JB100">
        <v>0</v>
      </c>
      <c r="JC100">
        <v>0</v>
      </c>
      <c r="JD100">
        <v>3.9990000000000001</v>
      </c>
      <c r="JE100">
        <v>6</v>
      </c>
      <c r="JF100">
        <v>5.6239999999999997</v>
      </c>
      <c r="JG100">
        <v>7.3639999999999999</v>
      </c>
      <c r="JH100">
        <v>6.9779999999999998</v>
      </c>
      <c r="JI100">
        <v>11.606</v>
      </c>
      <c r="JJ100">
        <v>8.7569999999999997</v>
      </c>
      <c r="JK100">
        <v>9.5180000000000007</v>
      </c>
      <c r="JL100">
        <v>6.3739999999999997</v>
      </c>
      <c r="JM100">
        <v>7.12</v>
      </c>
      <c r="JN100">
        <v>9.5190000000000001</v>
      </c>
      <c r="JO100">
        <v>7.7060000000000004</v>
      </c>
      <c r="JP100">
        <v>8.2710000000000008</v>
      </c>
      <c r="JQ100">
        <v>6.9509999999999996</v>
      </c>
      <c r="JR100">
        <v>6.9029999999999996</v>
      </c>
      <c r="JS100">
        <v>11.567</v>
      </c>
      <c r="JT100">
        <v>10.212</v>
      </c>
      <c r="JU100">
        <v>7.7119999999999997</v>
      </c>
      <c r="JV100">
        <v>9.16</v>
      </c>
      <c r="JW100">
        <v>12.805</v>
      </c>
      <c r="JX100">
        <v>7.4089999999999998</v>
      </c>
      <c r="JY100">
        <v>8.0009999999999994</v>
      </c>
      <c r="JZ100">
        <v>5.0679999999999996</v>
      </c>
      <c r="KA100">
        <v>9.6829999999999998</v>
      </c>
      <c r="KB100">
        <v>11.563000000000001</v>
      </c>
      <c r="KC100">
        <v>10.311</v>
      </c>
      <c r="KD100">
        <v>12.034000000000001</v>
      </c>
      <c r="KE100">
        <v>11.867000000000001</v>
      </c>
      <c r="KF100">
        <v>10.465</v>
      </c>
      <c r="KG100">
        <v>13.173999999999999</v>
      </c>
    </row>
    <row r="101" spans="1:293" x14ac:dyDescent="0.25">
      <c r="A101" s="1" t="s">
        <v>801</v>
      </c>
      <c r="B101" t="s">
        <v>833</v>
      </c>
      <c r="C101" t="s">
        <v>588</v>
      </c>
      <c r="D101">
        <v>42</v>
      </c>
      <c r="E101" t="s">
        <v>10</v>
      </c>
      <c r="F101">
        <v>2</v>
      </c>
      <c r="G101">
        <v>1</v>
      </c>
      <c r="H101" t="s">
        <v>2</v>
      </c>
      <c r="I101" t="s">
        <v>3</v>
      </c>
      <c r="J101" t="s">
        <v>5</v>
      </c>
      <c r="K101" t="s">
        <v>830</v>
      </c>
      <c r="L101" t="s">
        <v>831</v>
      </c>
      <c r="M101" s="7">
        <v>34.147252250000001</v>
      </c>
      <c r="N101" s="7">
        <v>157.97432280000001</v>
      </c>
      <c r="O101" s="7">
        <f>M101*'Emission and cost factors'!$D$8+N101*'Emission and cost factors'!$E$8</f>
        <v>79.839111460500007</v>
      </c>
      <c r="P101" s="8">
        <f>M101*'Emission and cost factors'!$D$9+N101*'Emission and cost factors'!$E$9</f>
        <v>25.062038510000001</v>
      </c>
      <c r="Q101" s="7">
        <f t="shared" si="14"/>
        <v>20.263333333333335</v>
      </c>
      <c r="R101" s="2">
        <f t="shared" si="15"/>
        <v>6</v>
      </c>
      <c r="S101" s="2">
        <f t="shared" si="16"/>
        <v>0</v>
      </c>
      <c r="T101" s="2">
        <f t="shared" si="17"/>
        <v>0</v>
      </c>
      <c r="U101" s="7">
        <f t="shared" si="18"/>
        <v>2.4466666666666668E-2</v>
      </c>
      <c r="V101" s="7">
        <f t="shared" si="19"/>
        <v>0</v>
      </c>
      <c r="W101" s="7">
        <f t="shared" si="20"/>
        <v>0</v>
      </c>
      <c r="X101">
        <v>19.73</v>
      </c>
      <c r="Y101">
        <v>19.87</v>
      </c>
      <c r="Z101">
        <v>19.940000000000001</v>
      </c>
      <c r="AA101">
        <v>19.88</v>
      </c>
      <c r="AB101">
        <v>20.010000000000002</v>
      </c>
      <c r="AC101">
        <v>20.36</v>
      </c>
      <c r="AD101">
        <v>20.39</v>
      </c>
      <c r="AE101">
        <v>20.48</v>
      </c>
      <c r="AF101">
        <v>20.25</v>
      </c>
      <c r="AG101">
        <v>20.09</v>
      </c>
      <c r="AH101">
        <v>20.39</v>
      </c>
      <c r="AI101">
        <v>20</v>
      </c>
      <c r="AJ101">
        <v>20.16</v>
      </c>
      <c r="AK101">
        <v>19.809999999999999</v>
      </c>
      <c r="AL101">
        <v>19.93</v>
      </c>
      <c r="AM101">
        <v>20.41</v>
      </c>
      <c r="AN101">
        <v>20.47</v>
      </c>
      <c r="AO101">
        <v>20.18</v>
      </c>
      <c r="AP101">
        <v>20.21</v>
      </c>
      <c r="AQ101">
        <v>20.58</v>
      </c>
      <c r="AR101">
        <v>20.41</v>
      </c>
      <c r="AS101">
        <v>20.16</v>
      </c>
      <c r="AT101">
        <v>20.13</v>
      </c>
      <c r="AU101">
        <v>20.48</v>
      </c>
      <c r="AV101">
        <v>20.66</v>
      </c>
      <c r="AW101">
        <v>20.28</v>
      </c>
      <c r="AX101">
        <v>20.47</v>
      </c>
      <c r="AY101">
        <v>20.66</v>
      </c>
      <c r="AZ101">
        <v>20.68</v>
      </c>
      <c r="BA101">
        <v>20.83</v>
      </c>
      <c r="BB101">
        <v>0.217</v>
      </c>
      <c r="BC101">
        <v>0.11700000000000001</v>
      </c>
      <c r="BD101">
        <v>5.8000000000000003E-2</v>
      </c>
      <c r="BE101">
        <v>0.108</v>
      </c>
      <c r="BF101">
        <v>0</v>
      </c>
      <c r="BG101">
        <v>0</v>
      </c>
      <c r="BH101">
        <v>0</v>
      </c>
      <c r="BI101">
        <v>0</v>
      </c>
      <c r="BJ101">
        <v>0</v>
      </c>
      <c r="BK101">
        <v>0</v>
      </c>
      <c r="BL101">
        <v>0</v>
      </c>
      <c r="BM101">
        <v>0</v>
      </c>
      <c r="BN101">
        <v>0</v>
      </c>
      <c r="BO101">
        <v>0.16700000000000001</v>
      </c>
      <c r="BP101">
        <v>6.7000000000000004E-2</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14.78</v>
      </c>
      <c r="EO101">
        <v>14.61</v>
      </c>
      <c r="EP101">
        <v>14.84</v>
      </c>
      <c r="EQ101">
        <v>14.61</v>
      </c>
      <c r="ER101">
        <v>15.2</v>
      </c>
      <c r="ES101">
        <v>16.61</v>
      </c>
      <c r="ET101">
        <v>17.43</v>
      </c>
      <c r="EU101">
        <v>17.34</v>
      </c>
      <c r="EV101">
        <v>16.68</v>
      </c>
      <c r="EW101">
        <v>15.53</v>
      </c>
      <c r="EX101">
        <v>16.8</v>
      </c>
      <c r="EY101">
        <v>15.36</v>
      </c>
      <c r="EZ101">
        <v>16.16</v>
      </c>
      <c r="FA101">
        <v>14.7</v>
      </c>
      <c r="FB101">
        <v>14.89</v>
      </c>
      <c r="FC101">
        <v>16.670000000000002</v>
      </c>
      <c r="FD101">
        <v>17.22</v>
      </c>
      <c r="FE101">
        <v>16.14</v>
      </c>
      <c r="FF101">
        <v>15.93</v>
      </c>
      <c r="FG101">
        <v>17.77</v>
      </c>
      <c r="FH101">
        <v>17.77</v>
      </c>
      <c r="FI101">
        <v>15.93</v>
      </c>
      <c r="FJ101">
        <v>16.13</v>
      </c>
      <c r="FK101">
        <v>17.010000000000002</v>
      </c>
      <c r="FL101">
        <v>17.95</v>
      </c>
      <c r="FM101">
        <v>16.77</v>
      </c>
      <c r="FN101">
        <v>17.440000000000001</v>
      </c>
      <c r="FO101">
        <v>19.170000000000002</v>
      </c>
      <c r="FP101">
        <v>18.809999999999999</v>
      </c>
      <c r="FQ101">
        <v>19.77</v>
      </c>
      <c r="FR101">
        <v>1</v>
      </c>
      <c r="FS101">
        <v>1</v>
      </c>
      <c r="FT101">
        <v>1</v>
      </c>
      <c r="FU101">
        <v>1</v>
      </c>
      <c r="FV101">
        <v>1</v>
      </c>
      <c r="FW101">
        <v>1</v>
      </c>
      <c r="FX101">
        <v>1</v>
      </c>
      <c r="FY101">
        <v>1</v>
      </c>
      <c r="FZ101">
        <v>1</v>
      </c>
      <c r="GA101">
        <v>1</v>
      </c>
      <c r="GB101">
        <v>1</v>
      </c>
      <c r="GC101">
        <v>1</v>
      </c>
      <c r="GD101">
        <v>1</v>
      </c>
      <c r="GE101">
        <v>1</v>
      </c>
      <c r="GF101">
        <v>1</v>
      </c>
      <c r="GG101">
        <v>1</v>
      </c>
      <c r="GH101">
        <v>1</v>
      </c>
      <c r="GI101">
        <v>1</v>
      </c>
      <c r="GJ101">
        <v>1</v>
      </c>
      <c r="GK101">
        <v>1</v>
      </c>
      <c r="GL101">
        <v>1</v>
      </c>
      <c r="GM101">
        <v>1</v>
      </c>
      <c r="GN101">
        <v>1</v>
      </c>
      <c r="GO101">
        <v>1</v>
      </c>
      <c r="GP101">
        <v>1</v>
      </c>
      <c r="GQ101">
        <v>1</v>
      </c>
      <c r="GR101">
        <v>1</v>
      </c>
      <c r="GS101">
        <v>1</v>
      </c>
      <c r="GT101">
        <v>1</v>
      </c>
      <c r="GU101">
        <v>0.52500000000000002</v>
      </c>
      <c r="GV101">
        <v>1</v>
      </c>
      <c r="GW101">
        <v>1</v>
      </c>
      <c r="GX101">
        <v>1</v>
      </c>
      <c r="GY101">
        <v>1</v>
      </c>
      <c r="GZ101">
        <v>1</v>
      </c>
      <c r="HA101">
        <v>1</v>
      </c>
      <c r="HB101">
        <v>1</v>
      </c>
      <c r="HC101">
        <v>1</v>
      </c>
      <c r="HD101">
        <v>1</v>
      </c>
      <c r="HE101">
        <v>1</v>
      </c>
      <c r="HF101">
        <v>1</v>
      </c>
      <c r="HG101">
        <v>1</v>
      </c>
      <c r="HH101">
        <v>1</v>
      </c>
      <c r="HI101">
        <v>1</v>
      </c>
      <c r="HJ101">
        <v>1</v>
      </c>
      <c r="HK101">
        <v>1</v>
      </c>
      <c r="HL101">
        <v>1</v>
      </c>
      <c r="HM101">
        <v>1</v>
      </c>
      <c r="HN101">
        <v>1</v>
      </c>
      <c r="HO101">
        <v>1</v>
      </c>
      <c r="HP101">
        <v>1</v>
      </c>
      <c r="HQ101">
        <v>1</v>
      </c>
      <c r="HR101">
        <v>1</v>
      </c>
      <c r="HS101">
        <v>1</v>
      </c>
      <c r="HT101">
        <v>1</v>
      </c>
      <c r="HU101">
        <v>1</v>
      </c>
      <c r="HV101">
        <v>1</v>
      </c>
      <c r="HW101">
        <v>0</v>
      </c>
      <c r="HX101">
        <v>0.433</v>
      </c>
      <c r="HY101">
        <v>0</v>
      </c>
      <c r="HZ101">
        <v>1</v>
      </c>
      <c r="IA101">
        <v>1</v>
      </c>
      <c r="IB101">
        <v>1</v>
      </c>
      <c r="IC101">
        <v>1</v>
      </c>
      <c r="ID101">
        <v>1</v>
      </c>
      <c r="IE101">
        <v>1</v>
      </c>
      <c r="IF101">
        <v>1</v>
      </c>
      <c r="IG101">
        <v>1</v>
      </c>
      <c r="IH101">
        <v>1</v>
      </c>
      <c r="II101">
        <v>1</v>
      </c>
      <c r="IJ101">
        <v>1</v>
      </c>
      <c r="IK101">
        <v>1</v>
      </c>
      <c r="IL101">
        <v>1</v>
      </c>
      <c r="IM101">
        <v>1</v>
      </c>
      <c r="IN101">
        <v>1</v>
      </c>
      <c r="IO101">
        <v>1</v>
      </c>
      <c r="IP101">
        <v>1</v>
      </c>
      <c r="IQ101">
        <v>1</v>
      </c>
      <c r="IR101">
        <v>1</v>
      </c>
      <c r="IS101">
        <v>0.77500000000000002</v>
      </c>
      <c r="IT101">
        <v>0.40799999999999997</v>
      </c>
      <c r="IU101">
        <v>1</v>
      </c>
      <c r="IV101">
        <v>1</v>
      </c>
      <c r="IW101">
        <v>1</v>
      </c>
      <c r="IX101">
        <v>0.17499999999999999</v>
      </c>
      <c r="IY101">
        <v>1</v>
      </c>
      <c r="IZ101">
        <v>1</v>
      </c>
      <c r="JA101">
        <v>0</v>
      </c>
      <c r="JB101">
        <v>0</v>
      </c>
      <c r="JC101">
        <v>0</v>
      </c>
      <c r="JD101">
        <v>3.9990000000000001</v>
      </c>
      <c r="JE101">
        <v>6</v>
      </c>
      <c r="JF101">
        <v>5.6239999999999997</v>
      </c>
      <c r="JG101">
        <v>7.3639999999999999</v>
      </c>
      <c r="JH101">
        <v>6.9779999999999998</v>
      </c>
      <c r="JI101">
        <v>11.606</v>
      </c>
      <c r="JJ101">
        <v>8.7569999999999997</v>
      </c>
      <c r="JK101">
        <v>9.5180000000000007</v>
      </c>
      <c r="JL101">
        <v>6.3739999999999997</v>
      </c>
      <c r="JM101">
        <v>7.12</v>
      </c>
      <c r="JN101">
        <v>9.5190000000000001</v>
      </c>
      <c r="JO101">
        <v>7.7060000000000004</v>
      </c>
      <c r="JP101">
        <v>8.2710000000000008</v>
      </c>
      <c r="JQ101">
        <v>6.9509999999999996</v>
      </c>
      <c r="JR101">
        <v>6.9029999999999996</v>
      </c>
      <c r="JS101">
        <v>11.567</v>
      </c>
      <c r="JT101">
        <v>10.212</v>
      </c>
      <c r="JU101">
        <v>7.7119999999999997</v>
      </c>
      <c r="JV101">
        <v>9.16</v>
      </c>
      <c r="JW101">
        <v>12.805</v>
      </c>
      <c r="JX101">
        <v>7.4089999999999998</v>
      </c>
      <c r="JY101">
        <v>8.0009999999999994</v>
      </c>
      <c r="JZ101">
        <v>5.0679999999999996</v>
      </c>
      <c r="KA101">
        <v>9.6829999999999998</v>
      </c>
      <c r="KB101">
        <v>11.563000000000001</v>
      </c>
      <c r="KC101">
        <v>10.311</v>
      </c>
      <c r="KD101">
        <v>12.034000000000001</v>
      </c>
      <c r="KE101">
        <v>11.867000000000001</v>
      </c>
      <c r="KF101">
        <v>10.465</v>
      </c>
      <c r="KG101">
        <v>13.173999999999999</v>
      </c>
    </row>
    <row r="102" spans="1:293" x14ac:dyDescent="0.25">
      <c r="A102" s="1" t="s">
        <v>802</v>
      </c>
      <c r="B102" t="s">
        <v>833</v>
      </c>
      <c r="C102" t="s">
        <v>588</v>
      </c>
      <c r="D102">
        <v>49</v>
      </c>
      <c r="E102" t="s">
        <v>10</v>
      </c>
      <c r="F102">
        <v>2</v>
      </c>
      <c r="G102">
        <v>1</v>
      </c>
      <c r="H102" t="s">
        <v>8</v>
      </c>
      <c r="I102" t="s">
        <v>612</v>
      </c>
      <c r="J102" t="s">
        <v>611</v>
      </c>
      <c r="K102" t="s">
        <v>830</v>
      </c>
      <c r="L102" t="s">
        <v>831</v>
      </c>
      <c r="M102" s="7">
        <v>21.47937524</v>
      </c>
      <c r="N102" s="7">
        <v>49.26691477</v>
      </c>
      <c r="O102" s="7">
        <f>M102*'Emission and cost factors'!$D$8+N102*'Emission and cost factors'!$E$8</f>
        <v>27.173449594600001</v>
      </c>
      <c r="P102" s="8">
        <f>M102*'Emission and cost factors'!$D$9+N102*'Emission and cost factors'!$E$9</f>
        <v>8.2492122250999991</v>
      </c>
      <c r="Q102" s="7">
        <f t="shared" ref="Q102:Q129" si="21">AVERAGE(X102:BA102)</f>
        <v>20.821666666666665</v>
      </c>
      <c r="R102" s="2">
        <f t="shared" ref="R102:R129" si="22">COUNTIF(X102:BA102,"&lt;20")</f>
        <v>0</v>
      </c>
      <c r="S102" s="2">
        <f t="shared" ref="S102:S129" si="23">COUNTIF(X102:BA102,"&lt;19")</f>
        <v>0</v>
      </c>
      <c r="T102" s="2">
        <f t="shared" ref="T102:T129" si="24">COUNTIF(X102:BA102,"&lt;18")</f>
        <v>0</v>
      </c>
      <c r="U102" s="7">
        <f t="shared" ref="U102:U129" si="25">SUM(BB102:CE102)/30</f>
        <v>0</v>
      </c>
      <c r="V102" s="7">
        <f t="shared" ref="V102:V129" si="26">SUM(CF102:DI102)/30</f>
        <v>0</v>
      </c>
      <c r="W102" s="7">
        <f t="shared" ref="W102:W129" si="27">SUM(DJ102:EM102)/30</f>
        <v>0</v>
      </c>
      <c r="X102">
        <v>20.47</v>
      </c>
      <c r="Y102">
        <v>20.58</v>
      </c>
      <c r="Z102">
        <v>20.62</v>
      </c>
      <c r="AA102">
        <v>20.57</v>
      </c>
      <c r="AB102">
        <v>20.65</v>
      </c>
      <c r="AC102">
        <v>20.78</v>
      </c>
      <c r="AD102">
        <v>20.79</v>
      </c>
      <c r="AE102">
        <v>20.96</v>
      </c>
      <c r="AF102">
        <v>20.79</v>
      </c>
      <c r="AG102">
        <v>20.72</v>
      </c>
      <c r="AH102">
        <v>20.88</v>
      </c>
      <c r="AI102">
        <v>20.72</v>
      </c>
      <c r="AJ102">
        <v>20.67</v>
      </c>
      <c r="AK102">
        <v>20.56</v>
      </c>
      <c r="AL102">
        <v>20.62</v>
      </c>
      <c r="AM102">
        <v>20.84</v>
      </c>
      <c r="AN102">
        <v>20.92</v>
      </c>
      <c r="AO102">
        <v>20.77</v>
      </c>
      <c r="AP102">
        <v>20.75</v>
      </c>
      <c r="AQ102">
        <v>21.14</v>
      </c>
      <c r="AR102">
        <v>20.97</v>
      </c>
      <c r="AS102">
        <v>20.76</v>
      </c>
      <c r="AT102">
        <v>20.75</v>
      </c>
      <c r="AU102">
        <v>21.08</v>
      </c>
      <c r="AV102">
        <v>21.09</v>
      </c>
      <c r="AW102">
        <v>20.84</v>
      </c>
      <c r="AX102">
        <v>20.87</v>
      </c>
      <c r="AY102">
        <v>21.21</v>
      </c>
      <c r="AZ102">
        <v>21.02</v>
      </c>
      <c r="BA102">
        <v>21.26</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18.02</v>
      </c>
      <c r="EO102">
        <v>17.87</v>
      </c>
      <c r="EP102">
        <v>18.14</v>
      </c>
      <c r="EQ102">
        <v>17.61</v>
      </c>
      <c r="ER102">
        <v>18.079999999999998</v>
      </c>
      <c r="ES102">
        <v>19.2</v>
      </c>
      <c r="ET102">
        <v>20.02</v>
      </c>
      <c r="EU102">
        <v>20.37</v>
      </c>
      <c r="EV102">
        <v>20.13</v>
      </c>
      <c r="EW102">
        <v>19.62</v>
      </c>
      <c r="EX102">
        <v>20.11</v>
      </c>
      <c r="EY102">
        <v>19.010000000000002</v>
      </c>
      <c r="EZ102">
        <v>19.66</v>
      </c>
      <c r="FA102">
        <v>18.3</v>
      </c>
      <c r="FB102">
        <v>18.2</v>
      </c>
      <c r="FC102">
        <v>19.64</v>
      </c>
      <c r="FD102">
        <v>20.25</v>
      </c>
      <c r="FE102">
        <v>19.73</v>
      </c>
      <c r="FF102">
        <v>19.96</v>
      </c>
      <c r="FG102">
        <v>20.58</v>
      </c>
      <c r="FH102">
        <v>20.39</v>
      </c>
      <c r="FI102">
        <v>19.850000000000001</v>
      </c>
      <c r="FJ102">
        <v>19.98</v>
      </c>
      <c r="FK102">
        <v>20.36</v>
      </c>
      <c r="FL102">
        <v>20.49</v>
      </c>
      <c r="FM102">
        <v>19.7</v>
      </c>
      <c r="FN102">
        <v>20.21</v>
      </c>
      <c r="FO102">
        <v>20.59</v>
      </c>
      <c r="FP102">
        <v>20.440000000000001</v>
      </c>
      <c r="FQ102">
        <v>20.67</v>
      </c>
      <c r="FR102">
        <v>1</v>
      </c>
      <c r="FS102">
        <v>1</v>
      </c>
      <c r="FT102">
        <v>1</v>
      </c>
      <c r="FU102">
        <v>1</v>
      </c>
      <c r="FV102">
        <v>1</v>
      </c>
      <c r="FW102">
        <v>1</v>
      </c>
      <c r="FX102">
        <v>0</v>
      </c>
      <c r="FY102">
        <v>0</v>
      </c>
      <c r="FZ102">
        <v>0</v>
      </c>
      <c r="GA102">
        <v>0.7</v>
      </c>
      <c r="GB102">
        <v>0</v>
      </c>
      <c r="GC102">
        <v>1</v>
      </c>
      <c r="GD102">
        <v>0.65800000000000003</v>
      </c>
      <c r="GE102">
        <v>1</v>
      </c>
      <c r="GF102">
        <v>1</v>
      </c>
      <c r="GG102">
        <v>1</v>
      </c>
      <c r="GH102">
        <v>0</v>
      </c>
      <c r="GI102">
        <v>0.54200000000000004</v>
      </c>
      <c r="GJ102">
        <v>8.3000000000000004E-2</v>
      </c>
      <c r="GK102">
        <v>0</v>
      </c>
      <c r="GL102">
        <v>0</v>
      </c>
      <c r="GM102">
        <v>0.3</v>
      </c>
      <c r="GN102">
        <v>1.7000000000000001E-2</v>
      </c>
      <c r="GO102">
        <v>0</v>
      </c>
      <c r="GP102">
        <v>0</v>
      </c>
      <c r="GQ102">
        <v>0.88300000000000001</v>
      </c>
      <c r="GR102">
        <v>0</v>
      </c>
      <c r="GS102">
        <v>0</v>
      </c>
      <c r="GT102">
        <v>0</v>
      </c>
      <c r="GU102">
        <v>0</v>
      </c>
      <c r="GV102">
        <v>1</v>
      </c>
      <c r="GW102">
        <v>1</v>
      </c>
      <c r="GX102">
        <v>1</v>
      </c>
      <c r="GY102">
        <v>1</v>
      </c>
      <c r="GZ102">
        <v>1</v>
      </c>
      <c r="HA102">
        <v>0</v>
      </c>
      <c r="HB102">
        <v>0</v>
      </c>
      <c r="HC102">
        <v>0</v>
      </c>
      <c r="HD102">
        <v>0</v>
      </c>
      <c r="HE102">
        <v>0</v>
      </c>
      <c r="HF102">
        <v>0</v>
      </c>
      <c r="HG102">
        <v>0</v>
      </c>
      <c r="HH102">
        <v>0</v>
      </c>
      <c r="HI102">
        <v>1</v>
      </c>
      <c r="HJ102">
        <v>1</v>
      </c>
      <c r="HK102">
        <v>0</v>
      </c>
      <c r="HL102">
        <v>0</v>
      </c>
      <c r="HM102">
        <v>0</v>
      </c>
      <c r="HN102">
        <v>0</v>
      </c>
      <c r="HO102">
        <v>0</v>
      </c>
      <c r="HP102">
        <v>0</v>
      </c>
      <c r="HQ102">
        <v>0</v>
      </c>
      <c r="HR102">
        <v>0</v>
      </c>
      <c r="HS102">
        <v>0</v>
      </c>
      <c r="HT102">
        <v>0</v>
      </c>
      <c r="HU102">
        <v>0</v>
      </c>
      <c r="HV102">
        <v>0</v>
      </c>
      <c r="HW102">
        <v>0</v>
      </c>
      <c r="HX102">
        <v>0</v>
      </c>
      <c r="HY102">
        <v>0</v>
      </c>
      <c r="HZ102">
        <v>0</v>
      </c>
      <c r="IA102">
        <v>0.3</v>
      </c>
      <c r="IB102">
        <v>0</v>
      </c>
      <c r="IC102">
        <v>1</v>
      </c>
      <c r="ID102">
        <v>0</v>
      </c>
      <c r="IE102">
        <v>0</v>
      </c>
      <c r="IF102">
        <v>0</v>
      </c>
      <c r="IG102">
        <v>0</v>
      </c>
      <c r="IH102">
        <v>0</v>
      </c>
      <c r="II102">
        <v>0</v>
      </c>
      <c r="IJ102">
        <v>0</v>
      </c>
      <c r="IK102">
        <v>0</v>
      </c>
      <c r="IL102">
        <v>0</v>
      </c>
      <c r="IM102">
        <v>0</v>
      </c>
      <c r="IN102">
        <v>0</v>
      </c>
      <c r="IO102">
        <v>0</v>
      </c>
      <c r="IP102">
        <v>0</v>
      </c>
      <c r="IQ102">
        <v>0</v>
      </c>
      <c r="IR102">
        <v>0</v>
      </c>
      <c r="IS102">
        <v>0</v>
      </c>
      <c r="IT102">
        <v>0</v>
      </c>
      <c r="IU102">
        <v>0</v>
      </c>
      <c r="IV102">
        <v>0</v>
      </c>
      <c r="IW102">
        <v>0</v>
      </c>
      <c r="IX102">
        <v>0</v>
      </c>
      <c r="IY102">
        <v>0</v>
      </c>
      <c r="IZ102">
        <v>0</v>
      </c>
      <c r="JA102">
        <v>0</v>
      </c>
      <c r="JB102">
        <v>0</v>
      </c>
      <c r="JC102">
        <v>0</v>
      </c>
      <c r="JD102">
        <v>3.9990000000000001</v>
      </c>
      <c r="JE102">
        <v>6</v>
      </c>
      <c r="JF102">
        <v>5.6239999999999997</v>
      </c>
      <c r="JG102">
        <v>7.3639999999999999</v>
      </c>
      <c r="JH102">
        <v>6.9779999999999998</v>
      </c>
      <c r="JI102">
        <v>11.606</v>
      </c>
      <c r="JJ102">
        <v>8.7569999999999997</v>
      </c>
      <c r="JK102">
        <v>9.5180000000000007</v>
      </c>
      <c r="JL102">
        <v>6.3739999999999997</v>
      </c>
      <c r="JM102">
        <v>7.12</v>
      </c>
      <c r="JN102">
        <v>9.5190000000000001</v>
      </c>
      <c r="JO102">
        <v>7.7060000000000004</v>
      </c>
      <c r="JP102">
        <v>8.2710000000000008</v>
      </c>
      <c r="JQ102">
        <v>6.9509999999999996</v>
      </c>
      <c r="JR102">
        <v>6.9029999999999996</v>
      </c>
      <c r="JS102">
        <v>11.567</v>
      </c>
      <c r="JT102">
        <v>10.212</v>
      </c>
      <c r="JU102">
        <v>7.7119999999999997</v>
      </c>
      <c r="JV102">
        <v>9.16</v>
      </c>
      <c r="JW102">
        <v>12.805</v>
      </c>
      <c r="JX102">
        <v>7.4089999999999998</v>
      </c>
      <c r="JY102">
        <v>8.0009999999999994</v>
      </c>
      <c r="JZ102">
        <v>5.0679999999999996</v>
      </c>
      <c r="KA102">
        <v>9.6829999999999998</v>
      </c>
      <c r="KB102">
        <v>11.563000000000001</v>
      </c>
      <c r="KC102">
        <v>10.311</v>
      </c>
      <c r="KD102">
        <v>12.034000000000001</v>
      </c>
      <c r="KE102">
        <v>11.867000000000001</v>
      </c>
      <c r="KF102">
        <v>10.465</v>
      </c>
      <c r="KG102">
        <v>13.173999999999999</v>
      </c>
    </row>
    <row r="103" spans="1:293" x14ac:dyDescent="0.25">
      <c r="A103" s="1" t="s">
        <v>803</v>
      </c>
      <c r="B103" t="s">
        <v>833</v>
      </c>
      <c r="C103" t="s">
        <v>588</v>
      </c>
      <c r="D103">
        <v>50</v>
      </c>
      <c r="E103" t="s">
        <v>10</v>
      </c>
      <c r="F103">
        <v>2</v>
      </c>
      <c r="G103">
        <v>1</v>
      </c>
      <c r="H103" t="s">
        <v>8</v>
      </c>
      <c r="I103" t="s">
        <v>612</v>
      </c>
      <c r="J103" t="s">
        <v>5</v>
      </c>
      <c r="K103" t="s">
        <v>830</v>
      </c>
      <c r="L103" t="s">
        <v>831</v>
      </c>
      <c r="M103" s="7">
        <v>21.390421440000001</v>
      </c>
      <c r="N103" s="7">
        <v>49.147932470000001</v>
      </c>
      <c r="O103" s="7">
        <f>M103*'Emission and cost factors'!$D$8+N103*'Emission and cost factors'!$E$8</f>
        <v>27.100037438600005</v>
      </c>
      <c r="P103" s="8">
        <f>M103*'Emission and cost factors'!$D$9+N103*'Emission and cost factors'!$E$9</f>
        <v>8.2278067280999991</v>
      </c>
      <c r="Q103" s="7">
        <f t="shared" si="21"/>
        <v>20.821666666666665</v>
      </c>
      <c r="R103" s="2">
        <f t="shared" si="22"/>
        <v>0</v>
      </c>
      <c r="S103" s="2">
        <f t="shared" si="23"/>
        <v>0</v>
      </c>
      <c r="T103" s="2">
        <f t="shared" si="24"/>
        <v>0</v>
      </c>
      <c r="U103" s="7">
        <f t="shared" si="25"/>
        <v>0</v>
      </c>
      <c r="V103" s="7">
        <f t="shared" si="26"/>
        <v>0</v>
      </c>
      <c r="W103" s="7">
        <f t="shared" si="27"/>
        <v>0</v>
      </c>
      <c r="X103">
        <v>20.47</v>
      </c>
      <c r="Y103">
        <v>20.58</v>
      </c>
      <c r="Z103">
        <v>20.62</v>
      </c>
      <c r="AA103">
        <v>20.57</v>
      </c>
      <c r="AB103">
        <v>20.65</v>
      </c>
      <c r="AC103">
        <v>20.78</v>
      </c>
      <c r="AD103">
        <v>20.79</v>
      </c>
      <c r="AE103">
        <v>20.96</v>
      </c>
      <c r="AF103">
        <v>20.79</v>
      </c>
      <c r="AG103">
        <v>20.72</v>
      </c>
      <c r="AH103">
        <v>20.88</v>
      </c>
      <c r="AI103">
        <v>20.72</v>
      </c>
      <c r="AJ103">
        <v>20.67</v>
      </c>
      <c r="AK103">
        <v>20.56</v>
      </c>
      <c r="AL103">
        <v>20.62</v>
      </c>
      <c r="AM103">
        <v>20.84</v>
      </c>
      <c r="AN103">
        <v>20.92</v>
      </c>
      <c r="AO103">
        <v>20.77</v>
      </c>
      <c r="AP103">
        <v>20.75</v>
      </c>
      <c r="AQ103">
        <v>21.14</v>
      </c>
      <c r="AR103">
        <v>20.97</v>
      </c>
      <c r="AS103">
        <v>20.76</v>
      </c>
      <c r="AT103">
        <v>20.75</v>
      </c>
      <c r="AU103">
        <v>21.08</v>
      </c>
      <c r="AV103">
        <v>21.09</v>
      </c>
      <c r="AW103">
        <v>20.84</v>
      </c>
      <c r="AX103">
        <v>20.87</v>
      </c>
      <c r="AY103">
        <v>21.21</v>
      </c>
      <c r="AZ103">
        <v>21.02</v>
      </c>
      <c r="BA103">
        <v>21.26</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18.02</v>
      </c>
      <c r="EO103">
        <v>17.87</v>
      </c>
      <c r="EP103">
        <v>18.14</v>
      </c>
      <c r="EQ103">
        <v>17.61</v>
      </c>
      <c r="ER103">
        <v>18.079999999999998</v>
      </c>
      <c r="ES103">
        <v>19.2</v>
      </c>
      <c r="ET103">
        <v>20.02</v>
      </c>
      <c r="EU103">
        <v>20.37</v>
      </c>
      <c r="EV103">
        <v>20.13</v>
      </c>
      <c r="EW103">
        <v>19.62</v>
      </c>
      <c r="EX103">
        <v>20.11</v>
      </c>
      <c r="EY103">
        <v>19.010000000000002</v>
      </c>
      <c r="EZ103">
        <v>19.66</v>
      </c>
      <c r="FA103">
        <v>18.3</v>
      </c>
      <c r="FB103">
        <v>18.2</v>
      </c>
      <c r="FC103">
        <v>19.64</v>
      </c>
      <c r="FD103">
        <v>20.25</v>
      </c>
      <c r="FE103">
        <v>19.73</v>
      </c>
      <c r="FF103">
        <v>19.96</v>
      </c>
      <c r="FG103">
        <v>20.58</v>
      </c>
      <c r="FH103">
        <v>20.39</v>
      </c>
      <c r="FI103">
        <v>19.850000000000001</v>
      </c>
      <c r="FJ103">
        <v>19.98</v>
      </c>
      <c r="FK103">
        <v>20.36</v>
      </c>
      <c r="FL103">
        <v>20.49</v>
      </c>
      <c r="FM103">
        <v>19.7</v>
      </c>
      <c r="FN103">
        <v>20.21</v>
      </c>
      <c r="FO103">
        <v>20.59</v>
      </c>
      <c r="FP103">
        <v>20.440000000000001</v>
      </c>
      <c r="FQ103">
        <v>20.67</v>
      </c>
      <c r="FR103">
        <v>1</v>
      </c>
      <c r="FS103">
        <v>1</v>
      </c>
      <c r="FT103">
        <v>1</v>
      </c>
      <c r="FU103">
        <v>1</v>
      </c>
      <c r="FV103">
        <v>1</v>
      </c>
      <c r="FW103">
        <v>1</v>
      </c>
      <c r="FX103">
        <v>0</v>
      </c>
      <c r="FY103">
        <v>0</v>
      </c>
      <c r="FZ103">
        <v>0</v>
      </c>
      <c r="GA103">
        <v>0.7</v>
      </c>
      <c r="GB103">
        <v>0</v>
      </c>
      <c r="GC103">
        <v>1</v>
      </c>
      <c r="GD103">
        <v>0.65800000000000003</v>
      </c>
      <c r="GE103">
        <v>1</v>
      </c>
      <c r="GF103">
        <v>1</v>
      </c>
      <c r="GG103">
        <v>1</v>
      </c>
      <c r="GH103">
        <v>0</v>
      </c>
      <c r="GI103">
        <v>0.54200000000000004</v>
      </c>
      <c r="GJ103">
        <v>8.3000000000000004E-2</v>
      </c>
      <c r="GK103">
        <v>0</v>
      </c>
      <c r="GL103">
        <v>0</v>
      </c>
      <c r="GM103">
        <v>0.29199999999999998</v>
      </c>
      <c r="GN103">
        <v>1.7000000000000001E-2</v>
      </c>
      <c r="GO103">
        <v>0</v>
      </c>
      <c r="GP103">
        <v>0</v>
      </c>
      <c r="GQ103">
        <v>0.88300000000000001</v>
      </c>
      <c r="GR103">
        <v>0</v>
      </c>
      <c r="GS103">
        <v>0</v>
      </c>
      <c r="GT103">
        <v>0</v>
      </c>
      <c r="GU103">
        <v>0</v>
      </c>
      <c r="GV103">
        <v>1</v>
      </c>
      <c r="GW103">
        <v>1</v>
      </c>
      <c r="GX103">
        <v>1</v>
      </c>
      <c r="GY103">
        <v>1</v>
      </c>
      <c r="GZ103">
        <v>1</v>
      </c>
      <c r="HA103">
        <v>0</v>
      </c>
      <c r="HB103">
        <v>0</v>
      </c>
      <c r="HC103">
        <v>0</v>
      </c>
      <c r="HD103">
        <v>0</v>
      </c>
      <c r="HE103">
        <v>0</v>
      </c>
      <c r="HF103">
        <v>0</v>
      </c>
      <c r="HG103">
        <v>0</v>
      </c>
      <c r="HH103">
        <v>0</v>
      </c>
      <c r="HI103">
        <v>1</v>
      </c>
      <c r="HJ103">
        <v>1</v>
      </c>
      <c r="HK103">
        <v>0</v>
      </c>
      <c r="HL103">
        <v>0</v>
      </c>
      <c r="HM103">
        <v>0</v>
      </c>
      <c r="HN103">
        <v>0</v>
      </c>
      <c r="HO103">
        <v>0</v>
      </c>
      <c r="HP103">
        <v>0</v>
      </c>
      <c r="HQ103">
        <v>0</v>
      </c>
      <c r="HR103">
        <v>0</v>
      </c>
      <c r="HS103">
        <v>0</v>
      </c>
      <c r="HT103">
        <v>0</v>
      </c>
      <c r="HU103">
        <v>0</v>
      </c>
      <c r="HV103">
        <v>0</v>
      </c>
      <c r="HW103">
        <v>0</v>
      </c>
      <c r="HX103">
        <v>0</v>
      </c>
      <c r="HY103">
        <v>0</v>
      </c>
      <c r="HZ103">
        <v>0</v>
      </c>
      <c r="IA103">
        <v>0.3</v>
      </c>
      <c r="IB103">
        <v>0</v>
      </c>
      <c r="IC103">
        <v>1</v>
      </c>
      <c r="ID103">
        <v>0</v>
      </c>
      <c r="IE103">
        <v>0</v>
      </c>
      <c r="IF103">
        <v>0</v>
      </c>
      <c r="IG103">
        <v>0</v>
      </c>
      <c r="IH103">
        <v>0</v>
      </c>
      <c r="II103">
        <v>0</v>
      </c>
      <c r="IJ103">
        <v>0</v>
      </c>
      <c r="IK103">
        <v>0</v>
      </c>
      <c r="IL103">
        <v>0</v>
      </c>
      <c r="IM103">
        <v>0</v>
      </c>
      <c r="IN103">
        <v>0</v>
      </c>
      <c r="IO103">
        <v>0</v>
      </c>
      <c r="IP103">
        <v>0</v>
      </c>
      <c r="IQ103">
        <v>0</v>
      </c>
      <c r="IR103">
        <v>0</v>
      </c>
      <c r="IS103">
        <v>0</v>
      </c>
      <c r="IT103">
        <v>0</v>
      </c>
      <c r="IU103">
        <v>0</v>
      </c>
      <c r="IV103">
        <v>0</v>
      </c>
      <c r="IW103">
        <v>0</v>
      </c>
      <c r="IX103">
        <v>0</v>
      </c>
      <c r="IY103">
        <v>0</v>
      </c>
      <c r="IZ103">
        <v>0</v>
      </c>
      <c r="JA103">
        <v>0</v>
      </c>
      <c r="JB103">
        <v>0</v>
      </c>
      <c r="JC103">
        <v>0</v>
      </c>
      <c r="JD103">
        <v>3.9990000000000001</v>
      </c>
      <c r="JE103">
        <v>6</v>
      </c>
      <c r="JF103">
        <v>5.6239999999999997</v>
      </c>
      <c r="JG103">
        <v>7.3639999999999999</v>
      </c>
      <c r="JH103">
        <v>6.9779999999999998</v>
      </c>
      <c r="JI103">
        <v>11.606</v>
      </c>
      <c r="JJ103">
        <v>8.7569999999999997</v>
      </c>
      <c r="JK103">
        <v>9.5180000000000007</v>
      </c>
      <c r="JL103">
        <v>6.3739999999999997</v>
      </c>
      <c r="JM103">
        <v>7.12</v>
      </c>
      <c r="JN103">
        <v>9.5190000000000001</v>
      </c>
      <c r="JO103">
        <v>7.7060000000000004</v>
      </c>
      <c r="JP103">
        <v>8.2710000000000008</v>
      </c>
      <c r="JQ103">
        <v>6.9509999999999996</v>
      </c>
      <c r="JR103">
        <v>6.9029999999999996</v>
      </c>
      <c r="JS103">
        <v>11.567</v>
      </c>
      <c r="JT103">
        <v>10.212</v>
      </c>
      <c r="JU103">
        <v>7.7119999999999997</v>
      </c>
      <c r="JV103">
        <v>9.16</v>
      </c>
      <c r="JW103">
        <v>12.805</v>
      </c>
      <c r="JX103">
        <v>7.4089999999999998</v>
      </c>
      <c r="JY103">
        <v>8.0009999999999994</v>
      </c>
      <c r="JZ103">
        <v>5.0679999999999996</v>
      </c>
      <c r="KA103">
        <v>9.6829999999999998</v>
      </c>
      <c r="KB103">
        <v>11.563000000000001</v>
      </c>
      <c r="KC103">
        <v>10.311</v>
      </c>
      <c r="KD103">
        <v>12.034000000000001</v>
      </c>
      <c r="KE103">
        <v>11.867000000000001</v>
      </c>
      <c r="KF103">
        <v>10.465</v>
      </c>
      <c r="KG103">
        <v>13.173999999999999</v>
      </c>
    </row>
    <row r="104" spans="1:293" x14ac:dyDescent="0.25">
      <c r="A104" s="1" t="s">
        <v>804</v>
      </c>
      <c r="B104" t="s">
        <v>833</v>
      </c>
      <c r="C104" t="s">
        <v>588</v>
      </c>
      <c r="D104">
        <v>52</v>
      </c>
      <c r="E104" t="s">
        <v>10</v>
      </c>
      <c r="F104">
        <v>2</v>
      </c>
      <c r="G104">
        <v>1</v>
      </c>
      <c r="H104" t="s">
        <v>8</v>
      </c>
      <c r="I104" t="s">
        <v>7</v>
      </c>
      <c r="J104" t="s">
        <v>5</v>
      </c>
      <c r="K104" t="s">
        <v>830</v>
      </c>
      <c r="L104" t="s">
        <v>831</v>
      </c>
      <c r="M104" s="7">
        <v>21.447816159999999</v>
      </c>
      <c r="N104" s="7">
        <v>49.113914059999999</v>
      </c>
      <c r="O104" s="7">
        <f>M104*'Emission and cost factors'!$D$8+N104*'Emission and cost factors'!$E$8</f>
        <v>27.096441861199999</v>
      </c>
      <c r="P104" s="8">
        <f>M104*'Emission and cost factors'!$D$9+N104*'Emission and cost factors'!$E$9</f>
        <v>8.2249997553999989</v>
      </c>
      <c r="Q104" s="7">
        <f t="shared" si="21"/>
        <v>20.837333333333333</v>
      </c>
      <c r="R104" s="2">
        <f t="shared" si="22"/>
        <v>0</v>
      </c>
      <c r="S104" s="2">
        <f t="shared" si="23"/>
        <v>0</v>
      </c>
      <c r="T104" s="2">
        <f t="shared" si="24"/>
        <v>0</v>
      </c>
      <c r="U104" s="7">
        <f t="shared" si="25"/>
        <v>0</v>
      </c>
      <c r="V104" s="7">
        <f t="shared" si="26"/>
        <v>0</v>
      </c>
      <c r="W104" s="7">
        <f t="shared" si="27"/>
        <v>0</v>
      </c>
      <c r="X104">
        <v>20.52</v>
      </c>
      <c r="Y104">
        <v>20.61</v>
      </c>
      <c r="Z104">
        <v>20.65</v>
      </c>
      <c r="AA104">
        <v>20.6</v>
      </c>
      <c r="AB104">
        <v>20.67</v>
      </c>
      <c r="AC104">
        <v>20.76</v>
      </c>
      <c r="AD104">
        <v>20.81</v>
      </c>
      <c r="AE104">
        <v>20.97</v>
      </c>
      <c r="AF104">
        <v>20.82</v>
      </c>
      <c r="AG104">
        <v>20.72</v>
      </c>
      <c r="AH104">
        <v>20.9</v>
      </c>
      <c r="AI104">
        <v>20.73</v>
      </c>
      <c r="AJ104">
        <v>20.72</v>
      </c>
      <c r="AK104">
        <v>20.59</v>
      </c>
      <c r="AL104">
        <v>20.64</v>
      </c>
      <c r="AM104">
        <v>20.86</v>
      </c>
      <c r="AN104">
        <v>20.93</v>
      </c>
      <c r="AO104">
        <v>20.75</v>
      </c>
      <c r="AP104">
        <v>20.77</v>
      </c>
      <c r="AQ104">
        <v>21.15</v>
      </c>
      <c r="AR104">
        <v>21</v>
      </c>
      <c r="AS104">
        <v>20.76</v>
      </c>
      <c r="AT104">
        <v>20.79</v>
      </c>
      <c r="AU104">
        <v>21.08</v>
      </c>
      <c r="AV104">
        <v>21.1</v>
      </c>
      <c r="AW104">
        <v>20.83</v>
      </c>
      <c r="AX104">
        <v>20.9</v>
      </c>
      <c r="AY104">
        <v>21.21</v>
      </c>
      <c r="AZ104">
        <v>21.03</v>
      </c>
      <c r="BA104">
        <v>21.25</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18.09</v>
      </c>
      <c r="EO104">
        <v>17.91</v>
      </c>
      <c r="EP104">
        <v>18.23</v>
      </c>
      <c r="EQ104">
        <v>17.66</v>
      </c>
      <c r="ER104">
        <v>18.079999999999998</v>
      </c>
      <c r="ES104">
        <v>19.18</v>
      </c>
      <c r="ET104">
        <v>19.95</v>
      </c>
      <c r="EU104">
        <v>20.3</v>
      </c>
      <c r="EV104">
        <v>20.07</v>
      </c>
      <c r="EW104">
        <v>19.66</v>
      </c>
      <c r="EX104">
        <v>20.04</v>
      </c>
      <c r="EY104">
        <v>19.190000000000001</v>
      </c>
      <c r="EZ104">
        <v>19.64</v>
      </c>
      <c r="FA104">
        <v>18.37</v>
      </c>
      <c r="FB104">
        <v>18.239999999999998</v>
      </c>
      <c r="FC104">
        <v>19.52</v>
      </c>
      <c r="FD104">
        <v>20.2</v>
      </c>
      <c r="FE104">
        <v>19.77</v>
      </c>
      <c r="FF104">
        <v>19.91</v>
      </c>
      <c r="FG104">
        <v>20.54</v>
      </c>
      <c r="FH104">
        <v>20.39</v>
      </c>
      <c r="FI104">
        <v>19.88</v>
      </c>
      <c r="FJ104">
        <v>19.93</v>
      </c>
      <c r="FK104">
        <v>20.260000000000002</v>
      </c>
      <c r="FL104">
        <v>20.46</v>
      </c>
      <c r="FM104">
        <v>19.760000000000002</v>
      </c>
      <c r="FN104">
        <v>20.21</v>
      </c>
      <c r="FO104">
        <v>20.7</v>
      </c>
      <c r="FP104">
        <v>20.420000000000002</v>
      </c>
      <c r="FQ104">
        <v>20.78</v>
      </c>
      <c r="FR104">
        <v>1</v>
      </c>
      <c r="FS104">
        <v>1</v>
      </c>
      <c r="FT104">
        <v>1</v>
      </c>
      <c r="FU104">
        <v>1</v>
      </c>
      <c r="FV104">
        <v>1</v>
      </c>
      <c r="FW104">
        <v>1</v>
      </c>
      <c r="FX104">
        <v>0.1</v>
      </c>
      <c r="FY104">
        <v>0</v>
      </c>
      <c r="FZ104">
        <v>0</v>
      </c>
      <c r="GA104">
        <v>0.75800000000000001</v>
      </c>
      <c r="GB104">
        <v>0</v>
      </c>
      <c r="GC104">
        <v>1</v>
      </c>
      <c r="GD104">
        <v>1</v>
      </c>
      <c r="GE104">
        <v>1</v>
      </c>
      <c r="GF104">
        <v>1</v>
      </c>
      <c r="GG104">
        <v>1</v>
      </c>
      <c r="GH104">
        <v>0</v>
      </c>
      <c r="GI104">
        <v>0.53300000000000003</v>
      </c>
      <c r="GJ104">
        <v>0.2</v>
      </c>
      <c r="GK104">
        <v>0</v>
      </c>
      <c r="GL104">
        <v>0</v>
      </c>
      <c r="GM104">
        <v>0.25800000000000001</v>
      </c>
      <c r="GN104">
        <v>0.11700000000000001</v>
      </c>
      <c r="GO104">
        <v>0</v>
      </c>
      <c r="GP104">
        <v>0</v>
      </c>
      <c r="GQ104">
        <v>0.84199999999999997</v>
      </c>
      <c r="GR104">
        <v>0</v>
      </c>
      <c r="GS104">
        <v>0</v>
      </c>
      <c r="GT104">
        <v>0</v>
      </c>
      <c r="GU104">
        <v>0</v>
      </c>
      <c r="GV104">
        <v>1</v>
      </c>
      <c r="GW104">
        <v>1</v>
      </c>
      <c r="GX104">
        <v>1</v>
      </c>
      <c r="GY104">
        <v>1</v>
      </c>
      <c r="GZ104">
        <v>1</v>
      </c>
      <c r="HA104">
        <v>0</v>
      </c>
      <c r="HB104">
        <v>0</v>
      </c>
      <c r="HC104">
        <v>0</v>
      </c>
      <c r="HD104">
        <v>0</v>
      </c>
      <c r="HE104">
        <v>0</v>
      </c>
      <c r="HF104">
        <v>0</v>
      </c>
      <c r="HG104">
        <v>0</v>
      </c>
      <c r="HH104">
        <v>0</v>
      </c>
      <c r="HI104">
        <v>1</v>
      </c>
      <c r="HJ104">
        <v>1</v>
      </c>
      <c r="HK104">
        <v>0</v>
      </c>
      <c r="HL104">
        <v>0</v>
      </c>
      <c r="HM104">
        <v>0</v>
      </c>
      <c r="HN104">
        <v>0</v>
      </c>
      <c r="HO104">
        <v>0</v>
      </c>
      <c r="HP104">
        <v>0</v>
      </c>
      <c r="HQ104">
        <v>0</v>
      </c>
      <c r="HR104">
        <v>0</v>
      </c>
      <c r="HS104">
        <v>0</v>
      </c>
      <c r="HT104">
        <v>0</v>
      </c>
      <c r="HU104">
        <v>0</v>
      </c>
      <c r="HV104">
        <v>0</v>
      </c>
      <c r="HW104">
        <v>0</v>
      </c>
      <c r="HX104">
        <v>0</v>
      </c>
      <c r="HY104">
        <v>0</v>
      </c>
      <c r="HZ104">
        <v>0</v>
      </c>
      <c r="IA104">
        <v>0.23300000000000001</v>
      </c>
      <c r="IB104">
        <v>0</v>
      </c>
      <c r="IC104">
        <v>1</v>
      </c>
      <c r="ID104">
        <v>0</v>
      </c>
      <c r="IE104">
        <v>0</v>
      </c>
      <c r="IF104">
        <v>0</v>
      </c>
      <c r="IG104">
        <v>0</v>
      </c>
      <c r="IH104">
        <v>0</v>
      </c>
      <c r="II104">
        <v>0</v>
      </c>
      <c r="IJ104">
        <v>0</v>
      </c>
      <c r="IK104">
        <v>0</v>
      </c>
      <c r="IL104">
        <v>0</v>
      </c>
      <c r="IM104">
        <v>0</v>
      </c>
      <c r="IN104">
        <v>0</v>
      </c>
      <c r="IO104">
        <v>0</v>
      </c>
      <c r="IP104">
        <v>0</v>
      </c>
      <c r="IQ104">
        <v>0</v>
      </c>
      <c r="IR104">
        <v>0</v>
      </c>
      <c r="IS104">
        <v>0</v>
      </c>
      <c r="IT104">
        <v>0</v>
      </c>
      <c r="IU104">
        <v>0</v>
      </c>
      <c r="IV104">
        <v>0</v>
      </c>
      <c r="IW104">
        <v>0</v>
      </c>
      <c r="IX104">
        <v>0</v>
      </c>
      <c r="IY104">
        <v>0</v>
      </c>
      <c r="IZ104">
        <v>0</v>
      </c>
      <c r="JA104">
        <v>0</v>
      </c>
      <c r="JB104">
        <v>0</v>
      </c>
      <c r="JC104">
        <v>0</v>
      </c>
      <c r="JD104">
        <v>3.9990000000000001</v>
      </c>
      <c r="JE104">
        <v>6</v>
      </c>
      <c r="JF104">
        <v>5.6239999999999997</v>
      </c>
      <c r="JG104">
        <v>7.3639999999999999</v>
      </c>
      <c r="JH104">
        <v>6.9779999999999998</v>
      </c>
      <c r="JI104">
        <v>11.606</v>
      </c>
      <c r="JJ104">
        <v>8.7569999999999997</v>
      </c>
      <c r="JK104">
        <v>9.5180000000000007</v>
      </c>
      <c r="JL104">
        <v>6.3739999999999997</v>
      </c>
      <c r="JM104">
        <v>7.12</v>
      </c>
      <c r="JN104">
        <v>9.5190000000000001</v>
      </c>
      <c r="JO104">
        <v>7.7060000000000004</v>
      </c>
      <c r="JP104">
        <v>8.2710000000000008</v>
      </c>
      <c r="JQ104">
        <v>6.9509999999999996</v>
      </c>
      <c r="JR104">
        <v>6.9029999999999996</v>
      </c>
      <c r="JS104">
        <v>11.567</v>
      </c>
      <c r="JT104">
        <v>10.212</v>
      </c>
      <c r="JU104">
        <v>7.7119999999999997</v>
      </c>
      <c r="JV104">
        <v>9.16</v>
      </c>
      <c r="JW104">
        <v>12.805</v>
      </c>
      <c r="JX104">
        <v>7.4089999999999998</v>
      </c>
      <c r="JY104">
        <v>8.0009999999999994</v>
      </c>
      <c r="JZ104">
        <v>5.0679999999999996</v>
      </c>
      <c r="KA104">
        <v>9.6829999999999998</v>
      </c>
      <c r="KB104">
        <v>11.563000000000001</v>
      </c>
      <c r="KC104">
        <v>10.311</v>
      </c>
      <c r="KD104">
        <v>12.034000000000001</v>
      </c>
      <c r="KE104">
        <v>11.867000000000001</v>
      </c>
      <c r="KF104">
        <v>10.465</v>
      </c>
      <c r="KG104">
        <v>13.173999999999999</v>
      </c>
    </row>
    <row r="105" spans="1:293" x14ac:dyDescent="0.25">
      <c r="A105" s="1" t="s">
        <v>805</v>
      </c>
      <c r="B105" t="s">
        <v>833</v>
      </c>
      <c r="C105" t="s">
        <v>588</v>
      </c>
      <c r="D105">
        <v>53</v>
      </c>
      <c r="E105" t="s">
        <v>10</v>
      </c>
      <c r="F105">
        <v>2</v>
      </c>
      <c r="G105">
        <v>1</v>
      </c>
      <c r="H105" t="s">
        <v>8</v>
      </c>
      <c r="I105" t="s">
        <v>3</v>
      </c>
      <c r="J105" t="s">
        <v>611</v>
      </c>
      <c r="K105" t="s">
        <v>830</v>
      </c>
      <c r="L105" t="s">
        <v>831</v>
      </c>
      <c r="M105" s="7">
        <v>21.40410962</v>
      </c>
      <c r="N105" s="7">
        <v>48.572613359999998</v>
      </c>
      <c r="O105" s="7">
        <f>M105*'Emission and cost factors'!$D$8+N105*'Emission and cost factors'!$E$8</f>
        <v>26.838265165799999</v>
      </c>
      <c r="P105" s="8">
        <f>M105*'Emission and cost factors'!$D$9+N105*'Emission and cost factors'!$E$9</f>
        <v>8.1420563887999986</v>
      </c>
      <c r="Q105" s="7">
        <f t="shared" si="21"/>
        <v>20.800666666666668</v>
      </c>
      <c r="R105" s="2">
        <f t="shared" si="22"/>
        <v>0</v>
      </c>
      <c r="S105" s="2">
        <f t="shared" si="23"/>
        <v>0</v>
      </c>
      <c r="T105" s="2">
        <f t="shared" si="24"/>
        <v>0</v>
      </c>
      <c r="U105" s="7">
        <f t="shared" si="25"/>
        <v>0</v>
      </c>
      <c r="V105" s="7">
        <f t="shared" si="26"/>
        <v>0</v>
      </c>
      <c r="W105" s="7">
        <f t="shared" si="27"/>
        <v>0</v>
      </c>
      <c r="X105">
        <v>20.399999999999999</v>
      </c>
      <c r="Y105">
        <v>20.54</v>
      </c>
      <c r="Z105">
        <v>20.59</v>
      </c>
      <c r="AA105">
        <v>20.54</v>
      </c>
      <c r="AB105">
        <v>20.62</v>
      </c>
      <c r="AC105">
        <v>20.79</v>
      </c>
      <c r="AD105">
        <v>20.74</v>
      </c>
      <c r="AE105">
        <v>20.94</v>
      </c>
      <c r="AF105">
        <v>20.74</v>
      </c>
      <c r="AG105">
        <v>20.72</v>
      </c>
      <c r="AH105">
        <v>20.86</v>
      </c>
      <c r="AI105">
        <v>20.7</v>
      </c>
      <c r="AJ105">
        <v>20.64</v>
      </c>
      <c r="AK105">
        <v>20.51</v>
      </c>
      <c r="AL105">
        <v>20.59</v>
      </c>
      <c r="AM105">
        <v>20.81</v>
      </c>
      <c r="AN105">
        <v>20.89</v>
      </c>
      <c r="AO105">
        <v>20.8</v>
      </c>
      <c r="AP105">
        <v>20.74</v>
      </c>
      <c r="AQ105">
        <v>21.1</v>
      </c>
      <c r="AR105">
        <v>20.92</v>
      </c>
      <c r="AS105">
        <v>20.79</v>
      </c>
      <c r="AT105">
        <v>20.7</v>
      </c>
      <c r="AU105">
        <v>21.07</v>
      </c>
      <c r="AV105">
        <v>21.07</v>
      </c>
      <c r="AW105">
        <v>20.86</v>
      </c>
      <c r="AX105">
        <v>20.82</v>
      </c>
      <c r="AY105">
        <v>21.23</v>
      </c>
      <c r="AZ105">
        <v>21.01</v>
      </c>
      <c r="BA105">
        <v>21.29</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17.940000000000001</v>
      </c>
      <c r="EO105">
        <v>17.88</v>
      </c>
      <c r="EP105">
        <v>18.059999999999999</v>
      </c>
      <c r="EQ105">
        <v>17.68</v>
      </c>
      <c r="ER105">
        <v>18.02</v>
      </c>
      <c r="ES105">
        <v>19.23</v>
      </c>
      <c r="ET105">
        <v>20.02</v>
      </c>
      <c r="EU105">
        <v>20.38</v>
      </c>
      <c r="EV105">
        <v>20.12</v>
      </c>
      <c r="EW105">
        <v>19.61</v>
      </c>
      <c r="EX105">
        <v>20.2</v>
      </c>
      <c r="EY105">
        <v>18.96</v>
      </c>
      <c r="EZ105">
        <v>19.71</v>
      </c>
      <c r="FA105">
        <v>18.28</v>
      </c>
      <c r="FB105">
        <v>18.21</v>
      </c>
      <c r="FC105">
        <v>19.79</v>
      </c>
      <c r="FD105">
        <v>20.28</v>
      </c>
      <c r="FE105">
        <v>19.559999999999999</v>
      </c>
      <c r="FF105">
        <v>19.93</v>
      </c>
      <c r="FG105">
        <v>20.65</v>
      </c>
      <c r="FH105">
        <v>20.39</v>
      </c>
      <c r="FI105">
        <v>19.68</v>
      </c>
      <c r="FJ105">
        <v>20</v>
      </c>
      <c r="FK105">
        <v>20.440000000000001</v>
      </c>
      <c r="FL105">
        <v>20.51</v>
      </c>
      <c r="FM105">
        <v>19.62</v>
      </c>
      <c r="FN105">
        <v>20.2</v>
      </c>
      <c r="FO105">
        <v>20.52</v>
      </c>
      <c r="FP105">
        <v>20.440000000000001</v>
      </c>
      <c r="FQ105">
        <v>20.6</v>
      </c>
      <c r="FR105">
        <v>1</v>
      </c>
      <c r="FS105">
        <v>1</v>
      </c>
      <c r="FT105">
        <v>1</v>
      </c>
      <c r="FU105">
        <v>1</v>
      </c>
      <c r="FV105">
        <v>1</v>
      </c>
      <c r="FW105">
        <v>1</v>
      </c>
      <c r="FX105">
        <v>0</v>
      </c>
      <c r="FY105">
        <v>0</v>
      </c>
      <c r="FZ105">
        <v>0</v>
      </c>
      <c r="GA105">
        <v>0.625</v>
      </c>
      <c r="GB105">
        <v>0</v>
      </c>
      <c r="GC105">
        <v>1</v>
      </c>
      <c r="GD105">
        <v>0.45800000000000002</v>
      </c>
      <c r="GE105">
        <v>1</v>
      </c>
      <c r="GF105">
        <v>1</v>
      </c>
      <c r="GG105">
        <v>0.39200000000000002</v>
      </c>
      <c r="GH105">
        <v>0</v>
      </c>
      <c r="GI105">
        <v>0.82499999999999996</v>
      </c>
      <c r="GJ105">
        <v>0.11700000000000001</v>
      </c>
      <c r="GK105">
        <v>0</v>
      </c>
      <c r="GL105">
        <v>0</v>
      </c>
      <c r="GM105">
        <v>0.55800000000000005</v>
      </c>
      <c r="GN105">
        <v>0</v>
      </c>
      <c r="GO105">
        <v>0</v>
      </c>
      <c r="GP105">
        <v>0</v>
      </c>
      <c r="GQ105">
        <v>0.98299999999999998</v>
      </c>
      <c r="GR105">
        <v>0</v>
      </c>
      <c r="GS105">
        <v>0</v>
      </c>
      <c r="GT105">
        <v>0</v>
      </c>
      <c r="GU105">
        <v>0</v>
      </c>
      <c r="GV105">
        <v>1</v>
      </c>
      <c r="GW105">
        <v>1</v>
      </c>
      <c r="GX105">
        <v>1</v>
      </c>
      <c r="GY105">
        <v>1</v>
      </c>
      <c r="GZ105">
        <v>1</v>
      </c>
      <c r="HA105">
        <v>0</v>
      </c>
      <c r="HB105">
        <v>0</v>
      </c>
      <c r="HC105">
        <v>0</v>
      </c>
      <c r="HD105">
        <v>0</v>
      </c>
      <c r="HE105">
        <v>0</v>
      </c>
      <c r="HF105">
        <v>0</v>
      </c>
      <c r="HG105">
        <v>0.1</v>
      </c>
      <c r="HH105">
        <v>0</v>
      </c>
      <c r="HI105">
        <v>1</v>
      </c>
      <c r="HJ105">
        <v>1</v>
      </c>
      <c r="HK105">
        <v>0</v>
      </c>
      <c r="HL105">
        <v>0</v>
      </c>
      <c r="HM105">
        <v>0</v>
      </c>
      <c r="HN105">
        <v>0</v>
      </c>
      <c r="HO105">
        <v>0</v>
      </c>
      <c r="HP105">
        <v>0</v>
      </c>
      <c r="HQ105">
        <v>0</v>
      </c>
      <c r="HR105">
        <v>0</v>
      </c>
      <c r="HS105">
        <v>0</v>
      </c>
      <c r="HT105">
        <v>0</v>
      </c>
      <c r="HU105">
        <v>0</v>
      </c>
      <c r="HV105">
        <v>0</v>
      </c>
      <c r="HW105">
        <v>0</v>
      </c>
      <c r="HX105">
        <v>0</v>
      </c>
      <c r="HY105">
        <v>0</v>
      </c>
      <c r="HZ105">
        <v>0.125</v>
      </c>
      <c r="IA105">
        <v>0.24199999999999999</v>
      </c>
      <c r="IB105">
        <v>0</v>
      </c>
      <c r="IC105">
        <v>0.84199999999999997</v>
      </c>
      <c r="ID105">
        <v>0</v>
      </c>
      <c r="IE105">
        <v>0</v>
      </c>
      <c r="IF105">
        <v>0</v>
      </c>
      <c r="IG105">
        <v>0</v>
      </c>
      <c r="IH105">
        <v>0</v>
      </c>
      <c r="II105">
        <v>0</v>
      </c>
      <c r="IJ105">
        <v>0</v>
      </c>
      <c r="IK105">
        <v>0</v>
      </c>
      <c r="IL105">
        <v>0</v>
      </c>
      <c r="IM105">
        <v>0</v>
      </c>
      <c r="IN105">
        <v>0</v>
      </c>
      <c r="IO105">
        <v>0</v>
      </c>
      <c r="IP105">
        <v>0</v>
      </c>
      <c r="IQ105">
        <v>0</v>
      </c>
      <c r="IR105">
        <v>0</v>
      </c>
      <c r="IS105">
        <v>0</v>
      </c>
      <c r="IT105">
        <v>0</v>
      </c>
      <c r="IU105">
        <v>0</v>
      </c>
      <c r="IV105">
        <v>0</v>
      </c>
      <c r="IW105">
        <v>0</v>
      </c>
      <c r="IX105">
        <v>0</v>
      </c>
      <c r="IY105">
        <v>0</v>
      </c>
      <c r="IZ105">
        <v>0</v>
      </c>
      <c r="JA105">
        <v>0</v>
      </c>
      <c r="JB105">
        <v>0</v>
      </c>
      <c r="JC105">
        <v>0</v>
      </c>
      <c r="JD105">
        <v>3.9990000000000001</v>
      </c>
      <c r="JE105">
        <v>6</v>
      </c>
      <c r="JF105">
        <v>5.6239999999999997</v>
      </c>
      <c r="JG105">
        <v>7.3639999999999999</v>
      </c>
      <c r="JH105">
        <v>6.9779999999999998</v>
      </c>
      <c r="JI105">
        <v>11.606</v>
      </c>
      <c r="JJ105">
        <v>8.7569999999999997</v>
      </c>
      <c r="JK105">
        <v>9.5180000000000007</v>
      </c>
      <c r="JL105">
        <v>6.3739999999999997</v>
      </c>
      <c r="JM105">
        <v>7.12</v>
      </c>
      <c r="JN105">
        <v>9.5190000000000001</v>
      </c>
      <c r="JO105">
        <v>7.7060000000000004</v>
      </c>
      <c r="JP105">
        <v>8.2710000000000008</v>
      </c>
      <c r="JQ105">
        <v>6.9509999999999996</v>
      </c>
      <c r="JR105">
        <v>6.9029999999999996</v>
      </c>
      <c r="JS105">
        <v>11.567</v>
      </c>
      <c r="JT105">
        <v>10.212</v>
      </c>
      <c r="JU105">
        <v>7.7119999999999997</v>
      </c>
      <c r="JV105">
        <v>9.16</v>
      </c>
      <c r="JW105">
        <v>12.805</v>
      </c>
      <c r="JX105">
        <v>7.4089999999999998</v>
      </c>
      <c r="JY105">
        <v>8.0009999999999994</v>
      </c>
      <c r="JZ105">
        <v>5.0679999999999996</v>
      </c>
      <c r="KA105">
        <v>9.6829999999999998</v>
      </c>
      <c r="KB105">
        <v>11.563000000000001</v>
      </c>
      <c r="KC105">
        <v>10.311</v>
      </c>
      <c r="KD105">
        <v>12.034000000000001</v>
      </c>
      <c r="KE105">
        <v>11.867000000000001</v>
      </c>
      <c r="KF105">
        <v>10.465</v>
      </c>
      <c r="KG105">
        <v>13.173999999999999</v>
      </c>
    </row>
    <row r="106" spans="1:293" x14ac:dyDescent="0.25">
      <c r="A106" s="1" t="s">
        <v>806</v>
      </c>
      <c r="B106" t="s">
        <v>833</v>
      </c>
      <c r="C106" t="s">
        <v>588</v>
      </c>
      <c r="D106">
        <v>54</v>
      </c>
      <c r="E106" t="s">
        <v>10</v>
      </c>
      <c r="F106">
        <v>2</v>
      </c>
      <c r="G106">
        <v>1</v>
      </c>
      <c r="H106" t="s">
        <v>8</v>
      </c>
      <c r="I106" t="s">
        <v>3</v>
      </c>
      <c r="J106" t="s">
        <v>5</v>
      </c>
      <c r="K106" t="s">
        <v>830</v>
      </c>
      <c r="L106" t="s">
        <v>831</v>
      </c>
      <c r="M106" s="7">
        <v>21.403195660000002</v>
      </c>
      <c r="N106" s="7">
        <v>48.567972830000002</v>
      </c>
      <c r="O106" s="7">
        <f>M106*'Emission and cost factors'!$D$8+N106*'Emission and cost factors'!$E$8</f>
        <v>26.835938590400001</v>
      </c>
      <c r="P106" s="8">
        <f>M106*'Emission and cost factors'!$D$9+N106*'Emission and cost factors'!$E$9</f>
        <v>8.1413237508999998</v>
      </c>
      <c r="Q106" s="7">
        <f t="shared" si="21"/>
        <v>20.800666666666668</v>
      </c>
      <c r="R106" s="2">
        <f t="shared" si="22"/>
        <v>0</v>
      </c>
      <c r="S106" s="2">
        <f t="shared" si="23"/>
        <v>0</v>
      </c>
      <c r="T106" s="2">
        <f t="shared" si="24"/>
        <v>0</v>
      </c>
      <c r="U106" s="7">
        <f t="shared" si="25"/>
        <v>0</v>
      </c>
      <c r="V106" s="7">
        <f t="shared" si="26"/>
        <v>0</v>
      </c>
      <c r="W106" s="7">
        <f t="shared" si="27"/>
        <v>0</v>
      </c>
      <c r="X106">
        <v>20.399999999999999</v>
      </c>
      <c r="Y106">
        <v>20.54</v>
      </c>
      <c r="Z106">
        <v>20.59</v>
      </c>
      <c r="AA106">
        <v>20.54</v>
      </c>
      <c r="AB106">
        <v>20.62</v>
      </c>
      <c r="AC106">
        <v>20.79</v>
      </c>
      <c r="AD106">
        <v>20.74</v>
      </c>
      <c r="AE106">
        <v>20.94</v>
      </c>
      <c r="AF106">
        <v>20.74</v>
      </c>
      <c r="AG106">
        <v>20.72</v>
      </c>
      <c r="AH106">
        <v>20.86</v>
      </c>
      <c r="AI106">
        <v>20.7</v>
      </c>
      <c r="AJ106">
        <v>20.64</v>
      </c>
      <c r="AK106">
        <v>20.51</v>
      </c>
      <c r="AL106">
        <v>20.59</v>
      </c>
      <c r="AM106">
        <v>20.81</v>
      </c>
      <c r="AN106">
        <v>20.89</v>
      </c>
      <c r="AO106">
        <v>20.8</v>
      </c>
      <c r="AP106">
        <v>20.74</v>
      </c>
      <c r="AQ106">
        <v>21.1</v>
      </c>
      <c r="AR106">
        <v>20.92</v>
      </c>
      <c r="AS106">
        <v>20.79</v>
      </c>
      <c r="AT106">
        <v>20.7</v>
      </c>
      <c r="AU106">
        <v>21.07</v>
      </c>
      <c r="AV106">
        <v>21.07</v>
      </c>
      <c r="AW106">
        <v>20.86</v>
      </c>
      <c r="AX106">
        <v>20.82</v>
      </c>
      <c r="AY106">
        <v>21.23</v>
      </c>
      <c r="AZ106">
        <v>21.01</v>
      </c>
      <c r="BA106">
        <v>21.29</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17.940000000000001</v>
      </c>
      <c r="EO106">
        <v>17.88</v>
      </c>
      <c r="EP106">
        <v>18.059999999999999</v>
      </c>
      <c r="EQ106">
        <v>17.68</v>
      </c>
      <c r="ER106">
        <v>18.02</v>
      </c>
      <c r="ES106">
        <v>19.23</v>
      </c>
      <c r="ET106">
        <v>20.02</v>
      </c>
      <c r="EU106">
        <v>20.38</v>
      </c>
      <c r="EV106">
        <v>20.12</v>
      </c>
      <c r="EW106">
        <v>19.600000000000001</v>
      </c>
      <c r="EX106">
        <v>20.2</v>
      </c>
      <c r="EY106">
        <v>18.96</v>
      </c>
      <c r="EZ106">
        <v>19.71</v>
      </c>
      <c r="FA106">
        <v>18.28</v>
      </c>
      <c r="FB106">
        <v>18.21</v>
      </c>
      <c r="FC106">
        <v>19.79</v>
      </c>
      <c r="FD106">
        <v>20.28</v>
      </c>
      <c r="FE106">
        <v>19.559999999999999</v>
      </c>
      <c r="FF106">
        <v>19.93</v>
      </c>
      <c r="FG106">
        <v>20.65</v>
      </c>
      <c r="FH106">
        <v>20.39</v>
      </c>
      <c r="FI106">
        <v>19.68</v>
      </c>
      <c r="FJ106">
        <v>20</v>
      </c>
      <c r="FK106">
        <v>20.440000000000001</v>
      </c>
      <c r="FL106">
        <v>20.51</v>
      </c>
      <c r="FM106">
        <v>19.62</v>
      </c>
      <c r="FN106">
        <v>20.2</v>
      </c>
      <c r="FO106">
        <v>20.52</v>
      </c>
      <c r="FP106">
        <v>20.440000000000001</v>
      </c>
      <c r="FQ106">
        <v>20.6</v>
      </c>
      <c r="FR106">
        <v>1</v>
      </c>
      <c r="FS106">
        <v>1</v>
      </c>
      <c r="FT106">
        <v>1</v>
      </c>
      <c r="FU106">
        <v>1</v>
      </c>
      <c r="FV106">
        <v>1</v>
      </c>
      <c r="FW106">
        <v>1</v>
      </c>
      <c r="FX106">
        <v>0</v>
      </c>
      <c r="FY106">
        <v>0</v>
      </c>
      <c r="FZ106">
        <v>0</v>
      </c>
      <c r="GA106">
        <v>0.625</v>
      </c>
      <c r="GB106">
        <v>0</v>
      </c>
      <c r="GC106">
        <v>1</v>
      </c>
      <c r="GD106">
        <v>0.45800000000000002</v>
      </c>
      <c r="GE106">
        <v>1</v>
      </c>
      <c r="GF106">
        <v>1</v>
      </c>
      <c r="GG106">
        <v>0.39200000000000002</v>
      </c>
      <c r="GH106">
        <v>0</v>
      </c>
      <c r="GI106">
        <v>0.82499999999999996</v>
      </c>
      <c r="GJ106">
        <v>0.11700000000000001</v>
      </c>
      <c r="GK106">
        <v>0</v>
      </c>
      <c r="GL106">
        <v>0</v>
      </c>
      <c r="GM106">
        <v>0.55000000000000004</v>
      </c>
      <c r="GN106">
        <v>0</v>
      </c>
      <c r="GO106">
        <v>0</v>
      </c>
      <c r="GP106">
        <v>0</v>
      </c>
      <c r="GQ106">
        <v>0.98299999999999998</v>
      </c>
      <c r="GR106">
        <v>0</v>
      </c>
      <c r="GS106">
        <v>0</v>
      </c>
      <c r="GT106">
        <v>0</v>
      </c>
      <c r="GU106">
        <v>0</v>
      </c>
      <c r="GV106">
        <v>1</v>
      </c>
      <c r="GW106">
        <v>1</v>
      </c>
      <c r="GX106">
        <v>1</v>
      </c>
      <c r="GY106">
        <v>1</v>
      </c>
      <c r="GZ106">
        <v>1</v>
      </c>
      <c r="HA106">
        <v>0</v>
      </c>
      <c r="HB106">
        <v>0</v>
      </c>
      <c r="HC106">
        <v>0</v>
      </c>
      <c r="HD106">
        <v>0</v>
      </c>
      <c r="HE106">
        <v>0</v>
      </c>
      <c r="HF106">
        <v>0</v>
      </c>
      <c r="HG106">
        <v>0.1</v>
      </c>
      <c r="HH106">
        <v>0</v>
      </c>
      <c r="HI106">
        <v>1</v>
      </c>
      <c r="HJ106">
        <v>1</v>
      </c>
      <c r="HK106">
        <v>0</v>
      </c>
      <c r="HL106">
        <v>0</v>
      </c>
      <c r="HM106">
        <v>0</v>
      </c>
      <c r="HN106">
        <v>0</v>
      </c>
      <c r="HO106">
        <v>0</v>
      </c>
      <c r="HP106">
        <v>0</v>
      </c>
      <c r="HQ106">
        <v>0</v>
      </c>
      <c r="HR106">
        <v>0</v>
      </c>
      <c r="HS106">
        <v>0</v>
      </c>
      <c r="HT106">
        <v>0</v>
      </c>
      <c r="HU106">
        <v>0</v>
      </c>
      <c r="HV106">
        <v>0</v>
      </c>
      <c r="HW106">
        <v>0</v>
      </c>
      <c r="HX106">
        <v>0</v>
      </c>
      <c r="HY106">
        <v>0</v>
      </c>
      <c r="HZ106">
        <v>0.125</v>
      </c>
      <c r="IA106">
        <v>0.25</v>
      </c>
      <c r="IB106">
        <v>0</v>
      </c>
      <c r="IC106">
        <v>0.84199999999999997</v>
      </c>
      <c r="ID106">
        <v>0</v>
      </c>
      <c r="IE106">
        <v>0</v>
      </c>
      <c r="IF106">
        <v>0</v>
      </c>
      <c r="IG106">
        <v>0</v>
      </c>
      <c r="IH106">
        <v>0</v>
      </c>
      <c r="II106">
        <v>0</v>
      </c>
      <c r="IJ106">
        <v>0</v>
      </c>
      <c r="IK106">
        <v>0</v>
      </c>
      <c r="IL106">
        <v>0</v>
      </c>
      <c r="IM106">
        <v>0</v>
      </c>
      <c r="IN106">
        <v>0</v>
      </c>
      <c r="IO106">
        <v>0</v>
      </c>
      <c r="IP106">
        <v>0</v>
      </c>
      <c r="IQ106">
        <v>0</v>
      </c>
      <c r="IR106">
        <v>0</v>
      </c>
      <c r="IS106">
        <v>0</v>
      </c>
      <c r="IT106">
        <v>0</v>
      </c>
      <c r="IU106">
        <v>0</v>
      </c>
      <c r="IV106">
        <v>0</v>
      </c>
      <c r="IW106">
        <v>0</v>
      </c>
      <c r="IX106">
        <v>0</v>
      </c>
      <c r="IY106">
        <v>0</v>
      </c>
      <c r="IZ106">
        <v>0</v>
      </c>
      <c r="JA106">
        <v>0</v>
      </c>
      <c r="JB106">
        <v>0</v>
      </c>
      <c r="JC106">
        <v>0</v>
      </c>
      <c r="JD106">
        <v>3.9990000000000001</v>
      </c>
      <c r="JE106">
        <v>6</v>
      </c>
      <c r="JF106">
        <v>5.6239999999999997</v>
      </c>
      <c r="JG106">
        <v>7.3639999999999999</v>
      </c>
      <c r="JH106">
        <v>6.9779999999999998</v>
      </c>
      <c r="JI106">
        <v>11.606</v>
      </c>
      <c r="JJ106">
        <v>8.7569999999999997</v>
      </c>
      <c r="JK106">
        <v>9.5180000000000007</v>
      </c>
      <c r="JL106">
        <v>6.3739999999999997</v>
      </c>
      <c r="JM106">
        <v>7.12</v>
      </c>
      <c r="JN106">
        <v>9.5190000000000001</v>
      </c>
      <c r="JO106">
        <v>7.7060000000000004</v>
      </c>
      <c r="JP106">
        <v>8.2710000000000008</v>
      </c>
      <c r="JQ106">
        <v>6.9509999999999996</v>
      </c>
      <c r="JR106">
        <v>6.9029999999999996</v>
      </c>
      <c r="JS106">
        <v>11.567</v>
      </c>
      <c r="JT106">
        <v>10.212</v>
      </c>
      <c r="JU106">
        <v>7.7119999999999997</v>
      </c>
      <c r="JV106">
        <v>9.16</v>
      </c>
      <c r="JW106">
        <v>12.805</v>
      </c>
      <c r="JX106">
        <v>7.4089999999999998</v>
      </c>
      <c r="JY106">
        <v>8.0009999999999994</v>
      </c>
      <c r="JZ106">
        <v>5.0679999999999996</v>
      </c>
      <c r="KA106">
        <v>9.6829999999999998</v>
      </c>
      <c r="KB106">
        <v>11.563000000000001</v>
      </c>
      <c r="KC106">
        <v>10.311</v>
      </c>
      <c r="KD106">
        <v>12.034000000000001</v>
      </c>
      <c r="KE106">
        <v>11.867000000000001</v>
      </c>
      <c r="KF106">
        <v>10.465</v>
      </c>
      <c r="KG106">
        <v>13.173999999999999</v>
      </c>
    </row>
    <row r="107" spans="1:293" x14ac:dyDescent="0.25">
      <c r="A107" s="1" t="s">
        <v>807</v>
      </c>
      <c r="B107" t="s">
        <v>833</v>
      </c>
      <c r="C107" t="s">
        <v>588</v>
      </c>
      <c r="D107">
        <v>61</v>
      </c>
      <c r="E107" t="s">
        <v>10</v>
      </c>
      <c r="F107">
        <v>2</v>
      </c>
      <c r="G107">
        <v>1</v>
      </c>
      <c r="H107" t="s">
        <v>9</v>
      </c>
      <c r="I107" t="s">
        <v>612</v>
      </c>
      <c r="J107" t="s">
        <v>611</v>
      </c>
      <c r="K107" t="s">
        <v>830</v>
      </c>
      <c r="L107" t="s">
        <v>831</v>
      </c>
      <c r="M107" s="7">
        <v>20.406400380000001</v>
      </c>
      <c r="N107" s="7">
        <v>30.598539129999999</v>
      </c>
      <c r="O107" s="7">
        <f>M107*'Emission and cost factors'!$D$8+N107*'Emission and cost factors'!$E$8</f>
        <v>18.3606720796</v>
      </c>
      <c r="P107" s="8">
        <f>M107*'Emission and cost factors'!$D$9+N107*'Emission and cost factors'!$E$9</f>
        <v>5.4060368846999989</v>
      </c>
      <c r="Q107" s="7">
        <f t="shared" si="21"/>
        <v>20.962666666666667</v>
      </c>
      <c r="R107" s="2">
        <f t="shared" si="22"/>
        <v>0</v>
      </c>
      <c r="S107" s="2">
        <f t="shared" si="23"/>
        <v>0</v>
      </c>
      <c r="T107" s="2">
        <f t="shared" si="24"/>
        <v>0</v>
      </c>
      <c r="U107" s="7">
        <f t="shared" si="25"/>
        <v>0</v>
      </c>
      <c r="V107" s="7">
        <f t="shared" si="26"/>
        <v>0</v>
      </c>
      <c r="W107" s="7">
        <f t="shared" si="27"/>
        <v>0</v>
      </c>
      <c r="X107">
        <v>20.63</v>
      </c>
      <c r="Y107">
        <v>20.67</v>
      </c>
      <c r="Z107">
        <v>20.73</v>
      </c>
      <c r="AA107">
        <v>20.76</v>
      </c>
      <c r="AB107">
        <v>20.83</v>
      </c>
      <c r="AC107">
        <v>20.86</v>
      </c>
      <c r="AD107">
        <v>20.92</v>
      </c>
      <c r="AE107">
        <v>21.09</v>
      </c>
      <c r="AF107">
        <v>20.97</v>
      </c>
      <c r="AG107">
        <v>20.82</v>
      </c>
      <c r="AH107">
        <v>21.07</v>
      </c>
      <c r="AI107">
        <v>20.81</v>
      </c>
      <c r="AJ107">
        <v>20.88</v>
      </c>
      <c r="AK107">
        <v>20.7</v>
      </c>
      <c r="AL107">
        <v>20.76</v>
      </c>
      <c r="AM107">
        <v>21.1</v>
      </c>
      <c r="AN107">
        <v>21.09</v>
      </c>
      <c r="AO107">
        <v>20.81</v>
      </c>
      <c r="AP107">
        <v>20.9</v>
      </c>
      <c r="AQ107">
        <v>21.23</v>
      </c>
      <c r="AR107">
        <v>21.07</v>
      </c>
      <c r="AS107">
        <v>20.82</v>
      </c>
      <c r="AT107">
        <v>20.96</v>
      </c>
      <c r="AU107">
        <v>21.25</v>
      </c>
      <c r="AV107">
        <v>21.19</v>
      </c>
      <c r="AW107">
        <v>20.89</v>
      </c>
      <c r="AX107">
        <v>21.01</v>
      </c>
      <c r="AY107">
        <v>21.47</v>
      </c>
      <c r="AZ107">
        <v>21.13</v>
      </c>
      <c r="BA107">
        <v>21.46</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18.8</v>
      </c>
      <c r="EO107">
        <v>19.29</v>
      </c>
      <c r="EP107">
        <v>19.54</v>
      </c>
      <c r="EQ107">
        <v>19.22</v>
      </c>
      <c r="ER107">
        <v>19.440000000000001</v>
      </c>
      <c r="ES107">
        <v>20.12</v>
      </c>
      <c r="ET107">
        <v>20.440000000000001</v>
      </c>
      <c r="EU107">
        <v>20.48</v>
      </c>
      <c r="EV107">
        <v>20.48</v>
      </c>
      <c r="EW107">
        <v>20.190000000000001</v>
      </c>
      <c r="EX107">
        <v>20.58</v>
      </c>
      <c r="EY107">
        <v>19.59</v>
      </c>
      <c r="EZ107">
        <v>20.27</v>
      </c>
      <c r="FA107">
        <v>19.27</v>
      </c>
      <c r="FB107">
        <v>19.47</v>
      </c>
      <c r="FC107">
        <v>20.55</v>
      </c>
      <c r="FD107">
        <v>20.6</v>
      </c>
      <c r="FE107">
        <v>20.079999999999998</v>
      </c>
      <c r="FF107">
        <v>20.32</v>
      </c>
      <c r="FG107">
        <v>20.62</v>
      </c>
      <c r="FH107">
        <v>20.47</v>
      </c>
      <c r="FI107">
        <v>20.14</v>
      </c>
      <c r="FJ107">
        <v>20.420000000000002</v>
      </c>
      <c r="FK107">
        <v>20.48</v>
      </c>
      <c r="FL107">
        <v>20.79</v>
      </c>
      <c r="FM107">
        <v>20.05</v>
      </c>
      <c r="FN107">
        <v>20.41</v>
      </c>
      <c r="FO107">
        <v>20.71</v>
      </c>
      <c r="FP107">
        <v>20.77</v>
      </c>
      <c r="FQ107">
        <v>20.8</v>
      </c>
      <c r="FR107">
        <v>1</v>
      </c>
      <c r="FS107">
        <v>1</v>
      </c>
      <c r="FT107">
        <v>0.84199999999999997</v>
      </c>
      <c r="FU107">
        <v>1</v>
      </c>
      <c r="FV107">
        <v>1</v>
      </c>
      <c r="FW107">
        <v>0</v>
      </c>
      <c r="FX107">
        <v>0</v>
      </c>
      <c r="FY107">
        <v>0</v>
      </c>
      <c r="FZ107">
        <v>0</v>
      </c>
      <c r="GA107">
        <v>0</v>
      </c>
      <c r="GB107">
        <v>0</v>
      </c>
      <c r="GC107">
        <v>1</v>
      </c>
      <c r="GD107">
        <v>0</v>
      </c>
      <c r="GE107">
        <v>1</v>
      </c>
      <c r="GF107">
        <v>1</v>
      </c>
      <c r="GG107">
        <v>0</v>
      </c>
      <c r="GH107">
        <v>0</v>
      </c>
      <c r="GI107">
        <v>0</v>
      </c>
      <c r="GJ107">
        <v>0</v>
      </c>
      <c r="GK107">
        <v>0</v>
      </c>
      <c r="GL107">
        <v>0</v>
      </c>
      <c r="GM107">
        <v>0</v>
      </c>
      <c r="GN107">
        <v>0</v>
      </c>
      <c r="GO107">
        <v>0</v>
      </c>
      <c r="GP107">
        <v>0</v>
      </c>
      <c r="GQ107">
        <v>0</v>
      </c>
      <c r="GR107">
        <v>0</v>
      </c>
      <c r="GS107">
        <v>0</v>
      </c>
      <c r="GT107">
        <v>0</v>
      </c>
      <c r="GU107">
        <v>0</v>
      </c>
      <c r="GV107">
        <v>0.42499999999999999</v>
      </c>
      <c r="GW107">
        <v>0</v>
      </c>
      <c r="GX107">
        <v>0</v>
      </c>
      <c r="GY107">
        <v>0</v>
      </c>
      <c r="GZ107">
        <v>0</v>
      </c>
      <c r="HA107">
        <v>0</v>
      </c>
      <c r="HB107">
        <v>0</v>
      </c>
      <c r="HC107">
        <v>0</v>
      </c>
      <c r="HD107">
        <v>0</v>
      </c>
      <c r="HE107">
        <v>0</v>
      </c>
      <c r="HF107">
        <v>0</v>
      </c>
      <c r="HG107">
        <v>0</v>
      </c>
      <c r="HH107">
        <v>0</v>
      </c>
      <c r="HI107">
        <v>0</v>
      </c>
      <c r="HJ107">
        <v>0</v>
      </c>
      <c r="HK107">
        <v>0</v>
      </c>
      <c r="HL107">
        <v>0</v>
      </c>
      <c r="HM107">
        <v>0</v>
      </c>
      <c r="HN107">
        <v>0</v>
      </c>
      <c r="HO107">
        <v>0</v>
      </c>
      <c r="HP107">
        <v>0</v>
      </c>
      <c r="HQ107">
        <v>0</v>
      </c>
      <c r="HR107">
        <v>0</v>
      </c>
      <c r="HS107">
        <v>0</v>
      </c>
      <c r="HT107">
        <v>0</v>
      </c>
      <c r="HU107">
        <v>0</v>
      </c>
      <c r="HV107">
        <v>0</v>
      </c>
      <c r="HW107">
        <v>0</v>
      </c>
      <c r="HX107">
        <v>0</v>
      </c>
      <c r="HY107">
        <v>0</v>
      </c>
      <c r="HZ107">
        <v>0</v>
      </c>
      <c r="IA107">
        <v>0</v>
      </c>
      <c r="IB107">
        <v>0</v>
      </c>
      <c r="IC107">
        <v>0</v>
      </c>
      <c r="ID107">
        <v>0</v>
      </c>
      <c r="IE107">
        <v>0</v>
      </c>
      <c r="IF107">
        <v>0</v>
      </c>
      <c r="IG107">
        <v>0</v>
      </c>
      <c r="IH107">
        <v>0</v>
      </c>
      <c r="II107">
        <v>0</v>
      </c>
      <c r="IJ107">
        <v>0</v>
      </c>
      <c r="IK107">
        <v>0</v>
      </c>
      <c r="IL107">
        <v>0</v>
      </c>
      <c r="IM107">
        <v>0</v>
      </c>
      <c r="IN107">
        <v>0</v>
      </c>
      <c r="IO107">
        <v>0</v>
      </c>
      <c r="IP107">
        <v>0</v>
      </c>
      <c r="IQ107">
        <v>0</v>
      </c>
      <c r="IR107">
        <v>0</v>
      </c>
      <c r="IS107">
        <v>0</v>
      </c>
      <c r="IT107">
        <v>0</v>
      </c>
      <c r="IU107">
        <v>0</v>
      </c>
      <c r="IV107">
        <v>0</v>
      </c>
      <c r="IW107">
        <v>0</v>
      </c>
      <c r="IX107">
        <v>0</v>
      </c>
      <c r="IY107">
        <v>0</v>
      </c>
      <c r="IZ107">
        <v>0</v>
      </c>
      <c r="JA107">
        <v>0</v>
      </c>
      <c r="JB107">
        <v>0</v>
      </c>
      <c r="JC107">
        <v>0</v>
      </c>
      <c r="JD107">
        <v>3.9990000000000001</v>
      </c>
      <c r="JE107">
        <v>6</v>
      </c>
      <c r="JF107">
        <v>5.6239999999999997</v>
      </c>
      <c r="JG107">
        <v>7.3639999999999999</v>
      </c>
      <c r="JH107">
        <v>6.9779999999999998</v>
      </c>
      <c r="JI107">
        <v>11.606</v>
      </c>
      <c r="JJ107">
        <v>8.7569999999999997</v>
      </c>
      <c r="JK107">
        <v>9.5180000000000007</v>
      </c>
      <c r="JL107">
        <v>6.3739999999999997</v>
      </c>
      <c r="JM107">
        <v>7.12</v>
      </c>
      <c r="JN107">
        <v>9.5190000000000001</v>
      </c>
      <c r="JO107">
        <v>7.7060000000000004</v>
      </c>
      <c r="JP107">
        <v>8.2710000000000008</v>
      </c>
      <c r="JQ107">
        <v>6.9509999999999996</v>
      </c>
      <c r="JR107">
        <v>6.9029999999999996</v>
      </c>
      <c r="JS107">
        <v>11.567</v>
      </c>
      <c r="JT107">
        <v>10.212</v>
      </c>
      <c r="JU107">
        <v>7.7119999999999997</v>
      </c>
      <c r="JV107">
        <v>9.16</v>
      </c>
      <c r="JW107">
        <v>12.805</v>
      </c>
      <c r="JX107">
        <v>7.4089999999999998</v>
      </c>
      <c r="JY107">
        <v>8.0009999999999994</v>
      </c>
      <c r="JZ107">
        <v>5.0679999999999996</v>
      </c>
      <c r="KA107">
        <v>9.6829999999999998</v>
      </c>
      <c r="KB107">
        <v>11.563000000000001</v>
      </c>
      <c r="KC107">
        <v>10.311</v>
      </c>
      <c r="KD107">
        <v>12.034000000000001</v>
      </c>
      <c r="KE107">
        <v>11.867000000000001</v>
      </c>
      <c r="KF107">
        <v>10.465</v>
      </c>
      <c r="KG107">
        <v>13.173999999999999</v>
      </c>
    </row>
    <row r="108" spans="1:293" x14ac:dyDescent="0.25">
      <c r="A108" s="1" t="s">
        <v>808</v>
      </c>
      <c r="B108" t="s">
        <v>833</v>
      </c>
      <c r="C108" t="s">
        <v>588</v>
      </c>
      <c r="D108">
        <v>63</v>
      </c>
      <c r="E108" t="s">
        <v>10</v>
      </c>
      <c r="F108">
        <v>2</v>
      </c>
      <c r="G108">
        <v>1</v>
      </c>
      <c r="H108" t="s">
        <v>9</v>
      </c>
      <c r="I108" t="s">
        <v>7</v>
      </c>
      <c r="J108" t="s">
        <v>611</v>
      </c>
      <c r="K108" t="s">
        <v>830</v>
      </c>
      <c r="L108" t="s">
        <v>831</v>
      </c>
      <c r="M108" s="7">
        <v>19.832329829999999</v>
      </c>
      <c r="N108" s="7">
        <v>30.03093234</v>
      </c>
      <c r="O108" s="7">
        <f>M108*'Emission and cost factors'!$D$8+N108*'Emission and cost factors'!$E$8</f>
        <v>17.979018140699999</v>
      </c>
      <c r="P108" s="8">
        <f>M108*'Emission and cost factors'!$D$9+N108*'Emission and cost factors'!$E$9</f>
        <v>5.2979330441999997</v>
      </c>
      <c r="Q108" s="7">
        <f t="shared" si="21"/>
        <v>20.973666666666663</v>
      </c>
      <c r="R108" s="2">
        <f t="shared" si="22"/>
        <v>0</v>
      </c>
      <c r="S108" s="2">
        <f t="shared" si="23"/>
        <v>0</v>
      </c>
      <c r="T108" s="2">
        <f t="shared" si="24"/>
        <v>0</v>
      </c>
      <c r="U108" s="7">
        <f t="shared" si="25"/>
        <v>0</v>
      </c>
      <c r="V108" s="7">
        <f t="shared" si="26"/>
        <v>0</v>
      </c>
      <c r="W108" s="7">
        <f t="shared" si="27"/>
        <v>0</v>
      </c>
      <c r="X108">
        <v>20.65</v>
      </c>
      <c r="Y108">
        <v>20.68</v>
      </c>
      <c r="Z108">
        <v>20.72</v>
      </c>
      <c r="AA108">
        <v>20.75</v>
      </c>
      <c r="AB108">
        <v>20.81</v>
      </c>
      <c r="AC108">
        <v>20.9</v>
      </c>
      <c r="AD108">
        <v>20.97</v>
      </c>
      <c r="AE108">
        <v>21.12</v>
      </c>
      <c r="AF108">
        <v>20.99</v>
      </c>
      <c r="AG108">
        <v>20.85</v>
      </c>
      <c r="AH108">
        <v>21.07</v>
      </c>
      <c r="AI108">
        <v>20.8</v>
      </c>
      <c r="AJ108">
        <v>20.91</v>
      </c>
      <c r="AK108">
        <v>20.71</v>
      </c>
      <c r="AL108">
        <v>20.76</v>
      </c>
      <c r="AM108">
        <v>21.1</v>
      </c>
      <c r="AN108">
        <v>21.1</v>
      </c>
      <c r="AO108">
        <v>20.84</v>
      </c>
      <c r="AP108">
        <v>20.93</v>
      </c>
      <c r="AQ108">
        <v>21.24</v>
      </c>
      <c r="AR108">
        <v>21.1</v>
      </c>
      <c r="AS108">
        <v>20.87</v>
      </c>
      <c r="AT108">
        <v>20.99</v>
      </c>
      <c r="AU108">
        <v>21.26</v>
      </c>
      <c r="AV108">
        <v>21.22</v>
      </c>
      <c r="AW108">
        <v>20.86</v>
      </c>
      <c r="AX108">
        <v>21.03</v>
      </c>
      <c r="AY108">
        <v>21.39</v>
      </c>
      <c r="AZ108">
        <v>21.16</v>
      </c>
      <c r="BA108">
        <v>21.43</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18.88</v>
      </c>
      <c r="EO108">
        <v>19.28</v>
      </c>
      <c r="EP108">
        <v>19.510000000000002</v>
      </c>
      <c r="EQ108">
        <v>19.190000000000001</v>
      </c>
      <c r="ER108">
        <v>19.399999999999999</v>
      </c>
      <c r="ES108">
        <v>20.12</v>
      </c>
      <c r="ET108">
        <v>20.39</v>
      </c>
      <c r="EU108">
        <v>20.66</v>
      </c>
      <c r="EV108">
        <v>20.49</v>
      </c>
      <c r="EW108">
        <v>20.2</v>
      </c>
      <c r="EX108">
        <v>20.55</v>
      </c>
      <c r="EY108">
        <v>19.66</v>
      </c>
      <c r="EZ108">
        <v>20.28</v>
      </c>
      <c r="FA108">
        <v>19.3</v>
      </c>
      <c r="FB108">
        <v>19.46</v>
      </c>
      <c r="FC108">
        <v>20.5</v>
      </c>
      <c r="FD108">
        <v>20.56</v>
      </c>
      <c r="FE108">
        <v>20.079999999999998</v>
      </c>
      <c r="FF108">
        <v>20.309999999999999</v>
      </c>
      <c r="FG108">
        <v>20.83</v>
      </c>
      <c r="FH108">
        <v>20.71</v>
      </c>
      <c r="FI108">
        <v>20.18</v>
      </c>
      <c r="FJ108">
        <v>20.420000000000002</v>
      </c>
      <c r="FK108">
        <v>20.63</v>
      </c>
      <c r="FL108">
        <v>20.71</v>
      </c>
      <c r="FM108">
        <v>20.07</v>
      </c>
      <c r="FN108">
        <v>20.39</v>
      </c>
      <c r="FO108">
        <v>20.76</v>
      </c>
      <c r="FP108">
        <v>20.66</v>
      </c>
      <c r="FQ108">
        <v>20.84</v>
      </c>
      <c r="FR108">
        <v>1</v>
      </c>
      <c r="FS108">
        <v>1</v>
      </c>
      <c r="FT108">
        <v>1</v>
      </c>
      <c r="FU108">
        <v>1</v>
      </c>
      <c r="FV108">
        <v>1</v>
      </c>
      <c r="FW108">
        <v>0</v>
      </c>
      <c r="FX108">
        <v>0</v>
      </c>
      <c r="FY108">
        <v>0</v>
      </c>
      <c r="FZ108">
        <v>0</v>
      </c>
      <c r="GA108">
        <v>0</v>
      </c>
      <c r="GB108">
        <v>0</v>
      </c>
      <c r="GC108">
        <v>1</v>
      </c>
      <c r="GD108">
        <v>0</v>
      </c>
      <c r="GE108">
        <v>1</v>
      </c>
      <c r="GF108">
        <v>1</v>
      </c>
      <c r="GG108">
        <v>0</v>
      </c>
      <c r="GH108">
        <v>0</v>
      </c>
      <c r="GI108">
        <v>0</v>
      </c>
      <c r="GJ108">
        <v>0</v>
      </c>
      <c r="GK108">
        <v>0</v>
      </c>
      <c r="GL108">
        <v>0</v>
      </c>
      <c r="GM108">
        <v>0</v>
      </c>
      <c r="GN108">
        <v>0</v>
      </c>
      <c r="GO108">
        <v>0</v>
      </c>
      <c r="GP108">
        <v>0</v>
      </c>
      <c r="GQ108">
        <v>0</v>
      </c>
      <c r="GR108">
        <v>0</v>
      </c>
      <c r="GS108">
        <v>0</v>
      </c>
      <c r="GT108">
        <v>0</v>
      </c>
      <c r="GU108">
        <v>0</v>
      </c>
      <c r="GV108">
        <v>0.27500000000000002</v>
      </c>
      <c r="GW108">
        <v>0</v>
      </c>
      <c r="GX108">
        <v>0</v>
      </c>
      <c r="GY108">
        <v>0</v>
      </c>
      <c r="GZ108">
        <v>0</v>
      </c>
      <c r="HA108">
        <v>0</v>
      </c>
      <c r="HB108">
        <v>0</v>
      </c>
      <c r="HC108">
        <v>0</v>
      </c>
      <c r="HD108">
        <v>0</v>
      </c>
      <c r="HE108">
        <v>0</v>
      </c>
      <c r="HF108">
        <v>0</v>
      </c>
      <c r="HG108">
        <v>0</v>
      </c>
      <c r="HH108">
        <v>0</v>
      </c>
      <c r="HI108">
        <v>0</v>
      </c>
      <c r="HJ108">
        <v>0</v>
      </c>
      <c r="HK108">
        <v>0</v>
      </c>
      <c r="HL108">
        <v>0</v>
      </c>
      <c r="HM108">
        <v>0</v>
      </c>
      <c r="HN108">
        <v>0</v>
      </c>
      <c r="HO108">
        <v>0</v>
      </c>
      <c r="HP108">
        <v>0</v>
      </c>
      <c r="HQ108">
        <v>0</v>
      </c>
      <c r="HR108">
        <v>0</v>
      </c>
      <c r="HS108">
        <v>0</v>
      </c>
      <c r="HT108">
        <v>0</v>
      </c>
      <c r="HU108">
        <v>0</v>
      </c>
      <c r="HV108">
        <v>0</v>
      </c>
      <c r="HW108">
        <v>0</v>
      </c>
      <c r="HX108">
        <v>0</v>
      </c>
      <c r="HY108">
        <v>0</v>
      </c>
      <c r="HZ108">
        <v>0</v>
      </c>
      <c r="IA108">
        <v>0</v>
      </c>
      <c r="IB108">
        <v>0</v>
      </c>
      <c r="IC108">
        <v>0</v>
      </c>
      <c r="ID108">
        <v>0</v>
      </c>
      <c r="IE108">
        <v>0</v>
      </c>
      <c r="IF108">
        <v>0</v>
      </c>
      <c r="IG108">
        <v>0</v>
      </c>
      <c r="IH108">
        <v>0</v>
      </c>
      <c r="II108">
        <v>0</v>
      </c>
      <c r="IJ108">
        <v>0</v>
      </c>
      <c r="IK108">
        <v>0</v>
      </c>
      <c r="IL108">
        <v>0</v>
      </c>
      <c r="IM108">
        <v>0</v>
      </c>
      <c r="IN108">
        <v>0</v>
      </c>
      <c r="IO108">
        <v>0</v>
      </c>
      <c r="IP108">
        <v>0</v>
      </c>
      <c r="IQ108">
        <v>0</v>
      </c>
      <c r="IR108">
        <v>0</v>
      </c>
      <c r="IS108">
        <v>0</v>
      </c>
      <c r="IT108">
        <v>0</v>
      </c>
      <c r="IU108">
        <v>0</v>
      </c>
      <c r="IV108">
        <v>0</v>
      </c>
      <c r="IW108">
        <v>0</v>
      </c>
      <c r="IX108">
        <v>0</v>
      </c>
      <c r="IY108">
        <v>0</v>
      </c>
      <c r="IZ108">
        <v>0</v>
      </c>
      <c r="JA108">
        <v>0</v>
      </c>
      <c r="JB108">
        <v>0</v>
      </c>
      <c r="JC108">
        <v>0</v>
      </c>
      <c r="JD108">
        <v>3.9990000000000001</v>
      </c>
      <c r="JE108">
        <v>6</v>
      </c>
      <c r="JF108">
        <v>5.6239999999999997</v>
      </c>
      <c r="JG108">
        <v>7.3639999999999999</v>
      </c>
      <c r="JH108">
        <v>6.9779999999999998</v>
      </c>
      <c r="JI108">
        <v>11.606</v>
      </c>
      <c r="JJ108">
        <v>8.7569999999999997</v>
      </c>
      <c r="JK108">
        <v>9.5180000000000007</v>
      </c>
      <c r="JL108">
        <v>6.3739999999999997</v>
      </c>
      <c r="JM108">
        <v>7.12</v>
      </c>
      <c r="JN108">
        <v>9.5190000000000001</v>
      </c>
      <c r="JO108">
        <v>7.7060000000000004</v>
      </c>
      <c r="JP108">
        <v>8.2710000000000008</v>
      </c>
      <c r="JQ108">
        <v>6.9509999999999996</v>
      </c>
      <c r="JR108">
        <v>6.9029999999999996</v>
      </c>
      <c r="JS108">
        <v>11.567</v>
      </c>
      <c r="JT108">
        <v>10.212</v>
      </c>
      <c r="JU108">
        <v>7.7119999999999997</v>
      </c>
      <c r="JV108">
        <v>9.16</v>
      </c>
      <c r="JW108">
        <v>12.805</v>
      </c>
      <c r="JX108">
        <v>7.4089999999999998</v>
      </c>
      <c r="JY108">
        <v>8.0009999999999994</v>
      </c>
      <c r="JZ108">
        <v>5.0679999999999996</v>
      </c>
      <c r="KA108">
        <v>9.6829999999999998</v>
      </c>
      <c r="KB108">
        <v>11.563000000000001</v>
      </c>
      <c r="KC108">
        <v>10.311</v>
      </c>
      <c r="KD108">
        <v>12.034000000000001</v>
      </c>
      <c r="KE108">
        <v>11.867000000000001</v>
      </c>
      <c r="KF108">
        <v>10.465</v>
      </c>
      <c r="KG108">
        <v>13.173999999999999</v>
      </c>
    </row>
    <row r="109" spans="1:293" x14ac:dyDescent="0.25">
      <c r="A109" s="1" t="s">
        <v>809</v>
      </c>
      <c r="B109" t="s">
        <v>833</v>
      </c>
      <c r="C109" t="s">
        <v>588</v>
      </c>
      <c r="D109">
        <v>64</v>
      </c>
      <c r="E109" t="s">
        <v>10</v>
      </c>
      <c r="F109">
        <v>2</v>
      </c>
      <c r="G109">
        <v>1</v>
      </c>
      <c r="H109" t="s">
        <v>9</v>
      </c>
      <c r="I109" t="s">
        <v>7</v>
      </c>
      <c r="J109" t="s">
        <v>5</v>
      </c>
      <c r="K109" t="s">
        <v>830</v>
      </c>
      <c r="L109" t="s">
        <v>831</v>
      </c>
      <c r="M109" s="7">
        <v>20.04522373</v>
      </c>
      <c r="N109" s="7">
        <v>29.993491379999998</v>
      </c>
      <c r="O109" s="7">
        <f>M109*'Emission and cost factors'!$D$8+N109*'Emission and cost factors'!$E$8</f>
        <v>18.006503018099998</v>
      </c>
      <c r="P109" s="8">
        <f>M109*'Emission and cost factors'!$D$9+N109*'Emission and cost factors'!$E$9</f>
        <v>5.300832656199999</v>
      </c>
      <c r="Q109" s="7">
        <f t="shared" si="21"/>
        <v>20.973666666666663</v>
      </c>
      <c r="R109" s="2">
        <f t="shared" si="22"/>
        <v>0</v>
      </c>
      <c r="S109" s="2">
        <f t="shared" si="23"/>
        <v>0</v>
      </c>
      <c r="T109" s="2">
        <f t="shared" si="24"/>
        <v>0</v>
      </c>
      <c r="U109" s="7">
        <f t="shared" si="25"/>
        <v>0</v>
      </c>
      <c r="V109" s="7">
        <f t="shared" si="26"/>
        <v>0</v>
      </c>
      <c r="W109" s="7">
        <f t="shared" si="27"/>
        <v>0</v>
      </c>
      <c r="X109">
        <v>20.65</v>
      </c>
      <c r="Y109">
        <v>20.68</v>
      </c>
      <c r="Z109">
        <v>20.72</v>
      </c>
      <c r="AA109">
        <v>20.75</v>
      </c>
      <c r="AB109">
        <v>20.81</v>
      </c>
      <c r="AC109">
        <v>20.9</v>
      </c>
      <c r="AD109">
        <v>20.97</v>
      </c>
      <c r="AE109">
        <v>21.12</v>
      </c>
      <c r="AF109">
        <v>20.99</v>
      </c>
      <c r="AG109">
        <v>20.85</v>
      </c>
      <c r="AH109">
        <v>21.07</v>
      </c>
      <c r="AI109">
        <v>20.8</v>
      </c>
      <c r="AJ109">
        <v>20.91</v>
      </c>
      <c r="AK109">
        <v>20.71</v>
      </c>
      <c r="AL109">
        <v>20.76</v>
      </c>
      <c r="AM109">
        <v>21.1</v>
      </c>
      <c r="AN109">
        <v>21.1</v>
      </c>
      <c r="AO109">
        <v>20.84</v>
      </c>
      <c r="AP109">
        <v>20.93</v>
      </c>
      <c r="AQ109">
        <v>21.24</v>
      </c>
      <c r="AR109">
        <v>21.1</v>
      </c>
      <c r="AS109">
        <v>20.87</v>
      </c>
      <c r="AT109">
        <v>20.99</v>
      </c>
      <c r="AU109">
        <v>21.26</v>
      </c>
      <c r="AV109">
        <v>21.22</v>
      </c>
      <c r="AW109">
        <v>20.86</v>
      </c>
      <c r="AX109">
        <v>21.03</v>
      </c>
      <c r="AY109">
        <v>21.39</v>
      </c>
      <c r="AZ109">
        <v>21.16</v>
      </c>
      <c r="BA109">
        <v>21.43</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18.88</v>
      </c>
      <c r="EO109">
        <v>19.28</v>
      </c>
      <c r="EP109">
        <v>19.510000000000002</v>
      </c>
      <c r="EQ109">
        <v>19.190000000000001</v>
      </c>
      <c r="ER109">
        <v>19.399999999999999</v>
      </c>
      <c r="ES109">
        <v>20.12</v>
      </c>
      <c r="ET109">
        <v>20.39</v>
      </c>
      <c r="EU109">
        <v>20.66</v>
      </c>
      <c r="EV109">
        <v>20.49</v>
      </c>
      <c r="EW109">
        <v>20.2</v>
      </c>
      <c r="EX109">
        <v>20.55</v>
      </c>
      <c r="EY109">
        <v>19.66</v>
      </c>
      <c r="EZ109">
        <v>20.28</v>
      </c>
      <c r="FA109">
        <v>19.3</v>
      </c>
      <c r="FB109">
        <v>19.46</v>
      </c>
      <c r="FC109">
        <v>20.5</v>
      </c>
      <c r="FD109">
        <v>20.56</v>
      </c>
      <c r="FE109">
        <v>20.079999999999998</v>
      </c>
      <c r="FF109">
        <v>20.309999999999999</v>
      </c>
      <c r="FG109">
        <v>20.83</v>
      </c>
      <c r="FH109">
        <v>20.71</v>
      </c>
      <c r="FI109">
        <v>20.18</v>
      </c>
      <c r="FJ109">
        <v>20.420000000000002</v>
      </c>
      <c r="FK109">
        <v>20.63</v>
      </c>
      <c r="FL109">
        <v>20.71</v>
      </c>
      <c r="FM109">
        <v>20.07</v>
      </c>
      <c r="FN109">
        <v>20.39</v>
      </c>
      <c r="FO109">
        <v>20.76</v>
      </c>
      <c r="FP109">
        <v>20.66</v>
      </c>
      <c r="FQ109">
        <v>20.84</v>
      </c>
      <c r="FR109">
        <v>1</v>
      </c>
      <c r="FS109">
        <v>1</v>
      </c>
      <c r="FT109">
        <v>1</v>
      </c>
      <c r="FU109">
        <v>1</v>
      </c>
      <c r="FV109">
        <v>1</v>
      </c>
      <c r="FW109">
        <v>0</v>
      </c>
      <c r="FX109">
        <v>0</v>
      </c>
      <c r="FY109">
        <v>0</v>
      </c>
      <c r="FZ109">
        <v>0</v>
      </c>
      <c r="GA109">
        <v>0</v>
      </c>
      <c r="GB109">
        <v>0</v>
      </c>
      <c r="GC109">
        <v>1</v>
      </c>
      <c r="GD109">
        <v>0</v>
      </c>
      <c r="GE109">
        <v>1</v>
      </c>
      <c r="GF109">
        <v>1</v>
      </c>
      <c r="GG109">
        <v>0</v>
      </c>
      <c r="GH109">
        <v>0</v>
      </c>
      <c r="GI109">
        <v>0</v>
      </c>
      <c r="GJ109">
        <v>0</v>
      </c>
      <c r="GK109">
        <v>0</v>
      </c>
      <c r="GL109">
        <v>0</v>
      </c>
      <c r="GM109">
        <v>0</v>
      </c>
      <c r="GN109">
        <v>0</v>
      </c>
      <c r="GO109">
        <v>0</v>
      </c>
      <c r="GP109">
        <v>0</v>
      </c>
      <c r="GQ109">
        <v>0</v>
      </c>
      <c r="GR109">
        <v>0</v>
      </c>
      <c r="GS109">
        <v>0</v>
      </c>
      <c r="GT109">
        <v>0</v>
      </c>
      <c r="GU109">
        <v>0</v>
      </c>
      <c r="GV109">
        <v>0.27500000000000002</v>
      </c>
      <c r="GW109">
        <v>0</v>
      </c>
      <c r="GX109">
        <v>0</v>
      </c>
      <c r="GY109">
        <v>0</v>
      </c>
      <c r="GZ109">
        <v>0</v>
      </c>
      <c r="HA109">
        <v>0</v>
      </c>
      <c r="HB109">
        <v>0</v>
      </c>
      <c r="HC109">
        <v>0</v>
      </c>
      <c r="HD109">
        <v>0</v>
      </c>
      <c r="HE109">
        <v>0</v>
      </c>
      <c r="HF109">
        <v>0</v>
      </c>
      <c r="HG109">
        <v>0</v>
      </c>
      <c r="HH109">
        <v>0</v>
      </c>
      <c r="HI109">
        <v>0</v>
      </c>
      <c r="HJ109">
        <v>0</v>
      </c>
      <c r="HK109">
        <v>0</v>
      </c>
      <c r="HL109">
        <v>0</v>
      </c>
      <c r="HM109">
        <v>0</v>
      </c>
      <c r="HN109">
        <v>0</v>
      </c>
      <c r="HO109">
        <v>0</v>
      </c>
      <c r="HP109">
        <v>0</v>
      </c>
      <c r="HQ109">
        <v>0</v>
      </c>
      <c r="HR109">
        <v>0</v>
      </c>
      <c r="HS109">
        <v>0</v>
      </c>
      <c r="HT109">
        <v>0</v>
      </c>
      <c r="HU109">
        <v>0</v>
      </c>
      <c r="HV109">
        <v>0</v>
      </c>
      <c r="HW109">
        <v>0</v>
      </c>
      <c r="HX109">
        <v>0</v>
      </c>
      <c r="HY109">
        <v>0</v>
      </c>
      <c r="HZ109">
        <v>0</v>
      </c>
      <c r="IA109">
        <v>0</v>
      </c>
      <c r="IB109">
        <v>0</v>
      </c>
      <c r="IC109">
        <v>0</v>
      </c>
      <c r="ID109">
        <v>0</v>
      </c>
      <c r="IE109">
        <v>0</v>
      </c>
      <c r="IF109">
        <v>0</v>
      </c>
      <c r="IG109">
        <v>0</v>
      </c>
      <c r="IH109">
        <v>0</v>
      </c>
      <c r="II109">
        <v>0</v>
      </c>
      <c r="IJ109">
        <v>0</v>
      </c>
      <c r="IK109">
        <v>0</v>
      </c>
      <c r="IL109">
        <v>0</v>
      </c>
      <c r="IM109">
        <v>0</v>
      </c>
      <c r="IN109">
        <v>0</v>
      </c>
      <c r="IO109">
        <v>0</v>
      </c>
      <c r="IP109">
        <v>0</v>
      </c>
      <c r="IQ109">
        <v>0</v>
      </c>
      <c r="IR109">
        <v>0</v>
      </c>
      <c r="IS109">
        <v>0</v>
      </c>
      <c r="IT109">
        <v>0</v>
      </c>
      <c r="IU109">
        <v>0</v>
      </c>
      <c r="IV109">
        <v>0</v>
      </c>
      <c r="IW109">
        <v>0</v>
      </c>
      <c r="IX109">
        <v>0</v>
      </c>
      <c r="IY109">
        <v>0</v>
      </c>
      <c r="IZ109">
        <v>0</v>
      </c>
      <c r="JA109">
        <v>0</v>
      </c>
      <c r="JB109">
        <v>0</v>
      </c>
      <c r="JC109">
        <v>0</v>
      </c>
      <c r="JD109">
        <v>3.9990000000000001</v>
      </c>
      <c r="JE109">
        <v>6</v>
      </c>
      <c r="JF109">
        <v>5.6239999999999997</v>
      </c>
      <c r="JG109">
        <v>7.3639999999999999</v>
      </c>
      <c r="JH109">
        <v>6.9779999999999998</v>
      </c>
      <c r="JI109">
        <v>11.606</v>
      </c>
      <c r="JJ109">
        <v>8.7569999999999997</v>
      </c>
      <c r="JK109">
        <v>9.5180000000000007</v>
      </c>
      <c r="JL109">
        <v>6.3739999999999997</v>
      </c>
      <c r="JM109">
        <v>7.12</v>
      </c>
      <c r="JN109">
        <v>9.5190000000000001</v>
      </c>
      <c r="JO109">
        <v>7.7060000000000004</v>
      </c>
      <c r="JP109">
        <v>8.2710000000000008</v>
      </c>
      <c r="JQ109">
        <v>6.9509999999999996</v>
      </c>
      <c r="JR109">
        <v>6.9029999999999996</v>
      </c>
      <c r="JS109">
        <v>11.567</v>
      </c>
      <c r="JT109">
        <v>10.212</v>
      </c>
      <c r="JU109">
        <v>7.7119999999999997</v>
      </c>
      <c r="JV109">
        <v>9.16</v>
      </c>
      <c r="JW109">
        <v>12.805</v>
      </c>
      <c r="JX109">
        <v>7.4089999999999998</v>
      </c>
      <c r="JY109">
        <v>8.0009999999999994</v>
      </c>
      <c r="JZ109">
        <v>5.0679999999999996</v>
      </c>
      <c r="KA109">
        <v>9.6829999999999998</v>
      </c>
      <c r="KB109">
        <v>11.563000000000001</v>
      </c>
      <c r="KC109">
        <v>10.311</v>
      </c>
      <c r="KD109">
        <v>12.034000000000001</v>
      </c>
      <c r="KE109">
        <v>11.867000000000001</v>
      </c>
      <c r="KF109">
        <v>10.465</v>
      </c>
      <c r="KG109">
        <v>13.173999999999999</v>
      </c>
    </row>
    <row r="110" spans="1:293" x14ac:dyDescent="0.25">
      <c r="A110" s="1" t="s">
        <v>810</v>
      </c>
      <c r="B110" t="s">
        <v>833</v>
      </c>
      <c r="C110" t="s">
        <v>588</v>
      </c>
      <c r="D110">
        <v>65</v>
      </c>
      <c r="E110" t="s">
        <v>10</v>
      </c>
      <c r="F110">
        <v>2</v>
      </c>
      <c r="G110">
        <v>1</v>
      </c>
      <c r="H110" t="s">
        <v>9</v>
      </c>
      <c r="I110" t="s">
        <v>3</v>
      </c>
      <c r="J110" t="s">
        <v>611</v>
      </c>
      <c r="K110" t="s">
        <v>830</v>
      </c>
      <c r="L110" t="s">
        <v>831</v>
      </c>
      <c r="M110" s="7">
        <v>20.820487740000001</v>
      </c>
      <c r="N110" s="7">
        <v>30.24558661</v>
      </c>
      <c r="O110" s="7">
        <f>M110*'Emission and cost factors'!$D$8+N110*'Emission and cost factors'!$E$8</f>
        <v>18.285272266</v>
      </c>
      <c r="P110" s="8">
        <f>M110*'Emission and cost factors'!$D$9+N110*'Emission and cost factors'!$E$9</f>
        <v>5.3696575010999998</v>
      </c>
      <c r="Q110" s="7">
        <f t="shared" si="21"/>
        <v>20.94433333333334</v>
      </c>
      <c r="R110" s="2">
        <f t="shared" si="22"/>
        <v>0</v>
      </c>
      <c r="S110" s="2">
        <f t="shared" si="23"/>
        <v>0</v>
      </c>
      <c r="T110" s="2">
        <f t="shared" si="24"/>
        <v>0</v>
      </c>
      <c r="U110" s="7">
        <f t="shared" si="25"/>
        <v>0</v>
      </c>
      <c r="V110" s="7">
        <f t="shared" si="26"/>
        <v>0</v>
      </c>
      <c r="W110" s="7">
        <f t="shared" si="27"/>
        <v>0</v>
      </c>
      <c r="X110">
        <v>20.59</v>
      </c>
      <c r="Y110">
        <v>20.68</v>
      </c>
      <c r="Z110">
        <v>20.74</v>
      </c>
      <c r="AA110">
        <v>20.76</v>
      </c>
      <c r="AB110">
        <v>20.84</v>
      </c>
      <c r="AC110">
        <v>20.84</v>
      </c>
      <c r="AD110">
        <v>20.85</v>
      </c>
      <c r="AE110">
        <v>21.04</v>
      </c>
      <c r="AF110">
        <v>20.89</v>
      </c>
      <c r="AG110">
        <v>20.77</v>
      </c>
      <c r="AH110">
        <v>21.02</v>
      </c>
      <c r="AI110">
        <v>20.82</v>
      </c>
      <c r="AJ110">
        <v>20.84</v>
      </c>
      <c r="AK110">
        <v>20.69</v>
      </c>
      <c r="AL110">
        <v>20.76</v>
      </c>
      <c r="AM110">
        <v>21.08</v>
      </c>
      <c r="AN110">
        <v>21.07</v>
      </c>
      <c r="AO110">
        <v>20.8</v>
      </c>
      <c r="AP110">
        <v>20.86</v>
      </c>
      <c r="AQ110">
        <v>21.25</v>
      </c>
      <c r="AR110">
        <v>21.03</v>
      </c>
      <c r="AS110">
        <v>20.79</v>
      </c>
      <c r="AT110">
        <v>20.92</v>
      </c>
      <c r="AU110">
        <v>21.2</v>
      </c>
      <c r="AV110">
        <v>21.16</v>
      </c>
      <c r="AW110">
        <v>20.94</v>
      </c>
      <c r="AX110">
        <v>20.99</v>
      </c>
      <c r="AY110">
        <v>21.5</v>
      </c>
      <c r="AZ110">
        <v>21.11</v>
      </c>
      <c r="BA110">
        <v>21.5</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v>0</v>
      </c>
      <c r="EL110">
        <v>0</v>
      </c>
      <c r="EM110">
        <v>0</v>
      </c>
      <c r="EN110">
        <v>18.760000000000002</v>
      </c>
      <c r="EO110">
        <v>19.190000000000001</v>
      </c>
      <c r="EP110">
        <v>19.510000000000002</v>
      </c>
      <c r="EQ110">
        <v>19.16</v>
      </c>
      <c r="ER110">
        <v>19.399999999999999</v>
      </c>
      <c r="ES110">
        <v>20.09</v>
      </c>
      <c r="ET110">
        <v>20.55</v>
      </c>
      <c r="EU110">
        <v>20.440000000000001</v>
      </c>
      <c r="EV110">
        <v>20.3</v>
      </c>
      <c r="EW110">
        <v>20.16</v>
      </c>
      <c r="EX110">
        <v>20.39</v>
      </c>
      <c r="EY110">
        <v>19.510000000000002</v>
      </c>
      <c r="EZ110">
        <v>20.25</v>
      </c>
      <c r="FA110">
        <v>19.12</v>
      </c>
      <c r="FB110">
        <v>19.420000000000002</v>
      </c>
      <c r="FC110">
        <v>20.57</v>
      </c>
      <c r="FD110">
        <v>20.61</v>
      </c>
      <c r="FE110">
        <v>20.010000000000002</v>
      </c>
      <c r="FF110">
        <v>20.32</v>
      </c>
      <c r="FG110">
        <v>20.56</v>
      </c>
      <c r="FH110">
        <v>20.39</v>
      </c>
      <c r="FI110">
        <v>20.09</v>
      </c>
      <c r="FJ110">
        <v>20.21</v>
      </c>
      <c r="FK110">
        <v>20.399999999999999</v>
      </c>
      <c r="FL110">
        <v>20.54</v>
      </c>
      <c r="FM110">
        <v>19.93</v>
      </c>
      <c r="FN110">
        <v>20.420000000000002</v>
      </c>
      <c r="FO110">
        <v>20.65</v>
      </c>
      <c r="FP110">
        <v>20.58</v>
      </c>
      <c r="FQ110">
        <v>20.72</v>
      </c>
      <c r="FR110">
        <v>1</v>
      </c>
      <c r="FS110">
        <v>1</v>
      </c>
      <c r="FT110">
        <v>0.75</v>
      </c>
      <c r="FU110">
        <v>1</v>
      </c>
      <c r="FV110">
        <v>1</v>
      </c>
      <c r="FW110">
        <v>0</v>
      </c>
      <c r="FX110">
        <v>0</v>
      </c>
      <c r="FY110">
        <v>0</v>
      </c>
      <c r="FZ110">
        <v>0</v>
      </c>
      <c r="GA110">
        <v>0</v>
      </c>
      <c r="GB110">
        <v>0</v>
      </c>
      <c r="GC110">
        <v>1</v>
      </c>
      <c r="GD110">
        <v>0</v>
      </c>
      <c r="GE110">
        <v>1</v>
      </c>
      <c r="GF110">
        <v>1</v>
      </c>
      <c r="GG110">
        <v>0</v>
      </c>
      <c r="GH110">
        <v>0</v>
      </c>
      <c r="GI110">
        <v>0</v>
      </c>
      <c r="GJ110">
        <v>0</v>
      </c>
      <c r="GK110">
        <v>0</v>
      </c>
      <c r="GL110">
        <v>0</v>
      </c>
      <c r="GM110">
        <v>0</v>
      </c>
      <c r="GN110">
        <v>0</v>
      </c>
      <c r="GO110">
        <v>0</v>
      </c>
      <c r="GP110">
        <v>0</v>
      </c>
      <c r="GQ110">
        <v>0.192</v>
      </c>
      <c r="GR110">
        <v>0</v>
      </c>
      <c r="GS110">
        <v>0</v>
      </c>
      <c r="GT110">
        <v>0</v>
      </c>
      <c r="GU110">
        <v>0</v>
      </c>
      <c r="GV110">
        <v>0.45</v>
      </c>
      <c r="GW110">
        <v>0</v>
      </c>
      <c r="GX110">
        <v>0</v>
      </c>
      <c r="GY110">
        <v>0</v>
      </c>
      <c r="GZ110">
        <v>0</v>
      </c>
      <c r="HA110">
        <v>0</v>
      </c>
      <c r="HB110">
        <v>0</v>
      </c>
      <c r="HC110">
        <v>0</v>
      </c>
      <c r="HD110">
        <v>0</v>
      </c>
      <c r="HE110">
        <v>0</v>
      </c>
      <c r="HF110">
        <v>0</v>
      </c>
      <c r="HG110">
        <v>0</v>
      </c>
      <c r="HH110">
        <v>0</v>
      </c>
      <c r="HI110">
        <v>0</v>
      </c>
      <c r="HJ110">
        <v>0</v>
      </c>
      <c r="HK110">
        <v>0</v>
      </c>
      <c r="HL110">
        <v>0</v>
      </c>
      <c r="HM110">
        <v>0</v>
      </c>
      <c r="HN110">
        <v>0</v>
      </c>
      <c r="HO110">
        <v>0</v>
      </c>
      <c r="HP110">
        <v>0</v>
      </c>
      <c r="HQ110">
        <v>0</v>
      </c>
      <c r="HR110">
        <v>0</v>
      </c>
      <c r="HS110">
        <v>0</v>
      </c>
      <c r="HT110">
        <v>0</v>
      </c>
      <c r="HU110">
        <v>0</v>
      </c>
      <c r="HV110">
        <v>0</v>
      </c>
      <c r="HW110">
        <v>0</v>
      </c>
      <c r="HX110">
        <v>0</v>
      </c>
      <c r="HY110">
        <v>0</v>
      </c>
      <c r="HZ110">
        <v>0</v>
      </c>
      <c r="IA110">
        <v>0</v>
      </c>
      <c r="IB110">
        <v>0</v>
      </c>
      <c r="IC110">
        <v>0</v>
      </c>
      <c r="ID110">
        <v>0</v>
      </c>
      <c r="IE110">
        <v>0</v>
      </c>
      <c r="IF110">
        <v>0</v>
      </c>
      <c r="IG110">
        <v>0</v>
      </c>
      <c r="IH110">
        <v>0</v>
      </c>
      <c r="II110">
        <v>0</v>
      </c>
      <c r="IJ110">
        <v>0</v>
      </c>
      <c r="IK110">
        <v>0</v>
      </c>
      <c r="IL110">
        <v>0</v>
      </c>
      <c r="IM110">
        <v>0</v>
      </c>
      <c r="IN110">
        <v>0</v>
      </c>
      <c r="IO110">
        <v>0</v>
      </c>
      <c r="IP110">
        <v>0</v>
      </c>
      <c r="IQ110">
        <v>0</v>
      </c>
      <c r="IR110">
        <v>0</v>
      </c>
      <c r="IS110">
        <v>0</v>
      </c>
      <c r="IT110">
        <v>0</v>
      </c>
      <c r="IU110">
        <v>0</v>
      </c>
      <c r="IV110">
        <v>0</v>
      </c>
      <c r="IW110">
        <v>0</v>
      </c>
      <c r="IX110">
        <v>0</v>
      </c>
      <c r="IY110">
        <v>0</v>
      </c>
      <c r="IZ110">
        <v>0</v>
      </c>
      <c r="JA110">
        <v>0</v>
      </c>
      <c r="JB110">
        <v>0</v>
      </c>
      <c r="JC110">
        <v>0</v>
      </c>
      <c r="JD110">
        <v>3.9990000000000001</v>
      </c>
      <c r="JE110">
        <v>6</v>
      </c>
      <c r="JF110">
        <v>5.6239999999999997</v>
      </c>
      <c r="JG110">
        <v>7.3639999999999999</v>
      </c>
      <c r="JH110">
        <v>6.9779999999999998</v>
      </c>
      <c r="JI110">
        <v>11.606</v>
      </c>
      <c r="JJ110">
        <v>8.7569999999999997</v>
      </c>
      <c r="JK110">
        <v>9.5180000000000007</v>
      </c>
      <c r="JL110">
        <v>6.3739999999999997</v>
      </c>
      <c r="JM110">
        <v>7.12</v>
      </c>
      <c r="JN110">
        <v>9.5190000000000001</v>
      </c>
      <c r="JO110">
        <v>7.7060000000000004</v>
      </c>
      <c r="JP110">
        <v>8.2710000000000008</v>
      </c>
      <c r="JQ110">
        <v>6.9509999999999996</v>
      </c>
      <c r="JR110">
        <v>6.9029999999999996</v>
      </c>
      <c r="JS110">
        <v>11.567</v>
      </c>
      <c r="JT110">
        <v>10.212</v>
      </c>
      <c r="JU110">
        <v>7.7119999999999997</v>
      </c>
      <c r="JV110">
        <v>9.16</v>
      </c>
      <c r="JW110">
        <v>12.805</v>
      </c>
      <c r="JX110">
        <v>7.4089999999999998</v>
      </c>
      <c r="JY110">
        <v>8.0009999999999994</v>
      </c>
      <c r="JZ110">
        <v>5.0679999999999996</v>
      </c>
      <c r="KA110">
        <v>9.6829999999999998</v>
      </c>
      <c r="KB110">
        <v>11.563000000000001</v>
      </c>
      <c r="KC110">
        <v>10.311</v>
      </c>
      <c r="KD110">
        <v>12.034000000000001</v>
      </c>
      <c r="KE110">
        <v>11.867000000000001</v>
      </c>
      <c r="KF110">
        <v>10.465</v>
      </c>
      <c r="KG110">
        <v>13.173999999999999</v>
      </c>
    </row>
    <row r="111" spans="1:293" x14ac:dyDescent="0.25">
      <c r="A111" s="1" t="s">
        <v>811</v>
      </c>
      <c r="B111" t="s">
        <v>833</v>
      </c>
      <c r="C111" t="s">
        <v>588</v>
      </c>
      <c r="D111">
        <v>66</v>
      </c>
      <c r="E111" t="s">
        <v>10</v>
      </c>
      <c r="F111">
        <v>2</v>
      </c>
      <c r="G111">
        <v>1</v>
      </c>
      <c r="H111" t="s">
        <v>9</v>
      </c>
      <c r="I111" t="s">
        <v>3</v>
      </c>
      <c r="J111" t="s">
        <v>5</v>
      </c>
      <c r="K111" t="s">
        <v>830</v>
      </c>
      <c r="L111" t="s">
        <v>831</v>
      </c>
      <c r="M111" s="7">
        <v>20.732921139999998</v>
      </c>
      <c r="N111" s="7">
        <v>30.243170589999998</v>
      </c>
      <c r="O111" s="7">
        <f>M111*'Emission and cost factors'!$D$8+N111*'Emission and cost factors'!$E$8</f>
        <v>18.265771910799998</v>
      </c>
      <c r="P111" s="8">
        <f>M111*'Emission and cost factors'!$D$9+N111*'Emission and cost factors'!$E$9</f>
        <v>5.3657924340999994</v>
      </c>
      <c r="Q111" s="7">
        <f t="shared" si="21"/>
        <v>20.94433333333334</v>
      </c>
      <c r="R111" s="2">
        <f t="shared" si="22"/>
        <v>0</v>
      </c>
      <c r="S111" s="2">
        <f t="shared" si="23"/>
        <v>0</v>
      </c>
      <c r="T111" s="2">
        <f t="shared" si="24"/>
        <v>0</v>
      </c>
      <c r="U111" s="7">
        <f t="shared" si="25"/>
        <v>0</v>
      </c>
      <c r="V111" s="7">
        <f t="shared" si="26"/>
        <v>0</v>
      </c>
      <c r="W111" s="7">
        <f t="shared" si="27"/>
        <v>0</v>
      </c>
      <c r="X111">
        <v>20.59</v>
      </c>
      <c r="Y111">
        <v>20.68</v>
      </c>
      <c r="Z111">
        <v>20.74</v>
      </c>
      <c r="AA111">
        <v>20.76</v>
      </c>
      <c r="AB111">
        <v>20.84</v>
      </c>
      <c r="AC111">
        <v>20.84</v>
      </c>
      <c r="AD111">
        <v>20.85</v>
      </c>
      <c r="AE111">
        <v>21.04</v>
      </c>
      <c r="AF111">
        <v>20.89</v>
      </c>
      <c r="AG111">
        <v>20.77</v>
      </c>
      <c r="AH111">
        <v>21.02</v>
      </c>
      <c r="AI111">
        <v>20.82</v>
      </c>
      <c r="AJ111">
        <v>20.84</v>
      </c>
      <c r="AK111">
        <v>20.69</v>
      </c>
      <c r="AL111">
        <v>20.76</v>
      </c>
      <c r="AM111">
        <v>21.08</v>
      </c>
      <c r="AN111">
        <v>21.07</v>
      </c>
      <c r="AO111">
        <v>20.8</v>
      </c>
      <c r="AP111">
        <v>20.86</v>
      </c>
      <c r="AQ111">
        <v>21.25</v>
      </c>
      <c r="AR111">
        <v>21.03</v>
      </c>
      <c r="AS111">
        <v>20.79</v>
      </c>
      <c r="AT111">
        <v>20.92</v>
      </c>
      <c r="AU111">
        <v>21.2</v>
      </c>
      <c r="AV111">
        <v>21.16</v>
      </c>
      <c r="AW111">
        <v>20.94</v>
      </c>
      <c r="AX111">
        <v>20.99</v>
      </c>
      <c r="AY111">
        <v>21.5</v>
      </c>
      <c r="AZ111">
        <v>21.11</v>
      </c>
      <c r="BA111">
        <v>21.5</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18.75</v>
      </c>
      <c r="EO111">
        <v>19.190000000000001</v>
      </c>
      <c r="EP111">
        <v>19.510000000000002</v>
      </c>
      <c r="EQ111">
        <v>19.16</v>
      </c>
      <c r="ER111">
        <v>19.399999999999999</v>
      </c>
      <c r="ES111">
        <v>20.09</v>
      </c>
      <c r="ET111">
        <v>20.55</v>
      </c>
      <c r="EU111">
        <v>20.440000000000001</v>
      </c>
      <c r="EV111">
        <v>20.3</v>
      </c>
      <c r="EW111">
        <v>20.16</v>
      </c>
      <c r="EX111">
        <v>20.39</v>
      </c>
      <c r="EY111">
        <v>19.510000000000002</v>
      </c>
      <c r="EZ111">
        <v>20.25</v>
      </c>
      <c r="FA111">
        <v>19.12</v>
      </c>
      <c r="FB111">
        <v>19.420000000000002</v>
      </c>
      <c r="FC111">
        <v>20.57</v>
      </c>
      <c r="FD111">
        <v>20.61</v>
      </c>
      <c r="FE111">
        <v>20.010000000000002</v>
      </c>
      <c r="FF111">
        <v>20.32</v>
      </c>
      <c r="FG111">
        <v>20.56</v>
      </c>
      <c r="FH111">
        <v>20.39</v>
      </c>
      <c r="FI111">
        <v>20.09</v>
      </c>
      <c r="FJ111">
        <v>20.21</v>
      </c>
      <c r="FK111">
        <v>20.399999999999999</v>
      </c>
      <c r="FL111">
        <v>20.54</v>
      </c>
      <c r="FM111">
        <v>19.93</v>
      </c>
      <c r="FN111">
        <v>20.420000000000002</v>
      </c>
      <c r="FO111">
        <v>20.65</v>
      </c>
      <c r="FP111">
        <v>20.58</v>
      </c>
      <c r="FQ111">
        <v>20.72</v>
      </c>
      <c r="FR111">
        <v>1</v>
      </c>
      <c r="FS111">
        <v>1</v>
      </c>
      <c r="FT111">
        <v>0.75</v>
      </c>
      <c r="FU111">
        <v>1</v>
      </c>
      <c r="FV111">
        <v>1</v>
      </c>
      <c r="FW111">
        <v>0</v>
      </c>
      <c r="FX111">
        <v>0</v>
      </c>
      <c r="FY111">
        <v>0</v>
      </c>
      <c r="FZ111">
        <v>0</v>
      </c>
      <c r="GA111">
        <v>0</v>
      </c>
      <c r="GB111">
        <v>0</v>
      </c>
      <c r="GC111">
        <v>1</v>
      </c>
      <c r="GD111">
        <v>0</v>
      </c>
      <c r="GE111">
        <v>1</v>
      </c>
      <c r="GF111">
        <v>1</v>
      </c>
      <c r="GG111">
        <v>0</v>
      </c>
      <c r="GH111">
        <v>0</v>
      </c>
      <c r="GI111">
        <v>0</v>
      </c>
      <c r="GJ111">
        <v>0</v>
      </c>
      <c r="GK111">
        <v>0</v>
      </c>
      <c r="GL111">
        <v>0</v>
      </c>
      <c r="GM111">
        <v>0</v>
      </c>
      <c r="GN111">
        <v>0</v>
      </c>
      <c r="GO111">
        <v>0</v>
      </c>
      <c r="GP111">
        <v>0</v>
      </c>
      <c r="GQ111">
        <v>0.183</v>
      </c>
      <c r="GR111">
        <v>0</v>
      </c>
      <c r="GS111">
        <v>0</v>
      </c>
      <c r="GT111">
        <v>0</v>
      </c>
      <c r="GU111">
        <v>0</v>
      </c>
      <c r="GV111">
        <v>0.45</v>
      </c>
      <c r="GW111">
        <v>0</v>
      </c>
      <c r="GX111">
        <v>0</v>
      </c>
      <c r="GY111">
        <v>0</v>
      </c>
      <c r="GZ111">
        <v>0</v>
      </c>
      <c r="HA111">
        <v>0</v>
      </c>
      <c r="HB111">
        <v>0</v>
      </c>
      <c r="HC111">
        <v>0</v>
      </c>
      <c r="HD111">
        <v>0</v>
      </c>
      <c r="HE111">
        <v>0</v>
      </c>
      <c r="HF111">
        <v>0</v>
      </c>
      <c r="HG111">
        <v>0</v>
      </c>
      <c r="HH111">
        <v>0</v>
      </c>
      <c r="HI111">
        <v>0</v>
      </c>
      <c r="HJ111">
        <v>0</v>
      </c>
      <c r="HK111">
        <v>0</v>
      </c>
      <c r="HL111">
        <v>0</v>
      </c>
      <c r="HM111">
        <v>0</v>
      </c>
      <c r="HN111">
        <v>0</v>
      </c>
      <c r="HO111">
        <v>0</v>
      </c>
      <c r="HP111">
        <v>0</v>
      </c>
      <c r="HQ111">
        <v>0</v>
      </c>
      <c r="HR111">
        <v>0</v>
      </c>
      <c r="HS111">
        <v>0</v>
      </c>
      <c r="HT111">
        <v>0</v>
      </c>
      <c r="HU111">
        <v>0</v>
      </c>
      <c r="HV111">
        <v>0</v>
      </c>
      <c r="HW111">
        <v>0</v>
      </c>
      <c r="HX111">
        <v>0</v>
      </c>
      <c r="HY111">
        <v>0</v>
      </c>
      <c r="HZ111">
        <v>0</v>
      </c>
      <c r="IA111">
        <v>0</v>
      </c>
      <c r="IB111">
        <v>0</v>
      </c>
      <c r="IC111">
        <v>0</v>
      </c>
      <c r="ID111">
        <v>0</v>
      </c>
      <c r="IE111">
        <v>0</v>
      </c>
      <c r="IF111">
        <v>0</v>
      </c>
      <c r="IG111">
        <v>0</v>
      </c>
      <c r="IH111">
        <v>0</v>
      </c>
      <c r="II111">
        <v>0</v>
      </c>
      <c r="IJ111">
        <v>0</v>
      </c>
      <c r="IK111">
        <v>0</v>
      </c>
      <c r="IL111">
        <v>0</v>
      </c>
      <c r="IM111">
        <v>0</v>
      </c>
      <c r="IN111">
        <v>0</v>
      </c>
      <c r="IO111">
        <v>0</v>
      </c>
      <c r="IP111">
        <v>0</v>
      </c>
      <c r="IQ111">
        <v>0</v>
      </c>
      <c r="IR111">
        <v>0</v>
      </c>
      <c r="IS111">
        <v>0</v>
      </c>
      <c r="IT111">
        <v>0</v>
      </c>
      <c r="IU111">
        <v>0</v>
      </c>
      <c r="IV111">
        <v>0</v>
      </c>
      <c r="IW111">
        <v>0</v>
      </c>
      <c r="IX111">
        <v>0</v>
      </c>
      <c r="IY111">
        <v>0</v>
      </c>
      <c r="IZ111">
        <v>0</v>
      </c>
      <c r="JA111">
        <v>0</v>
      </c>
      <c r="JB111">
        <v>0</v>
      </c>
      <c r="JC111">
        <v>0</v>
      </c>
      <c r="JD111">
        <v>3.9990000000000001</v>
      </c>
      <c r="JE111">
        <v>6</v>
      </c>
      <c r="JF111">
        <v>5.6239999999999997</v>
      </c>
      <c r="JG111">
        <v>7.3639999999999999</v>
      </c>
      <c r="JH111">
        <v>6.9779999999999998</v>
      </c>
      <c r="JI111">
        <v>11.606</v>
      </c>
      <c r="JJ111">
        <v>8.7569999999999997</v>
      </c>
      <c r="JK111">
        <v>9.5180000000000007</v>
      </c>
      <c r="JL111">
        <v>6.3739999999999997</v>
      </c>
      <c r="JM111">
        <v>7.12</v>
      </c>
      <c r="JN111">
        <v>9.5190000000000001</v>
      </c>
      <c r="JO111">
        <v>7.7060000000000004</v>
      </c>
      <c r="JP111">
        <v>8.2710000000000008</v>
      </c>
      <c r="JQ111">
        <v>6.9509999999999996</v>
      </c>
      <c r="JR111">
        <v>6.9029999999999996</v>
      </c>
      <c r="JS111">
        <v>11.567</v>
      </c>
      <c r="JT111">
        <v>10.212</v>
      </c>
      <c r="JU111">
        <v>7.7119999999999997</v>
      </c>
      <c r="JV111">
        <v>9.16</v>
      </c>
      <c r="JW111">
        <v>12.805</v>
      </c>
      <c r="JX111">
        <v>7.4089999999999998</v>
      </c>
      <c r="JY111">
        <v>8.0009999999999994</v>
      </c>
      <c r="JZ111">
        <v>5.0679999999999996</v>
      </c>
      <c r="KA111">
        <v>9.6829999999999998</v>
      </c>
      <c r="KB111">
        <v>11.563000000000001</v>
      </c>
      <c r="KC111">
        <v>10.311</v>
      </c>
      <c r="KD111">
        <v>12.034000000000001</v>
      </c>
      <c r="KE111">
        <v>11.867000000000001</v>
      </c>
      <c r="KF111">
        <v>10.465</v>
      </c>
      <c r="KG111">
        <v>13.173999999999999</v>
      </c>
    </row>
    <row r="112" spans="1:293" x14ac:dyDescent="0.25">
      <c r="A112" s="1" t="s">
        <v>812</v>
      </c>
      <c r="B112" t="s">
        <v>833</v>
      </c>
      <c r="C112" t="s">
        <v>588</v>
      </c>
      <c r="D112">
        <v>73</v>
      </c>
      <c r="E112" t="s">
        <v>11</v>
      </c>
      <c r="F112">
        <v>3</v>
      </c>
      <c r="G112">
        <v>1</v>
      </c>
      <c r="H112" t="s">
        <v>2</v>
      </c>
      <c r="I112" t="s">
        <v>612</v>
      </c>
      <c r="J112" t="s">
        <v>611</v>
      </c>
      <c r="K112" t="s">
        <v>830</v>
      </c>
      <c r="L112" t="s">
        <v>831</v>
      </c>
      <c r="M112" s="7">
        <v>32.321724449999998</v>
      </c>
      <c r="N112" s="7">
        <v>159.30663290000001</v>
      </c>
      <c r="O112" s="7">
        <f>M112*'Emission and cost factors'!$D$8+N112*'Emission and cost factors'!$E$8</f>
        <v>80.068613268500002</v>
      </c>
      <c r="P112" s="8">
        <f>M112*'Emission and cost factors'!$D$9+N112*'Emission and cost factors'!$E$9</f>
        <v>25.188863913000002</v>
      </c>
      <c r="Q112" s="7">
        <f t="shared" si="21"/>
        <v>20.338666666666661</v>
      </c>
      <c r="R112" s="2">
        <f t="shared" si="22"/>
        <v>2</v>
      </c>
      <c r="S112" s="2">
        <f t="shared" si="23"/>
        <v>0</v>
      </c>
      <c r="T112" s="2">
        <f t="shared" si="24"/>
        <v>0</v>
      </c>
      <c r="U112" s="7">
        <f t="shared" si="25"/>
        <v>5.000000000000001E-3</v>
      </c>
      <c r="V112" s="7">
        <f t="shared" si="26"/>
        <v>0</v>
      </c>
      <c r="W112" s="7">
        <f t="shared" si="27"/>
        <v>0</v>
      </c>
      <c r="X112">
        <v>19.89</v>
      </c>
      <c r="Y112">
        <v>20.010000000000002</v>
      </c>
      <c r="Z112">
        <v>20.059999999999999</v>
      </c>
      <c r="AA112">
        <v>20.02</v>
      </c>
      <c r="AB112">
        <v>20.13</v>
      </c>
      <c r="AC112">
        <v>20.43</v>
      </c>
      <c r="AD112">
        <v>20.440000000000001</v>
      </c>
      <c r="AE112">
        <v>20.51</v>
      </c>
      <c r="AF112">
        <v>20.329999999999998</v>
      </c>
      <c r="AG112">
        <v>20.190000000000001</v>
      </c>
      <c r="AH112">
        <v>20.440000000000001</v>
      </c>
      <c r="AI112">
        <v>20.11</v>
      </c>
      <c r="AJ112">
        <v>20.260000000000002</v>
      </c>
      <c r="AK112">
        <v>19.95</v>
      </c>
      <c r="AL112">
        <v>20.059999999999999</v>
      </c>
      <c r="AM112">
        <v>20.46</v>
      </c>
      <c r="AN112">
        <v>20.52</v>
      </c>
      <c r="AO112">
        <v>20.28</v>
      </c>
      <c r="AP112">
        <v>20.3</v>
      </c>
      <c r="AQ112">
        <v>20.61</v>
      </c>
      <c r="AR112">
        <v>20.46</v>
      </c>
      <c r="AS112">
        <v>20.239999999999998</v>
      </c>
      <c r="AT112">
        <v>20.239999999999998</v>
      </c>
      <c r="AU112">
        <v>20.52</v>
      </c>
      <c r="AV112">
        <v>20.66</v>
      </c>
      <c r="AW112">
        <v>20.36</v>
      </c>
      <c r="AX112">
        <v>20.51</v>
      </c>
      <c r="AY112">
        <v>20.67</v>
      </c>
      <c r="AZ112">
        <v>20.68</v>
      </c>
      <c r="BA112">
        <v>20.82</v>
      </c>
      <c r="BB112">
        <v>0.1</v>
      </c>
      <c r="BC112">
        <v>0</v>
      </c>
      <c r="BD112">
        <v>0</v>
      </c>
      <c r="BE112">
        <v>0</v>
      </c>
      <c r="BF112">
        <v>0</v>
      </c>
      <c r="BG112">
        <v>0</v>
      </c>
      <c r="BH112">
        <v>0</v>
      </c>
      <c r="BI112">
        <v>0</v>
      </c>
      <c r="BJ112">
        <v>0</v>
      </c>
      <c r="BK112">
        <v>0</v>
      </c>
      <c r="BL112">
        <v>0</v>
      </c>
      <c r="BM112">
        <v>0</v>
      </c>
      <c r="BN112">
        <v>0</v>
      </c>
      <c r="BO112">
        <v>0.05</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15</v>
      </c>
      <c r="EO112">
        <v>14.68</v>
      </c>
      <c r="EP112">
        <v>14.87</v>
      </c>
      <c r="EQ112">
        <v>14.65</v>
      </c>
      <c r="ER112">
        <v>15.18</v>
      </c>
      <c r="ES112">
        <v>16.47</v>
      </c>
      <c r="ET112">
        <v>17.21</v>
      </c>
      <c r="EU112">
        <v>17.09</v>
      </c>
      <c r="EV112">
        <v>16.57</v>
      </c>
      <c r="EW112">
        <v>15.49</v>
      </c>
      <c r="EX112">
        <v>16.57</v>
      </c>
      <c r="EY112">
        <v>15.34</v>
      </c>
      <c r="EZ112">
        <v>15.97</v>
      </c>
      <c r="FA112">
        <v>14.68</v>
      </c>
      <c r="FB112">
        <v>14.91</v>
      </c>
      <c r="FC112">
        <v>16.46</v>
      </c>
      <c r="FD112">
        <v>17.12</v>
      </c>
      <c r="FE112">
        <v>16.07</v>
      </c>
      <c r="FF112">
        <v>15.81</v>
      </c>
      <c r="FG112">
        <v>17.579999999999998</v>
      </c>
      <c r="FH112">
        <v>17.61</v>
      </c>
      <c r="FI112">
        <v>15.75</v>
      </c>
      <c r="FJ112">
        <v>16.100000000000001</v>
      </c>
      <c r="FK112">
        <v>16.88</v>
      </c>
      <c r="FL112">
        <v>17.690000000000001</v>
      </c>
      <c r="FM112">
        <v>16.68</v>
      </c>
      <c r="FN112">
        <v>17.18</v>
      </c>
      <c r="FO112">
        <v>18.88</v>
      </c>
      <c r="FP112">
        <v>18.64</v>
      </c>
      <c r="FQ112">
        <v>19.57</v>
      </c>
      <c r="FR112">
        <v>1</v>
      </c>
      <c r="FS112">
        <v>1</v>
      </c>
      <c r="FT112">
        <v>1</v>
      </c>
      <c r="FU112">
        <v>1</v>
      </c>
      <c r="FV112">
        <v>1</v>
      </c>
      <c r="FW112">
        <v>1</v>
      </c>
      <c r="FX112">
        <v>1</v>
      </c>
      <c r="FY112">
        <v>1</v>
      </c>
      <c r="FZ112">
        <v>1</v>
      </c>
      <c r="GA112">
        <v>1</v>
      </c>
      <c r="GB112">
        <v>1</v>
      </c>
      <c r="GC112">
        <v>1</v>
      </c>
      <c r="GD112">
        <v>1</v>
      </c>
      <c r="GE112">
        <v>1</v>
      </c>
      <c r="GF112">
        <v>1</v>
      </c>
      <c r="GG112">
        <v>1</v>
      </c>
      <c r="GH112">
        <v>1</v>
      </c>
      <c r="GI112">
        <v>1</v>
      </c>
      <c r="GJ112">
        <v>1</v>
      </c>
      <c r="GK112">
        <v>1</v>
      </c>
      <c r="GL112">
        <v>1</v>
      </c>
      <c r="GM112">
        <v>1</v>
      </c>
      <c r="GN112">
        <v>1</v>
      </c>
      <c r="GO112">
        <v>1</v>
      </c>
      <c r="GP112">
        <v>1</v>
      </c>
      <c r="GQ112">
        <v>1</v>
      </c>
      <c r="GR112">
        <v>1</v>
      </c>
      <c r="GS112">
        <v>1</v>
      </c>
      <c r="GT112">
        <v>1</v>
      </c>
      <c r="GU112">
        <v>1</v>
      </c>
      <c r="GV112">
        <v>1</v>
      </c>
      <c r="GW112">
        <v>1</v>
      </c>
      <c r="GX112">
        <v>1</v>
      </c>
      <c r="GY112">
        <v>1</v>
      </c>
      <c r="GZ112">
        <v>1</v>
      </c>
      <c r="HA112">
        <v>1</v>
      </c>
      <c r="HB112">
        <v>1</v>
      </c>
      <c r="HC112">
        <v>1</v>
      </c>
      <c r="HD112">
        <v>1</v>
      </c>
      <c r="HE112">
        <v>1</v>
      </c>
      <c r="HF112">
        <v>1</v>
      </c>
      <c r="HG112">
        <v>1</v>
      </c>
      <c r="HH112">
        <v>1</v>
      </c>
      <c r="HI112">
        <v>1</v>
      </c>
      <c r="HJ112">
        <v>1</v>
      </c>
      <c r="HK112">
        <v>1</v>
      </c>
      <c r="HL112">
        <v>1</v>
      </c>
      <c r="HM112">
        <v>1</v>
      </c>
      <c r="HN112">
        <v>1</v>
      </c>
      <c r="HO112">
        <v>1</v>
      </c>
      <c r="HP112">
        <v>1</v>
      </c>
      <c r="HQ112">
        <v>1</v>
      </c>
      <c r="HR112">
        <v>1</v>
      </c>
      <c r="HS112">
        <v>1</v>
      </c>
      <c r="HT112">
        <v>1</v>
      </c>
      <c r="HU112">
        <v>1</v>
      </c>
      <c r="HV112">
        <v>1</v>
      </c>
      <c r="HW112">
        <v>0.317</v>
      </c>
      <c r="HX112">
        <v>0.96699999999999997</v>
      </c>
      <c r="HY112">
        <v>0</v>
      </c>
      <c r="HZ112">
        <v>1</v>
      </c>
      <c r="IA112">
        <v>1</v>
      </c>
      <c r="IB112">
        <v>1</v>
      </c>
      <c r="IC112">
        <v>1</v>
      </c>
      <c r="ID112">
        <v>1</v>
      </c>
      <c r="IE112">
        <v>1</v>
      </c>
      <c r="IF112">
        <v>1</v>
      </c>
      <c r="IG112">
        <v>1</v>
      </c>
      <c r="IH112">
        <v>1</v>
      </c>
      <c r="II112">
        <v>1</v>
      </c>
      <c r="IJ112">
        <v>1</v>
      </c>
      <c r="IK112">
        <v>1</v>
      </c>
      <c r="IL112">
        <v>1</v>
      </c>
      <c r="IM112">
        <v>1</v>
      </c>
      <c r="IN112">
        <v>1</v>
      </c>
      <c r="IO112">
        <v>1</v>
      </c>
      <c r="IP112">
        <v>1</v>
      </c>
      <c r="IQ112">
        <v>1</v>
      </c>
      <c r="IR112">
        <v>1</v>
      </c>
      <c r="IS112">
        <v>1</v>
      </c>
      <c r="IT112">
        <v>0.84199999999999997</v>
      </c>
      <c r="IU112">
        <v>1</v>
      </c>
      <c r="IV112">
        <v>1</v>
      </c>
      <c r="IW112">
        <v>1</v>
      </c>
      <c r="IX112">
        <v>1</v>
      </c>
      <c r="IY112">
        <v>1</v>
      </c>
      <c r="IZ112">
        <v>1</v>
      </c>
      <c r="JA112">
        <v>0</v>
      </c>
      <c r="JB112">
        <v>0</v>
      </c>
      <c r="JC112">
        <v>0</v>
      </c>
      <c r="JD112">
        <v>3.9990000000000001</v>
      </c>
      <c r="JE112">
        <v>6</v>
      </c>
      <c r="JF112">
        <v>5.6239999999999997</v>
      </c>
      <c r="JG112">
        <v>7.3639999999999999</v>
      </c>
      <c r="JH112">
        <v>6.9779999999999998</v>
      </c>
      <c r="JI112">
        <v>11.606</v>
      </c>
      <c r="JJ112">
        <v>8.7569999999999997</v>
      </c>
      <c r="JK112">
        <v>9.5180000000000007</v>
      </c>
      <c r="JL112">
        <v>6.3739999999999997</v>
      </c>
      <c r="JM112">
        <v>7.12</v>
      </c>
      <c r="JN112">
        <v>9.5190000000000001</v>
      </c>
      <c r="JO112">
        <v>7.7060000000000004</v>
      </c>
      <c r="JP112">
        <v>8.2710000000000008</v>
      </c>
      <c r="JQ112">
        <v>6.9509999999999996</v>
      </c>
      <c r="JR112">
        <v>6.9029999999999996</v>
      </c>
      <c r="JS112">
        <v>11.567</v>
      </c>
      <c r="JT112">
        <v>10.212</v>
      </c>
      <c r="JU112">
        <v>7.7119999999999997</v>
      </c>
      <c r="JV112">
        <v>9.16</v>
      </c>
      <c r="JW112">
        <v>12.805</v>
      </c>
      <c r="JX112">
        <v>7.4089999999999998</v>
      </c>
      <c r="JY112">
        <v>8.0009999999999994</v>
      </c>
      <c r="JZ112">
        <v>5.0679999999999996</v>
      </c>
      <c r="KA112">
        <v>9.6829999999999998</v>
      </c>
      <c r="KB112">
        <v>11.563000000000001</v>
      </c>
      <c r="KC112">
        <v>10.311</v>
      </c>
      <c r="KD112">
        <v>12.034000000000001</v>
      </c>
      <c r="KE112">
        <v>11.867000000000001</v>
      </c>
      <c r="KF112">
        <v>10.465</v>
      </c>
      <c r="KG112">
        <v>13.173999999999999</v>
      </c>
    </row>
    <row r="113" spans="1:293" x14ac:dyDescent="0.25">
      <c r="A113" s="1" t="s">
        <v>813</v>
      </c>
      <c r="B113" t="s">
        <v>833</v>
      </c>
      <c r="C113" t="s">
        <v>588</v>
      </c>
      <c r="D113">
        <v>74</v>
      </c>
      <c r="E113" t="s">
        <v>11</v>
      </c>
      <c r="F113">
        <v>3</v>
      </c>
      <c r="G113">
        <v>1</v>
      </c>
      <c r="H113" t="s">
        <v>2</v>
      </c>
      <c r="I113" t="s">
        <v>612</v>
      </c>
      <c r="J113" t="s">
        <v>5</v>
      </c>
      <c r="K113" t="s">
        <v>830</v>
      </c>
      <c r="L113" t="s">
        <v>831</v>
      </c>
      <c r="M113" s="7">
        <v>32.306911339999999</v>
      </c>
      <c r="N113" s="7">
        <v>159.4079356</v>
      </c>
      <c r="O113" s="7">
        <f>M113*'Emission and cost factors'!$D$8+N113*'Emission and cost factors'!$E$8</f>
        <v>80.112101757400012</v>
      </c>
      <c r="P113" s="8">
        <f>M113*'Emission and cost factors'!$D$9+N113*'Emission and cost factors'!$E$9</f>
        <v>25.203466793600001</v>
      </c>
      <c r="Q113" s="7">
        <f t="shared" si="21"/>
        <v>20.338666666666661</v>
      </c>
      <c r="R113" s="2">
        <f t="shared" si="22"/>
        <v>2</v>
      </c>
      <c r="S113" s="2">
        <f t="shared" si="23"/>
        <v>0</v>
      </c>
      <c r="T113" s="2">
        <f t="shared" si="24"/>
        <v>0</v>
      </c>
      <c r="U113" s="7">
        <f t="shared" si="25"/>
        <v>5.000000000000001E-3</v>
      </c>
      <c r="V113" s="7">
        <f t="shared" si="26"/>
        <v>0</v>
      </c>
      <c r="W113" s="7">
        <f t="shared" si="27"/>
        <v>0</v>
      </c>
      <c r="X113">
        <v>19.89</v>
      </c>
      <c r="Y113">
        <v>20.010000000000002</v>
      </c>
      <c r="Z113">
        <v>20.059999999999999</v>
      </c>
      <c r="AA113">
        <v>20.02</v>
      </c>
      <c r="AB113">
        <v>20.13</v>
      </c>
      <c r="AC113">
        <v>20.43</v>
      </c>
      <c r="AD113">
        <v>20.440000000000001</v>
      </c>
      <c r="AE113">
        <v>20.51</v>
      </c>
      <c r="AF113">
        <v>20.329999999999998</v>
      </c>
      <c r="AG113">
        <v>20.190000000000001</v>
      </c>
      <c r="AH113">
        <v>20.440000000000001</v>
      </c>
      <c r="AI113">
        <v>20.11</v>
      </c>
      <c r="AJ113">
        <v>20.260000000000002</v>
      </c>
      <c r="AK113">
        <v>19.95</v>
      </c>
      <c r="AL113">
        <v>20.059999999999999</v>
      </c>
      <c r="AM113">
        <v>20.46</v>
      </c>
      <c r="AN113">
        <v>20.52</v>
      </c>
      <c r="AO113">
        <v>20.28</v>
      </c>
      <c r="AP113">
        <v>20.3</v>
      </c>
      <c r="AQ113">
        <v>20.61</v>
      </c>
      <c r="AR113">
        <v>20.46</v>
      </c>
      <c r="AS113">
        <v>20.239999999999998</v>
      </c>
      <c r="AT113">
        <v>20.239999999999998</v>
      </c>
      <c r="AU113">
        <v>20.52</v>
      </c>
      <c r="AV113">
        <v>20.66</v>
      </c>
      <c r="AW113">
        <v>20.36</v>
      </c>
      <c r="AX113">
        <v>20.51</v>
      </c>
      <c r="AY113">
        <v>20.67</v>
      </c>
      <c r="AZ113">
        <v>20.68</v>
      </c>
      <c r="BA113">
        <v>20.82</v>
      </c>
      <c r="BB113">
        <v>0.1</v>
      </c>
      <c r="BC113">
        <v>0</v>
      </c>
      <c r="BD113">
        <v>0</v>
      </c>
      <c r="BE113">
        <v>0</v>
      </c>
      <c r="BF113">
        <v>0</v>
      </c>
      <c r="BG113">
        <v>0</v>
      </c>
      <c r="BH113">
        <v>0</v>
      </c>
      <c r="BI113">
        <v>0</v>
      </c>
      <c r="BJ113">
        <v>0</v>
      </c>
      <c r="BK113">
        <v>0</v>
      </c>
      <c r="BL113">
        <v>0</v>
      </c>
      <c r="BM113">
        <v>0</v>
      </c>
      <c r="BN113">
        <v>0</v>
      </c>
      <c r="BO113">
        <v>0.05</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15</v>
      </c>
      <c r="EO113">
        <v>14.68</v>
      </c>
      <c r="EP113">
        <v>14.87</v>
      </c>
      <c r="EQ113">
        <v>14.65</v>
      </c>
      <c r="ER113">
        <v>15.18</v>
      </c>
      <c r="ES113">
        <v>16.47</v>
      </c>
      <c r="ET113">
        <v>17.21</v>
      </c>
      <c r="EU113">
        <v>17.09</v>
      </c>
      <c r="EV113">
        <v>16.57</v>
      </c>
      <c r="EW113">
        <v>15.49</v>
      </c>
      <c r="EX113">
        <v>16.57</v>
      </c>
      <c r="EY113">
        <v>15.34</v>
      </c>
      <c r="EZ113">
        <v>15.97</v>
      </c>
      <c r="FA113">
        <v>14.68</v>
      </c>
      <c r="FB113">
        <v>14.91</v>
      </c>
      <c r="FC113">
        <v>16.46</v>
      </c>
      <c r="FD113">
        <v>17.12</v>
      </c>
      <c r="FE113">
        <v>16.07</v>
      </c>
      <c r="FF113">
        <v>15.81</v>
      </c>
      <c r="FG113">
        <v>17.579999999999998</v>
      </c>
      <c r="FH113">
        <v>17.61</v>
      </c>
      <c r="FI113">
        <v>15.75</v>
      </c>
      <c r="FJ113">
        <v>16.100000000000001</v>
      </c>
      <c r="FK113">
        <v>16.88</v>
      </c>
      <c r="FL113">
        <v>17.690000000000001</v>
      </c>
      <c r="FM113">
        <v>16.68</v>
      </c>
      <c r="FN113">
        <v>17.18</v>
      </c>
      <c r="FO113">
        <v>18.88</v>
      </c>
      <c r="FP113">
        <v>18.64</v>
      </c>
      <c r="FQ113">
        <v>19.57</v>
      </c>
      <c r="FR113">
        <v>1</v>
      </c>
      <c r="FS113">
        <v>1</v>
      </c>
      <c r="FT113">
        <v>1</v>
      </c>
      <c r="FU113">
        <v>1</v>
      </c>
      <c r="FV113">
        <v>1</v>
      </c>
      <c r="FW113">
        <v>1</v>
      </c>
      <c r="FX113">
        <v>1</v>
      </c>
      <c r="FY113">
        <v>1</v>
      </c>
      <c r="FZ113">
        <v>1</v>
      </c>
      <c r="GA113">
        <v>1</v>
      </c>
      <c r="GB113">
        <v>1</v>
      </c>
      <c r="GC113">
        <v>1</v>
      </c>
      <c r="GD113">
        <v>1</v>
      </c>
      <c r="GE113">
        <v>1</v>
      </c>
      <c r="GF113">
        <v>1</v>
      </c>
      <c r="GG113">
        <v>1</v>
      </c>
      <c r="GH113">
        <v>1</v>
      </c>
      <c r="GI113">
        <v>1</v>
      </c>
      <c r="GJ113">
        <v>1</v>
      </c>
      <c r="GK113">
        <v>1</v>
      </c>
      <c r="GL113">
        <v>1</v>
      </c>
      <c r="GM113">
        <v>1</v>
      </c>
      <c r="GN113">
        <v>1</v>
      </c>
      <c r="GO113">
        <v>1</v>
      </c>
      <c r="GP113">
        <v>1</v>
      </c>
      <c r="GQ113">
        <v>1</v>
      </c>
      <c r="GR113">
        <v>1</v>
      </c>
      <c r="GS113">
        <v>1</v>
      </c>
      <c r="GT113">
        <v>1</v>
      </c>
      <c r="GU113">
        <v>1</v>
      </c>
      <c r="GV113">
        <v>1</v>
      </c>
      <c r="GW113">
        <v>1</v>
      </c>
      <c r="GX113">
        <v>1</v>
      </c>
      <c r="GY113">
        <v>1</v>
      </c>
      <c r="GZ113">
        <v>1</v>
      </c>
      <c r="HA113">
        <v>1</v>
      </c>
      <c r="HB113">
        <v>1</v>
      </c>
      <c r="HC113">
        <v>1</v>
      </c>
      <c r="HD113">
        <v>1</v>
      </c>
      <c r="HE113">
        <v>1</v>
      </c>
      <c r="HF113">
        <v>1</v>
      </c>
      <c r="HG113">
        <v>1</v>
      </c>
      <c r="HH113">
        <v>1</v>
      </c>
      <c r="HI113">
        <v>1</v>
      </c>
      <c r="HJ113">
        <v>1</v>
      </c>
      <c r="HK113">
        <v>1</v>
      </c>
      <c r="HL113">
        <v>1</v>
      </c>
      <c r="HM113">
        <v>1</v>
      </c>
      <c r="HN113">
        <v>1</v>
      </c>
      <c r="HO113">
        <v>1</v>
      </c>
      <c r="HP113">
        <v>1</v>
      </c>
      <c r="HQ113">
        <v>1</v>
      </c>
      <c r="HR113">
        <v>1</v>
      </c>
      <c r="HS113">
        <v>1</v>
      </c>
      <c r="HT113">
        <v>1</v>
      </c>
      <c r="HU113">
        <v>1</v>
      </c>
      <c r="HV113">
        <v>1</v>
      </c>
      <c r="HW113">
        <v>0.317</v>
      </c>
      <c r="HX113">
        <v>0.96699999999999997</v>
      </c>
      <c r="HY113">
        <v>0</v>
      </c>
      <c r="HZ113">
        <v>1</v>
      </c>
      <c r="IA113">
        <v>1</v>
      </c>
      <c r="IB113">
        <v>1</v>
      </c>
      <c r="IC113">
        <v>1</v>
      </c>
      <c r="ID113">
        <v>1</v>
      </c>
      <c r="IE113">
        <v>1</v>
      </c>
      <c r="IF113">
        <v>1</v>
      </c>
      <c r="IG113">
        <v>1</v>
      </c>
      <c r="IH113">
        <v>1</v>
      </c>
      <c r="II113">
        <v>1</v>
      </c>
      <c r="IJ113">
        <v>1</v>
      </c>
      <c r="IK113">
        <v>1</v>
      </c>
      <c r="IL113">
        <v>1</v>
      </c>
      <c r="IM113">
        <v>1</v>
      </c>
      <c r="IN113">
        <v>1</v>
      </c>
      <c r="IO113">
        <v>1</v>
      </c>
      <c r="IP113">
        <v>1</v>
      </c>
      <c r="IQ113">
        <v>1</v>
      </c>
      <c r="IR113">
        <v>1</v>
      </c>
      <c r="IS113">
        <v>1</v>
      </c>
      <c r="IT113">
        <v>0.83299999999999996</v>
      </c>
      <c r="IU113">
        <v>1</v>
      </c>
      <c r="IV113">
        <v>1</v>
      </c>
      <c r="IW113">
        <v>1</v>
      </c>
      <c r="IX113">
        <v>1</v>
      </c>
      <c r="IY113">
        <v>1</v>
      </c>
      <c r="IZ113">
        <v>1</v>
      </c>
      <c r="JA113">
        <v>0</v>
      </c>
      <c r="JB113">
        <v>0</v>
      </c>
      <c r="JC113">
        <v>0</v>
      </c>
      <c r="JD113">
        <v>3.9990000000000001</v>
      </c>
      <c r="JE113">
        <v>6</v>
      </c>
      <c r="JF113">
        <v>5.6239999999999997</v>
      </c>
      <c r="JG113">
        <v>7.3639999999999999</v>
      </c>
      <c r="JH113">
        <v>6.9779999999999998</v>
      </c>
      <c r="JI113">
        <v>11.606</v>
      </c>
      <c r="JJ113">
        <v>8.7569999999999997</v>
      </c>
      <c r="JK113">
        <v>9.5180000000000007</v>
      </c>
      <c r="JL113">
        <v>6.3739999999999997</v>
      </c>
      <c r="JM113">
        <v>7.12</v>
      </c>
      <c r="JN113">
        <v>9.5190000000000001</v>
      </c>
      <c r="JO113">
        <v>7.7060000000000004</v>
      </c>
      <c r="JP113">
        <v>8.2710000000000008</v>
      </c>
      <c r="JQ113">
        <v>6.9509999999999996</v>
      </c>
      <c r="JR113">
        <v>6.9029999999999996</v>
      </c>
      <c r="JS113">
        <v>11.567</v>
      </c>
      <c r="JT113">
        <v>10.212</v>
      </c>
      <c r="JU113">
        <v>7.7119999999999997</v>
      </c>
      <c r="JV113">
        <v>9.16</v>
      </c>
      <c r="JW113">
        <v>12.805</v>
      </c>
      <c r="JX113">
        <v>7.4089999999999998</v>
      </c>
      <c r="JY113">
        <v>8.0009999999999994</v>
      </c>
      <c r="JZ113">
        <v>5.0679999999999996</v>
      </c>
      <c r="KA113">
        <v>9.6829999999999998</v>
      </c>
      <c r="KB113">
        <v>11.563000000000001</v>
      </c>
      <c r="KC113">
        <v>10.311</v>
      </c>
      <c r="KD113">
        <v>12.034000000000001</v>
      </c>
      <c r="KE113">
        <v>11.867000000000001</v>
      </c>
      <c r="KF113">
        <v>10.465</v>
      </c>
      <c r="KG113">
        <v>13.173999999999999</v>
      </c>
    </row>
    <row r="114" spans="1:293" x14ac:dyDescent="0.25">
      <c r="A114" s="1" t="s">
        <v>814</v>
      </c>
      <c r="B114" t="s">
        <v>833</v>
      </c>
      <c r="C114" t="s">
        <v>588</v>
      </c>
      <c r="D114">
        <v>75</v>
      </c>
      <c r="E114" t="s">
        <v>11</v>
      </c>
      <c r="F114">
        <v>3</v>
      </c>
      <c r="G114">
        <v>1</v>
      </c>
      <c r="H114" t="s">
        <v>2</v>
      </c>
      <c r="I114" t="s">
        <v>7</v>
      </c>
      <c r="J114" t="s">
        <v>611</v>
      </c>
      <c r="K114" t="s">
        <v>830</v>
      </c>
      <c r="L114" t="s">
        <v>831</v>
      </c>
      <c r="M114" s="7">
        <v>34.181920750000003</v>
      </c>
      <c r="N114" s="7">
        <v>156.41182649999999</v>
      </c>
      <c r="O114" s="7">
        <f>M114*'Emission and cost factors'!$D$8+N114*'Emission and cost factors'!$E$8</f>
        <v>79.1276435475</v>
      </c>
      <c r="P114" s="8">
        <f>M114*'Emission and cost factors'!$D$9+N114*'Emission and cost factors'!$E$9</f>
        <v>24.829050804999998</v>
      </c>
      <c r="Q114" s="7">
        <f t="shared" si="21"/>
        <v>20.399333333333338</v>
      </c>
      <c r="R114" s="2">
        <f t="shared" si="22"/>
        <v>0</v>
      </c>
      <c r="S114" s="2">
        <f t="shared" si="23"/>
        <v>0</v>
      </c>
      <c r="T114" s="2">
        <f t="shared" si="24"/>
        <v>0</v>
      </c>
      <c r="U114" s="7">
        <f t="shared" si="25"/>
        <v>0</v>
      </c>
      <c r="V114" s="7">
        <f t="shared" si="26"/>
        <v>0</v>
      </c>
      <c r="W114" s="7">
        <f t="shared" si="27"/>
        <v>0</v>
      </c>
      <c r="X114">
        <v>20.02</v>
      </c>
      <c r="Y114">
        <v>20.12</v>
      </c>
      <c r="Z114">
        <v>20.16</v>
      </c>
      <c r="AA114">
        <v>20.12</v>
      </c>
      <c r="AB114">
        <v>20.22</v>
      </c>
      <c r="AC114">
        <v>20.48</v>
      </c>
      <c r="AD114">
        <v>20.49</v>
      </c>
      <c r="AE114">
        <v>20.54</v>
      </c>
      <c r="AF114">
        <v>20.399999999999999</v>
      </c>
      <c r="AG114">
        <v>20.28</v>
      </c>
      <c r="AH114">
        <v>20.49</v>
      </c>
      <c r="AI114">
        <v>20.21</v>
      </c>
      <c r="AJ114">
        <v>20.32</v>
      </c>
      <c r="AK114">
        <v>20.059999999999999</v>
      </c>
      <c r="AL114">
        <v>20.16</v>
      </c>
      <c r="AM114">
        <v>20.49</v>
      </c>
      <c r="AN114">
        <v>20.54</v>
      </c>
      <c r="AO114">
        <v>20.350000000000001</v>
      </c>
      <c r="AP114">
        <v>20.37</v>
      </c>
      <c r="AQ114">
        <v>20.62</v>
      </c>
      <c r="AR114">
        <v>20.5</v>
      </c>
      <c r="AS114">
        <v>20.32</v>
      </c>
      <c r="AT114">
        <v>20.329999999999998</v>
      </c>
      <c r="AU114">
        <v>20.55</v>
      </c>
      <c r="AV114">
        <v>20.66</v>
      </c>
      <c r="AW114">
        <v>20.43</v>
      </c>
      <c r="AX114">
        <v>20.54</v>
      </c>
      <c r="AY114">
        <v>20.7</v>
      </c>
      <c r="AZ114">
        <v>20.68</v>
      </c>
      <c r="BA114">
        <v>20.83</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15.19</v>
      </c>
      <c r="EO114">
        <v>14.72</v>
      </c>
      <c r="EP114">
        <v>14.84</v>
      </c>
      <c r="EQ114">
        <v>14.68</v>
      </c>
      <c r="ER114">
        <v>15.18</v>
      </c>
      <c r="ES114">
        <v>16.440000000000001</v>
      </c>
      <c r="ET114">
        <v>17.04</v>
      </c>
      <c r="EU114">
        <v>16.920000000000002</v>
      </c>
      <c r="EV114">
        <v>16.440000000000001</v>
      </c>
      <c r="EW114">
        <v>15.55</v>
      </c>
      <c r="EX114">
        <v>16.420000000000002</v>
      </c>
      <c r="EY114">
        <v>15.29</v>
      </c>
      <c r="EZ114">
        <v>15.85</v>
      </c>
      <c r="FA114">
        <v>14.78</v>
      </c>
      <c r="FB114">
        <v>14.96</v>
      </c>
      <c r="FC114">
        <v>16.27</v>
      </c>
      <c r="FD114">
        <v>16.97</v>
      </c>
      <c r="FE114">
        <v>16.03</v>
      </c>
      <c r="FF114">
        <v>15.84</v>
      </c>
      <c r="FG114">
        <v>17.43</v>
      </c>
      <c r="FH114">
        <v>17.579999999999998</v>
      </c>
      <c r="FI114">
        <v>15.8</v>
      </c>
      <c r="FJ114">
        <v>16.05</v>
      </c>
      <c r="FK114">
        <v>16.760000000000002</v>
      </c>
      <c r="FL114">
        <v>17.559999999999999</v>
      </c>
      <c r="FM114">
        <v>16.690000000000001</v>
      </c>
      <c r="FN114">
        <v>17.059999999999999</v>
      </c>
      <c r="FO114">
        <v>18.72</v>
      </c>
      <c r="FP114">
        <v>18.61</v>
      </c>
      <c r="FQ114">
        <v>19.440000000000001</v>
      </c>
      <c r="FR114">
        <v>1</v>
      </c>
      <c r="FS114">
        <v>1</v>
      </c>
      <c r="FT114">
        <v>1</v>
      </c>
      <c r="FU114">
        <v>1</v>
      </c>
      <c r="FV114">
        <v>1</v>
      </c>
      <c r="FW114">
        <v>1</v>
      </c>
      <c r="FX114">
        <v>1</v>
      </c>
      <c r="FY114">
        <v>1</v>
      </c>
      <c r="FZ114">
        <v>1</v>
      </c>
      <c r="GA114">
        <v>1</v>
      </c>
      <c r="GB114">
        <v>1</v>
      </c>
      <c r="GC114">
        <v>1</v>
      </c>
      <c r="GD114">
        <v>1</v>
      </c>
      <c r="GE114">
        <v>1</v>
      </c>
      <c r="GF114">
        <v>1</v>
      </c>
      <c r="GG114">
        <v>1</v>
      </c>
      <c r="GH114">
        <v>1</v>
      </c>
      <c r="GI114">
        <v>1</v>
      </c>
      <c r="GJ114">
        <v>1</v>
      </c>
      <c r="GK114">
        <v>1</v>
      </c>
      <c r="GL114">
        <v>1</v>
      </c>
      <c r="GM114">
        <v>1</v>
      </c>
      <c r="GN114">
        <v>1</v>
      </c>
      <c r="GO114">
        <v>1</v>
      </c>
      <c r="GP114">
        <v>1</v>
      </c>
      <c r="GQ114">
        <v>1</v>
      </c>
      <c r="GR114">
        <v>1</v>
      </c>
      <c r="GS114">
        <v>1</v>
      </c>
      <c r="GT114">
        <v>1</v>
      </c>
      <c r="GU114">
        <v>1</v>
      </c>
      <c r="GV114">
        <v>1</v>
      </c>
      <c r="GW114">
        <v>1</v>
      </c>
      <c r="GX114">
        <v>1</v>
      </c>
      <c r="GY114">
        <v>1</v>
      </c>
      <c r="GZ114">
        <v>1</v>
      </c>
      <c r="HA114">
        <v>1</v>
      </c>
      <c r="HB114">
        <v>1</v>
      </c>
      <c r="HC114">
        <v>1</v>
      </c>
      <c r="HD114">
        <v>1</v>
      </c>
      <c r="HE114">
        <v>1</v>
      </c>
      <c r="HF114">
        <v>1</v>
      </c>
      <c r="HG114">
        <v>1</v>
      </c>
      <c r="HH114">
        <v>1</v>
      </c>
      <c r="HI114">
        <v>1</v>
      </c>
      <c r="HJ114">
        <v>1</v>
      </c>
      <c r="HK114">
        <v>1</v>
      </c>
      <c r="HL114">
        <v>1</v>
      </c>
      <c r="HM114">
        <v>1</v>
      </c>
      <c r="HN114">
        <v>1</v>
      </c>
      <c r="HO114">
        <v>1</v>
      </c>
      <c r="HP114">
        <v>1</v>
      </c>
      <c r="HQ114">
        <v>1</v>
      </c>
      <c r="HR114">
        <v>1</v>
      </c>
      <c r="HS114">
        <v>1</v>
      </c>
      <c r="HT114">
        <v>1</v>
      </c>
      <c r="HU114">
        <v>1</v>
      </c>
      <c r="HV114">
        <v>1</v>
      </c>
      <c r="HW114">
        <v>1</v>
      </c>
      <c r="HX114">
        <v>1</v>
      </c>
      <c r="HY114">
        <v>0</v>
      </c>
      <c r="HZ114">
        <v>1</v>
      </c>
      <c r="IA114">
        <v>1</v>
      </c>
      <c r="IB114">
        <v>1</v>
      </c>
      <c r="IC114">
        <v>1</v>
      </c>
      <c r="ID114">
        <v>1</v>
      </c>
      <c r="IE114">
        <v>1</v>
      </c>
      <c r="IF114">
        <v>1</v>
      </c>
      <c r="IG114">
        <v>1</v>
      </c>
      <c r="IH114">
        <v>1</v>
      </c>
      <c r="II114">
        <v>1</v>
      </c>
      <c r="IJ114">
        <v>1</v>
      </c>
      <c r="IK114">
        <v>1</v>
      </c>
      <c r="IL114">
        <v>1</v>
      </c>
      <c r="IM114">
        <v>1</v>
      </c>
      <c r="IN114">
        <v>1</v>
      </c>
      <c r="IO114">
        <v>1</v>
      </c>
      <c r="IP114">
        <v>1</v>
      </c>
      <c r="IQ114">
        <v>1</v>
      </c>
      <c r="IR114">
        <v>1</v>
      </c>
      <c r="IS114">
        <v>1</v>
      </c>
      <c r="IT114">
        <v>1</v>
      </c>
      <c r="IU114">
        <v>1</v>
      </c>
      <c r="IV114">
        <v>1</v>
      </c>
      <c r="IW114">
        <v>1</v>
      </c>
      <c r="IX114">
        <v>1</v>
      </c>
      <c r="IY114">
        <v>1</v>
      </c>
      <c r="IZ114">
        <v>1</v>
      </c>
      <c r="JA114">
        <v>0</v>
      </c>
      <c r="JB114">
        <v>0</v>
      </c>
      <c r="JC114">
        <v>0</v>
      </c>
      <c r="JD114">
        <v>3.9990000000000001</v>
      </c>
      <c r="JE114">
        <v>6</v>
      </c>
      <c r="JF114">
        <v>5.6239999999999997</v>
      </c>
      <c r="JG114">
        <v>7.3639999999999999</v>
      </c>
      <c r="JH114">
        <v>6.9779999999999998</v>
      </c>
      <c r="JI114">
        <v>11.606</v>
      </c>
      <c r="JJ114">
        <v>8.7569999999999997</v>
      </c>
      <c r="JK114">
        <v>9.5180000000000007</v>
      </c>
      <c r="JL114">
        <v>6.3739999999999997</v>
      </c>
      <c r="JM114">
        <v>7.12</v>
      </c>
      <c r="JN114">
        <v>9.5190000000000001</v>
      </c>
      <c r="JO114">
        <v>7.7060000000000004</v>
      </c>
      <c r="JP114">
        <v>8.2710000000000008</v>
      </c>
      <c r="JQ114">
        <v>6.9509999999999996</v>
      </c>
      <c r="JR114">
        <v>6.9029999999999996</v>
      </c>
      <c r="JS114">
        <v>11.567</v>
      </c>
      <c r="JT114">
        <v>10.212</v>
      </c>
      <c r="JU114">
        <v>7.7119999999999997</v>
      </c>
      <c r="JV114">
        <v>9.16</v>
      </c>
      <c r="JW114">
        <v>12.805</v>
      </c>
      <c r="JX114">
        <v>7.4089999999999998</v>
      </c>
      <c r="JY114">
        <v>8.0009999999999994</v>
      </c>
      <c r="JZ114">
        <v>5.0679999999999996</v>
      </c>
      <c r="KA114">
        <v>9.6829999999999998</v>
      </c>
      <c r="KB114">
        <v>11.563000000000001</v>
      </c>
      <c r="KC114">
        <v>10.311</v>
      </c>
      <c r="KD114">
        <v>12.034000000000001</v>
      </c>
      <c r="KE114">
        <v>11.867000000000001</v>
      </c>
      <c r="KF114">
        <v>10.465</v>
      </c>
      <c r="KG114">
        <v>13.173999999999999</v>
      </c>
    </row>
    <row r="115" spans="1:293" x14ac:dyDescent="0.25">
      <c r="A115" s="1" t="s">
        <v>815</v>
      </c>
      <c r="B115" t="s">
        <v>833</v>
      </c>
      <c r="C115" t="s">
        <v>588</v>
      </c>
      <c r="D115">
        <v>78</v>
      </c>
      <c r="E115" t="s">
        <v>11</v>
      </c>
      <c r="F115">
        <v>3</v>
      </c>
      <c r="G115">
        <v>1</v>
      </c>
      <c r="H115" t="s">
        <v>2</v>
      </c>
      <c r="I115" t="s">
        <v>3</v>
      </c>
      <c r="J115" t="s">
        <v>5</v>
      </c>
      <c r="K115" t="s">
        <v>830</v>
      </c>
      <c r="L115" t="s">
        <v>831</v>
      </c>
      <c r="M115" s="7">
        <v>33.610763570000003</v>
      </c>
      <c r="N115" s="7">
        <v>158.4774184</v>
      </c>
      <c r="O115" s="7">
        <f>M115*'Emission and cost factors'!$D$8+N115*'Emission and cost factors'!$E$8</f>
        <v>79.957872813700007</v>
      </c>
      <c r="P115" s="8">
        <f>M115*'Emission and cost factors'!$D$9+N115*'Emission and cost factors'!$E$9</f>
        <v>25.116043302800001</v>
      </c>
      <c r="Q115" s="7">
        <f t="shared" si="21"/>
        <v>20.259666666666664</v>
      </c>
      <c r="R115" s="2">
        <f t="shared" si="22"/>
        <v>6</v>
      </c>
      <c r="S115" s="2">
        <f t="shared" si="23"/>
        <v>0</v>
      </c>
      <c r="T115" s="2">
        <f t="shared" si="24"/>
        <v>0</v>
      </c>
      <c r="U115" s="7">
        <f t="shared" si="25"/>
        <v>2.4766666666666669E-2</v>
      </c>
      <c r="V115" s="7">
        <f t="shared" si="26"/>
        <v>0</v>
      </c>
      <c r="W115" s="7">
        <f t="shared" si="27"/>
        <v>0</v>
      </c>
      <c r="X115">
        <v>19.73</v>
      </c>
      <c r="Y115">
        <v>19.87</v>
      </c>
      <c r="Z115">
        <v>19.93</v>
      </c>
      <c r="AA115">
        <v>19.88</v>
      </c>
      <c r="AB115">
        <v>20.010000000000002</v>
      </c>
      <c r="AC115">
        <v>20.36</v>
      </c>
      <c r="AD115">
        <v>20.38</v>
      </c>
      <c r="AE115">
        <v>20.48</v>
      </c>
      <c r="AF115">
        <v>20.239999999999998</v>
      </c>
      <c r="AG115">
        <v>20.079999999999998</v>
      </c>
      <c r="AH115">
        <v>20.39</v>
      </c>
      <c r="AI115">
        <v>20</v>
      </c>
      <c r="AJ115">
        <v>20.16</v>
      </c>
      <c r="AK115">
        <v>19.809999999999999</v>
      </c>
      <c r="AL115">
        <v>19.93</v>
      </c>
      <c r="AM115">
        <v>20.41</v>
      </c>
      <c r="AN115">
        <v>20.47</v>
      </c>
      <c r="AO115">
        <v>20.18</v>
      </c>
      <c r="AP115">
        <v>20.21</v>
      </c>
      <c r="AQ115">
        <v>20.58</v>
      </c>
      <c r="AR115">
        <v>20.41</v>
      </c>
      <c r="AS115">
        <v>20.149999999999999</v>
      </c>
      <c r="AT115">
        <v>20.13</v>
      </c>
      <c r="AU115">
        <v>20.47</v>
      </c>
      <c r="AV115">
        <v>20.65</v>
      </c>
      <c r="AW115">
        <v>20.27</v>
      </c>
      <c r="AX115">
        <v>20.46</v>
      </c>
      <c r="AY115">
        <v>20.65</v>
      </c>
      <c r="AZ115">
        <v>20.67</v>
      </c>
      <c r="BA115">
        <v>20.83</v>
      </c>
      <c r="BB115">
        <v>0.217</v>
      </c>
      <c r="BC115">
        <v>0.11700000000000001</v>
      </c>
      <c r="BD115">
        <v>6.7000000000000004E-2</v>
      </c>
      <c r="BE115">
        <v>0.108</v>
      </c>
      <c r="BF115">
        <v>0</v>
      </c>
      <c r="BG115">
        <v>0</v>
      </c>
      <c r="BH115">
        <v>0</v>
      </c>
      <c r="BI115">
        <v>0</v>
      </c>
      <c r="BJ115">
        <v>0</v>
      </c>
      <c r="BK115">
        <v>0</v>
      </c>
      <c r="BL115">
        <v>0</v>
      </c>
      <c r="BM115">
        <v>0</v>
      </c>
      <c r="BN115">
        <v>0</v>
      </c>
      <c r="BO115">
        <v>0.16700000000000001</v>
      </c>
      <c r="BP115">
        <v>6.7000000000000004E-2</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14.78</v>
      </c>
      <c r="EO115">
        <v>14.62</v>
      </c>
      <c r="EP115">
        <v>14.84</v>
      </c>
      <c r="EQ115">
        <v>14.61</v>
      </c>
      <c r="ER115">
        <v>15.2</v>
      </c>
      <c r="ES115">
        <v>16.62</v>
      </c>
      <c r="ET115">
        <v>17.329999999999998</v>
      </c>
      <c r="EU115">
        <v>17.32</v>
      </c>
      <c r="EV115">
        <v>16.649999999999999</v>
      </c>
      <c r="EW115">
        <v>15.47</v>
      </c>
      <c r="EX115">
        <v>16.78</v>
      </c>
      <c r="EY115">
        <v>15.34</v>
      </c>
      <c r="EZ115">
        <v>16.149999999999999</v>
      </c>
      <c r="FA115">
        <v>14.66</v>
      </c>
      <c r="FB115">
        <v>14.88</v>
      </c>
      <c r="FC115">
        <v>16.66</v>
      </c>
      <c r="FD115">
        <v>17.2</v>
      </c>
      <c r="FE115">
        <v>16.04</v>
      </c>
      <c r="FF115">
        <v>15.89</v>
      </c>
      <c r="FG115">
        <v>17.75</v>
      </c>
      <c r="FH115">
        <v>17.670000000000002</v>
      </c>
      <c r="FI115">
        <v>15.89</v>
      </c>
      <c r="FJ115">
        <v>16.100000000000001</v>
      </c>
      <c r="FK115">
        <v>17.02</v>
      </c>
      <c r="FL115">
        <v>17.850000000000001</v>
      </c>
      <c r="FM115">
        <v>16.649999999999999</v>
      </c>
      <c r="FN115">
        <v>17.32</v>
      </c>
      <c r="FO115">
        <v>19.02</v>
      </c>
      <c r="FP115">
        <v>18.670000000000002</v>
      </c>
      <c r="FQ115">
        <v>19.61</v>
      </c>
      <c r="FR115">
        <v>1</v>
      </c>
      <c r="FS115">
        <v>1</v>
      </c>
      <c r="FT115">
        <v>1</v>
      </c>
      <c r="FU115">
        <v>1</v>
      </c>
      <c r="FV115">
        <v>1</v>
      </c>
      <c r="FW115">
        <v>1</v>
      </c>
      <c r="FX115">
        <v>1</v>
      </c>
      <c r="FY115">
        <v>1</v>
      </c>
      <c r="FZ115">
        <v>1</v>
      </c>
      <c r="GA115">
        <v>1</v>
      </c>
      <c r="GB115">
        <v>1</v>
      </c>
      <c r="GC115">
        <v>1</v>
      </c>
      <c r="GD115">
        <v>1</v>
      </c>
      <c r="GE115">
        <v>1</v>
      </c>
      <c r="GF115">
        <v>1</v>
      </c>
      <c r="GG115">
        <v>1</v>
      </c>
      <c r="GH115">
        <v>1</v>
      </c>
      <c r="GI115">
        <v>1</v>
      </c>
      <c r="GJ115">
        <v>1</v>
      </c>
      <c r="GK115">
        <v>1</v>
      </c>
      <c r="GL115">
        <v>1</v>
      </c>
      <c r="GM115">
        <v>1</v>
      </c>
      <c r="GN115">
        <v>1</v>
      </c>
      <c r="GO115">
        <v>1</v>
      </c>
      <c r="GP115">
        <v>1</v>
      </c>
      <c r="GQ115">
        <v>1</v>
      </c>
      <c r="GR115">
        <v>1</v>
      </c>
      <c r="GS115">
        <v>1</v>
      </c>
      <c r="GT115">
        <v>1</v>
      </c>
      <c r="GU115">
        <v>1</v>
      </c>
      <c r="GV115">
        <v>1</v>
      </c>
      <c r="GW115">
        <v>1</v>
      </c>
      <c r="GX115">
        <v>1</v>
      </c>
      <c r="GY115">
        <v>1</v>
      </c>
      <c r="GZ115">
        <v>1</v>
      </c>
      <c r="HA115">
        <v>1</v>
      </c>
      <c r="HB115">
        <v>1</v>
      </c>
      <c r="HC115">
        <v>1</v>
      </c>
      <c r="HD115">
        <v>1</v>
      </c>
      <c r="HE115">
        <v>1</v>
      </c>
      <c r="HF115">
        <v>1</v>
      </c>
      <c r="HG115">
        <v>1</v>
      </c>
      <c r="HH115">
        <v>1</v>
      </c>
      <c r="HI115">
        <v>1</v>
      </c>
      <c r="HJ115">
        <v>1</v>
      </c>
      <c r="HK115">
        <v>1</v>
      </c>
      <c r="HL115">
        <v>1</v>
      </c>
      <c r="HM115">
        <v>1</v>
      </c>
      <c r="HN115">
        <v>1</v>
      </c>
      <c r="HO115">
        <v>1</v>
      </c>
      <c r="HP115">
        <v>1</v>
      </c>
      <c r="HQ115">
        <v>1</v>
      </c>
      <c r="HR115">
        <v>1</v>
      </c>
      <c r="HS115">
        <v>1</v>
      </c>
      <c r="HT115">
        <v>1</v>
      </c>
      <c r="HU115">
        <v>1</v>
      </c>
      <c r="HV115">
        <v>1</v>
      </c>
      <c r="HW115">
        <v>0</v>
      </c>
      <c r="HX115">
        <v>0.74199999999999999</v>
      </c>
      <c r="HY115">
        <v>0</v>
      </c>
      <c r="HZ115">
        <v>1</v>
      </c>
      <c r="IA115">
        <v>1</v>
      </c>
      <c r="IB115">
        <v>1</v>
      </c>
      <c r="IC115">
        <v>1</v>
      </c>
      <c r="ID115">
        <v>1</v>
      </c>
      <c r="IE115">
        <v>1</v>
      </c>
      <c r="IF115">
        <v>1</v>
      </c>
      <c r="IG115">
        <v>1</v>
      </c>
      <c r="IH115">
        <v>1</v>
      </c>
      <c r="II115">
        <v>1</v>
      </c>
      <c r="IJ115">
        <v>1</v>
      </c>
      <c r="IK115">
        <v>1</v>
      </c>
      <c r="IL115">
        <v>1</v>
      </c>
      <c r="IM115">
        <v>1</v>
      </c>
      <c r="IN115">
        <v>1</v>
      </c>
      <c r="IO115">
        <v>1</v>
      </c>
      <c r="IP115">
        <v>1</v>
      </c>
      <c r="IQ115">
        <v>1</v>
      </c>
      <c r="IR115">
        <v>1</v>
      </c>
      <c r="IS115">
        <v>0.86699999999999999</v>
      </c>
      <c r="IT115">
        <v>0.59199999999999997</v>
      </c>
      <c r="IU115">
        <v>1</v>
      </c>
      <c r="IV115">
        <v>1</v>
      </c>
      <c r="IW115">
        <v>1</v>
      </c>
      <c r="IX115">
        <v>0.52500000000000002</v>
      </c>
      <c r="IY115">
        <v>1</v>
      </c>
      <c r="IZ115">
        <v>1</v>
      </c>
      <c r="JA115">
        <v>0</v>
      </c>
      <c r="JB115">
        <v>0</v>
      </c>
      <c r="JC115">
        <v>0</v>
      </c>
      <c r="JD115">
        <v>3.9990000000000001</v>
      </c>
      <c r="JE115">
        <v>6</v>
      </c>
      <c r="JF115">
        <v>5.6239999999999997</v>
      </c>
      <c r="JG115">
        <v>7.3639999999999999</v>
      </c>
      <c r="JH115">
        <v>6.9779999999999998</v>
      </c>
      <c r="JI115">
        <v>11.606</v>
      </c>
      <c r="JJ115">
        <v>8.7569999999999997</v>
      </c>
      <c r="JK115">
        <v>9.5180000000000007</v>
      </c>
      <c r="JL115">
        <v>6.3739999999999997</v>
      </c>
      <c r="JM115">
        <v>7.12</v>
      </c>
      <c r="JN115">
        <v>9.5190000000000001</v>
      </c>
      <c r="JO115">
        <v>7.7060000000000004</v>
      </c>
      <c r="JP115">
        <v>8.2710000000000008</v>
      </c>
      <c r="JQ115">
        <v>6.9509999999999996</v>
      </c>
      <c r="JR115">
        <v>6.9029999999999996</v>
      </c>
      <c r="JS115">
        <v>11.567</v>
      </c>
      <c r="JT115">
        <v>10.212</v>
      </c>
      <c r="JU115">
        <v>7.7119999999999997</v>
      </c>
      <c r="JV115">
        <v>9.16</v>
      </c>
      <c r="JW115">
        <v>12.805</v>
      </c>
      <c r="JX115">
        <v>7.4089999999999998</v>
      </c>
      <c r="JY115">
        <v>8.0009999999999994</v>
      </c>
      <c r="JZ115">
        <v>5.0679999999999996</v>
      </c>
      <c r="KA115">
        <v>9.6829999999999998</v>
      </c>
      <c r="KB115">
        <v>11.563000000000001</v>
      </c>
      <c r="KC115">
        <v>10.311</v>
      </c>
      <c r="KD115">
        <v>12.034000000000001</v>
      </c>
      <c r="KE115">
        <v>11.867000000000001</v>
      </c>
      <c r="KF115">
        <v>10.465</v>
      </c>
      <c r="KG115">
        <v>13.173999999999999</v>
      </c>
    </row>
    <row r="116" spans="1:293" x14ac:dyDescent="0.25">
      <c r="A116" s="1" t="s">
        <v>816</v>
      </c>
      <c r="B116" t="s">
        <v>833</v>
      </c>
      <c r="C116" t="s">
        <v>588</v>
      </c>
      <c r="D116">
        <v>85</v>
      </c>
      <c r="E116" t="s">
        <v>11</v>
      </c>
      <c r="F116">
        <v>3</v>
      </c>
      <c r="G116">
        <v>1</v>
      </c>
      <c r="H116" t="s">
        <v>8</v>
      </c>
      <c r="I116" t="s">
        <v>612</v>
      </c>
      <c r="J116" t="s">
        <v>611</v>
      </c>
      <c r="K116" t="s">
        <v>830</v>
      </c>
      <c r="L116" t="s">
        <v>831</v>
      </c>
      <c r="M116" s="7">
        <v>21.57410059</v>
      </c>
      <c r="N116" s="7">
        <v>50.85470523</v>
      </c>
      <c r="O116" s="7">
        <f>M116*'Emission and cost factors'!$D$8+N116*'Emission and cost factors'!$E$8</f>
        <v>27.9237255297</v>
      </c>
      <c r="P116" s="8">
        <f>M116*'Emission and cost factors'!$D$9+N116*'Emission and cost factors'!$E$9</f>
        <v>8.4911698081000004</v>
      </c>
      <c r="Q116" s="7">
        <f t="shared" si="21"/>
        <v>20.811666666666667</v>
      </c>
      <c r="R116" s="2">
        <f t="shared" si="22"/>
        <v>0</v>
      </c>
      <c r="S116" s="2">
        <f t="shared" si="23"/>
        <v>0</v>
      </c>
      <c r="T116" s="2">
        <f t="shared" si="24"/>
        <v>0</v>
      </c>
      <c r="U116" s="7">
        <f t="shared" si="25"/>
        <v>0</v>
      </c>
      <c r="V116" s="7">
        <f t="shared" si="26"/>
        <v>0</v>
      </c>
      <c r="W116" s="7">
        <f t="shared" si="27"/>
        <v>0</v>
      </c>
      <c r="X116">
        <v>20.47</v>
      </c>
      <c r="Y116">
        <v>20.57</v>
      </c>
      <c r="Z116">
        <v>20.61</v>
      </c>
      <c r="AA116">
        <v>20.55</v>
      </c>
      <c r="AB116">
        <v>20.63</v>
      </c>
      <c r="AC116">
        <v>20.77</v>
      </c>
      <c r="AD116">
        <v>20.76</v>
      </c>
      <c r="AE116">
        <v>20.94</v>
      </c>
      <c r="AF116">
        <v>20.79</v>
      </c>
      <c r="AG116">
        <v>20.72</v>
      </c>
      <c r="AH116">
        <v>20.86</v>
      </c>
      <c r="AI116">
        <v>20.71</v>
      </c>
      <c r="AJ116">
        <v>20.66</v>
      </c>
      <c r="AK116">
        <v>20.54</v>
      </c>
      <c r="AL116">
        <v>20.6</v>
      </c>
      <c r="AM116">
        <v>20.81</v>
      </c>
      <c r="AN116">
        <v>20.89</v>
      </c>
      <c r="AO116">
        <v>20.77</v>
      </c>
      <c r="AP116">
        <v>20.74</v>
      </c>
      <c r="AQ116">
        <v>21.14</v>
      </c>
      <c r="AR116">
        <v>20.96</v>
      </c>
      <c r="AS116">
        <v>20.77</v>
      </c>
      <c r="AT116">
        <v>20.74</v>
      </c>
      <c r="AU116">
        <v>21.06</v>
      </c>
      <c r="AV116">
        <v>21.09</v>
      </c>
      <c r="AW116">
        <v>20.84</v>
      </c>
      <c r="AX116">
        <v>20.86</v>
      </c>
      <c r="AY116">
        <v>21.22</v>
      </c>
      <c r="AZ116">
        <v>21.02</v>
      </c>
      <c r="BA116">
        <v>21.26</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18.02</v>
      </c>
      <c r="EO116">
        <v>17.75</v>
      </c>
      <c r="EP116">
        <v>17.940000000000001</v>
      </c>
      <c r="EQ116">
        <v>17.329999999999998</v>
      </c>
      <c r="ER116">
        <v>17.82</v>
      </c>
      <c r="ES116">
        <v>18.95</v>
      </c>
      <c r="ET116">
        <v>19.809999999999999</v>
      </c>
      <c r="EU116">
        <v>20.21</v>
      </c>
      <c r="EV116">
        <v>20.11</v>
      </c>
      <c r="EW116">
        <v>19.559999999999999</v>
      </c>
      <c r="EX116">
        <v>19.989999999999998</v>
      </c>
      <c r="EY116">
        <v>18.940000000000001</v>
      </c>
      <c r="EZ116">
        <v>19.53</v>
      </c>
      <c r="FA116">
        <v>18.13</v>
      </c>
      <c r="FB116">
        <v>17.97</v>
      </c>
      <c r="FC116">
        <v>19.43</v>
      </c>
      <c r="FD116">
        <v>20.100000000000001</v>
      </c>
      <c r="FE116">
        <v>19.670000000000002</v>
      </c>
      <c r="FF116">
        <v>19.82</v>
      </c>
      <c r="FG116">
        <v>20.5</v>
      </c>
      <c r="FH116">
        <v>20.38</v>
      </c>
      <c r="FI116">
        <v>19.850000000000001</v>
      </c>
      <c r="FJ116">
        <v>19.91</v>
      </c>
      <c r="FK116">
        <v>20.239999999999998</v>
      </c>
      <c r="FL116">
        <v>20.49</v>
      </c>
      <c r="FM116">
        <v>19.72</v>
      </c>
      <c r="FN116">
        <v>20.2</v>
      </c>
      <c r="FO116">
        <v>20.6</v>
      </c>
      <c r="FP116">
        <v>20.440000000000001</v>
      </c>
      <c r="FQ116">
        <v>20.67</v>
      </c>
      <c r="FR116">
        <v>1</v>
      </c>
      <c r="FS116">
        <v>1</v>
      </c>
      <c r="FT116">
        <v>1</v>
      </c>
      <c r="FU116">
        <v>1</v>
      </c>
      <c r="FV116">
        <v>1</v>
      </c>
      <c r="FW116">
        <v>1</v>
      </c>
      <c r="FX116">
        <v>0.36699999999999999</v>
      </c>
      <c r="FY116">
        <v>0</v>
      </c>
      <c r="FZ116">
        <v>0</v>
      </c>
      <c r="GA116">
        <v>0.83299999999999996</v>
      </c>
      <c r="GB116">
        <v>8.0000000000000002E-3</v>
      </c>
      <c r="GC116">
        <v>1</v>
      </c>
      <c r="GD116">
        <v>1</v>
      </c>
      <c r="GE116">
        <v>1</v>
      </c>
      <c r="GF116">
        <v>1</v>
      </c>
      <c r="GG116">
        <v>1</v>
      </c>
      <c r="GH116">
        <v>0</v>
      </c>
      <c r="GI116">
        <v>0.68300000000000005</v>
      </c>
      <c r="GJ116">
        <v>0.35799999999999998</v>
      </c>
      <c r="GK116">
        <v>0</v>
      </c>
      <c r="GL116">
        <v>0</v>
      </c>
      <c r="GM116">
        <v>0.29199999999999998</v>
      </c>
      <c r="GN116">
        <v>0.13300000000000001</v>
      </c>
      <c r="GO116">
        <v>0</v>
      </c>
      <c r="GP116">
        <v>0</v>
      </c>
      <c r="GQ116">
        <v>0.83299999999999996</v>
      </c>
      <c r="GR116">
        <v>0</v>
      </c>
      <c r="GS116">
        <v>0</v>
      </c>
      <c r="GT116">
        <v>0</v>
      </c>
      <c r="GU116">
        <v>0</v>
      </c>
      <c r="GV116">
        <v>1</v>
      </c>
      <c r="GW116">
        <v>1</v>
      </c>
      <c r="GX116">
        <v>1</v>
      </c>
      <c r="GY116">
        <v>1</v>
      </c>
      <c r="GZ116">
        <v>1</v>
      </c>
      <c r="HA116">
        <v>0.158</v>
      </c>
      <c r="HB116">
        <v>0</v>
      </c>
      <c r="HC116">
        <v>0</v>
      </c>
      <c r="HD116">
        <v>0</v>
      </c>
      <c r="HE116">
        <v>0</v>
      </c>
      <c r="HF116">
        <v>0</v>
      </c>
      <c r="HG116">
        <v>0.16700000000000001</v>
      </c>
      <c r="HH116">
        <v>0</v>
      </c>
      <c r="HI116">
        <v>1</v>
      </c>
      <c r="HJ116">
        <v>1</v>
      </c>
      <c r="HK116">
        <v>0</v>
      </c>
      <c r="HL116">
        <v>0</v>
      </c>
      <c r="HM116">
        <v>0</v>
      </c>
      <c r="HN116">
        <v>0</v>
      </c>
      <c r="HO116">
        <v>0</v>
      </c>
      <c r="HP116">
        <v>0</v>
      </c>
      <c r="HQ116">
        <v>0</v>
      </c>
      <c r="HR116">
        <v>0</v>
      </c>
      <c r="HS116">
        <v>0</v>
      </c>
      <c r="HT116">
        <v>0</v>
      </c>
      <c r="HU116">
        <v>0</v>
      </c>
      <c r="HV116">
        <v>0</v>
      </c>
      <c r="HW116">
        <v>0</v>
      </c>
      <c r="HX116">
        <v>0</v>
      </c>
      <c r="HY116">
        <v>0</v>
      </c>
      <c r="HZ116">
        <v>0</v>
      </c>
      <c r="IA116">
        <v>0.61699999999999999</v>
      </c>
      <c r="IB116">
        <v>0.125</v>
      </c>
      <c r="IC116">
        <v>1</v>
      </c>
      <c r="ID116">
        <v>0.51700000000000002</v>
      </c>
      <c r="IE116">
        <v>0</v>
      </c>
      <c r="IF116">
        <v>0</v>
      </c>
      <c r="IG116">
        <v>0</v>
      </c>
      <c r="IH116">
        <v>0</v>
      </c>
      <c r="II116">
        <v>0</v>
      </c>
      <c r="IJ116">
        <v>0</v>
      </c>
      <c r="IK116">
        <v>0</v>
      </c>
      <c r="IL116">
        <v>0</v>
      </c>
      <c r="IM116">
        <v>0</v>
      </c>
      <c r="IN116">
        <v>9.1999999999999998E-2</v>
      </c>
      <c r="IO116">
        <v>0</v>
      </c>
      <c r="IP116">
        <v>0</v>
      </c>
      <c r="IQ116">
        <v>0</v>
      </c>
      <c r="IR116">
        <v>0</v>
      </c>
      <c r="IS116">
        <v>0</v>
      </c>
      <c r="IT116">
        <v>0</v>
      </c>
      <c r="IU116">
        <v>0</v>
      </c>
      <c r="IV116">
        <v>0</v>
      </c>
      <c r="IW116">
        <v>0</v>
      </c>
      <c r="IX116">
        <v>0</v>
      </c>
      <c r="IY116">
        <v>0</v>
      </c>
      <c r="IZ116">
        <v>0</v>
      </c>
      <c r="JA116">
        <v>0</v>
      </c>
      <c r="JB116">
        <v>0</v>
      </c>
      <c r="JC116">
        <v>0</v>
      </c>
      <c r="JD116">
        <v>3.9990000000000001</v>
      </c>
      <c r="JE116">
        <v>6</v>
      </c>
      <c r="JF116">
        <v>5.6239999999999997</v>
      </c>
      <c r="JG116">
        <v>7.3639999999999999</v>
      </c>
      <c r="JH116">
        <v>6.9779999999999998</v>
      </c>
      <c r="JI116">
        <v>11.606</v>
      </c>
      <c r="JJ116">
        <v>8.7569999999999997</v>
      </c>
      <c r="JK116">
        <v>9.5180000000000007</v>
      </c>
      <c r="JL116">
        <v>6.3739999999999997</v>
      </c>
      <c r="JM116">
        <v>7.12</v>
      </c>
      <c r="JN116">
        <v>9.5190000000000001</v>
      </c>
      <c r="JO116">
        <v>7.7060000000000004</v>
      </c>
      <c r="JP116">
        <v>8.2710000000000008</v>
      </c>
      <c r="JQ116">
        <v>6.9509999999999996</v>
      </c>
      <c r="JR116">
        <v>6.9029999999999996</v>
      </c>
      <c r="JS116">
        <v>11.567</v>
      </c>
      <c r="JT116">
        <v>10.212</v>
      </c>
      <c r="JU116">
        <v>7.7119999999999997</v>
      </c>
      <c r="JV116">
        <v>9.16</v>
      </c>
      <c r="JW116">
        <v>12.805</v>
      </c>
      <c r="JX116">
        <v>7.4089999999999998</v>
      </c>
      <c r="JY116">
        <v>8.0009999999999994</v>
      </c>
      <c r="JZ116">
        <v>5.0679999999999996</v>
      </c>
      <c r="KA116">
        <v>9.6829999999999998</v>
      </c>
      <c r="KB116">
        <v>11.563000000000001</v>
      </c>
      <c r="KC116">
        <v>10.311</v>
      </c>
      <c r="KD116">
        <v>12.034000000000001</v>
      </c>
      <c r="KE116">
        <v>11.867000000000001</v>
      </c>
      <c r="KF116">
        <v>10.465</v>
      </c>
      <c r="KG116">
        <v>13.173999999999999</v>
      </c>
    </row>
    <row r="117" spans="1:293" x14ac:dyDescent="0.25">
      <c r="A117" s="1" t="s">
        <v>817</v>
      </c>
      <c r="B117" t="s">
        <v>833</v>
      </c>
      <c r="C117" t="s">
        <v>588</v>
      </c>
      <c r="D117">
        <v>86</v>
      </c>
      <c r="E117" t="s">
        <v>11</v>
      </c>
      <c r="F117">
        <v>3</v>
      </c>
      <c r="G117">
        <v>1</v>
      </c>
      <c r="H117" t="s">
        <v>8</v>
      </c>
      <c r="I117" t="s">
        <v>612</v>
      </c>
      <c r="J117" t="s">
        <v>5</v>
      </c>
      <c r="K117" t="s">
        <v>830</v>
      </c>
      <c r="L117" t="s">
        <v>831</v>
      </c>
      <c r="M117" s="7">
        <v>21.65933764</v>
      </c>
      <c r="N117" s="7">
        <v>50.708033980000003</v>
      </c>
      <c r="O117" s="7">
        <f>M117*'Emission and cost factors'!$D$8+N117*'Emission and cost factors'!$E$8</f>
        <v>27.874156535200001</v>
      </c>
      <c r="P117" s="8">
        <f>M117*'Emission and cost factors'!$D$9+N117*'Emission and cost factors'!$E$9</f>
        <v>8.4725786026000005</v>
      </c>
      <c r="Q117" s="7">
        <f t="shared" si="21"/>
        <v>20.811666666666667</v>
      </c>
      <c r="R117" s="2">
        <f t="shared" si="22"/>
        <v>0</v>
      </c>
      <c r="S117" s="2">
        <f t="shared" si="23"/>
        <v>0</v>
      </c>
      <c r="T117" s="2">
        <f t="shared" si="24"/>
        <v>0</v>
      </c>
      <c r="U117" s="7">
        <f t="shared" si="25"/>
        <v>0</v>
      </c>
      <c r="V117" s="7">
        <f t="shared" si="26"/>
        <v>0</v>
      </c>
      <c r="W117" s="7">
        <f t="shared" si="27"/>
        <v>0</v>
      </c>
      <c r="X117">
        <v>20.47</v>
      </c>
      <c r="Y117">
        <v>20.57</v>
      </c>
      <c r="Z117">
        <v>20.61</v>
      </c>
      <c r="AA117">
        <v>20.55</v>
      </c>
      <c r="AB117">
        <v>20.63</v>
      </c>
      <c r="AC117">
        <v>20.77</v>
      </c>
      <c r="AD117">
        <v>20.76</v>
      </c>
      <c r="AE117">
        <v>20.94</v>
      </c>
      <c r="AF117">
        <v>20.79</v>
      </c>
      <c r="AG117">
        <v>20.72</v>
      </c>
      <c r="AH117">
        <v>20.86</v>
      </c>
      <c r="AI117">
        <v>20.71</v>
      </c>
      <c r="AJ117">
        <v>20.66</v>
      </c>
      <c r="AK117">
        <v>20.54</v>
      </c>
      <c r="AL117">
        <v>20.6</v>
      </c>
      <c r="AM117">
        <v>20.81</v>
      </c>
      <c r="AN117">
        <v>20.89</v>
      </c>
      <c r="AO117">
        <v>20.77</v>
      </c>
      <c r="AP117">
        <v>20.74</v>
      </c>
      <c r="AQ117">
        <v>21.14</v>
      </c>
      <c r="AR117">
        <v>20.96</v>
      </c>
      <c r="AS117">
        <v>20.77</v>
      </c>
      <c r="AT117">
        <v>20.74</v>
      </c>
      <c r="AU117">
        <v>21.06</v>
      </c>
      <c r="AV117">
        <v>21.09</v>
      </c>
      <c r="AW117">
        <v>20.84</v>
      </c>
      <c r="AX117">
        <v>20.86</v>
      </c>
      <c r="AY117">
        <v>21.22</v>
      </c>
      <c r="AZ117">
        <v>21.02</v>
      </c>
      <c r="BA117">
        <v>21.26</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18.02</v>
      </c>
      <c r="EO117">
        <v>17.75</v>
      </c>
      <c r="EP117">
        <v>17.940000000000001</v>
      </c>
      <c r="EQ117">
        <v>17.329999999999998</v>
      </c>
      <c r="ER117">
        <v>17.82</v>
      </c>
      <c r="ES117">
        <v>18.95</v>
      </c>
      <c r="ET117">
        <v>19.809999999999999</v>
      </c>
      <c r="EU117">
        <v>20.21</v>
      </c>
      <c r="EV117">
        <v>20.11</v>
      </c>
      <c r="EW117">
        <v>19.559999999999999</v>
      </c>
      <c r="EX117">
        <v>19.989999999999998</v>
      </c>
      <c r="EY117">
        <v>18.940000000000001</v>
      </c>
      <c r="EZ117">
        <v>19.53</v>
      </c>
      <c r="FA117">
        <v>18.13</v>
      </c>
      <c r="FB117">
        <v>17.97</v>
      </c>
      <c r="FC117">
        <v>19.43</v>
      </c>
      <c r="FD117">
        <v>20.100000000000001</v>
      </c>
      <c r="FE117">
        <v>19.670000000000002</v>
      </c>
      <c r="FF117">
        <v>19.82</v>
      </c>
      <c r="FG117">
        <v>20.5</v>
      </c>
      <c r="FH117">
        <v>20.38</v>
      </c>
      <c r="FI117">
        <v>19.850000000000001</v>
      </c>
      <c r="FJ117">
        <v>19.91</v>
      </c>
      <c r="FK117">
        <v>20.239999999999998</v>
      </c>
      <c r="FL117">
        <v>20.49</v>
      </c>
      <c r="FM117">
        <v>19.72</v>
      </c>
      <c r="FN117">
        <v>20.2</v>
      </c>
      <c r="FO117">
        <v>20.6</v>
      </c>
      <c r="FP117">
        <v>20.440000000000001</v>
      </c>
      <c r="FQ117">
        <v>20.67</v>
      </c>
      <c r="FR117">
        <v>1</v>
      </c>
      <c r="FS117">
        <v>1</v>
      </c>
      <c r="FT117">
        <v>1</v>
      </c>
      <c r="FU117">
        <v>1</v>
      </c>
      <c r="FV117">
        <v>1</v>
      </c>
      <c r="FW117">
        <v>1</v>
      </c>
      <c r="FX117">
        <v>0.36699999999999999</v>
      </c>
      <c r="FY117">
        <v>0</v>
      </c>
      <c r="FZ117">
        <v>0</v>
      </c>
      <c r="GA117">
        <v>0.83299999999999996</v>
      </c>
      <c r="GB117">
        <v>8.0000000000000002E-3</v>
      </c>
      <c r="GC117">
        <v>1</v>
      </c>
      <c r="GD117">
        <v>1</v>
      </c>
      <c r="GE117">
        <v>1</v>
      </c>
      <c r="GF117">
        <v>1</v>
      </c>
      <c r="GG117">
        <v>1</v>
      </c>
      <c r="GH117">
        <v>0</v>
      </c>
      <c r="GI117">
        <v>0.68300000000000005</v>
      </c>
      <c r="GJ117">
        <v>0.35799999999999998</v>
      </c>
      <c r="GK117">
        <v>0</v>
      </c>
      <c r="GL117">
        <v>0</v>
      </c>
      <c r="GM117">
        <v>0.29199999999999998</v>
      </c>
      <c r="GN117">
        <v>0.13300000000000001</v>
      </c>
      <c r="GO117">
        <v>0</v>
      </c>
      <c r="GP117">
        <v>0</v>
      </c>
      <c r="GQ117">
        <v>0.83299999999999996</v>
      </c>
      <c r="GR117">
        <v>0</v>
      </c>
      <c r="GS117">
        <v>0</v>
      </c>
      <c r="GT117">
        <v>0</v>
      </c>
      <c r="GU117">
        <v>0</v>
      </c>
      <c r="GV117">
        <v>1</v>
      </c>
      <c r="GW117">
        <v>1</v>
      </c>
      <c r="GX117">
        <v>1</v>
      </c>
      <c r="GY117">
        <v>1</v>
      </c>
      <c r="GZ117">
        <v>1</v>
      </c>
      <c r="HA117">
        <v>0.15</v>
      </c>
      <c r="HB117">
        <v>0</v>
      </c>
      <c r="HC117">
        <v>0</v>
      </c>
      <c r="HD117">
        <v>0</v>
      </c>
      <c r="HE117">
        <v>0</v>
      </c>
      <c r="HF117">
        <v>0</v>
      </c>
      <c r="HG117">
        <v>0.16700000000000001</v>
      </c>
      <c r="HH117">
        <v>0</v>
      </c>
      <c r="HI117">
        <v>1</v>
      </c>
      <c r="HJ117">
        <v>1</v>
      </c>
      <c r="HK117">
        <v>0</v>
      </c>
      <c r="HL117">
        <v>0</v>
      </c>
      <c r="HM117">
        <v>0</v>
      </c>
      <c r="HN117">
        <v>0</v>
      </c>
      <c r="HO117">
        <v>0</v>
      </c>
      <c r="HP117">
        <v>0</v>
      </c>
      <c r="HQ117">
        <v>0</v>
      </c>
      <c r="HR117">
        <v>0</v>
      </c>
      <c r="HS117">
        <v>0</v>
      </c>
      <c r="HT117">
        <v>0</v>
      </c>
      <c r="HU117">
        <v>0</v>
      </c>
      <c r="HV117">
        <v>0</v>
      </c>
      <c r="HW117">
        <v>0</v>
      </c>
      <c r="HX117">
        <v>0</v>
      </c>
      <c r="HY117">
        <v>0</v>
      </c>
      <c r="HZ117">
        <v>0</v>
      </c>
      <c r="IA117">
        <v>0.61699999999999999</v>
      </c>
      <c r="IB117">
        <v>0.125</v>
      </c>
      <c r="IC117">
        <v>1</v>
      </c>
      <c r="ID117">
        <v>0.51700000000000002</v>
      </c>
      <c r="IE117">
        <v>0</v>
      </c>
      <c r="IF117">
        <v>0</v>
      </c>
      <c r="IG117">
        <v>0</v>
      </c>
      <c r="IH117">
        <v>0</v>
      </c>
      <c r="II117">
        <v>0</v>
      </c>
      <c r="IJ117">
        <v>0</v>
      </c>
      <c r="IK117">
        <v>0</v>
      </c>
      <c r="IL117">
        <v>0</v>
      </c>
      <c r="IM117">
        <v>0</v>
      </c>
      <c r="IN117">
        <v>9.1999999999999998E-2</v>
      </c>
      <c r="IO117">
        <v>0</v>
      </c>
      <c r="IP117">
        <v>0</v>
      </c>
      <c r="IQ117">
        <v>0</v>
      </c>
      <c r="IR117">
        <v>0</v>
      </c>
      <c r="IS117">
        <v>0</v>
      </c>
      <c r="IT117">
        <v>0</v>
      </c>
      <c r="IU117">
        <v>0</v>
      </c>
      <c r="IV117">
        <v>0</v>
      </c>
      <c r="IW117">
        <v>0</v>
      </c>
      <c r="IX117">
        <v>0</v>
      </c>
      <c r="IY117">
        <v>0</v>
      </c>
      <c r="IZ117">
        <v>0</v>
      </c>
      <c r="JA117">
        <v>0</v>
      </c>
      <c r="JB117">
        <v>0</v>
      </c>
      <c r="JC117">
        <v>0</v>
      </c>
      <c r="JD117">
        <v>3.9990000000000001</v>
      </c>
      <c r="JE117">
        <v>6</v>
      </c>
      <c r="JF117">
        <v>5.6239999999999997</v>
      </c>
      <c r="JG117">
        <v>7.3639999999999999</v>
      </c>
      <c r="JH117">
        <v>6.9779999999999998</v>
      </c>
      <c r="JI117">
        <v>11.606</v>
      </c>
      <c r="JJ117">
        <v>8.7569999999999997</v>
      </c>
      <c r="JK117">
        <v>9.5180000000000007</v>
      </c>
      <c r="JL117">
        <v>6.3739999999999997</v>
      </c>
      <c r="JM117">
        <v>7.12</v>
      </c>
      <c r="JN117">
        <v>9.5190000000000001</v>
      </c>
      <c r="JO117">
        <v>7.7060000000000004</v>
      </c>
      <c r="JP117">
        <v>8.2710000000000008</v>
      </c>
      <c r="JQ117">
        <v>6.9509999999999996</v>
      </c>
      <c r="JR117">
        <v>6.9029999999999996</v>
      </c>
      <c r="JS117">
        <v>11.567</v>
      </c>
      <c r="JT117">
        <v>10.212</v>
      </c>
      <c r="JU117">
        <v>7.7119999999999997</v>
      </c>
      <c r="JV117">
        <v>9.16</v>
      </c>
      <c r="JW117">
        <v>12.805</v>
      </c>
      <c r="JX117">
        <v>7.4089999999999998</v>
      </c>
      <c r="JY117">
        <v>8.0009999999999994</v>
      </c>
      <c r="JZ117">
        <v>5.0679999999999996</v>
      </c>
      <c r="KA117">
        <v>9.6829999999999998</v>
      </c>
      <c r="KB117">
        <v>11.563000000000001</v>
      </c>
      <c r="KC117">
        <v>10.311</v>
      </c>
      <c r="KD117">
        <v>12.034000000000001</v>
      </c>
      <c r="KE117">
        <v>11.867000000000001</v>
      </c>
      <c r="KF117">
        <v>10.465</v>
      </c>
      <c r="KG117">
        <v>13.173999999999999</v>
      </c>
    </row>
    <row r="118" spans="1:293" x14ac:dyDescent="0.25">
      <c r="A118" s="1" t="s">
        <v>818</v>
      </c>
      <c r="B118" t="s">
        <v>833</v>
      </c>
      <c r="C118" t="s">
        <v>588</v>
      </c>
      <c r="D118">
        <v>88</v>
      </c>
      <c r="E118" t="s">
        <v>11</v>
      </c>
      <c r="F118">
        <v>3</v>
      </c>
      <c r="G118">
        <v>1</v>
      </c>
      <c r="H118" t="s">
        <v>8</v>
      </c>
      <c r="I118" t="s">
        <v>7</v>
      </c>
      <c r="J118" t="s">
        <v>5</v>
      </c>
      <c r="K118" t="s">
        <v>830</v>
      </c>
      <c r="L118" t="s">
        <v>831</v>
      </c>
      <c r="M118" s="7">
        <v>21.44516239</v>
      </c>
      <c r="N118" s="7">
        <v>50.88893126</v>
      </c>
      <c r="O118" s="7">
        <f>M118*'Emission and cost factors'!$D$8+N118*'Emission and cost factors'!$E$8</f>
        <v>27.9123924815</v>
      </c>
      <c r="P118" s="8">
        <f>M118*'Emission and cost factors'!$D$9+N118*'Emission and cost factors'!$E$9</f>
        <v>8.4911461845999998</v>
      </c>
      <c r="Q118" s="7">
        <f t="shared" si="21"/>
        <v>20.826999999999998</v>
      </c>
      <c r="R118" s="2">
        <f t="shared" si="22"/>
        <v>0</v>
      </c>
      <c r="S118" s="2">
        <f t="shared" si="23"/>
        <v>0</v>
      </c>
      <c r="T118" s="2">
        <f t="shared" si="24"/>
        <v>0</v>
      </c>
      <c r="U118" s="7">
        <f t="shared" si="25"/>
        <v>0</v>
      </c>
      <c r="V118" s="7">
        <f t="shared" si="26"/>
        <v>0</v>
      </c>
      <c r="W118" s="7">
        <f t="shared" si="27"/>
        <v>0</v>
      </c>
      <c r="X118">
        <v>20.52</v>
      </c>
      <c r="Y118">
        <v>20.6</v>
      </c>
      <c r="Z118">
        <v>20.64</v>
      </c>
      <c r="AA118">
        <v>20.59</v>
      </c>
      <c r="AB118">
        <v>20.65</v>
      </c>
      <c r="AC118">
        <v>20.76</v>
      </c>
      <c r="AD118">
        <v>20.78</v>
      </c>
      <c r="AE118">
        <v>20.95</v>
      </c>
      <c r="AF118">
        <v>20.81</v>
      </c>
      <c r="AG118">
        <v>20.71</v>
      </c>
      <c r="AH118">
        <v>20.88</v>
      </c>
      <c r="AI118">
        <v>20.72</v>
      </c>
      <c r="AJ118">
        <v>20.7</v>
      </c>
      <c r="AK118">
        <v>20.58</v>
      </c>
      <c r="AL118">
        <v>20.62</v>
      </c>
      <c r="AM118">
        <v>20.83</v>
      </c>
      <c r="AN118">
        <v>20.9</v>
      </c>
      <c r="AO118">
        <v>20.75</v>
      </c>
      <c r="AP118">
        <v>20.76</v>
      </c>
      <c r="AQ118">
        <v>21.14</v>
      </c>
      <c r="AR118">
        <v>20.99</v>
      </c>
      <c r="AS118">
        <v>20.76</v>
      </c>
      <c r="AT118">
        <v>20.78</v>
      </c>
      <c r="AU118">
        <v>21.07</v>
      </c>
      <c r="AV118">
        <v>21.1</v>
      </c>
      <c r="AW118">
        <v>20.83</v>
      </c>
      <c r="AX118">
        <v>20.9</v>
      </c>
      <c r="AY118">
        <v>21.21</v>
      </c>
      <c r="AZ118">
        <v>21.03</v>
      </c>
      <c r="BA118">
        <v>21.25</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18.09</v>
      </c>
      <c r="EO118">
        <v>17.79</v>
      </c>
      <c r="EP118">
        <v>18.03</v>
      </c>
      <c r="EQ118">
        <v>17.420000000000002</v>
      </c>
      <c r="ER118">
        <v>17.829999999999998</v>
      </c>
      <c r="ES118">
        <v>18.91</v>
      </c>
      <c r="ET118">
        <v>19.73</v>
      </c>
      <c r="EU118">
        <v>20.100000000000001</v>
      </c>
      <c r="EV118">
        <v>20.010000000000002</v>
      </c>
      <c r="EW118">
        <v>19.52</v>
      </c>
      <c r="EX118">
        <v>19.89</v>
      </c>
      <c r="EY118">
        <v>19</v>
      </c>
      <c r="EZ118">
        <v>19.46</v>
      </c>
      <c r="FA118">
        <v>18.12</v>
      </c>
      <c r="FB118">
        <v>17.940000000000001</v>
      </c>
      <c r="FC118">
        <v>19.28</v>
      </c>
      <c r="FD118">
        <v>19.97</v>
      </c>
      <c r="FE118">
        <v>19.66</v>
      </c>
      <c r="FF118">
        <v>19.760000000000002</v>
      </c>
      <c r="FG118">
        <v>20.45</v>
      </c>
      <c r="FH118">
        <v>20.37</v>
      </c>
      <c r="FI118">
        <v>19.93</v>
      </c>
      <c r="FJ118">
        <v>19.87</v>
      </c>
      <c r="FK118">
        <v>20.14</v>
      </c>
      <c r="FL118">
        <v>20.45</v>
      </c>
      <c r="FM118">
        <v>19.760000000000002</v>
      </c>
      <c r="FN118">
        <v>20.2</v>
      </c>
      <c r="FO118">
        <v>20.69</v>
      </c>
      <c r="FP118">
        <v>20.43</v>
      </c>
      <c r="FQ118">
        <v>20.79</v>
      </c>
      <c r="FR118">
        <v>1</v>
      </c>
      <c r="FS118">
        <v>1</v>
      </c>
      <c r="FT118">
        <v>1</v>
      </c>
      <c r="FU118">
        <v>1</v>
      </c>
      <c r="FV118">
        <v>1</v>
      </c>
      <c r="FW118">
        <v>1</v>
      </c>
      <c r="FX118">
        <v>0.68300000000000005</v>
      </c>
      <c r="FY118">
        <v>0</v>
      </c>
      <c r="FZ118">
        <v>0</v>
      </c>
      <c r="GA118">
        <v>1</v>
      </c>
      <c r="GB118">
        <v>0.26700000000000002</v>
      </c>
      <c r="GC118">
        <v>1</v>
      </c>
      <c r="GD118">
        <v>1</v>
      </c>
      <c r="GE118">
        <v>1</v>
      </c>
      <c r="GF118">
        <v>1</v>
      </c>
      <c r="GG118">
        <v>1</v>
      </c>
      <c r="GH118">
        <v>5.8000000000000003E-2</v>
      </c>
      <c r="GI118">
        <v>0.85</v>
      </c>
      <c r="GJ118">
        <v>0.60799999999999998</v>
      </c>
      <c r="GK118">
        <v>0</v>
      </c>
      <c r="GL118">
        <v>0</v>
      </c>
      <c r="GM118">
        <v>0.14199999999999999</v>
      </c>
      <c r="GN118">
        <v>0.217</v>
      </c>
      <c r="GO118">
        <v>0</v>
      </c>
      <c r="GP118">
        <v>0</v>
      </c>
      <c r="GQ118">
        <v>0.80800000000000005</v>
      </c>
      <c r="GR118">
        <v>0</v>
      </c>
      <c r="GS118">
        <v>0</v>
      </c>
      <c r="GT118">
        <v>0</v>
      </c>
      <c r="GU118">
        <v>0</v>
      </c>
      <c r="GV118">
        <v>1</v>
      </c>
      <c r="GW118">
        <v>1</v>
      </c>
      <c r="GX118">
        <v>1</v>
      </c>
      <c r="GY118">
        <v>1</v>
      </c>
      <c r="GZ118">
        <v>1</v>
      </c>
      <c r="HA118">
        <v>0.35</v>
      </c>
      <c r="HB118">
        <v>0</v>
      </c>
      <c r="HC118">
        <v>0</v>
      </c>
      <c r="HD118">
        <v>0</v>
      </c>
      <c r="HE118">
        <v>0</v>
      </c>
      <c r="HF118">
        <v>0</v>
      </c>
      <c r="HG118">
        <v>0</v>
      </c>
      <c r="HH118">
        <v>0</v>
      </c>
      <c r="HI118">
        <v>1</v>
      </c>
      <c r="HJ118">
        <v>1</v>
      </c>
      <c r="HK118">
        <v>0</v>
      </c>
      <c r="HL118">
        <v>0</v>
      </c>
      <c r="HM118">
        <v>0</v>
      </c>
      <c r="HN118">
        <v>0</v>
      </c>
      <c r="HO118">
        <v>0</v>
      </c>
      <c r="HP118">
        <v>0</v>
      </c>
      <c r="HQ118">
        <v>0</v>
      </c>
      <c r="HR118">
        <v>0</v>
      </c>
      <c r="HS118">
        <v>0</v>
      </c>
      <c r="HT118">
        <v>0</v>
      </c>
      <c r="HU118">
        <v>0</v>
      </c>
      <c r="HV118">
        <v>0</v>
      </c>
      <c r="HW118">
        <v>0</v>
      </c>
      <c r="HX118">
        <v>0</v>
      </c>
      <c r="HY118">
        <v>0</v>
      </c>
      <c r="HZ118">
        <v>0</v>
      </c>
      <c r="IA118">
        <v>0.6</v>
      </c>
      <c r="IB118">
        <v>0</v>
      </c>
      <c r="IC118">
        <v>1</v>
      </c>
      <c r="ID118">
        <v>0.55000000000000004</v>
      </c>
      <c r="IE118">
        <v>0</v>
      </c>
      <c r="IF118">
        <v>0</v>
      </c>
      <c r="IG118">
        <v>0</v>
      </c>
      <c r="IH118">
        <v>0</v>
      </c>
      <c r="II118">
        <v>0</v>
      </c>
      <c r="IJ118">
        <v>0</v>
      </c>
      <c r="IK118">
        <v>0</v>
      </c>
      <c r="IL118">
        <v>0</v>
      </c>
      <c r="IM118">
        <v>0</v>
      </c>
      <c r="IN118">
        <v>0.2</v>
      </c>
      <c r="IO118">
        <v>0</v>
      </c>
      <c r="IP118">
        <v>0</v>
      </c>
      <c r="IQ118">
        <v>0</v>
      </c>
      <c r="IR118">
        <v>0</v>
      </c>
      <c r="IS118">
        <v>0</v>
      </c>
      <c r="IT118">
        <v>0</v>
      </c>
      <c r="IU118">
        <v>0</v>
      </c>
      <c r="IV118">
        <v>0</v>
      </c>
      <c r="IW118">
        <v>0</v>
      </c>
      <c r="IX118">
        <v>0</v>
      </c>
      <c r="IY118">
        <v>0</v>
      </c>
      <c r="IZ118">
        <v>0</v>
      </c>
      <c r="JA118">
        <v>0</v>
      </c>
      <c r="JB118">
        <v>0</v>
      </c>
      <c r="JC118">
        <v>0</v>
      </c>
      <c r="JD118">
        <v>3.9990000000000001</v>
      </c>
      <c r="JE118">
        <v>6</v>
      </c>
      <c r="JF118">
        <v>5.6239999999999997</v>
      </c>
      <c r="JG118">
        <v>7.3639999999999999</v>
      </c>
      <c r="JH118">
        <v>6.9779999999999998</v>
      </c>
      <c r="JI118">
        <v>11.606</v>
      </c>
      <c r="JJ118">
        <v>8.7569999999999997</v>
      </c>
      <c r="JK118">
        <v>9.5180000000000007</v>
      </c>
      <c r="JL118">
        <v>6.3739999999999997</v>
      </c>
      <c r="JM118">
        <v>7.12</v>
      </c>
      <c r="JN118">
        <v>9.5190000000000001</v>
      </c>
      <c r="JO118">
        <v>7.7060000000000004</v>
      </c>
      <c r="JP118">
        <v>8.2710000000000008</v>
      </c>
      <c r="JQ118">
        <v>6.9509999999999996</v>
      </c>
      <c r="JR118">
        <v>6.9029999999999996</v>
      </c>
      <c r="JS118">
        <v>11.567</v>
      </c>
      <c r="JT118">
        <v>10.212</v>
      </c>
      <c r="JU118">
        <v>7.7119999999999997</v>
      </c>
      <c r="JV118">
        <v>9.16</v>
      </c>
      <c r="JW118">
        <v>12.805</v>
      </c>
      <c r="JX118">
        <v>7.4089999999999998</v>
      </c>
      <c r="JY118">
        <v>8.0009999999999994</v>
      </c>
      <c r="JZ118">
        <v>5.0679999999999996</v>
      </c>
      <c r="KA118">
        <v>9.6829999999999998</v>
      </c>
      <c r="KB118">
        <v>11.563000000000001</v>
      </c>
      <c r="KC118">
        <v>10.311</v>
      </c>
      <c r="KD118">
        <v>12.034000000000001</v>
      </c>
      <c r="KE118">
        <v>11.867000000000001</v>
      </c>
      <c r="KF118">
        <v>10.465</v>
      </c>
      <c r="KG118">
        <v>13.173999999999999</v>
      </c>
    </row>
    <row r="119" spans="1:293" x14ac:dyDescent="0.25">
      <c r="A119" s="1" t="s">
        <v>819</v>
      </c>
      <c r="B119" t="s">
        <v>833</v>
      </c>
      <c r="C119" t="s">
        <v>588</v>
      </c>
      <c r="D119">
        <v>89</v>
      </c>
      <c r="E119" t="s">
        <v>11</v>
      </c>
      <c r="F119">
        <v>3</v>
      </c>
      <c r="G119">
        <v>1</v>
      </c>
      <c r="H119" t="s">
        <v>8</v>
      </c>
      <c r="I119" t="s">
        <v>3</v>
      </c>
      <c r="J119" t="s">
        <v>611</v>
      </c>
      <c r="K119" t="s">
        <v>830</v>
      </c>
      <c r="L119" t="s">
        <v>831</v>
      </c>
      <c r="M119" s="7">
        <v>21.42158083</v>
      </c>
      <c r="N119" s="7">
        <v>50.410586500000001</v>
      </c>
      <c r="O119" s="7">
        <f>M119*'Emission and cost factors'!$D$8+N119*'Emission and cost factors'!$E$8</f>
        <v>27.687401764300002</v>
      </c>
      <c r="P119" s="8">
        <f>M119*'Emission and cost factors'!$D$9+N119*'Emission and cost factors'!$E$9</f>
        <v>8.4184512082000005</v>
      </c>
      <c r="Q119" s="7">
        <f t="shared" si="21"/>
        <v>20.791</v>
      </c>
      <c r="R119" s="2">
        <f t="shared" si="22"/>
        <v>0</v>
      </c>
      <c r="S119" s="2">
        <f t="shared" si="23"/>
        <v>0</v>
      </c>
      <c r="T119" s="2">
        <f t="shared" si="24"/>
        <v>0</v>
      </c>
      <c r="U119" s="7">
        <f t="shared" si="25"/>
        <v>0</v>
      </c>
      <c r="V119" s="7">
        <f t="shared" si="26"/>
        <v>0</v>
      </c>
      <c r="W119" s="7">
        <f t="shared" si="27"/>
        <v>0</v>
      </c>
      <c r="X119">
        <v>20.399999999999999</v>
      </c>
      <c r="Y119">
        <v>20.53</v>
      </c>
      <c r="Z119">
        <v>20.58</v>
      </c>
      <c r="AA119">
        <v>20.51</v>
      </c>
      <c r="AB119">
        <v>20.59</v>
      </c>
      <c r="AC119">
        <v>20.78</v>
      </c>
      <c r="AD119">
        <v>20.73</v>
      </c>
      <c r="AE119">
        <v>20.92</v>
      </c>
      <c r="AF119">
        <v>20.74</v>
      </c>
      <c r="AG119">
        <v>20.72</v>
      </c>
      <c r="AH119">
        <v>20.84</v>
      </c>
      <c r="AI119">
        <v>20.69</v>
      </c>
      <c r="AJ119">
        <v>20.63</v>
      </c>
      <c r="AK119">
        <v>20.49</v>
      </c>
      <c r="AL119">
        <v>20.57</v>
      </c>
      <c r="AM119">
        <v>20.78</v>
      </c>
      <c r="AN119">
        <v>20.87</v>
      </c>
      <c r="AO119">
        <v>20.8</v>
      </c>
      <c r="AP119">
        <v>20.74</v>
      </c>
      <c r="AQ119">
        <v>21.1</v>
      </c>
      <c r="AR119">
        <v>20.92</v>
      </c>
      <c r="AS119">
        <v>20.79</v>
      </c>
      <c r="AT119">
        <v>20.69</v>
      </c>
      <c r="AU119">
        <v>21.05</v>
      </c>
      <c r="AV119">
        <v>21.07</v>
      </c>
      <c r="AW119">
        <v>20.86</v>
      </c>
      <c r="AX119">
        <v>20.81</v>
      </c>
      <c r="AY119">
        <v>21.23</v>
      </c>
      <c r="AZ119">
        <v>21.01</v>
      </c>
      <c r="BA119">
        <v>21.29</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c r="EF119">
        <v>0</v>
      </c>
      <c r="EG119">
        <v>0</v>
      </c>
      <c r="EH119">
        <v>0</v>
      </c>
      <c r="EI119">
        <v>0</v>
      </c>
      <c r="EJ119">
        <v>0</v>
      </c>
      <c r="EK119">
        <v>0</v>
      </c>
      <c r="EL119">
        <v>0</v>
      </c>
      <c r="EM119">
        <v>0</v>
      </c>
      <c r="EN119">
        <v>17.940000000000001</v>
      </c>
      <c r="EO119">
        <v>17.7</v>
      </c>
      <c r="EP119">
        <v>17.84</v>
      </c>
      <c r="EQ119">
        <v>17.41</v>
      </c>
      <c r="ER119">
        <v>17.760000000000002</v>
      </c>
      <c r="ES119">
        <v>18.989999999999998</v>
      </c>
      <c r="ET119">
        <v>19.91</v>
      </c>
      <c r="EU119">
        <v>20.3</v>
      </c>
      <c r="EV119">
        <v>20.12</v>
      </c>
      <c r="EW119">
        <v>19.53</v>
      </c>
      <c r="EX119">
        <v>20.079999999999998</v>
      </c>
      <c r="EY119">
        <v>18.89</v>
      </c>
      <c r="EZ119">
        <v>19.579999999999998</v>
      </c>
      <c r="FA119">
        <v>18.13</v>
      </c>
      <c r="FB119">
        <v>18.02</v>
      </c>
      <c r="FC119">
        <v>19.600000000000001</v>
      </c>
      <c r="FD119">
        <v>20.190000000000001</v>
      </c>
      <c r="FE119">
        <v>19.55</v>
      </c>
      <c r="FF119">
        <v>19.829999999999998</v>
      </c>
      <c r="FG119">
        <v>20.57</v>
      </c>
      <c r="FH119">
        <v>20.37</v>
      </c>
      <c r="FI119">
        <v>19.690000000000001</v>
      </c>
      <c r="FJ119">
        <v>19.920000000000002</v>
      </c>
      <c r="FK119">
        <v>20.329999999999998</v>
      </c>
      <c r="FL119">
        <v>20.51</v>
      </c>
      <c r="FM119">
        <v>19.63</v>
      </c>
      <c r="FN119">
        <v>20.18</v>
      </c>
      <c r="FO119">
        <v>20.52</v>
      </c>
      <c r="FP119">
        <v>20.440000000000001</v>
      </c>
      <c r="FQ119">
        <v>20.6</v>
      </c>
      <c r="FR119">
        <v>1</v>
      </c>
      <c r="FS119">
        <v>1</v>
      </c>
      <c r="FT119">
        <v>1</v>
      </c>
      <c r="FU119">
        <v>1</v>
      </c>
      <c r="FV119">
        <v>1</v>
      </c>
      <c r="FW119">
        <v>1</v>
      </c>
      <c r="FX119">
        <v>0.14199999999999999</v>
      </c>
      <c r="FY119">
        <v>0</v>
      </c>
      <c r="FZ119">
        <v>0</v>
      </c>
      <c r="GA119">
        <v>0.74199999999999999</v>
      </c>
      <c r="GB119">
        <v>0</v>
      </c>
      <c r="GC119">
        <v>1</v>
      </c>
      <c r="GD119">
        <v>0.67500000000000004</v>
      </c>
      <c r="GE119">
        <v>1</v>
      </c>
      <c r="GF119">
        <v>1</v>
      </c>
      <c r="GG119">
        <v>0.79200000000000004</v>
      </c>
      <c r="GH119">
        <v>0</v>
      </c>
      <c r="GI119">
        <v>0.81699999999999995</v>
      </c>
      <c r="GJ119">
        <v>0.3</v>
      </c>
      <c r="GK119">
        <v>0</v>
      </c>
      <c r="GL119">
        <v>0</v>
      </c>
      <c r="GM119">
        <v>0.55000000000000004</v>
      </c>
      <c r="GN119">
        <v>0.1</v>
      </c>
      <c r="GO119">
        <v>0</v>
      </c>
      <c r="GP119">
        <v>0</v>
      </c>
      <c r="GQ119">
        <v>0.94199999999999995</v>
      </c>
      <c r="GR119">
        <v>0</v>
      </c>
      <c r="GS119">
        <v>0</v>
      </c>
      <c r="GT119">
        <v>0</v>
      </c>
      <c r="GU119">
        <v>0</v>
      </c>
      <c r="GV119">
        <v>1</v>
      </c>
      <c r="GW119">
        <v>1</v>
      </c>
      <c r="GX119">
        <v>1</v>
      </c>
      <c r="GY119">
        <v>1</v>
      </c>
      <c r="GZ119">
        <v>1</v>
      </c>
      <c r="HA119">
        <v>3.3000000000000002E-2</v>
      </c>
      <c r="HB119">
        <v>0</v>
      </c>
      <c r="HC119">
        <v>0</v>
      </c>
      <c r="HD119">
        <v>0</v>
      </c>
      <c r="HE119">
        <v>0</v>
      </c>
      <c r="HF119">
        <v>0</v>
      </c>
      <c r="HG119">
        <v>0.25800000000000001</v>
      </c>
      <c r="HH119">
        <v>0</v>
      </c>
      <c r="HI119">
        <v>1</v>
      </c>
      <c r="HJ119">
        <v>1</v>
      </c>
      <c r="HK119">
        <v>0</v>
      </c>
      <c r="HL119">
        <v>0</v>
      </c>
      <c r="HM119">
        <v>0</v>
      </c>
      <c r="HN119">
        <v>0</v>
      </c>
      <c r="HO119">
        <v>0</v>
      </c>
      <c r="HP119">
        <v>0</v>
      </c>
      <c r="HQ119">
        <v>0</v>
      </c>
      <c r="HR119">
        <v>0</v>
      </c>
      <c r="HS119">
        <v>0</v>
      </c>
      <c r="HT119">
        <v>0</v>
      </c>
      <c r="HU119">
        <v>0</v>
      </c>
      <c r="HV119">
        <v>0</v>
      </c>
      <c r="HW119">
        <v>0</v>
      </c>
      <c r="HX119">
        <v>0</v>
      </c>
      <c r="HY119">
        <v>0</v>
      </c>
      <c r="HZ119">
        <v>0.125</v>
      </c>
      <c r="IA119">
        <v>0.6</v>
      </c>
      <c r="IB119">
        <v>0.32500000000000001</v>
      </c>
      <c r="IC119">
        <v>1</v>
      </c>
      <c r="ID119">
        <v>0.60799999999999998</v>
      </c>
      <c r="IE119">
        <v>0</v>
      </c>
      <c r="IF119">
        <v>0</v>
      </c>
      <c r="IG119">
        <v>0</v>
      </c>
      <c r="IH119">
        <v>0</v>
      </c>
      <c r="II119">
        <v>0</v>
      </c>
      <c r="IJ119">
        <v>0</v>
      </c>
      <c r="IK119">
        <v>0</v>
      </c>
      <c r="IL119">
        <v>0</v>
      </c>
      <c r="IM119">
        <v>0</v>
      </c>
      <c r="IN119">
        <v>0</v>
      </c>
      <c r="IO119">
        <v>0</v>
      </c>
      <c r="IP119">
        <v>0</v>
      </c>
      <c r="IQ119">
        <v>0</v>
      </c>
      <c r="IR119">
        <v>0</v>
      </c>
      <c r="IS119">
        <v>0</v>
      </c>
      <c r="IT119">
        <v>0</v>
      </c>
      <c r="IU119">
        <v>0</v>
      </c>
      <c r="IV119">
        <v>0</v>
      </c>
      <c r="IW119">
        <v>0</v>
      </c>
      <c r="IX119">
        <v>0</v>
      </c>
      <c r="IY119">
        <v>0</v>
      </c>
      <c r="IZ119">
        <v>0</v>
      </c>
      <c r="JA119">
        <v>0</v>
      </c>
      <c r="JB119">
        <v>0</v>
      </c>
      <c r="JC119">
        <v>0</v>
      </c>
      <c r="JD119">
        <v>3.9990000000000001</v>
      </c>
      <c r="JE119">
        <v>6</v>
      </c>
      <c r="JF119">
        <v>5.6239999999999997</v>
      </c>
      <c r="JG119">
        <v>7.3639999999999999</v>
      </c>
      <c r="JH119">
        <v>6.9779999999999998</v>
      </c>
      <c r="JI119">
        <v>11.606</v>
      </c>
      <c r="JJ119">
        <v>8.7569999999999997</v>
      </c>
      <c r="JK119">
        <v>9.5180000000000007</v>
      </c>
      <c r="JL119">
        <v>6.3739999999999997</v>
      </c>
      <c r="JM119">
        <v>7.12</v>
      </c>
      <c r="JN119">
        <v>9.5190000000000001</v>
      </c>
      <c r="JO119">
        <v>7.7060000000000004</v>
      </c>
      <c r="JP119">
        <v>8.2710000000000008</v>
      </c>
      <c r="JQ119">
        <v>6.9509999999999996</v>
      </c>
      <c r="JR119">
        <v>6.9029999999999996</v>
      </c>
      <c r="JS119">
        <v>11.567</v>
      </c>
      <c r="JT119">
        <v>10.212</v>
      </c>
      <c r="JU119">
        <v>7.7119999999999997</v>
      </c>
      <c r="JV119">
        <v>9.16</v>
      </c>
      <c r="JW119">
        <v>12.805</v>
      </c>
      <c r="JX119">
        <v>7.4089999999999998</v>
      </c>
      <c r="JY119">
        <v>8.0009999999999994</v>
      </c>
      <c r="JZ119">
        <v>5.0679999999999996</v>
      </c>
      <c r="KA119">
        <v>9.6829999999999998</v>
      </c>
      <c r="KB119">
        <v>11.563000000000001</v>
      </c>
      <c r="KC119">
        <v>10.311</v>
      </c>
      <c r="KD119">
        <v>12.034000000000001</v>
      </c>
      <c r="KE119">
        <v>11.867000000000001</v>
      </c>
      <c r="KF119">
        <v>10.465</v>
      </c>
      <c r="KG119">
        <v>13.173999999999999</v>
      </c>
    </row>
    <row r="120" spans="1:293" x14ac:dyDescent="0.25">
      <c r="A120" s="1" t="s">
        <v>820</v>
      </c>
      <c r="B120" t="s">
        <v>833</v>
      </c>
      <c r="C120" t="s">
        <v>588</v>
      </c>
      <c r="D120">
        <v>90</v>
      </c>
      <c r="E120" t="s">
        <v>11</v>
      </c>
      <c r="F120">
        <v>3</v>
      </c>
      <c r="G120">
        <v>1</v>
      </c>
      <c r="H120" t="s">
        <v>8</v>
      </c>
      <c r="I120" t="s">
        <v>3</v>
      </c>
      <c r="J120" t="s">
        <v>5</v>
      </c>
      <c r="K120" t="s">
        <v>830</v>
      </c>
      <c r="L120" t="s">
        <v>831</v>
      </c>
      <c r="M120" s="7">
        <v>21.404984809999998</v>
      </c>
      <c r="N120" s="7">
        <v>50.463544329999998</v>
      </c>
      <c r="O120" s="7">
        <f>M120*'Emission and cost factors'!$D$8+N120*'Emission and cost factors'!$E$8</f>
        <v>27.7082772019</v>
      </c>
      <c r="P120" s="8">
        <f>M120*'Emission and cost factors'!$D$9+N120*'Emission and cost factors'!$E$9</f>
        <v>8.4257310418999989</v>
      </c>
      <c r="Q120" s="7">
        <f t="shared" si="21"/>
        <v>20.791</v>
      </c>
      <c r="R120" s="2">
        <f t="shared" si="22"/>
        <v>0</v>
      </c>
      <c r="S120" s="2">
        <f t="shared" si="23"/>
        <v>0</v>
      </c>
      <c r="T120" s="2">
        <f t="shared" si="24"/>
        <v>0</v>
      </c>
      <c r="U120" s="7">
        <f t="shared" si="25"/>
        <v>0</v>
      </c>
      <c r="V120" s="7">
        <f t="shared" si="26"/>
        <v>0</v>
      </c>
      <c r="W120" s="7">
        <f t="shared" si="27"/>
        <v>0</v>
      </c>
      <c r="X120">
        <v>20.399999999999999</v>
      </c>
      <c r="Y120">
        <v>20.53</v>
      </c>
      <c r="Z120">
        <v>20.58</v>
      </c>
      <c r="AA120">
        <v>20.51</v>
      </c>
      <c r="AB120">
        <v>20.59</v>
      </c>
      <c r="AC120">
        <v>20.78</v>
      </c>
      <c r="AD120">
        <v>20.73</v>
      </c>
      <c r="AE120">
        <v>20.92</v>
      </c>
      <c r="AF120">
        <v>20.74</v>
      </c>
      <c r="AG120">
        <v>20.72</v>
      </c>
      <c r="AH120">
        <v>20.84</v>
      </c>
      <c r="AI120">
        <v>20.69</v>
      </c>
      <c r="AJ120">
        <v>20.63</v>
      </c>
      <c r="AK120">
        <v>20.49</v>
      </c>
      <c r="AL120">
        <v>20.57</v>
      </c>
      <c r="AM120">
        <v>20.78</v>
      </c>
      <c r="AN120">
        <v>20.87</v>
      </c>
      <c r="AO120">
        <v>20.8</v>
      </c>
      <c r="AP120">
        <v>20.74</v>
      </c>
      <c r="AQ120">
        <v>21.1</v>
      </c>
      <c r="AR120">
        <v>20.92</v>
      </c>
      <c r="AS120">
        <v>20.79</v>
      </c>
      <c r="AT120">
        <v>20.69</v>
      </c>
      <c r="AU120">
        <v>21.05</v>
      </c>
      <c r="AV120">
        <v>21.07</v>
      </c>
      <c r="AW120">
        <v>20.86</v>
      </c>
      <c r="AX120">
        <v>20.81</v>
      </c>
      <c r="AY120">
        <v>21.23</v>
      </c>
      <c r="AZ120">
        <v>21.01</v>
      </c>
      <c r="BA120">
        <v>21.29</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17.940000000000001</v>
      </c>
      <c r="EO120">
        <v>17.7</v>
      </c>
      <c r="EP120">
        <v>17.84</v>
      </c>
      <c r="EQ120">
        <v>17.41</v>
      </c>
      <c r="ER120">
        <v>17.760000000000002</v>
      </c>
      <c r="ES120">
        <v>18.989999999999998</v>
      </c>
      <c r="ET120">
        <v>19.91</v>
      </c>
      <c r="EU120">
        <v>20.3</v>
      </c>
      <c r="EV120">
        <v>20.12</v>
      </c>
      <c r="EW120">
        <v>19.53</v>
      </c>
      <c r="EX120">
        <v>20.079999999999998</v>
      </c>
      <c r="EY120">
        <v>18.89</v>
      </c>
      <c r="EZ120">
        <v>19.579999999999998</v>
      </c>
      <c r="FA120">
        <v>18.13</v>
      </c>
      <c r="FB120">
        <v>18.02</v>
      </c>
      <c r="FC120">
        <v>19.600000000000001</v>
      </c>
      <c r="FD120">
        <v>20.190000000000001</v>
      </c>
      <c r="FE120">
        <v>19.55</v>
      </c>
      <c r="FF120">
        <v>19.829999999999998</v>
      </c>
      <c r="FG120">
        <v>20.57</v>
      </c>
      <c r="FH120">
        <v>20.37</v>
      </c>
      <c r="FI120">
        <v>19.690000000000001</v>
      </c>
      <c r="FJ120">
        <v>19.920000000000002</v>
      </c>
      <c r="FK120">
        <v>20.329999999999998</v>
      </c>
      <c r="FL120">
        <v>20.51</v>
      </c>
      <c r="FM120">
        <v>19.63</v>
      </c>
      <c r="FN120">
        <v>20.18</v>
      </c>
      <c r="FO120">
        <v>20.52</v>
      </c>
      <c r="FP120">
        <v>20.440000000000001</v>
      </c>
      <c r="FQ120">
        <v>20.6</v>
      </c>
      <c r="FR120">
        <v>1</v>
      </c>
      <c r="FS120">
        <v>1</v>
      </c>
      <c r="FT120">
        <v>1</v>
      </c>
      <c r="FU120">
        <v>1</v>
      </c>
      <c r="FV120">
        <v>1</v>
      </c>
      <c r="FW120">
        <v>1</v>
      </c>
      <c r="FX120">
        <v>0.14199999999999999</v>
      </c>
      <c r="FY120">
        <v>0</v>
      </c>
      <c r="FZ120">
        <v>0</v>
      </c>
      <c r="GA120">
        <v>0.74199999999999999</v>
      </c>
      <c r="GB120">
        <v>0</v>
      </c>
      <c r="GC120">
        <v>1</v>
      </c>
      <c r="GD120">
        <v>0.67500000000000004</v>
      </c>
      <c r="GE120">
        <v>1</v>
      </c>
      <c r="GF120">
        <v>1</v>
      </c>
      <c r="GG120">
        <v>0.79200000000000004</v>
      </c>
      <c r="GH120">
        <v>0</v>
      </c>
      <c r="GI120">
        <v>0.81699999999999995</v>
      </c>
      <c r="GJ120">
        <v>0.3</v>
      </c>
      <c r="GK120">
        <v>0</v>
      </c>
      <c r="GL120">
        <v>0</v>
      </c>
      <c r="GM120">
        <v>0.55000000000000004</v>
      </c>
      <c r="GN120">
        <v>0.1</v>
      </c>
      <c r="GO120">
        <v>0</v>
      </c>
      <c r="GP120">
        <v>0</v>
      </c>
      <c r="GQ120">
        <v>0.94199999999999995</v>
      </c>
      <c r="GR120">
        <v>0</v>
      </c>
      <c r="GS120">
        <v>0</v>
      </c>
      <c r="GT120">
        <v>0</v>
      </c>
      <c r="GU120">
        <v>0</v>
      </c>
      <c r="GV120">
        <v>1</v>
      </c>
      <c r="GW120">
        <v>1</v>
      </c>
      <c r="GX120">
        <v>1</v>
      </c>
      <c r="GY120">
        <v>1</v>
      </c>
      <c r="GZ120">
        <v>1</v>
      </c>
      <c r="HA120">
        <v>3.3000000000000002E-2</v>
      </c>
      <c r="HB120">
        <v>0</v>
      </c>
      <c r="HC120">
        <v>0</v>
      </c>
      <c r="HD120">
        <v>0</v>
      </c>
      <c r="HE120">
        <v>0</v>
      </c>
      <c r="HF120">
        <v>0</v>
      </c>
      <c r="HG120">
        <v>0.25800000000000001</v>
      </c>
      <c r="HH120">
        <v>0</v>
      </c>
      <c r="HI120">
        <v>1</v>
      </c>
      <c r="HJ120">
        <v>1</v>
      </c>
      <c r="HK120">
        <v>0</v>
      </c>
      <c r="HL120">
        <v>0</v>
      </c>
      <c r="HM120">
        <v>0</v>
      </c>
      <c r="HN120">
        <v>0</v>
      </c>
      <c r="HO120">
        <v>0</v>
      </c>
      <c r="HP120">
        <v>0</v>
      </c>
      <c r="HQ120">
        <v>0</v>
      </c>
      <c r="HR120">
        <v>0</v>
      </c>
      <c r="HS120">
        <v>0</v>
      </c>
      <c r="HT120">
        <v>0</v>
      </c>
      <c r="HU120">
        <v>0</v>
      </c>
      <c r="HV120">
        <v>0</v>
      </c>
      <c r="HW120">
        <v>0</v>
      </c>
      <c r="HX120">
        <v>0</v>
      </c>
      <c r="HY120">
        <v>0</v>
      </c>
      <c r="HZ120">
        <v>0.125</v>
      </c>
      <c r="IA120">
        <v>0.60799999999999998</v>
      </c>
      <c r="IB120">
        <v>0.32500000000000001</v>
      </c>
      <c r="IC120">
        <v>1</v>
      </c>
      <c r="ID120">
        <v>0.60799999999999998</v>
      </c>
      <c r="IE120">
        <v>0</v>
      </c>
      <c r="IF120">
        <v>0</v>
      </c>
      <c r="IG120">
        <v>0</v>
      </c>
      <c r="IH120">
        <v>0</v>
      </c>
      <c r="II120">
        <v>0</v>
      </c>
      <c r="IJ120">
        <v>0</v>
      </c>
      <c r="IK120">
        <v>0</v>
      </c>
      <c r="IL120">
        <v>0</v>
      </c>
      <c r="IM120">
        <v>0</v>
      </c>
      <c r="IN120">
        <v>0</v>
      </c>
      <c r="IO120">
        <v>0</v>
      </c>
      <c r="IP120">
        <v>0</v>
      </c>
      <c r="IQ120">
        <v>0</v>
      </c>
      <c r="IR120">
        <v>0</v>
      </c>
      <c r="IS120">
        <v>0</v>
      </c>
      <c r="IT120">
        <v>0</v>
      </c>
      <c r="IU120">
        <v>0</v>
      </c>
      <c r="IV120">
        <v>0</v>
      </c>
      <c r="IW120">
        <v>0</v>
      </c>
      <c r="IX120">
        <v>0</v>
      </c>
      <c r="IY120">
        <v>0</v>
      </c>
      <c r="IZ120">
        <v>0</v>
      </c>
      <c r="JA120">
        <v>0</v>
      </c>
      <c r="JB120">
        <v>0</v>
      </c>
      <c r="JC120">
        <v>0</v>
      </c>
      <c r="JD120">
        <v>3.9990000000000001</v>
      </c>
      <c r="JE120">
        <v>6</v>
      </c>
      <c r="JF120">
        <v>5.6239999999999997</v>
      </c>
      <c r="JG120">
        <v>7.3639999999999999</v>
      </c>
      <c r="JH120">
        <v>6.9779999999999998</v>
      </c>
      <c r="JI120">
        <v>11.606</v>
      </c>
      <c r="JJ120">
        <v>8.7569999999999997</v>
      </c>
      <c r="JK120">
        <v>9.5180000000000007</v>
      </c>
      <c r="JL120">
        <v>6.3739999999999997</v>
      </c>
      <c r="JM120">
        <v>7.12</v>
      </c>
      <c r="JN120">
        <v>9.5190000000000001</v>
      </c>
      <c r="JO120">
        <v>7.7060000000000004</v>
      </c>
      <c r="JP120">
        <v>8.2710000000000008</v>
      </c>
      <c r="JQ120">
        <v>6.9509999999999996</v>
      </c>
      <c r="JR120">
        <v>6.9029999999999996</v>
      </c>
      <c r="JS120">
        <v>11.567</v>
      </c>
      <c r="JT120">
        <v>10.212</v>
      </c>
      <c r="JU120">
        <v>7.7119999999999997</v>
      </c>
      <c r="JV120">
        <v>9.16</v>
      </c>
      <c r="JW120">
        <v>12.805</v>
      </c>
      <c r="JX120">
        <v>7.4089999999999998</v>
      </c>
      <c r="JY120">
        <v>8.0009999999999994</v>
      </c>
      <c r="JZ120">
        <v>5.0679999999999996</v>
      </c>
      <c r="KA120">
        <v>9.6829999999999998</v>
      </c>
      <c r="KB120">
        <v>11.563000000000001</v>
      </c>
      <c r="KC120">
        <v>10.311</v>
      </c>
      <c r="KD120">
        <v>12.034000000000001</v>
      </c>
      <c r="KE120">
        <v>11.867000000000001</v>
      </c>
      <c r="KF120">
        <v>10.465</v>
      </c>
      <c r="KG120">
        <v>13.173999999999999</v>
      </c>
    </row>
    <row r="121" spans="1:293" x14ac:dyDescent="0.25">
      <c r="A121" s="1" t="s">
        <v>821</v>
      </c>
      <c r="B121" t="s">
        <v>833</v>
      </c>
      <c r="C121" t="s">
        <v>588</v>
      </c>
      <c r="D121">
        <v>98</v>
      </c>
      <c r="E121" t="s">
        <v>11</v>
      </c>
      <c r="F121">
        <v>3</v>
      </c>
      <c r="G121">
        <v>1</v>
      </c>
      <c r="H121" t="s">
        <v>9</v>
      </c>
      <c r="I121" t="s">
        <v>612</v>
      </c>
      <c r="J121" t="s">
        <v>5</v>
      </c>
      <c r="K121" t="s">
        <v>830</v>
      </c>
      <c r="L121" t="s">
        <v>831</v>
      </c>
      <c r="M121" s="7">
        <v>20.46501306</v>
      </c>
      <c r="N121" s="7">
        <v>31.220774110000001</v>
      </c>
      <c r="O121" s="7">
        <f>M121*'Emission and cost factors'!$D$8+N121*'Emission and cost factors'!$E$8</f>
        <v>18.659208833200001</v>
      </c>
      <c r="P121" s="8">
        <f>M121*'Emission and cost factors'!$D$9+N121*'Emission and cost factors'!$E$9</f>
        <v>5.5017166388999996</v>
      </c>
      <c r="Q121" s="7">
        <f t="shared" si="21"/>
        <v>20.960999999999999</v>
      </c>
      <c r="R121" s="2">
        <f t="shared" si="22"/>
        <v>0</v>
      </c>
      <c r="S121" s="2">
        <f t="shared" si="23"/>
        <v>0</v>
      </c>
      <c r="T121" s="2">
        <f t="shared" si="24"/>
        <v>0</v>
      </c>
      <c r="U121" s="7">
        <f t="shared" si="25"/>
        <v>0</v>
      </c>
      <c r="V121" s="7">
        <f t="shared" si="26"/>
        <v>0</v>
      </c>
      <c r="W121" s="7">
        <f t="shared" si="27"/>
        <v>0</v>
      </c>
      <c r="X121">
        <v>20.63</v>
      </c>
      <c r="Y121">
        <v>20.67</v>
      </c>
      <c r="Z121">
        <v>20.73</v>
      </c>
      <c r="AA121">
        <v>20.75</v>
      </c>
      <c r="AB121">
        <v>20.81</v>
      </c>
      <c r="AC121">
        <v>20.85</v>
      </c>
      <c r="AD121">
        <v>20.92</v>
      </c>
      <c r="AE121">
        <v>21.09</v>
      </c>
      <c r="AF121">
        <v>20.97</v>
      </c>
      <c r="AG121">
        <v>20.82</v>
      </c>
      <c r="AH121">
        <v>21.07</v>
      </c>
      <c r="AI121">
        <v>20.81</v>
      </c>
      <c r="AJ121">
        <v>20.88</v>
      </c>
      <c r="AK121">
        <v>20.71</v>
      </c>
      <c r="AL121">
        <v>20.76</v>
      </c>
      <c r="AM121">
        <v>21.09</v>
      </c>
      <c r="AN121">
        <v>21.08</v>
      </c>
      <c r="AO121">
        <v>20.81</v>
      </c>
      <c r="AP121">
        <v>20.9</v>
      </c>
      <c r="AQ121">
        <v>21.23</v>
      </c>
      <c r="AR121">
        <v>21.07</v>
      </c>
      <c r="AS121">
        <v>20.82</v>
      </c>
      <c r="AT121">
        <v>20.96</v>
      </c>
      <c r="AU121">
        <v>21.25</v>
      </c>
      <c r="AV121">
        <v>21.19</v>
      </c>
      <c r="AW121">
        <v>20.89</v>
      </c>
      <c r="AX121">
        <v>21.01</v>
      </c>
      <c r="AY121">
        <v>21.47</v>
      </c>
      <c r="AZ121">
        <v>21.13</v>
      </c>
      <c r="BA121">
        <v>21.46</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18.8</v>
      </c>
      <c r="EO121">
        <v>19.149999999999999</v>
      </c>
      <c r="EP121">
        <v>19.350000000000001</v>
      </c>
      <c r="EQ121">
        <v>19.010000000000002</v>
      </c>
      <c r="ER121">
        <v>19.22</v>
      </c>
      <c r="ES121">
        <v>20.07</v>
      </c>
      <c r="ET121">
        <v>20.43</v>
      </c>
      <c r="EU121">
        <v>20.49</v>
      </c>
      <c r="EV121">
        <v>20.49</v>
      </c>
      <c r="EW121">
        <v>20.2</v>
      </c>
      <c r="EX121">
        <v>20.59</v>
      </c>
      <c r="EY121">
        <v>19.59</v>
      </c>
      <c r="EZ121">
        <v>20.23</v>
      </c>
      <c r="FA121">
        <v>19.29</v>
      </c>
      <c r="FB121">
        <v>19.38</v>
      </c>
      <c r="FC121">
        <v>20.47</v>
      </c>
      <c r="FD121">
        <v>20.58</v>
      </c>
      <c r="FE121">
        <v>20.079999999999998</v>
      </c>
      <c r="FF121">
        <v>20.32</v>
      </c>
      <c r="FG121">
        <v>20.63</v>
      </c>
      <c r="FH121">
        <v>20.47</v>
      </c>
      <c r="FI121">
        <v>20.149999999999999</v>
      </c>
      <c r="FJ121">
        <v>20.43</v>
      </c>
      <c r="FK121">
        <v>20.49</v>
      </c>
      <c r="FL121">
        <v>20.8</v>
      </c>
      <c r="FM121">
        <v>20.059999999999999</v>
      </c>
      <c r="FN121">
        <v>20.41</v>
      </c>
      <c r="FO121">
        <v>20.72</v>
      </c>
      <c r="FP121">
        <v>20.77</v>
      </c>
      <c r="FQ121">
        <v>20.8</v>
      </c>
      <c r="FR121">
        <v>1</v>
      </c>
      <c r="FS121">
        <v>1</v>
      </c>
      <c r="FT121">
        <v>1</v>
      </c>
      <c r="FU121">
        <v>1</v>
      </c>
      <c r="FV121">
        <v>1</v>
      </c>
      <c r="FW121">
        <v>0</v>
      </c>
      <c r="FX121">
        <v>0</v>
      </c>
      <c r="FY121">
        <v>0</v>
      </c>
      <c r="FZ121">
        <v>0</v>
      </c>
      <c r="GA121">
        <v>0</v>
      </c>
      <c r="GB121">
        <v>0</v>
      </c>
      <c r="GC121">
        <v>1</v>
      </c>
      <c r="GD121">
        <v>0</v>
      </c>
      <c r="GE121">
        <v>1</v>
      </c>
      <c r="GF121">
        <v>1</v>
      </c>
      <c r="GG121">
        <v>0</v>
      </c>
      <c r="GH121">
        <v>0</v>
      </c>
      <c r="GI121">
        <v>0</v>
      </c>
      <c r="GJ121">
        <v>0</v>
      </c>
      <c r="GK121">
        <v>0</v>
      </c>
      <c r="GL121">
        <v>0</v>
      </c>
      <c r="GM121">
        <v>0</v>
      </c>
      <c r="GN121">
        <v>0</v>
      </c>
      <c r="GO121">
        <v>0</v>
      </c>
      <c r="GP121">
        <v>0</v>
      </c>
      <c r="GQ121">
        <v>0</v>
      </c>
      <c r="GR121">
        <v>0</v>
      </c>
      <c r="GS121">
        <v>0</v>
      </c>
      <c r="GT121">
        <v>0</v>
      </c>
      <c r="GU121">
        <v>0</v>
      </c>
      <c r="GV121">
        <v>0.42499999999999999</v>
      </c>
      <c r="GW121">
        <v>0</v>
      </c>
      <c r="GX121">
        <v>0</v>
      </c>
      <c r="GY121">
        <v>0</v>
      </c>
      <c r="GZ121">
        <v>0</v>
      </c>
      <c r="HA121">
        <v>0</v>
      </c>
      <c r="HB121">
        <v>0</v>
      </c>
      <c r="HC121">
        <v>0</v>
      </c>
      <c r="HD121">
        <v>0</v>
      </c>
      <c r="HE121">
        <v>0</v>
      </c>
      <c r="HF121">
        <v>0</v>
      </c>
      <c r="HG121">
        <v>0</v>
      </c>
      <c r="HH121">
        <v>0</v>
      </c>
      <c r="HI121">
        <v>0</v>
      </c>
      <c r="HJ121">
        <v>0</v>
      </c>
      <c r="HK121">
        <v>0</v>
      </c>
      <c r="HL121">
        <v>0</v>
      </c>
      <c r="HM121">
        <v>0</v>
      </c>
      <c r="HN121">
        <v>0</v>
      </c>
      <c r="HO121">
        <v>0</v>
      </c>
      <c r="HP121">
        <v>0</v>
      </c>
      <c r="HQ121">
        <v>0</v>
      </c>
      <c r="HR121">
        <v>0</v>
      </c>
      <c r="HS121">
        <v>0</v>
      </c>
      <c r="HT121">
        <v>0</v>
      </c>
      <c r="HU121">
        <v>0</v>
      </c>
      <c r="HV121">
        <v>0</v>
      </c>
      <c r="HW121">
        <v>0</v>
      </c>
      <c r="HX121">
        <v>0</v>
      </c>
      <c r="HY121">
        <v>0</v>
      </c>
      <c r="HZ121">
        <v>0</v>
      </c>
      <c r="IA121">
        <v>0</v>
      </c>
      <c r="IB121">
        <v>0</v>
      </c>
      <c r="IC121">
        <v>0</v>
      </c>
      <c r="ID121">
        <v>0</v>
      </c>
      <c r="IE121">
        <v>0</v>
      </c>
      <c r="IF121">
        <v>0</v>
      </c>
      <c r="IG121">
        <v>0</v>
      </c>
      <c r="IH121">
        <v>0</v>
      </c>
      <c r="II121">
        <v>0</v>
      </c>
      <c r="IJ121">
        <v>0</v>
      </c>
      <c r="IK121">
        <v>0</v>
      </c>
      <c r="IL121">
        <v>0</v>
      </c>
      <c r="IM121">
        <v>0</v>
      </c>
      <c r="IN121">
        <v>0</v>
      </c>
      <c r="IO121">
        <v>0</v>
      </c>
      <c r="IP121">
        <v>0</v>
      </c>
      <c r="IQ121">
        <v>0</v>
      </c>
      <c r="IR121">
        <v>0</v>
      </c>
      <c r="IS121">
        <v>0</v>
      </c>
      <c r="IT121">
        <v>0</v>
      </c>
      <c r="IU121">
        <v>0</v>
      </c>
      <c r="IV121">
        <v>0</v>
      </c>
      <c r="IW121">
        <v>0</v>
      </c>
      <c r="IX121">
        <v>0</v>
      </c>
      <c r="IY121">
        <v>0</v>
      </c>
      <c r="IZ121">
        <v>0</v>
      </c>
      <c r="JA121">
        <v>0</v>
      </c>
      <c r="JB121">
        <v>0</v>
      </c>
      <c r="JC121">
        <v>0</v>
      </c>
      <c r="JD121">
        <v>3.9990000000000001</v>
      </c>
      <c r="JE121">
        <v>6</v>
      </c>
      <c r="JF121">
        <v>5.6239999999999997</v>
      </c>
      <c r="JG121">
        <v>7.3639999999999999</v>
      </c>
      <c r="JH121">
        <v>6.9779999999999998</v>
      </c>
      <c r="JI121">
        <v>11.606</v>
      </c>
      <c r="JJ121">
        <v>8.7569999999999997</v>
      </c>
      <c r="JK121">
        <v>9.5180000000000007</v>
      </c>
      <c r="JL121">
        <v>6.3739999999999997</v>
      </c>
      <c r="JM121">
        <v>7.12</v>
      </c>
      <c r="JN121">
        <v>9.5190000000000001</v>
      </c>
      <c r="JO121">
        <v>7.7060000000000004</v>
      </c>
      <c r="JP121">
        <v>8.2710000000000008</v>
      </c>
      <c r="JQ121">
        <v>6.9509999999999996</v>
      </c>
      <c r="JR121">
        <v>6.9029999999999996</v>
      </c>
      <c r="JS121">
        <v>11.567</v>
      </c>
      <c r="JT121">
        <v>10.212</v>
      </c>
      <c r="JU121">
        <v>7.7119999999999997</v>
      </c>
      <c r="JV121">
        <v>9.16</v>
      </c>
      <c r="JW121">
        <v>12.805</v>
      </c>
      <c r="JX121">
        <v>7.4089999999999998</v>
      </c>
      <c r="JY121">
        <v>8.0009999999999994</v>
      </c>
      <c r="JZ121">
        <v>5.0679999999999996</v>
      </c>
      <c r="KA121">
        <v>9.6829999999999998</v>
      </c>
      <c r="KB121">
        <v>11.563000000000001</v>
      </c>
      <c r="KC121">
        <v>10.311</v>
      </c>
      <c r="KD121">
        <v>12.034000000000001</v>
      </c>
      <c r="KE121">
        <v>11.867000000000001</v>
      </c>
      <c r="KF121">
        <v>10.465</v>
      </c>
      <c r="KG121">
        <v>13.173999999999999</v>
      </c>
    </row>
    <row r="122" spans="1:293" x14ac:dyDescent="0.25">
      <c r="A122" s="1" t="s">
        <v>822</v>
      </c>
      <c r="B122" t="s">
        <v>833</v>
      </c>
      <c r="C122" t="s">
        <v>588</v>
      </c>
      <c r="D122">
        <v>99</v>
      </c>
      <c r="E122" t="s">
        <v>11</v>
      </c>
      <c r="F122">
        <v>3</v>
      </c>
      <c r="G122">
        <v>1</v>
      </c>
      <c r="H122" t="s">
        <v>9</v>
      </c>
      <c r="I122" t="s">
        <v>7</v>
      </c>
      <c r="J122" t="s">
        <v>611</v>
      </c>
      <c r="K122" t="s">
        <v>830</v>
      </c>
      <c r="L122" t="s">
        <v>831</v>
      </c>
      <c r="M122" s="7">
        <v>20.023901160000001</v>
      </c>
      <c r="N122" s="7">
        <v>31.086338990000002</v>
      </c>
      <c r="O122" s="7">
        <f>M122*'Emission and cost factors'!$D$8+N122*'Emission and cost factors'!$E$8</f>
        <v>18.504735179000001</v>
      </c>
      <c r="P122" s="8">
        <f>M122*'Emission and cost factors'!$D$9+N122*'Emission and cost factors'!$E$9</f>
        <v>5.4639068949000009</v>
      </c>
      <c r="Q122" s="7">
        <f t="shared" si="21"/>
        <v>20.97133333333333</v>
      </c>
      <c r="R122" s="2">
        <f t="shared" si="22"/>
        <v>0</v>
      </c>
      <c r="S122" s="2">
        <f t="shared" si="23"/>
        <v>0</v>
      </c>
      <c r="T122" s="2">
        <f t="shared" si="24"/>
        <v>0</v>
      </c>
      <c r="U122" s="7">
        <f t="shared" si="25"/>
        <v>0</v>
      </c>
      <c r="V122" s="7">
        <f t="shared" si="26"/>
        <v>0</v>
      </c>
      <c r="W122" s="7">
        <f t="shared" si="27"/>
        <v>0</v>
      </c>
      <c r="X122">
        <v>20.65</v>
      </c>
      <c r="Y122">
        <v>20.68</v>
      </c>
      <c r="Z122">
        <v>20.72</v>
      </c>
      <c r="AA122">
        <v>20.74</v>
      </c>
      <c r="AB122">
        <v>20.8</v>
      </c>
      <c r="AC122">
        <v>20.88</v>
      </c>
      <c r="AD122">
        <v>20.96</v>
      </c>
      <c r="AE122">
        <v>21.13</v>
      </c>
      <c r="AF122">
        <v>21</v>
      </c>
      <c r="AG122">
        <v>20.85</v>
      </c>
      <c r="AH122">
        <v>21.08</v>
      </c>
      <c r="AI122">
        <v>20.8</v>
      </c>
      <c r="AJ122">
        <v>20.91</v>
      </c>
      <c r="AK122">
        <v>20.71</v>
      </c>
      <c r="AL122">
        <v>20.75</v>
      </c>
      <c r="AM122">
        <v>21.08</v>
      </c>
      <c r="AN122">
        <v>21.09</v>
      </c>
      <c r="AO122">
        <v>20.84</v>
      </c>
      <c r="AP122">
        <v>20.92</v>
      </c>
      <c r="AQ122">
        <v>21.24</v>
      </c>
      <c r="AR122">
        <v>21.1</v>
      </c>
      <c r="AS122">
        <v>20.87</v>
      </c>
      <c r="AT122">
        <v>20.99</v>
      </c>
      <c r="AU122">
        <v>21.26</v>
      </c>
      <c r="AV122">
        <v>21.22</v>
      </c>
      <c r="AW122">
        <v>20.86</v>
      </c>
      <c r="AX122">
        <v>21.03</v>
      </c>
      <c r="AY122">
        <v>21.39</v>
      </c>
      <c r="AZ122">
        <v>21.16</v>
      </c>
      <c r="BA122">
        <v>21.43</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18.88</v>
      </c>
      <c r="EO122">
        <v>19.170000000000002</v>
      </c>
      <c r="EP122">
        <v>19.34</v>
      </c>
      <c r="EQ122">
        <v>19</v>
      </c>
      <c r="ER122">
        <v>19.190000000000001</v>
      </c>
      <c r="ES122">
        <v>20.05</v>
      </c>
      <c r="ET122">
        <v>20.38</v>
      </c>
      <c r="EU122">
        <v>20.67</v>
      </c>
      <c r="EV122">
        <v>20.5</v>
      </c>
      <c r="EW122">
        <v>20.21</v>
      </c>
      <c r="EX122">
        <v>20.57</v>
      </c>
      <c r="EY122">
        <v>19.670000000000002</v>
      </c>
      <c r="EZ122">
        <v>20.239999999999998</v>
      </c>
      <c r="FA122">
        <v>19.329999999999998</v>
      </c>
      <c r="FB122">
        <v>19.38</v>
      </c>
      <c r="FC122">
        <v>20.39</v>
      </c>
      <c r="FD122">
        <v>20.55</v>
      </c>
      <c r="FE122">
        <v>20.079999999999998</v>
      </c>
      <c r="FF122">
        <v>20.309999999999999</v>
      </c>
      <c r="FG122">
        <v>20.79</v>
      </c>
      <c r="FH122">
        <v>20.71</v>
      </c>
      <c r="FI122">
        <v>20.18</v>
      </c>
      <c r="FJ122">
        <v>20.43</v>
      </c>
      <c r="FK122">
        <v>20.6</v>
      </c>
      <c r="FL122">
        <v>20.72</v>
      </c>
      <c r="FM122">
        <v>20.079999999999998</v>
      </c>
      <c r="FN122">
        <v>20.39</v>
      </c>
      <c r="FO122">
        <v>20.77</v>
      </c>
      <c r="FP122">
        <v>20.67</v>
      </c>
      <c r="FQ122">
        <v>20.84</v>
      </c>
      <c r="FR122">
        <v>1</v>
      </c>
      <c r="FS122">
        <v>1</v>
      </c>
      <c r="FT122">
        <v>1</v>
      </c>
      <c r="FU122">
        <v>1</v>
      </c>
      <c r="FV122">
        <v>1</v>
      </c>
      <c r="FW122">
        <v>0</v>
      </c>
      <c r="FX122">
        <v>0</v>
      </c>
      <c r="FY122">
        <v>0</v>
      </c>
      <c r="FZ122">
        <v>0</v>
      </c>
      <c r="GA122">
        <v>0</v>
      </c>
      <c r="GB122">
        <v>0</v>
      </c>
      <c r="GC122">
        <v>1</v>
      </c>
      <c r="GD122">
        <v>0</v>
      </c>
      <c r="GE122">
        <v>1</v>
      </c>
      <c r="GF122">
        <v>1</v>
      </c>
      <c r="GG122">
        <v>0</v>
      </c>
      <c r="GH122">
        <v>0</v>
      </c>
      <c r="GI122">
        <v>0</v>
      </c>
      <c r="GJ122">
        <v>0</v>
      </c>
      <c r="GK122">
        <v>0</v>
      </c>
      <c r="GL122">
        <v>0</v>
      </c>
      <c r="GM122">
        <v>0</v>
      </c>
      <c r="GN122">
        <v>0</v>
      </c>
      <c r="GO122">
        <v>0</v>
      </c>
      <c r="GP122">
        <v>0</v>
      </c>
      <c r="GQ122">
        <v>0</v>
      </c>
      <c r="GR122">
        <v>0</v>
      </c>
      <c r="GS122">
        <v>0</v>
      </c>
      <c r="GT122">
        <v>0</v>
      </c>
      <c r="GU122">
        <v>0</v>
      </c>
      <c r="GV122">
        <v>0.27500000000000002</v>
      </c>
      <c r="GW122">
        <v>0</v>
      </c>
      <c r="GX122">
        <v>0</v>
      </c>
      <c r="GY122">
        <v>8.0000000000000002E-3</v>
      </c>
      <c r="GZ122">
        <v>0</v>
      </c>
      <c r="HA122">
        <v>0</v>
      </c>
      <c r="HB122">
        <v>0</v>
      </c>
      <c r="HC122">
        <v>0</v>
      </c>
      <c r="HD122">
        <v>0</v>
      </c>
      <c r="HE122">
        <v>0</v>
      </c>
      <c r="HF122">
        <v>0</v>
      </c>
      <c r="HG122">
        <v>0</v>
      </c>
      <c r="HH122">
        <v>0</v>
      </c>
      <c r="HI122">
        <v>0</v>
      </c>
      <c r="HJ122">
        <v>0</v>
      </c>
      <c r="HK122">
        <v>0</v>
      </c>
      <c r="HL122">
        <v>0</v>
      </c>
      <c r="HM122">
        <v>0</v>
      </c>
      <c r="HN122">
        <v>0</v>
      </c>
      <c r="HO122">
        <v>0</v>
      </c>
      <c r="HP122">
        <v>0</v>
      </c>
      <c r="HQ122">
        <v>0</v>
      </c>
      <c r="HR122">
        <v>0</v>
      </c>
      <c r="HS122">
        <v>0</v>
      </c>
      <c r="HT122">
        <v>0</v>
      </c>
      <c r="HU122">
        <v>0</v>
      </c>
      <c r="HV122">
        <v>0</v>
      </c>
      <c r="HW122">
        <v>0</v>
      </c>
      <c r="HX122">
        <v>0</v>
      </c>
      <c r="HY122">
        <v>0</v>
      </c>
      <c r="HZ122">
        <v>0</v>
      </c>
      <c r="IA122">
        <v>0</v>
      </c>
      <c r="IB122">
        <v>0</v>
      </c>
      <c r="IC122">
        <v>0</v>
      </c>
      <c r="ID122">
        <v>0</v>
      </c>
      <c r="IE122">
        <v>0</v>
      </c>
      <c r="IF122">
        <v>0</v>
      </c>
      <c r="IG122">
        <v>0</v>
      </c>
      <c r="IH122">
        <v>0</v>
      </c>
      <c r="II122">
        <v>0</v>
      </c>
      <c r="IJ122">
        <v>0</v>
      </c>
      <c r="IK122">
        <v>0</v>
      </c>
      <c r="IL122">
        <v>0</v>
      </c>
      <c r="IM122">
        <v>0</v>
      </c>
      <c r="IN122">
        <v>0</v>
      </c>
      <c r="IO122">
        <v>0</v>
      </c>
      <c r="IP122">
        <v>0</v>
      </c>
      <c r="IQ122">
        <v>0</v>
      </c>
      <c r="IR122">
        <v>0</v>
      </c>
      <c r="IS122">
        <v>0</v>
      </c>
      <c r="IT122">
        <v>0</v>
      </c>
      <c r="IU122">
        <v>0</v>
      </c>
      <c r="IV122">
        <v>0</v>
      </c>
      <c r="IW122">
        <v>0</v>
      </c>
      <c r="IX122">
        <v>0</v>
      </c>
      <c r="IY122">
        <v>0</v>
      </c>
      <c r="IZ122">
        <v>0</v>
      </c>
      <c r="JA122">
        <v>0</v>
      </c>
      <c r="JB122">
        <v>0</v>
      </c>
      <c r="JC122">
        <v>0</v>
      </c>
      <c r="JD122">
        <v>3.9990000000000001</v>
      </c>
      <c r="JE122">
        <v>6</v>
      </c>
      <c r="JF122">
        <v>5.6239999999999997</v>
      </c>
      <c r="JG122">
        <v>7.3639999999999999</v>
      </c>
      <c r="JH122">
        <v>6.9779999999999998</v>
      </c>
      <c r="JI122">
        <v>11.606</v>
      </c>
      <c r="JJ122">
        <v>8.7569999999999997</v>
      </c>
      <c r="JK122">
        <v>9.5180000000000007</v>
      </c>
      <c r="JL122">
        <v>6.3739999999999997</v>
      </c>
      <c r="JM122">
        <v>7.12</v>
      </c>
      <c r="JN122">
        <v>9.5190000000000001</v>
      </c>
      <c r="JO122">
        <v>7.7060000000000004</v>
      </c>
      <c r="JP122">
        <v>8.2710000000000008</v>
      </c>
      <c r="JQ122">
        <v>6.9509999999999996</v>
      </c>
      <c r="JR122">
        <v>6.9029999999999996</v>
      </c>
      <c r="JS122">
        <v>11.567</v>
      </c>
      <c r="JT122">
        <v>10.212</v>
      </c>
      <c r="JU122">
        <v>7.7119999999999997</v>
      </c>
      <c r="JV122">
        <v>9.16</v>
      </c>
      <c r="JW122">
        <v>12.805</v>
      </c>
      <c r="JX122">
        <v>7.4089999999999998</v>
      </c>
      <c r="JY122">
        <v>8.0009999999999994</v>
      </c>
      <c r="JZ122">
        <v>5.0679999999999996</v>
      </c>
      <c r="KA122">
        <v>9.6829999999999998</v>
      </c>
      <c r="KB122">
        <v>11.563000000000001</v>
      </c>
      <c r="KC122">
        <v>10.311</v>
      </c>
      <c r="KD122">
        <v>12.034000000000001</v>
      </c>
      <c r="KE122">
        <v>11.867000000000001</v>
      </c>
      <c r="KF122">
        <v>10.465</v>
      </c>
      <c r="KG122">
        <v>13.173999999999999</v>
      </c>
    </row>
    <row r="123" spans="1:293" x14ac:dyDescent="0.25">
      <c r="A123" s="1" t="s">
        <v>823</v>
      </c>
      <c r="B123" t="s">
        <v>833</v>
      </c>
      <c r="C123" t="s">
        <v>588</v>
      </c>
      <c r="D123">
        <v>100</v>
      </c>
      <c r="E123" t="s">
        <v>11</v>
      </c>
      <c r="F123">
        <v>3</v>
      </c>
      <c r="G123">
        <v>1</v>
      </c>
      <c r="H123" t="s">
        <v>9</v>
      </c>
      <c r="I123" t="s">
        <v>7</v>
      </c>
      <c r="J123" t="s">
        <v>5</v>
      </c>
      <c r="K123" t="s">
        <v>830</v>
      </c>
      <c r="L123" t="s">
        <v>831</v>
      </c>
      <c r="M123" s="7">
        <v>19.831388659999998</v>
      </c>
      <c r="N123" s="7">
        <v>31.030522430000001</v>
      </c>
      <c r="O123" s="7">
        <f>M123*'Emission and cost factors'!$D$8+N123*'Emission and cost factors'!$E$8</f>
        <v>18.4386319364</v>
      </c>
      <c r="P123" s="8">
        <f>M123*'Emission and cost factors'!$D$9+N123*'Emission and cost factors'!$E$9</f>
        <v>5.4478339109</v>
      </c>
      <c r="Q123" s="7">
        <f t="shared" si="21"/>
        <v>20.97133333333333</v>
      </c>
      <c r="R123" s="2">
        <f t="shared" si="22"/>
        <v>0</v>
      </c>
      <c r="S123" s="2">
        <f t="shared" si="23"/>
        <v>0</v>
      </c>
      <c r="T123" s="2">
        <f t="shared" si="24"/>
        <v>0</v>
      </c>
      <c r="U123" s="7">
        <f t="shared" si="25"/>
        <v>0</v>
      </c>
      <c r="V123" s="7">
        <f t="shared" si="26"/>
        <v>0</v>
      </c>
      <c r="W123" s="7">
        <f t="shared" si="27"/>
        <v>0</v>
      </c>
      <c r="X123">
        <v>20.65</v>
      </c>
      <c r="Y123">
        <v>20.68</v>
      </c>
      <c r="Z123">
        <v>20.72</v>
      </c>
      <c r="AA123">
        <v>20.74</v>
      </c>
      <c r="AB123">
        <v>20.8</v>
      </c>
      <c r="AC123">
        <v>20.88</v>
      </c>
      <c r="AD123">
        <v>20.96</v>
      </c>
      <c r="AE123">
        <v>21.13</v>
      </c>
      <c r="AF123">
        <v>21</v>
      </c>
      <c r="AG123">
        <v>20.85</v>
      </c>
      <c r="AH123">
        <v>21.07</v>
      </c>
      <c r="AI123">
        <v>20.8</v>
      </c>
      <c r="AJ123">
        <v>20.91</v>
      </c>
      <c r="AK123">
        <v>20.71</v>
      </c>
      <c r="AL123">
        <v>20.75</v>
      </c>
      <c r="AM123">
        <v>21.09</v>
      </c>
      <c r="AN123">
        <v>21.09</v>
      </c>
      <c r="AO123">
        <v>20.84</v>
      </c>
      <c r="AP123">
        <v>20.92</v>
      </c>
      <c r="AQ123">
        <v>21.24</v>
      </c>
      <c r="AR123">
        <v>21.1</v>
      </c>
      <c r="AS123">
        <v>20.87</v>
      </c>
      <c r="AT123">
        <v>20.99</v>
      </c>
      <c r="AU123">
        <v>21.26</v>
      </c>
      <c r="AV123">
        <v>21.22</v>
      </c>
      <c r="AW123">
        <v>20.86</v>
      </c>
      <c r="AX123">
        <v>21.03</v>
      </c>
      <c r="AY123">
        <v>21.39</v>
      </c>
      <c r="AZ123">
        <v>21.16</v>
      </c>
      <c r="BA123">
        <v>21.43</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18.88</v>
      </c>
      <c r="EO123">
        <v>19.170000000000002</v>
      </c>
      <c r="EP123">
        <v>19.350000000000001</v>
      </c>
      <c r="EQ123">
        <v>19</v>
      </c>
      <c r="ER123">
        <v>19.190000000000001</v>
      </c>
      <c r="ES123">
        <v>20.05</v>
      </c>
      <c r="ET123">
        <v>20.38</v>
      </c>
      <c r="EU123">
        <v>20.67</v>
      </c>
      <c r="EV123">
        <v>20.5</v>
      </c>
      <c r="EW123">
        <v>20.21</v>
      </c>
      <c r="EX123">
        <v>20.57</v>
      </c>
      <c r="EY123">
        <v>19.670000000000002</v>
      </c>
      <c r="EZ123">
        <v>20.239999999999998</v>
      </c>
      <c r="FA123">
        <v>19.329999999999998</v>
      </c>
      <c r="FB123">
        <v>19.38</v>
      </c>
      <c r="FC123">
        <v>20.39</v>
      </c>
      <c r="FD123">
        <v>20.55</v>
      </c>
      <c r="FE123">
        <v>20.079999999999998</v>
      </c>
      <c r="FF123">
        <v>20.309999999999999</v>
      </c>
      <c r="FG123">
        <v>20.79</v>
      </c>
      <c r="FH123">
        <v>20.71</v>
      </c>
      <c r="FI123">
        <v>20.18</v>
      </c>
      <c r="FJ123">
        <v>20.43</v>
      </c>
      <c r="FK123">
        <v>20.6</v>
      </c>
      <c r="FL123">
        <v>20.72</v>
      </c>
      <c r="FM123">
        <v>20.079999999999998</v>
      </c>
      <c r="FN123">
        <v>20.39</v>
      </c>
      <c r="FO123">
        <v>20.77</v>
      </c>
      <c r="FP123">
        <v>20.67</v>
      </c>
      <c r="FQ123">
        <v>20.84</v>
      </c>
      <c r="FR123">
        <v>1</v>
      </c>
      <c r="FS123">
        <v>1</v>
      </c>
      <c r="FT123">
        <v>1</v>
      </c>
      <c r="FU123">
        <v>1</v>
      </c>
      <c r="FV123">
        <v>1</v>
      </c>
      <c r="FW123">
        <v>0</v>
      </c>
      <c r="FX123">
        <v>0</v>
      </c>
      <c r="FY123">
        <v>0</v>
      </c>
      <c r="FZ123">
        <v>0</v>
      </c>
      <c r="GA123">
        <v>0</v>
      </c>
      <c r="GB123">
        <v>0</v>
      </c>
      <c r="GC123">
        <v>1</v>
      </c>
      <c r="GD123">
        <v>0</v>
      </c>
      <c r="GE123">
        <v>1</v>
      </c>
      <c r="GF123">
        <v>1</v>
      </c>
      <c r="GG123">
        <v>0</v>
      </c>
      <c r="GH123">
        <v>0</v>
      </c>
      <c r="GI123">
        <v>0</v>
      </c>
      <c r="GJ123">
        <v>0</v>
      </c>
      <c r="GK123">
        <v>0</v>
      </c>
      <c r="GL123">
        <v>0</v>
      </c>
      <c r="GM123">
        <v>0</v>
      </c>
      <c r="GN123">
        <v>0</v>
      </c>
      <c r="GO123">
        <v>0</v>
      </c>
      <c r="GP123">
        <v>0</v>
      </c>
      <c r="GQ123">
        <v>0</v>
      </c>
      <c r="GR123">
        <v>0</v>
      </c>
      <c r="GS123">
        <v>0</v>
      </c>
      <c r="GT123">
        <v>0</v>
      </c>
      <c r="GU123">
        <v>0</v>
      </c>
      <c r="GV123">
        <v>0.27500000000000002</v>
      </c>
      <c r="GW123">
        <v>0</v>
      </c>
      <c r="GX123">
        <v>0</v>
      </c>
      <c r="GY123">
        <v>8.0000000000000002E-3</v>
      </c>
      <c r="GZ123">
        <v>0</v>
      </c>
      <c r="HA123">
        <v>0</v>
      </c>
      <c r="HB123">
        <v>0</v>
      </c>
      <c r="HC123">
        <v>0</v>
      </c>
      <c r="HD123">
        <v>0</v>
      </c>
      <c r="HE123">
        <v>0</v>
      </c>
      <c r="HF123">
        <v>0</v>
      </c>
      <c r="HG123">
        <v>0</v>
      </c>
      <c r="HH123">
        <v>0</v>
      </c>
      <c r="HI123">
        <v>0</v>
      </c>
      <c r="HJ123">
        <v>0</v>
      </c>
      <c r="HK123">
        <v>0</v>
      </c>
      <c r="HL123">
        <v>0</v>
      </c>
      <c r="HM123">
        <v>0</v>
      </c>
      <c r="HN123">
        <v>0</v>
      </c>
      <c r="HO123">
        <v>0</v>
      </c>
      <c r="HP123">
        <v>0</v>
      </c>
      <c r="HQ123">
        <v>0</v>
      </c>
      <c r="HR123">
        <v>0</v>
      </c>
      <c r="HS123">
        <v>0</v>
      </c>
      <c r="HT123">
        <v>0</v>
      </c>
      <c r="HU123">
        <v>0</v>
      </c>
      <c r="HV123">
        <v>0</v>
      </c>
      <c r="HW123">
        <v>0</v>
      </c>
      <c r="HX123">
        <v>0</v>
      </c>
      <c r="HY123">
        <v>0</v>
      </c>
      <c r="HZ123">
        <v>0</v>
      </c>
      <c r="IA123">
        <v>0</v>
      </c>
      <c r="IB123">
        <v>0</v>
      </c>
      <c r="IC123">
        <v>0</v>
      </c>
      <c r="ID123">
        <v>0</v>
      </c>
      <c r="IE123">
        <v>0</v>
      </c>
      <c r="IF123">
        <v>0</v>
      </c>
      <c r="IG123">
        <v>0</v>
      </c>
      <c r="IH123">
        <v>0</v>
      </c>
      <c r="II123">
        <v>0</v>
      </c>
      <c r="IJ123">
        <v>0</v>
      </c>
      <c r="IK123">
        <v>0</v>
      </c>
      <c r="IL123">
        <v>0</v>
      </c>
      <c r="IM123">
        <v>0</v>
      </c>
      <c r="IN123">
        <v>0</v>
      </c>
      <c r="IO123">
        <v>0</v>
      </c>
      <c r="IP123">
        <v>0</v>
      </c>
      <c r="IQ123">
        <v>0</v>
      </c>
      <c r="IR123">
        <v>0</v>
      </c>
      <c r="IS123">
        <v>0</v>
      </c>
      <c r="IT123">
        <v>0</v>
      </c>
      <c r="IU123">
        <v>0</v>
      </c>
      <c r="IV123">
        <v>0</v>
      </c>
      <c r="IW123">
        <v>0</v>
      </c>
      <c r="IX123">
        <v>0</v>
      </c>
      <c r="IY123">
        <v>0</v>
      </c>
      <c r="IZ123">
        <v>0</v>
      </c>
      <c r="JA123">
        <v>0</v>
      </c>
      <c r="JB123">
        <v>0</v>
      </c>
      <c r="JC123">
        <v>0</v>
      </c>
      <c r="JD123">
        <v>3.9990000000000001</v>
      </c>
      <c r="JE123">
        <v>6</v>
      </c>
      <c r="JF123">
        <v>5.6239999999999997</v>
      </c>
      <c r="JG123">
        <v>7.3639999999999999</v>
      </c>
      <c r="JH123">
        <v>6.9779999999999998</v>
      </c>
      <c r="JI123">
        <v>11.606</v>
      </c>
      <c r="JJ123">
        <v>8.7569999999999997</v>
      </c>
      <c r="JK123">
        <v>9.5180000000000007</v>
      </c>
      <c r="JL123">
        <v>6.3739999999999997</v>
      </c>
      <c r="JM123">
        <v>7.12</v>
      </c>
      <c r="JN123">
        <v>9.5190000000000001</v>
      </c>
      <c r="JO123">
        <v>7.7060000000000004</v>
      </c>
      <c r="JP123">
        <v>8.2710000000000008</v>
      </c>
      <c r="JQ123">
        <v>6.9509999999999996</v>
      </c>
      <c r="JR123">
        <v>6.9029999999999996</v>
      </c>
      <c r="JS123">
        <v>11.567</v>
      </c>
      <c r="JT123">
        <v>10.212</v>
      </c>
      <c r="JU123">
        <v>7.7119999999999997</v>
      </c>
      <c r="JV123">
        <v>9.16</v>
      </c>
      <c r="JW123">
        <v>12.805</v>
      </c>
      <c r="JX123">
        <v>7.4089999999999998</v>
      </c>
      <c r="JY123">
        <v>8.0009999999999994</v>
      </c>
      <c r="JZ123">
        <v>5.0679999999999996</v>
      </c>
      <c r="KA123">
        <v>9.6829999999999998</v>
      </c>
      <c r="KB123">
        <v>11.563000000000001</v>
      </c>
      <c r="KC123">
        <v>10.311</v>
      </c>
      <c r="KD123">
        <v>12.034000000000001</v>
      </c>
      <c r="KE123">
        <v>11.867000000000001</v>
      </c>
      <c r="KF123">
        <v>10.465</v>
      </c>
      <c r="KG123">
        <v>13.173999999999999</v>
      </c>
    </row>
    <row r="124" spans="1:293" x14ac:dyDescent="0.25">
      <c r="A124" s="1" t="s">
        <v>824</v>
      </c>
      <c r="B124" t="s">
        <v>833</v>
      </c>
      <c r="C124" t="s">
        <v>588</v>
      </c>
      <c r="D124">
        <v>101</v>
      </c>
      <c r="E124" t="s">
        <v>11</v>
      </c>
      <c r="F124">
        <v>3</v>
      </c>
      <c r="G124">
        <v>1</v>
      </c>
      <c r="H124" t="s">
        <v>9</v>
      </c>
      <c r="I124" t="s">
        <v>3</v>
      </c>
      <c r="J124" t="s">
        <v>611</v>
      </c>
      <c r="K124" t="s">
        <v>830</v>
      </c>
      <c r="L124" t="s">
        <v>831</v>
      </c>
      <c r="M124" s="7">
        <v>20.732848619999999</v>
      </c>
      <c r="N124" s="7">
        <v>31.06586012</v>
      </c>
      <c r="O124" s="7">
        <f>M124*'Emission and cost factors'!$D$8+N124*'Emission and cost factors'!$E$8</f>
        <v>18.644193865400002</v>
      </c>
      <c r="P124" s="8">
        <f>M124*'Emission and cost factors'!$D$9+N124*'Emission and cost factors'!$E$9</f>
        <v>5.4891929627999998</v>
      </c>
      <c r="Q124" s="7">
        <f t="shared" si="21"/>
        <v>20.940666666666672</v>
      </c>
      <c r="R124" s="2">
        <f t="shared" si="22"/>
        <v>0</v>
      </c>
      <c r="S124" s="2">
        <f t="shared" si="23"/>
        <v>0</v>
      </c>
      <c r="T124" s="2">
        <f t="shared" si="24"/>
        <v>0</v>
      </c>
      <c r="U124" s="7">
        <f t="shared" si="25"/>
        <v>0</v>
      </c>
      <c r="V124" s="7">
        <f t="shared" si="26"/>
        <v>0</v>
      </c>
      <c r="W124" s="7">
        <f t="shared" si="27"/>
        <v>0</v>
      </c>
      <c r="X124">
        <v>20.59</v>
      </c>
      <c r="Y124">
        <v>20.67</v>
      </c>
      <c r="Z124">
        <v>20.73</v>
      </c>
      <c r="AA124">
        <v>20.75</v>
      </c>
      <c r="AB124">
        <v>20.82</v>
      </c>
      <c r="AC124">
        <v>20.83</v>
      </c>
      <c r="AD124">
        <v>20.84</v>
      </c>
      <c r="AE124">
        <v>21.04</v>
      </c>
      <c r="AF124">
        <v>20.89</v>
      </c>
      <c r="AG124">
        <v>20.77</v>
      </c>
      <c r="AH124">
        <v>21.02</v>
      </c>
      <c r="AI124">
        <v>20.82</v>
      </c>
      <c r="AJ124">
        <v>20.83</v>
      </c>
      <c r="AK124">
        <v>20.69</v>
      </c>
      <c r="AL124">
        <v>20.76</v>
      </c>
      <c r="AM124">
        <v>21.07</v>
      </c>
      <c r="AN124">
        <v>21.06</v>
      </c>
      <c r="AO124">
        <v>20.8</v>
      </c>
      <c r="AP124">
        <v>20.86</v>
      </c>
      <c r="AQ124">
        <v>21.25</v>
      </c>
      <c r="AR124">
        <v>21.04</v>
      </c>
      <c r="AS124">
        <v>20.79</v>
      </c>
      <c r="AT124">
        <v>20.92</v>
      </c>
      <c r="AU124">
        <v>21.2</v>
      </c>
      <c r="AV124">
        <v>21.16</v>
      </c>
      <c r="AW124">
        <v>20.94</v>
      </c>
      <c r="AX124">
        <v>20.98</v>
      </c>
      <c r="AY124">
        <v>21.5</v>
      </c>
      <c r="AZ124">
        <v>21.11</v>
      </c>
      <c r="BA124">
        <v>21.49</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18.760000000000002</v>
      </c>
      <c r="EO124">
        <v>19.059999999999999</v>
      </c>
      <c r="EP124">
        <v>19.329999999999998</v>
      </c>
      <c r="EQ124">
        <v>18.940000000000001</v>
      </c>
      <c r="ER124">
        <v>19.190000000000001</v>
      </c>
      <c r="ES124">
        <v>20.02</v>
      </c>
      <c r="ET124">
        <v>20.53</v>
      </c>
      <c r="EU124">
        <v>20.440000000000001</v>
      </c>
      <c r="EV124">
        <v>20.309999999999999</v>
      </c>
      <c r="EW124">
        <v>20.170000000000002</v>
      </c>
      <c r="EX124">
        <v>20.399999999999999</v>
      </c>
      <c r="EY124">
        <v>19.5</v>
      </c>
      <c r="EZ124">
        <v>20.21</v>
      </c>
      <c r="FA124">
        <v>19.100000000000001</v>
      </c>
      <c r="FB124">
        <v>19.28</v>
      </c>
      <c r="FC124">
        <v>20.48</v>
      </c>
      <c r="FD124">
        <v>20.6</v>
      </c>
      <c r="FE124">
        <v>20.02</v>
      </c>
      <c r="FF124">
        <v>20.3</v>
      </c>
      <c r="FG124">
        <v>20.57</v>
      </c>
      <c r="FH124">
        <v>20.39</v>
      </c>
      <c r="FI124">
        <v>20.100000000000001</v>
      </c>
      <c r="FJ124">
        <v>20.21</v>
      </c>
      <c r="FK124">
        <v>20.399999999999999</v>
      </c>
      <c r="FL124">
        <v>20.54</v>
      </c>
      <c r="FM124">
        <v>19.93</v>
      </c>
      <c r="FN124">
        <v>20.41</v>
      </c>
      <c r="FO124">
        <v>20.66</v>
      </c>
      <c r="FP124">
        <v>20.57</v>
      </c>
      <c r="FQ124">
        <v>20.72</v>
      </c>
      <c r="FR124">
        <v>1</v>
      </c>
      <c r="FS124">
        <v>1</v>
      </c>
      <c r="FT124">
        <v>1</v>
      </c>
      <c r="FU124">
        <v>1</v>
      </c>
      <c r="FV124">
        <v>1</v>
      </c>
      <c r="FW124">
        <v>0</v>
      </c>
      <c r="FX124">
        <v>0</v>
      </c>
      <c r="FY124">
        <v>0</v>
      </c>
      <c r="FZ124">
        <v>0</v>
      </c>
      <c r="GA124">
        <v>0</v>
      </c>
      <c r="GB124">
        <v>0</v>
      </c>
      <c r="GC124">
        <v>1</v>
      </c>
      <c r="GD124">
        <v>0</v>
      </c>
      <c r="GE124">
        <v>1</v>
      </c>
      <c r="GF124">
        <v>1</v>
      </c>
      <c r="GG124">
        <v>0</v>
      </c>
      <c r="GH124">
        <v>0</v>
      </c>
      <c r="GI124">
        <v>0</v>
      </c>
      <c r="GJ124">
        <v>0</v>
      </c>
      <c r="GK124">
        <v>0</v>
      </c>
      <c r="GL124">
        <v>0</v>
      </c>
      <c r="GM124">
        <v>0</v>
      </c>
      <c r="GN124">
        <v>0</v>
      </c>
      <c r="GO124">
        <v>0</v>
      </c>
      <c r="GP124">
        <v>0</v>
      </c>
      <c r="GQ124">
        <v>0.192</v>
      </c>
      <c r="GR124">
        <v>0</v>
      </c>
      <c r="GS124">
        <v>0</v>
      </c>
      <c r="GT124">
        <v>0</v>
      </c>
      <c r="GU124">
        <v>0</v>
      </c>
      <c r="GV124">
        <v>0.45</v>
      </c>
      <c r="GW124">
        <v>0</v>
      </c>
      <c r="GX124">
        <v>0</v>
      </c>
      <c r="GY124">
        <v>0.13300000000000001</v>
      </c>
      <c r="GZ124">
        <v>0</v>
      </c>
      <c r="HA124">
        <v>0</v>
      </c>
      <c r="HB124">
        <v>0</v>
      </c>
      <c r="HC124">
        <v>0</v>
      </c>
      <c r="HD124">
        <v>0</v>
      </c>
      <c r="HE124">
        <v>0</v>
      </c>
      <c r="HF124">
        <v>0</v>
      </c>
      <c r="HG124">
        <v>0</v>
      </c>
      <c r="HH124">
        <v>0</v>
      </c>
      <c r="HI124">
        <v>0</v>
      </c>
      <c r="HJ124">
        <v>0</v>
      </c>
      <c r="HK124">
        <v>0</v>
      </c>
      <c r="HL124">
        <v>0</v>
      </c>
      <c r="HM124">
        <v>0</v>
      </c>
      <c r="HN124">
        <v>0</v>
      </c>
      <c r="HO124">
        <v>0</v>
      </c>
      <c r="HP124">
        <v>0</v>
      </c>
      <c r="HQ124">
        <v>0</v>
      </c>
      <c r="HR124">
        <v>0</v>
      </c>
      <c r="HS124">
        <v>0</v>
      </c>
      <c r="HT124">
        <v>0</v>
      </c>
      <c r="HU124">
        <v>0</v>
      </c>
      <c r="HV124">
        <v>0</v>
      </c>
      <c r="HW124">
        <v>0</v>
      </c>
      <c r="HX124">
        <v>0</v>
      </c>
      <c r="HY124">
        <v>0</v>
      </c>
      <c r="HZ124">
        <v>0</v>
      </c>
      <c r="IA124">
        <v>0</v>
      </c>
      <c r="IB124">
        <v>0</v>
      </c>
      <c r="IC124">
        <v>0</v>
      </c>
      <c r="ID124">
        <v>0</v>
      </c>
      <c r="IE124">
        <v>0</v>
      </c>
      <c r="IF124">
        <v>0</v>
      </c>
      <c r="IG124">
        <v>0</v>
      </c>
      <c r="IH124">
        <v>0</v>
      </c>
      <c r="II124">
        <v>0</v>
      </c>
      <c r="IJ124">
        <v>0</v>
      </c>
      <c r="IK124">
        <v>0</v>
      </c>
      <c r="IL124">
        <v>0</v>
      </c>
      <c r="IM124">
        <v>0</v>
      </c>
      <c r="IN124">
        <v>0</v>
      </c>
      <c r="IO124">
        <v>0</v>
      </c>
      <c r="IP124">
        <v>0</v>
      </c>
      <c r="IQ124">
        <v>0</v>
      </c>
      <c r="IR124">
        <v>0</v>
      </c>
      <c r="IS124">
        <v>0</v>
      </c>
      <c r="IT124">
        <v>0</v>
      </c>
      <c r="IU124">
        <v>0</v>
      </c>
      <c r="IV124">
        <v>0</v>
      </c>
      <c r="IW124">
        <v>0</v>
      </c>
      <c r="IX124">
        <v>0</v>
      </c>
      <c r="IY124">
        <v>0</v>
      </c>
      <c r="IZ124">
        <v>0</v>
      </c>
      <c r="JA124">
        <v>0</v>
      </c>
      <c r="JB124">
        <v>0</v>
      </c>
      <c r="JC124">
        <v>0</v>
      </c>
      <c r="JD124">
        <v>3.9990000000000001</v>
      </c>
      <c r="JE124">
        <v>6</v>
      </c>
      <c r="JF124">
        <v>5.6239999999999997</v>
      </c>
      <c r="JG124">
        <v>7.3639999999999999</v>
      </c>
      <c r="JH124">
        <v>6.9779999999999998</v>
      </c>
      <c r="JI124">
        <v>11.606</v>
      </c>
      <c r="JJ124">
        <v>8.7569999999999997</v>
      </c>
      <c r="JK124">
        <v>9.5180000000000007</v>
      </c>
      <c r="JL124">
        <v>6.3739999999999997</v>
      </c>
      <c r="JM124">
        <v>7.12</v>
      </c>
      <c r="JN124">
        <v>9.5190000000000001</v>
      </c>
      <c r="JO124">
        <v>7.7060000000000004</v>
      </c>
      <c r="JP124">
        <v>8.2710000000000008</v>
      </c>
      <c r="JQ124">
        <v>6.9509999999999996</v>
      </c>
      <c r="JR124">
        <v>6.9029999999999996</v>
      </c>
      <c r="JS124">
        <v>11.567</v>
      </c>
      <c r="JT124">
        <v>10.212</v>
      </c>
      <c r="JU124">
        <v>7.7119999999999997</v>
      </c>
      <c r="JV124">
        <v>9.16</v>
      </c>
      <c r="JW124">
        <v>12.805</v>
      </c>
      <c r="JX124">
        <v>7.4089999999999998</v>
      </c>
      <c r="JY124">
        <v>8.0009999999999994</v>
      </c>
      <c r="JZ124">
        <v>5.0679999999999996</v>
      </c>
      <c r="KA124">
        <v>9.6829999999999998</v>
      </c>
      <c r="KB124">
        <v>11.563000000000001</v>
      </c>
      <c r="KC124">
        <v>10.311</v>
      </c>
      <c r="KD124">
        <v>12.034000000000001</v>
      </c>
      <c r="KE124">
        <v>11.867000000000001</v>
      </c>
      <c r="KF124">
        <v>10.465</v>
      </c>
      <c r="KG124">
        <v>13.173999999999999</v>
      </c>
    </row>
    <row r="125" spans="1:293" x14ac:dyDescent="0.25">
      <c r="A125" s="1" t="s">
        <v>825</v>
      </c>
      <c r="B125" t="s">
        <v>833</v>
      </c>
      <c r="C125" t="s">
        <v>588</v>
      </c>
      <c r="D125">
        <v>102</v>
      </c>
      <c r="E125" t="s">
        <v>11</v>
      </c>
      <c r="F125">
        <v>3</v>
      </c>
      <c r="G125">
        <v>1</v>
      </c>
      <c r="H125" t="s">
        <v>9</v>
      </c>
      <c r="I125" t="s">
        <v>3</v>
      </c>
      <c r="J125" t="s">
        <v>5</v>
      </c>
      <c r="K125" t="s">
        <v>830</v>
      </c>
      <c r="L125" t="s">
        <v>831</v>
      </c>
      <c r="M125" s="7">
        <v>20.642642909999999</v>
      </c>
      <c r="N125" s="7">
        <v>31.065191819999999</v>
      </c>
      <c r="O125" s="7">
        <f>M125*'Emission and cost factors'!$D$8+N125*'Emission and cost factors'!$E$8</f>
        <v>18.624943248299999</v>
      </c>
      <c r="P125" s="8">
        <f>M125*'Emission and cost factors'!$D$9+N125*'Emission and cost factors'!$E$9</f>
        <v>5.4854844893999992</v>
      </c>
      <c r="Q125" s="7">
        <f t="shared" si="21"/>
        <v>20.941000000000006</v>
      </c>
      <c r="R125" s="2">
        <f t="shared" si="22"/>
        <v>0</v>
      </c>
      <c r="S125" s="2">
        <f t="shared" si="23"/>
        <v>0</v>
      </c>
      <c r="T125" s="2">
        <f t="shared" si="24"/>
        <v>0</v>
      </c>
      <c r="U125" s="7">
        <f t="shared" si="25"/>
        <v>0</v>
      </c>
      <c r="V125" s="7">
        <f t="shared" si="26"/>
        <v>0</v>
      </c>
      <c r="W125" s="7">
        <f t="shared" si="27"/>
        <v>0</v>
      </c>
      <c r="X125">
        <v>20.59</v>
      </c>
      <c r="Y125">
        <v>20.67</v>
      </c>
      <c r="Z125">
        <v>20.73</v>
      </c>
      <c r="AA125">
        <v>20.75</v>
      </c>
      <c r="AB125">
        <v>20.82</v>
      </c>
      <c r="AC125">
        <v>20.83</v>
      </c>
      <c r="AD125">
        <v>20.84</v>
      </c>
      <c r="AE125">
        <v>21.04</v>
      </c>
      <c r="AF125">
        <v>20.89</v>
      </c>
      <c r="AG125">
        <v>20.77</v>
      </c>
      <c r="AH125">
        <v>21.02</v>
      </c>
      <c r="AI125">
        <v>20.82</v>
      </c>
      <c r="AJ125">
        <v>20.84</v>
      </c>
      <c r="AK125">
        <v>20.69</v>
      </c>
      <c r="AL125">
        <v>20.76</v>
      </c>
      <c r="AM125">
        <v>21.07</v>
      </c>
      <c r="AN125">
        <v>21.06</v>
      </c>
      <c r="AO125">
        <v>20.8</v>
      </c>
      <c r="AP125">
        <v>20.86</v>
      </c>
      <c r="AQ125">
        <v>21.25</v>
      </c>
      <c r="AR125">
        <v>21.04</v>
      </c>
      <c r="AS125">
        <v>20.79</v>
      </c>
      <c r="AT125">
        <v>20.92</v>
      </c>
      <c r="AU125">
        <v>21.2</v>
      </c>
      <c r="AV125">
        <v>21.16</v>
      </c>
      <c r="AW125">
        <v>20.94</v>
      </c>
      <c r="AX125">
        <v>20.98</v>
      </c>
      <c r="AY125">
        <v>21.5</v>
      </c>
      <c r="AZ125">
        <v>21.11</v>
      </c>
      <c r="BA125">
        <v>21.49</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c r="ED125">
        <v>0</v>
      </c>
      <c r="EE125">
        <v>0</v>
      </c>
      <c r="EF125">
        <v>0</v>
      </c>
      <c r="EG125">
        <v>0</v>
      </c>
      <c r="EH125">
        <v>0</v>
      </c>
      <c r="EI125">
        <v>0</v>
      </c>
      <c r="EJ125">
        <v>0</v>
      </c>
      <c r="EK125">
        <v>0</v>
      </c>
      <c r="EL125">
        <v>0</v>
      </c>
      <c r="EM125">
        <v>0</v>
      </c>
      <c r="EN125">
        <v>18.75</v>
      </c>
      <c r="EO125">
        <v>19.059999999999999</v>
      </c>
      <c r="EP125">
        <v>19.329999999999998</v>
      </c>
      <c r="EQ125">
        <v>18.940000000000001</v>
      </c>
      <c r="ER125">
        <v>19.190000000000001</v>
      </c>
      <c r="ES125">
        <v>20.02</v>
      </c>
      <c r="ET125">
        <v>20.53</v>
      </c>
      <c r="EU125">
        <v>20.440000000000001</v>
      </c>
      <c r="EV125">
        <v>20.309999999999999</v>
      </c>
      <c r="EW125">
        <v>20.170000000000002</v>
      </c>
      <c r="EX125">
        <v>20.399999999999999</v>
      </c>
      <c r="EY125">
        <v>19.5</v>
      </c>
      <c r="EZ125">
        <v>20.21</v>
      </c>
      <c r="FA125">
        <v>19.100000000000001</v>
      </c>
      <c r="FB125">
        <v>19.28</v>
      </c>
      <c r="FC125">
        <v>20.48</v>
      </c>
      <c r="FD125">
        <v>20.6</v>
      </c>
      <c r="FE125">
        <v>20.010000000000002</v>
      </c>
      <c r="FF125">
        <v>20.3</v>
      </c>
      <c r="FG125">
        <v>20.57</v>
      </c>
      <c r="FH125">
        <v>20.39</v>
      </c>
      <c r="FI125">
        <v>20.100000000000001</v>
      </c>
      <c r="FJ125">
        <v>20.21</v>
      </c>
      <c r="FK125">
        <v>20.399999999999999</v>
      </c>
      <c r="FL125">
        <v>20.54</v>
      </c>
      <c r="FM125">
        <v>19.93</v>
      </c>
      <c r="FN125">
        <v>20.41</v>
      </c>
      <c r="FO125">
        <v>20.66</v>
      </c>
      <c r="FP125">
        <v>20.57</v>
      </c>
      <c r="FQ125">
        <v>20.72</v>
      </c>
      <c r="FR125">
        <v>1</v>
      </c>
      <c r="FS125">
        <v>1</v>
      </c>
      <c r="FT125">
        <v>1</v>
      </c>
      <c r="FU125">
        <v>1</v>
      </c>
      <c r="FV125">
        <v>1</v>
      </c>
      <c r="FW125">
        <v>0</v>
      </c>
      <c r="FX125">
        <v>0</v>
      </c>
      <c r="FY125">
        <v>0</v>
      </c>
      <c r="FZ125">
        <v>0</v>
      </c>
      <c r="GA125">
        <v>0</v>
      </c>
      <c r="GB125">
        <v>0</v>
      </c>
      <c r="GC125">
        <v>1</v>
      </c>
      <c r="GD125">
        <v>0</v>
      </c>
      <c r="GE125">
        <v>1</v>
      </c>
      <c r="GF125">
        <v>1</v>
      </c>
      <c r="GG125">
        <v>0</v>
      </c>
      <c r="GH125">
        <v>0</v>
      </c>
      <c r="GI125">
        <v>0</v>
      </c>
      <c r="GJ125">
        <v>0</v>
      </c>
      <c r="GK125">
        <v>0</v>
      </c>
      <c r="GL125">
        <v>0</v>
      </c>
      <c r="GM125">
        <v>0</v>
      </c>
      <c r="GN125">
        <v>0</v>
      </c>
      <c r="GO125">
        <v>0</v>
      </c>
      <c r="GP125">
        <v>0</v>
      </c>
      <c r="GQ125">
        <v>0.192</v>
      </c>
      <c r="GR125">
        <v>0</v>
      </c>
      <c r="GS125">
        <v>0</v>
      </c>
      <c r="GT125">
        <v>0</v>
      </c>
      <c r="GU125">
        <v>0</v>
      </c>
      <c r="GV125">
        <v>0.45</v>
      </c>
      <c r="GW125">
        <v>0</v>
      </c>
      <c r="GX125">
        <v>0</v>
      </c>
      <c r="GY125">
        <v>0.13300000000000001</v>
      </c>
      <c r="GZ125">
        <v>0</v>
      </c>
      <c r="HA125">
        <v>0</v>
      </c>
      <c r="HB125">
        <v>0</v>
      </c>
      <c r="HC125">
        <v>0</v>
      </c>
      <c r="HD125">
        <v>0</v>
      </c>
      <c r="HE125">
        <v>0</v>
      </c>
      <c r="HF125">
        <v>0</v>
      </c>
      <c r="HG125">
        <v>0</v>
      </c>
      <c r="HH125">
        <v>0</v>
      </c>
      <c r="HI125">
        <v>0</v>
      </c>
      <c r="HJ125">
        <v>0</v>
      </c>
      <c r="HK125">
        <v>0</v>
      </c>
      <c r="HL125">
        <v>0</v>
      </c>
      <c r="HM125">
        <v>0</v>
      </c>
      <c r="HN125">
        <v>0</v>
      </c>
      <c r="HO125">
        <v>0</v>
      </c>
      <c r="HP125">
        <v>0</v>
      </c>
      <c r="HQ125">
        <v>0</v>
      </c>
      <c r="HR125">
        <v>0</v>
      </c>
      <c r="HS125">
        <v>0</v>
      </c>
      <c r="HT125">
        <v>0</v>
      </c>
      <c r="HU125">
        <v>0</v>
      </c>
      <c r="HV125">
        <v>0</v>
      </c>
      <c r="HW125">
        <v>0</v>
      </c>
      <c r="HX125">
        <v>0</v>
      </c>
      <c r="HY125">
        <v>0</v>
      </c>
      <c r="HZ125">
        <v>0</v>
      </c>
      <c r="IA125">
        <v>0</v>
      </c>
      <c r="IB125">
        <v>0</v>
      </c>
      <c r="IC125">
        <v>0</v>
      </c>
      <c r="ID125">
        <v>0</v>
      </c>
      <c r="IE125">
        <v>0</v>
      </c>
      <c r="IF125">
        <v>0</v>
      </c>
      <c r="IG125">
        <v>0</v>
      </c>
      <c r="IH125">
        <v>0</v>
      </c>
      <c r="II125">
        <v>0</v>
      </c>
      <c r="IJ125">
        <v>0</v>
      </c>
      <c r="IK125">
        <v>0</v>
      </c>
      <c r="IL125">
        <v>0</v>
      </c>
      <c r="IM125">
        <v>0</v>
      </c>
      <c r="IN125">
        <v>0</v>
      </c>
      <c r="IO125">
        <v>0</v>
      </c>
      <c r="IP125">
        <v>0</v>
      </c>
      <c r="IQ125">
        <v>0</v>
      </c>
      <c r="IR125">
        <v>0</v>
      </c>
      <c r="IS125">
        <v>0</v>
      </c>
      <c r="IT125">
        <v>0</v>
      </c>
      <c r="IU125">
        <v>0</v>
      </c>
      <c r="IV125">
        <v>0</v>
      </c>
      <c r="IW125">
        <v>0</v>
      </c>
      <c r="IX125">
        <v>0</v>
      </c>
      <c r="IY125">
        <v>0</v>
      </c>
      <c r="IZ125">
        <v>0</v>
      </c>
      <c r="JA125">
        <v>0</v>
      </c>
      <c r="JB125">
        <v>0</v>
      </c>
      <c r="JC125">
        <v>0</v>
      </c>
      <c r="JD125">
        <v>3.9990000000000001</v>
      </c>
      <c r="JE125">
        <v>6</v>
      </c>
      <c r="JF125">
        <v>5.6239999999999997</v>
      </c>
      <c r="JG125">
        <v>7.3639999999999999</v>
      </c>
      <c r="JH125">
        <v>6.9779999999999998</v>
      </c>
      <c r="JI125">
        <v>11.606</v>
      </c>
      <c r="JJ125">
        <v>8.7569999999999997</v>
      </c>
      <c r="JK125">
        <v>9.5180000000000007</v>
      </c>
      <c r="JL125">
        <v>6.3739999999999997</v>
      </c>
      <c r="JM125">
        <v>7.12</v>
      </c>
      <c r="JN125">
        <v>9.5190000000000001</v>
      </c>
      <c r="JO125">
        <v>7.7060000000000004</v>
      </c>
      <c r="JP125">
        <v>8.2710000000000008</v>
      </c>
      <c r="JQ125">
        <v>6.9509999999999996</v>
      </c>
      <c r="JR125">
        <v>6.9029999999999996</v>
      </c>
      <c r="JS125">
        <v>11.567</v>
      </c>
      <c r="JT125">
        <v>10.212</v>
      </c>
      <c r="JU125">
        <v>7.7119999999999997</v>
      </c>
      <c r="JV125">
        <v>9.16</v>
      </c>
      <c r="JW125">
        <v>12.805</v>
      </c>
      <c r="JX125">
        <v>7.4089999999999998</v>
      </c>
      <c r="JY125">
        <v>8.0009999999999994</v>
      </c>
      <c r="JZ125">
        <v>5.0679999999999996</v>
      </c>
      <c r="KA125">
        <v>9.6829999999999998</v>
      </c>
      <c r="KB125">
        <v>11.563000000000001</v>
      </c>
      <c r="KC125">
        <v>10.311</v>
      </c>
      <c r="KD125">
        <v>12.034000000000001</v>
      </c>
      <c r="KE125">
        <v>11.867000000000001</v>
      </c>
      <c r="KF125">
        <v>10.465</v>
      </c>
      <c r="KG125">
        <v>13.173999999999999</v>
      </c>
    </row>
    <row r="126" spans="1:293" x14ac:dyDescent="0.25">
      <c r="A126" s="1" t="s">
        <v>826</v>
      </c>
      <c r="B126" t="s">
        <v>833</v>
      </c>
      <c r="C126" t="s">
        <v>588</v>
      </c>
      <c r="D126">
        <v>109</v>
      </c>
      <c r="E126" t="s">
        <v>12</v>
      </c>
      <c r="F126">
        <v>2</v>
      </c>
      <c r="G126">
        <v>2</v>
      </c>
      <c r="H126" t="s">
        <v>2</v>
      </c>
      <c r="I126" t="s">
        <v>612</v>
      </c>
      <c r="J126" t="s">
        <v>611</v>
      </c>
      <c r="K126" t="s">
        <v>830</v>
      </c>
      <c r="L126" t="s">
        <v>831</v>
      </c>
      <c r="M126" s="7">
        <v>30.182480630000001</v>
      </c>
      <c r="N126" s="7">
        <v>170.6088015</v>
      </c>
      <c r="O126" s="7">
        <f>M126*'Emission and cost factors'!$D$8+N126*'Emission and cost factors'!$E$8</f>
        <v>84.818369622299997</v>
      </c>
      <c r="P126" s="8">
        <f>M126*'Emission and cost factors'!$D$9+N126*'Emission and cost factors'!$E$9</f>
        <v>26.7986194502</v>
      </c>
      <c r="Q126" s="7">
        <f t="shared" si="21"/>
        <v>21.09033333333333</v>
      </c>
      <c r="R126" s="2">
        <f t="shared" si="22"/>
        <v>0</v>
      </c>
      <c r="S126" s="2">
        <f t="shared" si="23"/>
        <v>0</v>
      </c>
      <c r="T126" s="2">
        <f t="shared" si="24"/>
        <v>0</v>
      </c>
      <c r="U126" s="7">
        <f t="shared" si="25"/>
        <v>0</v>
      </c>
      <c r="V126" s="7">
        <f t="shared" si="26"/>
        <v>0</v>
      </c>
      <c r="W126" s="7">
        <f t="shared" si="27"/>
        <v>0</v>
      </c>
      <c r="X126">
        <v>20.62</v>
      </c>
      <c r="Y126">
        <v>20.76</v>
      </c>
      <c r="Z126">
        <v>20.82</v>
      </c>
      <c r="AA126">
        <v>20.76</v>
      </c>
      <c r="AB126">
        <v>20.88</v>
      </c>
      <c r="AC126">
        <v>21.18</v>
      </c>
      <c r="AD126">
        <v>21.19</v>
      </c>
      <c r="AE126">
        <v>21.25</v>
      </c>
      <c r="AF126">
        <v>21.08</v>
      </c>
      <c r="AG126">
        <v>20.95</v>
      </c>
      <c r="AH126">
        <v>21.17</v>
      </c>
      <c r="AI126">
        <v>20.87</v>
      </c>
      <c r="AJ126">
        <v>21</v>
      </c>
      <c r="AK126">
        <v>20.7</v>
      </c>
      <c r="AL126">
        <v>20.81</v>
      </c>
      <c r="AM126">
        <v>21.2</v>
      </c>
      <c r="AN126">
        <v>21.26</v>
      </c>
      <c r="AO126">
        <v>21.05</v>
      </c>
      <c r="AP126">
        <v>21.06</v>
      </c>
      <c r="AQ126">
        <v>21.33</v>
      </c>
      <c r="AR126">
        <v>21.22</v>
      </c>
      <c r="AS126">
        <v>21.02</v>
      </c>
      <c r="AT126">
        <v>20.99</v>
      </c>
      <c r="AU126">
        <v>21.22</v>
      </c>
      <c r="AV126">
        <v>21.38</v>
      </c>
      <c r="AW126">
        <v>21.12</v>
      </c>
      <c r="AX126">
        <v>21.27</v>
      </c>
      <c r="AY126">
        <v>21.52</v>
      </c>
      <c r="AZ126">
        <v>21.4</v>
      </c>
      <c r="BA126">
        <v>21.63</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v>0</v>
      </c>
      <c r="EG126">
        <v>0</v>
      </c>
      <c r="EH126">
        <v>0</v>
      </c>
      <c r="EI126">
        <v>0</v>
      </c>
      <c r="EJ126">
        <v>0</v>
      </c>
      <c r="EK126">
        <v>0</v>
      </c>
      <c r="EL126">
        <v>0</v>
      </c>
      <c r="EM126">
        <v>0</v>
      </c>
      <c r="EN126">
        <v>15.1</v>
      </c>
      <c r="EO126">
        <v>14.93</v>
      </c>
      <c r="EP126">
        <v>15.12</v>
      </c>
      <c r="EQ126">
        <v>14.89</v>
      </c>
      <c r="ER126">
        <v>15.46</v>
      </c>
      <c r="ES126">
        <v>16.73</v>
      </c>
      <c r="ET126">
        <v>17.329999999999998</v>
      </c>
      <c r="EU126">
        <v>17.23</v>
      </c>
      <c r="EV126">
        <v>16.63</v>
      </c>
      <c r="EW126">
        <v>15.8</v>
      </c>
      <c r="EX126">
        <v>16.57</v>
      </c>
      <c r="EY126">
        <v>15.56</v>
      </c>
      <c r="EZ126">
        <v>16.100000000000001</v>
      </c>
      <c r="FA126">
        <v>14.89</v>
      </c>
      <c r="FB126">
        <v>15.1</v>
      </c>
      <c r="FC126">
        <v>16.600000000000001</v>
      </c>
      <c r="FD126">
        <v>17.21</v>
      </c>
      <c r="FE126">
        <v>16.47</v>
      </c>
      <c r="FF126">
        <v>16.22</v>
      </c>
      <c r="FG126">
        <v>17.489999999999998</v>
      </c>
      <c r="FH126">
        <v>17.75</v>
      </c>
      <c r="FI126">
        <v>16.32</v>
      </c>
      <c r="FJ126">
        <v>16.04</v>
      </c>
      <c r="FK126">
        <v>16.63</v>
      </c>
      <c r="FL126">
        <v>17.7</v>
      </c>
      <c r="FM126">
        <v>16.989999999999998</v>
      </c>
      <c r="FN126">
        <v>17.54</v>
      </c>
      <c r="FO126">
        <v>19.079999999999998</v>
      </c>
      <c r="FP126">
        <v>18.7</v>
      </c>
      <c r="FQ126">
        <v>19.48</v>
      </c>
      <c r="FR126">
        <v>1</v>
      </c>
      <c r="FS126">
        <v>1</v>
      </c>
      <c r="FT126">
        <v>1</v>
      </c>
      <c r="FU126">
        <v>1</v>
      </c>
      <c r="FV126">
        <v>1</v>
      </c>
      <c r="FW126">
        <v>1</v>
      </c>
      <c r="FX126">
        <v>1</v>
      </c>
      <c r="FY126">
        <v>1</v>
      </c>
      <c r="FZ126">
        <v>1</v>
      </c>
      <c r="GA126">
        <v>1</v>
      </c>
      <c r="GB126">
        <v>1</v>
      </c>
      <c r="GC126">
        <v>1</v>
      </c>
      <c r="GD126">
        <v>1</v>
      </c>
      <c r="GE126">
        <v>1</v>
      </c>
      <c r="GF126">
        <v>1</v>
      </c>
      <c r="GG126">
        <v>1</v>
      </c>
      <c r="GH126">
        <v>1</v>
      </c>
      <c r="GI126">
        <v>1</v>
      </c>
      <c r="GJ126">
        <v>1</v>
      </c>
      <c r="GK126">
        <v>1</v>
      </c>
      <c r="GL126">
        <v>1</v>
      </c>
      <c r="GM126">
        <v>1</v>
      </c>
      <c r="GN126">
        <v>1</v>
      </c>
      <c r="GO126">
        <v>1</v>
      </c>
      <c r="GP126">
        <v>1</v>
      </c>
      <c r="GQ126">
        <v>1</v>
      </c>
      <c r="GR126">
        <v>1</v>
      </c>
      <c r="GS126">
        <v>1</v>
      </c>
      <c r="GT126">
        <v>1</v>
      </c>
      <c r="GU126">
        <v>1</v>
      </c>
      <c r="GV126">
        <v>1</v>
      </c>
      <c r="GW126">
        <v>1</v>
      </c>
      <c r="GX126">
        <v>1</v>
      </c>
      <c r="GY126">
        <v>1</v>
      </c>
      <c r="GZ126">
        <v>1</v>
      </c>
      <c r="HA126">
        <v>1</v>
      </c>
      <c r="HB126">
        <v>1</v>
      </c>
      <c r="HC126">
        <v>1</v>
      </c>
      <c r="HD126">
        <v>1</v>
      </c>
      <c r="HE126">
        <v>1</v>
      </c>
      <c r="HF126">
        <v>1</v>
      </c>
      <c r="HG126">
        <v>1</v>
      </c>
      <c r="HH126">
        <v>1</v>
      </c>
      <c r="HI126">
        <v>1</v>
      </c>
      <c r="HJ126">
        <v>1</v>
      </c>
      <c r="HK126">
        <v>1</v>
      </c>
      <c r="HL126">
        <v>1</v>
      </c>
      <c r="HM126">
        <v>1</v>
      </c>
      <c r="HN126">
        <v>1</v>
      </c>
      <c r="HO126">
        <v>1</v>
      </c>
      <c r="HP126">
        <v>1</v>
      </c>
      <c r="HQ126">
        <v>1</v>
      </c>
      <c r="HR126">
        <v>1</v>
      </c>
      <c r="HS126">
        <v>1</v>
      </c>
      <c r="HT126">
        <v>1</v>
      </c>
      <c r="HU126">
        <v>1</v>
      </c>
      <c r="HV126">
        <v>1</v>
      </c>
      <c r="HW126">
        <v>0</v>
      </c>
      <c r="HX126">
        <v>0.98299999999999998</v>
      </c>
      <c r="HY126">
        <v>0</v>
      </c>
      <c r="HZ126">
        <v>1</v>
      </c>
      <c r="IA126">
        <v>1</v>
      </c>
      <c r="IB126">
        <v>1</v>
      </c>
      <c r="IC126">
        <v>1</v>
      </c>
      <c r="ID126">
        <v>1</v>
      </c>
      <c r="IE126">
        <v>1</v>
      </c>
      <c r="IF126">
        <v>1</v>
      </c>
      <c r="IG126">
        <v>1</v>
      </c>
      <c r="IH126">
        <v>1</v>
      </c>
      <c r="II126">
        <v>1</v>
      </c>
      <c r="IJ126">
        <v>1</v>
      </c>
      <c r="IK126">
        <v>1</v>
      </c>
      <c r="IL126">
        <v>1</v>
      </c>
      <c r="IM126">
        <v>1</v>
      </c>
      <c r="IN126">
        <v>1</v>
      </c>
      <c r="IO126">
        <v>1</v>
      </c>
      <c r="IP126">
        <v>1</v>
      </c>
      <c r="IQ126">
        <v>1</v>
      </c>
      <c r="IR126">
        <v>1</v>
      </c>
      <c r="IS126">
        <v>1</v>
      </c>
      <c r="IT126">
        <v>0.58299999999999996</v>
      </c>
      <c r="IU126">
        <v>1</v>
      </c>
      <c r="IV126">
        <v>1</v>
      </c>
      <c r="IW126">
        <v>1</v>
      </c>
      <c r="IX126">
        <v>1</v>
      </c>
      <c r="IY126">
        <v>1</v>
      </c>
      <c r="IZ126">
        <v>1</v>
      </c>
      <c r="JA126">
        <v>0</v>
      </c>
      <c r="JB126">
        <v>0</v>
      </c>
      <c r="JC126">
        <v>0</v>
      </c>
      <c r="JD126">
        <v>3.9990000000000001</v>
      </c>
      <c r="JE126">
        <v>6</v>
      </c>
      <c r="JF126">
        <v>5.6239999999999997</v>
      </c>
      <c r="JG126">
        <v>7.3639999999999999</v>
      </c>
      <c r="JH126">
        <v>6.9779999999999998</v>
      </c>
      <c r="JI126">
        <v>11.606</v>
      </c>
      <c r="JJ126">
        <v>8.7569999999999997</v>
      </c>
      <c r="JK126">
        <v>9.5180000000000007</v>
      </c>
      <c r="JL126">
        <v>6.3739999999999997</v>
      </c>
      <c r="JM126">
        <v>7.12</v>
      </c>
      <c r="JN126">
        <v>9.5190000000000001</v>
      </c>
      <c r="JO126">
        <v>7.7060000000000004</v>
      </c>
      <c r="JP126">
        <v>8.2710000000000008</v>
      </c>
      <c r="JQ126">
        <v>6.9509999999999996</v>
      </c>
      <c r="JR126">
        <v>6.9029999999999996</v>
      </c>
      <c r="JS126">
        <v>11.567</v>
      </c>
      <c r="JT126">
        <v>10.212</v>
      </c>
      <c r="JU126">
        <v>7.7119999999999997</v>
      </c>
      <c r="JV126">
        <v>9.16</v>
      </c>
      <c r="JW126">
        <v>12.805</v>
      </c>
      <c r="JX126">
        <v>7.4089999999999998</v>
      </c>
      <c r="JY126">
        <v>8.0009999999999994</v>
      </c>
      <c r="JZ126">
        <v>5.0679999999999996</v>
      </c>
      <c r="KA126">
        <v>9.6829999999999998</v>
      </c>
      <c r="KB126">
        <v>11.563000000000001</v>
      </c>
      <c r="KC126">
        <v>10.311</v>
      </c>
      <c r="KD126">
        <v>12.034000000000001</v>
      </c>
      <c r="KE126">
        <v>11.867000000000001</v>
      </c>
      <c r="KF126">
        <v>10.465</v>
      </c>
      <c r="KG126">
        <v>13.173999999999999</v>
      </c>
    </row>
    <row r="127" spans="1:293" x14ac:dyDescent="0.25">
      <c r="A127" s="1" t="s">
        <v>827</v>
      </c>
      <c r="B127" t="s">
        <v>833</v>
      </c>
      <c r="C127" t="s">
        <v>588</v>
      </c>
      <c r="D127">
        <v>110</v>
      </c>
      <c r="E127" t="s">
        <v>12</v>
      </c>
      <c r="F127">
        <v>2</v>
      </c>
      <c r="G127">
        <v>2</v>
      </c>
      <c r="H127" t="s">
        <v>2</v>
      </c>
      <c r="I127" t="s">
        <v>612</v>
      </c>
      <c r="J127" t="s">
        <v>5</v>
      </c>
      <c r="K127" t="s">
        <v>830</v>
      </c>
      <c r="L127" t="s">
        <v>831</v>
      </c>
      <c r="M127" s="7">
        <v>30.099095949999999</v>
      </c>
      <c r="N127" s="7">
        <v>170.60020470000001</v>
      </c>
      <c r="O127" s="7">
        <f>M127*'Emission and cost factors'!$D$8+N127*'Emission and cost factors'!$E$8</f>
        <v>84.796904311500015</v>
      </c>
      <c r="P127" s="8">
        <f>M127*'Emission and cost factors'!$D$9+N127*'Emission and cost factors'!$E$9</f>
        <v>26.793994543</v>
      </c>
      <c r="Q127" s="7">
        <f t="shared" si="21"/>
        <v>21.09033333333333</v>
      </c>
      <c r="R127" s="2">
        <f t="shared" si="22"/>
        <v>0</v>
      </c>
      <c r="S127" s="2">
        <f t="shared" si="23"/>
        <v>0</v>
      </c>
      <c r="T127" s="2">
        <f t="shared" si="24"/>
        <v>0</v>
      </c>
      <c r="U127" s="7">
        <f t="shared" si="25"/>
        <v>0</v>
      </c>
      <c r="V127" s="7">
        <f t="shared" si="26"/>
        <v>0</v>
      </c>
      <c r="W127" s="7">
        <f t="shared" si="27"/>
        <v>0</v>
      </c>
      <c r="X127">
        <v>20.62</v>
      </c>
      <c r="Y127">
        <v>20.76</v>
      </c>
      <c r="Z127">
        <v>20.82</v>
      </c>
      <c r="AA127">
        <v>20.76</v>
      </c>
      <c r="AB127">
        <v>20.88</v>
      </c>
      <c r="AC127">
        <v>21.18</v>
      </c>
      <c r="AD127">
        <v>21.19</v>
      </c>
      <c r="AE127">
        <v>21.25</v>
      </c>
      <c r="AF127">
        <v>21.08</v>
      </c>
      <c r="AG127">
        <v>20.95</v>
      </c>
      <c r="AH127">
        <v>21.17</v>
      </c>
      <c r="AI127">
        <v>20.87</v>
      </c>
      <c r="AJ127">
        <v>21</v>
      </c>
      <c r="AK127">
        <v>20.7</v>
      </c>
      <c r="AL127">
        <v>20.81</v>
      </c>
      <c r="AM127">
        <v>21.2</v>
      </c>
      <c r="AN127">
        <v>21.26</v>
      </c>
      <c r="AO127">
        <v>21.05</v>
      </c>
      <c r="AP127">
        <v>21.06</v>
      </c>
      <c r="AQ127">
        <v>21.33</v>
      </c>
      <c r="AR127">
        <v>21.22</v>
      </c>
      <c r="AS127">
        <v>21.02</v>
      </c>
      <c r="AT127">
        <v>20.99</v>
      </c>
      <c r="AU127">
        <v>21.22</v>
      </c>
      <c r="AV127">
        <v>21.38</v>
      </c>
      <c r="AW127">
        <v>21.12</v>
      </c>
      <c r="AX127">
        <v>21.27</v>
      </c>
      <c r="AY127">
        <v>21.52</v>
      </c>
      <c r="AZ127">
        <v>21.4</v>
      </c>
      <c r="BA127">
        <v>21.63</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15.1</v>
      </c>
      <c r="EO127">
        <v>14.93</v>
      </c>
      <c r="EP127">
        <v>15.12</v>
      </c>
      <c r="EQ127">
        <v>14.89</v>
      </c>
      <c r="ER127">
        <v>15.46</v>
      </c>
      <c r="ES127">
        <v>16.73</v>
      </c>
      <c r="ET127">
        <v>17.329999999999998</v>
      </c>
      <c r="EU127">
        <v>17.23</v>
      </c>
      <c r="EV127">
        <v>16.63</v>
      </c>
      <c r="EW127">
        <v>15.8</v>
      </c>
      <c r="EX127">
        <v>16.57</v>
      </c>
      <c r="EY127">
        <v>15.56</v>
      </c>
      <c r="EZ127">
        <v>16.100000000000001</v>
      </c>
      <c r="FA127">
        <v>14.89</v>
      </c>
      <c r="FB127">
        <v>15.1</v>
      </c>
      <c r="FC127">
        <v>16.600000000000001</v>
      </c>
      <c r="FD127">
        <v>17.21</v>
      </c>
      <c r="FE127">
        <v>16.47</v>
      </c>
      <c r="FF127">
        <v>16.22</v>
      </c>
      <c r="FG127">
        <v>17.489999999999998</v>
      </c>
      <c r="FH127">
        <v>17.75</v>
      </c>
      <c r="FI127">
        <v>16.32</v>
      </c>
      <c r="FJ127">
        <v>16.04</v>
      </c>
      <c r="FK127">
        <v>16.63</v>
      </c>
      <c r="FL127">
        <v>17.7</v>
      </c>
      <c r="FM127">
        <v>16.989999999999998</v>
      </c>
      <c r="FN127">
        <v>17.54</v>
      </c>
      <c r="FO127">
        <v>19.079999999999998</v>
      </c>
      <c r="FP127">
        <v>18.7</v>
      </c>
      <c r="FQ127">
        <v>19.48</v>
      </c>
      <c r="FR127">
        <v>1</v>
      </c>
      <c r="FS127">
        <v>1</v>
      </c>
      <c r="FT127">
        <v>1</v>
      </c>
      <c r="FU127">
        <v>1</v>
      </c>
      <c r="FV127">
        <v>1</v>
      </c>
      <c r="FW127">
        <v>1</v>
      </c>
      <c r="FX127">
        <v>1</v>
      </c>
      <c r="FY127">
        <v>1</v>
      </c>
      <c r="FZ127">
        <v>1</v>
      </c>
      <c r="GA127">
        <v>1</v>
      </c>
      <c r="GB127">
        <v>1</v>
      </c>
      <c r="GC127">
        <v>1</v>
      </c>
      <c r="GD127">
        <v>1</v>
      </c>
      <c r="GE127">
        <v>1</v>
      </c>
      <c r="GF127">
        <v>1</v>
      </c>
      <c r="GG127">
        <v>1</v>
      </c>
      <c r="GH127">
        <v>1</v>
      </c>
      <c r="GI127">
        <v>1</v>
      </c>
      <c r="GJ127">
        <v>1</v>
      </c>
      <c r="GK127">
        <v>1</v>
      </c>
      <c r="GL127">
        <v>1</v>
      </c>
      <c r="GM127">
        <v>1</v>
      </c>
      <c r="GN127">
        <v>1</v>
      </c>
      <c r="GO127">
        <v>1</v>
      </c>
      <c r="GP127">
        <v>1</v>
      </c>
      <c r="GQ127">
        <v>1</v>
      </c>
      <c r="GR127">
        <v>1</v>
      </c>
      <c r="GS127">
        <v>1</v>
      </c>
      <c r="GT127">
        <v>1</v>
      </c>
      <c r="GU127">
        <v>1</v>
      </c>
      <c r="GV127">
        <v>1</v>
      </c>
      <c r="GW127">
        <v>1</v>
      </c>
      <c r="GX127">
        <v>1</v>
      </c>
      <c r="GY127">
        <v>1</v>
      </c>
      <c r="GZ127">
        <v>1</v>
      </c>
      <c r="HA127">
        <v>1</v>
      </c>
      <c r="HB127">
        <v>1</v>
      </c>
      <c r="HC127">
        <v>1</v>
      </c>
      <c r="HD127">
        <v>1</v>
      </c>
      <c r="HE127">
        <v>1</v>
      </c>
      <c r="HF127">
        <v>1</v>
      </c>
      <c r="HG127">
        <v>1</v>
      </c>
      <c r="HH127">
        <v>1</v>
      </c>
      <c r="HI127">
        <v>1</v>
      </c>
      <c r="HJ127">
        <v>1</v>
      </c>
      <c r="HK127">
        <v>1</v>
      </c>
      <c r="HL127">
        <v>1</v>
      </c>
      <c r="HM127">
        <v>1</v>
      </c>
      <c r="HN127">
        <v>1</v>
      </c>
      <c r="HO127">
        <v>1</v>
      </c>
      <c r="HP127">
        <v>1</v>
      </c>
      <c r="HQ127">
        <v>1</v>
      </c>
      <c r="HR127">
        <v>1</v>
      </c>
      <c r="HS127">
        <v>1</v>
      </c>
      <c r="HT127">
        <v>1</v>
      </c>
      <c r="HU127">
        <v>1</v>
      </c>
      <c r="HV127">
        <v>1</v>
      </c>
      <c r="HW127">
        <v>0</v>
      </c>
      <c r="HX127">
        <v>0.98299999999999998</v>
      </c>
      <c r="HY127">
        <v>0</v>
      </c>
      <c r="HZ127">
        <v>1</v>
      </c>
      <c r="IA127">
        <v>1</v>
      </c>
      <c r="IB127">
        <v>1</v>
      </c>
      <c r="IC127">
        <v>1</v>
      </c>
      <c r="ID127">
        <v>1</v>
      </c>
      <c r="IE127">
        <v>1</v>
      </c>
      <c r="IF127">
        <v>1</v>
      </c>
      <c r="IG127">
        <v>1</v>
      </c>
      <c r="IH127">
        <v>1</v>
      </c>
      <c r="II127">
        <v>1</v>
      </c>
      <c r="IJ127">
        <v>1</v>
      </c>
      <c r="IK127">
        <v>1</v>
      </c>
      <c r="IL127">
        <v>1</v>
      </c>
      <c r="IM127">
        <v>1</v>
      </c>
      <c r="IN127">
        <v>1</v>
      </c>
      <c r="IO127">
        <v>1</v>
      </c>
      <c r="IP127">
        <v>1</v>
      </c>
      <c r="IQ127">
        <v>1</v>
      </c>
      <c r="IR127">
        <v>1</v>
      </c>
      <c r="IS127">
        <v>1</v>
      </c>
      <c r="IT127">
        <v>0.58299999999999996</v>
      </c>
      <c r="IU127">
        <v>1</v>
      </c>
      <c r="IV127">
        <v>1</v>
      </c>
      <c r="IW127">
        <v>1</v>
      </c>
      <c r="IX127">
        <v>1</v>
      </c>
      <c r="IY127">
        <v>1</v>
      </c>
      <c r="IZ127">
        <v>1</v>
      </c>
      <c r="JA127">
        <v>0</v>
      </c>
      <c r="JB127">
        <v>0</v>
      </c>
      <c r="JC127">
        <v>0</v>
      </c>
      <c r="JD127">
        <v>3.9990000000000001</v>
      </c>
      <c r="JE127">
        <v>6</v>
      </c>
      <c r="JF127">
        <v>5.6239999999999997</v>
      </c>
      <c r="JG127">
        <v>7.3639999999999999</v>
      </c>
      <c r="JH127">
        <v>6.9779999999999998</v>
      </c>
      <c r="JI127">
        <v>11.606</v>
      </c>
      <c r="JJ127">
        <v>8.7569999999999997</v>
      </c>
      <c r="JK127">
        <v>9.5180000000000007</v>
      </c>
      <c r="JL127">
        <v>6.3739999999999997</v>
      </c>
      <c r="JM127">
        <v>7.12</v>
      </c>
      <c r="JN127">
        <v>9.5190000000000001</v>
      </c>
      <c r="JO127">
        <v>7.7060000000000004</v>
      </c>
      <c r="JP127">
        <v>8.2710000000000008</v>
      </c>
      <c r="JQ127">
        <v>6.9509999999999996</v>
      </c>
      <c r="JR127">
        <v>6.9029999999999996</v>
      </c>
      <c r="JS127">
        <v>11.567</v>
      </c>
      <c r="JT127">
        <v>10.212</v>
      </c>
      <c r="JU127">
        <v>7.7119999999999997</v>
      </c>
      <c r="JV127">
        <v>9.16</v>
      </c>
      <c r="JW127">
        <v>12.805</v>
      </c>
      <c r="JX127">
        <v>7.4089999999999998</v>
      </c>
      <c r="JY127">
        <v>8.0009999999999994</v>
      </c>
      <c r="JZ127">
        <v>5.0679999999999996</v>
      </c>
      <c r="KA127">
        <v>9.6829999999999998</v>
      </c>
      <c r="KB127">
        <v>11.563000000000001</v>
      </c>
      <c r="KC127">
        <v>10.311</v>
      </c>
      <c r="KD127">
        <v>12.034000000000001</v>
      </c>
      <c r="KE127">
        <v>11.867000000000001</v>
      </c>
      <c r="KF127">
        <v>10.465</v>
      </c>
      <c r="KG127">
        <v>13.173999999999999</v>
      </c>
    </row>
    <row r="128" spans="1:293" x14ac:dyDescent="0.25">
      <c r="A128" s="1" t="s">
        <v>828</v>
      </c>
      <c r="B128" t="s">
        <v>833</v>
      </c>
      <c r="C128" t="s">
        <v>588</v>
      </c>
      <c r="D128">
        <v>111</v>
      </c>
      <c r="E128" t="s">
        <v>12</v>
      </c>
      <c r="F128">
        <v>2</v>
      </c>
      <c r="G128">
        <v>2</v>
      </c>
      <c r="H128" t="s">
        <v>2</v>
      </c>
      <c r="I128" t="s">
        <v>7</v>
      </c>
      <c r="J128" t="s">
        <v>611</v>
      </c>
      <c r="K128" t="s">
        <v>830</v>
      </c>
      <c r="L128" t="s">
        <v>831</v>
      </c>
      <c r="M128" s="7">
        <v>28.244207209999999</v>
      </c>
      <c r="N128" s="7">
        <v>168.94689249999999</v>
      </c>
      <c r="O128" s="7">
        <f>M128*'Emission and cost factors'!$D$8+N128*'Emission and cost factors'!$E$8</f>
        <v>83.646854064099998</v>
      </c>
      <c r="P128" s="8">
        <f>M128*'Emission and cost factors'!$D$9+N128*'Emission and cost factors'!$E$9</f>
        <v>26.4718021634</v>
      </c>
      <c r="Q128" s="7">
        <f t="shared" si="21"/>
        <v>21.178000000000001</v>
      </c>
      <c r="R128" s="2">
        <f t="shared" si="22"/>
        <v>0</v>
      </c>
      <c r="S128" s="2">
        <f t="shared" si="23"/>
        <v>0</v>
      </c>
      <c r="T128" s="2">
        <f t="shared" si="24"/>
        <v>0</v>
      </c>
      <c r="U128" s="7">
        <f t="shared" si="25"/>
        <v>0</v>
      </c>
      <c r="V128" s="7">
        <f t="shared" si="26"/>
        <v>0</v>
      </c>
      <c r="W128" s="7">
        <f t="shared" si="27"/>
        <v>0</v>
      </c>
      <c r="X128">
        <v>20.77</v>
      </c>
      <c r="Y128">
        <v>20.88</v>
      </c>
      <c r="Z128">
        <v>20.93</v>
      </c>
      <c r="AA128">
        <v>20.89</v>
      </c>
      <c r="AB128">
        <v>20.99</v>
      </c>
      <c r="AC128">
        <v>21.25</v>
      </c>
      <c r="AD128">
        <v>21.26</v>
      </c>
      <c r="AE128">
        <v>21.32</v>
      </c>
      <c r="AF128">
        <v>21.17</v>
      </c>
      <c r="AG128">
        <v>21.06</v>
      </c>
      <c r="AH128">
        <v>21.25</v>
      </c>
      <c r="AI128">
        <v>20.99</v>
      </c>
      <c r="AJ128">
        <v>21.1</v>
      </c>
      <c r="AK128">
        <v>20.83</v>
      </c>
      <c r="AL128">
        <v>20.93</v>
      </c>
      <c r="AM128">
        <v>21.27</v>
      </c>
      <c r="AN128">
        <v>21.32</v>
      </c>
      <c r="AO128">
        <v>21.15</v>
      </c>
      <c r="AP128">
        <v>21.15</v>
      </c>
      <c r="AQ128">
        <v>21.38</v>
      </c>
      <c r="AR128">
        <v>21.28</v>
      </c>
      <c r="AS128">
        <v>21.12</v>
      </c>
      <c r="AT128">
        <v>21.09</v>
      </c>
      <c r="AU128">
        <v>21.29</v>
      </c>
      <c r="AV128">
        <v>21.43</v>
      </c>
      <c r="AW128">
        <v>21.21</v>
      </c>
      <c r="AX128">
        <v>21.34</v>
      </c>
      <c r="AY128">
        <v>21.54</v>
      </c>
      <c r="AZ128">
        <v>21.45</v>
      </c>
      <c r="BA128">
        <v>21.7</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15.28</v>
      </c>
      <c r="EO128">
        <v>14.9</v>
      </c>
      <c r="EP128">
        <v>15.09</v>
      </c>
      <c r="EQ128">
        <v>14.94</v>
      </c>
      <c r="ER128">
        <v>15.48</v>
      </c>
      <c r="ES128">
        <v>16.66</v>
      </c>
      <c r="ET128">
        <v>17.260000000000002</v>
      </c>
      <c r="EU128">
        <v>17.14</v>
      </c>
      <c r="EV128">
        <v>16.63</v>
      </c>
      <c r="EW128">
        <v>15.76</v>
      </c>
      <c r="EX128">
        <v>16.489999999999998</v>
      </c>
      <c r="EY128">
        <v>15.55</v>
      </c>
      <c r="EZ128">
        <v>16.059999999999999</v>
      </c>
      <c r="FA128">
        <v>14.91</v>
      </c>
      <c r="FB128">
        <v>15.15</v>
      </c>
      <c r="FC128">
        <v>16.53</v>
      </c>
      <c r="FD128">
        <v>17.149999999999999</v>
      </c>
      <c r="FE128">
        <v>16.47</v>
      </c>
      <c r="FF128">
        <v>16.11</v>
      </c>
      <c r="FG128">
        <v>17.32</v>
      </c>
      <c r="FH128">
        <v>17.559999999999999</v>
      </c>
      <c r="FI128">
        <v>16.3</v>
      </c>
      <c r="FJ128">
        <v>16.059999999999999</v>
      </c>
      <c r="FK128">
        <v>16.53</v>
      </c>
      <c r="FL128">
        <v>17.61</v>
      </c>
      <c r="FM128">
        <v>17.05</v>
      </c>
      <c r="FN128">
        <v>17.52</v>
      </c>
      <c r="FO128">
        <v>18.89</v>
      </c>
      <c r="FP128">
        <v>18.64</v>
      </c>
      <c r="FQ128">
        <v>19.28</v>
      </c>
      <c r="FR128">
        <v>1</v>
      </c>
      <c r="FS128">
        <v>1</v>
      </c>
      <c r="FT128">
        <v>1</v>
      </c>
      <c r="FU128">
        <v>1</v>
      </c>
      <c r="FV128">
        <v>1</v>
      </c>
      <c r="FW128">
        <v>1</v>
      </c>
      <c r="FX128">
        <v>1</v>
      </c>
      <c r="FY128">
        <v>1</v>
      </c>
      <c r="FZ128">
        <v>1</v>
      </c>
      <c r="GA128">
        <v>1</v>
      </c>
      <c r="GB128">
        <v>1</v>
      </c>
      <c r="GC128">
        <v>1</v>
      </c>
      <c r="GD128">
        <v>1</v>
      </c>
      <c r="GE128">
        <v>1</v>
      </c>
      <c r="GF128">
        <v>1</v>
      </c>
      <c r="GG128">
        <v>1</v>
      </c>
      <c r="GH128">
        <v>1</v>
      </c>
      <c r="GI128">
        <v>1</v>
      </c>
      <c r="GJ128">
        <v>1</v>
      </c>
      <c r="GK128">
        <v>1</v>
      </c>
      <c r="GL128">
        <v>1</v>
      </c>
      <c r="GM128">
        <v>1</v>
      </c>
      <c r="GN128">
        <v>1</v>
      </c>
      <c r="GO128">
        <v>1</v>
      </c>
      <c r="GP128">
        <v>1</v>
      </c>
      <c r="GQ128">
        <v>1</v>
      </c>
      <c r="GR128">
        <v>1</v>
      </c>
      <c r="GS128">
        <v>1</v>
      </c>
      <c r="GT128">
        <v>1</v>
      </c>
      <c r="GU128">
        <v>1</v>
      </c>
      <c r="GV128">
        <v>1</v>
      </c>
      <c r="GW128">
        <v>1</v>
      </c>
      <c r="GX128">
        <v>1</v>
      </c>
      <c r="GY128">
        <v>1</v>
      </c>
      <c r="GZ128">
        <v>1</v>
      </c>
      <c r="HA128">
        <v>1</v>
      </c>
      <c r="HB128">
        <v>1</v>
      </c>
      <c r="HC128">
        <v>1</v>
      </c>
      <c r="HD128">
        <v>1</v>
      </c>
      <c r="HE128">
        <v>1</v>
      </c>
      <c r="HF128">
        <v>1</v>
      </c>
      <c r="HG128">
        <v>1</v>
      </c>
      <c r="HH128">
        <v>1</v>
      </c>
      <c r="HI128">
        <v>1</v>
      </c>
      <c r="HJ128">
        <v>1</v>
      </c>
      <c r="HK128">
        <v>1</v>
      </c>
      <c r="HL128">
        <v>1</v>
      </c>
      <c r="HM128">
        <v>1</v>
      </c>
      <c r="HN128">
        <v>1</v>
      </c>
      <c r="HO128">
        <v>1</v>
      </c>
      <c r="HP128">
        <v>1</v>
      </c>
      <c r="HQ128">
        <v>1</v>
      </c>
      <c r="HR128">
        <v>1</v>
      </c>
      <c r="HS128">
        <v>1</v>
      </c>
      <c r="HT128">
        <v>1</v>
      </c>
      <c r="HU128">
        <v>1</v>
      </c>
      <c r="HV128">
        <v>1</v>
      </c>
      <c r="HW128">
        <v>0.45800000000000002</v>
      </c>
      <c r="HX128">
        <v>1</v>
      </c>
      <c r="HY128">
        <v>0</v>
      </c>
      <c r="HZ128">
        <v>1</v>
      </c>
      <c r="IA128">
        <v>1</v>
      </c>
      <c r="IB128">
        <v>1</v>
      </c>
      <c r="IC128">
        <v>1</v>
      </c>
      <c r="ID128">
        <v>1</v>
      </c>
      <c r="IE128">
        <v>1</v>
      </c>
      <c r="IF128">
        <v>1</v>
      </c>
      <c r="IG128">
        <v>1</v>
      </c>
      <c r="IH128">
        <v>1</v>
      </c>
      <c r="II128">
        <v>1</v>
      </c>
      <c r="IJ128">
        <v>1</v>
      </c>
      <c r="IK128">
        <v>1</v>
      </c>
      <c r="IL128">
        <v>1</v>
      </c>
      <c r="IM128">
        <v>1</v>
      </c>
      <c r="IN128">
        <v>1</v>
      </c>
      <c r="IO128">
        <v>1</v>
      </c>
      <c r="IP128">
        <v>1</v>
      </c>
      <c r="IQ128">
        <v>1</v>
      </c>
      <c r="IR128">
        <v>1</v>
      </c>
      <c r="IS128">
        <v>1</v>
      </c>
      <c r="IT128">
        <v>1</v>
      </c>
      <c r="IU128">
        <v>1</v>
      </c>
      <c r="IV128">
        <v>1</v>
      </c>
      <c r="IW128">
        <v>1</v>
      </c>
      <c r="IX128">
        <v>1</v>
      </c>
      <c r="IY128">
        <v>1</v>
      </c>
      <c r="IZ128">
        <v>1</v>
      </c>
      <c r="JA128">
        <v>0</v>
      </c>
      <c r="JB128">
        <v>0</v>
      </c>
      <c r="JC128">
        <v>0</v>
      </c>
      <c r="JD128">
        <v>3.9990000000000001</v>
      </c>
      <c r="JE128">
        <v>6</v>
      </c>
      <c r="JF128">
        <v>5.6239999999999997</v>
      </c>
      <c r="JG128">
        <v>7.3639999999999999</v>
      </c>
      <c r="JH128">
        <v>6.9779999999999998</v>
      </c>
      <c r="JI128">
        <v>11.606</v>
      </c>
      <c r="JJ128">
        <v>8.7569999999999997</v>
      </c>
      <c r="JK128">
        <v>9.5180000000000007</v>
      </c>
      <c r="JL128">
        <v>6.3739999999999997</v>
      </c>
      <c r="JM128">
        <v>7.12</v>
      </c>
      <c r="JN128">
        <v>9.5190000000000001</v>
      </c>
      <c r="JO128">
        <v>7.7060000000000004</v>
      </c>
      <c r="JP128">
        <v>8.2710000000000008</v>
      </c>
      <c r="JQ128">
        <v>6.9509999999999996</v>
      </c>
      <c r="JR128">
        <v>6.9029999999999996</v>
      </c>
      <c r="JS128">
        <v>11.567</v>
      </c>
      <c r="JT128">
        <v>10.212</v>
      </c>
      <c r="JU128">
        <v>7.7119999999999997</v>
      </c>
      <c r="JV128">
        <v>9.16</v>
      </c>
      <c r="JW128">
        <v>12.805</v>
      </c>
      <c r="JX128">
        <v>7.4089999999999998</v>
      </c>
      <c r="JY128">
        <v>8.0009999999999994</v>
      </c>
      <c r="JZ128">
        <v>5.0679999999999996</v>
      </c>
      <c r="KA128">
        <v>9.6829999999999998</v>
      </c>
      <c r="KB128">
        <v>11.563000000000001</v>
      </c>
      <c r="KC128">
        <v>10.311</v>
      </c>
      <c r="KD128">
        <v>12.034000000000001</v>
      </c>
      <c r="KE128">
        <v>11.867000000000001</v>
      </c>
      <c r="KF128">
        <v>10.465</v>
      </c>
      <c r="KG128">
        <v>13.173999999999999</v>
      </c>
    </row>
    <row r="129" spans="1:293" x14ac:dyDescent="0.25">
      <c r="A129" s="1" t="s">
        <v>829</v>
      </c>
      <c r="B129" t="s">
        <v>833</v>
      </c>
      <c r="C129" t="s">
        <v>588</v>
      </c>
      <c r="D129">
        <v>112</v>
      </c>
      <c r="E129" t="s">
        <v>12</v>
      </c>
      <c r="F129">
        <v>2</v>
      </c>
      <c r="G129">
        <v>2</v>
      </c>
      <c r="H129" t="s">
        <v>2</v>
      </c>
      <c r="I129" t="s">
        <v>7</v>
      </c>
      <c r="J129" t="s">
        <v>5</v>
      </c>
      <c r="K129" t="s">
        <v>830</v>
      </c>
      <c r="L129" t="s">
        <v>831</v>
      </c>
      <c r="M129" s="7">
        <v>28.349915450000001</v>
      </c>
      <c r="N129" s="7">
        <v>168.74198920000001</v>
      </c>
      <c r="O129" s="7">
        <f>M129*'Emission and cost factors'!$D$8+N129*'Emission and cost factors'!$E$8</f>
        <v>83.574797276500007</v>
      </c>
      <c r="P129" s="8">
        <f>M129*'Emission and cost factors'!$D$9+N129*'Emission and cost factors'!$E$9</f>
        <v>26.445294998000001</v>
      </c>
      <c r="Q129" s="7">
        <f t="shared" si="21"/>
        <v>21.178000000000001</v>
      </c>
      <c r="R129" s="2">
        <f t="shared" si="22"/>
        <v>0</v>
      </c>
      <c r="S129" s="2">
        <f t="shared" si="23"/>
        <v>0</v>
      </c>
      <c r="T129" s="2">
        <f t="shared" si="24"/>
        <v>0</v>
      </c>
      <c r="U129" s="7">
        <f t="shared" si="25"/>
        <v>0</v>
      </c>
      <c r="V129" s="7">
        <f t="shared" si="26"/>
        <v>0</v>
      </c>
      <c r="W129" s="7">
        <f t="shared" si="27"/>
        <v>0</v>
      </c>
      <c r="X129">
        <v>20.77</v>
      </c>
      <c r="Y129">
        <v>20.88</v>
      </c>
      <c r="Z129">
        <v>20.93</v>
      </c>
      <c r="AA129">
        <v>20.89</v>
      </c>
      <c r="AB129">
        <v>20.99</v>
      </c>
      <c r="AC129">
        <v>21.25</v>
      </c>
      <c r="AD129">
        <v>21.26</v>
      </c>
      <c r="AE129">
        <v>21.32</v>
      </c>
      <c r="AF129">
        <v>21.17</v>
      </c>
      <c r="AG129">
        <v>21.06</v>
      </c>
      <c r="AH129">
        <v>21.25</v>
      </c>
      <c r="AI129">
        <v>20.99</v>
      </c>
      <c r="AJ129">
        <v>21.1</v>
      </c>
      <c r="AK129">
        <v>20.83</v>
      </c>
      <c r="AL129">
        <v>20.93</v>
      </c>
      <c r="AM129">
        <v>21.27</v>
      </c>
      <c r="AN129">
        <v>21.32</v>
      </c>
      <c r="AO129">
        <v>21.15</v>
      </c>
      <c r="AP129">
        <v>21.15</v>
      </c>
      <c r="AQ129">
        <v>21.38</v>
      </c>
      <c r="AR129">
        <v>21.28</v>
      </c>
      <c r="AS129">
        <v>21.12</v>
      </c>
      <c r="AT129">
        <v>21.09</v>
      </c>
      <c r="AU129">
        <v>21.29</v>
      </c>
      <c r="AV129">
        <v>21.43</v>
      </c>
      <c r="AW129">
        <v>21.21</v>
      </c>
      <c r="AX129">
        <v>21.34</v>
      </c>
      <c r="AY129">
        <v>21.54</v>
      </c>
      <c r="AZ129">
        <v>21.45</v>
      </c>
      <c r="BA129">
        <v>21.7</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15.28</v>
      </c>
      <c r="EO129">
        <v>14.91</v>
      </c>
      <c r="EP129">
        <v>15.09</v>
      </c>
      <c r="EQ129">
        <v>14.94</v>
      </c>
      <c r="ER129">
        <v>15.48</v>
      </c>
      <c r="ES129">
        <v>16.66</v>
      </c>
      <c r="ET129">
        <v>17.260000000000002</v>
      </c>
      <c r="EU129">
        <v>17.14</v>
      </c>
      <c r="EV129">
        <v>16.63</v>
      </c>
      <c r="EW129">
        <v>15.76</v>
      </c>
      <c r="EX129">
        <v>16.489999999999998</v>
      </c>
      <c r="EY129">
        <v>15.55</v>
      </c>
      <c r="EZ129">
        <v>16.059999999999999</v>
      </c>
      <c r="FA129">
        <v>14.91</v>
      </c>
      <c r="FB129">
        <v>15.15</v>
      </c>
      <c r="FC129">
        <v>16.53</v>
      </c>
      <c r="FD129">
        <v>17.149999999999999</v>
      </c>
      <c r="FE129">
        <v>16.47</v>
      </c>
      <c r="FF129">
        <v>16.11</v>
      </c>
      <c r="FG129">
        <v>17.32</v>
      </c>
      <c r="FH129">
        <v>17.559999999999999</v>
      </c>
      <c r="FI129">
        <v>16.3</v>
      </c>
      <c r="FJ129">
        <v>16.059999999999999</v>
      </c>
      <c r="FK129">
        <v>16.53</v>
      </c>
      <c r="FL129">
        <v>17.61</v>
      </c>
      <c r="FM129">
        <v>17.05</v>
      </c>
      <c r="FN129">
        <v>17.52</v>
      </c>
      <c r="FO129">
        <v>18.89</v>
      </c>
      <c r="FP129">
        <v>18.64</v>
      </c>
      <c r="FQ129">
        <v>19.28</v>
      </c>
      <c r="FR129">
        <v>1</v>
      </c>
      <c r="FS129">
        <v>1</v>
      </c>
      <c r="FT129">
        <v>1</v>
      </c>
      <c r="FU129">
        <v>1</v>
      </c>
      <c r="FV129">
        <v>1</v>
      </c>
      <c r="FW129">
        <v>1</v>
      </c>
      <c r="FX129">
        <v>1</v>
      </c>
      <c r="FY129">
        <v>1</v>
      </c>
      <c r="FZ129">
        <v>1</v>
      </c>
      <c r="GA129">
        <v>1</v>
      </c>
      <c r="GB129">
        <v>1</v>
      </c>
      <c r="GC129">
        <v>1</v>
      </c>
      <c r="GD129">
        <v>1</v>
      </c>
      <c r="GE129">
        <v>1</v>
      </c>
      <c r="GF129">
        <v>1</v>
      </c>
      <c r="GG129">
        <v>1</v>
      </c>
      <c r="GH129">
        <v>1</v>
      </c>
      <c r="GI129">
        <v>1</v>
      </c>
      <c r="GJ129">
        <v>1</v>
      </c>
      <c r="GK129">
        <v>1</v>
      </c>
      <c r="GL129">
        <v>1</v>
      </c>
      <c r="GM129">
        <v>1</v>
      </c>
      <c r="GN129">
        <v>1</v>
      </c>
      <c r="GO129">
        <v>1</v>
      </c>
      <c r="GP129">
        <v>1</v>
      </c>
      <c r="GQ129">
        <v>1</v>
      </c>
      <c r="GR129">
        <v>1</v>
      </c>
      <c r="GS129">
        <v>1</v>
      </c>
      <c r="GT129">
        <v>1</v>
      </c>
      <c r="GU129">
        <v>1</v>
      </c>
      <c r="GV129">
        <v>1</v>
      </c>
      <c r="GW129">
        <v>1</v>
      </c>
      <c r="GX129">
        <v>1</v>
      </c>
      <c r="GY129">
        <v>1</v>
      </c>
      <c r="GZ129">
        <v>1</v>
      </c>
      <c r="HA129">
        <v>1</v>
      </c>
      <c r="HB129">
        <v>1</v>
      </c>
      <c r="HC129">
        <v>1</v>
      </c>
      <c r="HD129">
        <v>1</v>
      </c>
      <c r="HE129">
        <v>1</v>
      </c>
      <c r="HF129">
        <v>1</v>
      </c>
      <c r="HG129">
        <v>1</v>
      </c>
      <c r="HH129">
        <v>1</v>
      </c>
      <c r="HI129">
        <v>1</v>
      </c>
      <c r="HJ129">
        <v>1</v>
      </c>
      <c r="HK129">
        <v>1</v>
      </c>
      <c r="HL129">
        <v>1</v>
      </c>
      <c r="HM129">
        <v>1</v>
      </c>
      <c r="HN129">
        <v>1</v>
      </c>
      <c r="HO129">
        <v>1</v>
      </c>
      <c r="HP129">
        <v>1</v>
      </c>
      <c r="HQ129">
        <v>1</v>
      </c>
      <c r="HR129">
        <v>1</v>
      </c>
      <c r="HS129">
        <v>1</v>
      </c>
      <c r="HT129">
        <v>1</v>
      </c>
      <c r="HU129">
        <v>1</v>
      </c>
      <c r="HV129">
        <v>1</v>
      </c>
      <c r="HW129">
        <v>0.45800000000000002</v>
      </c>
      <c r="HX129">
        <v>1</v>
      </c>
      <c r="HY129">
        <v>0</v>
      </c>
      <c r="HZ129">
        <v>1</v>
      </c>
      <c r="IA129">
        <v>1</v>
      </c>
      <c r="IB129">
        <v>1</v>
      </c>
      <c r="IC129">
        <v>1</v>
      </c>
      <c r="ID129">
        <v>1</v>
      </c>
      <c r="IE129">
        <v>1</v>
      </c>
      <c r="IF129">
        <v>1</v>
      </c>
      <c r="IG129">
        <v>1</v>
      </c>
      <c r="IH129">
        <v>1</v>
      </c>
      <c r="II129">
        <v>1</v>
      </c>
      <c r="IJ129">
        <v>1</v>
      </c>
      <c r="IK129">
        <v>1</v>
      </c>
      <c r="IL129">
        <v>1</v>
      </c>
      <c r="IM129">
        <v>1</v>
      </c>
      <c r="IN129">
        <v>1</v>
      </c>
      <c r="IO129">
        <v>1</v>
      </c>
      <c r="IP129">
        <v>1</v>
      </c>
      <c r="IQ129">
        <v>1</v>
      </c>
      <c r="IR129">
        <v>1</v>
      </c>
      <c r="IS129">
        <v>1</v>
      </c>
      <c r="IT129">
        <v>1</v>
      </c>
      <c r="IU129">
        <v>1</v>
      </c>
      <c r="IV129">
        <v>1</v>
      </c>
      <c r="IW129">
        <v>1</v>
      </c>
      <c r="IX129">
        <v>1</v>
      </c>
      <c r="IY129">
        <v>1</v>
      </c>
      <c r="IZ129">
        <v>1</v>
      </c>
      <c r="JA129">
        <v>0</v>
      </c>
      <c r="JB129">
        <v>0</v>
      </c>
      <c r="JC129">
        <v>0</v>
      </c>
      <c r="JD129">
        <v>3.9990000000000001</v>
      </c>
      <c r="JE129">
        <v>6</v>
      </c>
      <c r="JF129">
        <v>5.6239999999999997</v>
      </c>
      <c r="JG129">
        <v>7.3639999999999999</v>
      </c>
      <c r="JH129">
        <v>6.9779999999999998</v>
      </c>
      <c r="JI129">
        <v>11.606</v>
      </c>
      <c r="JJ129">
        <v>8.7569999999999997</v>
      </c>
      <c r="JK129">
        <v>9.5180000000000007</v>
      </c>
      <c r="JL129">
        <v>6.3739999999999997</v>
      </c>
      <c r="JM129">
        <v>7.12</v>
      </c>
      <c r="JN129">
        <v>9.5190000000000001</v>
      </c>
      <c r="JO129">
        <v>7.7060000000000004</v>
      </c>
      <c r="JP129">
        <v>8.2710000000000008</v>
      </c>
      <c r="JQ129">
        <v>6.9509999999999996</v>
      </c>
      <c r="JR129">
        <v>6.9029999999999996</v>
      </c>
      <c r="JS129">
        <v>11.567</v>
      </c>
      <c r="JT129">
        <v>10.212</v>
      </c>
      <c r="JU129">
        <v>7.7119999999999997</v>
      </c>
      <c r="JV129">
        <v>9.16</v>
      </c>
      <c r="JW129">
        <v>12.805</v>
      </c>
      <c r="JX129">
        <v>7.4089999999999998</v>
      </c>
      <c r="JY129">
        <v>8.0009999999999994</v>
      </c>
      <c r="JZ129">
        <v>5.0679999999999996</v>
      </c>
      <c r="KA129">
        <v>9.6829999999999998</v>
      </c>
      <c r="KB129">
        <v>11.563000000000001</v>
      </c>
      <c r="KC129">
        <v>10.311</v>
      </c>
      <c r="KD129">
        <v>12.034000000000001</v>
      </c>
      <c r="KE129">
        <v>11.867000000000001</v>
      </c>
      <c r="KF129">
        <v>10.465</v>
      </c>
      <c r="KG129">
        <v>13.173999999999999</v>
      </c>
    </row>
    <row r="130" spans="1:293" x14ac:dyDescent="0.25">
      <c r="O130" s="7"/>
      <c r="P130" s="8"/>
      <c r="Q130" s="7"/>
      <c r="U130" s="7"/>
      <c r="V130" s="7"/>
      <c r="W130" s="7"/>
    </row>
    <row r="131" spans="1:293" x14ac:dyDescent="0.25">
      <c r="O131" s="7"/>
      <c r="P131" s="8"/>
    </row>
    <row r="132" spans="1:293" x14ac:dyDescent="0.25">
      <c r="O132" s="7"/>
      <c r="P132" s="8"/>
    </row>
    <row r="133" spans="1:293" x14ac:dyDescent="0.25">
      <c r="O133" s="7"/>
      <c r="P133" s="8"/>
    </row>
    <row r="134" spans="1:293" x14ac:dyDescent="0.25">
      <c r="O134" s="7"/>
      <c r="P134" s="8"/>
    </row>
    <row r="135" spans="1:293" x14ac:dyDescent="0.25">
      <c r="O135" s="7"/>
      <c r="P135" s="8"/>
    </row>
    <row r="136" spans="1:293" x14ac:dyDescent="0.25">
      <c r="O136" s="7"/>
      <c r="P136" s="8"/>
    </row>
    <row r="137" spans="1:293" x14ac:dyDescent="0.25">
      <c r="O137" s="7"/>
      <c r="P137" s="8"/>
    </row>
    <row r="138" spans="1:293" x14ac:dyDescent="0.25">
      <c r="O138" s="7"/>
      <c r="P138" s="8"/>
    </row>
    <row r="139" spans="1:293" x14ac:dyDescent="0.25">
      <c r="O139" s="7"/>
      <c r="P139" s="8"/>
    </row>
    <row r="140" spans="1:293" x14ac:dyDescent="0.25">
      <c r="O140" s="7"/>
      <c r="P140" s="8"/>
    </row>
    <row r="141" spans="1:293" x14ac:dyDescent="0.25">
      <c r="O141" s="7"/>
      <c r="P141" s="8"/>
    </row>
    <row r="142" spans="1:293" x14ac:dyDescent="0.25">
      <c r="O142" s="7"/>
      <c r="P142" s="8"/>
    </row>
    <row r="143" spans="1:293" x14ac:dyDescent="0.25">
      <c r="O143" s="7"/>
      <c r="P143" s="8"/>
    </row>
    <row r="144" spans="1:293" x14ac:dyDescent="0.25">
      <c r="O144" s="7"/>
      <c r="P144" s="8"/>
    </row>
    <row r="145" spans="15:16" x14ac:dyDescent="0.25">
      <c r="O145" s="7"/>
      <c r="P145" s="8"/>
    </row>
    <row r="146" spans="15:16" x14ac:dyDescent="0.25">
      <c r="O146" s="7"/>
      <c r="P146" s="8"/>
    </row>
    <row r="147" spans="15:16" x14ac:dyDescent="0.25">
      <c r="O147" s="7"/>
      <c r="P147" s="8"/>
    </row>
    <row r="148" spans="15:16" x14ac:dyDescent="0.25">
      <c r="O148" s="7"/>
      <c r="P148" s="8"/>
    </row>
    <row r="149" spans="15:16" x14ac:dyDescent="0.25">
      <c r="O149" s="7"/>
      <c r="P149" s="8"/>
    </row>
    <row r="150" spans="15:16" x14ac:dyDescent="0.25">
      <c r="O150" s="7"/>
      <c r="P150" s="8"/>
    </row>
    <row r="151" spans="15:16" x14ac:dyDescent="0.25">
      <c r="O151" s="7"/>
      <c r="P151" s="8"/>
    </row>
    <row r="152" spans="15:16" x14ac:dyDescent="0.25">
      <c r="O152" s="7"/>
      <c r="P152" s="8"/>
    </row>
    <row r="153" spans="15:16" x14ac:dyDescent="0.25">
      <c r="O153" s="7"/>
      <c r="P153" s="8"/>
    </row>
    <row r="154" spans="15:16" x14ac:dyDescent="0.25">
      <c r="O154" s="7"/>
      <c r="P154" s="8"/>
    </row>
    <row r="155" spans="15:16" x14ac:dyDescent="0.25">
      <c r="O155" s="7"/>
      <c r="P155" s="8"/>
    </row>
    <row r="156" spans="15:16" x14ac:dyDescent="0.25">
      <c r="O156" s="7"/>
      <c r="P156" s="8"/>
    </row>
    <row r="157" spans="15:16" x14ac:dyDescent="0.25">
      <c r="O157" s="7"/>
      <c r="P157" s="8"/>
    </row>
    <row r="158" spans="15:16" x14ac:dyDescent="0.25">
      <c r="O158" s="7"/>
      <c r="P158" s="8"/>
    </row>
    <row r="159" spans="15:16" x14ac:dyDescent="0.25">
      <c r="O159" s="7"/>
      <c r="P159" s="8"/>
    </row>
    <row r="160" spans="15:16" x14ac:dyDescent="0.25">
      <c r="O160" s="7"/>
      <c r="P160" s="8"/>
    </row>
    <row r="161" spans="15:16" x14ac:dyDescent="0.25">
      <c r="O161" s="7"/>
      <c r="P161" s="8"/>
    </row>
    <row r="162" spans="15:16" x14ac:dyDescent="0.25">
      <c r="O162" s="7"/>
      <c r="P162" s="8"/>
    </row>
    <row r="163" spans="15:16" x14ac:dyDescent="0.25">
      <c r="O163" s="7"/>
      <c r="P163" s="8"/>
    </row>
    <row r="164" spans="15:16" x14ac:dyDescent="0.25">
      <c r="O164" s="7"/>
      <c r="P164" s="8"/>
    </row>
    <row r="165" spans="15:16" x14ac:dyDescent="0.25">
      <c r="O165" s="7"/>
      <c r="P165" s="8"/>
    </row>
    <row r="166" spans="15:16" x14ac:dyDescent="0.25">
      <c r="O166" s="7"/>
      <c r="P166" s="8"/>
    </row>
    <row r="167" spans="15:16" x14ac:dyDescent="0.25">
      <c r="O167" s="7"/>
      <c r="P167" s="8"/>
    </row>
    <row r="168" spans="15:16" x14ac:dyDescent="0.25">
      <c r="O168" s="7"/>
      <c r="P168" s="8"/>
    </row>
    <row r="169" spans="15:16" x14ac:dyDescent="0.25">
      <c r="O169" s="7"/>
      <c r="P169" s="8"/>
    </row>
    <row r="170" spans="15:16" x14ac:dyDescent="0.25">
      <c r="O170" s="7"/>
      <c r="P170" s="8"/>
    </row>
    <row r="171" spans="15:16" x14ac:dyDescent="0.25">
      <c r="O171" s="7"/>
      <c r="P171" s="8"/>
    </row>
    <row r="172" spans="15:16" x14ac:dyDescent="0.25">
      <c r="O172" s="7"/>
      <c r="P172" s="8"/>
    </row>
    <row r="173" spans="15:16" x14ac:dyDescent="0.25">
      <c r="O173" s="7"/>
      <c r="P173" s="8"/>
    </row>
    <row r="174" spans="15:16" x14ac:dyDescent="0.25">
      <c r="O174" s="7"/>
      <c r="P174" s="8"/>
    </row>
    <row r="175" spans="15:16" x14ac:dyDescent="0.25">
      <c r="O175" s="7"/>
      <c r="P175" s="8"/>
    </row>
    <row r="176" spans="15:16" x14ac:dyDescent="0.25">
      <c r="O176" s="7"/>
      <c r="P176" s="8"/>
    </row>
    <row r="177" spans="15:16" x14ac:dyDescent="0.25">
      <c r="O177" s="7"/>
      <c r="P177" s="8"/>
    </row>
    <row r="178" spans="15:16" x14ac:dyDescent="0.25">
      <c r="O178" s="7"/>
      <c r="P178" s="8"/>
    </row>
    <row r="179" spans="15:16" x14ac:dyDescent="0.25">
      <c r="O179" s="7"/>
      <c r="P179" s="8"/>
    </row>
    <row r="180" spans="15:16" x14ac:dyDescent="0.25">
      <c r="O180" s="7"/>
      <c r="P180" s="8"/>
    </row>
    <row r="181" spans="15:16" x14ac:dyDescent="0.25">
      <c r="O181" s="7"/>
      <c r="P181" s="8"/>
    </row>
    <row r="182" spans="15:16" x14ac:dyDescent="0.25">
      <c r="O182" s="7"/>
      <c r="P182" s="8"/>
    </row>
    <row r="183" spans="15:16" x14ac:dyDescent="0.25">
      <c r="O183" s="7"/>
      <c r="P183" s="8"/>
    </row>
    <row r="184" spans="15:16" x14ac:dyDescent="0.25">
      <c r="O184" s="7"/>
      <c r="P184" s="8"/>
    </row>
    <row r="185" spans="15:16" x14ac:dyDescent="0.25">
      <c r="O185" s="7"/>
      <c r="P185" s="8"/>
    </row>
    <row r="186" spans="15:16" x14ac:dyDescent="0.25">
      <c r="O186" s="7"/>
      <c r="P186" s="8"/>
    </row>
    <row r="187" spans="15:16" x14ac:dyDescent="0.25">
      <c r="O187" s="7"/>
      <c r="P187" s="8"/>
    </row>
    <row r="188" spans="15:16" x14ac:dyDescent="0.25">
      <c r="O188" s="7"/>
      <c r="P188" s="8"/>
    </row>
    <row r="189" spans="15:16" x14ac:dyDescent="0.25">
      <c r="O189" s="7"/>
      <c r="P189" s="8"/>
    </row>
    <row r="190" spans="15:16" x14ac:dyDescent="0.25">
      <c r="O190" s="7"/>
      <c r="P190" s="8"/>
    </row>
    <row r="191" spans="15:16" x14ac:dyDescent="0.25">
      <c r="O191" s="7"/>
      <c r="P191" s="8"/>
    </row>
    <row r="192" spans="15:16" x14ac:dyDescent="0.25">
      <c r="O192" s="7"/>
      <c r="P192" s="8"/>
    </row>
    <row r="193" spans="15:16" x14ac:dyDescent="0.25">
      <c r="O193" s="7"/>
      <c r="P193" s="8"/>
    </row>
    <row r="194" spans="15:16" x14ac:dyDescent="0.25">
      <c r="O194" s="7"/>
      <c r="P194" s="8"/>
    </row>
    <row r="195" spans="15:16" x14ac:dyDescent="0.25">
      <c r="O195" s="7"/>
      <c r="P195" s="8"/>
    </row>
    <row r="196" spans="15:16" x14ac:dyDescent="0.25">
      <c r="O196" s="7"/>
      <c r="P196" s="8"/>
    </row>
    <row r="197" spans="15:16" x14ac:dyDescent="0.25">
      <c r="O197" s="7"/>
      <c r="P197" s="8"/>
    </row>
    <row r="198" spans="15:16" x14ac:dyDescent="0.25">
      <c r="O198" s="7"/>
      <c r="P198" s="8"/>
    </row>
    <row r="199" spans="15:16" x14ac:dyDescent="0.25">
      <c r="O199" s="7"/>
      <c r="P199" s="8"/>
    </row>
    <row r="200" spans="15:16" x14ac:dyDescent="0.25">
      <c r="O200" s="7"/>
      <c r="P200" s="8"/>
    </row>
    <row r="201" spans="15:16" x14ac:dyDescent="0.25">
      <c r="O201" s="7"/>
      <c r="P201" s="8"/>
    </row>
    <row r="202" spans="15:16" x14ac:dyDescent="0.25">
      <c r="O202" s="7"/>
      <c r="P202" s="8"/>
    </row>
    <row r="203" spans="15:16" x14ac:dyDescent="0.25">
      <c r="O203" s="7"/>
      <c r="P203" s="8"/>
    </row>
    <row r="204" spans="15:16" x14ac:dyDescent="0.25">
      <c r="O204" s="7"/>
      <c r="P204" s="8"/>
    </row>
    <row r="205" spans="15:16" x14ac:dyDescent="0.25">
      <c r="O205" s="7"/>
      <c r="P205" s="8"/>
    </row>
    <row r="206" spans="15:16" x14ac:dyDescent="0.25">
      <c r="O206" s="7"/>
      <c r="P206" s="8"/>
    </row>
    <row r="207" spans="15:16" x14ac:dyDescent="0.25">
      <c r="O207" s="7"/>
      <c r="P207" s="8"/>
    </row>
    <row r="208" spans="15:16" x14ac:dyDescent="0.25">
      <c r="O208" s="7"/>
      <c r="P208" s="8"/>
    </row>
    <row r="209" spans="15:16" x14ac:dyDescent="0.25">
      <c r="O209" s="7"/>
      <c r="P209" s="8"/>
    </row>
    <row r="210" spans="15:16" x14ac:dyDescent="0.25">
      <c r="O210" s="7"/>
      <c r="P210" s="8"/>
    </row>
    <row r="211" spans="15:16" x14ac:dyDescent="0.25">
      <c r="O211" s="7"/>
      <c r="P211" s="8"/>
    </row>
    <row r="212" spans="15:16" x14ac:dyDescent="0.25">
      <c r="O212" s="7"/>
      <c r="P212" s="8"/>
    </row>
    <row r="213" spans="15:16" x14ac:dyDescent="0.25">
      <c r="O213" s="7"/>
      <c r="P213" s="8"/>
    </row>
    <row r="214" spans="15:16" x14ac:dyDescent="0.25">
      <c r="O214" s="7"/>
      <c r="P214" s="8"/>
    </row>
    <row r="215" spans="15:16" x14ac:dyDescent="0.25">
      <c r="O215" s="7"/>
      <c r="P215" s="8"/>
    </row>
    <row r="216" spans="15:16" x14ac:dyDescent="0.25">
      <c r="O216" s="7"/>
      <c r="P216" s="8"/>
    </row>
    <row r="217" spans="15:16" x14ac:dyDescent="0.25">
      <c r="O217" s="7"/>
      <c r="P217" s="8"/>
    </row>
    <row r="218" spans="15:16" x14ac:dyDescent="0.25">
      <c r="O218" s="7"/>
      <c r="P218" s="8"/>
    </row>
    <row r="219" spans="15:16" x14ac:dyDescent="0.25">
      <c r="O219" s="7"/>
      <c r="P219" s="8"/>
    </row>
    <row r="220" spans="15:16" x14ac:dyDescent="0.25">
      <c r="O220" s="7"/>
      <c r="P220" s="8"/>
    </row>
    <row r="221" spans="15:16" x14ac:dyDescent="0.25">
      <c r="O221" s="7"/>
      <c r="P221" s="8"/>
    </row>
    <row r="222" spans="15:16" x14ac:dyDescent="0.25">
      <c r="O222" s="7"/>
      <c r="P222" s="8"/>
    </row>
    <row r="223" spans="15:16" x14ac:dyDescent="0.25">
      <c r="O223" s="7"/>
      <c r="P223" s="8"/>
    </row>
    <row r="224" spans="15:16" x14ac:dyDescent="0.25">
      <c r="O224" s="7"/>
      <c r="P224" s="8"/>
    </row>
    <row r="225" spans="15:16" x14ac:dyDescent="0.25">
      <c r="O225" s="7"/>
      <c r="P225" s="8"/>
    </row>
    <row r="226" spans="15:16" x14ac:dyDescent="0.25">
      <c r="O226" s="7"/>
      <c r="P226" s="8"/>
    </row>
    <row r="227" spans="15:16" x14ac:dyDescent="0.25">
      <c r="O227" s="7"/>
      <c r="P227" s="8"/>
    </row>
    <row r="228" spans="15:16" x14ac:dyDescent="0.25">
      <c r="O228" s="7"/>
      <c r="P228" s="8"/>
    </row>
    <row r="229" spans="15:16" x14ac:dyDescent="0.25">
      <c r="O229" s="7"/>
      <c r="P229" s="8"/>
    </row>
    <row r="230" spans="15:16" x14ac:dyDescent="0.25">
      <c r="O230" s="7"/>
      <c r="P230" s="8"/>
    </row>
    <row r="231" spans="15:16" x14ac:dyDescent="0.25">
      <c r="O231" s="7"/>
      <c r="P231" s="8"/>
    </row>
    <row r="232" spans="15:16" x14ac:dyDescent="0.25">
      <c r="O232" s="7"/>
      <c r="P232" s="8"/>
    </row>
    <row r="233" spans="15:16" x14ac:dyDescent="0.25">
      <c r="O233" s="7"/>
      <c r="P233" s="8"/>
    </row>
    <row r="234" spans="15:16" x14ac:dyDescent="0.25">
      <c r="O234" s="7"/>
      <c r="P234" s="8"/>
    </row>
    <row r="235" spans="15:16" x14ac:dyDescent="0.25">
      <c r="O235" s="7"/>
      <c r="P235" s="8"/>
    </row>
    <row r="236" spans="15:16" x14ac:dyDescent="0.25">
      <c r="O236" s="7"/>
      <c r="P236" s="8"/>
    </row>
    <row r="237" spans="15:16" x14ac:dyDescent="0.25">
      <c r="O237" s="7"/>
      <c r="P237" s="8"/>
    </row>
    <row r="238" spans="15:16" x14ac:dyDescent="0.25">
      <c r="O238" s="7"/>
      <c r="P238" s="8"/>
    </row>
    <row r="239" spans="15:16" x14ac:dyDescent="0.25">
      <c r="O239" s="7"/>
      <c r="P239" s="8"/>
    </row>
    <row r="240" spans="15:16" x14ac:dyDescent="0.25">
      <c r="O240" s="7"/>
      <c r="P240" s="8"/>
    </row>
  </sheetData>
  <autoFilter ref="B1:L13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240"/>
  <sheetViews>
    <sheetView topLeftCell="A132" workbookViewId="0">
      <selection activeCell="A2" sqref="A2:XFD171"/>
    </sheetView>
    <sheetView workbookViewId="1"/>
  </sheetViews>
  <sheetFormatPr defaultRowHeight="15" x14ac:dyDescent="0.25"/>
  <cols>
    <col min="15" max="15" width="9.5703125" style="17" customWidth="1"/>
    <col min="16" max="16" width="9.140625" style="17"/>
    <col min="17" max="23" width="9.140625" style="2"/>
  </cols>
  <sheetData>
    <row r="1" spans="1:151" s="3" customFormat="1" ht="120" x14ac:dyDescent="0.25">
      <c r="A1" s="4" t="s">
        <v>0</v>
      </c>
      <c r="B1" s="4" t="s">
        <v>593</v>
      </c>
      <c r="C1" s="4" t="s">
        <v>592</v>
      </c>
      <c r="D1" s="4" t="s">
        <v>597</v>
      </c>
      <c r="E1" s="4" t="s">
        <v>603</v>
      </c>
      <c r="F1" s="4" t="s">
        <v>604</v>
      </c>
      <c r="G1" s="4" t="s">
        <v>605</v>
      </c>
      <c r="H1" s="4" t="s">
        <v>598</v>
      </c>
      <c r="I1" s="4" t="s">
        <v>599</v>
      </c>
      <c r="J1" s="4" t="s">
        <v>600</v>
      </c>
      <c r="K1" s="4" t="s">
        <v>601</v>
      </c>
      <c r="L1" s="4" t="s">
        <v>602</v>
      </c>
      <c r="M1" s="5" t="s">
        <v>590</v>
      </c>
      <c r="N1" s="5" t="s">
        <v>591</v>
      </c>
      <c r="O1" s="5" t="s">
        <v>1631</v>
      </c>
      <c r="P1" s="5" t="s">
        <v>1629</v>
      </c>
      <c r="Q1" s="5" t="s">
        <v>1323</v>
      </c>
      <c r="R1" s="5" t="s">
        <v>1324</v>
      </c>
      <c r="S1" s="5" t="s">
        <v>1325</v>
      </c>
      <c r="T1" s="5" t="s">
        <v>1329</v>
      </c>
      <c r="U1" s="5" t="s">
        <v>1326</v>
      </c>
      <c r="V1" s="5" t="s">
        <v>1327</v>
      </c>
      <c r="W1" s="5" t="s">
        <v>1328</v>
      </c>
      <c r="X1" s="16" t="s">
        <v>16</v>
      </c>
      <c r="Y1" s="16" t="s">
        <v>17</v>
      </c>
      <c r="Z1" s="16" t="s">
        <v>18</v>
      </c>
      <c r="AA1" s="16" t="s">
        <v>19</v>
      </c>
      <c r="AB1" s="16" t="s">
        <v>20</v>
      </c>
      <c r="AC1" s="16" t="s">
        <v>21</v>
      </c>
      <c r="AD1" s="16" t="s">
        <v>22</v>
      </c>
      <c r="AE1" s="16" t="s">
        <v>23</v>
      </c>
      <c r="AF1" s="16" t="s">
        <v>24</v>
      </c>
      <c r="AG1" s="16" t="s">
        <v>25</v>
      </c>
      <c r="AH1" s="16" t="s">
        <v>26</v>
      </c>
      <c r="AI1" s="16" t="s">
        <v>27</v>
      </c>
      <c r="AJ1" s="16" t="s">
        <v>28</v>
      </c>
      <c r="AK1" s="16" t="s">
        <v>29</v>
      </c>
      <c r="AL1" s="16" t="s">
        <v>1330</v>
      </c>
      <c r="AM1" s="16" t="s">
        <v>1331</v>
      </c>
      <c r="AN1" s="16" t="s">
        <v>1332</v>
      </c>
      <c r="AO1" s="16" t="s">
        <v>1333</v>
      </c>
      <c r="AP1" s="16" t="s">
        <v>1334</v>
      </c>
      <c r="AQ1" s="16" t="s">
        <v>1335</v>
      </c>
      <c r="AR1" s="16" t="s">
        <v>1336</v>
      </c>
      <c r="AS1" s="16" t="s">
        <v>1337</v>
      </c>
      <c r="AT1" s="16" t="s">
        <v>1338</v>
      </c>
      <c r="AU1" s="16" t="s">
        <v>1339</v>
      </c>
      <c r="AV1" s="16" t="s">
        <v>1340</v>
      </c>
      <c r="AW1" s="16" t="s">
        <v>1341</v>
      </c>
      <c r="AX1" s="16" t="s">
        <v>1342</v>
      </c>
      <c r="AY1" s="16" t="s">
        <v>1343</v>
      </c>
      <c r="AZ1" s="16" t="s">
        <v>1360</v>
      </c>
      <c r="BA1" s="16" t="s">
        <v>1361</v>
      </c>
      <c r="BB1" s="16" t="s">
        <v>1362</v>
      </c>
      <c r="BC1" s="16" t="s">
        <v>1363</v>
      </c>
      <c r="BD1" s="16" t="s">
        <v>1364</v>
      </c>
      <c r="BE1" s="16" t="s">
        <v>1365</v>
      </c>
      <c r="BF1" s="16" t="s">
        <v>1366</v>
      </c>
      <c r="BG1" s="16" t="s">
        <v>1367</v>
      </c>
      <c r="BH1" s="16" t="s">
        <v>1368</v>
      </c>
      <c r="BI1" s="16" t="s">
        <v>1369</v>
      </c>
      <c r="BJ1" s="16" t="s">
        <v>1370</v>
      </c>
      <c r="BK1" s="16" t="s">
        <v>1371</v>
      </c>
      <c r="BL1" s="16" t="s">
        <v>1372</v>
      </c>
      <c r="BM1" s="16" t="s">
        <v>1373</v>
      </c>
      <c r="BN1" s="16" t="s">
        <v>1390</v>
      </c>
      <c r="BO1" s="16" t="s">
        <v>1391</v>
      </c>
      <c r="BP1" s="16" t="s">
        <v>1392</v>
      </c>
      <c r="BQ1" s="16" t="s">
        <v>1393</v>
      </c>
      <c r="BR1" s="16" t="s">
        <v>1394</v>
      </c>
      <c r="BS1" s="16" t="s">
        <v>1395</v>
      </c>
      <c r="BT1" s="16" t="s">
        <v>1396</v>
      </c>
      <c r="BU1" s="16" t="s">
        <v>1397</v>
      </c>
      <c r="BV1" s="16" t="s">
        <v>1398</v>
      </c>
      <c r="BW1" s="16" t="s">
        <v>1399</v>
      </c>
      <c r="BX1" s="16" t="s">
        <v>1400</v>
      </c>
      <c r="BY1" s="16" t="s">
        <v>1401</v>
      </c>
      <c r="BZ1" s="16" t="s">
        <v>1402</v>
      </c>
      <c r="CA1" s="16" t="s">
        <v>1403</v>
      </c>
      <c r="CB1" s="16" t="s">
        <v>30</v>
      </c>
      <c r="CC1" s="16" t="s">
        <v>31</v>
      </c>
      <c r="CD1" s="16" t="s">
        <v>32</v>
      </c>
      <c r="CE1" s="16" t="s">
        <v>33</v>
      </c>
      <c r="CF1" s="16" t="s">
        <v>34</v>
      </c>
      <c r="CG1" s="16" t="s">
        <v>35</v>
      </c>
      <c r="CH1" s="16" t="s">
        <v>36</v>
      </c>
      <c r="CI1" s="16" t="s">
        <v>37</v>
      </c>
      <c r="CJ1" s="16" t="s">
        <v>38</v>
      </c>
      <c r="CK1" s="16" t="s">
        <v>39</v>
      </c>
      <c r="CL1" s="16" t="s">
        <v>40</v>
      </c>
      <c r="CM1" s="16" t="s">
        <v>41</v>
      </c>
      <c r="CN1" s="16" t="s">
        <v>42</v>
      </c>
      <c r="CO1" s="16" t="s">
        <v>43</v>
      </c>
      <c r="CP1" s="16" t="s">
        <v>1420</v>
      </c>
      <c r="CQ1" s="16" t="s">
        <v>1421</v>
      </c>
      <c r="CR1" s="16" t="s">
        <v>1422</v>
      </c>
      <c r="CS1" s="16" t="s">
        <v>1423</v>
      </c>
      <c r="CT1" s="16" t="s">
        <v>1424</v>
      </c>
      <c r="CU1" s="16" t="s">
        <v>1425</v>
      </c>
      <c r="CV1" s="16" t="s">
        <v>1426</v>
      </c>
      <c r="CW1" s="16" t="s">
        <v>1427</v>
      </c>
      <c r="CX1" s="16" t="s">
        <v>1428</v>
      </c>
      <c r="CY1" s="16" t="s">
        <v>1429</v>
      </c>
      <c r="CZ1" s="16" t="s">
        <v>1430</v>
      </c>
      <c r="DA1" s="16" t="s">
        <v>1431</v>
      </c>
      <c r="DB1" s="16" t="s">
        <v>1432</v>
      </c>
      <c r="DC1" s="16" t="s">
        <v>1433</v>
      </c>
      <c r="DD1" s="16" t="s">
        <v>1450</v>
      </c>
      <c r="DE1" s="16" t="s">
        <v>1451</v>
      </c>
      <c r="DF1" s="16" t="s">
        <v>1452</v>
      </c>
      <c r="DG1" s="16" t="s">
        <v>1453</v>
      </c>
      <c r="DH1" s="16" t="s">
        <v>1454</v>
      </c>
      <c r="DI1" s="16" t="s">
        <v>1455</v>
      </c>
      <c r="DJ1" s="16" t="s">
        <v>1456</v>
      </c>
      <c r="DK1" s="16" t="s">
        <v>1457</v>
      </c>
      <c r="DL1" s="16" t="s">
        <v>1458</v>
      </c>
      <c r="DM1" s="16" t="s">
        <v>1459</v>
      </c>
      <c r="DN1" s="16" t="s">
        <v>1460</v>
      </c>
      <c r="DO1" s="16" t="s">
        <v>1461</v>
      </c>
      <c r="DP1" s="16" t="s">
        <v>1462</v>
      </c>
      <c r="DQ1" s="16" t="s">
        <v>1463</v>
      </c>
      <c r="DR1" s="16" t="s">
        <v>1480</v>
      </c>
      <c r="DS1" s="16" t="s">
        <v>1481</v>
      </c>
      <c r="DT1" s="16" t="s">
        <v>1482</v>
      </c>
      <c r="DU1" s="16" t="s">
        <v>1483</v>
      </c>
      <c r="DV1" s="16" t="s">
        <v>1484</v>
      </c>
      <c r="DW1" s="16" t="s">
        <v>1485</v>
      </c>
      <c r="DX1" s="16" t="s">
        <v>1486</v>
      </c>
      <c r="DY1" s="16" t="s">
        <v>1487</v>
      </c>
      <c r="DZ1" s="16" t="s">
        <v>1488</v>
      </c>
      <c r="EA1" s="16" t="s">
        <v>1489</v>
      </c>
      <c r="EB1" s="16" t="s">
        <v>1490</v>
      </c>
      <c r="EC1" s="16" t="s">
        <v>1491</v>
      </c>
      <c r="ED1" s="16" t="s">
        <v>1492</v>
      </c>
      <c r="EE1" s="16" t="s">
        <v>1493</v>
      </c>
      <c r="EF1" s="16" t="s">
        <v>44</v>
      </c>
      <c r="EG1" s="16" t="s">
        <v>45</v>
      </c>
      <c r="EH1" s="16" t="s">
        <v>46</v>
      </c>
      <c r="EI1" s="16" t="s">
        <v>47</v>
      </c>
      <c r="EJ1" s="16" t="s">
        <v>48</v>
      </c>
      <c r="EK1" s="16" t="s">
        <v>49</v>
      </c>
      <c r="EL1" s="16" t="s">
        <v>50</v>
      </c>
      <c r="EM1" s="16" t="s">
        <v>51</v>
      </c>
      <c r="EN1" s="16" t="s">
        <v>52</v>
      </c>
      <c r="EO1" s="16" t="s">
        <v>53</v>
      </c>
      <c r="EP1" s="16" t="s">
        <v>54</v>
      </c>
      <c r="EQ1" s="16" t="s">
        <v>55</v>
      </c>
      <c r="ER1" s="16" t="s">
        <v>56</v>
      </c>
      <c r="ES1" s="16" t="s">
        <v>57</v>
      </c>
      <c r="ET1" s="6" t="s">
        <v>14</v>
      </c>
      <c r="EU1" s="6" t="s">
        <v>15</v>
      </c>
    </row>
    <row r="2" spans="1:151" x14ac:dyDescent="0.25">
      <c r="A2" t="s">
        <v>613</v>
      </c>
      <c r="B2" t="s">
        <v>833</v>
      </c>
      <c r="C2" t="s">
        <v>595</v>
      </c>
      <c r="D2">
        <v>1</v>
      </c>
      <c r="E2" t="s">
        <v>1</v>
      </c>
      <c r="F2">
        <v>1</v>
      </c>
      <c r="G2">
        <v>1</v>
      </c>
      <c r="H2" t="s">
        <v>2</v>
      </c>
      <c r="I2" t="s">
        <v>612</v>
      </c>
      <c r="J2" t="s">
        <v>611</v>
      </c>
      <c r="K2" t="s">
        <v>606</v>
      </c>
      <c r="L2" t="s">
        <v>831</v>
      </c>
      <c r="M2" s="7">
        <v>0</v>
      </c>
      <c r="N2" s="7">
        <v>573.53583655745786</v>
      </c>
      <c r="O2" s="7">
        <f>M2*'Emission and cost factors'!$D$8+N2*'Emission and cost factors'!$E$8</f>
        <v>263.82648481643065</v>
      </c>
      <c r="P2" s="8">
        <f>M2*'Emission and cost factors'!$D$9+N2*'Emission and cost factors'!$E$9</f>
        <v>86.03037548361867</v>
      </c>
      <c r="Q2" s="7">
        <f>AVERAGE(X2:AK2)</f>
        <v>17.531428571428574</v>
      </c>
      <c r="R2" s="2">
        <f>COUNTIF(X2:AK2,"&lt;20")</f>
        <v>14</v>
      </c>
      <c r="S2" s="2">
        <f>COUNTIF(X2:AK2,"&lt;19")</f>
        <v>13</v>
      </c>
      <c r="T2" s="2">
        <f>COUNTIF(X2:AK2,"&lt;18")</f>
        <v>10</v>
      </c>
      <c r="U2" s="7">
        <f>SUM(AL2:AY2)/14</f>
        <v>1</v>
      </c>
      <c r="V2" s="7">
        <f>SUM(AZ2:BM2)/14</f>
        <v>0.9285714285714286</v>
      </c>
      <c r="W2" s="7">
        <f>SUM(BN2:CA2)/14</f>
        <v>0.67621428571428577</v>
      </c>
      <c r="X2">
        <v>19.12</v>
      </c>
      <c r="Y2">
        <v>18.399999999999999</v>
      </c>
      <c r="Z2">
        <v>18.32</v>
      </c>
      <c r="AA2">
        <v>18.12</v>
      </c>
      <c r="AB2">
        <v>17.55</v>
      </c>
      <c r="AC2">
        <v>17.48</v>
      </c>
      <c r="AD2">
        <v>17.600000000000001</v>
      </c>
      <c r="AE2">
        <v>16.96</v>
      </c>
      <c r="AF2">
        <v>16.46</v>
      </c>
      <c r="AG2">
        <v>16.84</v>
      </c>
      <c r="AH2">
        <v>16.8</v>
      </c>
      <c r="AI2">
        <v>16.559999999999999</v>
      </c>
      <c r="AJ2">
        <v>17.420000000000002</v>
      </c>
      <c r="AK2">
        <v>17.809999999999999</v>
      </c>
      <c r="AL2">
        <v>1</v>
      </c>
      <c r="AM2">
        <v>1</v>
      </c>
      <c r="AN2">
        <v>1</v>
      </c>
      <c r="AO2">
        <v>1</v>
      </c>
      <c r="AP2">
        <v>1</v>
      </c>
      <c r="AQ2">
        <v>1</v>
      </c>
      <c r="AR2">
        <v>1</v>
      </c>
      <c r="AS2">
        <v>1</v>
      </c>
      <c r="AT2">
        <v>1</v>
      </c>
      <c r="AU2">
        <v>1</v>
      </c>
      <c r="AV2">
        <v>1</v>
      </c>
      <c r="AW2">
        <v>1</v>
      </c>
      <c r="AX2">
        <v>1</v>
      </c>
      <c r="AY2">
        <v>1</v>
      </c>
      <c r="AZ2">
        <v>0</v>
      </c>
      <c r="BA2">
        <v>1</v>
      </c>
      <c r="BB2">
        <v>1</v>
      </c>
      <c r="BC2">
        <v>1</v>
      </c>
      <c r="BD2">
        <v>1</v>
      </c>
      <c r="BE2">
        <v>1</v>
      </c>
      <c r="BF2">
        <v>1</v>
      </c>
      <c r="BG2">
        <v>1</v>
      </c>
      <c r="BH2">
        <v>1</v>
      </c>
      <c r="BI2">
        <v>1</v>
      </c>
      <c r="BJ2">
        <v>1</v>
      </c>
      <c r="BK2">
        <v>1</v>
      </c>
      <c r="BL2">
        <v>1</v>
      </c>
      <c r="BM2">
        <v>1</v>
      </c>
      <c r="BN2">
        <v>0</v>
      </c>
      <c r="BO2">
        <v>0</v>
      </c>
      <c r="BP2">
        <v>0</v>
      </c>
      <c r="BQ2">
        <v>0</v>
      </c>
      <c r="BR2">
        <v>1</v>
      </c>
      <c r="BS2">
        <v>1</v>
      </c>
      <c r="BT2">
        <v>1</v>
      </c>
      <c r="BU2">
        <v>1</v>
      </c>
      <c r="BV2">
        <v>1</v>
      </c>
      <c r="BW2">
        <v>1</v>
      </c>
      <c r="BX2">
        <v>1</v>
      </c>
      <c r="BY2">
        <v>1</v>
      </c>
      <c r="BZ2">
        <v>1</v>
      </c>
      <c r="CA2">
        <v>0.46700000000000003</v>
      </c>
      <c r="CB2">
        <v>18.399999999999999</v>
      </c>
      <c r="CC2">
        <v>17.559999999999999</v>
      </c>
      <c r="CD2">
        <v>17.57</v>
      </c>
      <c r="CE2">
        <v>17.39</v>
      </c>
      <c r="CF2">
        <v>16.829999999999998</v>
      </c>
      <c r="CG2">
        <v>16.690000000000001</v>
      </c>
      <c r="CH2">
        <v>16.850000000000001</v>
      </c>
      <c r="CI2">
        <v>16.22</v>
      </c>
      <c r="CJ2">
        <v>15.67</v>
      </c>
      <c r="CK2">
        <v>16.149999999999999</v>
      </c>
      <c r="CL2">
        <v>15.95</v>
      </c>
      <c r="CM2">
        <v>15.8</v>
      </c>
      <c r="CN2">
        <v>16.71</v>
      </c>
      <c r="CO2">
        <v>17.09</v>
      </c>
      <c r="CP2">
        <v>1</v>
      </c>
      <c r="CQ2">
        <v>1</v>
      </c>
      <c r="CR2">
        <v>1</v>
      </c>
      <c r="CS2">
        <v>1</v>
      </c>
      <c r="CT2">
        <v>1</v>
      </c>
      <c r="CU2">
        <v>1</v>
      </c>
      <c r="CV2">
        <v>1</v>
      </c>
      <c r="CW2">
        <v>1</v>
      </c>
      <c r="CX2">
        <v>1</v>
      </c>
      <c r="CY2">
        <v>1</v>
      </c>
      <c r="CZ2">
        <v>1</v>
      </c>
      <c r="DA2">
        <v>1</v>
      </c>
      <c r="DB2">
        <v>1</v>
      </c>
      <c r="DC2">
        <v>1</v>
      </c>
      <c r="DD2">
        <v>1</v>
      </c>
      <c r="DE2">
        <v>1</v>
      </c>
      <c r="DF2">
        <v>1</v>
      </c>
      <c r="DG2">
        <v>1</v>
      </c>
      <c r="DH2">
        <v>1</v>
      </c>
      <c r="DI2">
        <v>1</v>
      </c>
      <c r="DJ2">
        <v>1</v>
      </c>
      <c r="DK2">
        <v>1</v>
      </c>
      <c r="DL2">
        <v>1</v>
      </c>
      <c r="DM2">
        <v>1</v>
      </c>
      <c r="DN2">
        <v>1</v>
      </c>
      <c r="DO2">
        <v>1</v>
      </c>
      <c r="DP2">
        <v>1</v>
      </c>
      <c r="DQ2">
        <v>1</v>
      </c>
      <c r="DR2">
        <v>0</v>
      </c>
      <c r="DS2">
        <v>1</v>
      </c>
      <c r="DT2">
        <v>1</v>
      </c>
      <c r="DU2">
        <v>1</v>
      </c>
      <c r="DV2">
        <v>1</v>
      </c>
      <c r="DW2">
        <v>1</v>
      </c>
      <c r="DX2">
        <v>1</v>
      </c>
      <c r="DY2">
        <v>1</v>
      </c>
      <c r="DZ2">
        <v>1</v>
      </c>
      <c r="EA2">
        <v>1</v>
      </c>
      <c r="EB2">
        <v>1</v>
      </c>
      <c r="EC2">
        <v>1</v>
      </c>
      <c r="ED2">
        <v>1</v>
      </c>
      <c r="EE2">
        <v>1</v>
      </c>
      <c r="EF2">
        <v>5.4109999999999996</v>
      </c>
      <c r="EG2">
        <v>4.2919999999999998</v>
      </c>
      <c r="EH2">
        <v>5.8029999999999999</v>
      </c>
      <c r="EI2">
        <v>3.4119999999999999</v>
      </c>
      <c r="EJ2">
        <v>3.101</v>
      </c>
      <c r="EK2">
        <v>2.823</v>
      </c>
      <c r="EL2">
        <v>3.3029999999999999</v>
      </c>
      <c r="EM2">
        <v>-3.2959999999999998</v>
      </c>
      <c r="EN2">
        <v>1.401</v>
      </c>
      <c r="EO2">
        <v>0.10299999999999999</v>
      </c>
      <c r="EP2">
        <v>-3.7</v>
      </c>
      <c r="EQ2">
        <v>3.589</v>
      </c>
      <c r="ER2">
        <v>3.0110000000000001</v>
      </c>
      <c r="ES2">
        <v>5.99</v>
      </c>
      <c r="ET2">
        <v>0</v>
      </c>
      <c r="EU2">
        <v>267.65005706014699</v>
      </c>
    </row>
    <row r="3" spans="1:151" x14ac:dyDescent="0.25">
      <c r="A3" t="s">
        <v>614</v>
      </c>
      <c r="B3" t="s">
        <v>833</v>
      </c>
      <c r="C3" t="s">
        <v>595</v>
      </c>
      <c r="D3">
        <v>2</v>
      </c>
      <c r="E3" t="s">
        <v>1</v>
      </c>
      <c r="F3">
        <v>1</v>
      </c>
      <c r="G3">
        <v>1</v>
      </c>
      <c r="H3" t="s">
        <v>2</v>
      </c>
      <c r="I3" t="s">
        <v>612</v>
      </c>
      <c r="J3" t="s">
        <v>5</v>
      </c>
      <c r="K3" t="s">
        <v>606</v>
      </c>
      <c r="L3" t="s">
        <v>831</v>
      </c>
      <c r="M3" s="7">
        <v>0</v>
      </c>
      <c r="N3" s="7">
        <v>573.48214885193147</v>
      </c>
      <c r="O3" s="7">
        <f>M3*'Emission and cost factors'!$D$8+N3*'Emission and cost factors'!$E$8</f>
        <v>263.80178847188847</v>
      </c>
      <c r="P3" s="8">
        <f>M3*'Emission and cost factors'!$D$9+N3*'Emission and cost factors'!$E$9</f>
        <v>86.022322327789723</v>
      </c>
      <c r="Q3" s="7">
        <f t="shared" ref="Q3:Q32" si="0">AVERAGE(X3:AK3)</f>
        <v>17.531428571428574</v>
      </c>
      <c r="R3" s="2">
        <f t="shared" ref="R3:R32" si="1">COUNTIF(X3:AK3,"&lt;20")</f>
        <v>14</v>
      </c>
      <c r="S3" s="2">
        <f t="shared" ref="S3:S32" si="2">COUNTIF(X3:AK3,"&lt;19")</f>
        <v>13</v>
      </c>
      <c r="T3" s="2">
        <f t="shared" ref="T3:T32" si="3">COUNTIF(X3:AK3,"&lt;18")</f>
        <v>10</v>
      </c>
      <c r="U3" s="7">
        <f t="shared" ref="U3:U32" si="4">SUM(AL3:AY3)/14</f>
        <v>1</v>
      </c>
      <c r="V3" s="7">
        <f t="shared" ref="V3:V32" si="5">SUM(AZ3:BM3)/14</f>
        <v>0.9285714285714286</v>
      </c>
      <c r="W3" s="7">
        <f t="shared" ref="W3:W32" si="6">SUM(BN3:CA3)/14</f>
        <v>0.67621428571428577</v>
      </c>
      <c r="X3">
        <v>19.12</v>
      </c>
      <c r="Y3">
        <v>18.399999999999999</v>
      </c>
      <c r="Z3">
        <v>18.32</v>
      </c>
      <c r="AA3">
        <v>18.12</v>
      </c>
      <c r="AB3">
        <v>17.55</v>
      </c>
      <c r="AC3">
        <v>17.48</v>
      </c>
      <c r="AD3">
        <v>17.600000000000001</v>
      </c>
      <c r="AE3">
        <v>16.96</v>
      </c>
      <c r="AF3">
        <v>16.46</v>
      </c>
      <c r="AG3">
        <v>16.84</v>
      </c>
      <c r="AH3">
        <v>16.8</v>
      </c>
      <c r="AI3">
        <v>16.559999999999999</v>
      </c>
      <c r="AJ3">
        <v>17.420000000000002</v>
      </c>
      <c r="AK3">
        <v>17.809999999999999</v>
      </c>
      <c r="AL3">
        <v>1</v>
      </c>
      <c r="AM3">
        <v>1</v>
      </c>
      <c r="AN3">
        <v>1</v>
      </c>
      <c r="AO3">
        <v>1</v>
      </c>
      <c r="AP3">
        <v>1</v>
      </c>
      <c r="AQ3">
        <v>1</v>
      </c>
      <c r="AR3">
        <v>1</v>
      </c>
      <c r="AS3">
        <v>1</v>
      </c>
      <c r="AT3">
        <v>1</v>
      </c>
      <c r="AU3">
        <v>1</v>
      </c>
      <c r="AV3">
        <v>1</v>
      </c>
      <c r="AW3">
        <v>1</v>
      </c>
      <c r="AX3">
        <v>1</v>
      </c>
      <c r="AY3">
        <v>1</v>
      </c>
      <c r="AZ3">
        <v>0</v>
      </c>
      <c r="BA3">
        <v>1</v>
      </c>
      <c r="BB3">
        <v>1</v>
      </c>
      <c r="BC3">
        <v>1</v>
      </c>
      <c r="BD3">
        <v>1</v>
      </c>
      <c r="BE3">
        <v>1</v>
      </c>
      <c r="BF3">
        <v>1</v>
      </c>
      <c r="BG3">
        <v>1</v>
      </c>
      <c r="BH3">
        <v>1</v>
      </c>
      <c r="BI3">
        <v>1</v>
      </c>
      <c r="BJ3">
        <v>1</v>
      </c>
      <c r="BK3">
        <v>1</v>
      </c>
      <c r="BL3">
        <v>1</v>
      </c>
      <c r="BM3">
        <v>1</v>
      </c>
      <c r="BN3">
        <v>0</v>
      </c>
      <c r="BO3">
        <v>0</v>
      </c>
      <c r="BP3">
        <v>0</v>
      </c>
      <c r="BQ3">
        <v>0</v>
      </c>
      <c r="BR3">
        <v>1</v>
      </c>
      <c r="BS3">
        <v>1</v>
      </c>
      <c r="BT3">
        <v>1</v>
      </c>
      <c r="BU3">
        <v>1</v>
      </c>
      <c r="BV3">
        <v>1</v>
      </c>
      <c r="BW3">
        <v>1</v>
      </c>
      <c r="BX3">
        <v>1</v>
      </c>
      <c r="BY3">
        <v>1</v>
      </c>
      <c r="BZ3">
        <v>1</v>
      </c>
      <c r="CA3">
        <v>0.46700000000000003</v>
      </c>
      <c r="CB3">
        <v>18.399999999999999</v>
      </c>
      <c r="CC3">
        <v>17.559999999999999</v>
      </c>
      <c r="CD3">
        <v>17.57</v>
      </c>
      <c r="CE3">
        <v>17.39</v>
      </c>
      <c r="CF3">
        <v>16.829999999999998</v>
      </c>
      <c r="CG3">
        <v>16.690000000000001</v>
      </c>
      <c r="CH3">
        <v>16.850000000000001</v>
      </c>
      <c r="CI3">
        <v>16.22</v>
      </c>
      <c r="CJ3">
        <v>15.67</v>
      </c>
      <c r="CK3">
        <v>16.16</v>
      </c>
      <c r="CL3">
        <v>15.95</v>
      </c>
      <c r="CM3">
        <v>15.8</v>
      </c>
      <c r="CN3">
        <v>16.71</v>
      </c>
      <c r="CO3">
        <v>17.09</v>
      </c>
      <c r="CP3">
        <v>1</v>
      </c>
      <c r="CQ3">
        <v>1</v>
      </c>
      <c r="CR3">
        <v>1</v>
      </c>
      <c r="CS3">
        <v>1</v>
      </c>
      <c r="CT3">
        <v>1</v>
      </c>
      <c r="CU3">
        <v>1</v>
      </c>
      <c r="CV3">
        <v>1</v>
      </c>
      <c r="CW3">
        <v>1</v>
      </c>
      <c r="CX3">
        <v>1</v>
      </c>
      <c r="CY3">
        <v>1</v>
      </c>
      <c r="CZ3">
        <v>1</v>
      </c>
      <c r="DA3">
        <v>1</v>
      </c>
      <c r="DB3">
        <v>1</v>
      </c>
      <c r="DC3">
        <v>1</v>
      </c>
      <c r="DD3">
        <v>1</v>
      </c>
      <c r="DE3">
        <v>1</v>
      </c>
      <c r="DF3">
        <v>1</v>
      </c>
      <c r="DG3">
        <v>1</v>
      </c>
      <c r="DH3">
        <v>1</v>
      </c>
      <c r="DI3">
        <v>1</v>
      </c>
      <c r="DJ3">
        <v>1</v>
      </c>
      <c r="DK3">
        <v>1</v>
      </c>
      <c r="DL3">
        <v>1</v>
      </c>
      <c r="DM3">
        <v>1</v>
      </c>
      <c r="DN3">
        <v>1</v>
      </c>
      <c r="DO3">
        <v>1</v>
      </c>
      <c r="DP3">
        <v>1</v>
      </c>
      <c r="DQ3">
        <v>1</v>
      </c>
      <c r="DR3">
        <v>0</v>
      </c>
      <c r="DS3">
        <v>1</v>
      </c>
      <c r="DT3">
        <v>1</v>
      </c>
      <c r="DU3">
        <v>1</v>
      </c>
      <c r="DV3">
        <v>1</v>
      </c>
      <c r="DW3">
        <v>1</v>
      </c>
      <c r="DX3">
        <v>1</v>
      </c>
      <c r="DY3">
        <v>1</v>
      </c>
      <c r="DZ3">
        <v>1</v>
      </c>
      <c r="EA3">
        <v>1</v>
      </c>
      <c r="EB3">
        <v>1</v>
      </c>
      <c r="EC3">
        <v>1</v>
      </c>
      <c r="ED3">
        <v>1</v>
      </c>
      <c r="EE3">
        <v>1</v>
      </c>
      <c r="EF3">
        <v>5.4109999999999996</v>
      </c>
      <c r="EG3">
        <v>4.2919999999999998</v>
      </c>
      <c r="EH3">
        <v>5.8029999999999999</v>
      </c>
      <c r="EI3">
        <v>3.4119999999999999</v>
      </c>
      <c r="EJ3">
        <v>3.101</v>
      </c>
      <c r="EK3">
        <v>2.823</v>
      </c>
      <c r="EL3">
        <v>3.3029999999999999</v>
      </c>
      <c r="EM3">
        <v>-3.2959999999999998</v>
      </c>
      <c r="EN3">
        <v>1.401</v>
      </c>
      <c r="EO3">
        <v>0.10299999999999999</v>
      </c>
      <c r="EP3">
        <v>-3.7</v>
      </c>
      <c r="EQ3">
        <v>3.589</v>
      </c>
      <c r="ER3">
        <v>3.0110000000000001</v>
      </c>
      <c r="ES3">
        <v>5.99</v>
      </c>
      <c r="ET3">
        <v>0</v>
      </c>
      <c r="EU3">
        <v>267.62500279756802</v>
      </c>
    </row>
    <row r="4" spans="1:151" x14ac:dyDescent="0.25">
      <c r="A4" t="s">
        <v>615</v>
      </c>
      <c r="B4" t="s">
        <v>833</v>
      </c>
      <c r="C4" t="s">
        <v>595</v>
      </c>
      <c r="D4">
        <v>3</v>
      </c>
      <c r="E4" t="s">
        <v>1</v>
      </c>
      <c r="F4">
        <v>1</v>
      </c>
      <c r="G4">
        <v>1</v>
      </c>
      <c r="H4" t="s">
        <v>2</v>
      </c>
      <c r="I4" t="s">
        <v>7</v>
      </c>
      <c r="J4" t="s">
        <v>611</v>
      </c>
      <c r="K4" t="s">
        <v>606</v>
      </c>
      <c r="L4" t="s">
        <v>831</v>
      </c>
      <c r="M4" s="7">
        <v>0</v>
      </c>
      <c r="N4" s="7">
        <v>576.84513900388924</v>
      </c>
      <c r="O4" s="7">
        <f>M4*'Emission and cost factors'!$D$8+N4*'Emission and cost factors'!$E$8</f>
        <v>265.34876394178906</v>
      </c>
      <c r="P4" s="8">
        <f>M4*'Emission and cost factors'!$D$9+N4*'Emission and cost factors'!$E$9</f>
        <v>86.526770850583389</v>
      </c>
      <c r="Q4" s="7">
        <f t="shared" si="0"/>
        <v>17.521428571428569</v>
      </c>
      <c r="R4" s="2">
        <f t="shared" si="1"/>
        <v>14</v>
      </c>
      <c r="S4" s="2">
        <f t="shared" si="2"/>
        <v>13</v>
      </c>
      <c r="T4" s="2">
        <f t="shared" si="3"/>
        <v>10</v>
      </c>
      <c r="U4" s="7">
        <f t="shared" si="4"/>
        <v>1</v>
      </c>
      <c r="V4" s="7">
        <f t="shared" si="5"/>
        <v>0.9285714285714286</v>
      </c>
      <c r="W4" s="7">
        <f t="shared" si="6"/>
        <v>0.7142857142857143</v>
      </c>
      <c r="X4">
        <v>19.170000000000002</v>
      </c>
      <c r="Y4">
        <v>18.46</v>
      </c>
      <c r="Z4">
        <v>18.329999999999998</v>
      </c>
      <c r="AA4">
        <v>18.12</v>
      </c>
      <c r="AB4">
        <v>17.54</v>
      </c>
      <c r="AC4">
        <v>17.46</v>
      </c>
      <c r="AD4">
        <v>17.55</v>
      </c>
      <c r="AE4">
        <v>16.96</v>
      </c>
      <c r="AF4">
        <v>16.45</v>
      </c>
      <c r="AG4">
        <v>16.82</v>
      </c>
      <c r="AH4">
        <v>16.79</v>
      </c>
      <c r="AI4">
        <v>16.54</v>
      </c>
      <c r="AJ4">
        <v>17.38</v>
      </c>
      <c r="AK4">
        <v>17.73</v>
      </c>
      <c r="AL4">
        <v>1</v>
      </c>
      <c r="AM4">
        <v>1</v>
      </c>
      <c r="AN4">
        <v>1</v>
      </c>
      <c r="AO4">
        <v>1</v>
      </c>
      <c r="AP4">
        <v>1</v>
      </c>
      <c r="AQ4">
        <v>1</v>
      </c>
      <c r="AR4">
        <v>1</v>
      </c>
      <c r="AS4">
        <v>1</v>
      </c>
      <c r="AT4">
        <v>1</v>
      </c>
      <c r="AU4">
        <v>1</v>
      </c>
      <c r="AV4">
        <v>1</v>
      </c>
      <c r="AW4">
        <v>1</v>
      </c>
      <c r="AX4">
        <v>1</v>
      </c>
      <c r="AY4">
        <v>1</v>
      </c>
      <c r="AZ4">
        <v>0</v>
      </c>
      <c r="BA4">
        <v>1</v>
      </c>
      <c r="BB4">
        <v>1</v>
      </c>
      <c r="BC4">
        <v>1</v>
      </c>
      <c r="BD4">
        <v>1</v>
      </c>
      <c r="BE4">
        <v>1</v>
      </c>
      <c r="BF4">
        <v>1</v>
      </c>
      <c r="BG4">
        <v>1</v>
      </c>
      <c r="BH4">
        <v>1</v>
      </c>
      <c r="BI4">
        <v>1</v>
      </c>
      <c r="BJ4">
        <v>1</v>
      </c>
      <c r="BK4">
        <v>1</v>
      </c>
      <c r="BL4">
        <v>1</v>
      </c>
      <c r="BM4">
        <v>1</v>
      </c>
      <c r="BN4">
        <v>0</v>
      </c>
      <c r="BO4">
        <v>0</v>
      </c>
      <c r="BP4">
        <v>0</v>
      </c>
      <c r="BQ4">
        <v>0</v>
      </c>
      <c r="BR4">
        <v>1</v>
      </c>
      <c r="BS4">
        <v>1</v>
      </c>
      <c r="BT4">
        <v>1</v>
      </c>
      <c r="BU4">
        <v>1</v>
      </c>
      <c r="BV4">
        <v>1</v>
      </c>
      <c r="BW4">
        <v>1</v>
      </c>
      <c r="BX4">
        <v>1</v>
      </c>
      <c r="BY4">
        <v>1</v>
      </c>
      <c r="BZ4">
        <v>1</v>
      </c>
      <c r="CA4">
        <v>1</v>
      </c>
      <c r="CB4">
        <v>18.48</v>
      </c>
      <c r="CC4">
        <v>17.63</v>
      </c>
      <c r="CD4">
        <v>17.55</v>
      </c>
      <c r="CE4">
        <v>17.350000000000001</v>
      </c>
      <c r="CF4">
        <v>16.809999999999999</v>
      </c>
      <c r="CG4">
        <v>16.670000000000002</v>
      </c>
      <c r="CH4">
        <v>16.809999999999999</v>
      </c>
      <c r="CI4">
        <v>16.239999999999998</v>
      </c>
      <c r="CJ4">
        <v>15.7</v>
      </c>
      <c r="CK4">
        <v>16.170000000000002</v>
      </c>
      <c r="CL4">
        <v>15.98</v>
      </c>
      <c r="CM4">
        <v>15.82</v>
      </c>
      <c r="CN4">
        <v>16.690000000000001</v>
      </c>
      <c r="CO4">
        <v>17.03</v>
      </c>
      <c r="CP4">
        <v>1</v>
      </c>
      <c r="CQ4">
        <v>1</v>
      </c>
      <c r="CR4">
        <v>1</v>
      </c>
      <c r="CS4">
        <v>1</v>
      </c>
      <c r="CT4">
        <v>1</v>
      </c>
      <c r="CU4">
        <v>1</v>
      </c>
      <c r="CV4">
        <v>1</v>
      </c>
      <c r="CW4">
        <v>1</v>
      </c>
      <c r="CX4">
        <v>1</v>
      </c>
      <c r="CY4">
        <v>1</v>
      </c>
      <c r="CZ4">
        <v>1</v>
      </c>
      <c r="DA4">
        <v>1</v>
      </c>
      <c r="DB4">
        <v>1</v>
      </c>
      <c r="DC4">
        <v>1</v>
      </c>
      <c r="DD4">
        <v>1</v>
      </c>
      <c r="DE4">
        <v>1</v>
      </c>
      <c r="DF4">
        <v>1</v>
      </c>
      <c r="DG4">
        <v>1</v>
      </c>
      <c r="DH4">
        <v>1</v>
      </c>
      <c r="DI4">
        <v>1</v>
      </c>
      <c r="DJ4">
        <v>1</v>
      </c>
      <c r="DK4">
        <v>1</v>
      </c>
      <c r="DL4">
        <v>1</v>
      </c>
      <c r="DM4">
        <v>1</v>
      </c>
      <c r="DN4">
        <v>1</v>
      </c>
      <c r="DO4">
        <v>1</v>
      </c>
      <c r="DP4">
        <v>1</v>
      </c>
      <c r="DQ4">
        <v>1</v>
      </c>
      <c r="DR4">
        <v>0</v>
      </c>
      <c r="DS4">
        <v>1</v>
      </c>
      <c r="DT4">
        <v>1</v>
      </c>
      <c r="DU4">
        <v>1</v>
      </c>
      <c r="DV4">
        <v>1</v>
      </c>
      <c r="DW4">
        <v>1</v>
      </c>
      <c r="DX4">
        <v>1</v>
      </c>
      <c r="DY4">
        <v>1</v>
      </c>
      <c r="DZ4">
        <v>1</v>
      </c>
      <c r="EA4">
        <v>1</v>
      </c>
      <c r="EB4">
        <v>1</v>
      </c>
      <c r="EC4">
        <v>1</v>
      </c>
      <c r="ED4">
        <v>1</v>
      </c>
      <c r="EE4">
        <v>1</v>
      </c>
      <c r="EF4">
        <v>5.4109999999999996</v>
      </c>
      <c r="EG4">
        <v>4.2919999999999998</v>
      </c>
      <c r="EH4">
        <v>5.8029999999999999</v>
      </c>
      <c r="EI4">
        <v>3.4119999999999999</v>
      </c>
      <c r="EJ4">
        <v>3.101</v>
      </c>
      <c r="EK4">
        <v>2.823</v>
      </c>
      <c r="EL4">
        <v>3.3029999999999999</v>
      </c>
      <c r="EM4">
        <v>-3.2959999999999998</v>
      </c>
      <c r="EN4">
        <v>1.401</v>
      </c>
      <c r="EO4">
        <v>0.10299999999999999</v>
      </c>
      <c r="EP4">
        <v>-3.7</v>
      </c>
      <c r="EQ4">
        <v>3.589</v>
      </c>
      <c r="ER4">
        <v>3.0110000000000001</v>
      </c>
      <c r="ES4">
        <v>5.99</v>
      </c>
      <c r="ET4">
        <v>0</v>
      </c>
      <c r="EU4">
        <v>269.19439820181498</v>
      </c>
    </row>
    <row r="5" spans="1:151" x14ac:dyDescent="0.25">
      <c r="A5" t="s">
        <v>616</v>
      </c>
      <c r="B5" t="s">
        <v>833</v>
      </c>
      <c r="C5" t="s">
        <v>595</v>
      </c>
      <c r="D5">
        <v>4</v>
      </c>
      <c r="E5" t="s">
        <v>1</v>
      </c>
      <c r="F5">
        <v>1</v>
      </c>
      <c r="G5">
        <v>1</v>
      </c>
      <c r="H5" t="s">
        <v>2</v>
      </c>
      <c r="I5" t="s">
        <v>7</v>
      </c>
      <c r="J5" t="s">
        <v>5</v>
      </c>
      <c r="K5" t="s">
        <v>606</v>
      </c>
      <c r="L5" t="s">
        <v>831</v>
      </c>
      <c r="M5" s="7">
        <v>0</v>
      </c>
      <c r="N5" s="7">
        <v>576.84638720045564</v>
      </c>
      <c r="O5" s="7">
        <f>M5*'Emission and cost factors'!$D$8+N5*'Emission and cost factors'!$E$8</f>
        <v>265.34933811220958</v>
      </c>
      <c r="P5" s="8">
        <f>M5*'Emission and cost factors'!$D$9+N5*'Emission and cost factors'!$E$9</f>
        <v>86.52695808006834</v>
      </c>
      <c r="Q5" s="7">
        <f t="shared" si="0"/>
        <v>17.521428571428569</v>
      </c>
      <c r="R5" s="2">
        <f t="shared" si="1"/>
        <v>14</v>
      </c>
      <c r="S5" s="2">
        <f t="shared" si="2"/>
        <v>13</v>
      </c>
      <c r="T5" s="2">
        <f t="shared" si="3"/>
        <v>10</v>
      </c>
      <c r="U5" s="7">
        <f t="shared" si="4"/>
        <v>1</v>
      </c>
      <c r="V5" s="7">
        <f t="shared" si="5"/>
        <v>0.9285714285714286</v>
      </c>
      <c r="W5" s="7">
        <f t="shared" si="6"/>
        <v>0.7142857142857143</v>
      </c>
      <c r="X5">
        <v>19.170000000000002</v>
      </c>
      <c r="Y5">
        <v>18.46</v>
      </c>
      <c r="Z5">
        <v>18.329999999999998</v>
      </c>
      <c r="AA5">
        <v>18.12</v>
      </c>
      <c r="AB5">
        <v>17.54</v>
      </c>
      <c r="AC5">
        <v>17.46</v>
      </c>
      <c r="AD5">
        <v>17.55</v>
      </c>
      <c r="AE5">
        <v>16.96</v>
      </c>
      <c r="AF5">
        <v>16.45</v>
      </c>
      <c r="AG5">
        <v>16.82</v>
      </c>
      <c r="AH5">
        <v>16.79</v>
      </c>
      <c r="AI5">
        <v>16.54</v>
      </c>
      <c r="AJ5">
        <v>17.38</v>
      </c>
      <c r="AK5">
        <v>17.73</v>
      </c>
      <c r="AL5">
        <v>1</v>
      </c>
      <c r="AM5">
        <v>1</v>
      </c>
      <c r="AN5">
        <v>1</v>
      </c>
      <c r="AO5">
        <v>1</v>
      </c>
      <c r="AP5">
        <v>1</v>
      </c>
      <c r="AQ5">
        <v>1</v>
      </c>
      <c r="AR5">
        <v>1</v>
      </c>
      <c r="AS5">
        <v>1</v>
      </c>
      <c r="AT5">
        <v>1</v>
      </c>
      <c r="AU5">
        <v>1</v>
      </c>
      <c r="AV5">
        <v>1</v>
      </c>
      <c r="AW5">
        <v>1</v>
      </c>
      <c r="AX5">
        <v>1</v>
      </c>
      <c r="AY5">
        <v>1</v>
      </c>
      <c r="AZ5">
        <v>0</v>
      </c>
      <c r="BA5">
        <v>1</v>
      </c>
      <c r="BB5">
        <v>1</v>
      </c>
      <c r="BC5">
        <v>1</v>
      </c>
      <c r="BD5">
        <v>1</v>
      </c>
      <c r="BE5">
        <v>1</v>
      </c>
      <c r="BF5">
        <v>1</v>
      </c>
      <c r="BG5">
        <v>1</v>
      </c>
      <c r="BH5">
        <v>1</v>
      </c>
      <c r="BI5">
        <v>1</v>
      </c>
      <c r="BJ5">
        <v>1</v>
      </c>
      <c r="BK5">
        <v>1</v>
      </c>
      <c r="BL5">
        <v>1</v>
      </c>
      <c r="BM5">
        <v>1</v>
      </c>
      <c r="BN5">
        <v>0</v>
      </c>
      <c r="BO5">
        <v>0</v>
      </c>
      <c r="BP5">
        <v>0</v>
      </c>
      <c r="BQ5">
        <v>0</v>
      </c>
      <c r="BR5">
        <v>1</v>
      </c>
      <c r="BS5">
        <v>1</v>
      </c>
      <c r="BT5">
        <v>1</v>
      </c>
      <c r="BU5">
        <v>1</v>
      </c>
      <c r="BV5">
        <v>1</v>
      </c>
      <c r="BW5">
        <v>1</v>
      </c>
      <c r="BX5">
        <v>1</v>
      </c>
      <c r="BY5">
        <v>1</v>
      </c>
      <c r="BZ5">
        <v>1</v>
      </c>
      <c r="CA5">
        <v>1</v>
      </c>
      <c r="CB5">
        <v>18.48</v>
      </c>
      <c r="CC5">
        <v>17.63</v>
      </c>
      <c r="CD5">
        <v>17.55</v>
      </c>
      <c r="CE5">
        <v>17.350000000000001</v>
      </c>
      <c r="CF5">
        <v>16.809999999999999</v>
      </c>
      <c r="CG5">
        <v>16.670000000000002</v>
      </c>
      <c r="CH5">
        <v>16.809999999999999</v>
      </c>
      <c r="CI5">
        <v>16.239999999999998</v>
      </c>
      <c r="CJ5">
        <v>15.7</v>
      </c>
      <c r="CK5">
        <v>16.170000000000002</v>
      </c>
      <c r="CL5">
        <v>15.98</v>
      </c>
      <c r="CM5">
        <v>15.82</v>
      </c>
      <c r="CN5">
        <v>16.690000000000001</v>
      </c>
      <c r="CO5">
        <v>17.03</v>
      </c>
      <c r="CP5">
        <v>1</v>
      </c>
      <c r="CQ5">
        <v>1</v>
      </c>
      <c r="CR5">
        <v>1</v>
      </c>
      <c r="CS5">
        <v>1</v>
      </c>
      <c r="CT5">
        <v>1</v>
      </c>
      <c r="CU5">
        <v>1</v>
      </c>
      <c r="CV5">
        <v>1</v>
      </c>
      <c r="CW5">
        <v>1</v>
      </c>
      <c r="CX5">
        <v>1</v>
      </c>
      <c r="CY5">
        <v>1</v>
      </c>
      <c r="CZ5">
        <v>1</v>
      </c>
      <c r="DA5">
        <v>1</v>
      </c>
      <c r="DB5">
        <v>1</v>
      </c>
      <c r="DC5">
        <v>1</v>
      </c>
      <c r="DD5">
        <v>1</v>
      </c>
      <c r="DE5">
        <v>1</v>
      </c>
      <c r="DF5">
        <v>1</v>
      </c>
      <c r="DG5">
        <v>1</v>
      </c>
      <c r="DH5">
        <v>1</v>
      </c>
      <c r="DI5">
        <v>1</v>
      </c>
      <c r="DJ5">
        <v>1</v>
      </c>
      <c r="DK5">
        <v>1</v>
      </c>
      <c r="DL5">
        <v>1</v>
      </c>
      <c r="DM5">
        <v>1</v>
      </c>
      <c r="DN5">
        <v>1</v>
      </c>
      <c r="DO5">
        <v>1</v>
      </c>
      <c r="DP5">
        <v>1</v>
      </c>
      <c r="DQ5">
        <v>1</v>
      </c>
      <c r="DR5">
        <v>0</v>
      </c>
      <c r="DS5">
        <v>1</v>
      </c>
      <c r="DT5">
        <v>1</v>
      </c>
      <c r="DU5">
        <v>1</v>
      </c>
      <c r="DV5">
        <v>1</v>
      </c>
      <c r="DW5">
        <v>1</v>
      </c>
      <c r="DX5">
        <v>1</v>
      </c>
      <c r="DY5">
        <v>1</v>
      </c>
      <c r="DZ5">
        <v>1</v>
      </c>
      <c r="EA5">
        <v>1</v>
      </c>
      <c r="EB5">
        <v>1</v>
      </c>
      <c r="EC5">
        <v>1</v>
      </c>
      <c r="ED5">
        <v>1</v>
      </c>
      <c r="EE5">
        <v>1</v>
      </c>
      <c r="EF5">
        <v>5.4109999999999996</v>
      </c>
      <c r="EG5">
        <v>4.2919999999999998</v>
      </c>
      <c r="EH5">
        <v>5.8029999999999999</v>
      </c>
      <c r="EI5">
        <v>3.4119999999999999</v>
      </c>
      <c r="EJ5">
        <v>3.101</v>
      </c>
      <c r="EK5">
        <v>2.823</v>
      </c>
      <c r="EL5">
        <v>3.3029999999999999</v>
      </c>
      <c r="EM5">
        <v>-3.2959999999999998</v>
      </c>
      <c r="EN5">
        <v>1.401</v>
      </c>
      <c r="EO5">
        <v>0.10299999999999999</v>
      </c>
      <c r="EP5">
        <v>-3.7</v>
      </c>
      <c r="EQ5">
        <v>3.589</v>
      </c>
      <c r="ER5">
        <v>3.0110000000000001</v>
      </c>
      <c r="ES5">
        <v>5.99</v>
      </c>
      <c r="ET5">
        <v>0</v>
      </c>
      <c r="EU5">
        <v>269.19498069354597</v>
      </c>
    </row>
    <row r="6" spans="1:151" x14ac:dyDescent="0.25">
      <c r="A6" t="s">
        <v>617</v>
      </c>
      <c r="B6" t="s">
        <v>833</v>
      </c>
      <c r="C6" t="s">
        <v>595</v>
      </c>
      <c r="D6">
        <v>6</v>
      </c>
      <c r="E6" t="s">
        <v>1</v>
      </c>
      <c r="F6">
        <v>1</v>
      </c>
      <c r="G6">
        <v>1</v>
      </c>
      <c r="H6" t="s">
        <v>2</v>
      </c>
      <c r="I6" t="s">
        <v>3</v>
      </c>
      <c r="J6" t="s">
        <v>5</v>
      </c>
      <c r="K6" t="s">
        <v>606</v>
      </c>
      <c r="L6" t="s">
        <v>831</v>
      </c>
      <c r="M6" s="7">
        <v>0</v>
      </c>
      <c r="N6" s="7">
        <v>568.06943531148011</v>
      </c>
      <c r="O6" s="7">
        <f>M6*'Emission and cost factors'!$D$8+N6*'Emission and cost factors'!$E$8</f>
        <v>261.31194024328084</v>
      </c>
      <c r="P6" s="8">
        <f>M6*'Emission and cost factors'!$D$9+N6*'Emission and cost factors'!$E$9</f>
        <v>85.210415296722019</v>
      </c>
      <c r="Q6" s="7">
        <f t="shared" si="0"/>
        <v>17.54</v>
      </c>
      <c r="R6" s="2">
        <f t="shared" si="1"/>
        <v>14</v>
      </c>
      <c r="S6" s="2">
        <f t="shared" si="2"/>
        <v>13</v>
      </c>
      <c r="T6" s="2">
        <f t="shared" si="3"/>
        <v>10</v>
      </c>
      <c r="U6" s="7">
        <f t="shared" si="4"/>
        <v>1</v>
      </c>
      <c r="V6" s="7">
        <f t="shared" si="5"/>
        <v>0.9285714285714286</v>
      </c>
      <c r="W6" s="7">
        <f t="shared" si="6"/>
        <v>0.63335714285714295</v>
      </c>
      <c r="X6">
        <v>19.07</v>
      </c>
      <c r="Y6">
        <v>18.329999999999998</v>
      </c>
      <c r="Z6">
        <v>18.329999999999998</v>
      </c>
      <c r="AA6">
        <v>18.11</v>
      </c>
      <c r="AB6">
        <v>17.57</v>
      </c>
      <c r="AC6">
        <v>17.53</v>
      </c>
      <c r="AD6">
        <v>17.66</v>
      </c>
      <c r="AE6">
        <v>16.96</v>
      </c>
      <c r="AF6">
        <v>16.45</v>
      </c>
      <c r="AG6">
        <v>16.850000000000001</v>
      </c>
      <c r="AH6">
        <v>16.79</v>
      </c>
      <c r="AI6">
        <v>16.559999999999999</v>
      </c>
      <c r="AJ6">
        <v>17.46</v>
      </c>
      <c r="AK6">
        <v>17.89</v>
      </c>
      <c r="AL6">
        <v>1</v>
      </c>
      <c r="AM6">
        <v>1</v>
      </c>
      <c r="AN6">
        <v>1</v>
      </c>
      <c r="AO6">
        <v>1</v>
      </c>
      <c r="AP6">
        <v>1</v>
      </c>
      <c r="AQ6">
        <v>1</v>
      </c>
      <c r="AR6">
        <v>1</v>
      </c>
      <c r="AS6">
        <v>1</v>
      </c>
      <c r="AT6">
        <v>1</v>
      </c>
      <c r="AU6">
        <v>1</v>
      </c>
      <c r="AV6">
        <v>1</v>
      </c>
      <c r="AW6">
        <v>1</v>
      </c>
      <c r="AX6">
        <v>1</v>
      </c>
      <c r="AY6">
        <v>1</v>
      </c>
      <c r="AZ6">
        <v>0</v>
      </c>
      <c r="BA6">
        <v>1</v>
      </c>
      <c r="BB6">
        <v>1</v>
      </c>
      <c r="BC6">
        <v>1</v>
      </c>
      <c r="BD6">
        <v>1</v>
      </c>
      <c r="BE6">
        <v>1</v>
      </c>
      <c r="BF6">
        <v>1</v>
      </c>
      <c r="BG6">
        <v>1</v>
      </c>
      <c r="BH6">
        <v>1</v>
      </c>
      <c r="BI6">
        <v>1</v>
      </c>
      <c r="BJ6">
        <v>1</v>
      </c>
      <c r="BK6">
        <v>1</v>
      </c>
      <c r="BL6">
        <v>1</v>
      </c>
      <c r="BM6">
        <v>1</v>
      </c>
      <c r="BN6">
        <v>0</v>
      </c>
      <c r="BO6">
        <v>0</v>
      </c>
      <c r="BP6">
        <v>0</v>
      </c>
      <c r="BQ6">
        <v>0</v>
      </c>
      <c r="BR6">
        <v>1</v>
      </c>
      <c r="BS6">
        <v>1</v>
      </c>
      <c r="BT6">
        <v>0.65</v>
      </c>
      <c r="BU6">
        <v>1</v>
      </c>
      <c r="BV6">
        <v>1</v>
      </c>
      <c r="BW6">
        <v>1</v>
      </c>
      <c r="BX6">
        <v>1</v>
      </c>
      <c r="BY6">
        <v>1</v>
      </c>
      <c r="BZ6">
        <v>1</v>
      </c>
      <c r="CA6">
        <v>0.217</v>
      </c>
      <c r="CB6">
        <v>18.3</v>
      </c>
      <c r="CC6">
        <v>17.48</v>
      </c>
      <c r="CD6">
        <v>17.62</v>
      </c>
      <c r="CE6">
        <v>17.399999999999999</v>
      </c>
      <c r="CF6">
        <v>16.850000000000001</v>
      </c>
      <c r="CG6">
        <v>16.71</v>
      </c>
      <c r="CH6">
        <v>16.88</v>
      </c>
      <c r="CI6">
        <v>16.170000000000002</v>
      </c>
      <c r="CJ6">
        <v>15.61</v>
      </c>
      <c r="CK6">
        <v>16.12</v>
      </c>
      <c r="CL6">
        <v>15.89</v>
      </c>
      <c r="CM6">
        <v>15.77</v>
      </c>
      <c r="CN6">
        <v>16.72</v>
      </c>
      <c r="CO6">
        <v>17.14</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0</v>
      </c>
      <c r="DS6">
        <v>1</v>
      </c>
      <c r="DT6">
        <v>0.73299999999999998</v>
      </c>
      <c r="DU6">
        <v>1</v>
      </c>
      <c r="DV6">
        <v>1</v>
      </c>
      <c r="DW6">
        <v>1</v>
      </c>
      <c r="DX6">
        <v>1</v>
      </c>
      <c r="DY6">
        <v>1</v>
      </c>
      <c r="DZ6">
        <v>1</v>
      </c>
      <c r="EA6">
        <v>1</v>
      </c>
      <c r="EB6">
        <v>1</v>
      </c>
      <c r="EC6">
        <v>1</v>
      </c>
      <c r="ED6">
        <v>1</v>
      </c>
      <c r="EE6">
        <v>1</v>
      </c>
      <c r="EF6">
        <v>5.4109999999999996</v>
      </c>
      <c r="EG6">
        <v>4.2919999999999998</v>
      </c>
      <c r="EH6">
        <v>5.8029999999999999</v>
      </c>
      <c r="EI6">
        <v>3.4119999999999999</v>
      </c>
      <c r="EJ6">
        <v>3.101</v>
      </c>
      <c r="EK6">
        <v>2.823</v>
      </c>
      <c r="EL6">
        <v>3.3029999999999999</v>
      </c>
      <c r="EM6">
        <v>-3.2959999999999998</v>
      </c>
      <c r="EN6">
        <v>1.401</v>
      </c>
      <c r="EO6">
        <v>0.10299999999999999</v>
      </c>
      <c r="EP6">
        <v>-3.7</v>
      </c>
      <c r="EQ6">
        <v>3.589</v>
      </c>
      <c r="ER6">
        <v>3.0110000000000001</v>
      </c>
      <c r="ES6">
        <v>5.99</v>
      </c>
      <c r="ET6">
        <v>0</v>
      </c>
      <c r="EU6">
        <v>265.09906981202403</v>
      </c>
    </row>
    <row r="7" spans="1:151" x14ac:dyDescent="0.25">
      <c r="A7" t="s">
        <v>618</v>
      </c>
      <c r="B7" t="s">
        <v>833</v>
      </c>
      <c r="C7" t="s">
        <v>595</v>
      </c>
      <c r="D7">
        <v>13</v>
      </c>
      <c r="E7" t="s">
        <v>1</v>
      </c>
      <c r="F7">
        <v>1</v>
      </c>
      <c r="G7">
        <v>1</v>
      </c>
      <c r="H7" t="s">
        <v>8</v>
      </c>
      <c r="I7" t="s">
        <v>612</v>
      </c>
      <c r="J7" t="s">
        <v>611</v>
      </c>
      <c r="K7" t="s">
        <v>606</v>
      </c>
      <c r="L7" t="s">
        <v>831</v>
      </c>
      <c r="M7" s="7">
        <v>0</v>
      </c>
      <c r="N7" s="7">
        <v>362.15111839638217</v>
      </c>
      <c r="O7" s="7">
        <f>M7*'Emission and cost factors'!$D$8+N7*'Emission and cost factors'!$E$8</f>
        <v>166.58951446233581</v>
      </c>
      <c r="P7" s="8">
        <f>M7*'Emission and cost factors'!$D$9+N7*'Emission and cost factors'!$E$9</f>
        <v>54.322667759457325</v>
      </c>
      <c r="Q7" s="7">
        <f t="shared" si="0"/>
        <v>20.173571428571428</v>
      </c>
      <c r="R7" s="2">
        <f t="shared" si="1"/>
        <v>5</v>
      </c>
      <c r="S7" s="2">
        <f t="shared" si="2"/>
        <v>0</v>
      </c>
      <c r="T7" s="2">
        <f t="shared" si="3"/>
        <v>0</v>
      </c>
      <c r="U7" s="7">
        <f t="shared" si="4"/>
        <v>0.18328571428571427</v>
      </c>
      <c r="V7" s="7">
        <f t="shared" si="5"/>
        <v>0</v>
      </c>
      <c r="W7" s="7">
        <f t="shared" si="6"/>
        <v>0</v>
      </c>
      <c r="X7">
        <v>20.47</v>
      </c>
      <c r="Y7">
        <v>20.350000000000001</v>
      </c>
      <c r="Z7">
        <v>20.49</v>
      </c>
      <c r="AA7">
        <v>20.41</v>
      </c>
      <c r="AB7">
        <v>20.239999999999998</v>
      </c>
      <c r="AC7">
        <v>20.309999999999999</v>
      </c>
      <c r="AD7">
        <v>20.329999999999998</v>
      </c>
      <c r="AE7">
        <v>19.97</v>
      </c>
      <c r="AF7">
        <v>19.7</v>
      </c>
      <c r="AG7">
        <v>19.87</v>
      </c>
      <c r="AH7">
        <v>19.91</v>
      </c>
      <c r="AI7">
        <v>19.72</v>
      </c>
      <c r="AJ7">
        <v>20.23</v>
      </c>
      <c r="AK7">
        <v>20.43</v>
      </c>
      <c r="AL7">
        <v>0</v>
      </c>
      <c r="AM7">
        <v>0</v>
      </c>
      <c r="AN7">
        <v>0</v>
      </c>
      <c r="AO7">
        <v>0</v>
      </c>
      <c r="AP7">
        <v>0</v>
      </c>
      <c r="AQ7">
        <v>0</v>
      </c>
      <c r="AR7">
        <v>0</v>
      </c>
      <c r="AS7">
        <v>0.05</v>
      </c>
      <c r="AT7">
        <v>1</v>
      </c>
      <c r="AU7">
        <v>0.33300000000000002</v>
      </c>
      <c r="AV7">
        <v>0.183</v>
      </c>
      <c r="AW7">
        <v>1</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20.100000000000001</v>
      </c>
      <c r="CC7">
        <v>19.920000000000002</v>
      </c>
      <c r="CD7">
        <v>20.09</v>
      </c>
      <c r="CE7">
        <v>19.96</v>
      </c>
      <c r="CF7">
        <v>19.72</v>
      </c>
      <c r="CG7">
        <v>19.55</v>
      </c>
      <c r="CH7">
        <v>19.600000000000001</v>
      </c>
      <c r="CI7">
        <v>19.22</v>
      </c>
      <c r="CJ7">
        <v>18.91</v>
      </c>
      <c r="CK7">
        <v>19.09</v>
      </c>
      <c r="CL7">
        <v>18.989999999999998</v>
      </c>
      <c r="CM7">
        <v>18.89</v>
      </c>
      <c r="CN7">
        <v>19.350000000000001</v>
      </c>
      <c r="CO7">
        <v>19.71</v>
      </c>
      <c r="CP7">
        <v>0</v>
      </c>
      <c r="CQ7">
        <v>0.183</v>
      </c>
      <c r="CR7">
        <v>0</v>
      </c>
      <c r="CS7">
        <v>8.3000000000000004E-2</v>
      </c>
      <c r="CT7">
        <v>0.66700000000000004</v>
      </c>
      <c r="CU7">
        <v>1</v>
      </c>
      <c r="CV7">
        <v>1</v>
      </c>
      <c r="CW7">
        <v>1</v>
      </c>
      <c r="CX7">
        <v>1</v>
      </c>
      <c r="CY7">
        <v>1</v>
      </c>
      <c r="CZ7">
        <v>1</v>
      </c>
      <c r="DA7">
        <v>1</v>
      </c>
      <c r="DB7">
        <v>1</v>
      </c>
      <c r="DC7">
        <v>0.85</v>
      </c>
      <c r="DD7">
        <v>0</v>
      </c>
      <c r="DE7">
        <v>0</v>
      </c>
      <c r="DF7">
        <v>0</v>
      </c>
      <c r="DG7">
        <v>0</v>
      </c>
      <c r="DH7">
        <v>0</v>
      </c>
      <c r="DI7">
        <v>0</v>
      </c>
      <c r="DJ7">
        <v>0</v>
      </c>
      <c r="DK7">
        <v>0</v>
      </c>
      <c r="DL7">
        <v>0.16700000000000001</v>
      </c>
      <c r="DM7">
        <v>0</v>
      </c>
      <c r="DN7">
        <v>0</v>
      </c>
      <c r="DO7">
        <v>0.25</v>
      </c>
      <c r="DP7">
        <v>0</v>
      </c>
      <c r="DQ7">
        <v>0</v>
      </c>
      <c r="DR7">
        <v>0</v>
      </c>
      <c r="DS7">
        <v>0</v>
      </c>
      <c r="DT7">
        <v>0</v>
      </c>
      <c r="DU7">
        <v>0</v>
      </c>
      <c r="DV7">
        <v>0</v>
      </c>
      <c r="DW7">
        <v>0</v>
      </c>
      <c r="DX7">
        <v>0</v>
      </c>
      <c r="DY7">
        <v>0</v>
      </c>
      <c r="DZ7">
        <v>0</v>
      </c>
      <c r="EA7">
        <v>0</v>
      </c>
      <c r="EB7">
        <v>0</v>
      </c>
      <c r="EC7">
        <v>0</v>
      </c>
      <c r="ED7">
        <v>0</v>
      </c>
      <c r="EE7">
        <v>0</v>
      </c>
      <c r="EF7">
        <v>5.4109999999999996</v>
      </c>
      <c r="EG7">
        <v>4.2919999999999998</v>
      </c>
      <c r="EH7">
        <v>5.8029999999999999</v>
      </c>
      <c r="EI7">
        <v>3.4119999999999999</v>
      </c>
      <c r="EJ7">
        <v>3.101</v>
      </c>
      <c r="EK7">
        <v>2.823</v>
      </c>
      <c r="EL7">
        <v>3.3029999999999999</v>
      </c>
      <c r="EM7">
        <v>-3.2959999999999998</v>
      </c>
      <c r="EN7">
        <v>1.401</v>
      </c>
      <c r="EO7">
        <v>0.10299999999999999</v>
      </c>
      <c r="EP7">
        <v>-3.7</v>
      </c>
      <c r="EQ7">
        <v>3.589</v>
      </c>
      <c r="ER7">
        <v>3.0110000000000001</v>
      </c>
      <c r="ES7">
        <v>5.99</v>
      </c>
      <c r="ET7">
        <v>0</v>
      </c>
      <c r="EU7">
        <v>169.00385525164501</v>
      </c>
    </row>
    <row r="8" spans="1:151" x14ac:dyDescent="0.25">
      <c r="A8" t="s">
        <v>619</v>
      </c>
      <c r="B8" t="s">
        <v>833</v>
      </c>
      <c r="C8" t="s">
        <v>595</v>
      </c>
      <c r="D8">
        <v>14</v>
      </c>
      <c r="E8" t="s">
        <v>1</v>
      </c>
      <c r="F8">
        <v>1</v>
      </c>
      <c r="G8">
        <v>1</v>
      </c>
      <c r="H8" t="s">
        <v>8</v>
      </c>
      <c r="I8" t="s">
        <v>612</v>
      </c>
      <c r="J8" t="s">
        <v>5</v>
      </c>
      <c r="K8" t="s">
        <v>606</v>
      </c>
      <c r="L8" t="s">
        <v>831</v>
      </c>
      <c r="M8" s="7">
        <v>0</v>
      </c>
      <c r="N8" s="7">
        <v>361.63457676901282</v>
      </c>
      <c r="O8" s="7">
        <f>M8*'Emission and cost factors'!$D$8+N8*'Emission and cost factors'!$E$8</f>
        <v>166.3519053137459</v>
      </c>
      <c r="P8" s="8">
        <f>M8*'Emission and cost factors'!$D$9+N8*'Emission and cost factors'!$E$9</f>
        <v>54.245186515351925</v>
      </c>
      <c r="Q8" s="7">
        <f t="shared" si="0"/>
        <v>20.173571428571428</v>
      </c>
      <c r="R8" s="2">
        <f t="shared" si="1"/>
        <v>5</v>
      </c>
      <c r="S8" s="2">
        <f t="shared" si="2"/>
        <v>0</v>
      </c>
      <c r="T8" s="2">
        <f t="shared" si="3"/>
        <v>0</v>
      </c>
      <c r="U8" s="7">
        <f t="shared" si="4"/>
        <v>0.18328571428571427</v>
      </c>
      <c r="V8" s="7">
        <f t="shared" si="5"/>
        <v>0</v>
      </c>
      <c r="W8" s="7">
        <f t="shared" si="6"/>
        <v>0</v>
      </c>
      <c r="X8">
        <v>20.47</v>
      </c>
      <c r="Y8">
        <v>20.350000000000001</v>
      </c>
      <c r="Z8">
        <v>20.49</v>
      </c>
      <c r="AA8">
        <v>20.41</v>
      </c>
      <c r="AB8">
        <v>20.239999999999998</v>
      </c>
      <c r="AC8">
        <v>20.309999999999999</v>
      </c>
      <c r="AD8">
        <v>20.329999999999998</v>
      </c>
      <c r="AE8">
        <v>19.97</v>
      </c>
      <c r="AF8">
        <v>19.7</v>
      </c>
      <c r="AG8">
        <v>19.87</v>
      </c>
      <c r="AH8">
        <v>19.91</v>
      </c>
      <c r="AI8">
        <v>19.72</v>
      </c>
      <c r="AJ8">
        <v>20.23</v>
      </c>
      <c r="AK8">
        <v>20.43</v>
      </c>
      <c r="AL8">
        <v>0</v>
      </c>
      <c r="AM8">
        <v>0</v>
      </c>
      <c r="AN8">
        <v>0</v>
      </c>
      <c r="AO8">
        <v>0</v>
      </c>
      <c r="AP8">
        <v>0</v>
      </c>
      <c r="AQ8">
        <v>0</v>
      </c>
      <c r="AR8">
        <v>0</v>
      </c>
      <c r="AS8">
        <v>0.05</v>
      </c>
      <c r="AT8">
        <v>1</v>
      </c>
      <c r="AU8">
        <v>0.33300000000000002</v>
      </c>
      <c r="AV8">
        <v>0.183</v>
      </c>
      <c r="AW8">
        <v>1</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20.100000000000001</v>
      </c>
      <c r="CC8">
        <v>19.920000000000002</v>
      </c>
      <c r="CD8">
        <v>20.09</v>
      </c>
      <c r="CE8">
        <v>19.96</v>
      </c>
      <c r="CF8">
        <v>19.72</v>
      </c>
      <c r="CG8">
        <v>19.55</v>
      </c>
      <c r="CH8">
        <v>19.600000000000001</v>
      </c>
      <c r="CI8">
        <v>19.22</v>
      </c>
      <c r="CJ8">
        <v>18.91</v>
      </c>
      <c r="CK8">
        <v>19.09</v>
      </c>
      <c r="CL8">
        <v>18.989999999999998</v>
      </c>
      <c r="CM8">
        <v>18.89</v>
      </c>
      <c r="CN8">
        <v>19.350000000000001</v>
      </c>
      <c r="CO8">
        <v>19.71</v>
      </c>
      <c r="CP8">
        <v>0</v>
      </c>
      <c r="CQ8">
        <v>0.183</v>
      </c>
      <c r="CR8">
        <v>0</v>
      </c>
      <c r="CS8">
        <v>8.3000000000000004E-2</v>
      </c>
      <c r="CT8">
        <v>0.66700000000000004</v>
      </c>
      <c r="CU8">
        <v>1</v>
      </c>
      <c r="CV8">
        <v>1</v>
      </c>
      <c r="CW8">
        <v>1</v>
      </c>
      <c r="CX8">
        <v>1</v>
      </c>
      <c r="CY8">
        <v>1</v>
      </c>
      <c r="CZ8">
        <v>1</v>
      </c>
      <c r="DA8">
        <v>1</v>
      </c>
      <c r="DB8">
        <v>1</v>
      </c>
      <c r="DC8">
        <v>0.85</v>
      </c>
      <c r="DD8">
        <v>0</v>
      </c>
      <c r="DE8">
        <v>0</v>
      </c>
      <c r="DF8">
        <v>0</v>
      </c>
      <c r="DG8">
        <v>0</v>
      </c>
      <c r="DH8">
        <v>0</v>
      </c>
      <c r="DI8">
        <v>0</v>
      </c>
      <c r="DJ8">
        <v>0</v>
      </c>
      <c r="DK8">
        <v>0</v>
      </c>
      <c r="DL8">
        <v>0.16700000000000001</v>
      </c>
      <c r="DM8">
        <v>0</v>
      </c>
      <c r="DN8">
        <v>0</v>
      </c>
      <c r="DO8">
        <v>0.25</v>
      </c>
      <c r="DP8">
        <v>0</v>
      </c>
      <c r="DQ8">
        <v>0</v>
      </c>
      <c r="DR8">
        <v>0</v>
      </c>
      <c r="DS8">
        <v>0</v>
      </c>
      <c r="DT8">
        <v>0</v>
      </c>
      <c r="DU8">
        <v>0</v>
      </c>
      <c r="DV8">
        <v>0</v>
      </c>
      <c r="DW8">
        <v>0</v>
      </c>
      <c r="DX8">
        <v>0</v>
      </c>
      <c r="DY8">
        <v>0</v>
      </c>
      <c r="DZ8">
        <v>0</v>
      </c>
      <c r="EA8">
        <v>0</v>
      </c>
      <c r="EB8">
        <v>0</v>
      </c>
      <c r="EC8">
        <v>0</v>
      </c>
      <c r="ED8">
        <v>0</v>
      </c>
      <c r="EE8">
        <v>0</v>
      </c>
      <c r="EF8">
        <v>5.4109999999999996</v>
      </c>
      <c r="EG8">
        <v>4.2919999999999998</v>
      </c>
      <c r="EH8">
        <v>5.8029999999999999</v>
      </c>
      <c r="EI8">
        <v>3.4119999999999999</v>
      </c>
      <c r="EJ8">
        <v>3.101</v>
      </c>
      <c r="EK8">
        <v>2.823</v>
      </c>
      <c r="EL8">
        <v>3.3029999999999999</v>
      </c>
      <c r="EM8">
        <v>-3.2959999999999998</v>
      </c>
      <c r="EN8">
        <v>1.401</v>
      </c>
      <c r="EO8">
        <v>0.10299999999999999</v>
      </c>
      <c r="EP8">
        <v>-3.7</v>
      </c>
      <c r="EQ8">
        <v>3.589</v>
      </c>
      <c r="ER8">
        <v>3.0110000000000001</v>
      </c>
      <c r="ES8">
        <v>5.99</v>
      </c>
      <c r="ET8">
        <v>0</v>
      </c>
      <c r="EU8">
        <v>168.76280249220599</v>
      </c>
    </row>
    <row r="9" spans="1:151" x14ac:dyDescent="0.25">
      <c r="A9" t="s">
        <v>620</v>
      </c>
      <c r="B9" t="s">
        <v>833</v>
      </c>
      <c r="C9" t="s">
        <v>595</v>
      </c>
      <c r="D9">
        <v>15</v>
      </c>
      <c r="E9" t="s">
        <v>1</v>
      </c>
      <c r="F9">
        <v>1</v>
      </c>
      <c r="G9">
        <v>1</v>
      </c>
      <c r="H9" t="s">
        <v>8</v>
      </c>
      <c r="I9" t="s">
        <v>7</v>
      </c>
      <c r="J9" t="s">
        <v>611</v>
      </c>
      <c r="K9" t="s">
        <v>606</v>
      </c>
      <c r="L9" t="s">
        <v>831</v>
      </c>
      <c r="M9" s="7">
        <v>0</v>
      </c>
      <c r="N9" s="7">
        <v>363.40380943286993</v>
      </c>
      <c r="O9" s="7">
        <f>M9*'Emission and cost factors'!$D$8+N9*'Emission and cost factors'!$E$8</f>
        <v>167.16575233912019</v>
      </c>
      <c r="P9" s="8">
        <f>M9*'Emission and cost factors'!$D$9+N9*'Emission and cost factors'!$E$9</f>
        <v>54.510571414930489</v>
      </c>
      <c r="Q9" s="7">
        <f t="shared" si="0"/>
        <v>20.175000000000001</v>
      </c>
      <c r="R9" s="2">
        <f t="shared" si="1"/>
        <v>4</v>
      </c>
      <c r="S9" s="2">
        <f t="shared" si="2"/>
        <v>0</v>
      </c>
      <c r="T9" s="2">
        <f t="shared" si="3"/>
        <v>0</v>
      </c>
      <c r="U9" s="7">
        <f t="shared" si="4"/>
        <v>0.18099999999999999</v>
      </c>
      <c r="V9" s="7">
        <f t="shared" si="5"/>
        <v>0</v>
      </c>
      <c r="W9" s="7">
        <f t="shared" si="6"/>
        <v>0</v>
      </c>
      <c r="X9">
        <v>20.46</v>
      </c>
      <c r="Y9">
        <v>20.329999999999998</v>
      </c>
      <c r="Z9">
        <v>20.46</v>
      </c>
      <c r="AA9">
        <v>20.38</v>
      </c>
      <c r="AB9">
        <v>20.260000000000002</v>
      </c>
      <c r="AC9">
        <v>20.309999999999999</v>
      </c>
      <c r="AD9">
        <v>20.350000000000001</v>
      </c>
      <c r="AE9">
        <v>20</v>
      </c>
      <c r="AF9">
        <v>19.72</v>
      </c>
      <c r="AG9">
        <v>19.88</v>
      </c>
      <c r="AH9">
        <v>19.93</v>
      </c>
      <c r="AI9">
        <v>19.72</v>
      </c>
      <c r="AJ9">
        <v>20.22</v>
      </c>
      <c r="AK9">
        <v>20.43</v>
      </c>
      <c r="AL9">
        <v>0</v>
      </c>
      <c r="AM9">
        <v>0</v>
      </c>
      <c r="AN9">
        <v>0</v>
      </c>
      <c r="AO9">
        <v>0</v>
      </c>
      <c r="AP9">
        <v>0</v>
      </c>
      <c r="AQ9">
        <v>0</v>
      </c>
      <c r="AR9">
        <v>0</v>
      </c>
      <c r="AS9">
        <v>0</v>
      </c>
      <c r="AT9">
        <v>1</v>
      </c>
      <c r="AU9">
        <v>0.36699999999999999</v>
      </c>
      <c r="AV9">
        <v>0.16700000000000001</v>
      </c>
      <c r="AW9">
        <v>1</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20.149999999999999</v>
      </c>
      <c r="CC9">
        <v>19.940000000000001</v>
      </c>
      <c r="CD9">
        <v>20.079999999999998</v>
      </c>
      <c r="CE9">
        <v>19.96</v>
      </c>
      <c r="CF9">
        <v>19.739999999999998</v>
      </c>
      <c r="CG9">
        <v>19.559999999999999</v>
      </c>
      <c r="CH9">
        <v>19.600000000000001</v>
      </c>
      <c r="CI9">
        <v>19.260000000000002</v>
      </c>
      <c r="CJ9">
        <v>18.940000000000001</v>
      </c>
      <c r="CK9">
        <v>19.100000000000001</v>
      </c>
      <c r="CL9">
        <v>19.02</v>
      </c>
      <c r="CM9">
        <v>18.89</v>
      </c>
      <c r="CN9">
        <v>19.329999999999998</v>
      </c>
      <c r="CO9">
        <v>19.68</v>
      </c>
      <c r="CP9">
        <v>0</v>
      </c>
      <c r="CQ9">
        <v>0.16700000000000001</v>
      </c>
      <c r="CR9">
        <v>0</v>
      </c>
      <c r="CS9">
        <v>8.3000000000000004E-2</v>
      </c>
      <c r="CT9">
        <v>0.78300000000000003</v>
      </c>
      <c r="CU9">
        <v>1</v>
      </c>
      <c r="CV9">
        <v>1</v>
      </c>
      <c r="CW9">
        <v>1</v>
      </c>
      <c r="CX9">
        <v>1</v>
      </c>
      <c r="CY9">
        <v>1</v>
      </c>
      <c r="CZ9">
        <v>1</v>
      </c>
      <c r="DA9">
        <v>1</v>
      </c>
      <c r="DB9">
        <v>1</v>
      </c>
      <c r="DC9">
        <v>1</v>
      </c>
      <c r="DD9">
        <v>0</v>
      </c>
      <c r="DE9">
        <v>0</v>
      </c>
      <c r="DF9">
        <v>0</v>
      </c>
      <c r="DG9">
        <v>0</v>
      </c>
      <c r="DH9">
        <v>0</v>
      </c>
      <c r="DI9">
        <v>0</v>
      </c>
      <c r="DJ9">
        <v>0</v>
      </c>
      <c r="DK9">
        <v>0</v>
      </c>
      <c r="DL9">
        <v>0.15</v>
      </c>
      <c r="DM9">
        <v>0</v>
      </c>
      <c r="DN9">
        <v>0</v>
      </c>
      <c r="DO9">
        <v>0.3</v>
      </c>
      <c r="DP9">
        <v>0</v>
      </c>
      <c r="DQ9">
        <v>0</v>
      </c>
      <c r="DR9">
        <v>0</v>
      </c>
      <c r="DS9">
        <v>0</v>
      </c>
      <c r="DT9">
        <v>0</v>
      </c>
      <c r="DU9">
        <v>0</v>
      </c>
      <c r="DV9">
        <v>0</v>
      </c>
      <c r="DW9">
        <v>0</v>
      </c>
      <c r="DX9">
        <v>0</v>
      </c>
      <c r="DY9">
        <v>0</v>
      </c>
      <c r="DZ9">
        <v>0</v>
      </c>
      <c r="EA9">
        <v>0</v>
      </c>
      <c r="EB9">
        <v>0</v>
      </c>
      <c r="EC9">
        <v>0</v>
      </c>
      <c r="ED9">
        <v>0</v>
      </c>
      <c r="EE9">
        <v>0</v>
      </c>
      <c r="EF9">
        <v>5.4109999999999996</v>
      </c>
      <c r="EG9">
        <v>4.2919999999999998</v>
      </c>
      <c r="EH9">
        <v>5.8029999999999999</v>
      </c>
      <c r="EI9">
        <v>3.4119999999999999</v>
      </c>
      <c r="EJ9">
        <v>3.101</v>
      </c>
      <c r="EK9">
        <v>2.823</v>
      </c>
      <c r="EL9">
        <v>3.3029999999999999</v>
      </c>
      <c r="EM9">
        <v>-3.2959999999999998</v>
      </c>
      <c r="EN9">
        <v>1.401</v>
      </c>
      <c r="EO9">
        <v>0.10299999999999999</v>
      </c>
      <c r="EP9">
        <v>-3.7</v>
      </c>
      <c r="EQ9">
        <v>3.589</v>
      </c>
      <c r="ER9">
        <v>3.0110000000000001</v>
      </c>
      <c r="ES9">
        <v>5.99</v>
      </c>
      <c r="ET9">
        <v>0</v>
      </c>
      <c r="EU9">
        <v>169.58844440200599</v>
      </c>
    </row>
    <row r="10" spans="1:151" x14ac:dyDescent="0.25">
      <c r="A10" t="s">
        <v>621</v>
      </c>
      <c r="B10" t="s">
        <v>833</v>
      </c>
      <c r="C10" t="s">
        <v>595</v>
      </c>
      <c r="D10">
        <v>16</v>
      </c>
      <c r="E10" t="s">
        <v>1</v>
      </c>
      <c r="F10">
        <v>1</v>
      </c>
      <c r="G10">
        <v>1</v>
      </c>
      <c r="H10" t="s">
        <v>8</v>
      </c>
      <c r="I10" t="s">
        <v>7</v>
      </c>
      <c r="J10" t="s">
        <v>5</v>
      </c>
      <c r="K10" t="s">
        <v>606</v>
      </c>
      <c r="L10" t="s">
        <v>831</v>
      </c>
      <c r="M10" s="7">
        <v>0</v>
      </c>
      <c r="N10" s="7">
        <v>363.40043927808858</v>
      </c>
      <c r="O10" s="7">
        <f>M10*'Emission and cost factors'!$D$8+N10*'Emission and cost factors'!$E$8</f>
        <v>167.16420206792077</v>
      </c>
      <c r="P10" s="8">
        <f>M10*'Emission and cost factors'!$D$9+N10*'Emission and cost factors'!$E$9</f>
        <v>54.510065891713289</v>
      </c>
      <c r="Q10" s="7">
        <f t="shared" si="0"/>
        <v>20.175000000000001</v>
      </c>
      <c r="R10" s="2">
        <f t="shared" si="1"/>
        <v>4</v>
      </c>
      <c r="S10" s="2">
        <f t="shared" si="2"/>
        <v>0</v>
      </c>
      <c r="T10" s="2">
        <f t="shared" si="3"/>
        <v>0</v>
      </c>
      <c r="U10" s="7">
        <f t="shared" si="4"/>
        <v>0.18099999999999999</v>
      </c>
      <c r="V10" s="7">
        <f t="shared" si="5"/>
        <v>0</v>
      </c>
      <c r="W10" s="7">
        <f t="shared" si="6"/>
        <v>0</v>
      </c>
      <c r="X10">
        <v>20.46</v>
      </c>
      <c r="Y10">
        <v>20.329999999999998</v>
      </c>
      <c r="Z10">
        <v>20.46</v>
      </c>
      <c r="AA10">
        <v>20.38</v>
      </c>
      <c r="AB10">
        <v>20.260000000000002</v>
      </c>
      <c r="AC10">
        <v>20.309999999999999</v>
      </c>
      <c r="AD10">
        <v>20.350000000000001</v>
      </c>
      <c r="AE10">
        <v>20</v>
      </c>
      <c r="AF10">
        <v>19.72</v>
      </c>
      <c r="AG10">
        <v>19.88</v>
      </c>
      <c r="AH10">
        <v>19.93</v>
      </c>
      <c r="AI10">
        <v>19.72</v>
      </c>
      <c r="AJ10">
        <v>20.22</v>
      </c>
      <c r="AK10">
        <v>20.43</v>
      </c>
      <c r="AL10">
        <v>0</v>
      </c>
      <c r="AM10">
        <v>0</v>
      </c>
      <c r="AN10">
        <v>0</v>
      </c>
      <c r="AO10">
        <v>0</v>
      </c>
      <c r="AP10">
        <v>0</v>
      </c>
      <c r="AQ10">
        <v>0</v>
      </c>
      <c r="AR10">
        <v>0</v>
      </c>
      <c r="AS10">
        <v>0</v>
      </c>
      <c r="AT10">
        <v>1</v>
      </c>
      <c r="AU10">
        <v>0.36699999999999999</v>
      </c>
      <c r="AV10">
        <v>0.16700000000000001</v>
      </c>
      <c r="AW10">
        <v>1</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20.149999999999999</v>
      </c>
      <c r="CC10">
        <v>19.940000000000001</v>
      </c>
      <c r="CD10">
        <v>20.079999999999998</v>
      </c>
      <c r="CE10">
        <v>19.96</v>
      </c>
      <c r="CF10">
        <v>19.739999999999998</v>
      </c>
      <c r="CG10">
        <v>19.559999999999999</v>
      </c>
      <c r="CH10">
        <v>19.600000000000001</v>
      </c>
      <c r="CI10">
        <v>19.260000000000002</v>
      </c>
      <c r="CJ10">
        <v>18.940000000000001</v>
      </c>
      <c r="CK10">
        <v>19.100000000000001</v>
      </c>
      <c r="CL10">
        <v>19.02</v>
      </c>
      <c r="CM10">
        <v>18.89</v>
      </c>
      <c r="CN10">
        <v>19.329999999999998</v>
      </c>
      <c r="CO10">
        <v>19.68</v>
      </c>
      <c r="CP10">
        <v>0</v>
      </c>
      <c r="CQ10">
        <v>0.16700000000000001</v>
      </c>
      <c r="CR10">
        <v>0</v>
      </c>
      <c r="CS10">
        <v>8.3000000000000004E-2</v>
      </c>
      <c r="CT10">
        <v>0.78300000000000003</v>
      </c>
      <c r="CU10">
        <v>1</v>
      </c>
      <c r="CV10">
        <v>1</v>
      </c>
      <c r="CW10">
        <v>1</v>
      </c>
      <c r="CX10">
        <v>1</v>
      </c>
      <c r="CY10">
        <v>1</v>
      </c>
      <c r="CZ10">
        <v>1</v>
      </c>
      <c r="DA10">
        <v>1</v>
      </c>
      <c r="DB10">
        <v>1</v>
      </c>
      <c r="DC10">
        <v>1</v>
      </c>
      <c r="DD10">
        <v>0</v>
      </c>
      <c r="DE10">
        <v>0</v>
      </c>
      <c r="DF10">
        <v>0</v>
      </c>
      <c r="DG10">
        <v>0</v>
      </c>
      <c r="DH10">
        <v>0</v>
      </c>
      <c r="DI10">
        <v>0</v>
      </c>
      <c r="DJ10">
        <v>0</v>
      </c>
      <c r="DK10">
        <v>0</v>
      </c>
      <c r="DL10">
        <v>0.15</v>
      </c>
      <c r="DM10">
        <v>0</v>
      </c>
      <c r="DN10">
        <v>0</v>
      </c>
      <c r="DO10">
        <v>0.3</v>
      </c>
      <c r="DP10">
        <v>0</v>
      </c>
      <c r="DQ10">
        <v>0</v>
      </c>
      <c r="DR10">
        <v>0</v>
      </c>
      <c r="DS10">
        <v>0</v>
      </c>
      <c r="DT10">
        <v>0</v>
      </c>
      <c r="DU10">
        <v>0</v>
      </c>
      <c r="DV10">
        <v>0</v>
      </c>
      <c r="DW10">
        <v>0</v>
      </c>
      <c r="DX10">
        <v>0</v>
      </c>
      <c r="DY10">
        <v>0</v>
      </c>
      <c r="DZ10">
        <v>0</v>
      </c>
      <c r="EA10">
        <v>0</v>
      </c>
      <c r="EB10">
        <v>0</v>
      </c>
      <c r="EC10">
        <v>0</v>
      </c>
      <c r="ED10">
        <v>0</v>
      </c>
      <c r="EE10">
        <v>0</v>
      </c>
      <c r="EF10">
        <v>5.4109999999999996</v>
      </c>
      <c r="EG10">
        <v>4.2919999999999998</v>
      </c>
      <c r="EH10">
        <v>5.8029999999999999</v>
      </c>
      <c r="EI10">
        <v>3.4119999999999999</v>
      </c>
      <c r="EJ10">
        <v>3.101</v>
      </c>
      <c r="EK10">
        <v>2.823</v>
      </c>
      <c r="EL10">
        <v>3.3029999999999999</v>
      </c>
      <c r="EM10">
        <v>-3.2959999999999998</v>
      </c>
      <c r="EN10">
        <v>1.401</v>
      </c>
      <c r="EO10">
        <v>0.10299999999999999</v>
      </c>
      <c r="EP10">
        <v>-3.7</v>
      </c>
      <c r="EQ10">
        <v>3.589</v>
      </c>
      <c r="ER10">
        <v>3.0110000000000001</v>
      </c>
      <c r="ES10">
        <v>5.99</v>
      </c>
      <c r="ET10">
        <v>0</v>
      </c>
      <c r="EU10">
        <v>169.58687166310801</v>
      </c>
    </row>
    <row r="11" spans="1:151" x14ac:dyDescent="0.25">
      <c r="A11" t="s">
        <v>622</v>
      </c>
      <c r="B11" t="s">
        <v>833</v>
      </c>
      <c r="C11" t="s">
        <v>595</v>
      </c>
      <c r="D11">
        <v>17</v>
      </c>
      <c r="E11" t="s">
        <v>1</v>
      </c>
      <c r="F11">
        <v>1</v>
      </c>
      <c r="G11">
        <v>1</v>
      </c>
      <c r="H11" t="s">
        <v>8</v>
      </c>
      <c r="I11" t="s">
        <v>3</v>
      </c>
      <c r="J11" t="s">
        <v>611</v>
      </c>
      <c r="K11" t="s">
        <v>606</v>
      </c>
      <c r="L11" t="s">
        <v>831</v>
      </c>
      <c r="M11" s="7">
        <v>0</v>
      </c>
      <c r="N11" s="7">
        <v>360.27943955375139</v>
      </c>
      <c r="O11" s="7">
        <f>M11*'Emission and cost factors'!$D$8+N11*'Emission and cost factors'!$E$8</f>
        <v>165.72854219472563</v>
      </c>
      <c r="P11" s="8">
        <f>M11*'Emission and cost factors'!$D$9+N11*'Emission and cost factors'!$E$9</f>
        <v>54.041915933062704</v>
      </c>
      <c r="Q11" s="7">
        <f t="shared" si="0"/>
        <v>20.156428571428574</v>
      </c>
      <c r="R11" s="2">
        <f t="shared" si="1"/>
        <v>5</v>
      </c>
      <c r="S11" s="2">
        <f t="shared" si="2"/>
        <v>0</v>
      </c>
      <c r="T11" s="2">
        <f t="shared" si="3"/>
        <v>0</v>
      </c>
      <c r="U11" s="7">
        <f t="shared" si="4"/>
        <v>0.16185714285714287</v>
      </c>
      <c r="V11" s="7">
        <f t="shared" si="5"/>
        <v>0</v>
      </c>
      <c r="W11" s="7">
        <f t="shared" si="6"/>
        <v>0</v>
      </c>
      <c r="X11">
        <v>20.46</v>
      </c>
      <c r="Y11">
        <v>20.350000000000001</v>
      </c>
      <c r="Z11">
        <v>20.48</v>
      </c>
      <c r="AA11">
        <v>20.399999999999999</v>
      </c>
      <c r="AB11">
        <v>20.22</v>
      </c>
      <c r="AC11">
        <v>20.29</v>
      </c>
      <c r="AD11">
        <v>20.309999999999999</v>
      </c>
      <c r="AE11">
        <v>19.93</v>
      </c>
      <c r="AF11">
        <v>19.670000000000002</v>
      </c>
      <c r="AG11">
        <v>19.84</v>
      </c>
      <c r="AH11">
        <v>19.87</v>
      </c>
      <c r="AI11">
        <v>19.71</v>
      </c>
      <c r="AJ11">
        <v>20.23</v>
      </c>
      <c r="AK11">
        <v>20.43</v>
      </c>
      <c r="AL11">
        <v>0</v>
      </c>
      <c r="AM11">
        <v>0</v>
      </c>
      <c r="AN11">
        <v>0</v>
      </c>
      <c r="AO11">
        <v>0</v>
      </c>
      <c r="AP11">
        <v>0</v>
      </c>
      <c r="AQ11">
        <v>0</v>
      </c>
      <c r="AR11">
        <v>0</v>
      </c>
      <c r="AS11">
        <v>0.11700000000000001</v>
      </c>
      <c r="AT11">
        <v>0.8</v>
      </c>
      <c r="AU11">
        <v>0.33300000000000002</v>
      </c>
      <c r="AV11">
        <v>0.23300000000000001</v>
      </c>
      <c r="AW11">
        <v>0.78300000000000003</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20.059999999999999</v>
      </c>
      <c r="CC11">
        <v>19.91</v>
      </c>
      <c r="CD11">
        <v>20.079999999999998</v>
      </c>
      <c r="CE11">
        <v>19.95</v>
      </c>
      <c r="CF11">
        <v>19.690000000000001</v>
      </c>
      <c r="CG11">
        <v>19.52</v>
      </c>
      <c r="CH11">
        <v>19.57</v>
      </c>
      <c r="CI11">
        <v>19.16</v>
      </c>
      <c r="CJ11">
        <v>18.88</v>
      </c>
      <c r="CK11">
        <v>19.059999999999999</v>
      </c>
      <c r="CL11">
        <v>18.940000000000001</v>
      </c>
      <c r="CM11">
        <v>18.89</v>
      </c>
      <c r="CN11">
        <v>19.36</v>
      </c>
      <c r="CO11">
        <v>19.72</v>
      </c>
      <c r="CP11">
        <v>0</v>
      </c>
      <c r="CQ11">
        <v>0.183</v>
      </c>
      <c r="CR11">
        <v>0</v>
      </c>
      <c r="CS11">
        <v>0.1</v>
      </c>
      <c r="CT11">
        <v>0.6</v>
      </c>
      <c r="CU11">
        <v>1</v>
      </c>
      <c r="CV11">
        <v>1</v>
      </c>
      <c r="CW11">
        <v>1</v>
      </c>
      <c r="CX11">
        <v>1</v>
      </c>
      <c r="CY11">
        <v>1</v>
      </c>
      <c r="CZ11">
        <v>1</v>
      </c>
      <c r="DA11">
        <v>1</v>
      </c>
      <c r="DB11">
        <v>1</v>
      </c>
      <c r="DC11">
        <v>0.61699999999999999</v>
      </c>
      <c r="DD11">
        <v>0</v>
      </c>
      <c r="DE11">
        <v>0</v>
      </c>
      <c r="DF11">
        <v>0</v>
      </c>
      <c r="DG11">
        <v>0</v>
      </c>
      <c r="DH11">
        <v>0</v>
      </c>
      <c r="DI11">
        <v>0</v>
      </c>
      <c r="DJ11">
        <v>0</v>
      </c>
      <c r="DK11">
        <v>0</v>
      </c>
      <c r="DL11">
        <v>0.2</v>
      </c>
      <c r="DM11">
        <v>0</v>
      </c>
      <c r="DN11">
        <v>6.7000000000000004E-2</v>
      </c>
      <c r="DO11">
        <v>0.217</v>
      </c>
      <c r="DP11">
        <v>0</v>
      </c>
      <c r="DQ11">
        <v>0</v>
      </c>
      <c r="DR11">
        <v>0</v>
      </c>
      <c r="DS11">
        <v>0</v>
      </c>
      <c r="DT11">
        <v>0</v>
      </c>
      <c r="DU11">
        <v>0</v>
      </c>
      <c r="DV11">
        <v>0</v>
      </c>
      <c r="DW11">
        <v>0</v>
      </c>
      <c r="DX11">
        <v>0</v>
      </c>
      <c r="DY11">
        <v>0</v>
      </c>
      <c r="DZ11">
        <v>0</v>
      </c>
      <c r="EA11">
        <v>0</v>
      </c>
      <c r="EB11">
        <v>0</v>
      </c>
      <c r="EC11">
        <v>0</v>
      </c>
      <c r="ED11">
        <v>0</v>
      </c>
      <c r="EE11">
        <v>0</v>
      </c>
      <c r="EF11">
        <v>5.4109999999999996</v>
      </c>
      <c r="EG11">
        <v>4.2919999999999998</v>
      </c>
      <c r="EH11">
        <v>5.8029999999999999</v>
      </c>
      <c r="EI11">
        <v>3.4119999999999999</v>
      </c>
      <c r="EJ11">
        <v>3.101</v>
      </c>
      <c r="EK11">
        <v>2.823</v>
      </c>
      <c r="EL11">
        <v>3.3029999999999999</v>
      </c>
      <c r="EM11">
        <v>-3.2959999999999998</v>
      </c>
      <c r="EN11">
        <v>1.401</v>
      </c>
      <c r="EO11">
        <v>0.10299999999999999</v>
      </c>
      <c r="EP11">
        <v>-3.7</v>
      </c>
      <c r="EQ11">
        <v>3.589</v>
      </c>
      <c r="ER11">
        <v>3.0110000000000001</v>
      </c>
      <c r="ES11">
        <v>5.99</v>
      </c>
      <c r="ET11">
        <v>0</v>
      </c>
      <c r="EU11">
        <v>168.130405125084</v>
      </c>
    </row>
    <row r="12" spans="1:151" x14ac:dyDescent="0.25">
      <c r="A12" t="s">
        <v>623</v>
      </c>
      <c r="B12" t="s">
        <v>833</v>
      </c>
      <c r="C12" t="s">
        <v>595</v>
      </c>
      <c r="D12">
        <v>18</v>
      </c>
      <c r="E12" t="s">
        <v>1</v>
      </c>
      <c r="F12">
        <v>1</v>
      </c>
      <c r="G12">
        <v>1</v>
      </c>
      <c r="H12" t="s">
        <v>8</v>
      </c>
      <c r="I12" t="s">
        <v>3</v>
      </c>
      <c r="J12" t="s">
        <v>5</v>
      </c>
      <c r="K12" t="s">
        <v>606</v>
      </c>
      <c r="L12" t="s">
        <v>831</v>
      </c>
      <c r="M12" s="7">
        <v>0</v>
      </c>
      <c r="N12" s="7">
        <v>360.1590591641143</v>
      </c>
      <c r="O12" s="7">
        <f>M12*'Emission and cost factors'!$D$8+N12*'Emission and cost factors'!$E$8</f>
        <v>165.67316721549258</v>
      </c>
      <c r="P12" s="8">
        <f>M12*'Emission and cost factors'!$D$9+N12*'Emission and cost factors'!$E$9</f>
        <v>54.02385887461714</v>
      </c>
      <c r="Q12" s="7">
        <f t="shared" si="0"/>
        <v>20.156428571428574</v>
      </c>
      <c r="R12" s="2">
        <f t="shared" si="1"/>
        <v>5</v>
      </c>
      <c r="S12" s="2">
        <f t="shared" si="2"/>
        <v>0</v>
      </c>
      <c r="T12" s="2">
        <f t="shared" si="3"/>
        <v>0</v>
      </c>
      <c r="U12" s="7">
        <f t="shared" si="4"/>
        <v>0.16185714285714287</v>
      </c>
      <c r="V12" s="7">
        <f t="shared" si="5"/>
        <v>0</v>
      </c>
      <c r="W12" s="7">
        <f t="shared" si="6"/>
        <v>0</v>
      </c>
      <c r="X12">
        <v>20.46</v>
      </c>
      <c r="Y12">
        <v>20.350000000000001</v>
      </c>
      <c r="Z12">
        <v>20.48</v>
      </c>
      <c r="AA12">
        <v>20.399999999999999</v>
      </c>
      <c r="AB12">
        <v>20.22</v>
      </c>
      <c r="AC12">
        <v>20.29</v>
      </c>
      <c r="AD12">
        <v>20.309999999999999</v>
      </c>
      <c r="AE12">
        <v>19.93</v>
      </c>
      <c r="AF12">
        <v>19.670000000000002</v>
      </c>
      <c r="AG12">
        <v>19.84</v>
      </c>
      <c r="AH12">
        <v>19.87</v>
      </c>
      <c r="AI12">
        <v>19.71</v>
      </c>
      <c r="AJ12">
        <v>20.23</v>
      </c>
      <c r="AK12">
        <v>20.43</v>
      </c>
      <c r="AL12">
        <v>0</v>
      </c>
      <c r="AM12">
        <v>0</v>
      </c>
      <c r="AN12">
        <v>0</v>
      </c>
      <c r="AO12">
        <v>0</v>
      </c>
      <c r="AP12">
        <v>0</v>
      </c>
      <c r="AQ12">
        <v>0</v>
      </c>
      <c r="AR12">
        <v>0</v>
      </c>
      <c r="AS12">
        <v>0.11700000000000001</v>
      </c>
      <c r="AT12">
        <v>0.8</v>
      </c>
      <c r="AU12">
        <v>0.33300000000000002</v>
      </c>
      <c r="AV12">
        <v>0.23300000000000001</v>
      </c>
      <c r="AW12">
        <v>0.78300000000000003</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20.059999999999999</v>
      </c>
      <c r="CC12">
        <v>19.91</v>
      </c>
      <c r="CD12">
        <v>20.079999999999998</v>
      </c>
      <c r="CE12">
        <v>19.95</v>
      </c>
      <c r="CF12">
        <v>19.690000000000001</v>
      </c>
      <c r="CG12">
        <v>19.52</v>
      </c>
      <c r="CH12">
        <v>19.57</v>
      </c>
      <c r="CI12">
        <v>19.16</v>
      </c>
      <c r="CJ12">
        <v>18.88</v>
      </c>
      <c r="CK12">
        <v>19.059999999999999</v>
      </c>
      <c r="CL12">
        <v>18.95</v>
      </c>
      <c r="CM12">
        <v>18.89</v>
      </c>
      <c r="CN12">
        <v>19.36</v>
      </c>
      <c r="CO12">
        <v>19.72</v>
      </c>
      <c r="CP12">
        <v>0</v>
      </c>
      <c r="CQ12">
        <v>0.183</v>
      </c>
      <c r="CR12">
        <v>0</v>
      </c>
      <c r="CS12">
        <v>0.1</v>
      </c>
      <c r="CT12">
        <v>0.6</v>
      </c>
      <c r="CU12">
        <v>1</v>
      </c>
      <c r="CV12">
        <v>1</v>
      </c>
      <c r="CW12">
        <v>1</v>
      </c>
      <c r="CX12">
        <v>1</v>
      </c>
      <c r="CY12">
        <v>1</v>
      </c>
      <c r="CZ12">
        <v>1</v>
      </c>
      <c r="DA12">
        <v>1</v>
      </c>
      <c r="DB12">
        <v>1</v>
      </c>
      <c r="DC12">
        <v>0.61699999999999999</v>
      </c>
      <c r="DD12">
        <v>0</v>
      </c>
      <c r="DE12">
        <v>0</v>
      </c>
      <c r="DF12">
        <v>0</v>
      </c>
      <c r="DG12">
        <v>0</v>
      </c>
      <c r="DH12">
        <v>0</v>
      </c>
      <c r="DI12">
        <v>0</v>
      </c>
      <c r="DJ12">
        <v>0</v>
      </c>
      <c r="DK12">
        <v>0</v>
      </c>
      <c r="DL12">
        <v>0.2</v>
      </c>
      <c r="DM12">
        <v>0</v>
      </c>
      <c r="DN12">
        <v>6.7000000000000004E-2</v>
      </c>
      <c r="DO12">
        <v>0.217</v>
      </c>
      <c r="DP12">
        <v>0</v>
      </c>
      <c r="DQ12">
        <v>0</v>
      </c>
      <c r="DR12">
        <v>0</v>
      </c>
      <c r="DS12">
        <v>0</v>
      </c>
      <c r="DT12">
        <v>0</v>
      </c>
      <c r="DU12">
        <v>0</v>
      </c>
      <c r="DV12">
        <v>0</v>
      </c>
      <c r="DW12">
        <v>0</v>
      </c>
      <c r="DX12">
        <v>0</v>
      </c>
      <c r="DY12">
        <v>0</v>
      </c>
      <c r="DZ12">
        <v>0</v>
      </c>
      <c r="EA12">
        <v>0</v>
      </c>
      <c r="EB12">
        <v>0</v>
      </c>
      <c r="EC12">
        <v>0</v>
      </c>
      <c r="ED12">
        <v>0</v>
      </c>
      <c r="EE12">
        <v>0</v>
      </c>
      <c r="EF12">
        <v>5.4109999999999996</v>
      </c>
      <c r="EG12">
        <v>4.2919999999999998</v>
      </c>
      <c r="EH12">
        <v>5.8029999999999999</v>
      </c>
      <c r="EI12">
        <v>3.4119999999999999</v>
      </c>
      <c r="EJ12">
        <v>3.101</v>
      </c>
      <c r="EK12">
        <v>2.823</v>
      </c>
      <c r="EL12">
        <v>3.3029999999999999</v>
      </c>
      <c r="EM12">
        <v>-3.2959999999999998</v>
      </c>
      <c r="EN12">
        <v>1.401</v>
      </c>
      <c r="EO12">
        <v>0.10299999999999999</v>
      </c>
      <c r="EP12">
        <v>-3.7</v>
      </c>
      <c r="EQ12">
        <v>3.589</v>
      </c>
      <c r="ER12">
        <v>3.0110000000000001</v>
      </c>
      <c r="ES12">
        <v>5.99</v>
      </c>
      <c r="ET12">
        <v>0</v>
      </c>
      <c r="EU12">
        <v>168.07422760992</v>
      </c>
    </row>
    <row r="13" spans="1:151" x14ac:dyDescent="0.25">
      <c r="A13" t="s">
        <v>624</v>
      </c>
      <c r="B13" t="s">
        <v>833</v>
      </c>
      <c r="C13" t="s">
        <v>595</v>
      </c>
      <c r="D13">
        <v>25</v>
      </c>
      <c r="E13" t="s">
        <v>1</v>
      </c>
      <c r="F13">
        <v>1</v>
      </c>
      <c r="G13">
        <v>1</v>
      </c>
      <c r="H13" t="s">
        <v>9</v>
      </c>
      <c r="I13" t="s">
        <v>612</v>
      </c>
      <c r="J13" t="s">
        <v>611</v>
      </c>
      <c r="K13" t="s">
        <v>606</v>
      </c>
      <c r="L13" t="s">
        <v>831</v>
      </c>
      <c r="M13" s="7">
        <v>0</v>
      </c>
      <c r="N13" s="7">
        <v>269.00669602051715</v>
      </c>
      <c r="O13" s="7">
        <f>M13*'Emission and cost factors'!$D$8+N13*'Emission and cost factors'!$E$8</f>
        <v>123.7430801694379</v>
      </c>
      <c r="P13" s="8">
        <f>M13*'Emission and cost factors'!$D$9+N13*'Emission and cost factors'!$E$9</f>
        <v>40.351004403077575</v>
      </c>
      <c r="Q13" s="7">
        <f t="shared" si="0"/>
        <v>20.527142857142856</v>
      </c>
      <c r="R13" s="2">
        <f t="shared" si="1"/>
        <v>0</v>
      </c>
      <c r="S13" s="2">
        <f t="shared" si="2"/>
        <v>0</v>
      </c>
      <c r="T13" s="2">
        <f t="shared" si="3"/>
        <v>0</v>
      </c>
      <c r="U13" s="7">
        <f t="shared" si="4"/>
        <v>0</v>
      </c>
      <c r="V13" s="7">
        <f t="shared" si="5"/>
        <v>0</v>
      </c>
      <c r="W13" s="7">
        <f t="shared" si="6"/>
        <v>0</v>
      </c>
      <c r="X13">
        <v>20.66</v>
      </c>
      <c r="Y13">
        <v>20.59</v>
      </c>
      <c r="Z13">
        <v>20.67</v>
      </c>
      <c r="AA13">
        <v>20.61</v>
      </c>
      <c r="AB13">
        <v>20.55</v>
      </c>
      <c r="AC13">
        <v>20.58</v>
      </c>
      <c r="AD13">
        <v>20.62</v>
      </c>
      <c r="AE13">
        <v>20.39</v>
      </c>
      <c r="AF13">
        <v>20.29</v>
      </c>
      <c r="AG13">
        <v>20.38</v>
      </c>
      <c r="AH13">
        <v>20.399999999999999</v>
      </c>
      <c r="AI13">
        <v>20.350000000000001</v>
      </c>
      <c r="AJ13">
        <v>20.59</v>
      </c>
      <c r="AK13">
        <v>20.7</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20.329999999999998</v>
      </c>
      <c r="CC13">
        <v>20.22</v>
      </c>
      <c r="CD13">
        <v>20.29</v>
      </c>
      <c r="CE13">
        <v>20.2</v>
      </c>
      <c r="CF13">
        <v>20.170000000000002</v>
      </c>
      <c r="CG13">
        <v>20.079999999999998</v>
      </c>
      <c r="CH13">
        <v>20.170000000000002</v>
      </c>
      <c r="CI13">
        <v>19.91</v>
      </c>
      <c r="CJ13">
        <v>19.72</v>
      </c>
      <c r="CK13">
        <v>19.88</v>
      </c>
      <c r="CL13">
        <v>19.91</v>
      </c>
      <c r="CM13">
        <v>19.78</v>
      </c>
      <c r="CN13">
        <v>20.14</v>
      </c>
      <c r="CO13">
        <v>20.2</v>
      </c>
      <c r="CP13">
        <v>0</v>
      </c>
      <c r="CQ13">
        <v>0</v>
      </c>
      <c r="CR13">
        <v>0</v>
      </c>
      <c r="CS13">
        <v>0</v>
      </c>
      <c r="CT13">
        <v>0</v>
      </c>
      <c r="CU13">
        <v>0</v>
      </c>
      <c r="CV13">
        <v>0</v>
      </c>
      <c r="CW13">
        <v>0.16700000000000001</v>
      </c>
      <c r="CX13">
        <v>0.7</v>
      </c>
      <c r="CY13">
        <v>0.25</v>
      </c>
      <c r="CZ13">
        <v>0.16700000000000001</v>
      </c>
      <c r="DA13">
        <v>0.55000000000000004</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5.4109999999999996</v>
      </c>
      <c r="EG13">
        <v>4.2919999999999998</v>
      </c>
      <c r="EH13">
        <v>5.8029999999999999</v>
      </c>
      <c r="EI13">
        <v>3.4119999999999999</v>
      </c>
      <c r="EJ13">
        <v>3.101</v>
      </c>
      <c r="EK13">
        <v>2.823</v>
      </c>
      <c r="EL13">
        <v>3.3029999999999999</v>
      </c>
      <c r="EM13">
        <v>-3.2959999999999998</v>
      </c>
      <c r="EN13">
        <v>1.401</v>
      </c>
      <c r="EO13">
        <v>0.10299999999999999</v>
      </c>
      <c r="EP13">
        <v>-3.7</v>
      </c>
      <c r="EQ13">
        <v>3.589</v>
      </c>
      <c r="ER13">
        <v>3.0110000000000001</v>
      </c>
      <c r="ES13">
        <v>5.99</v>
      </c>
      <c r="ET13">
        <v>0</v>
      </c>
      <c r="EU13">
        <v>125.536458142908</v>
      </c>
    </row>
    <row r="14" spans="1:151" x14ac:dyDescent="0.25">
      <c r="A14" t="s">
        <v>625</v>
      </c>
      <c r="B14" t="s">
        <v>833</v>
      </c>
      <c r="C14" t="s">
        <v>595</v>
      </c>
      <c r="D14">
        <v>27</v>
      </c>
      <c r="E14" t="s">
        <v>1</v>
      </c>
      <c r="F14">
        <v>1</v>
      </c>
      <c r="G14">
        <v>1</v>
      </c>
      <c r="H14" t="s">
        <v>9</v>
      </c>
      <c r="I14" t="s">
        <v>7</v>
      </c>
      <c r="J14" t="s">
        <v>611</v>
      </c>
      <c r="K14" t="s">
        <v>606</v>
      </c>
      <c r="L14" t="s">
        <v>831</v>
      </c>
      <c r="M14" s="7">
        <v>0</v>
      </c>
      <c r="N14" s="7">
        <v>276.12975806064213</v>
      </c>
      <c r="O14" s="7">
        <f>M14*'Emission and cost factors'!$D$8+N14*'Emission and cost factors'!$E$8</f>
        <v>127.01968870789538</v>
      </c>
      <c r="P14" s="8">
        <f>M14*'Emission and cost factors'!$D$9+N14*'Emission and cost factors'!$E$9</f>
        <v>41.41946370909632</v>
      </c>
      <c r="Q14" s="7">
        <f t="shared" si="0"/>
        <v>20.517857142857142</v>
      </c>
      <c r="R14" s="2">
        <f t="shared" si="1"/>
        <v>0</v>
      </c>
      <c r="S14" s="2">
        <f t="shared" si="2"/>
        <v>0</v>
      </c>
      <c r="T14" s="2">
        <f t="shared" si="3"/>
        <v>0</v>
      </c>
      <c r="U14" s="7">
        <f t="shared" si="4"/>
        <v>0</v>
      </c>
      <c r="V14" s="7">
        <f t="shared" si="5"/>
        <v>0</v>
      </c>
      <c r="W14" s="7">
        <f t="shared" si="6"/>
        <v>0</v>
      </c>
      <c r="X14">
        <v>20.62</v>
      </c>
      <c r="Y14">
        <v>20.56</v>
      </c>
      <c r="Z14">
        <v>20.66</v>
      </c>
      <c r="AA14">
        <v>20.59</v>
      </c>
      <c r="AB14">
        <v>20.52</v>
      </c>
      <c r="AC14">
        <v>20.57</v>
      </c>
      <c r="AD14">
        <v>20.6</v>
      </c>
      <c r="AE14">
        <v>20.399999999999999</v>
      </c>
      <c r="AF14">
        <v>20.29</v>
      </c>
      <c r="AG14">
        <v>20.37</v>
      </c>
      <c r="AH14">
        <v>20.41</v>
      </c>
      <c r="AI14">
        <v>20.350000000000001</v>
      </c>
      <c r="AJ14">
        <v>20.6</v>
      </c>
      <c r="AK14">
        <v>20.71</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20.32</v>
      </c>
      <c r="CC14">
        <v>20.239999999999998</v>
      </c>
      <c r="CD14">
        <v>20.3</v>
      </c>
      <c r="CE14">
        <v>20.22</v>
      </c>
      <c r="CF14">
        <v>20.190000000000001</v>
      </c>
      <c r="CG14">
        <v>20.100000000000001</v>
      </c>
      <c r="CH14">
        <v>20.2</v>
      </c>
      <c r="CI14">
        <v>19.93</v>
      </c>
      <c r="CJ14">
        <v>19.72</v>
      </c>
      <c r="CK14">
        <v>19.88</v>
      </c>
      <c r="CL14">
        <v>19.920000000000002</v>
      </c>
      <c r="CM14">
        <v>19.78</v>
      </c>
      <c r="CN14">
        <v>20.13</v>
      </c>
      <c r="CO14">
        <v>20.260000000000002</v>
      </c>
      <c r="CP14">
        <v>0</v>
      </c>
      <c r="CQ14">
        <v>0</v>
      </c>
      <c r="CR14">
        <v>0</v>
      </c>
      <c r="CS14">
        <v>0</v>
      </c>
      <c r="CT14">
        <v>0</v>
      </c>
      <c r="CU14">
        <v>0</v>
      </c>
      <c r="CV14">
        <v>0</v>
      </c>
      <c r="CW14">
        <v>0.15</v>
      </c>
      <c r="CX14">
        <v>1</v>
      </c>
      <c r="CY14">
        <v>0.28299999999999997</v>
      </c>
      <c r="CZ14">
        <v>0.183</v>
      </c>
      <c r="DA14">
        <v>0.71699999999999997</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5.4109999999999996</v>
      </c>
      <c r="EG14">
        <v>4.2919999999999998</v>
      </c>
      <c r="EH14">
        <v>5.8029999999999999</v>
      </c>
      <c r="EI14">
        <v>3.4119999999999999</v>
      </c>
      <c r="EJ14">
        <v>3.101</v>
      </c>
      <c r="EK14">
        <v>2.823</v>
      </c>
      <c r="EL14">
        <v>3.3029999999999999</v>
      </c>
      <c r="EM14">
        <v>-3.2959999999999998</v>
      </c>
      <c r="EN14">
        <v>1.401</v>
      </c>
      <c r="EO14">
        <v>0.10299999999999999</v>
      </c>
      <c r="EP14">
        <v>-3.7</v>
      </c>
      <c r="EQ14">
        <v>3.589</v>
      </c>
      <c r="ER14">
        <v>3.0110000000000001</v>
      </c>
      <c r="ES14">
        <v>5.99</v>
      </c>
      <c r="ET14">
        <v>0</v>
      </c>
      <c r="EU14">
        <v>128.86055376163301</v>
      </c>
    </row>
    <row r="15" spans="1:151" x14ac:dyDescent="0.25">
      <c r="A15" t="s">
        <v>626</v>
      </c>
      <c r="B15" t="s">
        <v>833</v>
      </c>
      <c r="C15" t="s">
        <v>595</v>
      </c>
      <c r="D15">
        <v>28</v>
      </c>
      <c r="E15" t="s">
        <v>1</v>
      </c>
      <c r="F15">
        <v>1</v>
      </c>
      <c r="G15">
        <v>1</v>
      </c>
      <c r="H15" t="s">
        <v>9</v>
      </c>
      <c r="I15" t="s">
        <v>7</v>
      </c>
      <c r="J15" t="s">
        <v>5</v>
      </c>
      <c r="K15" t="s">
        <v>606</v>
      </c>
      <c r="L15" t="s">
        <v>831</v>
      </c>
      <c r="M15" s="7">
        <v>0</v>
      </c>
      <c r="N15" s="7">
        <v>276.1057200850907</v>
      </c>
      <c r="O15" s="7">
        <f>M15*'Emission and cost factors'!$D$8+N15*'Emission and cost factors'!$E$8</f>
        <v>127.00863123914172</v>
      </c>
      <c r="P15" s="8">
        <f>M15*'Emission and cost factors'!$D$9+N15*'Emission and cost factors'!$E$9</f>
        <v>41.4158580127636</v>
      </c>
      <c r="Q15" s="7">
        <f t="shared" si="0"/>
        <v>20.517857142857142</v>
      </c>
      <c r="R15" s="2">
        <f t="shared" si="1"/>
        <v>0</v>
      </c>
      <c r="S15" s="2">
        <f t="shared" si="2"/>
        <v>0</v>
      </c>
      <c r="T15" s="2">
        <f t="shared" si="3"/>
        <v>0</v>
      </c>
      <c r="U15" s="7">
        <f t="shared" si="4"/>
        <v>0</v>
      </c>
      <c r="V15" s="7">
        <f t="shared" si="5"/>
        <v>0</v>
      </c>
      <c r="W15" s="7">
        <f t="shared" si="6"/>
        <v>0</v>
      </c>
      <c r="X15">
        <v>20.62</v>
      </c>
      <c r="Y15">
        <v>20.56</v>
      </c>
      <c r="Z15">
        <v>20.66</v>
      </c>
      <c r="AA15">
        <v>20.59</v>
      </c>
      <c r="AB15">
        <v>20.52</v>
      </c>
      <c r="AC15">
        <v>20.57</v>
      </c>
      <c r="AD15">
        <v>20.6</v>
      </c>
      <c r="AE15">
        <v>20.399999999999999</v>
      </c>
      <c r="AF15">
        <v>20.29</v>
      </c>
      <c r="AG15">
        <v>20.37</v>
      </c>
      <c r="AH15">
        <v>20.41</v>
      </c>
      <c r="AI15">
        <v>20.350000000000001</v>
      </c>
      <c r="AJ15">
        <v>20.6</v>
      </c>
      <c r="AK15">
        <v>20.71</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20.32</v>
      </c>
      <c r="CC15">
        <v>20.239999999999998</v>
      </c>
      <c r="CD15">
        <v>20.3</v>
      </c>
      <c r="CE15">
        <v>20.22</v>
      </c>
      <c r="CF15">
        <v>20.190000000000001</v>
      </c>
      <c r="CG15">
        <v>20.100000000000001</v>
      </c>
      <c r="CH15">
        <v>20.2</v>
      </c>
      <c r="CI15">
        <v>19.93</v>
      </c>
      <c r="CJ15">
        <v>19.72</v>
      </c>
      <c r="CK15">
        <v>19.88</v>
      </c>
      <c r="CL15">
        <v>19.920000000000002</v>
      </c>
      <c r="CM15">
        <v>19.78</v>
      </c>
      <c r="CN15">
        <v>20.13</v>
      </c>
      <c r="CO15">
        <v>20.260000000000002</v>
      </c>
      <c r="CP15">
        <v>0</v>
      </c>
      <c r="CQ15">
        <v>0</v>
      </c>
      <c r="CR15">
        <v>0</v>
      </c>
      <c r="CS15">
        <v>0</v>
      </c>
      <c r="CT15">
        <v>0</v>
      </c>
      <c r="CU15">
        <v>0</v>
      </c>
      <c r="CV15">
        <v>0</v>
      </c>
      <c r="CW15">
        <v>0.15</v>
      </c>
      <c r="CX15">
        <v>1</v>
      </c>
      <c r="CY15">
        <v>0.28299999999999997</v>
      </c>
      <c r="CZ15">
        <v>0.183</v>
      </c>
      <c r="DA15">
        <v>0.71699999999999997</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5.4109999999999996</v>
      </c>
      <c r="EG15">
        <v>4.2919999999999998</v>
      </c>
      <c r="EH15">
        <v>5.8029999999999999</v>
      </c>
      <c r="EI15">
        <v>3.4119999999999999</v>
      </c>
      <c r="EJ15">
        <v>3.101</v>
      </c>
      <c r="EK15">
        <v>2.823</v>
      </c>
      <c r="EL15">
        <v>3.3029999999999999</v>
      </c>
      <c r="EM15">
        <v>-3.2959999999999998</v>
      </c>
      <c r="EN15">
        <v>1.401</v>
      </c>
      <c r="EO15">
        <v>0.10299999999999999</v>
      </c>
      <c r="EP15">
        <v>-3.7</v>
      </c>
      <c r="EQ15">
        <v>3.589</v>
      </c>
      <c r="ER15">
        <v>3.0110000000000001</v>
      </c>
      <c r="ES15">
        <v>5.99</v>
      </c>
      <c r="ET15">
        <v>0</v>
      </c>
      <c r="EU15">
        <v>128.84933603970899</v>
      </c>
    </row>
    <row r="16" spans="1:151" x14ac:dyDescent="0.25">
      <c r="A16" t="s">
        <v>627</v>
      </c>
      <c r="B16" t="s">
        <v>833</v>
      </c>
      <c r="C16" t="s">
        <v>595</v>
      </c>
      <c r="D16">
        <v>30</v>
      </c>
      <c r="E16" t="s">
        <v>1</v>
      </c>
      <c r="F16">
        <v>1</v>
      </c>
      <c r="G16">
        <v>1</v>
      </c>
      <c r="H16" t="s">
        <v>9</v>
      </c>
      <c r="I16" t="s">
        <v>3</v>
      </c>
      <c r="J16" t="s">
        <v>5</v>
      </c>
      <c r="K16" t="s">
        <v>606</v>
      </c>
      <c r="L16" t="s">
        <v>831</v>
      </c>
      <c r="M16" s="7">
        <v>0</v>
      </c>
      <c r="N16" s="7">
        <v>260.93442894345213</v>
      </c>
      <c r="O16" s="7">
        <f>M16*'Emission and cost factors'!$D$8+N16*'Emission and cost factors'!$E$8</f>
        <v>120.02983731398798</v>
      </c>
      <c r="P16" s="8">
        <f>M16*'Emission and cost factors'!$D$9+N16*'Emission and cost factors'!$E$9</f>
        <v>39.140164341517817</v>
      </c>
      <c r="Q16" s="7">
        <f t="shared" si="0"/>
        <v>20.517142857142854</v>
      </c>
      <c r="R16" s="2">
        <f t="shared" si="1"/>
        <v>0</v>
      </c>
      <c r="S16" s="2">
        <f t="shared" si="2"/>
        <v>0</v>
      </c>
      <c r="T16" s="2">
        <f t="shared" si="3"/>
        <v>0</v>
      </c>
      <c r="U16" s="7">
        <f t="shared" si="4"/>
        <v>0</v>
      </c>
      <c r="V16" s="7">
        <f t="shared" si="5"/>
        <v>0</v>
      </c>
      <c r="W16" s="7">
        <f t="shared" si="6"/>
        <v>0</v>
      </c>
      <c r="X16">
        <v>20.65</v>
      </c>
      <c r="Y16">
        <v>20.6</v>
      </c>
      <c r="Z16">
        <v>20.68</v>
      </c>
      <c r="AA16">
        <v>20.61</v>
      </c>
      <c r="AB16">
        <v>20.54</v>
      </c>
      <c r="AC16">
        <v>20.56</v>
      </c>
      <c r="AD16">
        <v>20.6</v>
      </c>
      <c r="AE16">
        <v>20.36</v>
      </c>
      <c r="AF16">
        <v>20.28</v>
      </c>
      <c r="AG16">
        <v>20.38</v>
      </c>
      <c r="AH16">
        <v>20.37</v>
      </c>
      <c r="AI16">
        <v>20.350000000000001</v>
      </c>
      <c r="AJ16">
        <v>20.58</v>
      </c>
      <c r="AK16">
        <v>20.68</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20.3</v>
      </c>
      <c r="CC16">
        <v>20.2</v>
      </c>
      <c r="CD16">
        <v>20.27</v>
      </c>
      <c r="CE16">
        <v>20.190000000000001</v>
      </c>
      <c r="CF16">
        <v>20.100000000000001</v>
      </c>
      <c r="CG16">
        <v>20.04</v>
      </c>
      <c r="CH16">
        <v>20.09</v>
      </c>
      <c r="CI16">
        <v>19.87</v>
      </c>
      <c r="CJ16">
        <v>19.690000000000001</v>
      </c>
      <c r="CK16">
        <v>19.850000000000001</v>
      </c>
      <c r="CL16">
        <v>19.850000000000001</v>
      </c>
      <c r="CM16">
        <v>19.760000000000002</v>
      </c>
      <c r="CN16">
        <v>20.07</v>
      </c>
      <c r="CO16">
        <v>20.14</v>
      </c>
      <c r="CP16">
        <v>0</v>
      </c>
      <c r="CQ16">
        <v>0</v>
      </c>
      <c r="CR16">
        <v>0</v>
      </c>
      <c r="CS16">
        <v>0</v>
      </c>
      <c r="CT16">
        <v>0</v>
      </c>
      <c r="CU16">
        <v>0</v>
      </c>
      <c r="CV16">
        <v>0</v>
      </c>
      <c r="CW16">
        <v>0.2</v>
      </c>
      <c r="CX16">
        <v>0.61699999999999999</v>
      </c>
      <c r="CY16">
        <v>0.26700000000000002</v>
      </c>
      <c r="CZ16">
        <v>0.23300000000000001</v>
      </c>
      <c r="DA16">
        <v>0.51700000000000002</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5.4109999999999996</v>
      </c>
      <c r="EG16">
        <v>4.2919999999999998</v>
      </c>
      <c r="EH16">
        <v>5.8029999999999999</v>
      </c>
      <c r="EI16">
        <v>3.4119999999999999</v>
      </c>
      <c r="EJ16">
        <v>3.101</v>
      </c>
      <c r="EK16">
        <v>2.823</v>
      </c>
      <c r="EL16">
        <v>3.3029999999999999</v>
      </c>
      <c r="EM16">
        <v>-3.2959999999999998</v>
      </c>
      <c r="EN16">
        <v>1.401</v>
      </c>
      <c r="EO16">
        <v>0.10299999999999999</v>
      </c>
      <c r="EP16">
        <v>-3.7</v>
      </c>
      <c r="EQ16">
        <v>3.589</v>
      </c>
      <c r="ER16">
        <v>3.0110000000000001</v>
      </c>
      <c r="ES16">
        <v>5.99</v>
      </c>
      <c r="ET16">
        <v>0</v>
      </c>
      <c r="EU16">
        <v>121.769400173611</v>
      </c>
    </row>
    <row r="17" spans="1:151" x14ac:dyDescent="0.25">
      <c r="A17" t="s">
        <v>628</v>
      </c>
      <c r="B17" t="s">
        <v>833</v>
      </c>
      <c r="C17" t="s">
        <v>595</v>
      </c>
      <c r="D17">
        <v>39</v>
      </c>
      <c r="E17" t="s">
        <v>10</v>
      </c>
      <c r="F17">
        <v>2</v>
      </c>
      <c r="G17">
        <v>1</v>
      </c>
      <c r="H17" t="s">
        <v>2</v>
      </c>
      <c r="I17" t="s">
        <v>7</v>
      </c>
      <c r="J17" t="s">
        <v>611</v>
      </c>
      <c r="K17" t="s">
        <v>606</v>
      </c>
      <c r="L17" t="s">
        <v>831</v>
      </c>
      <c r="M17" s="7">
        <v>0</v>
      </c>
      <c r="N17" s="7">
        <v>568.89102681100712</v>
      </c>
      <c r="O17" s="7">
        <f>M17*'Emission and cost factors'!$D$8+N17*'Emission and cost factors'!$E$8</f>
        <v>261.68987233306331</v>
      </c>
      <c r="P17" s="8">
        <f>M17*'Emission and cost factors'!$D$9+N17*'Emission and cost factors'!$E$9</f>
        <v>85.333654021651071</v>
      </c>
      <c r="Q17" s="7">
        <f t="shared" si="0"/>
        <v>17.064285714285713</v>
      </c>
      <c r="R17" s="2">
        <f t="shared" si="1"/>
        <v>14</v>
      </c>
      <c r="S17" s="2">
        <f t="shared" si="2"/>
        <v>14</v>
      </c>
      <c r="T17" s="2">
        <f t="shared" si="3"/>
        <v>12</v>
      </c>
      <c r="U17" s="7">
        <f t="shared" si="4"/>
        <v>1</v>
      </c>
      <c r="V17" s="7">
        <f t="shared" si="5"/>
        <v>0.94464285714285712</v>
      </c>
      <c r="W17" s="7">
        <f t="shared" si="6"/>
        <v>0.76907142857142852</v>
      </c>
      <c r="X17">
        <v>18.86</v>
      </c>
      <c r="Y17">
        <v>18.02</v>
      </c>
      <c r="Z17">
        <v>17.89</v>
      </c>
      <c r="AA17">
        <v>17.61</v>
      </c>
      <c r="AB17">
        <v>17.07</v>
      </c>
      <c r="AC17">
        <v>16.98</v>
      </c>
      <c r="AD17">
        <v>17.09</v>
      </c>
      <c r="AE17">
        <v>16.41</v>
      </c>
      <c r="AF17">
        <v>16.010000000000002</v>
      </c>
      <c r="AG17">
        <v>16.34</v>
      </c>
      <c r="AH17">
        <v>16.239999999999998</v>
      </c>
      <c r="AI17">
        <v>16.13</v>
      </c>
      <c r="AJ17">
        <v>16.920000000000002</v>
      </c>
      <c r="AK17">
        <v>17.329999999999998</v>
      </c>
      <c r="AL17">
        <v>1</v>
      </c>
      <c r="AM17">
        <v>1</v>
      </c>
      <c r="AN17">
        <v>1</v>
      </c>
      <c r="AO17">
        <v>1</v>
      </c>
      <c r="AP17">
        <v>1</v>
      </c>
      <c r="AQ17">
        <v>1</v>
      </c>
      <c r="AR17">
        <v>1</v>
      </c>
      <c r="AS17">
        <v>1</v>
      </c>
      <c r="AT17">
        <v>1</v>
      </c>
      <c r="AU17">
        <v>1</v>
      </c>
      <c r="AV17">
        <v>1</v>
      </c>
      <c r="AW17">
        <v>1</v>
      </c>
      <c r="AX17">
        <v>1</v>
      </c>
      <c r="AY17">
        <v>1</v>
      </c>
      <c r="AZ17">
        <v>0.22500000000000001</v>
      </c>
      <c r="BA17">
        <v>1</v>
      </c>
      <c r="BB17">
        <v>1</v>
      </c>
      <c r="BC17">
        <v>1</v>
      </c>
      <c r="BD17">
        <v>1</v>
      </c>
      <c r="BE17">
        <v>1</v>
      </c>
      <c r="BF17">
        <v>1</v>
      </c>
      <c r="BG17">
        <v>1</v>
      </c>
      <c r="BH17">
        <v>1</v>
      </c>
      <c r="BI17">
        <v>1</v>
      </c>
      <c r="BJ17">
        <v>1</v>
      </c>
      <c r="BK17">
        <v>1</v>
      </c>
      <c r="BL17">
        <v>1</v>
      </c>
      <c r="BM17">
        <v>1</v>
      </c>
      <c r="BN17">
        <v>0</v>
      </c>
      <c r="BO17">
        <v>0</v>
      </c>
      <c r="BP17">
        <v>0.192</v>
      </c>
      <c r="BQ17">
        <v>0.57499999999999996</v>
      </c>
      <c r="BR17">
        <v>1</v>
      </c>
      <c r="BS17">
        <v>1</v>
      </c>
      <c r="BT17">
        <v>1</v>
      </c>
      <c r="BU17">
        <v>1</v>
      </c>
      <c r="BV17">
        <v>1</v>
      </c>
      <c r="BW17">
        <v>1</v>
      </c>
      <c r="BX17">
        <v>1</v>
      </c>
      <c r="BY17">
        <v>1</v>
      </c>
      <c r="BZ17">
        <v>1</v>
      </c>
      <c r="CA17">
        <v>1</v>
      </c>
      <c r="CB17">
        <v>18.07</v>
      </c>
      <c r="CC17">
        <v>17.09</v>
      </c>
      <c r="CD17">
        <v>17.07</v>
      </c>
      <c r="CE17">
        <v>16.82</v>
      </c>
      <c r="CF17">
        <v>16.3</v>
      </c>
      <c r="CG17">
        <v>16.190000000000001</v>
      </c>
      <c r="CH17">
        <v>16.34</v>
      </c>
      <c r="CI17">
        <v>15.62</v>
      </c>
      <c r="CJ17">
        <v>15.18</v>
      </c>
      <c r="CK17">
        <v>15.57</v>
      </c>
      <c r="CL17">
        <v>15.35</v>
      </c>
      <c r="CM17">
        <v>15.31</v>
      </c>
      <c r="CN17">
        <v>16.16</v>
      </c>
      <c r="CO17">
        <v>16.61</v>
      </c>
      <c r="CP17">
        <v>1</v>
      </c>
      <c r="CQ17">
        <v>1</v>
      </c>
      <c r="CR17">
        <v>1</v>
      </c>
      <c r="CS17">
        <v>1</v>
      </c>
      <c r="CT17">
        <v>1</v>
      </c>
      <c r="CU17">
        <v>1</v>
      </c>
      <c r="CV17">
        <v>1</v>
      </c>
      <c r="CW17">
        <v>1</v>
      </c>
      <c r="CX17">
        <v>1</v>
      </c>
      <c r="CY17">
        <v>1</v>
      </c>
      <c r="CZ17">
        <v>1</v>
      </c>
      <c r="DA17">
        <v>1</v>
      </c>
      <c r="DB17">
        <v>1</v>
      </c>
      <c r="DC17">
        <v>1</v>
      </c>
      <c r="DD17">
        <v>1</v>
      </c>
      <c r="DE17">
        <v>1</v>
      </c>
      <c r="DF17">
        <v>1</v>
      </c>
      <c r="DG17">
        <v>1</v>
      </c>
      <c r="DH17">
        <v>1</v>
      </c>
      <c r="DI17">
        <v>1</v>
      </c>
      <c r="DJ17">
        <v>1</v>
      </c>
      <c r="DK17">
        <v>1</v>
      </c>
      <c r="DL17">
        <v>1</v>
      </c>
      <c r="DM17">
        <v>1</v>
      </c>
      <c r="DN17">
        <v>1</v>
      </c>
      <c r="DO17">
        <v>1</v>
      </c>
      <c r="DP17">
        <v>1</v>
      </c>
      <c r="DQ17">
        <v>1</v>
      </c>
      <c r="DR17">
        <v>0</v>
      </c>
      <c r="DS17">
        <v>1</v>
      </c>
      <c r="DT17">
        <v>1</v>
      </c>
      <c r="DU17">
        <v>1</v>
      </c>
      <c r="DV17">
        <v>1</v>
      </c>
      <c r="DW17">
        <v>1</v>
      </c>
      <c r="DX17">
        <v>1</v>
      </c>
      <c r="DY17">
        <v>1</v>
      </c>
      <c r="DZ17">
        <v>1</v>
      </c>
      <c r="EA17">
        <v>1</v>
      </c>
      <c r="EB17">
        <v>1</v>
      </c>
      <c r="EC17">
        <v>1</v>
      </c>
      <c r="ED17">
        <v>1</v>
      </c>
      <c r="EE17">
        <v>1</v>
      </c>
      <c r="EF17">
        <v>5.3070000000000004</v>
      </c>
      <c r="EG17">
        <v>4.1970000000000001</v>
      </c>
      <c r="EH17">
        <v>5.6070000000000002</v>
      </c>
      <c r="EI17">
        <v>3.2570000000000001</v>
      </c>
      <c r="EJ17">
        <v>3.0510000000000002</v>
      </c>
      <c r="EK17">
        <v>2.9710000000000001</v>
      </c>
      <c r="EL17">
        <v>3.153</v>
      </c>
      <c r="EM17">
        <v>-3.4</v>
      </c>
      <c r="EN17">
        <v>1.351</v>
      </c>
      <c r="EO17">
        <v>-9.7000000000000003E-2</v>
      </c>
      <c r="EP17">
        <v>-3.7</v>
      </c>
      <c r="EQ17">
        <v>3.6440000000000001</v>
      </c>
      <c r="ER17">
        <v>2.9510000000000001</v>
      </c>
      <c r="ES17">
        <v>5.9950000000000001</v>
      </c>
      <c r="ET17">
        <v>0</v>
      </c>
      <c r="EU17">
        <v>265.48247917846999</v>
      </c>
    </row>
    <row r="18" spans="1:151" x14ac:dyDescent="0.25">
      <c r="A18" t="s">
        <v>629</v>
      </c>
      <c r="B18" t="s">
        <v>833</v>
      </c>
      <c r="C18" t="s">
        <v>595</v>
      </c>
      <c r="D18">
        <v>40</v>
      </c>
      <c r="E18" t="s">
        <v>10</v>
      </c>
      <c r="F18">
        <v>2</v>
      </c>
      <c r="G18">
        <v>1</v>
      </c>
      <c r="H18" t="s">
        <v>2</v>
      </c>
      <c r="I18" t="s">
        <v>7</v>
      </c>
      <c r="J18" t="s">
        <v>5</v>
      </c>
      <c r="K18" t="s">
        <v>606</v>
      </c>
      <c r="L18" t="s">
        <v>831</v>
      </c>
      <c r="M18" s="7">
        <v>0</v>
      </c>
      <c r="N18" s="7">
        <v>568.89147962829213</v>
      </c>
      <c r="O18" s="7">
        <f>M18*'Emission and cost factors'!$D$8+N18*'Emission and cost factors'!$E$8</f>
        <v>261.6900806290144</v>
      </c>
      <c r="P18" s="8">
        <f>M18*'Emission and cost factors'!$D$9+N18*'Emission and cost factors'!$E$9</f>
        <v>85.33372194424382</v>
      </c>
      <c r="Q18" s="7">
        <f t="shared" si="0"/>
        <v>17.064285714285713</v>
      </c>
      <c r="R18" s="2">
        <f t="shared" si="1"/>
        <v>14</v>
      </c>
      <c r="S18" s="2">
        <f t="shared" si="2"/>
        <v>14</v>
      </c>
      <c r="T18" s="2">
        <f t="shared" si="3"/>
        <v>12</v>
      </c>
      <c r="U18" s="7">
        <f t="shared" si="4"/>
        <v>1</v>
      </c>
      <c r="V18" s="7">
        <f t="shared" si="5"/>
        <v>0.94464285714285712</v>
      </c>
      <c r="W18" s="7">
        <f t="shared" si="6"/>
        <v>0.76907142857142852</v>
      </c>
      <c r="X18">
        <v>18.86</v>
      </c>
      <c r="Y18">
        <v>18.02</v>
      </c>
      <c r="Z18">
        <v>17.89</v>
      </c>
      <c r="AA18">
        <v>17.61</v>
      </c>
      <c r="AB18">
        <v>17.07</v>
      </c>
      <c r="AC18">
        <v>16.98</v>
      </c>
      <c r="AD18">
        <v>17.09</v>
      </c>
      <c r="AE18">
        <v>16.41</v>
      </c>
      <c r="AF18">
        <v>16.010000000000002</v>
      </c>
      <c r="AG18">
        <v>16.34</v>
      </c>
      <c r="AH18">
        <v>16.239999999999998</v>
      </c>
      <c r="AI18">
        <v>16.13</v>
      </c>
      <c r="AJ18">
        <v>16.920000000000002</v>
      </c>
      <c r="AK18">
        <v>17.329999999999998</v>
      </c>
      <c r="AL18">
        <v>1</v>
      </c>
      <c r="AM18">
        <v>1</v>
      </c>
      <c r="AN18">
        <v>1</v>
      </c>
      <c r="AO18">
        <v>1</v>
      </c>
      <c r="AP18">
        <v>1</v>
      </c>
      <c r="AQ18">
        <v>1</v>
      </c>
      <c r="AR18">
        <v>1</v>
      </c>
      <c r="AS18">
        <v>1</v>
      </c>
      <c r="AT18">
        <v>1</v>
      </c>
      <c r="AU18">
        <v>1</v>
      </c>
      <c r="AV18">
        <v>1</v>
      </c>
      <c r="AW18">
        <v>1</v>
      </c>
      <c r="AX18">
        <v>1</v>
      </c>
      <c r="AY18">
        <v>1</v>
      </c>
      <c r="AZ18">
        <v>0.22500000000000001</v>
      </c>
      <c r="BA18">
        <v>1</v>
      </c>
      <c r="BB18">
        <v>1</v>
      </c>
      <c r="BC18">
        <v>1</v>
      </c>
      <c r="BD18">
        <v>1</v>
      </c>
      <c r="BE18">
        <v>1</v>
      </c>
      <c r="BF18">
        <v>1</v>
      </c>
      <c r="BG18">
        <v>1</v>
      </c>
      <c r="BH18">
        <v>1</v>
      </c>
      <c r="BI18">
        <v>1</v>
      </c>
      <c r="BJ18">
        <v>1</v>
      </c>
      <c r="BK18">
        <v>1</v>
      </c>
      <c r="BL18">
        <v>1</v>
      </c>
      <c r="BM18">
        <v>1</v>
      </c>
      <c r="BN18">
        <v>0</v>
      </c>
      <c r="BO18">
        <v>0</v>
      </c>
      <c r="BP18">
        <v>0.192</v>
      </c>
      <c r="BQ18">
        <v>0.57499999999999996</v>
      </c>
      <c r="BR18">
        <v>1</v>
      </c>
      <c r="BS18">
        <v>1</v>
      </c>
      <c r="BT18">
        <v>1</v>
      </c>
      <c r="BU18">
        <v>1</v>
      </c>
      <c r="BV18">
        <v>1</v>
      </c>
      <c r="BW18">
        <v>1</v>
      </c>
      <c r="BX18">
        <v>1</v>
      </c>
      <c r="BY18">
        <v>1</v>
      </c>
      <c r="BZ18">
        <v>1</v>
      </c>
      <c r="CA18">
        <v>1</v>
      </c>
      <c r="CB18">
        <v>18.07</v>
      </c>
      <c r="CC18">
        <v>17.09</v>
      </c>
      <c r="CD18">
        <v>17.07</v>
      </c>
      <c r="CE18">
        <v>16.82</v>
      </c>
      <c r="CF18">
        <v>16.3</v>
      </c>
      <c r="CG18">
        <v>16.190000000000001</v>
      </c>
      <c r="CH18">
        <v>16.34</v>
      </c>
      <c r="CI18">
        <v>15.62</v>
      </c>
      <c r="CJ18">
        <v>15.18</v>
      </c>
      <c r="CK18">
        <v>15.57</v>
      </c>
      <c r="CL18">
        <v>15.35</v>
      </c>
      <c r="CM18">
        <v>15.31</v>
      </c>
      <c r="CN18">
        <v>16.16</v>
      </c>
      <c r="CO18">
        <v>16.61</v>
      </c>
      <c r="CP18">
        <v>1</v>
      </c>
      <c r="CQ18">
        <v>1</v>
      </c>
      <c r="CR18">
        <v>1</v>
      </c>
      <c r="CS18">
        <v>1</v>
      </c>
      <c r="CT18">
        <v>1</v>
      </c>
      <c r="CU18">
        <v>1</v>
      </c>
      <c r="CV18">
        <v>1</v>
      </c>
      <c r="CW18">
        <v>1</v>
      </c>
      <c r="CX18">
        <v>1</v>
      </c>
      <c r="CY18">
        <v>1</v>
      </c>
      <c r="CZ18">
        <v>1</v>
      </c>
      <c r="DA18">
        <v>1</v>
      </c>
      <c r="DB18">
        <v>1</v>
      </c>
      <c r="DC18">
        <v>1</v>
      </c>
      <c r="DD18">
        <v>1</v>
      </c>
      <c r="DE18">
        <v>1</v>
      </c>
      <c r="DF18">
        <v>1</v>
      </c>
      <c r="DG18">
        <v>1</v>
      </c>
      <c r="DH18">
        <v>1</v>
      </c>
      <c r="DI18">
        <v>1</v>
      </c>
      <c r="DJ18">
        <v>1</v>
      </c>
      <c r="DK18">
        <v>1</v>
      </c>
      <c r="DL18">
        <v>1</v>
      </c>
      <c r="DM18">
        <v>1</v>
      </c>
      <c r="DN18">
        <v>1</v>
      </c>
      <c r="DO18">
        <v>1</v>
      </c>
      <c r="DP18">
        <v>1</v>
      </c>
      <c r="DQ18">
        <v>1</v>
      </c>
      <c r="DR18">
        <v>0</v>
      </c>
      <c r="DS18">
        <v>1</v>
      </c>
      <c r="DT18">
        <v>1</v>
      </c>
      <c r="DU18">
        <v>1</v>
      </c>
      <c r="DV18">
        <v>1</v>
      </c>
      <c r="DW18">
        <v>1</v>
      </c>
      <c r="DX18">
        <v>1</v>
      </c>
      <c r="DY18">
        <v>1</v>
      </c>
      <c r="DZ18">
        <v>1</v>
      </c>
      <c r="EA18">
        <v>1</v>
      </c>
      <c r="EB18">
        <v>1</v>
      </c>
      <c r="EC18">
        <v>1</v>
      </c>
      <c r="ED18">
        <v>1</v>
      </c>
      <c r="EE18">
        <v>1</v>
      </c>
      <c r="EF18">
        <v>5.3070000000000004</v>
      </c>
      <c r="EG18">
        <v>4.1970000000000001</v>
      </c>
      <c r="EH18">
        <v>5.6070000000000002</v>
      </c>
      <c r="EI18">
        <v>3.2570000000000001</v>
      </c>
      <c r="EJ18">
        <v>3.0510000000000002</v>
      </c>
      <c r="EK18">
        <v>2.9710000000000001</v>
      </c>
      <c r="EL18">
        <v>3.153</v>
      </c>
      <c r="EM18">
        <v>-3.4</v>
      </c>
      <c r="EN18">
        <v>1.351</v>
      </c>
      <c r="EO18">
        <v>-9.7000000000000003E-2</v>
      </c>
      <c r="EP18">
        <v>-3.7</v>
      </c>
      <c r="EQ18">
        <v>3.6440000000000001</v>
      </c>
      <c r="ER18">
        <v>2.9510000000000001</v>
      </c>
      <c r="ES18">
        <v>5.9950000000000001</v>
      </c>
      <c r="ET18">
        <v>0</v>
      </c>
      <c r="EU18">
        <v>265.48269049320299</v>
      </c>
    </row>
    <row r="19" spans="1:151" x14ac:dyDescent="0.25">
      <c r="A19" t="s">
        <v>630</v>
      </c>
      <c r="B19" t="s">
        <v>833</v>
      </c>
      <c r="C19" t="s">
        <v>595</v>
      </c>
      <c r="D19">
        <v>41</v>
      </c>
      <c r="E19" t="s">
        <v>10</v>
      </c>
      <c r="F19">
        <v>2</v>
      </c>
      <c r="G19">
        <v>1</v>
      </c>
      <c r="H19" t="s">
        <v>2</v>
      </c>
      <c r="I19" t="s">
        <v>3</v>
      </c>
      <c r="J19" t="s">
        <v>611</v>
      </c>
      <c r="K19" t="s">
        <v>606</v>
      </c>
      <c r="L19" t="s">
        <v>831</v>
      </c>
      <c r="M19" s="7">
        <v>0</v>
      </c>
      <c r="N19" s="7">
        <v>567.27173802110144</v>
      </c>
      <c r="O19" s="7">
        <f>M19*'Emission and cost factors'!$D$8+N19*'Emission and cost factors'!$E$8</f>
        <v>260.94499948970667</v>
      </c>
      <c r="P19" s="8">
        <f>M19*'Emission and cost factors'!$D$9+N19*'Emission and cost factors'!$E$9</f>
        <v>85.090760703165216</v>
      </c>
      <c r="Q19" s="7">
        <f t="shared" si="0"/>
        <v>16.97</v>
      </c>
      <c r="R19" s="2">
        <f t="shared" si="1"/>
        <v>14</v>
      </c>
      <c r="S19" s="2">
        <f t="shared" si="2"/>
        <v>14</v>
      </c>
      <c r="T19" s="2">
        <f t="shared" si="3"/>
        <v>13</v>
      </c>
      <c r="U19" s="7">
        <f t="shared" si="4"/>
        <v>1</v>
      </c>
      <c r="V19" s="7">
        <f t="shared" si="5"/>
        <v>0.9583571428571428</v>
      </c>
      <c r="W19" s="7">
        <f t="shared" si="6"/>
        <v>0.753</v>
      </c>
      <c r="X19">
        <v>18.649999999999999</v>
      </c>
      <c r="Y19">
        <v>17.809999999999999</v>
      </c>
      <c r="Z19">
        <v>17.850000000000001</v>
      </c>
      <c r="AA19">
        <v>17.559999999999999</v>
      </c>
      <c r="AB19">
        <v>17.010000000000002</v>
      </c>
      <c r="AC19">
        <v>16.93</v>
      </c>
      <c r="AD19">
        <v>17.07</v>
      </c>
      <c r="AE19">
        <v>16.27</v>
      </c>
      <c r="AF19">
        <v>15.87</v>
      </c>
      <c r="AG19">
        <v>16.23</v>
      </c>
      <c r="AH19">
        <v>16.07</v>
      </c>
      <c r="AI19">
        <v>16.03</v>
      </c>
      <c r="AJ19">
        <v>16.87</v>
      </c>
      <c r="AK19">
        <v>17.36</v>
      </c>
      <c r="AL19">
        <v>1</v>
      </c>
      <c r="AM19">
        <v>1</v>
      </c>
      <c r="AN19">
        <v>1</v>
      </c>
      <c r="AO19">
        <v>1</v>
      </c>
      <c r="AP19">
        <v>1</v>
      </c>
      <c r="AQ19">
        <v>1</v>
      </c>
      <c r="AR19">
        <v>1</v>
      </c>
      <c r="AS19">
        <v>1</v>
      </c>
      <c r="AT19">
        <v>1</v>
      </c>
      <c r="AU19">
        <v>1</v>
      </c>
      <c r="AV19">
        <v>1</v>
      </c>
      <c r="AW19">
        <v>1</v>
      </c>
      <c r="AX19">
        <v>1</v>
      </c>
      <c r="AY19">
        <v>1</v>
      </c>
      <c r="AZ19">
        <v>0.41699999999999998</v>
      </c>
      <c r="BA19">
        <v>1</v>
      </c>
      <c r="BB19">
        <v>1</v>
      </c>
      <c r="BC19">
        <v>1</v>
      </c>
      <c r="BD19">
        <v>1</v>
      </c>
      <c r="BE19">
        <v>1</v>
      </c>
      <c r="BF19">
        <v>1</v>
      </c>
      <c r="BG19">
        <v>1</v>
      </c>
      <c r="BH19">
        <v>1</v>
      </c>
      <c r="BI19">
        <v>1</v>
      </c>
      <c r="BJ19">
        <v>1</v>
      </c>
      <c r="BK19">
        <v>1</v>
      </c>
      <c r="BL19">
        <v>1</v>
      </c>
      <c r="BM19">
        <v>1</v>
      </c>
      <c r="BN19">
        <v>0</v>
      </c>
      <c r="BO19">
        <v>0.217</v>
      </c>
      <c r="BP19">
        <v>0.192</v>
      </c>
      <c r="BQ19">
        <v>0.48299999999999998</v>
      </c>
      <c r="BR19">
        <v>1</v>
      </c>
      <c r="BS19">
        <v>1</v>
      </c>
      <c r="BT19">
        <v>0.96699999999999997</v>
      </c>
      <c r="BU19">
        <v>1</v>
      </c>
      <c r="BV19">
        <v>1</v>
      </c>
      <c r="BW19">
        <v>1</v>
      </c>
      <c r="BX19">
        <v>1</v>
      </c>
      <c r="BY19">
        <v>1</v>
      </c>
      <c r="BZ19">
        <v>1</v>
      </c>
      <c r="CA19">
        <v>0.68300000000000005</v>
      </c>
      <c r="CB19">
        <v>17.77</v>
      </c>
      <c r="CC19">
        <v>16.87</v>
      </c>
      <c r="CD19">
        <v>17.05</v>
      </c>
      <c r="CE19">
        <v>16.760000000000002</v>
      </c>
      <c r="CF19">
        <v>16.190000000000001</v>
      </c>
      <c r="CG19">
        <v>16.079999999999998</v>
      </c>
      <c r="CH19">
        <v>16.260000000000002</v>
      </c>
      <c r="CI19">
        <v>15.35</v>
      </c>
      <c r="CJ19">
        <v>14.92</v>
      </c>
      <c r="CK19">
        <v>15.37</v>
      </c>
      <c r="CL19">
        <v>15.05</v>
      </c>
      <c r="CM19">
        <v>15.11</v>
      </c>
      <c r="CN19">
        <v>16.059999999999999</v>
      </c>
      <c r="CO19">
        <v>16.579999999999998</v>
      </c>
      <c r="CP19">
        <v>1</v>
      </c>
      <c r="CQ19">
        <v>1</v>
      </c>
      <c r="CR19">
        <v>1</v>
      </c>
      <c r="CS19">
        <v>1</v>
      </c>
      <c r="CT19">
        <v>1</v>
      </c>
      <c r="CU19">
        <v>1</v>
      </c>
      <c r="CV19">
        <v>1</v>
      </c>
      <c r="CW19">
        <v>1</v>
      </c>
      <c r="CX19">
        <v>1</v>
      </c>
      <c r="CY19">
        <v>1</v>
      </c>
      <c r="CZ19">
        <v>1</v>
      </c>
      <c r="DA19">
        <v>1</v>
      </c>
      <c r="DB19">
        <v>1</v>
      </c>
      <c r="DC19">
        <v>1</v>
      </c>
      <c r="DD19">
        <v>1</v>
      </c>
      <c r="DE19">
        <v>1</v>
      </c>
      <c r="DF19">
        <v>1</v>
      </c>
      <c r="DG19">
        <v>1</v>
      </c>
      <c r="DH19">
        <v>1</v>
      </c>
      <c r="DI19">
        <v>1</v>
      </c>
      <c r="DJ19">
        <v>1</v>
      </c>
      <c r="DK19">
        <v>1</v>
      </c>
      <c r="DL19">
        <v>1</v>
      </c>
      <c r="DM19">
        <v>1</v>
      </c>
      <c r="DN19">
        <v>1</v>
      </c>
      <c r="DO19">
        <v>1</v>
      </c>
      <c r="DP19">
        <v>1</v>
      </c>
      <c r="DQ19">
        <v>1</v>
      </c>
      <c r="DR19">
        <v>0.22500000000000001</v>
      </c>
      <c r="DS19">
        <v>1</v>
      </c>
      <c r="DT19">
        <v>1</v>
      </c>
      <c r="DU19">
        <v>1</v>
      </c>
      <c r="DV19">
        <v>1</v>
      </c>
      <c r="DW19">
        <v>1</v>
      </c>
      <c r="DX19">
        <v>1</v>
      </c>
      <c r="DY19">
        <v>1</v>
      </c>
      <c r="DZ19">
        <v>1</v>
      </c>
      <c r="EA19">
        <v>1</v>
      </c>
      <c r="EB19">
        <v>1</v>
      </c>
      <c r="EC19">
        <v>1</v>
      </c>
      <c r="ED19">
        <v>1</v>
      </c>
      <c r="EE19">
        <v>1</v>
      </c>
      <c r="EF19">
        <v>5.3070000000000004</v>
      </c>
      <c r="EG19">
        <v>4.1970000000000001</v>
      </c>
      <c r="EH19">
        <v>5.6070000000000002</v>
      </c>
      <c r="EI19">
        <v>3.2570000000000001</v>
      </c>
      <c r="EJ19">
        <v>3.0510000000000002</v>
      </c>
      <c r="EK19">
        <v>2.9710000000000001</v>
      </c>
      <c r="EL19">
        <v>3.153</v>
      </c>
      <c r="EM19">
        <v>-3.4</v>
      </c>
      <c r="EN19">
        <v>1.351</v>
      </c>
      <c r="EO19">
        <v>-9.7000000000000003E-2</v>
      </c>
      <c r="EP19">
        <v>-3.7</v>
      </c>
      <c r="EQ19">
        <v>3.6440000000000001</v>
      </c>
      <c r="ER19">
        <v>2.9510000000000001</v>
      </c>
      <c r="ES19">
        <v>5.9950000000000001</v>
      </c>
      <c r="ET19">
        <v>0</v>
      </c>
      <c r="EU19">
        <v>264.72681107651402</v>
      </c>
    </row>
    <row r="20" spans="1:151" x14ac:dyDescent="0.25">
      <c r="A20" t="s">
        <v>631</v>
      </c>
      <c r="B20" t="s">
        <v>833</v>
      </c>
      <c r="C20" t="s">
        <v>595</v>
      </c>
      <c r="D20">
        <v>42</v>
      </c>
      <c r="E20" t="s">
        <v>10</v>
      </c>
      <c r="F20">
        <v>2</v>
      </c>
      <c r="G20">
        <v>1</v>
      </c>
      <c r="H20" t="s">
        <v>2</v>
      </c>
      <c r="I20" t="s">
        <v>3</v>
      </c>
      <c r="J20" t="s">
        <v>5</v>
      </c>
      <c r="K20" t="s">
        <v>606</v>
      </c>
      <c r="L20" t="s">
        <v>831</v>
      </c>
      <c r="M20" s="7">
        <v>0</v>
      </c>
      <c r="N20" s="7">
        <v>567.22743397764862</v>
      </c>
      <c r="O20" s="7">
        <f>M20*'Emission and cost factors'!$D$8+N20*'Emission and cost factors'!$E$8</f>
        <v>260.92461962971839</v>
      </c>
      <c r="P20" s="8">
        <f>M20*'Emission and cost factors'!$D$9+N20*'Emission and cost factors'!$E$9</f>
        <v>85.084115096647295</v>
      </c>
      <c r="Q20" s="7">
        <f t="shared" si="0"/>
        <v>16.97</v>
      </c>
      <c r="R20" s="2">
        <f t="shared" si="1"/>
        <v>14</v>
      </c>
      <c r="S20" s="2">
        <f t="shared" si="2"/>
        <v>14</v>
      </c>
      <c r="T20" s="2">
        <f t="shared" si="3"/>
        <v>13</v>
      </c>
      <c r="U20" s="7">
        <f t="shared" si="4"/>
        <v>1</v>
      </c>
      <c r="V20" s="7">
        <f t="shared" si="5"/>
        <v>0.9583571428571428</v>
      </c>
      <c r="W20" s="7">
        <f t="shared" si="6"/>
        <v>0.753</v>
      </c>
      <c r="X20">
        <v>18.649999999999999</v>
      </c>
      <c r="Y20">
        <v>17.809999999999999</v>
      </c>
      <c r="Z20">
        <v>17.850000000000001</v>
      </c>
      <c r="AA20">
        <v>17.559999999999999</v>
      </c>
      <c r="AB20">
        <v>17.010000000000002</v>
      </c>
      <c r="AC20">
        <v>16.93</v>
      </c>
      <c r="AD20">
        <v>17.07</v>
      </c>
      <c r="AE20">
        <v>16.27</v>
      </c>
      <c r="AF20">
        <v>15.87</v>
      </c>
      <c r="AG20">
        <v>16.23</v>
      </c>
      <c r="AH20">
        <v>16.07</v>
      </c>
      <c r="AI20">
        <v>16.03</v>
      </c>
      <c r="AJ20">
        <v>16.87</v>
      </c>
      <c r="AK20">
        <v>17.36</v>
      </c>
      <c r="AL20">
        <v>1</v>
      </c>
      <c r="AM20">
        <v>1</v>
      </c>
      <c r="AN20">
        <v>1</v>
      </c>
      <c r="AO20">
        <v>1</v>
      </c>
      <c r="AP20">
        <v>1</v>
      </c>
      <c r="AQ20">
        <v>1</v>
      </c>
      <c r="AR20">
        <v>1</v>
      </c>
      <c r="AS20">
        <v>1</v>
      </c>
      <c r="AT20">
        <v>1</v>
      </c>
      <c r="AU20">
        <v>1</v>
      </c>
      <c r="AV20">
        <v>1</v>
      </c>
      <c r="AW20">
        <v>1</v>
      </c>
      <c r="AX20">
        <v>1</v>
      </c>
      <c r="AY20">
        <v>1</v>
      </c>
      <c r="AZ20">
        <v>0.41699999999999998</v>
      </c>
      <c r="BA20">
        <v>1</v>
      </c>
      <c r="BB20">
        <v>1</v>
      </c>
      <c r="BC20">
        <v>1</v>
      </c>
      <c r="BD20">
        <v>1</v>
      </c>
      <c r="BE20">
        <v>1</v>
      </c>
      <c r="BF20">
        <v>1</v>
      </c>
      <c r="BG20">
        <v>1</v>
      </c>
      <c r="BH20">
        <v>1</v>
      </c>
      <c r="BI20">
        <v>1</v>
      </c>
      <c r="BJ20">
        <v>1</v>
      </c>
      <c r="BK20">
        <v>1</v>
      </c>
      <c r="BL20">
        <v>1</v>
      </c>
      <c r="BM20">
        <v>1</v>
      </c>
      <c r="BN20">
        <v>0</v>
      </c>
      <c r="BO20">
        <v>0.217</v>
      </c>
      <c r="BP20">
        <v>0.192</v>
      </c>
      <c r="BQ20">
        <v>0.48299999999999998</v>
      </c>
      <c r="BR20">
        <v>1</v>
      </c>
      <c r="BS20">
        <v>1</v>
      </c>
      <c r="BT20">
        <v>0.96699999999999997</v>
      </c>
      <c r="BU20">
        <v>1</v>
      </c>
      <c r="BV20">
        <v>1</v>
      </c>
      <c r="BW20">
        <v>1</v>
      </c>
      <c r="BX20">
        <v>1</v>
      </c>
      <c r="BY20">
        <v>1</v>
      </c>
      <c r="BZ20">
        <v>1</v>
      </c>
      <c r="CA20">
        <v>0.68300000000000005</v>
      </c>
      <c r="CB20">
        <v>17.77</v>
      </c>
      <c r="CC20">
        <v>16.87</v>
      </c>
      <c r="CD20">
        <v>17.05</v>
      </c>
      <c r="CE20">
        <v>16.760000000000002</v>
      </c>
      <c r="CF20">
        <v>16.190000000000001</v>
      </c>
      <c r="CG20">
        <v>16.079999999999998</v>
      </c>
      <c r="CH20">
        <v>16.260000000000002</v>
      </c>
      <c r="CI20">
        <v>15.35</v>
      </c>
      <c r="CJ20">
        <v>14.92</v>
      </c>
      <c r="CK20">
        <v>15.37</v>
      </c>
      <c r="CL20">
        <v>15.05</v>
      </c>
      <c r="CM20">
        <v>15.11</v>
      </c>
      <c r="CN20">
        <v>16.059999999999999</v>
      </c>
      <c r="CO20">
        <v>16.579999999999998</v>
      </c>
      <c r="CP20">
        <v>1</v>
      </c>
      <c r="CQ20">
        <v>1</v>
      </c>
      <c r="CR20">
        <v>1</v>
      </c>
      <c r="CS20">
        <v>1</v>
      </c>
      <c r="CT20">
        <v>1</v>
      </c>
      <c r="CU20">
        <v>1</v>
      </c>
      <c r="CV20">
        <v>1</v>
      </c>
      <c r="CW20">
        <v>1</v>
      </c>
      <c r="CX20">
        <v>1</v>
      </c>
      <c r="CY20">
        <v>1</v>
      </c>
      <c r="CZ20">
        <v>1</v>
      </c>
      <c r="DA20">
        <v>1</v>
      </c>
      <c r="DB20">
        <v>1</v>
      </c>
      <c r="DC20">
        <v>1</v>
      </c>
      <c r="DD20">
        <v>1</v>
      </c>
      <c r="DE20">
        <v>1</v>
      </c>
      <c r="DF20">
        <v>1</v>
      </c>
      <c r="DG20">
        <v>1</v>
      </c>
      <c r="DH20">
        <v>1</v>
      </c>
      <c r="DI20">
        <v>1</v>
      </c>
      <c r="DJ20">
        <v>1</v>
      </c>
      <c r="DK20">
        <v>1</v>
      </c>
      <c r="DL20">
        <v>1</v>
      </c>
      <c r="DM20">
        <v>1</v>
      </c>
      <c r="DN20">
        <v>1</v>
      </c>
      <c r="DO20">
        <v>1</v>
      </c>
      <c r="DP20">
        <v>1</v>
      </c>
      <c r="DQ20">
        <v>1</v>
      </c>
      <c r="DR20">
        <v>0.22500000000000001</v>
      </c>
      <c r="DS20">
        <v>1</v>
      </c>
      <c r="DT20">
        <v>1</v>
      </c>
      <c r="DU20">
        <v>1</v>
      </c>
      <c r="DV20">
        <v>1</v>
      </c>
      <c r="DW20">
        <v>1</v>
      </c>
      <c r="DX20">
        <v>1</v>
      </c>
      <c r="DY20">
        <v>1</v>
      </c>
      <c r="DZ20">
        <v>1</v>
      </c>
      <c r="EA20">
        <v>1</v>
      </c>
      <c r="EB20">
        <v>1</v>
      </c>
      <c r="EC20">
        <v>1</v>
      </c>
      <c r="ED20">
        <v>1</v>
      </c>
      <c r="EE20">
        <v>1</v>
      </c>
      <c r="EF20">
        <v>5.3070000000000004</v>
      </c>
      <c r="EG20">
        <v>4.1970000000000001</v>
      </c>
      <c r="EH20">
        <v>5.6070000000000002</v>
      </c>
      <c r="EI20">
        <v>3.2570000000000001</v>
      </c>
      <c r="EJ20">
        <v>3.0510000000000002</v>
      </c>
      <c r="EK20">
        <v>2.9710000000000001</v>
      </c>
      <c r="EL20">
        <v>3.153</v>
      </c>
      <c r="EM20">
        <v>-3.4</v>
      </c>
      <c r="EN20">
        <v>1.351</v>
      </c>
      <c r="EO20">
        <v>-9.7000000000000003E-2</v>
      </c>
      <c r="EP20">
        <v>-3.7</v>
      </c>
      <c r="EQ20">
        <v>3.6440000000000001</v>
      </c>
      <c r="ER20">
        <v>2.9510000000000001</v>
      </c>
      <c r="ES20">
        <v>5.9950000000000001</v>
      </c>
      <c r="ET20">
        <v>0</v>
      </c>
      <c r="EU20">
        <v>264.70613585623602</v>
      </c>
    </row>
    <row r="21" spans="1:151" x14ac:dyDescent="0.25">
      <c r="A21" t="s">
        <v>632</v>
      </c>
      <c r="B21" t="s">
        <v>833</v>
      </c>
      <c r="C21" t="s">
        <v>595</v>
      </c>
      <c r="D21">
        <v>49</v>
      </c>
      <c r="E21" t="s">
        <v>10</v>
      </c>
      <c r="F21">
        <v>2</v>
      </c>
      <c r="G21">
        <v>1</v>
      </c>
      <c r="H21" t="s">
        <v>8</v>
      </c>
      <c r="I21" t="s">
        <v>612</v>
      </c>
      <c r="J21" t="s">
        <v>611</v>
      </c>
      <c r="K21" t="s">
        <v>606</v>
      </c>
      <c r="L21" t="s">
        <v>831</v>
      </c>
      <c r="M21" s="7">
        <v>0</v>
      </c>
      <c r="N21" s="7">
        <v>394.54134832987711</v>
      </c>
      <c r="O21" s="7">
        <f>M21*'Emission and cost factors'!$D$8+N21*'Emission and cost factors'!$E$8</f>
        <v>181.48902023174347</v>
      </c>
      <c r="P21" s="8">
        <f>M21*'Emission and cost factors'!$D$9+N21*'Emission and cost factors'!$E$9</f>
        <v>59.181202249481565</v>
      </c>
      <c r="Q21" s="7">
        <f t="shared" si="0"/>
        <v>19.799285714285713</v>
      </c>
      <c r="R21" s="2">
        <f t="shared" si="1"/>
        <v>9</v>
      </c>
      <c r="S21" s="2">
        <f t="shared" si="2"/>
        <v>0</v>
      </c>
      <c r="T21" s="2">
        <f t="shared" si="3"/>
        <v>0</v>
      </c>
      <c r="U21" s="7">
        <f t="shared" si="4"/>
        <v>0.32557142857142857</v>
      </c>
      <c r="V21" s="7">
        <f t="shared" si="5"/>
        <v>0</v>
      </c>
      <c r="W21" s="7">
        <f t="shared" si="6"/>
        <v>0</v>
      </c>
      <c r="X21">
        <v>20.21</v>
      </c>
      <c r="Y21">
        <v>20.05</v>
      </c>
      <c r="Z21">
        <v>20.2</v>
      </c>
      <c r="AA21">
        <v>20.09</v>
      </c>
      <c r="AB21">
        <v>19.920000000000002</v>
      </c>
      <c r="AC21">
        <v>19.91</v>
      </c>
      <c r="AD21">
        <v>19.96</v>
      </c>
      <c r="AE21">
        <v>19.510000000000002</v>
      </c>
      <c r="AF21">
        <v>19.28</v>
      </c>
      <c r="AG21">
        <v>19.420000000000002</v>
      </c>
      <c r="AH21">
        <v>19.420000000000002</v>
      </c>
      <c r="AI21">
        <v>19.34</v>
      </c>
      <c r="AJ21">
        <v>19.8</v>
      </c>
      <c r="AK21">
        <v>20.079999999999998</v>
      </c>
      <c r="AL21">
        <v>0</v>
      </c>
      <c r="AM21">
        <v>0</v>
      </c>
      <c r="AN21">
        <v>0</v>
      </c>
      <c r="AO21">
        <v>0</v>
      </c>
      <c r="AP21">
        <v>0.11700000000000001</v>
      </c>
      <c r="AQ21">
        <v>0.13300000000000001</v>
      </c>
      <c r="AR21">
        <v>0.05</v>
      </c>
      <c r="AS21">
        <v>0.56699999999999995</v>
      </c>
      <c r="AT21">
        <v>1</v>
      </c>
      <c r="AU21">
        <v>0.75800000000000001</v>
      </c>
      <c r="AV21">
        <v>0.65800000000000003</v>
      </c>
      <c r="AW21">
        <v>1</v>
      </c>
      <c r="AX21">
        <v>0.27500000000000002</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19.72</v>
      </c>
      <c r="CC21">
        <v>19.510000000000002</v>
      </c>
      <c r="CD21">
        <v>19.63</v>
      </c>
      <c r="CE21">
        <v>19.489999999999998</v>
      </c>
      <c r="CF21">
        <v>19.21</v>
      </c>
      <c r="CG21">
        <v>19.03</v>
      </c>
      <c r="CH21">
        <v>19.059999999999999</v>
      </c>
      <c r="CI21">
        <v>18.579999999999998</v>
      </c>
      <c r="CJ21">
        <v>18.37</v>
      </c>
      <c r="CK21">
        <v>18.55</v>
      </c>
      <c r="CL21">
        <v>18.399999999999999</v>
      </c>
      <c r="CM21">
        <v>18.420000000000002</v>
      </c>
      <c r="CN21">
        <v>18.88</v>
      </c>
      <c r="CO21">
        <v>19.25</v>
      </c>
      <c r="CP21">
        <v>0.375</v>
      </c>
      <c r="CQ21">
        <v>0.61699999999999999</v>
      </c>
      <c r="CR21">
        <v>0.5</v>
      </c>
      <c r="CS21">
        <v>0.61699999999999999</v>
      </c>
      <c r="CT21">
        <v>1</v>
      </c>
      <c r="CU21">
        <v>1</v>
      </c>
      <c r="CV21">
        <v>1</v>
      </c>
      <c r="CW21">
        <v>1</v>
      </c>
      <c r="CX21">
        <v>1</v>
      </c>
      <c r="CY21">
        <v>1</v>
      </c>
      <c r="CZ21">
        <v>1</v>
      </c>
      <c r="DA21">
        <v>1</v>
      </c>
      <c r="DB21">
        <v>1</v>
      </c>
      <c r="DC21">
        <v>1</v>
      </c>
      <c r="DD21">
        <v>0</v>
      </c>
      <c r="DE21">
        <v>0</v>
      </c>
      <c r="DF21">
        <v>0</v>
      </c>
      <c r="DG21">
        <v>0</v>
      </c>
      <c r="DH21">
        <v>0</v>
      </c>
      <c r="DI21">
        <v>0</v>
      </c>
      <c r="DJ21">
        <v>0</v>
      </c>
      <c r="DK21">
        <v>0.4</v>
      </c>
      <c r="DL21">
        <v>0.69199999999999995</v>
      </c>
      <c r="DM21">
        <v>0.47499999999999998</v>
      </c>
      <c r="DN21">
        <v>0.55000000000000004</v>
      </c>
      <c r="DO21">
        <v>0.7</v>
      </c>
      <c r="DP21">
        <v>0.15</v>
      </c>
      <c r="DQ21">
        <v>0</v>
      </c>
      <c r="DR21">
        <v>0</v>
      </c>
      <c r="DS21">
        <v>0</v>
      </c>
      <c r="DT21">
        <v>0</v>
      </c>
      <c r="DU21">
        <v>0</v>
      </c>
      <c r="DV21">
        <v>0</v>
      </c>
      <c r="DW21">
        <v>0</v>
      </c>
      <c r="DX21">
        <v>0</v>
      </c>
      <c r="DY21">
        <v>0</v>
      </c>
      <c r="DZ21">
        <v>0</v>
      </c>
      <c r="EA21">
        <v>0</v>
      </c>
      <c r="EB21">
        <v>0</v>
      </c>
      <c r="EC21">
        <v>0</v>
      </c>
      <c r="ED21">
        <v>0</v>
      </c>
      <c r="EE21">
        <v>0</v>
      </c>
      <c r="EF21">
        <v>5.3070000000000004</v>
      </c>
      <c r="EG21">
        <v>4.1970000000000001</v>
      </c>
      <c r="EH21">
        <v>5.6070000000000002</v>
      </c>
      <c r="EI21">
        <v>3.2570000000000001</v>
      </c>
      <c r="EJ21">
        <v>3.0510000000000002</v>
      </c>
      <c r="EK21">
        <v>2.9710000000000001</v>
      </c>
      <c r="EL21">
        <v>3.153</v>
      </c>
      <c r="EM21">
        <v>-3.4</v>
      </c>
      <c r="EN21">
        <v>1.351</v>
      </c>
      <c r="EO21">
        <v>-9.7000000000000003E-2</v>
      </c>
      <c r="EP21">
        <v>-3.7</v>
      </c>
      <c r="EQ21">
        <v>3.6440000000000001</v>
      </c>
      <c r="ER21">
        <v>2.9510000000000001</v>
      </c>
      <c r="ES21">
        <v>5.9950000000000001</v>
      </c>
      <c r="ET21">
        <v>0</v>
      </c>
      <c r="EU21">
        <v>184.119295887276</v>
      </c>
    </row>
    <row r="22" spans="1:151" x14ac:dyDescent="0.25">
      <c r="A22" t="s">
        <v>633</v>
      </c>
      <c r="B22" t="s">
        <v>833</v>
      </c>
      <c r="C22" t="s">
        <v>595</v>
      </c>
      <c r="D22">
        <v>50</v>
      </c>
      <c r="E22" t="s">
        <v>10</v>
      </c>
      <c r="F22">
        <v>2</v>
      </c>
      <c r="G22">
        <v>1</v>
      </c>
      <c r="H22" t="s">
        <v>8</v>
      </c>
      <c r="I22" t="s">
        <v>612</v>
      </c>
      <c r="J22" t="s">
        <v>5</v>
      </c>
      <c r="K22" t="s">
        <v>606</v>
      </c>
      <c r="L22" t="s">
        <v>831</v>
      </c>
      <c r="M22" s="7">
        <v>0</v>
      </c>
      <c r="N22" s="7">
        <v>394.02278603174142</v>
      </c>
      <c r="O22" s="7">
        <f>M22*'Emission and cost factors'!$D$8+N22*'Emission and cost factors'!$E$8</f>
        <v>181.25048157460105</v>
      </c>
      <c r="P22" s="8">
        <f>M22*'Emission and cost factors'!$D$9+N22*'Emission and cost factors'!$E$9</f>
        <v>59.103417904761208</v>
      </c>
      <c r="Q22" s="7">
        <f t="shared" si="0"/>
        <v>19.799285714285713</v>
      </c>
      <c r="R22" s="2">
        <f t="shared" si="1"/>
        <v>9</v>
      </c>
      <c r="S22" s="2">
        <f t="shared" si="2"/>
        <v>0</v>
      </c>
      <c r="T22" s="2">
        <f t="shared" si="3"/>
        <v>0</v>
      </c>
      <c r="U22" s="7">
        <f t="shared" si="4"/>
        <v>0.32614285714285718</v>
      </c>
      <c r="V22" s="7">
        <f t="shared" si="5"/>
        <v>0</v>
      </c>
      <c r="W22" s="7">
        <f t="shared" si="6"/>
        <v>0</v>
      </c>
      <c r="X22">
        <v>20.21</v>
      </c>
      <c r="Y22">
        <v>20.05</v>
      </c>
      <c r="Z22">
        <v>20.2</v>
      </c>
      <c r="AA22">
        <v>20.09</v>
      </c>
      <c r="AB22">
        <v>19.920000000000002</v>
      </c>
      <c r="AC22">
        <v>19.91</v>
      </c>
      <c r="AD22">
        <v>19.96</v>
      </c>
      <c r="AE22">
        <v>19.510000000000002</v>
      </c>
      <c r="AF22">
        <v>19.28</v>
      </c>
      <c r="AG22">
        <v>19.420000000000002</v>
      </c>
      <c r="AH22">
        <v>19.420000000000002</v>
      </c>
      <c r="AI22">
        <v>19.34</v>
      </c>
      <c r="AJ22">
        <v>19.8</v>
      </c>
      <c r="AK22">
        <v>20.079999999999998</v>
      </c>
      <c r="AL22">
        <v>0</v>
      </c>
      <c r="AM22">
        <v>0</v>
      </c>
      <c r="AN22">
        <v>0</v>
      </c>
      <c r="AO22">
        <v>0</v>
      </c>
      <c r="AP22">
        <v>0.125</v>
      </c>
      <c r="AQ22">
        <v>0.13300000000000001</v>
      </c>
      <c r="AR22">
        <v>0.05</v>
      </c>
      <c r="AS22">
        <v>0.56699999999999995</v>
      </c>
      <c r="AT22">
        <v>1</v>
      </c>
      <c r="AU22">
        <v>0.75800000000000001</v>
      </c>
      <c r="AV22">
        <v>0.65800000000000003</v>
      </c>
      <c r="AW22">
        <v>1</v>
      </c>
      <c r="AX22">
        <v>0.27500000000000002</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19.72</v>
      </c>
      <c r="CC22">
        <v>19.510000000000002</v>
      </c>
      <c r="CD22">
        <v>19.63</v>
      </c>
      <c r="CE22">
        <v>19.489999999999998</v>
      </c>
      <c r="CF22">
        <v>19.21</v>
      </c>
      <c r="CG22">
        <v>19.03</v>
      </c>
      <c r="CH22">
        <v>19.059999999999999</v>
      </c>
      <c r="CI22">
        <v>18.579999999999998</v>
      </c>
      <c r="CJ22">
        <v>18.37</v>
      </c>
      <c r="CK22">
        <v>18.55</v>
      </c>
      <c r="CL22">
        <v>18.399999999999999</v>
      </c>
      <c r="CM22">
        <v>18.420000000000002</v>
      </c>
      <c r="CN22">
        <v>18.88</v>
      </c>
      <c r="CO22">
        <v>19.25</v>
      </c>
      <c r="CP22">
        <v>0.375</v>
      </c>
      <c r="CQ22">
        <v>0.61699999999999999</v>
      </c>
      <c r="CR22">
        <v>0.5</v>
      </c>
      <c r="CS22">
        <v>0.61699999999999999</v>
      </c>
      <c r="CT22">
        <v>1</v>
      </c>
      <c r="CU22">
        <v>1</v>
      </c>
      <c r="CV22">
        <v>1</v>
      </c>
      <c r="CW22">
        <v>1</v>
      </c>
      <c r="CX22">
        <v>1</v>
      </c>
      <c r="CY22">
        <v>1</v>
      </c>
      <c r="CZ22">
        <v>1</v>
      </c>
      <c r="DA22">
        <v>1</v>
      </c>
      <c r="DB22">
        <v>1</v>
      </c>
      <c r="DC22">
        <v>1</v>
      </c>
      <c r="DD22">
        <v>0</v>
      </c>
      <c r="DE22">
        <v>0</v>
      </c>
      <c r="DF22">
        <v>0</v>
      </c>
      <c r="DG22">
        <v>0</v>
      </c>
      <c r="DH22">
        <v>0</v>
      </c>
      <c r="DI22">
        <v>0</v>
      </c>
      <c r="DJ22">
        <v>0</v>
      </c>
      <c r="DK22">
        <v>0.4</v>
      </c>
      <c r="DL22">
        <v>0.69199999999999995</v>
      </c>
      <c r="DM22">
        <v>0.47499999999999998</v>
      </c>
      <c r="DN22">
        <v>0.55000000000000004</v>
      </c>
      <c r="DO22">
        <v>0.7</v>
      </c>
      <c r="DP22">
        <v>0.15</v>
      </c>
      <c r="DQ22">
        <v>0</v>
      </c>
      <c r="DR22">
        <v>0</v>
      </c>
      <c r="DS22">
        <v>0</v>
      </c>
      <c r="DT22">
        <v>0</v>
      </c>
      <c r="DU22">
        <v>0</v>
      </c>
      <c r="DV22">
        <v>0</v>
      </c>
      <c r="DW22">
        <v>0</v>
      </c>
      <c r="DX22">
        <v>0</v>
      </c>
      <c r="DY22">
        <v>0</v>
      </c>
      <c r="DZ22">
        <v>0</v>
      </c>
      <c r="EA22">
        <v>0</v>
      </c>
      <c r="EB22">
        <v>0</v>
      </c>
      <c r="EC22">
        <v>0</v>
      </c>
      <c r="ED22">
        <v>0</v>
      </c>
      <c r="EE22">
        <v>0</v>
      </c>
      <c r="EF22">
        <v>5.3070000000000004</v>
      </c>
      <c r="EG22">
        <v>4.1970000000000001</v>
      </c>
      <c r="EH22">
        <v>5.6070000000000002</v>
      </c>
      <c r="EI22">
        <v>3.2570000000000001</v>
      </c>
      <c r="EJ22">
        <v>3.0510000000000002</v>
      </c>
      <c r="EK22">
        <v>2.9710000000000001</v>
      </c>
      <c r="EL22">
        <v>3.153</v>
      </c>
      <c r="EM22">
        <v>-3.4</v>
      </c>
      <c r="EN22">
        <v>1.351</v>
      </c>
      <c r="EO22">
        <v>-9.7000000000000003E-2</v>
      </c>
      <c r="EP22">
        <v>-3.7</v>
      </c>
      <c r="EQ22">
        <v>3.6440000000000001</v>
      </c>
      <c r="ER22">
        <v>2.9510000000000001</v>
      </c>
      <c r="ES22">
        <v>5.9950000000000001</v>
      </c>
      <c r="ET22">
        <v>0</v>
      </c>
      <c r="EU22">
        <v>183.87730014814599</v>
      </c>
    </row>
    <row r="23" spans="1:151" x14ac:dyDescent="0.25">
      <c r="A23" t="s">
        <v>634</v>
      </c>
      <c r="B23" t="s">
        <v>833</v>
      </c>
      <c r="C23" t="s">
        <v>595</v>
      </c>
      <c r="D23">
        <v>51</v>
      </c>
      <c r="E23" t="s">
        <v>10</v>
      </c>
      <c r="F23">
        <v>2</v>
      </c>
      <c r="G23">
        <v>1</v>
      </c>
      <c r="H23" t="s">
        <v>8</v>
      </c>
      <c r="I23" t="s">
        <v>7</v>
      </c>
      <c r="J23" t="s">
        <v>611</v>
      </c>
      <c r="K23" t="s">
        <v>606</v>
      </c>
      <c r="L23" t="s">
        <v>831</v>
      </c>
      <c r="M23" s="7">
        <v>0</v>
      </c>
      <c r="N23" s="7">
        <v>397.27228260519217</v>
      </c>
      <c r="O23" s="7">
        <f>M23*'Emission and cost factors'!$D$8+N23*'Emission and cost factors'!$E$8</f>
        <v>182.7452499983884</v>
      </c>
      <c r="P23" s="8">
        <f>M23*'Emission and cost factors'!$D$9+N23*'Emission and cost factors'!$E$9</f>
        <v>59.590842390778825</v>
      </c>
      <c r="Q23" s="7">
        <f t="shared" si="0"/>
        <v>19.842142857142854</v>
      </c>
      <c r="R23" s="2">
        <f t="shared" si="1"/>
        <v>8</v>
      </c>
      <c r="S23" s="2">
        <f t="shared" si="2"/>
        <v>0</v>
      </c>
      <c r="T23" s="2">
        <f t="shared" si="3"/>
        <v>0</v>
      </c>
      <c r="U23" s="7">
        <f t="shared" si="4"/>
        <v>0.31478571428571428</v>
      </c>
      <c r="V23" s="7">
        <f t="shared" si="5"/>
        <v>0</v>
      </c>
      <c r="W23" s="7">
        <f t="shared" si="6"/>
        <v>0</v>
      </c>
      <c r="X23">
        <v>20.23</v>
      </c>
      <c r="Y23">
        <v>20.079999999999998</v>
      </c>
      <c r="Z23">
        <v>20.21</v>
      </c>
      <c r="AA23">
        <v>20.100000000000001</v>
      </c>
      <c r="AB23">
        <v>19.97</v>
      </c>
      <c r="AC23">
        <v>19.95</v>
      </c>
      <c r="AD23">
        <v>20.010000000000002</v>
      </c>
      <c r="AE23">
        <v>19.579999999999998</v>
      </c>
      <c r="AF23">
        <v>19.34</v>
      </c>
      <c r="AG23">
        <v>19.48</v>
      </c>
      <c r="AH23">
        <v>19.5</v>
      </c>
      <c r="AI23">
        <v>19.38</v>
      </c>
      <c r="AJ23">
        <v>19.829999999999998</v>
      </c>
      <c r="AK23">
        <v>20.13</v>
      </c>
      <c r="AL23">
        <v>0</v>
      </c>
      <c r="AM23">
        <v>0</v>
      </c>
      <c r="AN23">
        <v>0</v>
      </c>
      <c r="AO23">
        <v>0</v>
      </c>
      <c r="AP23">
        <v>0.05</v>
      </c>
      <c r="AQ23">
        <v>8.3000000000000004E-2</v>
      </c>
      <c r="AR23">
        <v>0</v>
      </c>
      <c r="AS23">
        <v>0.55000000000000004</v>
      </c>
      <c r="AT23">
        <v>1</v>
      </c>
      <c r="AU23">
        <v>0.80800000000000005</v>
      </c>
      <c r="AV23">
        <v>0.65800000000000003</v>
      </c>
      <c r="AW23">
        <v>1</v>
      </c>
      <c r="AX23">
        <v>0.25800000000000001</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19.82</v>
      </c>
      <c r="CC23">
        <v>19.59</v>
      </c>
      <c r="CD23">
        <v>19.68</v>
      </c>
      <c r="CE23">
        <v>19.55</v>
      </c>
      <c r="CF23">
        <v>19.27</v>
      </c>
      <c r="CG23">
        <v>19.100000000000001</v>
      </c>
      <c r="CH23">
        <v>19.11</v>
      </c>
      <c r="CI23">
        <v>18.68</v>
      </c>
      <c r="CJ23">
        <v>18.440000000000001</v>
      </c>
      <c r="CK23">
        <v>18.61</v>
      </c>
      <c r="CL23">
        <v>18.489999999999998</v>
      </c>
      <c r="CM23">
        <v>18.47</v>
      </c>
      <c r="CN23">
        <v>18.920000000000002</v>
      </c>
      <c r="CO23">
        <v>19.260000000000002</v>
      </c>
      <c r="CP23">
        <v>0.27500000000000002</v>
      </c>
      <c r="CQ23">
        <v>0.6</v>
      </c>
      <c r="CR23">
        <v>0.5</v>
      </c>
      <c r="CS23">
        <v>0.625</v>
      </c>
      <c r="CT23">
        <v>1</v>
      </c>
      <c r="CU23">
        <v>1</v>
      </c>
      <c r="CV23">
        <v>1</v>
      </c>
      <c r="CW23">
        <v>1</v>
      </c>
      <c r="CX23">
        <v>1</v>
      </c>
      <c r="CY23">
        <v>1</v>
      </c>
      <c r="CZ23">
        <v>1</v>
      </c>
      <c r="DA23">
        <v>1</v>
      </c>
      <c r="DB23">
        <v>1</v>
      </c>
      <c r="DC23">
        <v>1</v>
      </c>
      <c r="DD23">
        <v>0</v>
      </c>
      <c r="DE23">
        <v>0</v>
      </c>
      <c r="DF23">
        <v>0</v>
      </c>
      <c r="DG23">
        <v>0</v>
      </c>
      <c r="DH23">
        <v>0</v>
      </c>
      <c r="DI23">
        <v>0</v>
      </c>
      <c r="DJ23">
        <v>0</v>
      </c>
      <c r="DK23">
        <v>0.34200000000000003</v>
      </c>
      <c r="DL23">
        <v>0.71699999999999997</v>
      </c>
      <c r="DM23">
        <v>0.46700000000000003</v>
      </c>
      <c r="DN23">
        <v>0.53300000000000003</v>
      </c>
      <c r="DO23">
        <v>0.75</v>
      </c>
      <c r="DP23">
        <v>0.11700000000000001</v>
      </c>
      <c r="DQ23">
        <v>0</v>
      </c>
      <c r="DR23">
        <v>0</v>
      </c>
      <c r="DS23">
        <v>0</v>
      </c>
      <c r="DT23">
        <v>0</v>
      </c>
      <c r="DU23">
        <v>0</v>
      </c>
      <c r="DV23">
        <v>0</v>
      </c>
      <c r="DW23">
        <v>0</v>
      </c>
      <c r="DX23">
        <v>0</v>
      </c>
      <c r="DY23">
        <v>0</v>
      </c>
      <c r="DZ23">
        <v>0</v>
      </c>
      <c r="EA23">
        <v>0</v>
      </c>
      <c r="EB23">
        <v>0</v>
      </c>
      <c r="EC23">
        <v>0</v>
      </c>
      <c r="ED23">
        <v>0</v>
      </c>
      <c r="EE23">
        <v>0</v>
      </c>
      <c r="EF23">
        <v>5.3070000000000004</v>
      </c>
      <c r="EG23">
        <v>4.1970000000000001</v>
      </c>
      <c r="EH23">
        <v>5.6070000000000002</v>
      </c>
      <c r="EI23">
        <v>3.2570000000000001</v>
      </c>
      <c r="EJ23">
        <v>3.0510000000000002</v>
      </c>
      <c r="EK23">
        <v>2.9710000000000001</v>
      </c>
      <c r="EL23">
        <v>3.153</v>
      </c>
      <c r="EM23">
        <v>-3.4</v>
      </c>
      <c r="EN23">
        <v>1.351</v>
      </c>
      <c r="EO23">
        <v>-9.7000000000000003E-2</v>
      </c>
      <c r="EP23">
        <v>-3.7</v>
      </c>
      <c r="EQ23">
        <v>3.6440000000000001</v>
      </c>
      <c r="ER23">
        <v>2.9510000000000001</v>
      </c>
      <c r="ES23">
        <v>5.9950000000000001</v>
      </c>
      <c r="ET23">
        <v>0</v>
      </c>
      <c r="EU23">
        <v>185.393731882423</v>
      </c>
    </row>
    <row r="24" spans="1:151" x14ac:dyDescent="0.25">
      <c r="A24" t="s">
        <v>635</v>
      </c>
      <c r="B24" t="s">
        <v>833</v>
      </c>
      <c r="C24" t="s">
        <v>595</v>
      </c>
      <c r="D24">
        <v>52</v>
      </c>
      <c r="E24" t="s">
        <v>10</v>
      </c>
      <c r="F24">
        <v>2</v>
      </c>
      <c r="G24">
        <v>1</v>
      </c>
      <c r="H24" t="s">
        <v>8</v>
      </c>
      <c r="I24" t="s">
        <v>7</v>
      </c>
      <c r="J24" t="s">
        <v>5</v>
      </c>
      <c r="K24" t="s">
        <v>606</v>
      </c>
      <c r="L24" t="s">
        <v>831</v>
      </c>
      <c r="M24" s="7">
        <v>0</v>
      </c>
      <c r="N24" s="7">
        <v>397.27008958519929</v>
      </c>
      <c r="O24" s="7">
        <f>M24*'Emission and cost factors'!$D$8+N24*'Emission and cost factors'!$E$8</f>
        <v>182.74424120919167</v>
      </c>
      <c r="P24" s="8">
        <f>M24*'Emission and cost factors'!$D$9+N24*'Emission and cost factors'!$E$9</f>
        <v>59.59051343777989</v>
      </c>
      <c r="Q24" s="7">
        <f t="shared" si="0"/>
        <v>19.842857142857138</v>
      </c>
      <c r="R24" s="2">
        <f t="shared" si="1"/>
        <v>8</v>
      </c>
      <c r="S24" s="2">
        <f t="shared" si="2"/>
        <v>0</v>
      </c>
      <c r="T24" s="2">
        <f t="shared" si="3"/>
        <v>0</v>
      </c>
      <c r="U24" s="7">
        <f t="shared" si="4"/>
        <v>0.31478571428571428</v>
      </c>
      <c r="V24" s="7">
        <f t="shared" si="5"/>
        <v>0</v>
      </c>
      <c r="W24" s="7">
        <f t="shared" si="6"/>
        <v>0</v>
      </c>
      <c r="X24">
        <v>20.23</v>
      </c>
      <c r="Y24">
        <v>20.079999999999998</v>
      </c>
      <c r="Z24">
        <v>20.21</v>
      </c>
      <c r="AA24">
        <v>20.100000000000001</v>
      </c>
      <c r="AB24">
        <v>19.97</v>
      </c>
      <c r="AC24">
        <v>19.95</v>
      </c>
      <c r="AD24">
        <v>20.010000000000002</v>
      </c>
      <c r="AE24">
        <v>19.579999999999998</v>
      </c>
      <c r="AF24">
        <v>19.34</v>
      </c>
      <c r="AG24">
        <v>19.48</v>
      </c>
      <c r="AH24">
        <v>19.5</v>
      </c>
      <c r="AI24">
        <v>19.38</v>
      </c>
      <c r="AJ24">
        <v>19.84</v>
      </c>
      <c r="AK24">
        <v>20.13</v>
      </c>
      <c r="AL24">
        <v>0</v>
      </c>
      <c r="AM24">
        <v>0</v>
      </c>
      <c r="AN24">
        <v>0</v>
      </c>
      <c r="AO24">
        <v>0</v>
      </c>
      <c r="AP24">
        <v>0.05</v>
      </c>
      <c r="AQ24">
        <v>8.3000000000000004E-2</v>
      </c>
      <c r="AR24">
        <v>0</v>
      </c>
      <c r="AS24">
        <v>0.55000000000000004</v>
      </c>
      <c r="AT24">
        <v>1</v>
      </c>
      <c r="AU24">
        <v>0.80800000000000005</v>
      </c>
      <c r="AV24">
        <v>0.65800000000000003</v>
      </c>
      <c r="AW24">
        <v>1</v>
      </c>
      <c r="AX24">
        <v>0.25800000000000001</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19.82</v>
      </c>
      <c r="CC24">
        <v>19.59</v>
      </c>
      <c r="CD24">
        <v>19.68</v>
      </c>
      <c r="CE24">
        <v>19.55</v>
      </c>
      <c r="CF24">
        <v>19.27</v>
      </c>
      <c r="CG24">
        <v>19.100000000000001</v>
      </c>
      <c r="CH24">
        <v>19.11</v>
      </c>
      <c r="CI24">
        <v>18.68</v>
      </c>
      <c r="CJ24">
        <v>18.440000000000001</v>
      </c>
      <c r="CK24">
        <v>18.61</v>
      </c>
      <c r="CL24">
        <v>18.489999999999998</v>
      </c>
      <c r="CM24">
        <v>18.47</v>
      </c>
      <c r="CN24">
        <v>18.920000000000002</v>
      </c>
      <c r="CO24">
        <v>19.260000000000002</v>
      </c>
      <c r="CP24">
        <v>0.27500000000000002</v>
      </c>
      <c r="CQ24">
        <v>0.6</v>
      </c>
      <c r="CR24">
        <v>0.5</v>
      </c>
      <c r="CS24">
        <v>0.625</v>
      </c>
      <c r="CT24">
        <v>1</v>
      </c>
      <c r="CU24">
        <v>1</v>
      </c>
      <c r="CV24">
        <v>1</v>
      </c>
      <c r="CW24">
        <v>1</v>
      </c>
      <c r="CX24">
        <v>1</v>
      </c>
      <c r="CY24">
        <v>1</v>
      </c>
      <c r="CZ24">
        <v>1</v>
      </c>
      <c r="DA24">
        <v>1</v>
      </c>
      <c r="DB24">
        <v>1</v>
      </c>
      <c r="DC24">
        <v>1</v>
      </c>
      <c r="DD24">
        <v>0</v>
      </c>
      <c r="DE24">
        <v>0</v>
      </c>
      <c r="DF24">
        <v>0</v>
      </c>
      <c r="DG24">
        <v>0</v>
      </c>
      <c r="DH24">
        <v>0</v>
      </c>
      <c r="DI24">
        <v>0</v>
      </c>
      <c r="DJ24">
        <v>0</v>
      </c>
      <c r="DK24">
        <v>0.34200000000000003</v>
      </c>
      <c r="DL24">
        <v>0.71699999999999997</v>
      </c>
      <c r="DM24">
        <v>0.46700000000000003</v>
      </c>
      <c r="DN24">
        <v>0.53300000000000003</v>
      </c>
      <c r="DO24">
        <v>0.75</v>
      </c>
      <c r="DP24">
        <v>0.11700000000000001</v>
      </c>
      <c r="DQ24">
        <v>0</v>
      </c>
      <c r="DR24">
        <v>0</v>
      </c>
      <c r="DS24">
        <v>0</v>
      </c>
      <c r="DT24">
        <v>0</v>
      </c>
      <c r="DU24">
        <v>0</v>
      </c>
      <c r="DV24">
        <v>0</v>
      </c>
      <c r="DW24">
        <v>0</v>
      </c>
      <c r="DX24">
        <v>0</v>
      </c>
      <c r="DY24">
        <v>0</v>
      </c>
      <c r="DZ24">
        <v>0</v>
      </c>
      <c r="EA24">
        <v>0</v>
      </c>
      <c r="EB24">
        <v>0</v>
      </c>
      <c r="EC24">
        <v>0</v>
      </c>
      <c r="ED24">
        <v>0</v>
      </c>
      <c r="EE24">
        <v>0</v>
      </c>
      <c r="EF24">
        <v>5.3070000000000004</v>
      </c>
      <c r="EG24">
        <v>4.1970000000000001</v>
      </c>
      <c r="EH24">
        <v>5.6070000000000002</v>
      </c>
      <c r="EI24">
        <v>3.2570000000000001</v>
      </c>
      <c r="EJ24">
        <v>3.0510000000000002</v>
      </c>
      <c r="EK24">
        <v>2.9710000000000001</v>
      </c>
      <c r="EL24">
        <v>3.153</v>
      </c>
      <c r="EM24">
        <v>-3.4</v>
      </c>
      <c r="EN24">
        <v>1.351</v>
      </c>
      <c r="EO24">
        <v>-9.7000000000000003E-2</v>
      </c>
      <c r="EP24">
        <v>-3.7</v>
      </c>
      <c r="EQ24">
        <v>3.6440000000000001</v>
      </c>
      <c r="ER24">
        <v>2.9510000000000001</v>
      </c>
      <c r="ES24">
        <v>5.9950000000000001</v>
      </c>
      <c r="ET24">
        <v>0</v>
      </c>
      <c r="EU24">
        <v>185.39270847309299</v>
      </c>
    </row>
    <row r="25" spans="1:151" x14ac:dyDescent="0.25">
      <c r="A25" t="s">
        <v>636</v>
      </c>
      <c r="B25" t="s">
        <v>833</v>
      </c>
      <c r="C25" t="s">
        <v>595</v>
      </c>
      <c r="D25">
        <v>53</v>
      </c>
      <c r="E25" t="s">
        <v>10</v>
      </c>
      <c r="F25">
        <v>2</v>
      </c>
      <c r="G25">
        <v>1</v>
      </c>
      <c r="H25" t="s">
        <v>8</v>
      </c>
      <c r="I25" t="s">
        <v>3</v>
      </c>
      <c r="J25" t="s">
        <v>611</v>
      </c>
      <c r="K25" t="s">
        <v>606</v>
      </c>
      <c r="L25" t="s">
        <v>831</v>
      </c>
      <c r="M25" s="7">
        <v>0</v>
      </c>
      <c r="N25" s="7">
        <v>392.83189164567642</v>
      </c>
      <c r="O25" s="7">
        <f>M25*'Emission and cost factors'!$D$8+N25*'Emission and cost factors'!$E$8</f>
        <v>180.70267015701117</v>
      </c>
      <c r="P25" s="8">
        <f>M25*'Emission and cost factors'!$D$9+N25*'Emission and cost factors'!$E$9</f>
        <v>58.92478374685146</v>
      </c>
      <c r="Q25" s="7">
        <f t="shared" si="0"/>
        <v>19.727142857142855</v>
      </c>
      <c r="R25" s="2">
        <f t="shared" si="1"/>
        <v>9</v>
      </c>
      <c r="S25" s="2">
        <f t="shared" si="2"/>
        <v>0</v>
      </c>
      <c r="T25" s="2">
        <f t="shared" si="3"/>
        <v>0</v>
      </c>
      <c r="U25" s="7">
        <f t="shared" si="4"/>
        <v>0.34885714285714287</v>
      </c>
      <c r="V25" s="7">
        <f t="shared" si="5"/>
        <v>0</v>
      </c>
      <c r="W25" s="7">
        <f t="shared" si="6"/>
        <v>0</v>
      </c>
      <c r="X25">
        <v>20.149999999999999</v>
      </c>
      <c r="Y25">
        <v>20.010000000000002</v>
      </c>
      <c r="Z25">
        <v>20.16</v>
      </c>
      <c r="AA25">
        <v>20.04</v>
      </c>
      <c r="AB25">
        <v>19.84</v>
      </c>
      <c r="AC25">
        <v>19.829999999999998</v>
      </c>
      <c r="AD25">
        <v>19.87</v>
      </c>
      <c r="AE25">
        <v>19.41</v>
      </c>
      <c r="AF25">
        <v>19.2</v>
      </c>
      <c r="AG25">
        <v>19.34</v>
      </c>
      <c r="AH25">
        <v>19.309999999999999</v>
      </c>
      <c r="AI25">
        <v>19.27</v>
      </c>
      <c r="AJ25">
        <v>19.73</v>
      </c>
      <c r="AK25">
        <v>20.02</v>
      </c>
      <c r="AL25">
        <v>0</v>
      </c>
      <c r="AM25">
        <v>0</v>
      </c>
      <c r="AN25">
        <v>0</v>
      </c>
      <c r="AO25">
        <v>0</v>
      </c>
      <c r="AP25">
        <v>0.217</v>
      </c>
      <c r="AQ25">
        <v>0.2</v>
      </c>
      <c r="AR25">
        <v>0.16700000000000001</v>
      </c>
      <c r="AS25">
        <v>0.59199999999999997</v>
      </c>
      <c r="AT25">
        <v>1</v>
      </c>
      <c r="AU25">
        <v>0.73299999999999998</v>
      </c>
      <c r="AV25">
        <v>0.66700000000000004</v>
      </c>
      <c r="AW25">
        <v>1</v>
      </c>
      <c r="AX25">
        <v>0.308</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19.62</v>
      </c>
      <c r="CC25">
        <v>19.41</v>
      </c>
      <c r="CD25">
        <v>19.559999999999999</v>
      </c>
      <c r="CE25">
        <v>19.399999999999999</v>
      </c>
      <c r="CF25">
        <v>19.11</v>
      </c>
      <c r="CG25">
        <v>18.940000000000001</v>
      </c>
      <c r="CH25">
        <v>18.989999999999998</v>
      </c>
      <c r="CI25">
        <v>18.440000000000001</v>
      </c>
      <c r="CJ25">
        <v>18.27</v>
      </c>
      <c r="CK25">
        <v>18.45</v>
      </c>
      <c r="CL25">
        <v>18.260000000000002</v>
      </c>
      <c r="CM25">
        <v>18.350000000000001</v>
      </c>
      <c r="CN25">
        <v>18.809999999999999</v>
      </c>
      <c r="CO25">
        <v>19.2</v>
      </c>
      <c r="CP25">
        <v>0.433</v>
      </c>
      <c r="CQ25">
        <v>0.625</v>
      </c>
      <c r="CR25">
        <v>0.50800000000000001</v>
      </c>
      <c r="CS25">
        <v>0.61699999999999999</v>
      </c>
      <c r="CT25">
        <v>0.93300000000000005</v>
      </c>
      <c r="CU25">
        <v>1</v>
      </c>
      <c r="CV25">
        <v>1</v>
      </c>
      <c r="CW25">
        <v>1</v>
      </c>
      <c r="CX25">
        <v>1</v>
      </c>
      <c r="CY25">
        <v>1</v>
      </c>
      <c r="CZ25">
        <v>1</v>
      </c>
      <c r="DA25">
        <v>1</v>
      </c>
      <c r="DB25">
        <v>1</v>
      </c>
      <c r="DC25">
        <v>0.96699999999999997</v>
      </c>
      <c r="DD25">
        <v>0</v>
      </c>
      <c r="DE25">
        <v>0</v>
      </c>
      <c r="DF25">
        <v>0</v>
      </c>
      <c r="DG25">
        <v>0</v>
      </c>
      <c r="DH25">
        <v>0</v>
      </c>
      <c r="DI25">
        <v>5.8000000000000003E-2</v>
      </c>
      <c r="DJ25">
        <v>1.7000000000000001E-2</v>
      </c>
      <c r="DK25">
        <v>0.45</v>
      </c>
      <c r="DL25">
        <v>0.67500000000000004</v>
      </c>
      <c r="DM25">
        <v>0.49199999999999999</v>
      </c>
      <c r="DN25">
        <v>0.57499999999999996</v>
      </c>
      <c r="DO25">
        <v>0.66700000000000004</v>
      </c>
      <c r="DP25">
        <v>0.2</v>
      </c>
      <c r="DQ25">
        <v>0</v>
      </c>
      <c r="DR25">
        <v>0</v>
      </c>
      <c r="DS25">
        <v>0</v>
      </c>
      <c r="DT25">
        <v>0</v>
      </c>
      <c r="DU25">
        <v>0</v>
      </c>
      <c r="DV25">
        <v>0</v>
      </c>
      <c r="DW25">
        <v>0</v>
      </c>
      <c r="DX25">
        <v>0</v>
      </c>
      <c r="DY25">
        <v>0</v>
      </c>
      <c r="DZ25">
        <v>0</v>
      </c>
      <c r="EA25">
        <v>0</v>
      </c>
      <c r="EB25">
        <v>0</v>
      </c>
      <c r="EC25">
        <v>0</v>
      </c>
      <c r="ED25">
        <v>0</v>
      </c>
      <c r="EE25">
        <v>0</v>
      </c>
      <c r="EF25">
        <v>5.3070000000000004</v>
      </c>
      <c r="EG25">
        <v>4.1970000000000001</v>
      </c>
      <c r="EH25">
        <v>5.6070000000000002</v>
      </c>
      <c r="EI25">
        <v>3.2570000000000001</v>
      </c>
      <c r="EJ25">
        <v>3.0510000000000002</v>
      </c>
      <c r="EK25">
        <v>2.9710000000000001</v>
      </c>
      <c r="EL25">
        <v>3.153</v>
      </c>
      <c r="EM25">
        <v>-3.4</v>
      </c>
      <c r="EN25">
        <v>1.351</v>
      </c>
      <c r="EO25">
        <v>-9.7000000000000003E-2</v>
      </c>
      <c r="EP25">
        <v>-3.7</v>
      </c>
      <c r="EQ25">
        <v>3.6440000000000001</v>
      </c>
      <c r="ER25">
        <v>2.9510000000000001</v>
      </c>
      <c r="ES25">
        <v>5.9950000000000001</v>
      </c>
      <c r="ET25">
        <v>0</v>
      </c>
      <c r="EU25">
        <v>183.321549434649</v>
      </c>
    </row>
    <row r="26" spans="1:151" x14ac:dyDescent="0.25">
      <c r="A26" t="s">
        <v>637</v>
      </c>
      <c r="B26" t="s">
        <v>833</v>
      </c>
      <c r="C26" t="s">
        <v>595</v>
      </c>
      <c r="D26">
        <v>54</v>
      </c>
      <c r="E26" t="s">
        <v>10</v>
      </c>
      <c r="F26">
        <v>2</v>
      </c>
      <c r="G26">
        <v>1</v>
      </c>
      <c r="H26" t="s">
        <v>8</v>
      </c>
      <c r="I26" t="s">
        <v>3</v>
      </c>
      <c r="J26" t="s">
        <v>5</v>
      </c>
      <c r="K26" t="s">
        <v>606</v>
      </c>
      <c r="L26" t="s">
        <v>831</v>
      </c>
      <c r="M26" s="7">
        <v>0</v>
      </c>
      <c r="N26" s="7">
        <v>392.71020738487715</v>
      </c>
      <c r="O26" s="7">
        <f>M26*'Emission and cost factors'!$D$8+N26*'Emission and cost factors'!$E$8</f>
        <v>180.64669539704349</v>
      </c>
      <c r="P26" s="8">
        <f>M26*'Emission and cost factors'!$D$9+N26*'Emission and cost factors'!$E$9</f>
        <v>58.906531107731567</v>
      </c>
      <c r="Q26" s="7">
        <f t="shared" si="0"/>
        <v>19.727142857142855</v>
      </c>
      <c r="R26" s="2">
        <f t="shared" si="1"/>
        <v>9</v>
      </c>
      <c r="S26" s="2">
        <f t="shared" si="2"/>
        <v>0</v>
      </c>
      <c r="T26" s="2">
        <f t="shared" si="3"/>
        <v>0</v>
      </c>
      <c r="U26" s="7">
        <f t="shared" si="4"/>
        <v>0.34885714285714287</v>
      </c>
      <c r="V26" s="7">
        <f t="shared" si="5"/>
        <v>0</v>
      </c>
      <c r="W26" s="7">
        <f t="shared" si="6"/>
        <v>0</v>
      </c>
      <c r="X26">
        <v>20.149999999999999</v>
      </c>
      <c r="Y26">
        <v>20.010000000000002</v>
      </c>
      <c r="Z26">
        <v>20.16</v>
      </c>
      <c r="AA26">
        <v>20.04</v>
      </c>
      <c r="AB26">
        <v>19.84</v>
      </c>
      <c r="AC26">
        <v>19.829999999999998</v>
      </c>
      <c r="AD26">
        <v>19.87</v>
      </c>
      <c r="AE26">
        <v>19.41</v>
      </c>
      <c r="AF26">
        <v>19.2</v>
      </c>
      <c r="AG26">
        <v>19.34</v>
      </c>
      <c r="AH26">
        <v>19.309999999999999</v>
      </c>
      <c r="AI26">
        <v>19.27</v>
      </c>
      <c r="AJ26">
        <v>19.73</v>
      </c>
      <c r="AK26">
        <v>20.02</v>
      </c>
      <c r="AL26">
        <v>0</v>
      </c>
      <c r="AM26">
        <v>0</v>
      </c>
      <c r="AN26">
        <v>0</v>
      </c>
      <c r="AO26">
        <v>0</v>
      </c>
      <c r="AP26">
        <v>0.217</v>
      </c>
      <c r="AQ26">
        <v>0.2</v>
      </c>
      <c r="AR26">
        <v>0.16700000000000001</v>
      </c>
      <c r="AS26">
        <v>0.59199999999999997</v>
      </c>
      <c r="AT26">
        <v>1</v>
      </c>
      <c r="AU26">
        <v>0.73299999999999998</v>
      </c>
      <c r="AV26">
        <v>0.66700000000000004</v>
      </c>
      <c r="AW26">
        <v>1</v>
      </c>
      <c r="AX26">
        <v>0.308</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19.62</v>
      </c>
      <c r="CC26">
        <v>19.41</v>
      </c>
      <c r="CD26">
        <v>19.559999999999999</v>
      </c>
      <c r="CE26">
        <v>19.399999999999999</v>
      </c>
      <c r="CF26">
        <v>19.11</v>
      </c>
      <c r="CG26">
        <v>18.940000000000001</v>
      </c>
      <c r="CH26">
        <v>18.989999999999998</v>
      </c>
      <c r="CI26">
        <v>18.440000000000001</v>
      </c>
      <c r="CJ26">
        <v>18.27</v>
      </c>
      <c r="CK26">
        <v>18.45</v>
      </c>
      <c r="CL26">
        <v>18.260000000000002</v>
      </c>
      <c r="CM26">
        <v>18.350000000000001</v>
      </c>
      <c r="CN26">
        <v>18.809999999999999</v>
      </c>
      <c r="CO26">
        <v>19.2</v>
      </c>
      <c r="CP26">
        <v>0.433</v>
      </c>
      <c r="CQ26">
        <v>0.625</v>
      </c>
      <c r="CR26">
        <v>0.50800000000000001</v>
      </c>
      <c r="CS26">
        <v>0.61699999999999999</v>
      </c>
      <c r="CT26">
        <v>0.93300000000000005</v>
      </c>
      <c r="CU26">
        <v>1</v>
      </c>
      <c r="CV26">
        <v>1</v>
      </c>
      <c r="CW26">
        <v>1</v>
      </c>
      <c r="CX26">
        <v>1</v>
      </c>
      <c r="CY26">
        <v>1</v>
      </c>
      <c r="CZ26">
        <v>1</v>
      </c>
      <c r="DA26">
        <v>1</v>
      </c>
      <c r="DB26">
        <v>1</v>
      </c>
      <c r="DC26">
        <v>0.96699999999999997</v>
      </c>
      <c r="DD26">
        <v>0</v>
      </c>
      <c r="DE26">
        <v>0</v>
      </c>
      <c r="DF26">
        <v>0</v>
      </c>
      <c r="DG26">
        <v>0</v>
      </c>
      <c r="DH26">
        <v>0</v>
      </c>
      <c r="DI26">
        <v>5.8000000000000003E-2</v>
      </c>
      <c r="DJ26">
        <v>1.7000000000000001E-2</v>
      </c>
      <c r="DK26">
        <v>0.45</v>
      </c>
      <c r="DL26">
        <v>0.67500000000000004</v>
      </c>
      <c r="DM26">
        <v>0.49199999999999999</v>
      </c>
      <c r="DN26">
        <v>0.57499999999999996</v>
      </c>
      <c r="DO26">
        <v>0.66700000000000004</v>
      </c>
      <c r="DP26">
        <v>0.2</v>
      </c>
      <c r="DQ26">
        <v>0</v>
      </c>
      <c r="DR26">
        <v>0</v>
      </c>
      <c r="DS26">
        <v>0</v>
      </c>
      <c r="DT26">
        <v>0</v>
      </c>
      <c r="DU26">
        <v>0</v>
      </c>
      <c r="DV26">
        <v>0</v>
      </c>
      <c r="DW26">
        <v>0</v>
      </c>
      <c r="DX26">
        <v>0</v>
      </c>
      <c r="DY26">
        <v>0</v>
      </c>
      <c r="DZ26">
        <v>0</v>
      </c>
      <c r="EA26">
        <v>0</v>
      </c>
      <c r="EB26">
        <v>0</v>
      </c>
      <c r="EC26">
        <v>0</v>
      </c>
      <c r="ED26">
        <v>0</v>
      </c>
      <c r="EE26">
        <v>0</v>
      </c>
      <c r="EF26">
        <v>5.3070000000000004</v>
      </c>
      <c r="EG26">
        <v>4.1970000000000001</v>
      </c>
      <c r="EH26">
        <v>5.6070000000000002</v>
      </c>
      <c r="EI26">
        <v>3.2570000000000001</v>
      </c>
      <c r="EJ26">
        <v>3.0510000000000002</v>
      </c>
      <c r="EK26">
        <v>2.9710000000000001</v>
      </c>
      <c r="EL26">
        <v>3.153</v>
      </c>
      <c r="EM26">
        <v>-3.4</v>
      </c>
      <c r="EN26">
        <v>1.351</v>
      </c>
      <c r="EO26">
        <v>-9.7000000000000003E-2</v>
      </c>
      <c r="EP26">
        <v>-3.7</v>
      </c>
      <c r="EQ26">
        <v>3.6440000000000001</v>
      </c>
      <c r="ER26">
        <v>2.9510000000000001</v>
      </c>
      <c r="ES26">
        <v>5.9950000000000001</v>
      </c>
      <c r="ET26">
        <v>0</v>
      </c>
      <c r="EU26">
        <v>183.26476344627599</v>
      </c>
    </row>
    <row r="27" spans="1:151" x14ac:dyDescent="0.25">
      <c r="A27" t="s">
        <v>638</v>
      </c>
      <c r="B27" t="s">
        <v>833</v>
      </c>
      <c r="C27" t="s">
        <v>595</v>
      </c>
      <c r="D27">
        <v>61</v>
      </c>
      <c r="E27" t="s">
        <v>10</v>
      </c>
      <c r="F27">
        <v>2</v>
      </c>
      <c r="G27">
        <v>1</v>
      </c>
      <c r="H27" t="s">
        <v>9</v>
      </c>
      <c r="I27" t="s">
        <v>612</v>
      </c>
      <c r="J27" t="s">
        <v>611</v>
      </c>
      <c r="K27" t="s">
        <v>606</v>
      </c>
      <c r="L27" t="s">
        <v>831</v>
      </c>
      <c r="M27" s="7">
        <v>0</v>
      </c>
      <c r="N27" s="7">
        <v>273.13513625878716</v>
      </c>
      <c r="O27" s="7">
        <f>M27*'Emission and cost factors'!$D$8+N27*'Emission and cost factors'!$E$8</f>
        <v>125.6421626790421</v>
      </c>
      <c r="P27" s="8">
        <f>M27*'Emission and cost factors'!$D$9+N27*'Emission and cost factors'!$E$9</f>
        <v>40.970270438818069</v>
      </c>
      <c r="Q27" s="7">
        <f t="shared" si="0"/>
        <v>20.21857142857143</v>
      </c>
      <c r="R27" s="2">
        <f t="shared" si="1"/>
        <v>1</v>
      </c>
      <c r="S27" s="2">
        <f t="shared" si="2"/>
        <v>0</v>
      </c>
      <c r="T27" s="2">
        <f t="shared" si="3"/>
        <v>0</v>
      </c>
      <c r="U27" s="7">
        <f t="shared" si="4"/>
        <v>6.5714285714285709E-3</v>
      </c>
      <c r="V27" s="7">
        <f t="shared" si="5"/>
        <v>0</v>
      </c>
      <c r="W27" s="7">
        <f t="shared" si="6"/>
        <v>0</v>
      </c>
      <c r="X27">
        <v>20.420000000000002</v>
      </c>
      <c r="Y27">
        <v>20.34</v>
      </c>
      <c r="Z27">
        <v>20.440000000000001</v>
      </c>
      <c r="AA27">
        <v>20.350000000000001</v>
      </c>
      <c r="AB27">
        <v>20.28</v>
      </c>
      <c r="AC27">
        <v>20.260000000000002</v>
      </c>
      <c r="AD27">
        <v>20.3</v>
      </c>
      <c r="AE27">
        <v>20.010000000000002</v>
      </c>
      <c r="AF27">
        <v>19.940000000000001</v>
      </c>
      <c r="AG27">
        <v>20.010000000000002</v>
      </c>
      <c r="AH27">
        <v>20</v>
      </c>
      <c r="AI27">
        <v>20.02</v>
      </c>
      <c r="AJ27">
        <v>20.260000000000002</v>
      </c>
      <c r="AK27">
        <v>20.43</v>
      </c>
      <c r="AL27">
        <v>0</v>
      </c>
      <c r="AM27">
        <v>0</v>
      </c>
      <c r="AN27">
        <v>0</v>
      </c>
      <c r="AO27">
        <v>0</v>
      </c>
      <c r="AP27">
        <v>0</v>
      </c>
      <c r="AQ27">
        <v>0</v>
      </c>
      <c r="AR27">
        <v>0</v>
      </c>
      <c r="AS27">
        <v>0</v>
      </c>
      <c r="AT27">
        <v>9.1999999999999998E-2</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19.989999999999998</v>
      </c>
      <c r="CC27">
        <v>19.87</v>
      </c>
      <c r="CD27">
        <v>19.96</v>
      </c>
      <c r="CE27">
        <v>19.84</v>
      </c>
      <c r="CF27">
        <v>19.79</v>
      </c>
      <c r="CG27">
        <v>19.71</v>
      </c>
      <c r="CH27">
        <v>19.78</v>
      </c>
      <c r="CI27">
        <v>19.41</v>
      </c>
      <c r="CJ27">
        <v>19.2</v>
      </c>
      <c r="CK27">
        <v>19.3</v>
      </c>
      <c r="CL27">
        <v>19.239999999999998</v>
      </c>
      <c r="CM27">
        <v>19.239999999999998</v>
      </c>
      <c r="CN27">
        <v>19.59</v>
      </c>
      <c r="CO27">
        <v>19.88</v>
      </c>
      <c r="CP27">
        <v>8.0000000000000002E-3</v>
      </c>
      <c r="CQ27">
        <v>0.183</v>
      </c>
      <c r="CR27">
        <v>5.8000000000000003E-2</v>
      </c>
      <c r="CS27">
        <v>0.217</v>
      </c>
      <c r="CT27">
        <v>0.27500000000000002</v>
      </c>
      <c r="CU27">
        <v>0.38300000000000001</v>
      </c>
      <c r="CV27">
        <v>0.29199999999999998</v>
      </c>
      <c r="CW27">
        <v>0.59199999999999997</v>
      </c>
      <c r="CX27">
        <v>1</v>
      </c>
      <c r="CY27">
        <v>0.78300000000000003</v>
      </c>
      <c r="CZ27">
        <v>0.74199999999999999</v>
      </c>
      <c r="DA27">
        <v>1</v>
      </c>
      <c r="DB27">
        <v>0.53300000000000003</v>
      </c>
      <c r="DC27">
        <v>0.192</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5.3070000000000004</v>
      </c>
      <c r="EG27">
        <v>4.1970000000000001</v>
      </c>
      <c r="EH27">
        <v>5.6070000000000002</v>
      </c>
      <c r="EI27">
        <v>3.2570000000000001</v>
      </c>
      <c r="EJ27">
        <v>3.0510000000000002</v>
      </c>
      <c r="EK27">
        <v>2.9710000000000001</v>
      </c>
      <c r="EL27">
        <v>3.153</v>
      </c>
      <c r="EM27">
        <v>-3.4</v>
      </c>
      <c r="EN27">
        <v>1.351</v>
      </c>
      <c r="EO27">
        <v>-9.7000000000000003E-2</v>
      </c>
      <c r="EP27">
        <v>-3.7</v>
      </c>
      <c r="EQ27">
        <v>3.6440000000000001</v>
      </c>
      <c r="ER27">
        <v>2.9510000000000001</v>
      </c>
      <c r="ES27">
        <v>5.9950000000000001</v>
      </c>
      <c r="ET27">
        <v>0</v>
      </c>
      <c r="EU27">
        <v>127.46306358743399</v>
      </c>
    </row>
    <row r="28" spans="1:151" x14ac:dyDescent="0.25">
      <c r="A28" t="s">
        <v>639</v>
      </c>
      <c r="B28" t="s">
        <v>833</v>
      </c>
      <c r="C28" t="s">
        <v>595</v>
      </c>
      <c r="D28">
        <v>62</v>
      </c>
      <c r="E28" t="s">
        <v>10</v>
      </c>
      <c r="F28">
        <v>2</v>
      </c>
      <c r="G28">
        <v>1</v>
      </c>
      <c r="H28" t="s">
        <v>9</v>
      </c>
      <c r="I28" t="s">
        <v>612</v>
      </c>
      <c r="J28" t="s">
        <v>5</v>
      </c>
      <c r="K28" t="s">
        <v>606</v>
      </c>
      <c r="L28" t="s">
        <v>831</v>
      </c>
      <c r="M28" s="7">
        <v>0</v>
      </c>
      <c r="N28" s="7">
        <v>273.09609496486928</v>
      </c>
      <c r="O28" s="7">
        <f>M28*'Emission and cost factors'!$D$8+N28*'Emission and cost factors'!$E$8</f>
        <v>125.62420368383988</v>
      </c>
      <c r="P28" s="8">
        <f>M28*'Emission and cost factors'!$D$9+N28*'Emission and cost factors'!$E$9</f>
        <v>40.964414244730392</v>
      </c>
      <c r="Q28" s="7">
        <f t="shared" si="0"/>
        <v>20.21857142857143</v>
      </c>
      <c r="R28" s="2">
        <f t="shared" si="1"/>
        <v>1</v>
      </c>
      <c r="S28" s="2">
        <f t="shared" si="2"/>
        <v>0</v>
      </c>
      <c r="T28" s="2">
        <f t="shared" si="3"/>
        <v>0</v>
      </c>
      <c r="U28" s="7">
        <f t="shared" si="4"/>
        <v>6.5714285714285709E-3</v>
      </c>
      <c r="V28" s="7">
        <f t="shared" si="5"/>
        <v>0</v>
      </c>
      <c r="W28" s="7">
        <f t="shared" si="6"/>
        <v>0</v>
      </c>
      <c r="X28">
        <v>20.420000000000002</v>
      </c>
      <c r="Y28">
        <v>20.34</v>
      </c>
      <c r="Z28">
        <v>20.440000000000001</v>
      </c>
      <c r="AA28">
        <v>20.350000000000001</v>
      </c>
      <c r="AB28">
        <v>20.28</v>
      </c>
      <c r="AC28">
        <v>20.260000000000002</v>
      </c>
      <c r="AD28">
        <v>20.3</v>
      </c>
      <c r="AE28">
        <v>20.010000000000002</v>
      </c>
      <c r="AF28">
        <v>19.940000000000001</v>
      </c>
      <c r="AG28">
        <v>20.010000000000002</v>
      </c>
      <c r="AH28">
        <v>20</v>
      </c>
      <c r="AI28">
        <v>20.02</v>
      </c>
      <c r="AJ28">
        <v>20.260000000000002</v>
      </c>
      <c r="AK28">
        <v>20.43</v>
      </c>
      <c r="AL28">
        <v>0</v>
      </c>
      <c r="AM28">
        <v>0</v>
      </c>
      <c r="AN28">
        <v>0</v>
      </c>
      <c r="AO28">
        <v>0</v>
      </c>
      <c r="AP28">
        <v>0</v>
      </c>
      <c r="AQ28">
        <v>0</v>
      </c>
      <c r="AR28">
        <v>0</v>
      </c>
      <c r="AS28">
        <v>0</v>
      </c>
      <c r="AT28">
        <v>9.1999999999999998E-2</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19.989999999999998</v>
      </c>
      <c r="CC28">
        <v>19.87</v>
      </c>
      <c r="CD28">
        <v>19.96</v>
      </c>
      <c r="CE28">
        <v>19.84</v>
      </c>
      <c r="CF28">
        <v>19.79</v>
      </c>
      <c r="CG28">
        <v>19.71</v>
      </c>
      <c r="CH28">
        <v>19.78</v>
      </c>
      <c r="CI28">
        <v>19.41</v>
      </c>
      <c r="CJ28">
        <v>19.2</v>
      </c>
      <c r="CK28">
        <v>19.3</v>
      </c>
      <c r="CL28">
        <v>19.239999999999998</v>
      </c>
      <c r="CM28">
        <v>19.239999999999998</v>
      </c>
      <c r="CN28">
        <v>19.59</v>
      </c>
      <c r="CO28">
        <v>19.88</v>
      </c>
      <c r="CP28">
        <v>8.0000000000000002E-3</v>
      </c>
      <c r="CQ28">
        <v>0.183</v>
      </c>
      <c r="CR28">
        <v>5.8000000000000003E-2</v>
      </c>
      <c r="CS28">
        <v>0.217</v>
      </c>
      <c r="CT28">
        <v>0.27500000000000002</v>
      </c>
      <c r="CU28">
        <v>0.38300000000000001</v>
      </c>
      <c r="CV28">
        <v>0.29199999999999998</v>
      </c>
      <c r="CW28">
        <v>0.59199999999999997</v>
      </c>
      <c r="CX28">
        <v>1</v>
      </c>
      <c r="CY28">
        <v>0.78300000000000003</v>
      </c>
      <c r="CZ28">
        <v>0.74199999999999999</v>
      </c>
      <c r="DA28">
        <v>1</v>
      </c>
      <c r="DB28">
        <v>0.53300000000000003</v>
      </c>
      <c r="DC28">
        <v>0.192</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5.3070000000000004</v>
      </c>
      <c r="EG28">
        <v>4.1970000000000001</v>
      </c>
      <c r="EH28">
        <v>5.6070000000000002</v>
      </c>
      <c r="EI28">
        <v>3.2570000000000001</v>
      </c>
      <c r="EJ28">
        <v>3.0510000000000002</v>
      </c>
      <c r="EK28">
        <v>2.9710000000000001</v>
      </c>
      <c r="EL28">
        <v>3.153</v>
      </c>
      <c r="EM28">
        <v>-3.4</v>
      </c>
      <c r="EN28">
        <v>1.351</v>
      </c>
      <c r="EO28">
        <v>-9.7000000000000003E-2</v>
      </c>
      <c r="EP28">
        <v>-3.7</v>
      </c>
      <c r="EQ28">
        <v>3.6440000000000001</v>
      </c>
      <c r="ER28">
        <v>2.9510000000000001</v>
      </c>
      <c r="ES28">
        <v>5.9950000000000001</v>
      </c>
      <c r="ET28">
        <v>0</v>
      </c>
      <c r="EU28">
        <v>127.444844316939</v>
      </c>
    </row>
    <row r="29" spans="1:151" x14ac:dyDescent="0.25">
      <c r="A29" t="s">
        <v>640</v>
      </c>
      <c r="B29" t="s">
        <v>833</v>
      </c>
      <c r="C29" t="s">
        <v>595</v>
      </c>
      <c r="D29">
        <v>63</v>
      </c>
      <c r="E29" t="s">
        <v>10</v>
      </c>
      <c r="F29">
        <v>2</v>
      </c>
      <c r="G29">
        <v>1</v>
      </c>
      <c r="H29" t="s">
        <v>9</v>
      </c>
      <c r="I29" t="s">
        <v>7</v>
      </c>
      <c r="J29" t="s">
        <v>611</v>
      </c>
      <c r="K29" t="s">
        <v>606</v>
      </c>
      <c r="L29" t="s">
        <v>831</v>
      </c>
      <c r="M29" s="7">
        <v>0</v>
      </c>
      <c r="N29" s="7">
        <v>281.51371644769927</v>
      </c>
      <c r="O29" s="7">
        <f>M29*'Emission and cost factors'!$D$8+N29*'Emission and cost factors'!$E$8</f>
        <v>129.49630956594166</v>
      </c>
      <c r="P29" s="8">
        <f>M29*'Emission and cost factors'!$D$9+N29*'Emission and cost factors'!$E$9</f>
        <v>42.227057467154886</v>
      </c>
      <c r="Q29" s="7">
        <f t="shared" si="0"/>
        <v>20.244999999999997</v>
      </c>
      <c r="R29" s="2">
        <f t="shared" si="1"/>
        <v>1</v>
      </c>
      <c r="S29" s="2">
        <f t="shared" si="2"/>
        <v>0</v>
      </c>
      <c r="T29" s="2">
        <f t="shared" si="3"/>
        <v>0</v>
      </c>
      <c r="U29" s="7">
        <f t="shared" si="4"/>
        <v>2.3571428571428571E-3</v>
      </c>
      <c r="V29" s="7">
        <f t="shared" si="5"/>
        <v>0</v>
      </c>
      <c r="W29" s="7">
        <f t="shared" si="6"/>
        <v>0</v>
      </c>
      <c r="X29">
        <v>20.420000000000002</v>
      </c>
      <c r="Y29">
        <v>20.34</v>
      </c>
      <c r="Z29">
        <v>20.46</v>
      </c>
      <c r="AA29">
        <v>20.37</v>
      </c>
      <c r="AB29">
        <v>20.28</v>
      </c>
      <c r="AC29">
        <v>20.3</v>
      </c>
      <c r="AD29">
        <v>20.329999999999998</v>
      </c>
      <c r="AE29">
        <v>20.07</v>
      </c>
      <c r="AF29">
        <v>19.98</v>
      </c>
      <c r="AG29">
        <v>20.04</v>
      </c>
      <c r="AH29">
        <v>20.04</v>
      </c>
      <c r="AI29">
        <v>20.05</v>
      </c>
      <c r="AJ29">
        <v>20.28</v>
      </c>
      <c r="AK29">
        <v>20.47</v>
      </c>
      <c r="AL29">
        <v>0</v>
      </c>
      <c r="AM29">
        <v>0</v>
      </c>
      <c r="AN29">
        <v>0</v>
      </c>
      <c r="AO29">
        <v>0</v>
      </c>
      <c r="AP29">
        <v>0</v>
      </c>
      <c r="AQ29">
        <v>0</v>
      </c>
      <c r="AR29">
        <v>0</v>
      </c>
      <c r="AS29">
        <v>0</v>
      </c>
      <c r="AT29">
        <v>3.3000000000000002E-2</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20.03</v>
      </c>
      <c r="CC29">
        <v>19.93</v>
      </c>
      <c r="CD29">
        <v>20</v>
      </c>
      <c r="CE29">
        <v>19.89</v>
      </c>
      <c r="CF29">
        <v>19.850000000000001</v>
      </c>
      <c r="CG29">
        <v>19.77</v>
      </c>
      <c r="CH29">
        <v>19.850000000000001</v>
      </c>
      <c r="CI29">
        <v>19.5</v>
      </c>
      <c r="CJ29">
        <v>19.27</v>
      </c>
      <c r="CK29">
        <v>19.37</v>
      </c>
      <c r="CL29">
        <v>19.32</v>
      </c>
      <c r="CM29">
        <v>19.29</v>
      </c>
      <c r="CN29">
        <v>19.64</v>
      </c>
      <c r="CO29">
        <v>19.97</v>
      </c>
      <c r="CP29">
        <v>0</v>
      </c>
      <c r="CQ29">
        <v>0.11700000000000001</v>
      </c>
      <c r="CR29">
        <v>0</v>
      </c>
      <c r="CS29">
        <v>0.16700000000000001</v>
      </c>
      <c r="CT29">
        <v>0.217</v>
      </c>
      <c r="CU29">
        <v>0.35</v>
      </c>
      <c r="CV29">
        <v>0.22500000000000001</v>
      </c>
      <c r="CW29">
        <v>0.57499999999999996</v>
      </c>
      <c r="CX29">
        <v>1</v>
      </c>
      <c r="CY29">
        <v>0.84199999999999997</v>
      </c>
      <c r="CZ29">
        <v>0.76700000000000002</v>
      </c>
      <c r="DA29">
        <v>1</v>
      </c>
      <c r="DB29">
        <v>0.52500000000000002</v>
      </c>
      <c r="DC29">
        <v>0.05</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5.3070000000000004</v>
      </c>
      <c r="EG29">
        <v>4.1970000000000001</v>
      </c>
      <c r="EH29">
        <v>5.6070000000000002</v>
      </c>
      <c r="EI29">
        <v>3.2570000000000001</v>
      </c>
      <c r="EJ29">
        <v>3.0510000000000002</v>
      </c>
      <c r="EK29">
        <v>2.9710000000000001</v>
      </c>
      <c r="EL29">
        <v>3.153</v>
      </c>
      <c r="EM29">
        <v>-3.4</v>
      </c>
      <c r="EN29">
        <v>1.351</v>
      </c>
      <c r="EO29">
        <v>-9.7000000000000003E-2</v>
      </c>
      <c r="EP29">
        <v>-3.7</v>
      </c>
      <c r="EQ29">
        <v>3.6440000000000001</v>
      </c>
      <c r="ER29">
        <v>2.9510000000000001</v>
      </c>
      <c r="ES29">
        <v>5.9950000000000001</v>
      </c>
      <c r="ET29">
        <v>0</v>
      </c>
      <c r="EU29">
        <v>131.37306767559301</v>
      </c>
    </row>
    <row r="30" spans="1:151" x14ac:dyDescent="0.25">
      <c r="A30" t="s">
        <v>641</v>
      </c>
      <c r="B30" t="s">
        <v>833</v>
      </c>
      <c r="C30" t="s">
        <v>595</v>
      </c>
      <c r="D30">
        <v>64</v>
      </c>
      <c r="E30" t="s">
        <v>10</v>
      </c>
      <c r="F30">
        <v>2</v>
      </c>
      <c r="G30">
        <v>1</v>
      </c>
      <c r="H30" t="s">
        <v>9</v>
      </c>
      <c r="I30" t="s">
        <v>7</v>
      </c>
      <c r="J30" t="s">
        <v>5</v>
      </c>
      <c r="K30" t="s">
        <v>606</v>
      </c>
      <c r="L30" t="s">
        <v>831</v>
      </c>
      <c r="M30" s="7">
        <v>0</v>
      </c>
      <c r="N30" s="7">
        <v>281.42211439726503</v>
      </c>
      <c r="O30" s="7">
        <f>M30*'Emission and cost factors'!$D$8+N30*'Emission and cost factors'!$E$8</f>
        <v>129.45417262274191</v>
      </c>
      <c r="P30" s="8">
        <f>M30*'Emission and cost factors'!$D$9+N30*'Emission and cost factors'!$E$9</f>
        <v>42.213317159589756</v>
      </c>
      <c r="Q30" s="7">
        <f t="shared" si="0"/>
        <v>20.244999999999997</v>
      </c>
      <c r="R30" s="2">
        <f t="shared" si="1"/>
        <v>1</v>
      </c>
      <c r="S30" s="2">
        <f t="shared" si="2"/>
        <v>0</v>
      </c>
      <c r="T30" s="2">
        <f t="shared" si="3"/>
        <v>0</v>
      </c>
      <c r="U30" s="7">
        <f t="shared" si="4"/>
        <v>2.3571428571428571E-3</v>
      </c>
      <c r="V30" s="7">
        <f t="shared" si="5"/>
        <v>0</v>
      </c>
      <c r="W30" s="7">
        <f t="shared" si="6"/>
        <v>0</v>
      </c>
      <c r="X30">
        <v>20.420000000000002</v>
      </c>
      <c r="Y30">
        <v>20.34</v>
      </c>
      <c r="Z30">
        <v>20.46</v>
      </c>
      <c r="AA30">
        <v>20.37</v>
      </c>
      <c r="AB30">
        <v>20.28</v>
      </c>
      <c r="AC30">
        <v>20.3</v>
      </c>
      <c r="AD30">
        <v>20.329999999999998</v>
      </c>
      <c r="AE30">
        <v>20.07</v>
      </c>
      <c r="AF30">
        <v>19.98</v>
      </c>
      <c r="AG30">
        <v>20.04</v>
      </c>
      <c r="AH30">
        <v>20.04</v>
      </c>
      <c r="AI30">
        <v>20.05</v>
      </c>
      <c r="AJ30">
        <v>20.28</v>
      </c>
      <c r="AK30">
        <v>20.47</v>
      </c>
      <c r="AL30">
        <v>0</v>
      </c>
      <c r="AM30">
        <v>0</v>
      </c>
      <c r="AN30">
        <v>0</v>
      </c>
      <c r="AO30">
        <v>0</v>
      </c>
      <c r="AP30">
        <v>0</v>
      </c>
      <c r="AQ30">
        <v>0</v>
      </c>
      <c r="AR30">
        <v>0</v>
      </c>
      <c r="AS30">
        <v>0</v>
      </c>
      <c r="AT30">
        <v>3.3000000000000002E-2</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20.03</v>
      </c>
      <c r="CC30">
        <v>19.93</v>
      </c>
      <c r="CD30">
        <v>20</v>
      </c>
      <c r="CE30">
        <v>19.89</v>
      </c>
      <c r="CF30">
        <v>19.850000000000001</v>
      </c>
      <c r="CG30">
        <v>19.77</v>
      </c>
      <c r="CH30">
        <v>19.850000000000001</v>
      </c>
      <c r="CI30">
        <v>19.5</v>
      </c>
      <c r="CJ30">
        <v>19.27</v>
      </c>
      <c r="CK30">
        <v>19.37</v>
      </c>
      <c r="CL30">
        <v>19.32</v>
      </c>
      <c r="CM30">
        <v>19.29</v>
      </c>
      <c r="CN30">
        <v>19.64</v>
      </c>
      <c r="CO30">
        <v>19.97</v>
      </c>
      <c r="CP30">
        <v>0</v>
      </c>
      <c r="CQ30">
        <v>0.11700000000000001</v>
      </c>
      <c r="CR30">
        <v>0</v>
      </c>
      <c r="CS30">
        <v>0.16700000000000001</v>
      </c>
      <c r="CT30">
        <v>0.217</v>
      </c>
      <c r="CU30">
        <v>0.35</v>
      </c>
      <c r="CV30">
        <v>0.22500000000000001</v>
      </c>
      <c r="CW30">
        <v>0.57499999999999996</v>
      </c>
      <c r="CX30">
        <v>1</v>
      </c>
      <c r="CY30">
        <v>0.84199999999999997</v>
      </c>
      <c r="CZ30">
        <v>0.76700000000000002</v>
      </c>
      <c r="DA30">
        <v>1</v>
      </c>
      <c r="DB30">
        <v>0.52500000000000002</v>
      </c>
      <c r="DC30">
        <v>0.05</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5.3070000000000004</v>
      </c>
      <c r="EG30">
        <v>4.1970000000000001</v>
      </c>
      <c r="EH30">
        <v>5.6070000000000002</v>
      </c>
      <c r="EI30">
        <v>3.2570000000000001</v>
      </c>
      <c r="EJ30">
        <v>3.0510000000000002</v>
      </c>
      <c r="EK30">
        <v>2.9710000000000001</v>
      </c>
      <c r="EL30">
        <v>3.153</v>
      </c>
      <c r="EM30">
        <v>-3.4</v>
      </c>
      <c r="EN30">
        <v>1.351</v>
      </c>
      <c r="EO30">
        <v>-9.7000000000000003E-2</v>
      </c>
      <c r="EP30">
        <v>-3.7</v>
      </c>
      <c r="EQ30">
        <v>3.6440000000000001</v>
      </c>
      <c r="ER30">
        <v>2.9510000000000001</v>
      </c>
      <c r="ES30">
        <v>5.9950000000000001</v>
      </c>
      <c r="ET30">
        <v>0</v>
      </c>
      <c r="EU30">
        <v>131.330320052057</v>
      </c>
    </row>
    <row r="31" spans="1:151" x14ac:dyDescent="0.25">
      <c r="A31" t="s">
        <v>642</v>
      </c>
      <c r="B31" t="s">
        <v>833</v>
      </c>
      <c r="C31" t="s">
        <v>595</v>
      </c>
      <c r="D31">
        <v>65</v>
      </c>
      <c r="E31" t="s">
        <v>10</v>
      </c>
      <c r="F31">
        <v>2</v>
      </c>
      <c r="G31">
        <v>1</v>
      </c>
      <c r="H31" t="s">
        <v>9</v>
      </c>
      <c r="I31" t="s">
        <v>3</v>
      </c>
      <c r="J31" t="s">
        <v>611</v>
      </c>
      <c r="K31" t="s">
        <v>606</v>
      </c>
      <c r="L31" t="s">
        <v>831</v>
      </c>
      <c r="M31" s="7">
        <v>0</v>
      </c>
      <c r="N31" s="7">
        <v>270.2740192338814</v>
      </c>
      <c r="O31" s="7">
        <f>M31*'Emission and cost factors'!$D$8+N31*'Emission and cost factors'!$E$8</f>
        <v>124.32604884758545</v>
      </c>
      <c r="P31" s="8">
        <f>M31*'Emission and cost factors'!$D$9+N31*'Emission and cost factors'!$E$9</f>
        <v>40.541102885082211</v>
      </c>
      <c r="Q31" s="7">
        <f t="shared" si="0"/>
        <v>20.154999999999998</v>
      </c>
      <c r="R31" s="2">
        <f t="shared" si="1"/>
        <v>5</v>
      </c>
      <c r="S31" s="2">
        <f t="shared" si="2"/>
        <v>0</v>
      </c>
      <c r="T31" s="2">
        <f t="shared" si="3"/>
        <v>0</v>
      </c>
      <c r="U31" s="7">
        <f t="shared" si="4"/>
        <v>3.5785714285714289E-2</v>
      </c>
      <c r="V31" s="7">
        <f t="shared" si="5"/>
        <v>0</v>
      </c>
      <c r="W31" s="7">
        <f t="shared" si="6"/>
        <v>0</v>
      </c>
      <c r="X31">
        <v>20.37</v>
      </c>
      <c r="Y31">
        <v>20.3</v>
      </c>
      <c r="Z31">
        <v>20.41</v>
      </c>
      <c r="AA31">
        <v>20.3</v>
      </c>
      <c r="AB31">
        <v>20.22</v>
      </c>
      <c r="AC31">
        <v>20.2</v>
      </c>
      <c r="AD31">
        <v>20.23</v>
      </c>
      <c r="AE31">
        <v>19.920000000000002</v>
      </c>
      <c r="AF31">
        <v>19.87</v>
      </c>
      <c r="AG31">
        <v>19.95</v>
      </c>
      <c r="AH31">
        <v>19.89</v>
      </c>
      <c r="AI31">
        <v>19.97</v>
      </c>
      <c r="AJ31">
        <v>20.18</v>
      </c>
      <c r="AK31">
        <v>20.36</v>
      </c>
      <c r="AL31">
        <v>0</v>
      </c>
      <c r="AM31">
        <v>0</v>
      </c>
      <c r="AN31">
        <v>0</v>
      </c>
      <c r="AO31">
        <v>0</v>
      </c>
      <c r="AP31">
        <v>0</v>
      </c>
      <c r="AQ31">
        <v>0</v>
      </c>
      <c r="AR31">
        <v>0</v>
      </c>
      <c r="AS31">
        <v>9.1999999999999998E-2</v>
      </c>
      <c r="AT31">
        <v>0.17499999999999999</v>
      </c>
      <c r="AU31">
        <v>6.7000000000000004E-2</v>
      </c>
      <c r="AV31">
        <v>0.11700000000000001</v>
      </c>
      <c r="AW31">
        <v>0.05</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19.899999999999999</v>
      </c>
      <c r="CC31">
        <v>19.78</v>
      </c>
      <c r="CD31">
        <v>19.88</v>
      </c>
      <c r="CE31">
        <v>19.760000000000002</v>
      </c>
      <c r="CF31">
        <v>19.649999999999999</v>
      </c>
      <c r="CG31">
        <v>19.59</v>
      </c>
      <c r="CH31">
        <v>19.649999999999999</v>
      </c>
      <c r="CI31">
        <v>19.260000000000002</v>
      </c>
      <c r="CJ31">
        <v>19.09</v>
      </c>
      <c r="CK31">
        <v>19.21</v>
      </c>
      <c r="CL31">
        <v>19.12</v>
      </c>
      <c r="CM31">
        <v>19.170000000000002</v>
      </c>
      <c r="CN31">
        <v>19.5</v>
      </c>
      <c r="CO31">
        <v>19.72</v>
      </c>
      <c r="CP31">
        <v>0.125</v>
      </c>
      <c r="CQ31">
        <v>0.26700000000000002</v>
      </c>
      <c r="CR31">
        <v>0.158</v>
      </c>
      <c r="CS31">
        <v>0.28299999999999997</v>
      </c>
      <c r="CT31">
        <v>0.39200000000000002</v>
      </c>
      <c r="CU31">
        <v>0.47499999999999998</v>
      </c>
      <c r="CV31">
        <v>0.4</v>
      </c>
      <c r="CW31">
        <v>0.625</v>
      </c>
      <c r="CX31">
        <v>1</v>
      </c>
      <c r="CY31">
        <v>0.75</v>
      </c>
      <c r="CZ31">
        <v>0.72499999999999998</v>
      </c>
      <c r="DA31">
        <v>1</v>
      </c>
      <c r="DB31">
        <v>0.54200000000000004</v>
      </c>
      <c r="DC31">
        <v>0.36699999999999999</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5.3070000000000004</v>
      </c>
      <c r="EG31">
        <v>4.1970000000000001</v>
      </c>
      <c r="EH31">
        <v>5.6070000000000002</v>
      </c>
      <c r="EI31">
        <v>3.2570000000000001</v>
      </c>
      <c r="EJ31">
        <v>3.0510000000000002</v>
      </c>
      <c r="EK31">
        <v>2.9710000000000001</v>
      </c>
      <c r="EL31">
        <v>3.153</v>
      </c>
      <c r="EM31">
        <v>-3.4</v>
      </c>
      <c r="EN31">
        <v>1.351</v>
      </c>
      <c r="EO31">
        <v>-9.7000000000000003E-2</v>
      </c>
      <c r="EP31">
        <v>-3.7</v>
      </c>
      <c r="EQ31">
        <v>3.6440000000000001</v>
      </c>
      <c r="ER31">
        <v>2.9510000000000001</v>
      </c>
      <c r="ES31">
        <v>5.9950000000000001</v>
      </c>
      <c r="ET31">
        <v>0</v>
      </c>
      <c r="EU31">
        <v>126.127875642478</v>
      </c>
    </row>
    <row r="32" spans="1:151" x14ac:dyDescent="0.25">
      <c r="A32" t="s">
        <v>643</v>
      </c>
      <c r="B32" t="s">
        <v>833</v>
      </c>
      <c r="C32" t="s">
        <v>595</v>
      </c>
      <c r="D32">
        <v>66</v>
      </c>
      <c r="E32" t="s">
        <v>10</v>
      </c>
      <c r="F32">
        <v>2</v>
      </c>
      <c r="G32">
        <v>1</v>
      </c>
      <c r="H32" t="s">
        <v>9</v>
      </c>
      <c r="I32" t="s">
        <v>3</v>
      </c>
      <c r="J32" t="s">
        <v>5</v>
      </c>
      <c r="K32" t="s">
        <v>606</v>
      </c>
      <c r="L32" t="s">
        <v>831</v>
      </c>
      <c r="M32" s="7">
        <v>0</v>
      </c>
      <c r="N32" s="7">
        <v>270.14780414104285</v>
      </c>
      <c r="O32" s="7">
        <f>M32*'Emission and cost factors'!$D$8+N32*'Emission and cost factors'!$E$8</f>
        <v>124.26798990487971</v>
      </c>
      <c r="P32" s="8">
        <f>M32*'Emission and cost factors'!$D$9+N32*'Emission and cost factors'!$E$9</f>
        <v>40.522170621156427</v>
      </c>
      <c r="Q32" s="7">
        <f t="shared" si="0"/>
        <v>20.154999999999998</v>
      </c>
      <c r="R32" s="2">
        <f t="shared" si="1"/>
        <v>5</v>
      </c>
      <c r="S32" s="2">
        <f t="shared" si="2"/>
        <v>0</v>
      </c>
      <c r="T32" s="2">
        <f t="shared" si="3"/>
        <v>0</v>
      </c>
      <c r="U32" s="7">
        <f t="shared" si="4"/>
        <v>3.5785714285714289E-2</v>
      </c>
      <c r="V32" s="7">
        <f t="shared" si="5"/>
        <v>0</v>
      </c>
      <c r="W32" s="7">
        <f t="shared" si="6"/>
        <v>0</v>
      </c>
      <c r="X32">
        <v>20.37</v>
      </c>
      <c r="Y32">
        <v>20.3</v>
      </c>
      <c r="Z32">
        <v>20.41</v>
      </c>
      <c r="AA32">
        <v>20.3</v>
      </c>
      <c r="AB32">
        <v>20.22</v>
      </c>
      <c r="AC32">
        <v>20.2</v>
      </c>
      <c r="AD32">
        <v>20.23</v>
      </c>
      <c r="AE32">
        <v>19.920000000000002</v>
      </c>
      <c r="AF32">
        <v>19.87</v>
      </c>
      <c r="AG32">
        <v>19.95</v>
      </c>
      <c r="AH32">
        <v>19.89</v>
      </c>
      <c r="AI32">
        <v>19.97</v>
      </c>
      <c r="AJ32">
        <v>20.18</v>
      </c>
      <c r="AK32">
        <v>20.36</v>
      </c>
      <c r="AL32">
        <v>0</v>
      </c>
      <c r="AM32">
        <v>0</v>
      </c>
      <c r="AN32">
        <v>0</v>
      </c>
      <c r="AO32">
        <v>0</v>
      </c>
      <c r="AP32">
        <v>0</v>
      </c>
      <c r="AQ32">
        <v>0</v>
      </c>
      <c r="AR32">
        <v>0</v>
      </c>
      <c r="AS32">
        <v>9.1999999999999998E-2</v>
      </c>
      <c r="AT32">
        <v>0.17499999999999999</v>
      </c>
      <c r="AU32">
        <v>6.7000000000000004E-2</v>
      </c>
      <c r="AV32">
        <v>0.11700000000000001</v>
      </c>
      <c r="AW32">
        <v>0.05</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19.899999999999999</v>
      </c>
      <c r="CC32">
        <v>19.78</v>
      </c>
      <c r="CD32">
        <v>19.88</v>
      </c>
      <c r="CE32">
        <v>19.760000000000002</v>
      </c>
      <c r="CF32">
        <v>19.649999999999999</v>
      </c>
      <c r="CG32">
        <v>19.59</v>
      </c>
      <c r="CH32">
        <v>19.649999999999999</v>
      </c>
      <c r="CI32">
        <v>19.260000000000002</v>
      </c>
      <c r="CJ32">
        <v>19.09</v>
      </c>
      <c r="CK32">
        <v>19.21</v>
      </c>
      <c r="CL32">
        <v>19.12</v>
      </c>
      <c r="CM32">
        <v>19.170000000000002</v>
      </c>
      <c r="CN32">
        <v>19.5</v>
      </c>
      <c r="CO32">
        <v>19.72</v>
      </c>
      <c r="CP32">
        <v>0.125</v>
      </c>
      <c r="CQ32">
        <v>0.26700000000000002</v>
      </c>
      <c r="CR32">
        <v>0.158</v>
      </c>
      <c r="CS32">
        <v>0.28299999999999997</v>
      </c>
      <c r="CT32">
        <v>0.39200000000000002</v>
      </c>
      <c r="CU32">
        <v>0.47499999999999998</v>
      </c>
      <c r="CV32">
        <v>0.4</v>
      </c>
      <c r="CW32">
        <v>0.625</v>
      </c>
      <c r="CX32">
        <v>1</v>
      </c>
      <c r="CY32">
        <v>0.75</v>
      </c>
      <c r="CZ32">
        <v>0.72499999999999998</v>
      </c>
      <c r="DA32">
        <v>1</v>
      </c>
      <c r="DB32">
        <v>0.54200000000000004</v>
      </c>
      <c r="DC32">
        <v>0.36699999999999999</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5.3070000000000004</v>
      </c>
      <c r="EG32">
        <v>4.1970000000000001</v>
      </c>
      <c r="EH32">
        <v>5.6070000000000002</v>
      </c>
      <c r="EI32">
        <v>3.2570000000000001</v>
      </c>
      <c r="EJ32">
        <v>3.0510000000000002</v>
      </c>
      <c r="EK32">
        <v>2.9710000000000001</v>
      </c>
      <c r="EL32">
        <v>3.153</v>
      </c>
      <c r="EM32">
        <v>-3.4</v>
      </c>
      <c r="EN32">
        <v>1.351</v>
      </c>
      <c r="EO32">
        <v>-9.7000000000000003E-2</v>
      </c>
      <c r="EP32">
        <v>-3.7</v>
      </c>
      <c r="EQ32">
        <v>3.6440000000000001</v>
      </c>
      <c r="ER32">
        <v>2.9510000000000001</v>
      </c>
      <c r="ES32">
        <v>5.9950000000000001</v>
      </c>
      <c r="ET32">
        <v>0</v>
      </c>
      <c r="EU32">
        <v>126.06897526582</v>
      </c>
    </row>
    <row r="33" spans="1:151" x14ac:dyDescent="0.25">
      <c r="A33" t="s">
        <v>644</v>
      </c>
      <c r="B33" t="s">
        <v>833</v>
      </c>
      <c r="C33" t="s">
        <v>595</v>
      </c>
      <c r="D33">
        <v>73</v>
      </c>
      <c r="E33" t="s">
        <v>11</v>
      </c>
      <c r="F33">
        <v>3</v>
      </c>
      <c r="G33">
        <v>1</v>
      </c>
      <c r="H33" t="s">
        <v>2</v>
      </c>
      <c r="I33" t="s">
        <v>612</v>
      </c>
      <c r="J33" t="s">
        <v>611</v>
      </c>
      <c r="K33" t="s">
        <v>606</v>
      </c>
      <c r="L33" t="s">
        <v>831</v>
      </c>
      <c r="M33" s="7">
        <v>0</v>
      </c>
      <c r="N33" s="7">
        <v>561.32362490200489</v>
      </c>
      <c r="O33" s="7">
        <f>M33*'Emission and cost factors'!$D$8+N33*'Emission and cost factors'!$E$8</f>
        <v>258.20886745492226</v>
      </c>
      <c r="P33" s="8">
        <f>M33*'Emission and cost factors'!$D$9+N33*'Emission and cost factors'!$E$9</f>
        <v>84.198543735300731</v>
      </c>
      <c r="Q33" s="7">
        <f t="shared" ref="Q33:Q64" si="7">AVERAGE(X33:AK33)</f>
        <v>16.954285714285714</v>
      </c>
      <c r="R33" s="2">
        <f t="shared" ref="R33:R64" si="8">COUNTIF(X33:AK33,"&lt;20")</f>
        <v>14</v>
      </c>
      <c r="S33" s="2">
        <f t="shared" ref="S33:S64" si="9">COUNTIF(X33:AK33,"&lt;19")</f>
        <v>14</v>
      </c>
      <c r="T33" s="2">
        <f t="shared" ref="T33:T64" si="10">COUNTIF(X33:AK33,"&lt;18")</f>
        <v>13</v>
      </c>
      <c r="U33" s="7">
        <f t="shared" ref="U33:U64" si="11">SUM(AL33:AY33)/14</f>
        <v>1</v>
      </c>
      <c r="V33" s="7">
        <f t="shared" ref="V33:V64" si="12">SUM(AZ33:BM33)/14</f>
        <v>0.95178571428571423</v>
      </c>
      <c r="W33" s="7">
        <f t="shared" ref="W33:W64" si="13">SUM(BN33:CA33)/14</f>
        <v>0.80242857142857138</v>
      </c>
      <c r="X33">
        <v>18.77</v>
      </c>
      <c r="Y33">
        <v>17.82</v>
      </c>
      <c r="Z33">
        <v>17.77</v>
      </c>
      <c r="AA33">
        <v>17.489999999999998</v>
      </c>
      <c r="AB33">
        <v>16.97</v>
      </c>
      <c r="AC33">
        <v>16.91</v>
      </c>
      <c r="AD33">
        <v>17.04</v>
      </c>
      <c r="AE33">
        <v>16.309999999999999</v>
      </c>
      <c r="AF33">
        <v>15.88</v>
      </c>
      <c r="AG33">
        <v>16.22</v>
      </c>
      <c r="AH33">
        <v>16.09</v>
      </c>
      <c r="AI33">
        <v>16</v>
      </c>
      <c r="AJ33">
        <v>16.8</v>
      </c>
      <c r="AK33">
        <v>17.29</v>
      </c>
      <c r="AL33">
        <v>1</v>
      </c>
      <c r="AM33">
        <v>1</v>
      </c>
      <c r="AN33">
        <v>1</v>
      </c>
      <c r="AO33">
        <v>1</v>
      </c>
      <c r="AP33">
        <v>1</v>
      </c>
      <c r="AQ33">
        <v>1</v>
      </c>
      <c r="AR33">
        <v>1</v>
      </c>
      <c r="AS33">
        <v>1</v>
      </c>
      <c r="AT33">
        <v>1</v>
      </c>
      <c r="AU33">
        <v>1</v>
      </c>
      <c r="AV33">
        <v>1</v>
      </c>
      <c r="AW33">
        <v>1</v>
      </c>
      <c r="AX33">
        <v>1</v>
      </c>
      <c r="AY33">
        <v>1</v>
      </c>
      <c r="AZ33">
        <v>0.32500000000000001</v>
      </c>
      <c r="BA33">
        <v>1</v>
      </c>
      <c r="BB33">
        <v>1</v>
      </c>
      <c r="BC33">
        <v>1</v>
      </c>
      <c r="BD33">
        <v>1</v>
      </c>
      <c r="BE33">
        <v>1</v>
      </c>
      <c r="BF33">
        <v>1</v>
      </c>
      <c r="BG33">
        <v>1</v>
      </c>
      <c r="BH33">
        <v>1</v>
      </c>
      <c r="BI33">
        <v>1</v>
      </c>
      <c r="BJ33">
        <v>1</v>
      </c>
      <c r="BK33">
        <v>1</v>
      </c>
      <c r="BL33">
        <v>1</v>
      </c>
      <c r="BM33">
        <v>1</v>
      </c>
      <c r="BN33">
        <v>0</v>
      </c>
      <c r="BO33">
        <v>0.24199999999999999</v>
      </c>
      <c r="BP33">
        <v>0.34200000000000003</v>
      </c>
      <c r="BQ33">
        <v>0.65</v>
      </c>
      <c r="BR33">
        <v>1</v>
      </c>
      <c r="BS33">
        <v>1</v>
      </c>
      <c r="BT33">
        <v>1</v>
      </c>
      <c r="BU33">
        <v>1</v>
      </c>
      <c r="BV33">
        <v>1</v>
      </c>
      <c r="BW33">
        <v>1</v>
      </c>
      <c r="BX33">
        <v>1</v>
      </c>
      <c r="BY33">
        <v>1</v>
      </c>
      <c r="BZ33">
        <v>1</v>
      </c>
      <c r="CA33">
        <v>1</v>
      </c>
      <c r="CB33">
        <v>17.93</v>
      </c>
      <c r="CC33">
        <v>16.899999999999999</v>
      </c>
      <c r="CD33">
        <v>17.02</v>
      </c>
      <c r="CE33">
        <v>16.75</v>
      </c>
      <c r="CF33">
        <v>16.23</v>
      </c>
      <c r="CG33">
        <v>16.12</v>
      </c>
      <c r="CH33">
        <v>16.28</v>
      </c>
      <c r="CI33">
        <v>15.47</v>
      </c>
      <c r="CJ33">
        <v>14.96</v>
      </c>
      <c r="CK33">
        <v>15.36</v>
      </c>
      <c r="CL33">
        <v>15.09</v>
      </c>
      <c r="CM33">
        <v>15.08</v>
      </c>
      <c r="CN33">
        <v>15.96</v>
      </c>
      <c r="CO33">
        <v>16.55</v>
      </c>
      <c r="CP33">
        <v>1</v>
      </c>
      <c r="CQ33">
        <v>1</v>
      </c>
      <c r="CR33">
        <v>1</v>
      </c>
      <c r="CS33">
        <v>1</v>
      </c>
      <c r="CT33">
        <v>1</v>
      </c>
      <c r="CU33">
        <v>1</v>
      </c>
      <c r="CV33">
        <v>1</v>
      </c>
      <c r="CW33">
        <v>1</v>
      </c>
      <c r="CX33">
        <v>1</v>
      </c>
      <c r="CY33">
        <v>1</v>
      </c>
      <c r="CZ33">
        <v>1</v>
      </c>
      <c r="DA33">
        <v>1</v>
      </c>
      <c r="DB33">
        <v>1</v>
      </c>
      <c r="DC33">
        <v>1</v>
      </c>
      <c r="DD33">
        <v>1</v>
      </c>
      <c r="DE33">
        <v>1</v>
      </c>
      <c r="DF33">
        <v>1</v>
      </c>
      <c r="DG33">
        <v>1</v>
      </c>
      <c r="DH33">
        <v>1</v>
      </c>
      <c r="DI33">
        <v>1</v>
      </c>
      <c r="DJ33">
        <v>1</v>
      </c>
      <c r="DK33">
        <v>1</v>
      </c>
      <c r="DL33">
        <v>1</v>
      </c>
      <c r="DM33">
        <v>1</v>
      </c>
      <c r="DN33">
        <v>1</v>
      </c>
      <c r="DO33">
        <v>1</v>
      </c>
      <c r="DP33">
        <v>1</v>
      </c>
      <c r="DQ33">
        <v>1</v>
      </c>
      <c r="DR33">
        <v>7.4999999999999997E-2</v>
      </c>
      <c r="DS33">
        <v>1</v>
      </c>
      <c r="DT33">
        <v>1</v>
      </c>
      <c r="DU33">
        <v>1</v>
      </c>
      <c r="DV33">
        <v>1</v>
      </c>
      <c r="DW33">
        <v>1</v>
      </c>
      <c r="DX33">
        <v>1</v>
      </c>
      <c r="DY33">
        <v>1</v>
      </c>
      <c r="DZ33">
        <v>1</v>
      </c>
      <c r="EA33">
        <v>1</v>
      </c>
      <c r="EB33">
        <v>1</v>
      </c>
      <c r="EC33">
        <v>1</v>
      </c>
      <c r="ED33">
        <v>1</v>
      </c>
      <c r="EE33">
        <v>1</v>
      </c>
      <c r="EF33">
        <v>5.3070000000000004</v>
      </c>
      <c r="EG33">
        <v>4.1970000000000001</v>
      </c>
      <c r="EH33">
        <v>5.6070000000000002</v>
      </c>
      <c r="EI33">
        <v>3.2570000000000001</v>
      </c>
      <c r="EJ33">
        <v>3.0510000000000002</v>
      </c>
      <c r="EK33">
        <v>2.9710000000000001</v>
      </c>
      <c r="EL33">
        <v>3.153</v>
      </c>
      <c r="EM33">
        <v>-3.4</v>
      </c>
      <c r="EN33">
        <v>1.351</v>
      </c>
      <c r="EO33">
        <v>-9.7000000000000003E-2</v>
      </c>
      <c r="EP33">
        <v>-3.7</v>
      </c>
      <c r="EQ33">
        <v>3.6440000000000001</v>
      </c>
      <c r="ER33">
        <v>2.9510000000000001</v>
      </c>
      <c r="ES33">
        <v>5.9950000000000001</v>
      </c>
      <c r="ET33">
        <v>0</v>
      </c>
      <c r="EU33">
        <v>261.95102495426897</v>
      </c>
    </row>
    <row r="34" spans="1:151" x14ac:dyDescent="0.25">
      <c r="A34" t="s">
        <v>645</v>
      </c>
      <c r="B34" t="s">
        <v>833</v>
      </c>
      <c r="C34" t="s">
        <v>595</v>
      </c>
      <c r="D34">
        <v>74</v>
      </c>
      <c r="E34" t="s">
        <v>11</v>
      </c>
      <c r="F34">
        <v>3</v>
      </c>
      <c r="G34">
        <v>1</v>
      </c>
      <c r="H34" t="s">
        <v>2</v>
      </c>
      <c r="I34" t="s">
        <v>612</v>
      </c>
      <c r="J34" t="s">
        <v>5</v>
      </c>
      <c r="K34" t="s">
        <v>606</v>
      </c>
      <c r="L34" t="s">
        <v>831</v>
      </c>
      <c r="M34" s="7">
        <v>0</v>
      </c>
      <c r="N34" s="7">
        <v>561.35935113831647</v>
      </c>
      <c r="O34" s="7">
        <f>M34*'Emission and cost factors'!$D$8+N34*'Emission and cost factors'!$E$8</f>
        <v>258.2253015236256</v>
      </c>
      <c r="P34" s="8">
        <f>M34*'Emission and cost factors'!$D$9+N34*'Emission and cost factors'!$E$9</f>
        <v>84.203902670747468</v>
      </c>
      <c r="Q34" s="7">
        <f t="shared" si="7"/>
        <v>16.954285714285714</v>
      </c>
      <c r="R34" s="2">
        <f t="shared" si="8"/>
        <v>14</v>
      </c>
      <c r="S34" s="2">
        <f t="shared" si="9"/>
        <v>14</v>
      </c>
      <c r="T34" s="2">
        <f t="shared" si="10"/>
        <v>13</v>
      </c>
      <c r="U34" s="7">
        <f t="shared" si="11"/>
        <v>1</v>
      </c>
      <c r="V34" s="7">
        <f t="shared" si="12"/>
        <v>0.95178571428571423</v>
      </c>
      <c r="W34" s="7">
        <f t="shared" si="13"/>
        <v>0.80242857142857138</v>
      </c>
      <c r="X34">
        <v>18.77</v>
      </c>
      <c r="Y34">
        <v>17.82</v>
      </c>
      <c r="Z34">
        <v>17.77</v>
      </c>
      <c r="AA34">
        <v>17.489999999999998</v>
      </c>
      <c r="AB34">
        <v>16.97</v>
      </c>
      <c r="AC34">
        <v>16.91</v>
      </c>
      <c r="AD34">
        <v>17.04</v>
      </c>
      <c r="AE34">
        <v>16.309999999999999</v>
      </c>
      <c r="AF34">
        <v>15.88</v>
      </c>
      <c r="AG34">
        <v>16.22</v>
      </c>
      <c r="AH34">
        <v>16.09</v>
      </c>
      <c r="AI34">
        <v>16</v>
      </c>
      <c r="AJ34">
        <v>16.8</v>
      </c>
      <c r="AK34">
        <v>17.29</v>
      </c>
      <c r="AL34">
        <v>1</v>
      </c>
      <c r="AM34">
        <v>1</v>
      </c>
      <c r="AN34">
        <v>1</v>
      </c>
      <c r="AO34">
        <v>1</v>
      </c>
      <c r="AP34">
        <v>1</v>
      </c>
      <c r="AQ34">
        <v>1</v>
      </c>
      <c r="AR34">
        <v>1</v>
      </c>
      <c r="AS34">
        <v>1</v>
      </c>
      <c r="AT34">
        <v>1</v>
      </c>
      <c r="AU34">
        <v>1</v>
      </c>
      <c r="AV34">
        <v>1</v>
      </c>
      <c r="AW34">
        <v>1</v>
      </c>
      <c r="AX34">
        <v>1</v>
      </c>
      <c r="AY34">
        <v>1</v>
      </c>
      <c r="AZ34">
        <v>0.32500000000000001</v>
      </c>
      <c r="BA34">
        <v>1</v>
      </c>
      <c r="BB34">
        <v>1</v>
      </c>
      <c r="BC34">
        <v>1</v>
      </c>
      <c r="BD34">
        <v>1</v>
      </c>
      <c r="BE34">
        <v>1</v>
      </c>
      <c r="BF34">
        <v>1</v>
      </c>
      <c r="BG34">
        <v>1</v>
      </c>
      <c r="BH34">
        <v>1</v>
      </c>
      <c r="BI34">
        <v>1</v>
      </c>
      <c r="BJ34">
        <v>1</v>
      </c>
      <c r="BK34">
        <v>1</v>
      </c>
      <c r="BL34">
        <v>1</v>
      </c>
      <c r="BM34">
        <v>1</v>
      </c>
      <c r="BN34">
        <v>0</v>
      </c>
      <c r="BO34">
        <v>0.24199999999999999</v>
      </c>
      <c r="BP34">
        <v>0.34200000000000003</v>
      </c>
      <c r="BQ34">
        <v>0.65</v>
      </c>
      <c r="BR34">
        <v>1</v>
      </c>
      <c r="BS34">
        <v>1</v>
      </c>
      <c r="BT34">
        <v>1</v>
      </c>
      <c r="BU34">
        <v>1</v>
      </c>
      <c r="BV34">
        <v>1</v>
      </c>
      <c r="BW34">
        <v>1</v>
      </c>
      <c r="BX34">
        <v>1</v>
      </c>
      <c r="BY34">
        <v>1</v>
      </c>
      <c r="BZ34">
        <v>1</v>
      </c>
      <c r="CA34">
        <v>1</v>
      </c>
      <c r="CB34">
        <v>17.93</v>
      </c>
      <c r="CC34">
        <v>16.899999999999999</v>
      </c>
      <c r="CD34">
        <v>17.02</v>
      </c>
      <c r="CE34">
        <v>16.75</v>
      </c>
      <c r="CF34">
        <v>16.23</v>
      </c>
      <c r="CG34">
        <v>16.12</v>
      </c>
      <c r="CH34">
        <v>16.28</v>
      </c>
      <c r="CI34">
        <v>15.47</v>
      </c>
      <c r="CJ34">
        <v>14.96</v>
      </c>
      <c r="CK34">
        <v>15.36</v>
      </c>
      <c r="CL34">
        <v>15.09</v>
      </c>
      <c r="CM34">
        <v>15.08</v>
      </c>
      <c r="CN34">
        <v>15.96</v>
      </c>
      <c r="CO34">
        <v>16.55</v>
      </c>
      <c r="CP34">
        <v>1</v>
      </c>
      <c r="CQ34">
        <v>1</v>
      </c>
      <c r="CR34">
        <v>1</v>
      </c>
      <c r="CS34">
        <v>1</v>
      </c>
      <c r="CT34">
        <v>1</v>
      </c>
      <c r="CU34">
        <v>1</v>
      </c>
      <c r="CV34">
        <v>1</v>
      </c>
      <c r="CW34">
        <v>1</v>
      </c>
      <c r="CX34">
        <v>1</v>
      </c>
      <c r="CY34">
        <v>1</v>
      </c>
      <c r="CZ34">
        <v>1</v>
      </c>
      <c r="DA34">
        <v>1</v>
      </c>
      <c r="DB34">
        <v>1</v>
      </c>
      <c r="DC34">
        <v>1</v>
      </c>
      <c r="DD34">
        <v>1</v>
      </c>
      <c r="DE34">
        <v>1</v>
      </c>
      <c r="DF34">
        <v>1</v>
      </c>
      <c r="DG34">
        <v>1</v>
      </c>
      <c r="DH34">
        <v>1</v>
      </c>
      <c r="DI34">
        <v>1</v>
      </c>
      <c r="DJ34">
        <v>1</v>
      </c>
      <c r="DK34">
        <v>1</v>
      </c>
      <c r="DL34">
        <v>1</v>
      </c>
      <c r="DM34">
        <v>1</v>
      </c>
      <c r="DN34">
        <v>1</v>
      </c>
      <c r="DO34">
        <v>1</v>
      </c>
      <c r="DP34">
        <v>1</v>
      </c>
      <c r="DQ34">
        <v>1</v>
      </c>
      <c r="DR34">
        <v>7.4999999999999997E-2</v>
      </c>
      <c r="DS34">
        <v>1</v>
      </c>
      <c r="DT34">
        <v>1</v>
      </c>
      <c r="DU34">
        <v>1</v>
      </c>
      <c r="DV34">
        <v>1</v>
      </c>
      <c r="DW34">
        <v>1</v>
      </c>
      <c r="DX34">
        <v>1</v>
      </c>
      <c r="DY34">
        <v>1</v>
      </c>
      <c r="DZ34">
        <v>1</v>
      </c>
      <c r="EA34">
        <v>1</v>
      </c>
      <c r="EB34">
        <v>1</v>
      </c>
      <c r="EC34">
        <v>1</v>
      </c>
      <c r="ED34">
        <v>1</v>
      </c>
      <c r="EE34">
        <v>1</v>
      </c>
      <c r="EF34">
        <v>5.3070000000000004</v>
      </c>
      <c r="EG34">
        <v>4.1970000000000001</v>
      </c>
      <c r="EH34">
        <v>5.6070000000000002</v>
      </c>
      <c r="EI34">
        <v>3.2570000000000001</v>
      </c>
      <c r="EJ34">
        <v>3.0510000000000002</v>
      </c>
      <c r="EK34">
        <v>2.9710000000000001</v>
      </c>
      <c r="EL34">
        <v>3.153</v>
      </c>
      <c r="EM34">
        <v>-3.4</v>
      </c>
      <c r="EN34">
        <v>1.351</v>
      </c>
      <c r="EO34">
        <v>-9.7000000000000003E-2</v>
      </c>
      <c r="EP34">
        <v>-3.7</v>
      </c>
      <c r="EQ34">
        <v>3.6440000000000001</v>
      </c>
      <c r="ER34">
        <v>2.9510000000000001</v>
      </c>
      <c r="ES34">
        <v>5.9950000000000001</v>
      </c>
      <c r="ET34">
        <v>0</v>
      </c>
      <c r="EU34">
        <v>261.96769719788102</v>
      </c>
    </row>
    <row r="35" spans="1:151" x14ac:dyDescent="0.25">
      <c r="A35" t="s">
        <v>646</v>
      </c>
      <c r="B35" t="s">
        <v>833</v>
      </c>
      <c r="C35" t="s">
        <v>595</v>
      </c>
      <c r="D35">
        <v>75</v>
      </c>
      <c r="E35" t="s">
        <v>11</v>
      </c>
      <c r="F35">
        <v>3</v>
      </c>
      <c r="G35">
        <v>1</v>
      </c>
      <c r="H35" t="s">
        <v>2</v>
      </c>
      <c r="I35" t="s">
        <v>7</v>
      </c>
      <c r="J35" t="s">
        <v>611</v>
      </c>
      <c r="K35" t="s">
        <v>606</v>
      </c>
      <c r="L35" t="s">
        <v>831</v>
      </c>
      <c r="M35" s="7">
        <v>0</v>
      </c>
      <c r="N35" s="7">
        <v>559.27974619543295</v>
      </c>
      <c r="O35" s="7">
        <f>M35*'Emission and cost factors'!$D$8+N35*'Emission and cost factors'!$E$8</f>
        <v>257.26868324989914</v>
      </c>
      <c r="P35" s="8">
        <f>M35*'Emission and cost factors'!$D$9+N35*'Emission and cost factors'!$E$9</f>
        <v>83.891961929314945</v>
      </c>
      <c r="Q35" s="7">
        <f t="shared" si="7"/>
        <v>16.982142857142854</v>
      </c>
      <c r="R35" s="2">
        <f t="shared" si="8"/>
        <v>14</v>
      </c>
      <c r="S35" s="2">
        <f t="shared" si="9"/>
        <v>14</v>
      </c>
      <c r="T35" s="2">
        <f t="shared" si="10"/>
        <v>13</v>
      </c>
      <c r="U35" s="7">
        <f t="shared" si="11"/>
        <v>1</v>
      </c>
      <c r="V35" s="7">
        <f t="shared" si="12"/>
        <v>0.94464285714285712</v>
      </c>
      <c r="W35" s="7">
        <f t="shared" si="13"/>
        <v>0.81192857142857144</v>
      </c>
      <c r="X35">
        <v>18.86</v>
      </c>
      <c r="Y35">
        <v>17.899999999999999</v>
      </c>
      <c r="Z35">
        <v>17.75</v>
      </c>
      <c r="AA35">
        <v>17.47</v>
      </c>
      <c r="AB35">
        <v>16.97</v>
      </c>
      <c r="AC35">
        <v>16.920000000000002</v>
      </c>
      <c r="AD35">
        <v>17.04</v>
      </c>
      <c r="AE35">
        <v>16.36</v>
      </c>
      <c r="AF35">
        <v>15.94</v>
      </c>
      <c r="AG35">
        <v>16.260000000000002</v>
      </c>
      <c r="AH35">
        <v>16.16</v>
      </c>
      <c r="AI35">
        <v>16.04</v>
      </c>
      <c r="AJ35">
        <v>16.809999999999999</v>
      </c>
      <c r="AK35">
        <v>17.27</v>
      </c>
      <c r="AL35">
        <v>1</v>
      </c>
      <c r="AM35">
        <v>1</v>
      </c>
      <c r="AN35">
        <v>1</v>
      </c>
      <c r="AO35">
        <v>1</v>
      </c>
      <c r="AP35">
        <v>1</v>
      </c>
      <c r="AQ35">
        <v>1</v>
      </c>
      <c r="AR35">
        <v>1</v>
      </c>
      <c r="AS35">
        <v>1</v>
      </c>
      <c r="AT35">
        <v>1</v>
      </c>
      <c r="AU35">
        <v>1</v>
      </c>
      <c r="AV35">
        <v>1</v>
      </c>
      <c r="AW35">
        <v>1</v>
      </c>
      <c r="AX35">
        <v>1</v>
      </c>
      <c r="AY35">
        <v>1</v>
      </c>
      <c r="AZ35">
        <v>0.22500000000000001</v>
      </c>
      <c r="BA35">
        <v>1</v>
      </c>
      <c r="BB35">
        <v>1</v>
      </c>
      <c r="BC35">
        <v>1</v>
      </c>
      <c r="BD35">
        <v>1</v>
      </c>
      <c r="BE35">
        <v>1</v>
      </c>
      <c r="BF35">
        <v>1</v>
      </c>
      <c r="BG35">
        <v>1</v>
      </c>
      <c r="BH35">
        <v>1</v>
      </c>
      <c r="BI35">
        <v>1</v>
      </c>
      <c r="BJ35">
        <v>1</v>
      </c>
      <c r="BK35">
        <v>1</v>
      </c>
      <c r="BL35">
        <v>1</v>
      </c>
      <c r="BM35">
        <v>1</v>
      </c>
      <c r="BN35">
        <v>0</v>
      </c>
      <c r="BO35">
        <v>0.14199999999999999</v>
      </c>
      <c r="BP35">
        <v>0.42499999999999999</v>
      </c>
      <c r="BQ35">
        <v>0.8</v>
      </c>
      <c r="BR35">
        <v>1</v>
      </c>
      <c r="BS35">
        <v>1</v>
      </c>
      <c r="BT35">
        <v>1</v>
      </c>
      <c r="BU35">
        <v>1</v>
      </c>
      <c r="BV35">
        <v>1</v>
      </c>
      <c r="BW35">
        <v>1</v>
      </c>
      <c r="BX35">
        <v>1</v>
      </c>
      <c r="BY35">
        <v>1</v>
      </c>
      <c r="BZ35">
        <v>1</v>
      </c>
      <c r="CA35">
        <v>1</v>
      </c>
      <c r="CB35">
        <v>18.07</v>
      </c>
      <c r="CC35">
        <v>16.96</v>
      </c>
      <c r="CD35">
        <v>17.02</v>
      </c>
      <c r="CE35">
        <v>16.77</v>
      </c>
      <c r="CF35">
        <v>16.27</v>
      </c>
      <c r="CG35">
        <v>16.16</v>
      </c>
      <c r="CH35">
        <v>16.32</v>
      </c>
      <c r="CI35">
        <v>15.59</v>
      </c>
      <c r="CJ35">
        <v>15.06</v>
      </c>
      <c r="CK35">
        <v>15.43</v>
      </c>
      <c r="CL35">
        <v>15.2</v>
      </c>
      <c r="CM35">
        <v>15.15</v>
      </c>
      <c r="CN35">
        <v>15.98</v>
      </c>
      <c r="CO35">
        <v>16.559999999999999</v>
      </c>
      <c r="CP35">
        <v>1</v>
      </c>
      <c r="CQ35">
        <v>1</v>
      </c>
      <c r="CR35">
        <v>1</v>
      </c>
      <c r="CS35">
        <v>1</v>
      </c>
      <c r="CT35">
        <v>1</v>
      </c>
      <c r="CU35">
        <v>1</v>
      </c>
      <c r="CV35">
        <v>1</v>
      </c>
      <c r="CW35">
        <v>1</v>
      </c>
      <c r="CX35">
        <v>1</v>
      </c>
      <c r="CY35">
        <v>1</v>
      </c>
      <c r="CZ35">
        <v>1</v>
      </c>
      <c r="DA35">
        <v>1</v>
      </c>
      <c r="DB35">
        <v>1</v>
      </c>
      <c r="DC35">
        <v>1</v>
      </c>
      <c r="DD35">
        <v>1</v>
      </c>
      <c r="DE35">
        <v>1</v>
      </c>
      <c r="DF35">
        <v>1</v>
      </c>
      <c r="DG35">
        <v>1</v>
      </c>
      <c r="DH35">
        <v>1</v>
      </c>
      <c r="DI35">
        <v>1</v>
      </c>
      <c r="DJ35">
        <v>1</v>
      </c>
      <c r="DK35">
        <v>1</v>
      </c>
      <c r="DL35">
        <v>1</v>
      </c>
      <c r="DM35">
        <v>1</v>
      </c>
      <c r="DN35">
        <v>1</v>
      </c>
      <c r="DO35">
        <v>1</v>
      </c>
      <c r="DP35">
        <v>1</v>
      </c>
      <c r="DQ35">
        <v>1</v>
      </c>
      <c r="DR35">
        <v>0</v>
      </c>
      <c r="DS35">
        <v>1</v>
      </c>
      <c r="DT35">
        <v>1</v>
      </c>
      <c r="DU35">
        <v>1</v>
      </c>
      <c r="DV35">
        <v>1</v>
      </c>
      <c r="DW35">
        <v>1</v>
      </c>
      <c r="DX35">
        <v>1</v>
      </c>
      <c r="DY35">
        <v>1</v>
      </c>
      <c r="DZ35">
        <v>1</v>
      </c>
      <c r="EA35">
        <v>1</v>
      </c>
      <c r="EB35">
        <v>1</v>
      </c>
      <c r="EC35">
        <v>1</v>
      </c>
      <c r="ED35">
        <v>1</v>
      </c>
      <c r="EE35">
        <v>1</v>
      </c>
      <c r="EF35">
        <v>5.3070000000000004</v>
      </c>
      <c r="EG35">
        <v>4.1970000000000001</v>
      </c>
      <c r="EH35">
        <v>5.6070000000000002</v>
      </c>
      <c r="EI35">
        <v>3.2570000000000001</v>
      </c>
      <c r="EJ35">
        <v>3.0510000000000002</v>
      </c>
      <c r="EK35">
        <v>2.9710000000000001</v>
      </c>
      <c r="EL35">
        <v>3.153</v>
      </c>
      <c r="EM35">
        <v>-3.4</v>
      </c>
      <c r="EN35">
        <v>1.351</v>
      </c>
      <c r="EO35">
        <v>-9.7000000000000003E-2</v>
      </c>
      <c r="EP35">
        <v>-3.7</v>
      </c>
      <c r="EQ35">
        <v>3.6440000000000001</v>
      </c>
      <c r="ER35">
        <v>2.9510000000000001</v>
      </c>
      <c r="ES35">
        <v>5.9950000000000001</v>
      </c>
      <c r="ET35">
        <v>0</v>
      </c>
      <c r="EU35">
        <v>260.99721489120202</v>
      </c>
    </row>
    <row r="36" spans="1:151" x14ac:dyDescent="0.25">
      <c r="A36" t="s">
        <v>647</v>
      </c>
      <c r="B36" t="s">
        <v>833</v>
      </c>
      <c r="C36" t="s">
        <v>595</v>
      </c>
      <c r="D36">
        <v>76</v>
      </c>
      <c r="E36" t="s">
        <v>11</v>
      </c>
      <c r="F36">
        <v>3</v>
      </c>
      <c r="G36">
        <v>1</v>
      </c>
      <c r="H36" t="s">
        <v>2</v>
      </c>
      <c r="I36" t="s">
        <v>7</v>
      </c>
      <c r="J36" t="s">
        <v>5</v>
      </c>
      <c r="K36" t="s">
        <v>606</v>
      </c>
      <c r="L36" t="s">
        <v>831</v>
      </c>
      <c r="M36" s="7">
        <v>0</v>
      </c>
      <c r="N36" s="7">
        <v>559.27915699540495</v>
      </c>
      <c r="O36" s="7">
        <f>M36*'Emission and cost factors'!$D$8+N36*'Emission and cost factors'!$E$8</f>
        <v>257.26841221788629</v>
      </c>
      <c r="P36" s="8">
        <f>M36*'Emission and cost factors'!$D$9+N36*'Emission and cost factors'!$E$9</f>
        <v>83.891873549310745</v>
      </c>
      <c r="Q36" s="7">
        <f t="shared" si="7"/>
        <v>16.982142857142854</v>
      </c>
      <c r="R36" s="2">
        <f t="shared" si="8"/>
        <v>14</v>
      </c>
      <c r="S36" s="2">
        <f t="shared" si="9"/>
        <v>14</v>
      </c>
      <c r="T36" s="2">
        <f t="shared" si="10"/>
        <v>13</v>
      </c>
      <c r="U36" s="7">
        <f t="shared" si="11"/>
        <v>1</v>
      </c>
      <c r="V36" s="7">
        <f t="shared" si="12"/>
        <v>0.94464285714285712</v>
      </c>
      <c r="W36" s="7">
        <f t="shared" si="13"/>
        <v>0.81192857142857144</v>
      </c>
      <c r="X36">
        <v>18.86</v>
      </c>
      <c r="Y36">
        <v>17.899999999999999</v>
      </c>
      <c r="Z36">
        <v>17.75</v>
      </c>
      <c r="AA36">
        <v>17.47</v>
      </c>
      <c r="AB36">
        <v>16.97</v>
      </c>
      <c r="AC36">
        <v>16.920000000000002</v>
      </c>
      <c r="AD36">
        <v>17.04</v>
      </c>
      <c r="AE36">
        <v>16.36</v>
      </c>
      <c r="AF36">
        <v>15.94</v>
      </c>
      <c r="AG36">
        <v>16.260000000000002</v>
      </c>
      <c r="AH36">
        <v>16.16</v>
      </c>
      <c r="AI36">
        <v>16.04</v>
      </c>
      <c r="AJ36">
        <v>16.809999999999999</v>
      </c>
      <c r="AK36">
        <v>17.27</v>
      </c>
      <c r="AL36">
        <v>1</v>
      </c>
      <c r="AM36">
        <v>1</v>
      </c>
      <c r="AN36">
        <v>1</v>
      </c>
      <c r="AO36">
        <v>1</v>
      </c>
      <c r="AP36">
        <v>1</v>
      </c>
      <c r="AQ36">
        <v>1</v>
      </c>
      <c r="AR36">
        <v>1</v>
      </c>
      <c r="AS36">
        <v>1</v>
      </c>
      <c r="AT36">
        <v>1</v>
      </c>
      <c r="AU36">
        <v>1</v>
      </c>
      <c r="AV36">
        <v>1</v>
      </c>
      <c r="AW36">
        <v>1</v>
      </c>
      <c r="AX36">
        <v>1</v>
      </c>
      <c r="AY36">
        <v>1</v>
      </c>
      <c r="AZ36">
        <v>0.22500000000000001</v>
      </c>
      <c r="BA36">
        <v>1</v>
      </c>
      <c r="BB36">
        <v>1</v>
      </c>
      <c r="BC36">
        <v>1</v>
      </c>
      <c r="BD36">
        <v>1</v>
      </c>
      <c r="BE36">
        <v>1</v>
      </c>
      <c r="BF36">
        <v>1</v>
      </c>
      <c r="BG36">
        <v>1</v>
      </c>
      <c r="BH36">
        <v>1</v>
      </c>
      <c r="BI36">
        <v>1</v>
      </c>
      <c r="BJ36">
        <v>1</v>
      </c>
      <c r="BK36">
        <v>1</v>
      </c>
      <c r="BL36">
        <v>1</v>
      </c>
      <c r="BM36">
        <v>1</v>
      </c>
      <c r="BN36">
        <v>0</v>
      </c>
      <c r="BO36">
        <v>0.14199999999999999</v>
      </c>
      <c r="BP36">
        <v>0.42499999999999999</v>
      </c>
      <c r="BQ36">
        <v>0.8</v>
      </c>
      <c r="BR36">
        <v>1</v>
      </c>
      <c r="BS36">
        <v>1</v>
      </c>
      <c r="BT36">
        <v>1</v>
      </c>
      <c r="BU36">
        <v>1</v>
      </c>
      <c r="BV36">
        <v>1</v>
      </c>
      <c r="BW36">
        <v>1</v>
      </c>
      <c r="BX36">
        <v>1</v>
      </c>
      <c r="BY36">
        <v>1</v>
      </c>
      <c r="BZ36">
        <v>1</v>
      </c>
      <c r="CA36">
        <v>1</v>
      </c>
      <c r="CB36">
        <v>18.07</v>
      </c>
      <c r="CC36">
        <v>16.96</v>
      </c>
      <c r="CD36">
        <v>17.02</v>
      </c>
      <c r="CE36">
        <v>16.77</v>
      </c>
      <c r="CF36">
        <v>16.27</v>
      </c>
      <c r="CG36">
        <v>16.16</v>
      </c>
      <c r="CH36">
        <v>16.32</v>
      </c>
      <c r="CI36">
        <v>15.59</v>
      </c>
      <c r="CJ36">
        <v>15.06</v>
      </c>
      <c r="CK36">
        <v>15.43</v>
      </c>
      <c r="CL36">
        <v>15.2</v>
      </c>
      <c r="CM36">
        <v>15.15</v>
      </c>
      <c r="CN36">
        <v>15.98</v>
      </c>
      <c r="CO36">
        <v>16.559999999999999</v>
      </c>
      <c r="CP36">
        <v>1</v>
      </c>
      <c r="CQ36">
        <v>1</v>
      </c>
      <c r="CR36">
        <v>1</v>
      </c>
      <c r="CS36">
        <v>1</v>
      </c>
      <c r="CT36">
        <v>1</v>
      </c>
      <c r="CU36">
        <v>1</v>
      </c>
      <c r="CV36">
        <v>1</v>
      </c>
      <c r="CW36">
        <v>1</v>
      </c>
      <c r="CX36">
        <v>1</v>
      </c>
      <c r="CY36">
        <v>1</v>
      </c>
      <c r="CZ36">
        <v>1</v>
      </c>
      <c r="DA36">
        <v>1</v>
      </c>
      <c r="DB36">
        <v>1</v>
      </c>
      <c r="DC36">
        <v>1</v>
      </c>
      <c r="DD36">
        <v>1</v>
      </c>
      <c r="DE36">
        <v>1</v>
      </c>
      <c r="DF36">
        <v>1</v>
      </c>
      <c r="DG36">
        <v>1</v>
      </c>
      <c r="DH36">
        <v>1</v>
      </c>
      <c r="DI36">
        <v>1</v>
      </c>
      <c r="DJ36">
        <v>1</v>
      </c>
      <c r="DK36">
        <v>1</v>
      </c>
      <c r="DL36">
        <v>1</v>
      </c>
      <c r="DM36">
        <v>1</v>
      </c>
      <c r="DN36">
        <v>1</v>
      </c>
      <c r="DO36">
        <v>1</v>
      </c>
      <c r="DP36">
        <v>1</v>
      </c>
      <c r="DQ36">
        <v>1</v>
      </c>
      <c r="DR36">
        <v>0</v>
      </c>
      <c r="DS36">
        <v>1</v>
      </c>
      <c r="DT36">
        <v>1</v>
      </c>
      <c r="DU36">
        <v>1</v>
      </c>
      <c r="DV36">
        <v>1</v>
      </c>
      <c r="DW36">
        <v>1</v>
      </c>
      <c r="DX36">
        <v>1</v>
      </c>
      <c r="DY36">
        <v>1</v>
      </c>
      <c r="DZ36">
        <v>1</v>
      </c>
      <c r="EA36">
        <v>1</v>
      </c>
      <c r="EB36">
        <v>1</v>
      </c>
      <c r="EC36">
        <v>1</v>
      </c>
      <c r="ED36">
        <v>1</v>
      </c>
      <c r="EE36">
        <v>1</v>
      </c>
      <c r="EF36">
        <v>5.3070000000000004</v>
      </c>
      <c r="EG36">
        <v>4.1970000000000001</v>
      </c>
      <c r="EH36">
        <v>5.6070000000000002</v>
      </c>
      <c r="EI36">
        <v>3.2570000000000001</v>
      </c>
      <c r="EJ36">
        <v>3.0510000000000002</v>
      </c>
      <c r="EK36">
        <v>2.9710000000000001</v>
      </c>
      <c r="EL36">
        <v>3.153</v>
      </c>
      <c r="EM36">
        <v>-3.4</v>
      </c>
      <c r="EN36">
        <v>1.351</v>
      </c>
      <c r="EO36">
        <v>-9.7000000000000003E-2</v>
      </c>
      <c r="EP36">
        <v>-3.7</v>
      </c>
      <c r="EQ36">
        <v>3.6440000000000001</v>
      </c>
      <c r="ER36">
        <v>2.9510000000000001</v>
      </c>
      <c r="ES36">
        <v>5.9950000000000001</v>
      </c>
      <c r="ET36">
        <v>0</v>
      </c>
      <c r="EU36">
        <v>260.99693993118899</v>
      </c>
    </row>
    <row r="37" spans="1:151" x14ac:dyDescent="0.25">
      <c r="A37" t="s">
        <v>648</v>
      </c>
      <c r="B37" t="s">
        <v>833</v>
      </c>
      <c r="C37" t="s">
        <v>595</v>
      </c>
      <c r="D37">
        <v>77</v>
      </c>
      <c r="E37" t="s">
        <v>11</v>
      </c>
      <c r="F37">
        <v>3</v>
      </c>
      <c r="G37">
        <v>1</v>
      </c>
      <c r="H37" t="s">
        <v>2</v>
      </c>
      <c r="I37" t="s">
        <v>3</v>
      </c>
      <c r="J37" t="s">
        <v>611</v>
      </c>
      <c r="K37" t="s">
        <v>606</v>
      </c>
      <c r="L37" t="s">
        <v>831</v>
      </c>
      <c r="M37" s="7">
        <v>0</v>
      </c>
      <c r="N37" s="7">
        <v>562.92001232518066</v>
      </c>
      <c r="O37" s="7">
        <f>M37*'Emission and cost factors'!$D$8+N37*'Emission and cost factors'!$E$8</f>
        <v>258.94320566958311</v>
      </c>
      <c r="P37" s="8">
        <f>M37*'Emission and cost factors'!$D$9+N37*'Emission and cost factors'!$E$9</f>
        <v>84.438001848777091</v>
      </c>
      <c r="Q37" s="7">
        <f t="shared" si="7"/>
        <v>16.889999999999997</v>
      </c>
      <c r="R37" s="2">
        <f t="shared" si="8"/>
        <v>14</v>
      </c>
      <c r="S37" s="2">
        <f t="shared" si="9"/>
        <v>14</v>
      </c>
      <c r="T37" s="2">
        <f t="shared" si="10"/>
        <v>13</v>
      </c>
      <c r="U37" s="7">
        <f t="shared" si="11"/>
        <v>1</v>
      </c>
      <c r="V37" s="7">
        <f t="shared" si="12"/>
        <v>0.9583571428571428</v>
      </c>
      <c r="W37" s="7">
        <f t="shared" si="13"/>
        <v>0.7857142857142857</v>
      </c>
      <c r="X37">
        <v>18.649999999999999</v>
      </c>
      <c r="Y37">
        <v>17.7</v>
      </c>
      <c r="Z37">
        <v>17.75</v>
      </c>
      <c r="AA37">
        <v>17.46</v>
      </c>
      <c r="AB37">
        <v>16.920000000000002</v>
      </c>
      <c r="AC37">
        <v>16.86</v>
      </c>
      <c r="AD37">
        <v>17</v>
      </c>
      <c r="AE37">
        <v>16.2</v>
      </c>
      <c r="AF37">
        <v>15.79</v>
      </c>
      <c r="AG37">
        <v>16.149999999999999</v>
      </c>
      <c r="AH37">
        <v>15.99</v>
      </c>
      <c r="AI37">
        <v>15.94</v>
      </c>
      <c r="AJ37">
        <v>16.760000000000002</v>
      </c>
      <c r="AK37">
        <v>17.29</v>
      </c>
      <c r="AL37">
        <v>1</v>
      </c>
      <c r="AM37">
        <v>1</v>
      </c>
      <c r="AN37">
        <v>1</v>
      </c>
      <c r="AO37">
        <v>1</v>
      </c>
      <c r="AP37">
        <v>1</v>
      </c>
      <c r="AQ37">
        <v>1</v>
      </c>
      <c r="AR37">
        <v>1</v>
      </c>
      <c r="AS37">
        <v>1</v>
      </c>
      <c r="AT37">
        <v>1</v>
      </c>
      <c r="AU37">
        <v>1</v>
      </c>
      <c r="AV37">
        <v>1</v>
      </c>
      <c r="AW37">
        <v>1</v>
      </c>
      <c r="AX37">
        <v>1</v>
      </c>
      <c r="AY37">
        <v>1</v>
      </c>
      <c r="AZ37">
        <v>0.41699999999999998</v>
      </c>
      <c r="BA37">
        <v>1</v>
      </c>
      <c r="BB37">
        <v>1</v>
      </c>
      <c r="BC37">
        <v>1</v>
      </c>
      <c r="BD37">
        <v>1</v>
      </c>
      <c r="BE37">
        <v>1</v>
      </c>
      <c r="BF37">
        <v>1</v>
      </c>
      <c r="BG37">
        <v>1</v>
      </c>
      <c r="BH37">
        <v>1</v>
      </c>
      <c r="BI37">
        <v>1</v>
      </c>
      <c r="BJ37">
        <v>1</v>
      </c>
      <c r="BK37">
        <v>1</v>
      </c>
      <c r="BL37">
        <v>1</v>
      </c>
      <c r="BM37">
        <v>1</v>
      </c>
      <c r="BN37">
        <v>0</v>
      </c>
      <c r="BO37">
        <v>0.33300000000000002</v>
      </c>
      <c r="BP37">
        <v>0.308</v>
      </c>
      <c r="BQ37">
        <v>0.59199999999999997</v>
      </c>
      <c r="BR37">
        <v>1</v>
      </c>
      <c r="BS37">
        <v>1</v>
      </c>
      <c r="BT37">
        <v>1</v>
      </c>
      <c r="BU37">
        <v>1</v>
      </c>
      <c r="BV37">
        <v>1</v>
      </c>
      <c r="BW37">
        <v>1</v>
      </c>
      <c r="BX37">
        <v>1</v>
      </c>
      <c r="BY37">
        <v>1</v>
      </c>
      <c r="BZ37">
        <v>1</v>
      </c>
      <c r="CA37">
        <v>0.76700000000000002</v>
      </c>
      <c r="CB37">
        <v>17.77</v>
      </c>
      <c r="CC37">
        <v>16.79</v>
      </c>
      <c r="CD37">
        <v>17</v>
      </c>
      <c r="CE37">
        <v>16.7</v>
      </c>
      <c r="CF37">
        <v>16.13</v>
      </c>
      <c r="CG37">
        <v>16.04</v>
      </c>
      <c r="CH37">
        <v>16.21</v>
      </c>
      <c r="CI37">
        <v>15.31</v>
      </c>
      <c r="CJ37">
        <v>14.82</v>
      </c>
      <c r="CK37">
        <v>15.25</v>
      </c>
      <c r="CL37">
        <v>14.93</v>
      </c>
      <c r="CM37">
        <v>14.98</v>
      </c>
      <c r="CN37">
        <v>15.9</v>
      </c>
      <c r="CO37">
        <v>16.52</v>
      </c>
      <c r="CP37">
        <v>1</v>
      </c>
      <c r="CQ37">
        <v>1</v>
      </c>
      <c r="CR37">
        <v>1</v>
      </c>
      <c r="CS37">
        <v>1</v>
      </c>
      <c r="CT37">
        <v>1</v>
      </c>
      <c r="CU37">
        <v>1</v>
      </c>
      <c r="CV37">
        <v>1</v>
      </c>
      <c r="CW37">
        <v>1</v>
      </c>
      <c r="CX37">
        <v>1</v>
      </c>
      <c r="CY37">
        <v>1</v>
      </c>
      <c r="CZ37">
        <v>1</v>
      </c>
      <c r="DA37">
        <v>1</v>
      </c>
      <c r="DB37">
        <v>1</v>
      </c>
      <c r="DC37">
        <v>1</v>
      </c>
      <c r="DD37">
        <v>1</v>
      </c>
      <c r="DE37">
        <v>1</v>
      </c>
      <c r="DF37">
        <v>1</v>
      </c>
      <c r="DG37">
        <v>1</v>
      </c>
      <c r="DH37">
        <v>1</v>
      </c>
      <c r="DI37">
        <v>1</v>
      </c>
      <c r="DJ37">
        <v>1</v>
      </c>
      <c r="DK37">
        <v>1</v>
      </c>
      <c r="DL37">
        <v>1</v>
      </c>
      <c r="DM37">
        <v>1</v>
      </c>
      <c r="DN37">
        <v>1</v>
      </c>
      <c r="DO37">
        <v>1</v>
      </c>
      <c r="DP37">
        <v>1</v>
      </c>
      <c r="DQ37">
        <v>1</v>
      </c>
      <c r="DR37">
        <v>0.22500000000000001</v>
      </c>
      <c r="DS37">
        <v>1</v>
      </c>
      <c r="DT37">
        <v>1</v>
      </c>
      <c r="DU37">
        <v>1</v>
      </c>
      <c r="DV37">
        <v>1</v>
      </c>
      <c r="DW37">
        <v>1</v>
      </c>
      <c r="DX37">
        <v>1</v>
      </c>
      <c r="DY37">
        <v>1</v>
      </c>
      <c r="DZ37">
        <v>1</v>
      </c>
      <c r="EA37">
        <v>1</v>
      </c>
      <c r="EB37">
        <v>1</v>
      </c>
      <c r="EC37">
        <v>1</v>
      </c>
      <c r="ED37">
        <v>1</v>
      </c>
      <c r="EE37">
        <v>1</v>
      </c>
      <c r="EF37">
        <v>5.3070000000000004</v>
      </c>
      <c r="EG37">
        <v>4.1970000000000001</v>
      </c>
      <c r="EH37">
        <v>5.6070000000000002</v>
      </c>
      <c r="EI37">
        <v>3.2570000000000001</v>
      </c>
      <c r="EJ37">
        <v>3.0510000000000002</v>
      </c>
      <c r="EK37">
        <v>2.9710000000000001</v>
      </c>
      <c r="EL37">
        <v>3.153</v>
      </c>
      <c r="EM37">
        <v>-3.4</v>
      </c>
      <c r="EN37">
        <v>1.351</v>
      </c>
      <c r="EO37">
        <v>-9.7000000000000003E-2</v>
      </c>
      <c r="EP37">
        <v>-3.7</v>
      </c>
      <c r="EQ37">
        <v>3.6440000000000001</v>
      </c>
      <c r="ER37">
        <v>2.9510000000000001</v>
      </c>
      <c r="ES37">
        <v>5.9950000000000001</v>
      </c>
      <c r="ET37">
        <v>0</v>
      </c>
      <c r="EU37">
        <v>262.69600575175099</v>
      </c>
    </row>
    <row r="38" spans="1:151" x14ac:dyDescent="0.25">
      <c r="A38" t="s">
        <v>649</v>
      </c>
      <c r="B38" t="s">
        <v>833</v>
      </c>
      <c r="C38" t="s">
        <v>595</v>
      </c>
      <c r="D38">
        <v>78</v>
      </c>
      <c r="E38" t="s">
        <v>11</v>
      </c>
      <c r="F38">
        <v>3</v>
      </c>
      <c r="G38">
        <v>1</v>
      </c>
      <c r="H38" t="s">
        <v>2</v>
      </c>
      <c r="I38" t="s">
        <v>3</v>
      </c>
      <c r="J38" t="s">
        <v>5</v>
      </c>
      <c r="K38" t="s">
        <v>606</v>
      </c>
      <c r="L38" t="s">
        <v>831</v>
      </c>
      <c r="M38" s="7">
        <v>0</v>
      </c>
      <c r="N38" s="7">
        <v>562.91770175006138</v>
      </c>
      <c r="O38" s="7">
        <f>M38*'Emission and cost factors'!$D$8+N38*'Emission and cost factors'!$E$8</f>
        <v>258.94214280502825</v>
      </c>
      <c r="P38" s="8">
        <f>M38*'Emission and cost factors'!$D$9+N38*'Emission and cost factors'!$E$9</f>
        <v>84.43765526250921</v>
      </c>
      <c r="Q38" s="7">
        <f t="shared" si="7"/>
        <v>16.889999999999997</v>
      </c>
      <c r="R38" s="2">
        <f t="shared" si="8"/>
        <v>14</v>
      </c>
      <c r="S38" s="2">
        <f t="shared" si="9"/>
        <v>14</v>
      </c>
      <c r="T38" s="2">
        <f t="shared" si="10"/>
        <v>13</v>
      </c>
      <c r="U38" s="7">
        <f t="shared" si="11"/>
        <v>1</v>
      </c>
      <c r="V38" s="7">
        <f t="shared" si="12"/>
        <v>0.9583571428571428</v>
      </c>
      <c r="W38" s="7">
        <f t="shared" si="13"/>
        <v>0.7857142857142857</v>
      </c>
      <c r="X38">
        <v>18.649999999999999</v>
      </c>
      <c r="Y38">
        <v>17.7</v>
      </c>
      <c r="Z38">
        <v>17.75</v>
      </c>
      <c r="AA38">
        <v>17.46</v>
      </c>
      <c r="AB38">
        <v>16.920000000000002</v>
      </c>
      <c r="AC38">
        <v>16.86</v>
      </c>
      <c r="AD38">
        <v>17</v>
      </c>
      <c r="AE38">
        <v>16.2</v>
      </c>
      <c r="AF38">
        <v>15.79</v>
      </c>
      <c r="AG38">
        <v>16.149999999999999</v>
      </c>
      <c r="AH38">
        <v>15.99</v>
      </c>
      <c r="AI38">
        <v>15.94</v>
      </c>
      <c r="AJ38">
        <v>16.760000000000002</v>
      </c>
      <c r="AK38">
        <v>17.29</v>
      </c>
      <c r="AL38">
        <v>1</v>
      </c>
      <c r="AM38">
        <v>1</v>
      </c>
      <c r="AN38">
        <v>1</v>
      </c>
      <c r="AO38">
        <v>1</v>
      </c>
      <c r="AP38">
        <v>1</v>
      </c>
      <c r="AQ38">
        <v>1</v>
      </c>
      <c r="AR38">
        <v>1</v>
      </c>
      <c r="AS38">
        <v>1</v>
      </c>
      <c r="AT38">
        <v>1</v>
      </c>
      <c r="AU38">
        <v>1</v>
      </c>
      <c r="AV38">
        <v>1</v>
      </c>
      <c r="AW38">
        <v>1</v>
      </c>
      <c r="AX38">
        <v>1</v>
      </c>
      <c r="AY38">
        <v>1</v>
      </c>
      <c r="AZ38">
        <v>0.41699999999999998</v>
      </c>
      <c r="BA38">
        <v>1</v>
      </c>
      <c r="BB38">
        <v>1</v>
      </c>
      <c r="BC38">
        <v>1</v>
      </c>
      <c r="BD38">
        <v>1</v>
      </c>
      <c r="BE38">
        <v>1</v>
      </c>
      <c r="BF38">
        <v>1</v>
      </c>
      <c r="BG38">
        <v>1</v>
      </c>
      <c r="BH38">
        <v>1</v>
      </c>
      <c r="BI38">
        <v>1</v>
      </c>
      <c r="BJ38">
        <v>1</v>
      </c>
      <c r="BK38">
        <v>1</v>
      </c>
      <c r="BL38">
        <v>1</v>
      </c>
      <c r="BM38">
        <v>1</v>
      </c>
      <c r="BN38">
        <v>0</v>
      </c>
      <c r="BO38">
        <v>0.33300000000000002</v>
      </c>
      <c r="BP38">
        <v>0.308</v>
      </c>
      <c r="BQ38">
        <v>0.59199999999999997</v>
      </c>
      <c r="BR38">
        <v>1</v>
      </c>
      <c r="BS38">
        <v>1</v>
      </c>
      <c r="BT38">
        <v>1</v>
      </c>
      <c r="BU38">
        <v>1</v>
      </c>
      <c r="BV38">
        <v>1</v>
      </c>
      <c r="BW38">
        <v>1</v>
      </c>
      <c r="BX38">
        <v>1</v>
      </c>
      <c r="BY38">
        <v>1</v>
      </c>
      <c r="BZ38">
        <v>1</v>
      </c>
      <c r="CA38">
        <v>0.76700000000000002</v>
      </c>
      <c r="CB38">
        <v>17.77</v>
      </c>
      <c r="CC38">
        <v>16.79</v>
      </c>
      <c r="CD38">
        <v>17</v>
      </c>
      <c r="CE38">
        <v>16.7</v>
      </c>
      <c r="CF38">
        <v>16.13</v>
      </c>
      <c r="CG38">
        <v>16.04</v>
      </c>
      <c r="CH38">
        <v>16.21</v>
      </c>
      <c r="CI38">
        <v>15.31</v>
      </c>
      <c r="CJ38">
        <v>14.82</v>
      </c>
      <c r="CK38">
        <v>15.25</v>
      </c>
      <c r="CL38">
        <v>14.93</v>
      </c>
      <c r="CM38">
        <v>14.98</v>
      </c>
      <c r="CN38">
        <v>15.9</v>
      </c>
      <c r="CO38">
        <v>16.52</v>
      </c>
      <c r="CP38">
        <v>1</v>
      </c>
      <c r="CQ38">
        <v>1</v>
      </c>
      <c r="CR38">
        <v>1</v>
      </c>
      <c r="CS38">
        <v>1</v>
      </c>
      <c r="CT38">
        <v>1</v>
      </c>
      <c r="CU38">
        <v>1</v>
      </c>
      <c r="CV38">
        <v>1</v>
      </c>
      <c r="CW38">
        <v>1</v>
      </c>
      <c r="CX38">
        <v>1</v>
      </c>
      <c r="CY38">
        <v>1</v>
      </c>
      <c r="CZ38">
        <v>1</v>
      </c>
      <c r="DA38">
        <v>1</v>
      </c>
      <c r="DB38">
        <v>1</v>
      </c>
      <c r="DC38">
        <v>1</v>
      </c>
      <c r="DD38">
        <v>1</v>
      </c>
      <c r="DE38">
        <v>1</v>
      </c>
      <c r="DF38">
        <v>1</v>
      </c>
      <c r="DG38">
        <v>1</v>
      </c>
      <c r="DH38">
        <v>1</v>
      </c>
      <c r="DI38">
        <v>1</v>
      </c>
      <c r="DJ38">
        <v>1</v>
      </c>
      <c r="DK38">
        <v>1</v>
      </c>
      <c r="DL38">
        <v>1</v>
      </c>
      <c r="DM38">
        <v>1</v>
      </c>
      <c r="DN38">
        <v>1</v>
      </c>
      <c r="DO38">
        <v>1</v>
      </c>
      <c r="DP38">
        <v>1</v>
      </c>
      <c r="DQ38">
        <v>1</v>
      </c>
      <c r="DR38">
        <v>0.22500000000000001</v>
      </c>
      <c r="DS38">
        <v>1</v>
      </c>
      <c r="DT38">
        <v>1</v>
      </c>
      <c r="DU38">
        <v>1</v>
      </c>
      <c r="DV38">
        <v>1</v>
      </c>
      <c r="DW38">
        <v>1</v>
      </c>
      <c r="DX38">
        <v>1</v>
      </c>
      <c r="DY38">
        <v>1</v>
      </c>
      <c r="DZ38">
        <v>1</v>
      </c>
      <c r="EA38">
        <v>1</v>
      </c>
      <c r="EB38">
        <v>1</v>
      </c>
      <c r="EC38">
        <v>1</v>
      </c>
      <c r="ED38">
        <v>1</v>
      </c>
      <c r="EE38">
        <v>1</v>
      </c>
      <c r="EF38">
        <v>5.3070000000000004</v>
      </c>
      <c r="EG38">
        <v>4.1970000000000001</v>
      </c>
      <c r="EH38">
        <v>5.6070000000000002</v>
      </c>
      <c r="EI38">
        <v>3.2570000000000001</v>
      </c>
      <c r="EJ38">
        <v>3.0510000000000002</v>
      </c>
      <c r="EK38">
        <v>2.9710000000000001</v>
      </c>
      <c r="EL38">
        <v>3.153</v>
      </c>
      <c r="EM38">
        <v>-3.4</v>
      </c>
      <c r="EN38">
        <v>1.351</v>
      </c>
      <c r="EO38">
        <v>-9.7000000000000003E-2</v>
      </c>
      <c r="EP38">
        <v>-3.7</v>
      </c>
      <c r="EQ38">
        <v>3.6440000000000001</v>
      </c>
      <c r="ER38">
        <v>2.9510000000000001</v>
      </c>
      <c r="ES38">
        <v>5.9950000000000001</v>
      </c>
      <c r="ET38">
        <v>0</v>
      </c>
      <c r="EU38">
        <v>262.69492748336199</v>
      </c>
    </row>
    <row r="39" spans="1:151" x14ac:dyDescent="0.25">
      <c r="A39" t="s">
        <v>650</v>
      </c>
      <c r="B39" t="s">
        <v>833</v>
      </c>
      <c r="C39" t="s">
        <v>595</v>
      </c>
      <c r="D39">
        <v>85</v>
      </c>
      <c r="E39" t="s">
        <v>11</v>
      </c>
      <c r="F39">
        <v>3</v>
      </c>
      <c r="G39">
        <v>1</v>
      </c>
      <c r="H39" t="s">
        <v>8</v>
      </c>
      <c r="I39" t="s">
        <v>612</v>
      </c>
      <c r="J39" t="s">
        <v>611</v>
      </c>
      <c r="K39" t="s">
        <v>606</v>
      </c>
      <c r="L39" t="s">
        <v>831</v>
      </c>
      <c r="M39" s="7">
        <v>0</v>
      </c>
      <c r="N39" s="7">
        <v>411.68211896038929</v>
      </c>
      <c r="O39" s="7">
        <f>M39*'Emission and cost factors'!$D$8+N39*'Emission and cost factors'!$E$8</f>
        <v>189.37377472177909</v>
      </c>
      <c r="P39" s="8">
        <f>M39*'Emission and cost factors'!$D$9+N39*'Emission and cost factors'!$E$9</f>
        <v>61.752317844058389</v>
      </c>
      <c r="Q39" s="7">
        <f t="shared" si="7"/>
        <v>19.701428571428572</v>
      </c>
      <c r="R39" s="2">
        <f t="shared" si="8"/>
        <v>10</v>
      </c>
      <c r="S39" s="2">
        <f t="shared" si="9"/>
        <v>0</v>
      </c>
      <c r="T39" s="2">
        <f t="shared" si="10"/>
        <v>0</v>
      </c>
      <c r="U39" s="7">
        <f t="shared" si="11"/>
        <v>0.39771428571428574</v>
      </c>
      <c r="V39" s="7">
        <f t="shared" si="12"/>
        <v>0</v>
      </c>
      <c r="W39" s="7">
        <f t="shared" si="13"/>
        <v>0</v>
      </c>
      <c r="X39">
        <v>20.21</v>
      </c>
      <c r="Y39">
        <v>20.04</v>
      </c>
      <c r="Z39">
        <v>20.170000000000002</v>
      </c>
      <c r="AA39">
        <v>20.059999999999999</v>
      </c>
      <c r="AB39">
        <v>19.89</v>
      </c>
      <c r="AC39">
        <v>19.86</v>
      </c>
      <c r="AD39">
        <v>19.91</v>
      </c>
      <c r="AE39">
        <v>19.46</v>
      </c>
      <c r="AF39">
        <v>19.13</v>
      </c>
      <c r="AG39">
        <v>19.22</v>
      </c>
      <c r="AH39">
        <v>19.239999999999998</v>
      </c>
      <c r="AI39">
        <v>19.07</v>
      </c>
      <c r="AJ39">
        <v>19.57</v>
      </c>
      <c r="AK39">
        <v>19.989999999999998</v>
      </c>
      <c r="AL39">
        <v>0</v>
      </c>
      <c r="AM39">
        <v>0</v>
      </c>
      <c r="AN39">
        <v>0</v>
      </c>
      <c r="AO39">
        <v>0</v>
      </c>
      <c r="AP39">
        <v>0.16700000000000001</v>
      </c>
      <c r="AQ39">
        <v>0.2</v>
      </c>
      <c r="AR39">
        <v>0.13300000000000001</v>
      </c>
      <c r="AS39">
        <v>0.61699999999999999</v>
      </c>
      <c r="AT39">
        <v>1</v>
      </c>
      <c r="AU39">
        <v>1</v>
      </c>
      <c r="AV39">
        <v>0.86699999999999999</v>
      </c>
      <c r="AW39">
        <v>1</v>
      </c>
      <c r="AX39">
        <v>0.56699999999999995</v>
      </c>
      <c r="AY39">
        <v>1.7000000000000001E-2</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19.72</v>
      </c>
      <c r="CC39">
        <v>19.43</v>
      </c>
      <c r="CD39">
        <v>19.52</v>
      </c>
      <c r="CE39">
        <v>19.36</v>
      </c>
      <c r="CF39">
        <v>19.079999999999998</v>
      </c>
      <c r="CG39">
        <v>18.920000000000002</v>
      </c>
      <c r="CH39">
        <v>18.97</v>
      </c>
      <c r="CI39">
        <v>18.510000000000002</v>
      </c>
      <c r="CJ39">
        <v>18.2</v>
      </c>
      <c r="CK39">
        <v>18.34</v>
      </c>
      <c r="CL39">
        <v>18.239999999999998</v>
      </c>
      <c r="CM39">
        <v>18.16</v>
      </c>
      <c r="CN39">
        <v>18.670000000000002</v>
      </c>
      <c r="CO39">
        <v>19.100000000000001</v>
      </c>
      <c r="CP39">
        <v>0.375</v>
      </c>
      <c r="CQ39">
        <v>0.70799999999999996</v>
      </c>
      <c r="CR39">
        <v>0.64200000000000002</v>
      </c>
      <c r="CS39">
        <v>0.77500000000000002</v>
      </c>
      <c r="CT39">
        <v>1</v>
      </c>
      <c r="CU39">
        <v>1</v>
      </c>
      <c r="CV39">
        <v>1</v>
      </c>
      <c r="CW39">
        <v>1</v>
      </c>
      <c r="CX39">
        <v>1</v>
      </c>
      <c r="CY39">
        <v>1</v>
      </c>
      <c r="CZ39">
        <v>1</v>
      </c>
      <c r="DA39">
        <v>1</v>
      </c>
      <c r="DB39">
        <v>1</v>
      </c>
      <c r="DC39">
        <v>1</v>
      </c>
      <c r="DD39">
        <v>0</v>
      </c>
      <c r="DE39">
        <v>0</v>
      </c>
      <c r="DF39">
        <v>0</v>
      </c>
      <c r="DG39">
        <v>0</v>
      </c>
      <c r="DH39">
        <v>0</v>
      </c>
      <c r="DI39">
        <v>9.1999999999999998E-2</v>
      </c>
      <c r="DJ39">
        <v>4.2000000000000003E-2</v>
      </c>
      <c r="DK39">
        <v>0.45800000000000002</v>
      </c>
      <c r="DL39">
        <v>0.91700000000000004</v>
      </c>
      <c r="DM39">
        <v>0.69199999999999995</v>
      </c>
      <c r="DN39">
        <v>0.68300000000000005</v>
      </c>
      <c r="DO39">
        <v>1</v>
      </c>
      <c r="DP39">
        <v>0.39200000000000002</v>
      </c>
      <c r="DQ39">
        <v>0</v>
      </c>
      <c r="DR39">
        <v>0</v>
      </c>
      <c r="DS39">
        <v>0</v>
      </c>
      <c r="DT39">
        <v>0</v>
      </c>
      <c r="DU39">
        <v>0</v>
      </c>
      <c r="DV39">
        <v>0</v>
      </c>
      <c r="DW39">
        <v>0</v>
      </c>
      <c r="DX39">
        <v>0</v>
      </c>
      <c r="DY39">
        <v>0</v>
      </c>
      <c r="DZ39">
        <v>0</v>
      </c>
      <c r="EA39">
        <v>0</v>
      </c>
      <c r="EB39">
        <v>0</v>
      </c>
      <c r="EC39">
        <v>0</v>
      </c>
      <c r="ED39">
        <v>0</v>
      </c>
      <c r="EE39">
        <v>0</v>
      </c>
      <c r="EF39">
        <v>5.3070000000000004</v>
      </c>
      <c r="EG39">
        <v>4.1970000000000001</v>
      </c>
      <c r="EH39">
        <v>5.6070000000000002</v>
      </c>
      <c r="EI39">
        <v>3.2570000000000001</v>
      </c>
      <c r="EJ39">
        <v>3.0510000000000002</v>
      </c>
      <c r="EK39">
        <v>2.9710000000000001</v>
      </c>
      <c r="EL39">
        <v>3.153</v>
      </c>
      <c r="EM39">
        <v>-3.4</v>
      </c>
      <c r="EN39">
        <v>1.351</v>
      </c>
      <c r="EO39">
        <v>-9.7000000000000003E-2</v>
      </c>
      <c r="EP39">
        <v>-3.7</v>
      </c>
      <c r="EQ39">
        <v>3.6440000000000001</v>
      </c>
      <c r="ER39">
        <v>2.9510000000000001</v>
      </c>
      <c r="ES39">
        <v>5.9950000000000001</v>
      </c>
      <c r="ET39">
        <v>0</v>
      </c>
      <c r="EU39">
        <v>192.118322181515</v>
      </c>
    </row>
    <row r="40" spans="1:151" x14ac:dyDescent="0.25">
      <c r="A40" t="s">
        <v>651</v>
      </c>
      <c r="B40" t="s">
        <v>833</v>
      </c>
      <c r="C40" t="s">
        <v>595</v>
      </c>
      <c r="D40">
        <v>86</v>
      </c>
      <c r="E40" t="s">
        <v>11</v>
      </c>
      <c r="F40">
        <v>3</v>
      </c>
      <c r="G40">
        <v>1</v>
      </c>
      <c r="H40" t="s">
        <v>8</v>
      </c>
      <c r="I40" t="s">
        <v>612</v>
      </c>
      <c r="J40" t="s">
        <v>5</v>
      </c>
      <c r="K40" t="s">
        <v>606</v>
      </c>
      <c r="L40" t="s">
        <v>831</v>
      </c>
      <c r="M40" s="7">
        <v>0</v>
      </c>
      <c r="N40" s="7">
        <v>410.68457539645493</v>
      </c>
      <c r="O40" s="7">
        <f>M40*'Emission and cost factors'!$D$8+N40*'Emission and cost factors'!$E$8</f>
        <v>188.91490468236927</v>
      </c>
      <c r="P40" s="8">
        <f>M40*'Emission and cost factors'!$D$9+N40*'Emission and cost factors'!$E$9</f>
        <v>61.60268630946824</v>
      </c>
      <c r="Q40" s="7">
        <f t="shared" si="7"/>
        <v>19.701428571428572</v>
      </c>
      <c r="R40" s="2">
        <f t="shared" si="8"/>
        <v>10</v>
      </c>
      <c r="S40" s="2">
        <f t="shared" si="9"/>
        <v>0</v>
      </c>
      <c r="T40" s="2">
        <f t="shared" si="10"/>
        <v>0</v>
      </c>
      <c r="U40" s="7">
        <f t="shared" si="11"/>
        <v>0.39771428571428574</v>
      </c>
      <c r="V40" s="7">
        <f t="shared" si="12"/>
        <v>0</v>
      </c>
      <c r="W40" s="7">
        <f t="shared" si="13"/>
        <v>0</v>
      </c>
      <c r="X40">
        <v>20.21</v>
      </c>
      <c r="Y40">
        <v>20.04</v>
      </c>
      <c r="Z40">
        <v>20.170000000000002</v>
      </c>
      <c r="AA40">
        <v>20.059999999999999</v>
      </c>
      <c r="AB40">
        <v>19.89</v>
      </c>
      <c r="AC40">
        <v>19.86</v>
      </c>
      <c r="AD40">
        <v>19.91</v>
      </c>
      <c r="AE40">
        <v>19.46</v>
      </c>
      <c r="AF40">
        <v>19.13</v>
      </c>
      <c r="AG40">
        <v>19.22</v>
      </c>
      <c r="AH40">
        <v>19.239999999999998</v>
      </c>
      <c r="AI40">
        <v>19.07</v>
      </c>
      <c r="AJ40">
        <v>19.57</v>
      </c>
      <c r="AK40">
        <v>19.989999999999998</v>
      </c>
      <c r="AL40">
        <v>0</v>
      </c>
      <c r="AM40">
        <v>0</v>
      </c>
      <c r="AN40">
        <v>0</v>
      </c>
      <c r="AO40">
        <v>0</v>
      </c>
      <c r="AP40">
        <v>0.16700000000000001</v>
      </c>
      <c r="AQ40">
        <v>0.2</v>
      </c>
      <c r="AR40">
        <v>0.13300000000000001</v>
      </c>
      <c r="AS40">
        <v>0.61699999999999999</v>
      </c>
      <c r="AT40">
        <v>1</v>
      </c>
      <c r="AU40">
        <v>1</v>
      </c>
      <c r="AV40">
        <v>0.86699999999999999</v>
      </c>
      <c r="AW40">
        <v>1</v>
      </c>
      <c r="AX40">
        <v>0.56699999999999995</v>
      </c>
      <c r="AY40">
        <v>1.7000000000000001E-2</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19.72</v>
      </c>
      <c r="CC40">
        <v>19.43</v>
      </c>
      <c r="CD40">
        <v>19.52</v>
      </c>
      <c r="CE40">
        <v>19.36</v>
      </c>
      <c r="CF40">
        <v>19.079999999999998</v>
      </c>
      <c r="CG40">
        <v>18.920000000000002</v>
      </c>
      <c r="CH40">
        <v>18.97</v>
      </c>
      <c r="CI40">
        <v>18.510000000000002</v>
      </c>
      <c r="CJ40">
        <v>18.2</v>
      </c>
      <c r="CK40">
        <v>18.34</v>
      </c>
      <c r="CL40">
        <v>18.239999999999998</v>
      </c>
      <c r="CM40">
        <v>18.170000000000002</v>
      </c>
      <c r="CN40">
        <v>18.670000000000002</v>
      </c>
      <c r="CO40">
        <v>19.100000000000001</v>
      </c>
      <c r="CP40">
        <v>0.375</v>
      </c>
      <c r="CQ40">
        <v>0.70799999999999996</v>
      </c>
      <c r="CR40">
        <v>0.64200000000000002</v>
      </c>
      <c r="CS40">
        <v>0.77500000000000002</v>
      </c>
      <c r="CT40">
        <v>1</v>
      </c>
      <c r="CU40">
        <v>1</v>
      </c>
      <c r="CV40">
        <v>1</v>
      </c>
      <c r="CW40">
        <v>1</v>
      </c>
      <c r="CX40">
        <v>1</v>
      </c>
      <c r="CY40">
        <v>1</v>
      </c>
      <c r="CZ40">
        <v>1</v>
      </c>
      <c r="DA40">
        <v>1</v>
      </c>
      <c r="DB40">
        <v>1</v>
      </c>
      <c r="DC40">
        <v>1</v>
      </c>
      <c r="DD40">
        <v>0</v>
      </c>
      <c r="DE40">
        <v>0</v>
      </c>
      <c r="DF40">
        <v>0</v>
      </c>
      <c r="DG40">
        <v>0</v>
      </c>
      <c r="DH40">
        <v>0</v>
      </c>
      <c r="DI40">
        <v>9.1999999999999998E-2</v>
      </c>
      <c r="DJ40">
        <v>4.2000000000000003E-2</v>
      </c>
      <c r="DK40">
        <v>0.45800000000000002</v>
      </c>
      <c r="DL40">
        <v>0.91700000000000004</v>
      </c>
      <c r="DM40">
        <v>0.69199999999999995</v>
      </c>
      <c r="DN40">
        <v>0.68300000000000005</v>
      </c>
      <c r="DO40">
        <v>1</v>
      </c>
      <c r="DP40">
        <v>0.39200000000000002</v>
      </c>
      <c r="DQ40">
        <v>0</v>
      </c>
      <c r="DR40">
        <v>0</v>
      </c>
      <c r="DS40">
        <v>0</v>
      </c>
      <c r="DT40">
        <v>0</v>
      </c>
      <c r="DU40">
        <v>0</v>
      </c>
      <c r="DV40">
        <v>0</v>
      </c>
      <c r="DW40">
        <v>0</v>
      </c>
      <c r="DX40">
        <v>0</v>
      </c>
      <c r="DY40">
        <v>0</v>
      </c>
      <c r="DZ40">
        <v>0</v>
      </c>
      <c r="EA40">
        <v>0</v>
      </c>
      <c r="EB40">
        <v>0</v>
      </c>
      <c r="EC40">
        <v>0</v>
      </c>
      <c r="ED40">
        <v>0</v>
      </c>
      <c r="EE40">
        <v>0</v>
      </c>
      <c r="EF40">
        <v>5.3070000000000004</v>
      </c>
      <c r="EG40">
        <v>4.1970000000000001</v>
      </c>
      <c r="EH40">
        <v>5.6070000000000002</v>
      </c>
      <c r="EI40">
        <v>3.2570000000000001</v>
      </c>
      <c r="EJ40">
        <v>3.0510000000000002</v>
      </c>
      <c r="EK40">
        <v>2.9710000000000001</v>
      </c>
      <c r="EL40">
        <v>3.153</v>
      </c>
      <c r="EM40">
        <v>-3.4</v>
      </c>
      <c r="EN40">
        <v>1.351</v>
      </c>
      <c r="EO40">
        <v>-9.7000000000000003E-2</v>
      </c>
      <c r="EP40">
        <v>-3.7</v>
      </c>
      <c r="EQ40">
        <v>3.6440000000000001</v>
      </c>
      <c r="ER40">
        <v>2.9510000000000001</v>
      </c>
      <c r="ES40">
        <v>5.9950000000000001</v>
      </c>
      <c r="ET40">
        <v>0</v>
      </c>
      <c r="EU40">
        <v>191.65280185167899</v>
      </c>
    </row>
    <row r="41" spans="1:151" x14ac:dyDescent="0.25">
      <c r="A41" t="s">
        <v>652</v>
      </c>
      <c r="B41" t="s">
        <v>833</v>
      </c>
      <c r="C41" t="s">
        <v>595</v>
      </c>
      <c r="D41">
        <v>87</v>
      </c>
      <c r="E41" t="s">
        <v>11</v>
      </c>
      <c r="F41">
        <v>3</v>
      </c>
      <c r="G41">
        <v>1</v>
      </c>
      <c r="H41" t="s">
        <v>8</v>
      </c>
      <c r="I41" t="s">
        <v>7</v>
      </c>
      <c r="J41" t="s">
        <v>611</v>
      </c>
      <c r="K41" t="s">
        <v>606</v>
      </c>
      <c r="L41" t="s">
        <v>831</v>
      </c>
      <c r="M41" s="7">
        <v>0</v>
      </c>
      <c r="N41" s="7">
        <v>411.81754493726572</v>
      </c>
      <c r="O41" s="7">
        <f>M41*'Emission and cost factors'!$D$8+N41*'Emission and cost factors'!$E$8</f>
        <v>189.43607067114223</v>
      </c>
      <c r="P41" s="8">
        <f>M41*'Emission and cost factors'!$D$9+N41*'Emission and cost factors'!$E$9</f>
        <v>61.772631740589858</v>
      </c>
      <c r="Q41" s="7">
        <f t="shared" si="7"/>
        <v>19.740000000000002</v>
      </c>
      <c r="R41" s="2">
        <f t="shared" si="8"/>
        <v>9</v>
      </c>
      <c r="S41" s="2">
        <f t="shared" si="9"/>
        <v>0</v>
      </c>
      <c r="T41" s="2">
        <f t="shared" si="10"/>
        <v>0</v>
      </c>
      <c r="U41" s="7">
        <f t="shared" si="11"/>
        <v>0.3987857142857143</v>
      </c>
      <c r="V41" s="7">
        <f t="shared" si="12"/>
        <v>0</v>
      </c>
      <c r="W41" s="7">
        <f t="shared" si="13"/>
        <v>0</v>
      </c>
      <c r="X41">
        <v>20.23</v>
      </c>
      <c r="Y41">
        <v>20.07</v>
      </c>
      <c r="Z41">
        <v>20.18</v>
      </c>
      <c r="AA41">
        <v>20.079999999999998</v>
      </c>
      <c r="AB41">
        <v>19.93</v>
      </c>
      <c r="AC41">
        <v>19.899999999999999</v>
      </c>
      <c r="AD41">
        <v>19.95</v>
      </c>
      <c r="AE41">
        <v>19.54</v>
      </c>
      <c r="AF41">
        <v>19.2</v>
      </c>
      <c r="AG41">
        <v>19.27</v>
      </c>
      <c r="AH41">
        <v>19.3</v>
      </c>
      <c r="AI41">
        <v>19.11</v>
      </c>
      <c r="AJ41">
        <v>19.600000000000001</v>
      </c>
      <c r="AK41">
        <v>20</v>
      </c>
      <c r="AL41">
        <v>0</v>
      </c>
      <c r="AM41">
        <v>0</v>
      </c>
      <c r="AN41">
        <v>0</v>
      </c>
      <c r="AO41">
        <v>0</v>
      </c>
      <c r="AP41">
        <v>0.11700000000000001</v>
      </c>
      <c r="AQ41">
        <v>0.158</v>
      </c>
      <c r="AR41">
        <v>8.3000000000000004E-2</v>
      </c>
      <c r="AS41">
        <v>0.60799999999999998</v>
      </c>
      <c r="AT41">
        <v>1</v>
      </c>
      <c r="AU41">
        <v>1</v>
      </c>
      <c r="AV41">
        <v>1</v>
      </c>
      <c r="AW41">
        <v>1</v>
      </c>
      <c r="AX41">
        <v>0.61699999999999999</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19.82</v>
      </c>
      <c r="CC41">
        <v>19.510000000000002</v>
      </c>
      <c r="CD41">
        <v>19.559999999999999</v>
      </c>
      <c r="CE41">
        <v>19.41</v>
      </c>
      <c r="CF41">
        <v>19.13</v>
      </c>
      <c r="CG41">
        <v>18.98</v>
      </c>
      <c r="CH41">
        <v>19.010000000000002</v>
      </c>
      <c r="CI41">
        <v>18.600000000000001</v>
      </c>
      <c r="CJ41">
        <v>18.27</v>
      </c>
      <c r="CK41">
        <v>18.39</v>
      </c>
      <c r="CL41">
        <v>18.309999999999999</v>
      </c>
      <c r="CM41">
        <v>18.2</v>
      </c>
      <c r="CN41">
        <v>18.690000000000001</v>
      </c>
      <c r="CO41">
        <v>19.100000000000001</v>
      </c>
      <c r="CP41">
        <v>0.27500000000000002</v>
      </c>
      <c r="CQ41">
        <v>0.71699999999999997</v>
      </c>
      <c r="CR41">
        <v>0.67500000000000004</v>
      </c>
      <c r="CS41">
        <v>0.84199999999999997</v>
      </c>
      <c r="CT41">
        <v>1</v>
      </c>
      <c r="CU41">
        <v>1</v>
      </c>
      <c r="CV41">
        <v>1</v>
      </c>
      <c r="CW41">
        <v>1</v>
      </c>
      <c r="CX41">
        <v>1</v>
      </c>
      <c r="CY41">
        <v>1</v>
      </c>
      <c r="CZ41">
        <v>1</v>
      </c>
      <c r="DA41">
        <v>1</v>
      </c>
      <c r="DB41">
        <v>1</v>
      </c>
      <c r="DC41">
        <v>1</v>
      </c>
      <c r="DD41">
        <v>0</v>
      </c>
      <c r="DE41">
        <v>0</v>
      </c>
      <c r="DF41">
        <v>0</v>
      </c>
      <c r="DG41">
        <v>0</v>
      </c>
      <c r="DH41">
        <v>0</v>
      </c>
      <c r="DI41">
        <v>3.3000000000000002E-2</v>
      </c>
      <c r="DJ41">
        <v>0</v>
      </c>
      <c r="DK41">
        <v>0.42499999999999999</v>
      </c>
      <c r="DL41">
        <v>1</v>
      </c>
      <c r="DM41">
        <v>0.74199999999999999</v>
      </c>
      <c r="DN41">
        <v>0.71699999999999997</v>
      </c>
      <c r="DO41">
        <v>1</v>
      </c>
      <c r="DP41">
        <v>0.42499999999999999</v>
      </c>
      <c r="DQ41">
        <v>0</v>
      </c>
      <c r="DR41">
        <v>0</v>
      </c>
      <c r="DS41">
        <v>0</v>
      </c>
      <c r="DT41">
        <v>0</v>
      </c>
      <c r="DU41">
        <v>0</v>
      </c>
      <c r="DV41">
        <v>0</v>
      </c>
      <c r="DW41">
        <v>0</v>
      </c>
      <c r="DX41">
        <v>0</v>
      </c>
      <c r="DY41">
        <v>0</v>
      </c>
      <c r="DZ41">
        <v>0</v>
      </c>
      <c r="EA41">
        <v>0</v>
      </c>
      <c r="EB41">
        <v>0</v>
      </c>
      <c r="EC41">
        <v>0</v>
      </c>
      <c r="ED41">
        <v>0</v>
      </c>
      <c r="EE41">
        <v>0</v>
      </c>
      <c r="EF41">
        <v>5.3070000000000004</v>
      </c>
      <c r="EG41">
        <v>4.1970000000000001</v>
      </c>
      <c r="EH41">
        <v>5.6070000000000002</v>
      </c>
      <c r="EI41">
        <v>3.2570000000000001</v>
      </c>
      <c r="EJ41">
        <v>3.0510000000000002</v>
      </c>
      <c r="EK41">
        <v>2.9710000000000001</v>
      </c>
      <c r="EL41">
        <v>3.153</v>
      </c>
      <c r="EM41">
        <v>-3.4</v>
      </c>
      <c r="EN41">
        <v>1.351</v>
      </c>
      <c r="EO41">
        <v>-9.7000000000000003E-2</v>
      </c>
      <c r="EP41">
        <v>-3.7</v>
      </c>
      <c r="EQ41">
        <v>3.6440000000000001</v>
      </c>
      <c r="ER41">
        <v>2.9510000000000001</v>
      </c>
      <c r="ES41">
        <v>5.9950000000000001</v>
      </c>
      <c r="ET41">
        <v>0</v>
      </c>
      <c r="EU41">
        <v>192.18152097072399</v>
      </c>
    </row>
    <row r="42" spans="1:151" x14ac:dyDescent="0.25">
      <c r="A42" t="s">
        <v>653</v>
      </c>
      <c r="B42" t="s">
        <v>833</v>
      </c>
      <c r="C42" t="s">
        <v>595</v>
      </c>
      <c r="D42">
        <v>88</v>
      </c>
      <c r="E42" t="s">
        <v>11</v>
      </c>
      <c r="F42">
        <v>3</v>
      </c>
      <c r="G42">
        <v>1</v>
      </c>
      <c r="H42" t="s">
        <v>8</v>
      </c>
      <c r="I42" t="s">
        <v>7</v>
      </c>
      <c r="J42" t="s">
        <v>5</v>
      </c>
      <c r="K42" t="s">
        <v>606</v>
      </c>
      <c r="L42" t="s">
        <v>831</v>
      </c>
      <c r="M42" s="7">
        <v>0</v>
      </c>
      <c r="N42" s="7">
        <v>411.81365479834716</v>
      </c>
      <c r="O42" s="7">
        <f>M42*'Emission and cost factors'!$D$8+N42*'Emission and cost factors'!$E$8</f>
        <v>189.43428120723971</v>
      </c>
      <c r="P42" s="8">
        <f>M42*'Emission and cost factors'!$D$9+N42*'Emission and cost factors'!$E$9</f>
        <v>61.772048219752072</v>
      </c>
      <c r="Q42" s="7">
        <f t="shared" si="7"/>
        <v>19.740000000000002</v>
      </c>
      <c r="R42" s="2">
        <f t="shared" si="8"/>
        <v>9</v>
      </c>
      <c r="S42" s="2">
        <f t="shared" si="9"/>
        <v>0</v>
      </c>
      <c r="T42" s="2">
        <f t="shared" si="10"/>
        <v>0</v>
      </c>
      <c r="U42" s="7">
        <f t="shared" si="11"/>
        <v>0.3987857142857143</v>
      </c>
      <c r="V42" s="7">
        <f t="shared" si="12"/>
        <v>0</v>
      </c>
      <c r="W42" s="7">
        <f t="shared" si="13"/>
        <v>0</v>
      </c>
      <c r="X42">
        <v>20.23</v>
      </c>
      <c r="Y42">
        <v>20.07</v>
      </c>
      <c r="Z42">
        <v>20.18</v>
      </c>
      <c r="AA42">
        <v>20.079999999999998</v>
      </c>
      <c r="AB42">
        <v>19.93</v>
      </c>
      <c r="AC42">
        <v>19.899999999999999</v>
      </c>
      <c r="AD42">
        <v>19.95</v>
      </c>
      <c r="AE42">
        <v>19.54</v>
      </c>
      <c r="AF42">
        <v>19.2</v>
      </c>
      <c r="AG42">
        <v>19.27</v>
      </c>
      <c r="AH42">
        <v>19.3</v>
      </c>
      <c r="AI42">
        <v>19.11</v>
      </c>
      <c r="AJ42">
        <v>19.600000000000001</v>
      </c>
      <c r="AK42">
        <v>20</v>
      </c>
      <c r="AL42">
        <v>0</v>
      </c>
      <c r="AM42">
        <v>0</v>
      </c>
      <c r="AN42">
        <v>0</v>
      </c>
      <c r="AO42">
        <v>0</v>
      </c>
      <c r="AP42">
        <v>0.11700000000000001</v>
      </c>
      <c r="AQ42">
        <v>0.158</v>
      </c>
      <c r="AR42">
        <v>8.3000000000000004E-2</v>
      </c>
      <c r="AS42">
        <v>0.60799999999999998</v>
      </c>
      <c r="AT42">
        <v>1</v>
      </c>
      <c r="AU42">
        <v>1</v>
      </c>
      <c r="AV42">
        <v>1</v>
      </c>
      <c r="AW42">
        <v>1</v>
      </c>
      <c r="AX42">
        <v>0.61699999999999999</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19.82</v>
      </c>
      <c r="CC42">
        <v>19.510000000000002</v>
      </c>
      <c r="CD42">
        <v>19.559999999999999</v>
      </c>
      <c r="CE42">
        <v>19.41</v>
      </c>
      <c r="CF42">
        <v>19.13</v>
      </c>
      <c r="CG42">
        <v>18.98</v>
      </c>
      <c r="CH42">
        <v>19.010000000000002</v>
      </c>
      <c r="CI42">
        <v>18.600000000000001</v>
      </c>
      <c r="CJ42">
        <v>18.27</v>
      </c>
      <c r="CK42">
        <v>18.39</v>
      </c>
      <c r="CL42">
        <v>18.309999999999999</v>
      </c>
      <c r="CM42">
        <v>18.2</v>
      </c>
      <c r="CN42">
        <v>18.690000000000001</v>
      </c>
      <c r="CO42">
        <v>19.100000000000001</v>
      </c>
      <c r="CP42">
        <v>0.27500000000000002</v>
      </c>
      <c r="CQ42">
        <v>0.71699999999999997</v>
      </c>
      <c r="CR42">
        <v>0.67500000000000004</v>
      </c>
      <c r="CS42">
        <v>0.84199999999999997</v>
      </c>
      <c r="CT42">
        <v>1</v>
      </c>
      <c r="CU42">
        <v>1</v>
      </c>
      <c r="CV42">
        <v>1</v>
      </c>
      <c r="CW42">
        <v>1</v>
      </c>
      <c r="CX42">
        <v>1</v>
      </c>
      <c r="CY42">
        <v>1</v>
      </c>
      <c r="CZ42">
        <v>1</v>
      </c>
      <c r="DA42">
        <v>1</v>
      </c>
      <c r="DB42">
        <v>1</v>
      </c>
      <c r="DC42">
        <v>1</v>
      </c>
      <c r="DD42">
        <v>0</v>
      </c>
      <c r="DE42">
        <v>0</v>
      </c>
      <c r="DF42">
        <v>0</v>
      </c>
      <c r="DG42">
        <v>0</v>
      </c>
      <c r="DH42">
        <v>0</v>
      </c>
      <c r="DI42">
        <v>3.3000000000000002E-2</v>
      </c>
      <c r="DJ42">
        <v>0</v>
      </c>
      <c r="DK42">
        <v>0.42499999999999999</v>
      </c>
      <c r="DL42">
        <v>1</v>
      </c>
      <c r="DM42">
        <v>0.74199999999999999</v>
      </c>
      <c r="DN42">
        <v>0.71699999999999997</v>
      </c>
      <c r="DO42">
        <v>1</v>
      </c>
      <c r="DP42">
        <v>0.42499999999999999</v>
      </c>
      <c r="DQ42">
        <v>0</v>
      </c>
      <c r="DR42">
        <v>0</v>
      </c>
      <c r="DS42">
        <v>0</v>
      </c>
      <c r="DT42">
        <v>0</v>
      </c>
      <c r="DU42">
        <v>0</v>
      </c>
      <c r="DV42">
        <v>0</v>
      </c>
      <c r="DW42">
        <v>0</v>
      </c>
      <c r="DX42">
        <v>0</v>
      </c>
      <c r="DY42">
        <v>0</v>
      </c>
      <c r="DZ42">
        <v>0</v>
      </c>
      <c r="EA42">
        <v>0</v>
      </c>
      <c r="EB42">
        <v>0</v>
      </c>
      <c r="EC42">
        <v>0</v>
      </c>
      <c r="ED42">
        <v>0</v>
      </c>
      <c r="EE42">
        <v>0</v>
      </c>
      <c r="EF42">
        <v>5.3070000000000004</v>
      </c>
      <c r="EG42">
        <v>4.1970000000000001</v>
      </c>
      <c r="EH42">
        <v>5.6070000000000002</v>
      </c>
      <c r="EI42">
        <v>3.2570000000000001</v>
      </c>
      <c r="EJ42">
        <v>3.0510000000000002</v>
      </c>
      <c r="EK42">
        <v>2.9710000000000001</v>
      </c>
      <c r="EL42">
        <v>3.153</v>
      </c>
      <c r="EM42">
        <v>-3.4</v>
      </c>
      <c r="EN42">
        <v>1.351</v>
      </c>
      <c r="EO42">
        <v>-9.7000000000000003E-2</v>
      </c>
      <c r="EP42">
        <v>-3.7</v>
      </c>
      <c r="EQ42">
        <v>3.6440000000000001</v>
      </c>
      <c r="ER42">
        <v>2.9510000000000001</v>
      </c>
      <c r="ES42">
        <v>5.9950000000000001</v>
      </c>
      <c r="ET42">
        <v>0</v>
      </c>
      <c r="EU42">
        <v>192.179705572562</v>
      </c>
    </row>
    <row r="43" spans="1:151" x14ac:dyDescent="0.25">
      <c r="A43" t="s">
        <v>654</v>
      </c>
      <c r="B43" t="s">
        <v>833</v>
      </c>
      <c r="C43" t="s">
        <v>595</v>
      </c>
      <c r="D43">
        <v>89</v>
      </c>
      <c r="E43" t="s">
        <v>11</v>
      </c>
      <c r="F43">
        <v>3</v>
      </c>
      <c r="G43">
        <v>1</v>
      </c>
      <c r="H43" t="s">
        <v>8</v>
      </c>
      <c r="I43" t="s">
        <v>3</v>
      </c>
      <c r="J43" t="s">
        <v>611</v>
      </c>
      <c r="K43" t="s">
        <v>606</v>
      </c>
      <c r="L43" t="s">
        <v>831</v>
      </c>
      <c r="M43" s="7">
        <v>0</v>
      </c>
      <c r="N43" s="7">
        <v>410.22527436047142</v>
      </c>
      <c r="O43" s="7">
        <f>M43*'Emission and cost factors'!$D$8+N43*'Emission and cost factors'!$E$8</f>
        <v>188.70362620581685</v>
      </c>
      <c r="P43" s="8">
        <f>M43*'Emission and cost factors'!$D$9+N43*'Emission and cost factors'!$E$9</f>
        <v>61.533791154070713</v>
      </c>
      <c r="Q43" s="7">
        <f t="shared" si="7"/>
        <v>19.63214285714286</v>
      </c>
      <c r="R43" s="2">
        <f t="shared" si="8"/>
        <v>11</v>
      </c>
      <c r="S43" s="2">
        <f t="shared" si="9"/>
        <v>0</v>
      </c>
      <c r="T43" s="2">
        <f t="shared" si="10"/>
        <v>0</v>
      </c>
      <c r="U43" s="7">
        <f t="shared" si="11"/>
        <v>0.41535714285714281</v>
      </c>
      <c r="V43" s="7">
        <f t="shared" si="12"/>
        <v>0</v>
      </c>
      <c r="W43" s="7">
        <f t="shared" si="13"/>
        <v>0</v>
      </c>
      <c r="X43">
        <v>20.149999999999999</v>
      </c>
      <c r="Y43">
        <v>19.989999999999998</v>
      </c>
      <c r="Z43">
        <v>20.14</v>
      </c>
      <c r="AA43">
        <v>20.02</v>
      </c>
      <c r="AB43">
        <v>19.82</v>
      </c>
      <c r="AC43">
        <v>19.78</v>
      </c>
      <c r="AD43">
        <v>19.829999999999998</v>
      </c>
      <c r="AE43">
        <v>19.36</v>
      </c>
      <c r="AF43">
        <v>19.04</v>
      </c>
      <c r="AG43">
        <v>19.14</v>
      </c>
      <c r="AH43">
        <v>19.13</v>
      </c>
      <c r="AI43">
        <v>19.02</v>
      </c>
      <c r="AJ43">
        <v>19.510000000000002</v>
      </c>
      <c r="AK43">
        <v>19.920000000000002</v>
      </c>
      <c r="AL43">
        <v>0</v>
      </c>
      <c r="AM43">
        <v>8.0000000000000002E-3</v>
      </c>
      <c r="AN43">
        <v>0</v>
      </c>
      <c r="AO43">
        <v>0</v>
      </c>
      <c r="AP43">
        <v>0.23300000000000001</v>
      </c>
      <c r="AQ43">
        <v>0.25800000000000001</v>
      </c>
      <c r="AR43">
        <v>0.2</v>
      </c>
      <c r="AS43">
        <v>0.63300000000000001</v>
      </c>
      <c r="AT43">
        <v>1</v>
      </c>
      <c r="AU43">
        <v>1</v>
      </c>
      <c r="AV43">
        <v>0.82499999999999996</v>
      </c>
      <c r="AW43">
        <v>1</v>
      </c>
      <c r="AX43">
        <v>0.55000000000000004</v>
      </c>
      <c r="AY43">
        <v>0.108</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19.62</v>
      </c>
      <c r="CC43">
        <v>19.34</v>
      </c>
      <c r="CD43">
        <v>19.46</v>
      </c>
      <c r="CE43">
        <v>19.28</v>
      </c>
      <c r="CF43">
        <v>19</v>
      </c>
      <c r="CG43">
        <v>18.84</v>
      </c>
      <c r="CH43">
        <v>18.89</v>
      </c>
      <c r="CI43">
        <v>18.38</v>
      </c>
      <c r="CJ43">
        <v>18.100000000000001</v>
      </c>
      <c r="CK43">
        <v>18.25</v>
      </c>
      <c r="CL43">
        <v>18.12</v>
      </c>
      <c r="CM43">
        <v>18.13</v>
      </c>
      <c r="CN43">
        <v>18.63</v>
      </c>
      <c r="CO43">
        <v>19.079999999999998</v>
      </c>
      <c r="CP43">
        <v>0.433</v>
      </c>
      <c r="CQ43">
        <v>0.7</v>
      </c>
      <c r="CR43">
        <v>0.61699999999999999</v>
      </c>
      <c r="CS43">
        <v>0.73299999999999998</v>
      </c>
      <c r="CT43">
        <v>1</v>
      </c>
      <c r="CU43">
        <v>1</v>
      </c>
      <c r="CV43">
        <v>1</v>
      </c>
      <c r="CW43">
        <v>1</v>
      </c>
      <c r="CX43">
        <v>1</v>
      </c>
      <c r="CY43">
        <v>1</v>
      </c>
      <c r="CZ43">
        <v>1</v>
      </c>
      <c r="DA43">
        <v>1</v>
      </c>
      <c r="DB43">
        <v>1</v>
      </c>
      <c r="DC43">
        <v>1</v>
      </c>
      <c r="DD43">
        <v>0</v>
      </c>
      <c r="DE43">
        <v>0</v>
      </c>
      <c r="DF43">
        <v>0</v>
      </c>
      <c r="DG43">
        <v>0</v>
      </c>
      <c r="DH43">
        <v>0</v>
      </c>
      <c r="DI43">
        <v>0.16700000000000001</v>
      </c>
      <c r="DJ43">
        <v>0.11700000000000001</v>
      </c>
      <c r="DK43">
        <v>0.5</v>
      </c>
      <c r="DL43">
        <v>0.84199999999999997</v>
      </c>
      <c r="DM43">
        <v>0.65800000000000003</v>
      </c>
      <c r="DN43">
        <v>0.67500000000000004</v>
      </c>
      <c r="DO43">
        <v>0.91700000000000004</v>
      </c>
      <c r="DP43">
        <v>0.38300000000000001</v>
      </c>
      <c r="DQ43">
        <v>0</v>
      </c>
      <c r="DR43">
        <v>0</v>
      </c>
      <c r="DS43">
        <v>0</v>
      </c>
      <c r="DT43">
        <v>0</v>
      </c>
      <c r="DU43">
        <v>0</v>
      </c>
      <c r="DV43">
        <v>0</v>
      </c>
      <c r="DW43">
        <v>0</v>
      </c>
      <c r="DX43">
        <v>0</v>
      </c>
      <c r="DY43">
        <v>0</v>
      </c>
      <c r="DZ43">
        <v>0</v>
      </c>
      <c r="EA43">
        <v>0</v>
      </c>
      <c r="EB43">
        <v>0</v>
      </c>
      <c r="EC43">
        <v>0</v>
      </c>
      <c r="ED43">
        <v>0</v>
      </c>
      <c r="EE43">
        <v>0</v>
      </c>
      <c r="EF43">
        <v>5.3070000000000004</v>
      </c>
      <c r="EG43">
        <v>4.1970000000000001</v>
      </c>
      <c r="EH43">
        <v>5.6070000000000002</v>
      </c>
      <c r="EI43">
        <v>3.2570000000000001</v>
      </c>
      <c r="EJ43">
        <v>3.0510000000000002</v>
      </c>
      <c r="EK43">
        <v>2.9710000000000001</v>
      </c>
      <c r="EL43">
        <v>3.153</v>
      </c>
      <c r="EM43">
        <v>-3.4</v>
      </c>
      <c r="EN43">
        <v>1.351</v>
      </c>
      <c r="EO43">
        <v>-9.7000000000000003E-2</v>
      </c>
      <c r="EP43">
        <v>-3.7</v>
      </c>
      <c r="EQ43">
        <v>3.6440000000000001</v>
      </c>
      <c r="ER43">
        <v>2.9510000000000001</v>
      </c>
      <c r="ES43">
        <v>5.9950000000000001</v>
      </c>
      <c r="ET43">
        <v>0</v>
      </c>
      <c r="EU43">
        <v>191.43846136822</v>
      </c>
    </row>
    <row r="44" spans="1:151" x14ac:dyDescent="0.25">
      <c r="A44" t="s">
        <v>655</v>
      </c>
      <c r="B44" t="s">
        <v>833</v>
      </c>
      <c r="C44" t="s">
        <v>595</v>
      </c>
      <c r="D44">
        <v>90</v>
      </c>
      <c r="E44" t="s">
        <v>11</v>
      </c>
      <c r="F44">
        <v>3</v>
      </c>
      <c r="G44">
        <v>1</v>
      </c>
      <c r="H44" t="s">
        <v>8</v>
      </c>
      <c r="I44" t="s">
        <v>3</v>
      </c>
      <c r="J44" t="s">
        <v>5</v>
      </c>
      <c r="K44" t="s">
        <v>606</v>
      </c>
      <c r="L44" t="s">
        <v>831</v>
      </c>
      <c r="M44" s="7">
        <v>0</v>
      </c>
      <c r="N44" s="7">
        <v>410.09959530710569</v>
      </c>
      <c r="O44" s="7">
        <f>M44*'Emission and cost factors'!$D$8+N44*'Emission and cost factors'!$E$8</f>
        <v>188.64581384126862</v>
      </c>
      <c r="P44" s="8">
        <f>M44*'Emission and cost factors'!$D$9+N44*'Emission and cost factors'!$E$9</f>
        <v>61.514939296065847</v>
      </c>
      <c r="Q44" s="7">
        <f t="shared" si="7"/>
        <v>19.63214285714286</v>
      </c>
      <c r="R44" s="2">
        <f t="shared" si="8"/>
        <v>11</v>
      </c>
      <c r="S44" s="2">
        <f t="shared" si="9"/>
        <v>0</v>
      </c>
      <c r="T44" s="2">
        <f t="shared" si="10"/>
        <v>0</v>
      </c>
      <c r="U44" s="7">
        <f t="shared" si="11"/>
        <v>0.41535714285714281</v>
      </c>
      <c r="V44" s="7">
        <f t="shared" si="12"/>
        <v>0</v>
      </c>
      <c r="W44" s="7">
        <f t="shared" si="13"/>
        <v>0</v>
      </c>
      <c r="X44">
        <v>20.149999999999999</v>
      </c>
      <c r="Y44">
        <v>19.989999999999998</v>
      </c>
      <c r="Z44">
        <v>20.14</v>
      </c>
      <c r="AA44">
        <v>20.02</v>
      </c>
      <c r="AB44">
        <v>19.82</v>
      </c>
      <c r="AC44">
        <v>19.78</v>
      </c>
      <c r="AD44">
        <v>19.829999999999998</v>
      </c>
      <c r="AE44">
        <v>19.36</v>
      </c>
      <c r="AF44">
        <v>19.04</v>
      </c>
      <c r="AG44">
        <v>19.14</v>
      </c>
      <c r="AH44">
        <v>19.13</v>
      </c>
      <c r="AI44">
        <v>19.02</v>
      </c>
      <c r="AJ44">
        <v>19.510000000000002</v>
      </c>
      <c r="AK44">
        <v>19.920000000000002</v>
      </c>
      <c r="AL44">
        <v>0</v>
      </c>
      <c r="AM44">
        <v>8.0000000000000002E-3</v>
      </c>
      <c r="AN44">
        <v>0</v>
      </c>
      <c r="AO44">
        <v>0</v>
      </c>
      <c r="AP44">
        <v>0.23300000000000001</v>
      </c>
      <c r="AQ44">
        <v>0.25800000000000001</v>
      </c>
      <c r="AR44">
        <v>0.2</v>
      </c>
      <c r="AS44">
        <v>0.63300000000000001</v>
      </c>
      <c r="AT44">
        <v>1</v>
      </c>
      <c r="AU44">
        <v>1</v>
      </c>
      <c r="AV44">
        <v>0.82499999999999996</v>
      </c>
      <c r="AW44">
        <v>1</v>
      </c>
      <c r="AX44">
        <v>0.55000000000000004</v>
      </c>
      <c r="AY44">
        <v>0.108</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19.62</v>
      </c>
      <c r="CC44">
        <v>19.34</v>
      </c>
      <c r="CD44">
        <v>19.46</v>
      </c>
      <c r="CE44">
        <v>19.28</v>
      </c>
      <c r="CF44">
        <v>19</v>
      </c>
      <c r="CG44">
        <v>18.84</v>
      </c>
      <c r="CH44">
        <v>18.89</v>
      </c>
      <c r="CI44">
        <v>18.38</v>
      </c>
      <c r="CJ44">
        <v>18.100000000000001</v>
      </c>
      <c r="CK44">
        <v>18.25</v>
      </c>
      <c r="CL44">
        <v>18.12</v>
      </c>
      <c r="CM44">
        <v>18.13</v>
      </c>
      <c r="CN44">
        <v>18.63</v>
      </c>
      <c r="CO44">
        <v>19.079999999999998</v>
      </c>
      <c r="CP44">
        <v>0.433</v>
      </c>
      <c r="CQ44">
        <v>0.7</v>
      </c>
      <c r="CR44">
        <v>0.61699999999999999</v>
      </c>
      <c r="CS44">
        <v>0.73299999999999998</v>
      </c>
      <c r="CT44">
        <v>1</v>
      </c>
      <c r="CU44">
        <v>1</v>
      </c>
      <c r="CV44">
        <v>1</v>
      </c>
      <c r="CW44">
        <v>1</v>
      </c>
      <c r="CX44">
        <v>1</v>
      </c>
      <c r="CY44">
        <v>1</v>
      </c>
      <c r="CZ44">
        <v>1</v>
      </c>
      <c r="DA44">
        <v>1</v>
      </c>
      <c r="DB44">
        <v>1</v>
      </c>
      <c r="DC44">
        <v>1</v>
      </c>
      <c r="DD44">
        <v>0</v>
      </c>
      <c r="DE44">
        <v>0</v>
      </c>
      <c r="DF44">
        <v>0</v>
      </c>
      <c r="DG44">
        <v>0</v>
      </c>
      <c r="DH44">
        <v>0</v>
      </c>
      <c r="DI44">
        <v>0.16700000000000001</v>
      </c>
      <c r="DJ44">
        <v>0.11700000000000001</v>
      </c>
      <c r="DK44">
        <v>0.5</v>
      </c>
      <c r="DL44">
        <v>0.84199999999999997</v>
      </c>
      <c r="DM44">
        <v>0.65</v>
      </c>
      <c r="DN44">
        <v>0.67500000000000004</v>
      </c>
      <c r="DO44">
        <v>0.91700000000000004</v>
      </c>
      <c r="DP44">
        <v>0.38300000000000001</v>
      </c>
      <c r="DQ44">
        <v>0</v>
      </c>
      <c r="DR44">
        <v>0</v>
      </c>
      <c r="DS44">
        <v>0</v>
      </c>
      <c r="DT44">
        <v>0</v>
      </c>
      <c r="DU44">
        <v>0</v>
      </c>
      <c r="DV44">
        <v>0</v>
      </c>
      <c r="DW44">
        <v>0</v>
      </c>
      <c r="DX44">
        <v>0</v>
      </c>
      <c r="DY44">
        <v>0</v>
      </c>
      <c r="DZ44">
        <v>0</v>
      </c>
      <c r="EA44">
        <v>0</v>
      </c>
      <c r="EB44">
        <v>0</v>
      </c>
      <c r="EC44">
        <v>0</v>
      </c>
      <c r="ED44">
        <v>0</v>
      </c>
      <c r="EE44">
        <v>0</v>
      </c>
      <c r="EF44">
        <v>5.3070000000000004</v>
      </c>
      <c r="EG44">
        <v>4.1970000000000001</v>
      </c>
      <c r="EH44">
        <v>5.6070000000000002</v>
      </c>
      <c r="EI44">
        <v>3.2570000000000001</v>
      </c>
      <c r="EJ44">
        <v>3.0510000000000002</v>
      </c>
      <c r="EK44">
        <v>2.9710000000000001</v>
      </c>
      <c r="EL44">
        <v>3.153</v>
      </c>
      <c r="EM44">
        <v>-3.4</v>
      </c>
      <c r="EN44">
        <v>1.351</v>
      </c>
      <c r="EO44">
        <v>-9.7000000000000003E-2</v>
      </c>
      <c r="EP44">
        <v>-3.7</v>
      </c>
      <c r="EQ44">
        <v>3.6440000000000001</v>
      </c>
      <c r="ER44">
        <v>2.9510000000000001</v>
      </c>
      <c r="ES44">
        <v>5.9950000000000001</v>
      </c>
      <c r="ET44">
        <v>0</v>
      </c>
      <c r="EU44">
        <v>191.379811143316</v>
      </c>
    </row>
    <row r="45" spans="1:151" x14ac:dyDescent="0.25">
      <c r="A45" t="s">
        <v>656</v>
      </c>
      <c r="B45" t="s">
        <v>833</v>
      </c>
      <c r="C45" t="s">
        <v>595</v>
      </c>
      <c r="D45">
        <v>97</v>
      </c>
      <c r="E45" t="s">
        <v>11</v>
      </c>
      <c r="F45">
        <v>3</v>
      </c>
      <c r="G45">
        <v>1</v>
      </c>
      <c r="H45" t="s">
        <v>9</v>
      </c>
      <c r="I45" t="s">
        <v>612</v>
      </c>
      <c r="J45" t="s">
        <v>611</v>
      </c>
      <c r="K45" t="s">
        <v>606</v>
      </c>
      <c r="L45" t="s">
        <v>831</v>
      </c>
      <c r="M45" s="7">
        <v>0</v>
      </c>
      <c r="N45" s="7">
        <v>300.49479565223788</v>
      </c>
      <c r="O45" s="7">
        <f>M45*'Emission and cost factors'!$D$8+N45*'Emission and cost factors'!$E$8</f>
        <v>138.22760600002943</v>
      </c>
      <c r="P45" s="8">
        <f>M45*'Emission and cost factors'!$D$9+N45*'Emission and cost factors'!$E$9</f>
        <v>45.07421934783568</v>
      </c>
      <c r="Q45" s="7">
        <f t="shared" si="7"/>
        <v>20.193571428571431</v>
      </c>
      <c r="R45" s="2">
        <f t="shared" si="8"/>
        <v>5</v>
      </c>
      <c r="S45" s="2">
        <f t="shared" si="9"/>
        <v>0</v>
      </c>
      <c r="T45" s="2">
        <f t="shared" si="10"/>
        <v>0</v>
      </c>
      <c r="U45" s="7">
        <f t="shared" si="11"/>
        <v>2.6142857142857141E-2</v>
      </c>
      <c r="V45" s="7">
        <f t="shared" si="12"/>
        <v>0</v>
      </c>
      <c r="W45" s="7">
        <f t="shared" si="13"/>
        <v>0</v>
      </c>
      <c r="X45">
        <v>20.420000000000002</v>
      </c>
      <c r="Y45">
        <v>20.34</v>
      </c>
      <c r="Z45">
        <v>20.440000000000001</v>
      </c>
      <c r="AA45">
        <v>20.350000000000001</v>
      </c>
      <c r="AB45">
        <v>20.260000000000002</v>
      </c>
      <c r="AC45">
        <v>20.25</v>
      </c>
      <c r="AD45">
        <v>20.27</v>
      </c>
      <c r="AE45">
        <v>19.989999999999998</v>
      </c>
      <c r="AF45">
        <v>19.88</v>
      </c>
      <c r="AG45">
        <v>19.96</v>
      </c>
      <c r="AH45">
        <v>19.95</v>
      </c>
      <c r="AI45">
        <v>19.96</v>
      </c>
      <c r="AJ45">
        <v>20.22</v>
      </c>
      <c r="AK45">
        <v>20.420000000000002</v>
      </c>
      <c r="AL45">
        <v>0</v>
      </c>
      <c r="AM45">
        <v>0</v>
      </c>
      <c r="AN45">
        <v>0</v>
      </c>
      <c r="AO45">
        <v>0</v>
      </c>
      <c r="AP45">
        <v>0</v>
      </c>
      <c r="AQ45">
        <v>0</v>
      </c>
      <c r="AR45">
        <v>0</v>
      </c>
      <c r="AS45">
        <v>8.0000000000000002E-3</v>
      </c>
      <c r="AT45">
        <v>0.17499999999999999</v>
      </c>
      <c r="AU45">
        <v>5.8000000000000003E-2</v>
      </c>
      <c r="AV45">
        <v>5.8000000000000003E-2</v>
      </c>
      <c r="AW45">
        <v>6.7000000000000004E-2</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19.989999999999998</v>
      </c>
      <c r="CC45">
        <v>19.86</v>
      </c>
      <c r="CD45">
        <v>19.940000000000001</v>
      </c>
      <c r="CE45">
        <v>19.829999999999998</v>
      </c>
      <c r="CF45">
        <v>19.739999999999998</v>
      </c>
      <c r="CG45">
        <v>19.61</v>
      </c>
      <c r="CH45">
        <v>19.649999999999999</v>
      </c>
      <c r="CI45">
        <v>19.260000000000002</v>
      </c>
      <c r="CJ45">
        <v>19.059999999999999</v>
      </c>
      <c r="CK45">
        <v>19.170000000000002</v>
      </c>
      <c r="CL45">
        <v>19.100000000000001</v>
      </c>
      <c r="CM45">
        <v>19.11</v>
      </c>
      <c r="CN45">
        <v>19.47</v>
      </c>
      <c r="CO45">
        <v>19.78</v>
      </c>
      <c r="CP45">
        <v>8.0000000000000002E-3</v>
      </c>
      <c r="CQ45">
        <v>0.192</v>
      </c>
      <c r="CR45">
        <v>9.1999999999999998E-2</v>
      </c>
      <c r="CS45">
        <v>0.23300000000000001</v>
      </c>
      <c r="CT45">
        <v>0.34200000000000003</v>
      </c>
      <c r="CU45">
        <v>0.52500000000000002</v>
      </c>
      <c r="CV45">
        <v>0.45800000000000002</v>
      </c>
      <c r="CW45">
        <v>0.74199999999999999</v>
      </c>
      <c r="CX45">
        <v>1</v>
      </c>
      <c r="CY45">
        <v>1</v>
      </c>
      <c r="CZ45">
        <v>0.89200000000000002</v>
      </c>
      <c r="DA45">
        <v>1</v>
      </c>
      <c r="DB45">
        <v>0.68300000000000005</v>
      </c>
      <c r="DC45">
        <v>0.32500000000000001</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5.3070000000000004</v>
      </c>
      <c r="EG45">
        <v>4.1970000000000001</v>
      </c>
      <c r="EH45">
        <v>5.6070000000000002</v>
      </c>
      <c r="EI45">
        <v>3.2570000000000001</v>
      </c>
      <c r="EJ45">
        <v>3.0510000000000002</v>
      </c>
      <c r="EK45">
        <v>2.9710000000000001</v>
      </c>
      <c r="EL45">
        <v>3.153</v>
      </c>
      <c r="EM45">
        <v>-3.4</v>
      </c>
      <c r="EN45">
        <v>1.351</v>
      </c>
      <c r="EO45">
        <v>-9.7000000000000003E-2</v>
      </c>
      <c r="EP45">
        <v>-3.7</v>
      </c>
      <c r="EQ45">
        <v>3.6440000000000001</v>
      </c>
      <c r="ER45">
        <v>2.9510000000000001</v>
      </c>
      <c r="ES45">
        <v>5.9950000000000001</v>
      </c>
      <c r="ET45">
        <v>0</v>
      </c>
      <c r="EU45">
        <v>140.23090463771101</v>
      </c>
    </row>
    <row r="46" spans="1:151" x14ac:dyDescent="0.25">
      <c r="A46" t="s">
        <v>657</v>
      </c>
      <c r="B46" t="s">
        <v>833</v>
      </c>
      <c r="C46" t="s">
        <v>595</v>
      </c>
      <c r="D46">
        <v>98</v>
      </c>
      <c r="E46" t="s">
        <v>11</v>
      </c>
      <c r="F46">
        <v>3</v>
      </c>
      <c r="G46">
        <v>1</v>
      </c>
      <c r="H46" t="s">
        <v>9</v>
      </c>
      <c r="I46" t="s">
        <v>612</v>
      </c>
      <c r="J46" t="s">
        <v>5</v>
      </c>
      <c r="K46" t="s">
        <v>606</v>
      </c>
      <c r="L46" t="s">
        <v>831</v>
      </c>
      <c r="M46" s="7">
        <v>0</v>
      </c>
      <c r="N46" s="7">
        <v>300.55653661263216</v>
      </c>
      <c r="O46" s="7">
        <f>M46*'Emission and cost factors'!$D$8+N46*'Emission and cost factors'!$E$8</f>
        <v>138.2560068418108</v>
      </c>
      <c r="P46" s="8">
        <f>M46*'Emission and cost factors'!$D$9+N46*'Emission and cost factors'!$E$9</f>
        <v>45.083480491894825</v>
      </c>
      <c r="Q46" s="7">
        <f t="shared" si="7"/>
        <v>20.193571428571431</v>
      </c>
      <c r="R46" s="2">
        <f t="shared" si="8"/>
        <v>5</v>
      </c>
      <c r="S46" s="2">
        <f t="shared" si="9"/>
        <v>0</v>
      </c>
      <c r="T46" s="2">
        <f t="shared" si="10"/>
        <v>0</v>
      </c>
      <c r="U46" s="7">
        <f t="shared" si="11"/>
        <v>2.6142857142857141E-2</v>
      </c>
      <c r="V46" s="7">
        <f t="shared" si="12"/>
        <v>0</v>
      </c>
      <c r="W46" s="7">
        <f t="shared" si="13"/>
        <v>0</v>
      </c>
      <c r="X46">
        <v>20.420000000000002</v>
      </c>
      <c r="Y46">
        <v>20.34</v>
      </c>
      <c r="Z46">
        <v>20.440000000000001</v>
      </c>
      <c r="AA46">
        <v>20.350000000000001</v>
      </c>
      <c r="AB46">
        <v>20.260000000000002</v>
      </c>
      <c r="AC46">
        <v>20.25</v>
      </c>
      <c r="AD46">
        <v>20.27</v>
      </c>
      <c r="AE46">
        <v>19.989999999999998</v>
      </c>
      <c r="AF46">
        <v>19.88</v>
      </c>
      <c r="AG46">
        <v>19.96</v>
      </c>
      <c r="AH46">
        <v>19.95</v>
      </c>
      <c r="AI46">
        <v>19.96</v>
      </c>
      <c r="AJ46">
        <v>20.22</v>
      </c>
      <c r="AK46">
        <v>20.420000000000002</v>
      </c>
      <c r="AL46">
        <v>0</v>
      </c>
      <c r="AM46">
        <v>0</v>
      </c>
      <c r="AN46">
        <v>0</v>
      </c>
      <c r="AO46">
        <v>0</v>
      </c>
      <c r="AP46">
        <v>0</v>
      </c>
      <c r="AQ46">
        <v>0</v>
      </c>
      <c r="AR46">
        <v>0</v>
      </c>
      <c r="AS46">
        <v>8.0000000000000002E-3</v>
      </c>
      <c r="AT46">
        <v>0.17499999999999999</v>
      </c>
      <c r="AU46">
        <v>5.8000000000000003E-2</v>
      </c>
      <c r="AV46">
        <v>5.8000000000000003E-2</v>
      </c>
      <c r="AW46">
        <v>6.7000000000000004E-2</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19.989999999999998</v>
      </c>
      <c r="CC46">
        <v>19.86</v>
      </c>
      <c r="CD46">
        <v>19.940000000000001</v>
      </c>
      <c r="CE46">
        <v>19.829999999999998</v>
      </c>
      <c r="CF46">
        <v>19.739999999999998</v>
      </c>
      <c r="CG46">
        <v>19.61</v>
      </c>
      <c r="CH46">
        <v>19.649999999999999</v>
      </c>
      <c r="CI46">
        <v>19.260000000000002</v>
      </c>
      <c r="CJ46">
        <v>19.059999999999999</v>
      </c>
      <c r="CK46">
        <v>19.170000000000002</v>
      </c>
      <c r="CL46">
        <v>19.100000000000001</v>
      </c>
      <c r="CM46">
        <v>19.11</v>
      </c>
      <c r="CN46">
        <v>19.47</v>
      </c>
      <c r="CO46">
        <v>19.78</v>
      </c>
      <c r="CP46">
        <v>8.0000000000000002E-3</v>
      </c>
      <c r="CQ46">
        <v>0.192</v>
      </c>
      <c r="CR46">
        <v>9.1999999999999998E-2</v>
      </c>
      <c r="CS46">
        <v>0.23300000000000001</v>
      </c>
      <c r="CT46">
        <v>0.34200000000000003</v>
      </c>
      <c r="CU46">
        <v>0.52500000000000002</v>
      </c>
      <c r="CV46">
        <v>0.45800000000000002</v>
      </c>
      <c r="CW46">
        <v>0.74199999999999999</v>
      </c>
      <c r="CX46">
        <v>1</v>
      </c>
      <c r="CY46">
        <v>1</v>
      </c>
      <c r="CZ46">
        <v>0.89200000000000002</v>
      </c>
      <c r="DA46">
        <v>1</v>
      </c>
      <c r="DB46">
        <v>0.68300000000000005</v>
      </c>
      <c r="DC46">
        <v>0.32500000000000001</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5.3070000000000004</v>
      </c>
      <c r="EG46">
        <v>4.1970000000000001</v>
      </c>
      <c r="EH46">
        <v>5.6070000000000002</v>
      </c>
      <c r="EI46">
        <v>3.2570000000000001</v>
      </c>
      <c r="EJ46">
        <v>3.0510000000000002</v>
      </c>
      <c r="EK46">
        <v>2.9710000000000001</v>
      </c>
      <c r="EL46">
        <v>3.153</v>
      </c>
      <c r="EM46">
        <v>-3.4</v>
      </c>
      <c r="EN46">
        <v>1.351</v>
      </c>
      <c r="EO46">
        <v>-9.7000000000000003E-2</v>
      </c>
      <c r="EP46">
        <v>-3.7</v>
      </c>
      <c r="EQ46">
        <v>3.6440000000000001</v>
      </c>
      <c r="ER46">
        <v>2.9510000000000001</v>
      </c>
      <c r="ES46">
        <v>5.9950000000000001</v>
      </c>
      <c r="ET46">
        <v>0</v>
      </c>
      <c r="EU46">
        <v>140.25971708589501</v>
      </c>
    </row>
    <row r="47" spans="1:151" x14ac:dyDescent="0.25">
      <c r="A47" t="s">
        <v>658</v>
      </c>
      <c r="B47" t="s">
        <v>833</v>
      </c>
      <c r="C47" t="s">
        <v>595</v>
      </c>
      <c r="D47">
        <v>99</v>
      </c>
      <c r="E47" t="s">
        <v>11</v>
      </c>
      <c r="F47">
        <v>3</v>
      </c>
      <c r="G47">
        <v>1</v>
      </c>
      <c r="H47" t="s">
        <v>9</v>
      </c>
      <c r="I47" t="s">
        <v>7</v>
      </c>
      <c r="J47" t="s">
        <v>611</v>
      </c>
      <c r="K47" t="s">
        <v>606</v>
      </c>
      <c r="L47" t="s">
        <v>831</v>
      </c>
      <c r="M47" s="7">
        <v>0</v>
      </c>
      <c r="N47" s="7">
        <v>304.63844796655928</v>
      </c>
      <c r="O47" s="7">
        <f>M47*'Emission and cost factors'!$D$8+N47*'Emission and cost factors'!$E$8</f>
        <v>140.13368606461728</v>
      </c>
      <c r="P47" s="8">
        <f>M47*'Emission and cost factors'!$D$9+N47*'Emission and cost factors'!$E$9</f>
        <v>45.695767194983894</v>
      </c>
      <c r="Q47" s="7">
        <f t="shared" si="7"/>
        <v>20.222857142857144</v>
      </c>
      <c r="R47" s="2">
        <f t="shared" si="8"/>
        <v>3</v>
      </c>
      <c r="S47" s="2">
        <f t="shared" si="9"/>
        <v>0</v>
      </c>
      <c r="T47" s="2">
        <f t="shared" si="10"/>
        <v>0</v>
      </c>
      <c r="U47" s="7">
        <f t="shared" si="11"/>
        <v>1.1285714285714288E-2</v>
      </c>
      <c r="V47" s="7">
        <f t="shared" si="12"/>
        <v>0</v>
      </c>
      <c r="W47" s="7">
        <f t="shared" si="13"/>
        <v>0</v>
      </c>
      <c r="X47">
        <v>20.420000000000002</v>
      </c>
      <c r="Y47">
        <v>20.350000000000001</v>
      </c>
      <c r="Z47">
        <v>20.46</v>
      </c>
      <c r="AA47">
        <v>20.37</v>
      </c>
      <c r="AB47">
        <v>20.28</v>
      </c>
      <c r="AC47">
        <v>20.29</v>
      </c>
      <c r="AD47">
        <v>20.32</v>
      </c>
      <c r="AE47">
        <v>20.03</v>
      </c>
      <c r="AF47">
        <v>19.93</v>
      </c>
      <c r="AG47">
        <v>20</v>
      </c>
      <c r="AH47">
        <v>19.989999999999998</v>
      </c>
      <c r="AI47">
        <v>19.989999999999998</v>
      </c>
      <c r="AJ47">
        <v>20.239999999999998</v>
      </c>
      <c r="AK47">
        <v>20.45</v>
      </c>
      <c r="AL47">
        <v>0</v>
      </c>
      <c r="AM47">
        <v>0</v>
      </c>
      <c r="AN47">
        <v>0</v>
      </c>
      <c r="AO47">
        <v>0</v>
      </c>
      <c r="AP47">
        <v>0</v>
      </c>
      <c r="AQ47">
        <v>0</v>
      </c>
      <c r="AR47">
        <v>0</v>
      </c>
      <c r="AS47">
        <v>0</v>
      </c>
      <c r="AT47">
        <v>0.13300000000000001</v>
      </c>
      <c r="AU47">
        <v>0</v>
      </c>
      <c r="AV47">
        <v>8.0000000000000002E-3</v>
      </c>
      <c r="AW47">
        <v>1.7000000000000001E-2</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20.03</v>
      </c>
      <c r="CC47">
        <v>19.940000000000001</v>
      </c>
      <c r="CD47">
        <v>19.989999999999998</v>
      </c>
      <c r="CE47">
        <v>19.89</v>
      </c>
      <c r="CF47">
        <v>19.8</v>
      </c>
      <c r="CG47">
        <v>19.66</v>
      </c>
      <c r="CH47">
        <v>19.71</v>
      </c>
      <c r="CI47">
        <v>19.34</v>
      </c>
      <c r="CJ47">
        <v>19.12</v>
      </c>
      <c r="CK47">
        <v>19.23</v>
      </c>
      <c r="CL47">
        <v>19.170000000000002</v>
      </c>
      <c r="CM47">
        <v>19.149999999999999</v>
      </c>
      <c r="CN47">
        <v>19.510000000000002</v>
      </c>
      <c r="CO47">
        <v>19.82</v>
      </c>
      <c r="CP47">
        <v>0</v>
      </c>
      <c r="CQ47">
        <v>0.1</v>
      </c>
      <c r="CR47">
        <v>8.0000000000000002E-3</v>
      </c>
      <c r="CS47">
        <v>0.17499999999999999</v>
      </c>
      <c r="CT47">
        <v>0.3</v>
      </c>
      <c r="CU47">
        <v>0.50800000000000001</v>
      </c>
      <c r="CV47">
        <v>0.442</v>
      </c>
      <c r="CW47">
        <v>0.75800000000000001</v>
      </c>
      <c r="CX47">
        <v>1</v>
      </c>
      <c r="CY47">
        <v>1</v>
      </c>
      <c r="CZ47">
        <v>1</v>
      </c>
      <c r="DA47">
        <v>1</v>
      </c>
      <c r="DB47">
        <v>0.72499999999999998</v>
      </c>
      <c r="DC47">
        <v>0.308</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v>
      </c>
      <c r="EF47">
        <v>5.3070000000000004</v>
      </c>
      <c r="EG47">
        <v>4.1970000000000001</v>
      </c>
      <c r="EH47">
        <v>5.6070000000000002</v>
      </c>
      <c r="EI47">
        <v>3.2570000000000001</v>
      </c>
      <c r="EJ47">
        <v>3.0510000000000002</v>
      </c>
      <c r="EK47">
        <v>2.9710000000000001</v>
      </c>
      <c r="EL47">
        <v>3.153</v>
      </c>
      <c r="EM47">
        <v>-3.4</v>
      </c>
      <c r="EN47">
        <v>1.351</v>
      </c>
      <c r="EO47">
        <v>-9.7000000000000003E-2</v>
      </c>
      <c r="EP47">
        <v>-3.7</v>
      </c>
      <c r="EQ47">
        <v>3.6440000000000001</v>
      </c>
      <c r="ER47">
        <v>2.9510000000000001</v>
      </c>
      <c r="ES47">
        <v>5.9950000000000001</v>
      </c>
      <c r="ET47">
        <v>0</v>
      </c>
      <c r="EU47">
        <v>142.16460905106101</v>
      </c>
    </row>
    <row r="48" spans="1:151" x14ac:dyDescent="0.25">
      <c r="A48" t="s">
        <v>659</v>
      </c>
      <c r="B48" t="s">
        <v>833</v>
      </c>
      <c r="C48" t="s">
        <v>595</v>
      </c>
      <c r="D48">
        <v>100</v>
      </c>
      <c r="E48" t="s">
        <v>11</v>
      </c>
      <c r="F48">
        <v>3</v>
      </c>
      <c r="G48">
        <v>1</v>
      </c>
      <c r="H48" t="s">
        <v>9</v>
      </c>
      <c r="I48" t="s">
        <v>7</v>
      </c>
      <c r="J48" t="s">
        <v>5</v>
      </c>
      <c r="K48" t="s">
        <v>606</v>
      </c>
      <c r="L48" t="s">
        <v>831</v>
      </c>
      <c r="M48" s="7">
        <v>0</v>
      </c>
      <c r="N48" s="7">
        <v>304.75078337120573</v>
      </c>
      <c r="O48" s="7">
        <f>M48*'Emission and cost factors'!$D$8+N48*'Emission and cost factors'!$E$8</f>
        <v>140.18536035075465</v>
      </c>
      <c r="P48" s="8">
        <f>M48*'Emission and cost factors'!$D$9+N48*'Emission and cost factors'!$E$9</f>
        <v>45.712617505680861</v>
      </c>
      <c r="Q48" s="7">
        <f t="shared" si="7"/>
        <v>20.222857142857144</v>
      </c>
      <c r="R48" s="2">
        <f t="shared" si="8"/>
        <v>3</v>
      </c>
      <c r="S48" s="2">
        <f t="shared" si="9"/>
        <v>0</v>
      </c>
      <c r="T48" s="2">
        <f t="shared" si="10"/>
        <v>0</v>
      </c>
      <c r="U48" s="7">
        <f t="shared" si="11"/>
        <v>1.1285714285714288E-2</v>
      </c>
      <c r="V48" s="7">
        <f t="shared" si="12"/>
        <v>0</v>
      </c>
      <c r="W48" s="7">
        <f t="shared" si="13"/>
        <v>0</v>
      </c>
      <c r="X48">
        <v>20.420000000000002</v>
      </c>
      <c r="Y48">
        <v>20.350000000000001</v>
      </c>
      <c r="Z48">
        <v>20.46</v>
      </c>
      <c r="AA48">
        <v>20.37</v>
      </c>
      <c r="AB48">
        <v>20.28</v>
      </c>
      <c r="AC48">
        <v>20.29</v>
      </c>
      <c r="AD48">
        <v>20.32</v>
      </c>
      <c r="AE48">
        <v>20.03</v>
      </c>
      <c r="AF48">
        <v>19.93</v>
      </c>
      <c r="AG48">
        <v>20</v>
      </c>
      <c r="AH48">
        <v>19.989999999999998</v>
      </c>
      <c r="AI48">
        <v>19.989999999999998</v>
      </c>
      <c r="AJ48">
        <v>20.239999999999998</v>
      </c>
      <c r="AK48">
        <v>20.45</v>
      </c>
      <c r="AL48">
        <v>0</v>
      </c>
      <c r="AM48">
        <v>0</v>
      </c>
      <c r="AN48">
        <v>0</v>
      </c>
      <c r="AO48">
        <v>0</v>
      </c>
      <c r="AP48">
        <v>0</v>
      </c>
      <c r="AQ48">
        <v>0</v>
      </c>
      <c r="AR48">
        <v>0</v>
      </c>
      <c r="AS48">
        <v>0</v>
      </c>
      <c r="AT48">
        <v>0.13300000000000001</v>
      </c>
      <c r="AU48">
        <v>0</v>
      </c>
      <c r="AV48">
        <v>8.0000000000000002E-3</v>
      </c>
      <c r="AW48">
        <v>1.7000000000000001E-2</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20.03</v>
      </c>
      <c r="CC48">
        <v>19.940000000000001</v>
      </c>
      <c r="CD48">
        <v>19.989999999999998</v>
      </c>
      <c r="CE48">
        <v>19.89</v>
      </c>
      <c r="CF48">
        <v>19.8</v>
      </c>
      <c r="CG48">
        <v>19.66</v>
      </c>
      <c r="CH48">
        <v>19.71</v>
      </c>
      <c r="CI48">
        <v>19.34</v>
      </c>
      <c r="CJ48">
        <v>19.12</v>
      </c>
      <c r="CK48">
        <v>19.23</v>
      </c>
      <c r="CL48">
        <v>19.170000000000002</v>
      </c>
      <c r="CM48">
        <v>19.149999999999999</v>
      </c>
      <c r="CN48">
        <v>19.510000000000002</v>
      </c>
      <c r="CO48">
        <v>19.82</v>
      </c>
      <c r="CP48">
        <v>0</v>
      </c>
      <c r="CQ48">
        <v>0.1</v>
      </c>
      <c r="CR48">
        <v>8.0000000000000002E-3</v>
      </c>
      <c r="CS48">
        <v>0.17499999999999999</v>
      </c>
      <c r="CT48">
        <v>0.3</v>
      </c>
      <c r="CU48">
        <v>0.50800000000000001</v>
      </c>
      <c r="CV48">
        <v>0.442</v>
      </c>
      <c r="CW48">
        <v>0.75800000000000001</v>
      </c>
      <c r="CX48">
        <v>1</v>
      </c>
      <c r="CY48">
        <v>1</v>
      </c>
      <c r="CZ48">
        <v>1</v>
      </c>
      <c r="DA48">
        <v>1</v>
      </c>
      <c r="DB48">
        <v>0.72499999999999998</v>
      </c>
      <c r="DC48">
        <v>0.308</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5.3070000000000004</v>
      </c>
      <c r="EG48">
        <v>4.1970000000000001</v>
      </c>
      <c r="EH48">
        <v>5.6070000000000002</v>
      </c>
      <c r="EI48">
        <v>3.2570000000000001</v>
      </c>
      <c r="EJ48">
        <v>3.0510000000000002</v>
      </c>
      <c r="EK48">
        <v>2.9710000000000001</v>
      </c>
      <c r="EL48">
        <v>3.153</v>
      </c>
      <c r="EM48">
        <v>-3.4</v>
      </c>
      <c r="EN48">
        <v>1.351</v>
      </c>
      <c r="EO48">
        <v>-9.7000000000000003E-2</v>
      </c>
      <c r="EP48">
        <v>-3.7</v>
      </c>
      <c r="EQ48">
        <v>3.6440000000000001</v>
      </c>
      <c r="ER48">
        <v>2.9510000000000001</v>
      </c>
      <c r="ES48">
        <v>5.9950000000000001</v>
      </c>
      <c r="ET48">
        <v>0</v>
      </c>
      <c r="EU48">
        <v>142.21703223989601</v>
      </c>
    </row>
    <row r="49" spans="1:151" x14ac:dyDescent="0.25">
      <c r="A49" t="s">
        <v>660</v>
      </c>
      <c r="B49" t="s">
        <v>833</v>
      </c>
      <c r="C49" t="s">
        <v>595</v>
      </c>
      <c r="D49">
        <v>101</v>
      </c>
      <c r="E49" t="s">
        <v>11</v>
      </c>
      <c r="F49">
        <v>3</v>
      </c>
      <c r="G49">
        <v>1</v>
      </c>
      <c r="H49" t="s">
        <v>9</v>
      </c>
      <c r="I49" t="s">
        <v>3</v>
      </c>
      <c r="J49" t="s">
        <v>611</v>
      </c>
      <c r="K49" t="s">
        <v>606</v>
      </c>
      <c r="L49" t="s">
        <v>831</v>
      </c>
      <c r="M49" s="7">
        <v>0</v>
      </c>
      <c r="N49" s="7">
        <v>297.9055113966707</v>
      </c>
      <c r="O49" s="7">
        <f>M49*'Emission and cost factors'!$D$8+N49*'Emission and cost factors'!$E$8</f>
        <v>137.03653524246852</v>
      </c>
      <c r="P49" s="8">
        <f>M49*'Emission and cost factors'!$D$9+N49*'Emission and cost factors'!$E$9</f>
        <v>44.685826709500603</v>
      </c>
      <c r="Q49" s="7">
        <f t="shared" si="7"/>
        <v>20.133571428571432</v>
      </c>
      <c r="R49" s="2">
        <f t="shared" si="8"/>
        <v>5</v>
      </c>
      <c r="S49" s="2">
        <f t="shared" si="9"/>
        <v>0</v>
      </c>
      <c r="T49" s="2">
        <f t="shared" si="10"/>
        <v>0</v>
      </c>
      <c r="U49" s="7">
        <f t="shared" si="11"/>
        <v>5.5357142857142862E-2</v>
      </c>
      <c r="V49" s="7">
        <f t="shared" si="12"/>
        <v>0</v>
      </c>
      <c r="W49" s="7">
        <f t="shared" si="13"/>
        <v>0</v>
      </c>
      <c r="X49">
        <v>20.37</v>
      </c>
      <c r="Y49">
        <v>20.3</v>
      </c>
      <c r="Z49">
        <v>20.399999999999999</v>
      </c>
      <c r="AA49">
        <v>20.29</v>
      </c>
      <c r="AB49">
        <v>20.21</v>
      </c>
      <c r="AC49">
        <v>20.18</v>
      </c>
      <c r="AD49">
        <v>20.21</v>
      </c>
      <c r="AE49">
        <v>19.899999999999999</v>
      </c>
      <c r="AF49">
        <v>19.809999999999999</v>
      </c>
      <c r="AG49">
        <v>19.899999999999999</v>
      </c>
      <c r="AH49">
        <v>19.87</v>
      </c>
      <c r="AI49">
        <v>19.91</v>
      </c>
      <c r="AJ49">
        <v>20.16</v>
      </c>
      <c r="AK49">
        <v>20.36</v>
      </c>
      <c r="AL49">
        <v>0</v>
      </c>
      <c r="AM49">
        <v>0</v>
      </c>
      <c r="AN49">
        <v>0</v>
      </c>
      <c r="AO49">
        <v>0</v>
      </c>
      <c r="AP49">
        <v>0</v>
      </c>
      <c r="AQ49">
        <v>0</v>
      </c>
      <c r="AR49">
        <v>0</v>
      </c>
      <c r="AS49">
        <v>0.11700000000000001</v>
      </c>
      <c r="AT49">
        <v>0.24199999999999999</v>
      </c>
      <c r="AU49">
        <v>0.13300000000000001</v>
      </c>
      <c r="AV49">
        <v>0.15</v>
      </c>
      <c r="AW49">
        <v>0.13300000000000001</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19.899999999999999</v>
      </c>
      <c r="CC49">
        <v>19.77</v>
      </c>
      <c r="CD49">
        <v>19.850000000000001</v>
      </c>
      <c r="CE49">
        <v>19.739999999999998</v>
      </c>
      <c r="CF49">
        <v>19.64</v>
      </c>
      <c r="CG49">
        <v>19.5</v>
      </c>
      <c r="CH49">
        <v>19.53</v>
      </c>
      <c r="CI49">
        <v>19.12</v>
      </c>
      <c r="CJ49">
        <v>18.97</v>
      </c>
      <c r="CK49">
        <v>19.09</v>
      </c>
      <c r="CL49">
        <v>18.989999999999998</v>
      </c>
      <c r="CM49">
        <v>19.05</v>
      </c>
      <c r="CN49">
        <v>19.39</v>
      </c>
      <c r="CO49">
        <v>19.7</v>
      </c>
      <c r="CP49">
        <v>0.125</v>
      </c>
      <c r="CQ49">
        <v>0.28299999999999997</v>
      </c>
      <c r="CR49">
        <v>0.2</v>
      </c>
      <c r="CS49">
        <v>0.308</v>
      </c>
      <c r="CT49">
        <v>0.4</v>
      </c>
      <c r="CU49">
        <v>0.56699999999999995</v>
      </c>
      <c r="CV49">
        <v>0.52500000000000002</v>
      </c>
      <c r="CW49">
        <v>0.74199999999999999</v>
      </c>
      <c r="CX49">
        <v>1</v>
      </c>
      <c r="CY49">
        <v>0.875</v>
      </c>
      <c r="CZ49">
        <v>0.82499999999999996</v>
      </c>
      <c r="DA49">
        <v>1</v>
      </c>
      <c r="DB49">
        <v>0.66700000000000004</v>
      </c>
      <c r="DC49">
        <v>0.38300000000000001</v>
      </c>
      <c r="DD49">
        <v>0</v>
      </c>
      <c r="DE49">
        <v>0</v>
      </c>
      <c r="DF49">
        <v>0</v>
      </c>
      <c r="DG49">
        <v>0</v>
      </c>
      <c r="DH49">
        <v>0</v>
      </c>
      <c r="DI49">
        <v>0</v>
      </c>
      <c r="DJ49">
        <v>0</v>
      </c>
      <c r="DK49">
        <v>0</v>
      </c>
      <c r="DL49">
        <v>3.3000000000000002E-2</v>
      </c>
      <c r="DM49">
        <v>0</v>
      </c>
      <c r="DN49">
        <v>0</v>
      </c>
      <c r="DO49">
        <v>0</v>
      </c>
      <c r="DP49">
        <v>0</v>
      </c>
      <c r="DQ49">
        <v>0</v>
      </c>
      <c r="DR49">
        <v>0</v>
      </c>
      <c r="DS49">
        <v>0</v>
      </c>
      <c r="DT49">
        <v>0</v>
      </c>
      <c r="DU49">
        <v>0</v>
      </c>
      <c r="DV49">
        <v>0</v>
      </c>
      <c r="DW49">
        <v>0</v>
      </c>
      <c r="DX49">
        <v>0</v>
      </c>
      <c r="DY49">
        <v>0</v>
      </c>
      <c r="DZ49">
        <v>0</v>
      </c>
      <c r="EA49">
        <v>0</v>
      </c>
      <c r="EB49">
        <v>0</v>
      </c>
      <c r="EC49">
        <v>0</v>
      </c>
      <c r="ED49">
        <v>0</v>
      </c>
      <c r="EE49">
        <v>0</v>
      </c>
      <c r="EF49">
        <v>5.3070000000000004</v>
      </c>
      <c r="EG49">
        <v>4.1970000000000001</v>
      </c>
      <c r="EH49">
        <v>5.6070000000000002</v>
      </c>
      <c r="EI49">
        <v>3.2570000000000001</v>
      </c>
      <c r="EJ49">
        <v>3.0510000000000002</v>
      </c>
      <c r="EK49">
        <v>2.9710000000000001</v>
      </c>
      <c r="EL49">
        <v>3.153</v>
      </c>
      <c r="EM49">
        <v>-3.4</v>
      </c>
      <c r="EN49">
        <v>1.351</v>
      </c>
      <c r="EO49">
        <v>-9.7000000000000003E-2</v>
      </c>
      <c r="EP49">
        <v>-3.7</v>
      </c>
      <c r="EQ49">
        <v>3.6440000000000001</v>
      </c>
      <c r="ER49">
        <v>2.9510000000000001</v>
      </c>
      <c r="ES49">
        <v>5.9950000000000001</v>
      </c>
      <c r="ET49">
        <v>0</v>
      </c>
      <c r="EU49">
        <v>139.02257198511299</v>
      </c>
    </row>
    <row r="50" spans="1:151" x14ac:dyDescent="0.25">
      <c r="A50" t="s">
        <v>661</v>
      </c>
      <c r="B50" t="s">
        <v>833</v>
      </c>
      <c r="C50" t="s">
        <v>595</v>
      </c>
      <c r="D50">
        <v>102</v>
      </c>
      <c r="E50" t="s">
        <v>11</v>
      </c>
      <c r="F50">
        <v>3</v>
      </c>
      <c r="G50">
        <v>1</v>
      </c>
      <c r="H50" t="s">
        <v>9</v>
      </c>
      <c r="I50" t="s">
        <v>3</v>
      </c>
      <c r="J50" t="s">
        <v>5</v>
      </c>
      <c r="K50" t="s">
        <v>606</v>
      </c>
      <c r="L50" t="s">
        <v>831</v>
      </c>
      <c r="M50" s="7">
        <v>0</v>
      </c>
      <c r="N50" s="7">
        <v>297.7076272670443</v>
      </c>
      <c r="O50" s="7">
        <f>M50*'Emission and cost factors'!$D$8+N50*'Emission and cost factors'!$E$8</f>
        <v>136.94550854284037</v>
      </c>
      <c r="P50" s="8">
        <f>M50*'Emission and cost factors'!$D$9+N50*'Emission and cost factors'!$E$9</f>
        <v>44.656144090056642</v>
      </c>
      <c r="Q50" s="7">
        <f t="shared" si="7"/>
        <v>20.133571428571432</v>
      </c>
      <c r="R50" s="2">
        <f t="shared" si="8"/>
        <v>5</v>
      </c>
      <c r="S50" s="2">
        <f t="shared" si="9"/>
        <v>0</v>
      </c>
      <c r="T50" s="2">
        <f t="shared" si="10"/>
        <v>0</v>
      </c>
      <c r="U50" s="7">
        <f t="shared" si="11"/>
        <v>5.5357142857142862E-2</v>
      </c>
      <c r="V50" s="7">
        <f t="shared" si="12"/>
        <v>0</v>
      </c>
      <c r="W50" s="7">
        <f t="shared" si="13"/>
        <v>0</v>
      </c>
      <c r="X50">
        <v>20.37</v>
      </c>
      <c r="Y50">
        <v>20.3</v>
      </c>
      <c r="Z50">
        <v>20.399999999999999</v>
      </c>
      <c r="AA50">
        <v>20.29</v>
      </c>
      <c r="AB50">
        <v>20.21</v>
      </c>
      <c r="AC50">
        <v>20.18</v>
      </c>
      <c r="AD50">
        <v>20.21</v>
      </c>
      <c r="AE50">
        <v>19.899999999999999</v>
      </c>
      <c r="AF50">
        <v>19.809999999999999</v>
      </c>
      <c r="AG50">
        <v>19.899999999999999</v>
      </c>
      <c r="AH50">
        <v>19.87</v>
      </c>
      <c r="AI50">
        <v>19.91</v>
      </c>
      <c r="AJ50">
        <v>20.16</v>
      </c>
      <c r="AK50">
        <v>20.36</v>
      </c>
      <c r="AL50">
        <v>0</v>
      </c>
      <c r="AM50">
        <v>0</v>
      </c>
      <c r="AN50">
        <v>0</v>
      </c>
      <c r="AO50">
        <v>0</v>
      </c>
      <c r="AP50">
        <v>0</v>
      </c>
      <c r="AQ50">
        <v>0</v>
      </c>
      <c r="AR50">
        <v>0</v>
      </c>
      <c r="AS50">
        <v>0.11700000000000001</v>
      </c>
      <c r="AT50">
        <v>0.24199999999999999</v>
      </c>
      <c r="AU50">
        <v>0.13300000000000001</v>
      </c>
      <c r="AV50">
        <v>0.15</v>
      </c>
      <c r="AW50">
        <v>0.13300000000000001</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19.899999999999999</v>
      </c>
      <c r="CC50">
        <v>19.77</v>
      </c>
      <c r="CD50">
        <v>19.850000000000001</v>
      </c>
      <c r="CE50">
        <v>19.739999999999998</v>
      </c>
      <c r="CF50">
        <v>19.64</v>
      </c>
      <c r="CG50">
        <v>19.5</v>
      </c>
      <c r="CH50">
        <v>19.53</v>
      </c>
      <c r="CI50">
        <v>19.12</v>
      </c>
      <c r="CJ50">
        <v>18.97</v>
      </c>
      <c r="CK50">
        <v>19.09</v>
      </c>
      <c r="CL50">
        <v>18.989999999999998</v>
      </c>
      <c r="CM50">
        <v>19.05</v>
      </c>
      <c r="CN50">
        <v>19.39</v>
      </c>
      <c r="CO50">
        <v>19.7</v>
      </c>
      <c r="CP50">
        <v>0.125</v>
      </c>
      <c r="CQ50">
        <v>0.28299999999999997</v>
      </c>
      <c r="CR50">
        <v>0.2</v>
      </c>
      <c r="CS50">
        <v>0.308</v>
      </c>
      <c r="CT50">
        <v>0.4</v>
      </c>
      <c r="CU50">
        <v>0.56699999999999995</v>
      </c>
      <c r="CV50">
        <v>0.52500000000000002</v>
      </c>
      <c r="CW50">
        <v>0.74199999999999999</v>
      </c>
      <c r="CX50">
        <v>1</v>
      </c>
      <c r="CY50">
        <v>0.875</v>
      </c>
      <c r="CZ50">
        <v>0.82499999999999996</v>
      </c>
      <c r="DA50">
        <v>1</v>
      </c>
      <c r="DB50">
        <v>0.66700000000000004</v>
      </c>
      <c r="DC50">
        <v>0.38300000000000001</v>
      </c>
      <c r="DD50">
        <v>0</v>
      </c>
      <c r="DE50">
        <v>0</v>
      </c>
      <c r="DF50">
        <v>0</v>
      </c>
      <c r="DG50">
        <v>0</v>
      </c>
      <c r="DH50">
        <v>0</v>
      </c>
      <c r="DI50">
        <v>0</v>
      </c>
      <c r="DJ50">
        <v>0</v>
      </c>
      <c r="DK50">
        <v>0</v>
      </c>
      <c r="DL50">
        <v>3.3000000000000002E-2</v>
      </c>
      <c r="DM50">
        <v>0</v>
      </c>
      <c r="DN50">
        <v>0</v>
      </c>
      <c r="DO50">
        <v>0</v>
      </c>
      <c r="DP50">
        <v>0</v>
      </c>
      <c r="DQ50">
        <v>0</v>
      </c>
      <c r="DR50">
        <v>0</v>
      </c>
      <c r="DS50">
        <v>0</v>
      </c>
      <c r="DT50">
        <v>0</v>
      </c>
      <c r="DU50">
        <v>0</v>
      </c>
      <c r="DV50">
        <v>0</v>
      </c>
      <c r="DW50">
        <v>0</v>
      </c>
      <c r="DX50">
        <v>0</v>
      </c>
      <c r="DY50">
        <v>0</v>
      </c>
      <c r="DZ50">
        <v>0</v>
      </c>
      <c r="EA50">
        <v>0</v>
      </c>
      <c r="EB50">
        <v>0</v>
      </c>
      <c r="EC50">
        <v>0</v>
      </c>
      <c r="ED50">
        <v>0</v>
      </c>
      <c r="EE50">
        <v>0</v>
      </c>
      <c r="EF50">
        <v>5.3070000000000004</v>
      </c>
      <c r="EG50">
        <v>4.1970000000000001</v>
      </c>
      <c r="EH50">
        <v>5.6070000000000002</v>
      </c>
      <c r="EI50">
        <v>3.2570000000000001</v>
      </c>
      <c r="EJ50">
        <v>3.0510000000000002</v>
      </c>
      <c r="EK50">
        <v>2.9710000000000001</v>
      </c>
      <c r="EL50">
        <v>3.153</v>
      </c>
      <c r="EM50">
        <v>-3.4</v>
      </c>
      <c r="EN50">
        <v>1.351</v>
      </c>
      <c r="EO50">
        <v>-9.7000000000000003E-2</v>
      </c>
      <c r="EP50">
        <v>-3.7</v>
      </c>
      <c r="EQ50">
        <v>3.6440000000000001</v>
      </c>
      <c r="ER50">
        <v>2.9510000000000001</v>
      </c>
      <c r="ES50">
        <v>5.9950000000000001</v>
      </c>
      <c r="ET50">
        <v>0</v>
      </c>
      <c r="EU50">
        <v>138.930226057954</v>
      </c>
    </row>
    <row r="51" spans="1:151" x14ac:dyDescent="0.25">
      <c r="A51" t="s">
        <v>662</v>
      </c>
      <c r="B51" t="s">
        <v>833</v>
      </c>
      <c r="C51" t="s">
        <v>595</v>
      </c>
      <c r="D51">
        <v>109</v>
      </c>
      <c r="E51" t="s">
        <v>12</v>
      </c>
      <c r="F51">
        <v>2</v>
      </c>
      <c r="G51">
        <v>2</v>
      </c>
      <c r="H51" t="s">
        <v>2</v>
      </c>
      <c r="I51" t="s">
        <v>612</v>
      </c>
      <c r="J51" t="s">
        <v>611</v>
      </c>
      <c r="K51" t="s">
        <v>606</v>
      </c>
      <c r="L51" t="s">
        <v>831</v>
      </c>
      <c r="M51" s="7">
        <v>0</v>
      </c>
      <c r="N51" s="7">
        <v>569.17714648640572</v>
      </c>
      <c r="O51" s="7">
        <f>M51*'Emission and cost factors'!$D$8+N51*'Emission and cost factors'!$E$8</f>
        <v>261.82148738374661</v>
      </c>
      <c r="P51" s="8">
        <f>M51*'Emission and cost factors'!$D$9+N51*'Emission and cost factors'!$E$9</f>
        <v>85.376571972960861</v>
      </c>
      <c r="Q51" s="7">
        <f t="shared" si="7"/>
        <v>17.026428571428571</v>
      </c>
      <c r="R51" s="2">
        <f t="shared" si="8"/>
        <v>14</v>
      </c>
      <c r="S51" s="2">
        <f t="shared" si="9"/>
        <v>14</v>
      </c>
      <c r="T51" s="2">
        <f t="shared" si="10"/>
        <v>13</v>
      </c>
      <c r="U51" s="7">
        <f t="shared" si="11"/>
        <v>1</v>
      </c>
      <c r="V51" s="7">
        <f t="shared" si="12"/>
        <v>0.95178571428571423</v>
      </c>
      <c r="W51" s="7">
        <f t="shared" si="13"/>
        <v>0.7649285714285714</v>
      </c>
      <c r="X51">
        <v>18.77</v>
      </c>
      <c r="Y51">
        <v>17.91</v>
      </c>
      <c r="Z51">
        <v>17.850000000000001</v>
      </c>
      <c r="AA51">
        <v>17.57</v>
      </c>
      <c r="AB51">
        <v>17.04</v>
      </c>
      <c r="AC51">
        <v>16.97</v>
      </c>
      <c r="AD51">
        <v>17.100000000000001</v>
      </c>
      <c r="AE51">
        <v>16.36</v>
      </c>
      <c r="AF51">
        <v>15.96</v>
      </c>
      <c r="AG51">
        <v>16.3</v>
      </c>
      <c r="AH51">
        <v>16.18</v>
      </c>
      <c r="AI51">
        <v>16.09</v>
      </c>
      <c r="AJ51">
        <v>16.91</v>
      </c>
      <c r="AK51">
        <v>17.36</v>
      </c>
      <c r="AL51">
        <v>1</v>
      </c>
      <c r="AM51">
        <v>1</v>
      </c>
      <c r="AN51">
        <v>1</v>
      </c>
      <c r="AO51">
        <v>1</v>
      </c>
      <c r="AP51">
        <v>1</v>
      </c>
      <c r="AQ51">
        <v>1</v>
      </c>
      <c r="AR51">
        <v>1</v>
      </c>
      <c r="AS51">
        <v>1</v>
      </c>
      <c r="AT51">
        <v>1</v>
      </c>
      <c r="AU51">
        <v>1</v>
      </c>
      <c r="AV51">
        <v>1</v>
      </c>
      <c r="AW51">
        <v>1</v>
      </c>
      <c r="AX51">
        <v>1</v>
      </c>
      <c r="AY51">
        <v>1</v>
      </c>
      <c r="AZ51">
        <v>0.32500000000000001</v>
      </c>
      <c r="BA51">
        <v>1</v>
      </c>
      <c r="BB51">
        <v>1</v>
      </c>
      <c r="BC51">
        <v>1</v>
      </c>
      <c r="BD51">
        <v>1</v>
      </c>
      <c r="BE51">
        <v>1</v>
      </c>
      <c r="BF51">
        <v>1</v>
      </c>
      <c r="BG51">
        <v>1</v>
      </c>
      <c r="BH51">
        <v>1</v>
      </c>
      <c r="BI51">
        <v>1</v>
      </c>
      <c r="BJ51">
        <v>1</v>
      </c>
      <c r="BK51">
        <v>1</v>
      </c>
      <c r="BL51">
        <v>1</v>
      </c>
      <c r="BM51">
        <v>1</v>
      </c>
      <c r="BN51">
        <v>0</v>
      </c>
      <c r="BO51">
        <v>0.11700000000000001</v>
      </c>
      <c r="BP51">
        <v>0.217</v>
      </c>
      <c r="BQ51">
        <v>0.55000000000000004</v>
      </c>
      <c r="BR51">
        <v>1</v>
      </c>
      <c r="BS51">
        <v>1</v>
      </c>
      <c r="BT51">
        <v>1</v>
      </c>
      <c r="BU51">
        <v>1</v>
      </c>
      <c r="BV51">
        <v>1</v>
      </c>
      <c r="BW51">
        <v>1</v>
      </c>
      <c r="BX51">
        <v>1</v>
      </c>
      <c r="BY51">
        <v>1</v>
      </c>
      <c r="BZ51">
        <v>1</v>
      </c>
      <c r="CA51">
        <v>0.82499999999999996</v>
      </c>
      <c r="CB51">
        <v>17.93</v>
      </c>
      <c r="CC51">
        <v>16.96</v>
      </c>
      <c r="CD51">
        <v>17.079999999999998</v>
      </c>
      <c r="CE51">
        <v>16.8</v>
      </c>
      <c r="CF51">
        <v>16.27</v>
      </c>
      <c r="CG51">
        <v>16.149999999999999</v>
      </c>
      <c r="CH51">
        <v>16.309999999999999</v>
      </c>
      <c r="CI51">
        <v>15.51</v>
      </c>
      <c r="CJ51">
        <v>15.07</v>
      </c>
      <c r="CK51">
        <v>15.49</v>
      </c>
      <c r="CL51">
        <v>15.23</v>
      </c>
      <c r="CM51">
        <v>15.23</v>
      </c>
      <c r="CN51">
        <v>16.12</v>
      </c>
      <c r="CO51">
        <v>16.61</v>
      </c>
      <c r="CP51">
        <v>1</v>
      </c>
      <c r="CQ51">
        <v>1</v>
      </c>
      <c r="CR51">
        <v>1</v>
      </c>
      <c r="CS51">
        <v>1</v>
      </c>
      <c r="CT51">
        <v>1</v>
      </c>
      <c r="CU51">
        <v>1</v>
      </c>
      <c r="CV51">
        <v>1</v>
      </c>
      <c r="CW51">
        <v>1</v>
      </c>
      <c r="CX51">
        <v>1</v>
      </c>
      <c r="CY51">
        <v>1</v>
      </c>
      <c r="CZ51">
        <v>1</v>
      </c>
      <c r="DA51">
        <v>1</v>
      </c>
      <c r="DB51">
        <v>1</v>
      </c>
      <c r="DC51">
        <v>1</v>
      </c>
      <c r="DD51">
        <v>1</v>
      </c>
      <c r="DE51">
        <v>1</v>
      </c>
      <c r="DF51">
        <v>1</v>
      </c>
      <c r="DG51">
        <v>1</v>
      </c>
      <c r="DH51">
        <v>1</v>
      </c>
      <c r="DI51">
        <v>1</v>
      </c>
      <c r="DJ51">
        <v>1</v>
      </c>
      <c r="DK51">
        <v>1</v>
      </c>
      <c r="DL51">
        <v>1</v>
      </c>
      <c r="DM51">
        <v>1</v>
      </c>
      <c r="DN51">
        <v>1</v>
      </c>
      <c r="DO51">
        <v>1</v>
      </c>
      <c r="DP51">
        <v>1</v>
      </c>
      <c r="DQ51">
        <v>1</v>
      </c>
      <c r="DR51">
        <v>7.4999999999999997E-2</v>
      </c>
      <c r="DS51">
        <v>1</v>
      </c>
      <c r="DT51">
        <v>1</v>
      </c>
      <c r="DU51">
        <v>1</v>
      </c>
      <c r="DV51">
        <v>1</v>
      </c>
      <c r="DW51">
        <v>1</v>
      </c>
      <c r="DX51">
        <v>1</v>
      </c>
      <c r="DY51">
        <v>1</v>
      </c>
      <c r="DZ51">
        <v>1</v>
      </c>
      <c r="EA51">
        <v>1</v>
      </c>
      <c r="EB51">
        <v>1</v>
      </c>
      <c r="EC51">
        <v>1</v>
      </c>
      <c r="ED51">
        <v>1</v>
      </c>
      <c r="EE51">
        <v>1</v>
      </c>
      <c r="EF51">
        <v>5.3070000000000004</v>
      </c>
      <c r="EG51">
        <v>4.1970000000000001</v>
      </c>
      <c r="EH51">
        <v>5.6070000000000002</v>
      </c>
      <c r="EI51">
        <v>3.2570000000000001</v>
      </c>
      <c r="EJ51">
        <v>3.0510000000000002</v>
      </c>
      <c r="EK51">
        <v>2.9710000000000001</v>
      </c>
      <c r="EL51">
        <v>3.153</v>
      </c>
      <c r="EM51">
        <v>-3.4</v>
      </c>
      <c r="EN51">
        <v>1.351</v>
      </c>
      <c r="EO51">
        <v>-9.7000000000000003E-2</v>
      </c>
      <c r="EP51">
        <v>-3.7</v>
      </c>
      <c r="EQ51">
        <v>3.6440000000000001</v>
      </c>
      <c r="ER51">
        <v>2.9510000000000001</v>
      </c>
      <c r="ES51">
        <v>5.9950000000000001</v>
      </c>
      <c r="ET51">
        <v>0</v>
      </c>
      <c r="EU51">
        <v>265.61600169365602</v>
      </c>
    </row>
    <row r="52" spans="1:151" x14ac:dyDescent="0.25">
      <c r="A52" t="s">
        <v>663</v>
      </c>
      <c r="B52" t="s">
        <v>833</v>
      </c>
      <c r="C52" t="s">
        <v>595</v>
      </c>
      <c r="D52">
        <v>110</v>
      </c>
      <c r="E52" t="s">
        <v>12</v>
      </c>
      <c r="F52">
        <v>2</v>
      </c>
      <c r="G52">
        <v>2</v>
      </c>
      <c r="H52" t="s">
        <v>2</v>
      </c>
      <c r="I52" t="s">
        <v>612</v>
      </c>
      <c r="J52" t="s">
        <v>5</v>
      </c>
      <c r="K52" t="s">
        <v>606</v>
      </c>
      <c r="L52" t="s">
        <v>831</v>
      </c>
      <c r="M52" s="7">
        <v>0</v>
      </c>
      <c r="N52" s="7">
        <v>569.1752262603751</v>
      </c>
      <c r="O52" s="7">
        <f>M52*'Emission and cost factors'!$D$8+N52*'Emission and cost factors'!$E$8</f>
        <v>261.82060407977258</v>
      </c>
      <c r="P52" s="8">
        <f>M52*'Emission and cost factors'!$D$9+N52*'Emission and cost factors'!$E$9</f>
        <v>85.376283939056265</v>
      </c>
      <c r="Q52" s="7">
        <f t="shared" si="7"/>
        <v>17.026428571428571</v>
      </c>
      <c r="R52" s="2">
        <f t="shared" si="8"/>
        <v>14</v>
      </c>
      <c r="S52" s="2">
        <f t="shared" si="9"/>
        <v>14</v>
      </c>
      <c r="T52" s="2">
        <f t="shared" si="10"/>
        <v>13</v>
      </c>
      <c r="U52" s="7">
        <f t="shared" si="11"/>
        <v>1</v>
      </c>
      <c r="V52" s="7">
        <f t="shared" si="12"/>
        <v>0.95178571428571423</v>
      </c>
      <c r="W52" s="7">
        <f t="shared" si="13"/>
        <v>0.7649285714285714</v>
      </c>
      <c r="X52">
        <v>18.77</v>
      </c>
      <c r="Y52">
        <v>17.91</v>
      </c>
      <c r="Z52">
        <v>17.850000000000001</v>
      </c>
      <c r="AA52">
        <v>17.57</v>
      </c>
      <c r="AB52">
        <v>17.04</v>
      </c>
      <c r="AC52">
        <v>16.97</v>
      </c>
      <c r="AD52">
        <v>17.100000000000001</v>
      </c>
      <c r="AE52">
        <v>16.36</v>
      </c>
      <c r="AF52">
        <v>15.96</v>
      </c>
      <c r="AG52">
        <v>16.3</v>
      </c>
      <c r="AH52">
        <v>16.18</v>
      </c>
      <c r="AI52">
        <v>16.09</v>
      </c>
      <c r="AJ52">
        <v>16.91</v>
      </c>
      <c r="AK52">
        <v>17.36</v>
      </c>
      <c r="AL52">
        <v>1</v>
      </c>
      <c r="AM52">
        <v>1</v>
      </c>
      <c r="AN52">
        <v>1</v>
      </c>
      <c r="AO52">
        <v>1</v>
      </c>
      <c r="AP52">
        <v>1</v>
      </c>
      <c r="AQ52">
        <v>1</v>
      </c>
      <c r="AR52">
        <v>1</v>
      </c>
      <c r="AS52">
        <v>1</v>
      </c>
      <c r="AT52">
        <v>1</v>
      </c>
      <c r="AU52">
        <v>1</v>
      </c>
      <c r="AV52">
        <v>1</v>
      </c>
      <c r="AW52">
        <v>1</v>
      </c>
      <c r="AX52">
        <v>1</v>
      </c>
      <c r="AY52">
        <v>1</v>
      </c>
      <c r="AZ52">
        <v>0.32500000000000001</v>
      </c>
      <c r="BA52">
        <v>1</v>
      </c>
      <c r="BB52">
        <v>1</v>
      </c>
      <c r="BC52">
        <v>1</v>
      </c>
      <c r="BD52">
        <v>1</v>
      </c>
      <c r="BE52">
        <v>1</v>
      </c>
      <c r="BF52">
        <v>1</v>
      </c>
      <c r="BG52">
        <v>1</v>
      </c>
      <c r="BH52">
        <v>1</v>
      </c>
      <c r="BI52">
        <v>1</v>
      </c>
      <c r="BJ52">
        <v>1</v>
      </c>
      <c r="BK52">
        <v>1</v>
      </c>
      <c r="BL52">
        <v>1</v>
      </c>
      <c r="BM52">
        <v>1</v>
      </c>
      <c r="BN52">
        <v>0</v>
      </c>
      <c r="BO52">
        <v>0.11700000000000001</v>
      </c>
      <c r="BP52">
        <v>0.217</v>
      </c>
      <c r="BQ52">
        <v>0.55000000000000004</v>
      </c>
      <c r="BR52">
        <v>1</v>
      </c>
      <c r="BS52">
        <v>1</v>
      </c>
      <c r="BT52">
        <v>1</v>
      </c>
      <c r="BU52">
        <v>1</v>
      </c>
      <c r="BV52">
        <v>1</v>
      </c>
      <c r="BW52">
        <v>1</v>
      </c>
      <c r="BX52">
        <v>1</v>
      </c>
      <c r="BY52">
        <v>1</v>
      </c>
      <c r="BZ52">
        <v>1</v>
      </c>
      <c r="CA52">
        <v>0.82499999999999996</v>
      </c>
      <c r="CB52">
        <v>17.93</v>
      </c>
      <c r="CC52">
        <v>16.96</v>
      </c>
      <c r="CD52">
        <v>17.079999999999998</v>
      </c>
      <c r="CE52">
        <v>16.8</v>
      </c>
      <c r="CF52">
        <v>16.27</v>
      </c>
      <c r="CG52">
        <v>16.149999999999999</v>
      </c>
      <c r="CH52">
        <v>16.309999999999999</v>
      </c>
      <c r="CI52">
        <v>15.51</v>
      </c>
      <c r="CJ52">
        <v>15.07</v>
      </c>
      <c r="CK52">
        <v>15.49</v>
      </c>
      <c r="CL52">
        <v>15.23</v>
      </c>
      <c r="CM52">
        <v>15.23</v>
      </c>
      <c r="CN52">
        <v>16.12</v>
      </c>
      <c r="CO52">
        <v>16.61</v>
      </c>
      <c r="CP52">
        <v>1</v>
      </c>
      <c r="CQ52">
        <v>1</v>
      </c>
      <c r="CR52">
        <v>1</v>
      </c>
      <c r="CS52">
        <v>1</v>
      </c>
      <c r="CT52">
        <v>1</v>
      </c>
      <c r="CU52">
        <v>1</v>
      </c>
      <c r="CV52">
        <v>1</v>
      </c>
      <c r="CW52">
        <v>1</v>
      </c>
      <c r="CX52">
        <v>1</v>
      </c>
      <c r="CY52">
        <v>1</v>
      </c>
      <c r="CZ52">
        <v>1</v>
      </c>
      <c r="DA52">
        <v>1</v>
      </c>
      <c r="DB52">
        <v>1</v>
      </c>
      <c r="DC52">
        <v>1</v>
      </c>
      <c r="DD52">
        <v>1</v>
      </c>
      <c r="DE52">
        <v>1</v>
      </c>
      <c r="DF52">
        <v>1</v>
      </c>
      <c r="DG52">
        <v>1</v>
      </c>
      <c r="DH52">
        <v>1</v>
      </c>
      <c r="DI52">
        <v>1</v>
      </c>
      <c r="DJ52">
        <v>1</v>
      </c>
      <c r="DK52">
        <v>1</v>
      </c>
      <c r="DL52">
        <v>1</v>
      </c>
      <c r="DM52">
        <v>1</v>
      </c>
      <c r="DN52">
        <v>1</v>
      </c>
      <c r="DO52">
        <v>1</v>
      </c>
      <c r="DP52">
        <v>1</v>
      </c>
      <c r="DQ52">
        <v>1</v>
      </c>
      <c r="DR52">
        <v>7.4999999999999997E-2</v>
      </c>
      <c r="DS52">
        <v>1</v>
      </c>
      <c r="DT52">
        <v>1</v>
      </c>
      <c r="DU52">
        <v>1</v>
      </c>
      <c r="DV52">
        <v>1</v>
      </c>
      <c r="DW52">
        <v>1</v>
      </c>
      <c r="DX52">
        <v>1</v>
      </c>
      <c r="DY52">
        <v>1</v>
      </c>
      <c r="DZ52">
        <v>1</v>
      </c>
      <c r="EA52">
        <v>1</v>
      </c>
      <c r="EB52">
        <v>1</v>
      </c>
      <c r="EC52">
        <v>1</v>
      </c>
      <c r="ED52">
        <v>1</v>
      </c>
      <c r="EE52">
        <v>1</v>
      </c>
      <c r="EF52">
        <v>5.3070000000000004</v>
      </c>
      <c r="EG52">
        <v>4.1970000000000001</v>
      </c>
      <c r="EH52">
        <v>5.6070000000000002</v>
      </c>
      <c r="EI52">
        <v>3.2570000000000001</v>
      </c>
      <c r="EJ52">
        <v>3.0510000000000002</v>
      </c>
      <c r="EK52">
        <v>2.9710000000000001</v>
      </c>
      <c r="EL52">
        <v>3.153</v>
      </c>
      <c r="EM52">
        <v>-3.4</v>
      </c>
      <c r="EN52">
        <v>1.351</v>
      </c>
      <c r="EO52">
        <v>-9.7000000000000003E-2</v>
      </c>
      <c r="EP52">
        <v>-3.7</v>
      </c>
      <c r="EQ52">
        <v>3.6440000000000001</v>
      </c>
      <c r="ER52">
        <v>2.9510000000000001</v>
      </c>
      <c r="ES52">
        <v>5.9950000000000001</v>
      </c>
      <c r="ET52">
        <v>0</v>
      </c>
      <c r="EU52">
        <v>265.61510558817503</v>
      </c>
    </row>
    <row r="53" spans="1:151" x14ac:dyDescent="0.25">
      <c r="A53" t="s">
        <v>664</v>
      </c>
      <c r="B53" t="s">
        <v>833</v>
      </c>
      <c r="C53" t="s">
        <v>595</v>
      </c>
      <c r="D53">
        <v>111</v>
      </c>
      <c r="E53" t="s">
        <v>12</v>
      </c>
      <c r="F53">
        <v>2</v>
      </c>
      <c r="G53">
        <v>2</v>
      </c>
      <c r="H53" t="s">
        <v>2</v>
      </c>
      <c r="I53" t="s">
        <v>7</v>
      </c>
      <c r="J53" t="s">
        <v>611</v>
      </c>
      <c r="K53" t="s">
        <v>606</v>
      </c>
      <c r="L53" t="s">
        <v>831</v>
      </c>
      <c r="M53" s="7">
        <v>0</v>
      </c>
      <c r="N53" s="7">
        <v>568.89157526421218</v>
      </c>
      <c r="O53" s="7">
        <f>M53*'Emission and cost factors'!$D$8+N53*'Emission and cost factors'!$E$8</f>
        <v>261.69012462153762</v>
      </c>
      <c r="P53" s="8">
        <f>M53*'Emission and cost factors'!$D$9+N53*'Emission and cost factors'!$E$9</f>
        <v>85.33373628963183</v>
      </c>
      <c r="Q53" s="7">
        <f t="shared" si="7"/>
        <v>17.064285714285713</v>
      </c>
      <c r="R53" s="2">
        <f t="shared" si="8"/>
        <v>14</v>
      </c>
      <c r="S53" s="2">
        <f t="shared" si="9"/>
        <v>14</v>
      </c>
      <c r="T53" s="2">
        <f t="shared" si="10"/>
        <v>12</v>
      </c>
      <c r="U53" s="7">
        <f t="shared" si="11"/>
        <v>1</v>
      </c>
      <c r="V53" s="7">
        <f t="shared" si="12"/>
        <v>0.94464285714285712</v>
      </c>
      <c r="W53" s="7">
        <f t="shared" si="13"/>
        <v>0.76907142857142852</v>
      </c>
      <c r="X53">
        <v>18.86</v>
      </c>
      <c r="Y53">
        <v>18.02</v>
      </c>
      <c r="Z53">
        <v>17.89</v>
      </c>
      <c r="AA53">
        <v>17.61</v>
      </c>
      <c r="AB53">
        <v>17.07</v>
      </c>
      <c r="AC53">
        <v>16.98</v>
      </c>
      <c r="AD53">
        <v>17.09</v>
      </c>
      <c r="AE53">
        <v>16.41</v>
      </c>
      <c r="AF53">
        <v>16.010000000000002</v>
      </c>
      <c r="AG53">
        <v>16.34</v>
      </c>
      <c r="AH53">
        <v>16.239999999999998</v>
      </c>
      <c r="AI53">
        <v>16.13</v>
      </c>
      <c r="AJ53">
        <v>16.920000000000002</v>
      </c>
      <c r="AK53">
        <v>17.329999999999998</v>
      </c>
      <c r="AL53">
        <v>1</v>
      </c>
      <c r="AM53">
        <v>1</v>
      </c>
      <c r="AN53">
        <v>1</v>
      </c>
      <c r="AO53">
        <v>1</v>
      </c>
      <c r="AP53">
        <v>1</v>
      </c>
      <c r="AQ53">
        <v>1</v>
      </c>
      <c r="AR53">
        <v>1</v>
      </c>
      <c r="AS53">
        <v>1</v>
      </c>
      <c r="AT53">
        <v>1</v>
      </c>
      <c r="AU53">
        <v>1</v>
      </c>
      <c r="AV53">
        <v>1</v>
      </c>
      <c r="AW53">
        <v>1</v>
      </c>
      <c r="AX53">
        <v>1</v>
      </c>
      <c r="AY53">
        <v>1</v>
      </c>
      <c r="AZ53">
        <v>0.22500000000000001</v>
      </c>
      <c r="BA53">
        <v>1</v>
      </c>
      <c r="BB53">
        <v>1</v>
      </c>
      <c r="BC53">
        <v>1</v>
      </c>
      <c r="BD53">
        <v>1</v>
      </c>
      <c r="BE53">
        <v>1</v>
      </c>
      <c r="BF53">
        <v>1</v>
      </c>
      <c r="BG53">
        <v>1</v>
      </c>
      <c r="BH53">
        <v>1</v>
      </c>
      <c r="BI53">
        <v>1</v>
      </c>
      <c r="BJ53">
        <v>1</v>
      </c>
      <c r="BK53">
        <v>1</v>
      </c>
      <c r="BL53">
        <v>1</v>
      </c>
      <c r="BM53">
        <v>1</v>
      </c>
      <c r="BN53">
        <v>0</v>
      </c>
      <c r="BO53">
        <v>0</v>
      </c>
      <c r="BP53">
        <v>0.192</v>
      </c>
      <c r="BQ53">
        <v>0.57499999999999996</v>
      </c>
      <c r="BR53">
        <v>1</v>
      </c>
      <c r="BS53">
        <v>1</v>
      </c>
      <c r="BT53">
        <v>1</v>
      </c>
      <c r="BU53">
        <v>1</v>
      </c>
      <c r="BV53">
        <v>1</v>
      </c>
      <c r="BW53">
        <v>1</v>
      </c>
      <c r="BX53">
        <v>1</v>
      </c>
      <c r="BY53">
        <v>1</v>
      </c>
      <c r="BZ53">
        <v>1</v>
      </c>
      <c r="CA53">
        <v>1</v>
      </c>
      <c r="CB53">
        <v>18.07</v>
      </c>
      <c r="CC53">
        <v>17.09</v>
      </c>
      <c r="CD53">
        <v>17.07</v>
      </c>
      <c r="CE53">
        <v>16.82</v>
      </c>
      <c r="CF53">
        <v>16.3</v>
      </c>
      <c r="CG53">
        <v>16.190000000000001</v>
      </c>
      <c r="CH53">
        <v>16.34</v>
      </c>
      <c r="CI53">
        <v>15.62</v>
      </c>
      <c r="CJ53">
        <v>15.18</v>
      </c>
      <c r="CK53">
        <v>15.57</v>
      </c>
      <c r="CL53">
        <v>15.35</v>
      </c>
      <c r="CM53">
        <v>15.31</v>
      </c>
      <c r="CN53">
        <v>16.16</v>
      </c>
      <c r="CO53">
        <v>16.61</v>
      </c>
      <c r="CP53">
        <v>1</v>
      </c>
      <c r="CQ53">
        <v>1</v>
      </c>
      <c r="CR53">
        <v>1</v>
      </c>
      <c r="CS53">
        <v>1</v>
      </c>
      <c r="CT53">
        <v>1</v>
      </c>
      <c r="CU53">
        <v>1</v>
      </c>
      <c r="CV53">
        <v>1</v>
      </c>
      <c r="CW53">
        <v>1</v>
      </c>
      <c r="CX53">
        <v>1</v>
      </c>
      <c r="CY53">
        <v>1</v>
      </c>
      <c r="CZ53">
        <v>1</v>
      </c>
      <c r="DA53">
        <v>1</v>
      </c>
      <c r="DB53">
        <v>1</v>
      </c>
      <c r="DC53">
        <v>1</v>
      </c>
      <c r="DD53">
        <v>1</v>
      </c>
      <c r="DE53">
        <v>1</v>
      </c>
      <c r="DF53">
        <v>1</v>
      </c>
      <c r="DG53">
        <v>1</v>
      </c>
      <c r="DH53">
        <v>1</v>
      </c>
      <c r="DI53">
        <v>1</v>
      </c>
      <c r="DJ53">
        <v>1</v>
      </c>
      <c r="DK53">
        <v>1</v>
      </c>
      <c r="DL53">
        <v>1</v>
      </c>
      <c r="DM53">
        <v>1</v>
      </c>
      <c r="DN53">
        <v>1</v>
      </c>
      <c r="DO53">
        <v>1</v>
      </c>
      <c r="DP53">
        <v>1</v>
      </c>
      <c r="DQ53">
        <v>1</v>
      </c>
      <c r="DR53">
        <v>0</v>
      </c>
      <c r="DS53">
        <v>1</v>
      </c>
      <c r="DT53">
        <v>1</v>
      </c>
      <c r="DU53">
        <v>1</v>
      </c>
      <c r="DV53">
        <v>1</v>
      </c>
      <c r="DW53">
        <v>1</v>
      </c>
      <c r="DX53">
        <v>1</v>
      </c>
      <c r="DY53">
        <v>1</v>
      </c>
      <c r="DZ53">
        <v>1</v>
      </c>
      <c r="EA53">
        <v>1</v>
      </c>
      <c r="EB53">
        <v>1</v>
      </c>
      <c r="EC53">
        <v>1</v>
      </c>
      <c r="ED53">
        <v>1</v>
      </c>
      <c r="EE53">
        <v>1</v>
      </c>
      <c r="EF53">
        <v>5.3070000000000004</v>
      </c>
      <c r="EG53">
        <v>4.1970000000000001</v>
      </c>
      <c r="EH53">
        <v>5.6070000000000002</v>
      </c>
      <c r="EI53">
        <v>3.2570000000000001</v>
      </c>
      <c r="EJ53">
        <v>3.0510000000000002</v>
      </c>
      <c r="EK53">
        <v>2.9710000000000001</v>
      </c>
      <c r="EL53">
        <v>3.153</v>
      </c>
      <c r="EM53">
        <v>-3.4</v>
      </c>
      <c r="EN53">
        <v>1.351</v>
      </c>
      <c r="EO53">
        <v>-9.7000000000000003E-2</v>
      </c>
      <c r="EP53">
        <v>-3.7</v>
      </c>
      <c r="EQ53">
        <v>3.6440000000000001</v>
      </c>
      <c r="ER53">
        <v>2.9510000000000001</v>
      </c>
      <c r="ES53">
        <v>5.9950000000000001</v>
      </c>
      <c r="ET53">
        <v>0</v>
      </c>
      <c r="EU53">
        <v>265.48273512329899</v>
      </c>
    </row>
    <row r="54" spans="1:151" x14ac:dyDescent="0.25">
      <c r="A54" t="s">
        <v>665</v>
      </c>
      <c r="B54" t="s">
        <v>833</v>
      </c>
      <c r="C54" t="s">
        <v>595</v>
      </c>
      <c r="D54">
        <v>113</v>
      </c>
      <c r="E54" t="s">
        <v>12</v>
      </c>
      <c r="F54">
        <v>2</v>
      </c>
      <c r="G54">
        <v>2</v>
      </c>
      <c r="H54" t="s">
        <v>2</v>
      </c>
      <c r="I54" t="s">
        <v>3</v>
      </c>
      <c r="J54" t="s">
        <v>611</v>
      </c>
      <c r="K54" t="s">
        <v>606</v>
      </c>
      <c r="L54" t="s">
        <v>831</v>
      </c>
      <c r="M54" s="7">
        <v>0</v>
      </c>
      <c r="N54" s="7">
        <v>567.22803317675573</v>
      </c>
      <c r="O54" s="7">
        <f>M54*'Emission and cost factors'!$D$8+N54*'Emission and cost factors'!$E$8</f>
        <v>260.92489526130765</v>
      </c>
      <c r="P54" s="8">
        <f>M54*'Emission and cost factors'!$D$9+N54*'Emission and cost factors'!$E$9</f>
        <v>85.084204976513362</v>
      </c>
      <c r="Q54" s="7">
        <f t="shared" si="7"/>
        <v>16.97</v>
      </c>
      <c r="R54" s="2">
        <f t="shared" si="8"/>
        <v>14</v>
      </c>
      <c r="S54" s="2">
        <f t="shared" si="9"/>
        <v>14</v>
      </c>
      <c r="T54" s="2">
        <f t="shared" si="10"/>
        <v>13</v>
      </c>
      <c r="U54" s="7">
        <f t="shared" si="11"/>
        <v>1</v>
      </c>
      <c r="V54" s="7">
        <f t="shared" si="12"/>
        <v>0.9583571428571428</v>
      </c>
      <c r="W54" s="7">
        <f t="shared" si="13"/>
        <v>0.753</v>
      </c>
      <c r="X54">
        <v>18.649999999999999</v>
      </c>
      <c r="Y54">
        <v>17.809999999999999</v>
      </c>
      <c r="Z54">
        <v>17.850000000000001</v>
      </c>
      <c r="AA54">
        <v>17.559999999999999</v>
      </c>
      <c r="AB54">
        <v>17.010000000000002</v>
      </c>
      <c r="AC54">
        <v>16.93</v>
      </c>
      <c r="AD54">
        <v>17.07</v>
      </c>
      <c r="AE54">
        <v>16.27</v>
      </c>
      <c r="AF54">
        <v>15.87</v>
      </c>
      <c r="AG54">
        <v>16.23</v>
      </c>
      <c r="AH54">
        <v>16.07</v>
      </c>
      <c r="AI54">
        <v>16.03</v>
      </c>
      <c r="AJ54">
        <v>16.87</v>
      </c>
      <c r="AK54">
        <v>17.36</v>
      </c>
      <c r="AL54">
        <v>1</v>
      </c>
      <c r="AM54">
        <v>1</v>
      </c>
      <c r="AN54">
        <v>1</v>
      </c>
      <c r="AO54">
        <v>1</v>
      </c>
      <c r="AP54">
        <v>1</v>
      </c>
      <c r="AQ54">
        <v>1</v>
      </c>
      <c r="AR54">
        <v>1</v>
      </c>
      <c r="AS54">
        <v>1</v>
      </c>
      <c r="AT54">
        <v>1</v>
      </c>
      <c r="AU54">
        <v>1</v>
      </c>
      <c r="AV54">
        <v>1</v>
      </c>
      <c r="AW54">
        <v>1</v>
      </c>
      <c r="AX54">
        <v>1</v>
      </c>
      <c r="AY54">
        <v>1</v>
      </c>
      <c r="AZ54">
        <v>0.41699999999999998</v>
      </c>
      <c r="BA54">
        <v>1</v>
      </c>
      <c r="BB54">
        <v>1</v>
      </c>
      <c r="BC54">
        <v>1</v>
      </c>
      <c r="BD54">
        <v>1</v>
      </c>
      <c r="BE54">
        <v>1</v>
      </c>
      <c r="BF54">
        <v>1</v>
      </c>
      <c r="BG54">
        <v>1</v>
      </c>
      <c r="BH54">
        <v>1</v>
      </c>
      <c r="BI54">
        <v>1</v>
      </c>
      <c r="BJ54">
        <v>1</v>
      </c>
      <c r="BK54">
        <v>1</v>
      </c>
      <c r="BL54">
        <v>1</v>
      </c>
      <c r="BM54">
        <v>1</v>
      </c>
      <c r="BN54">
        <v>0</v>
      </c>
      <c r="BO54">
        <v>0.217</v>
      </c>
      <c r="BP54">
        <v>0.192</v>
      </c>
      <c r="BQ54">
        <v>0.48299999999999998</v>
      </c>
      <c r="BR54">
        <v>1</v>
      </c>
      <c r="BS54">
        <v>1</v>
      </c>
      <c r="BT54">
        <v>0.96699999999999997</v>
      </c>
      <c r="BU54">
        <v>1</v>
      </c>
      <c r="BV54">
        <v>1</v>
      </c>
      <c r="BW54">
        <v>1</v>
      </c>
      <c r="BX54">
        <v>1</v>
      </c>
      <c r="BY54">
        <v>1</v>
      </c>
      <c r="BZ54">
        <v>1</v>
      </c>
      <c r="CA54">
        <v>0.68300000000000005</v>
      </c>
      <c r="CB54">
        <v>17.77</v>
      </c>
      <c r="CC54">
        <v>16.87</v>
      </c>
      <c r="CD54">
        <v>17.05</v>
      </c>
      <c r="CE54">
        <v>16.760000000000002</v>
      </c>
      <c r="CF54">
        <v>16.190000000000001</v>
      </c>
      <c r="CG54">
        <v>16.079999999999998</v>
      </c>
      <c r="CH54">
        <v>16.260000000000002</v>
      </c>
      <c r="CI54">
        <v>15.35</v>
      </c>
      <c r="CJ54">
        <v>14.92</v>
      </c>
      <c r="CK54">
        <v>15.37</v>
      </c>
      <c r="CL54">
        <v>15.05</v>
      </c>
      <c r="CM54">
        <v>15.11</v>
      </c>
      <c r="CN54">
        <v>16.059999999999999</v>
      </c>
      <c r="CO54">
        <v>16.579999999999998</v>
      </c>
      <c r="CP54">
        <v>1</v>
      </c>
      <c r="CQ54">
        <v>1</v>
      </c>
      <c r="CR54">
        <v>1</v>
      </c>
      <c r="CS54">
        <v>1</v>
      </c>
      <c r="CT54">
        <v>1</v>
      </c>
      <c r="CU54">
        <v>1</v>
      </c>
      <c r="CV54">
        <v>1</v>
      </c>
      <c r="CW54">
        <v>1</v>
      </c>
      <c r="CX54">
        <v>1</v>
      </c>
      <c r="CY54">
        <v>1</v>
      </c>
      <c r="CZ54">
        <v>1</v>
      </c>
      <c r="DA54">
        <v>1</v>
      </c>
      <c r="DB54">
        <v>1</v>
      </c>
      <c r="DC54">
        <v>1</v>
      </c>
      <c r="DD54">
        <v>1</v>
      </c>
      <c r="DE54">
        <v>1</v>
      </c>
      <c r="DF54">
        <v>1</v>
      </c>
      <c r="DG54">
        <v>1</v>
      </c>
      <c r="DH54">
        <v>1</v>
      </c>
      <c r="DI54">
        <v>1</v>
      </c>
      <c r="DJ54">
        <v>1</v>
      </c>
      <c r="DK54">
        <v>1</v>
      </c>
      <c r="DL54">
        <v>1</v>
      </c>
      <c r="DM54">
        <v>1</v>
      </c>
      <c r="DN54">
        <v>1</v>
      </c>
      <c r="DO54">
        <v>1</v>
      </c>
      <c r="DP54">
        <v>1</v>
      </c>
      <c r="DQ54">
        <v>1</v>
      </c>
      <c r="DR54">
        <v>0.22500000000000001</v>
      </c>
      <c r="DS54">
        <v>1</v>
      </c>
      <c r="DT54">
        <v>1</v>
      </c>
      <c r="DU54">
        <v>1</v>
      </c>
      <c r="DV54">
        <v>1</v>
      </c>
      <c r="DW54">
        <v>1</v>
      </c>
      <c r="DX54">
        <v>1</v>
      </c>
      <c r="DY54">
        <v>1</v>
      </c>
      <c r="DZ54">
        <v>1</v>
      </c>
      <c r="EA54">
        <v>1</v>
      </c>
      <c r="EB54">
        <v>1</v>
      </c>
      <c r="EC54">
        <v>1</v>
      </c>
      <c r="ED54">
        <v>1</v>
      </c>
      <c r="EE54">
        <v>1</v>
      </c>
      <c r="EF54">
        <v>5.3070000000000004</v>
      </c>
      <c r="EG54">
        <v>4.1970000000000001</v>
      </c>
      <c r="EH54">
        <v>5.6070000000000002</v>
      </c>
      <c r="EI54">
        <v>3.2570000000000001</v>
      </c>
      <c r="EJ54">
        <v>3.0510000000000002</v>
      </c>
      <c r="EK54">
        <v>2.9710000000000001</v>
      </c>
      <c r="EL54">
        <v>3.153</v>
      </c>
      <c r="EM54">
        <v>-3.4</v>
      </c>
      <c r="EN54">
        <v>1.351</v>
      </c>
      <c r="EO54">
        <v>-9.7000000000000003E-2</v>
      </c>
      <c r="EP54">
        <v>-3.7</v>
      </c>
      <c r="EQ54">
        <v>3.6440000000000001</v>
      </c>
      <c r="ER54">
        <v>2.9510000000000001</v>
      </c>
      <c r="ES54">
        <v>5.9950000000000001</v>
      </c>
      <c r="ET54">
        <v>0</v>
      </c>
      <c r="EU54">
        <v>264.70641548248602</v>
      </c>
    </row>
    <row r="55" spans="1:151" x14ac:dyDescent="0.25">
      <c r="A55" t="s">
        <v>666</v>
      </c>
      <c r="B55" t="s">
        <v>833</v>
      </c>
      <c r="C55" t="s">
        <v>595</v>
      </c>
      <c r="D55">
        <v>114</v>
      </c>
      <c r="E55" t="s">
        <v>12</v>
      </c>
      <c r="F55">
        <v>2</v>
      </c>
      <c r="G55">
        <v>2</v>
      </c>
      <c r="H55" t="s">
        <v>2</v>
      </c>
      <c r="I55" t="s">
        <v>3</v>
      </c>
      <c r="J55" t="s">
        <v>5</v>
      </c>
      <c r="K55" t="s">
        <v>606</v>
      </c>
      <c r="L55" t="s">
        <v>831</v>
      </c>
      <c r="M55" s="7">
        <v>0</v>
      </c>
      <c r="N55" s="7">
        <v>567.22746647388635</v>
      </c>
      <c r="O55" s="7">
        <f>M55*'Emission and cost factors'!$D$8+N55*'Emission and cost factors'!$E$8</f>
        <v>260.92463457798772</v>
      </c>
      <c r="P55" s="8">
        <f>M55*'Emission and cost factors'!$D$9+N55*'Emission and cost factors'!$E$9</f>
        <v>85.084119971082956</v>
      </c>
      <c r="Q55" s="7">
        <f t="shared" si="7"/>
        <v>16.97</v>
      </c>
      <c r="R55" s="2">
        <f t="shared" si="8"/>
        <v>14</v>
      </c>
      <c r="S55" s="2">
        <f t="shared" si="9"/>
        <v>14</v>
      </c>
      <c r="T55" s="2">
        <f t="shared" si="10"/>
        <v>13</v>
      </c>
      <c r="U55" s="7">
        <f t="shared" si="11"/>
        <v>1</v>
      </c>
      <c r="V55" s="7">
        <f t="shared" si="12"/>
        <v>0.9583571428571428</v>
      </c>
      <c r="W55" s="7">
        <f t="shared" si="13"/>
        <v>0.753</v>
      </c>
      <c r="X55">
        <v>18.649999999999999</v>
      </c>
      <c r="Y55">
        <v>17.809999999999999</v>
      </c>
      <c r="Z55">
        <v>17.850000000000001</v>
      </c>
      <c r="AA55">
        <v>17.559999999999999</v>
      </c>
      <c r="AB55">
        <v>17.010000000000002</v>
      </c>
      <c r="AC55">
        <v>16.93</v>
      </c>
      <c r="AD55">
        <v>17.07</v>
      </c>
      <c r="AE55">
        <v>16.27</v>
      </c>
      <c r="AF55">
        <v>15.87</v>
      </c>
      <c r="AG55">
        <v>16.23</v>
      </c>
      <c r="AH55">
        <v>16.07</v>
      </c>
      <c r="AI55">
        <v>16.03</v>
      </c>
      <c r="AJ55">
        <v>16.87</v>
      </c>
      <c r="AK55">
        <v>17.36</v>
      </c>
      <c r="AL55">
        <v>1</v>
      </c>
      <c r="AM55">
        <v>1</v>
      </c>
      <c r="AN55">
        <v>1</v>
      </c>
      <c r="AO55">
        <v>1</v>
      </c>
      <c r="AP55">
        <v>1</v>
      </c>
      <c r="AQ55">
        <v>1</v>
      </c>
      <c r="AR55">
        <v>1</v>
      </c>
      <c r="AS55">
        <v>1</v>
      </c>
      <c r="AT55">
        <v>1</v>
      </c>
      <c r="AU55">
        <v>1</v>
      </c>
      <c r="AV55">
        <v>1</v>
      </c>
      <c r="AW55">
        <v>1</v>
      </c>
      <c r="AX55">
        <v>1</v>
      </c>
      <c r="AY55">
        <v>1</v>
      </c>
      <c r="AZ55">
        <v>0.41699999999999998</v>
      </c>
      <c r="BA55">
        <v>1</v>
      </c>
      <c r="BB55">
        <v>1</v>
      </c>
      <c r="BC55">
        <v>1</v>
      </c>
      <c r="BD55">
        <v>1</v>
      </c>
      <c r="BE55">
        <v>1</v>
      </c>
      <c r="BF55">
        <v>1</v>
      </c>
      <c r="BG55">
        <v>1</v>
      </c>
      <c r="BH55">
        <v>1</v>
      </c>
      <c r="BI55">
        <v>1</v>
      </c>
      <c r="BJ55">
        <v>1</v>
      </c>
      <c r="BK55">
        <v>1</v>
      </c>
      <c r="BL55">
        <v>1</v>
      </c>
      <c r="BM55">
        <v>1</v>
      </c>
      <c r="BN55">
        <v>0</v>
      </c>
      <c r="BO55">
        <v>0.217</v>
      </c>
      <c r="BP55">
        <v>0.192</v>
      </c>
      <c r="BQ55">
        <v>0.48299999999999998</v>
      </c>
      <c r="BR55">
        <v>1</v>
      </c>
      <c r="BS55">
        <v>1</v>
      </c>
      <c r="BT55">
        <v>0.96699999999999997</v>
      </c>
      <c r="BU55">
        <v>1</v>
      </c>
      <c r="BV55">
        <v>1</v>
      </c>
      <c r="BW55">
        <v>1</v>
      </c>
      <c r="BX55">
        <v>1</v>
      </c>
      <c r="BY55">
        <v>1</v>
      </c>
      <c r="BZ55">
        <v>1</v>
      </c>
      <c r="CA55">
        <v>0.68300000000000005</v>
      </c>
      <c r="CB55">
        <v>17.77</v>
      </c>
      <c r="CC55">
        <v>16.87</v>
      </c>
      <c r="CD55">
        <v>17.05</v>
      </c>
      <c r="CE55">
        <v>16.760000000000002</v>
      </c>
      <c r="CF55">
        <v>16.190000000000001</v>
      </c>
      <c r="CG55">
        <v>16.079999999999998</v>
      </c>
      <c r="CH55">
        <v>16.260000000000002</v>
      </c>
      <c r="CI55">
        <v>15.35</v>
      </c>
      <c r="CJ55">
        <v>14.92</v>
      </c>
      <c r="CK55">
        <v>15.37</v>
      </c>
      <c r="CL55">
        <v>15.05</v>
      </c>
      <c r="CM55">
        <v>15.11</v>
      </c>
      <c r="CN55">
        <v>16.059999999999999</v>
      </c>
      <c r="CO55">
        <v>16.579999999999998</v>
      </c>
      <c r="CP55">
        <v>1</v>
      </c>
      <c r="CQ55">
        <v>1</v>
      </c>
      <c r="CR55">
        <v>1</v>
      </c>
      <c r="CS55">
        <v>1</v>
      </c>
      <c r="CT55">
        <v>1</v>
      </c>
      <c r="CU55">
        <v>1</v>
      </c>
      <c r="CV55">
        <v>1</v>
      </c>
      <c r="CW55">
        <v>1</v>
      </c>
      <c r="CX55">
        <v>1</v>
      </c>
      <c r="CY55">
        <v>1</v>
      </c>
      <c r="CZ55">
        <v>1</v>
      </c>
      <c r="DA55">
        <v>1</v>
      </c>
      <c r="DB55">
        <v>1</v>
      </c>
      <c r="DC55">
        <v>1</v>
      </c>
      <c r="DD55">
        <v>1</v>
      </c>
      <c r="DE55">
        <v>1</v>
      </c>
      <c r="DF55">
        <v>1</v>
      </c>
      <c r="DG55">
        <v>1</v>
      </c>
      <c r="DH55">
        <v>1</v>
      </c>
      <c r="DI55">
        <v>1</v>
      </c>
      <c r="DJ55">
        <v>1</v>
      </c>
      <c r="DK55">
        <v>1</v>
      </c>
      <c r="DL55">
        <v>1</v>
      </c>
      <c r="DM55">
        <v>1</v>
      </c>
      <c r="DN55">
        <v>1</v>
      </c>
      <c r="DO55">
        <v>1</v>
      </c>
      <c r="DP55">
        <v>1</v>
      </c>
      <c r="DQ55">
        <v>1</v>
      </c>
      <c r="DR55">
        <v>0.22500000000000001</v>
      </c>
      <c r="DS55">
        <v>1</v>
      </c>
      <c r="DT55">
        <v>1</v>
      </c>
      <c r="DU55">
        <v>1</v>
      </c>
      <c r="DV55">
        <v>1</v>
      </c>
      <c r="DW55">
        <v>1</v>
      </c>
      <c r="DX55">
        <v>1</v>
      </c>
      <c r="DY55">
        <v>1</v>
      </c>
      <c r="DZ55">
        <v>1</v>
      </c>
      <c r="EA55">
        <v>1</v>
      </c>
      <c r="EB55">
        <v>1</v>
      </c>
      <c r="EC55">
        <v>1</v>
      </c>
      <c r="ED55">
        <v>1</v>
      </c>
      <c r="EE55">
        <v>1</v>
      </c>
      <c r="EF55">
        <v>5.3070000000000004</v>
      </c>
      <c r="EG55">
        <v>4.1970000000000001</v>
      </c>
      <c r="EH55">
        <v>5.6070000000000002</v>
      </c>
      <c r="EI55">
        <v>3.2570000000000001</v>
      </c>
      <c r="EJ55">
        <v>3.0510000000000002</v>
      </c>
      <c r="EK55">
        <v>2.9710000000000001</v>
      </c>
      <c r="EL55">
        <v>3.153</v>
      </c>
      <c r="EM55">
        <v>-3.4</v>
      </c>
      <c r="EN55">
        <v>1.351</v>
      </c>
      <c r="EO55">
        <v>-9.7000000000000003E-2</v>
      </c>
      <c r="EP55">
        <v>-3.7</v>
      </c>
      <c r="EQ55">
        <v>3.6440000000000001</v>
      </c>
      <c r="ER55">
        <v>2.9510000000000001</v>
      </c>
      <c r="ES55">
        <v>5.9950000000000001</v>
      </c>
      <c r="ET55">
        <v>0</v>
      </c>
      <c r="EU55">
        <v>264.70615102114698</v>
      </c>
    </row>
    <row r="56" spans="1:151" x14ac:dyDescent="0.25">
      <c r="A56" t="s">
        <v>667</v>
      </c>
      <c r="B56" t="s">
        <v>833</v>
      </c>
      <c r="C56" t="s">
        <v>595</v>
      </c>
      <c r="D56">
        <v>121</v>
      </c>
      <c r="E56" t="s">
        <v>12</v>
      </c>
      <c r="F56">
        <v>2</v>
      </c>
      <c r="G56">
        <v>2</v>
      </c>
      <c r="H56" t="s">
        <v>8</v>
      </c>
      <c r="I56" t="s">
        <v>612</v>
      </c>
      <c r="J56" t="s">
        <v>611</v>
      </c>
      <c r="K56" t="s">
        <v>606</v>
      </c>
      <c r="L56" t="s">
        <v>831</v>
      </c>
      <c r="M56" s="7">
        <v>0</v>
      </c>
      <c r="N56" s="7">
        <v>394.11707463554359</v>
      </c>
      <c r="O56" s="7">
        <f>M56*'Emission and cost factors'!$D$8+N56*'Emission and cost factors'!$E$8</f>
        <v>181.29385433235007</v>
      </c>
      <c r="P56" s="8">
        <f>M56*'Emission and cost factors'!$D$9+N56*'Emission and cost factors'!$E$9</f>
        <v>59.117561195331533</v>
      </c>
      <c r="Q56" s="7">
        <f t="shared" si="7"/>
        <v>19.802142857142854</v>
      </c>
      <c r="R56" s="2">
        <f t="shared" si="8"/>
        <v>9</v>
      </c>
      <c r="S56" s="2">
        <f t="shared" si="9"/>
        <v>0</v>
      </c>
      <c r="T56" s="2">
        <f t="shared" si="10"/>
        <v>0</v>
      </c>
      <c r="U56" s="7">
        <f t="shared" si="11"/>
        <v>0.32557142857142857</v>
      </c>
      <c r="V56" s="7">
        <f t="shared" si="12"/>
        <v>0</v>
      </c>
      <c r="W56" s="7">
        <f t="shared" si="13"/>
        <v>0</v>
      </c>
      <c r="X56">
        <v>20.22</v>
      </c>
      <c r="Y56">
        <v>20.059999999999999</v>
      </c>
      <c r="Z56">
        <v>20.21</v>
      </c>
      <c r="AA56">
        <v>20.09</v>
      </c>
      <c r="AB56">
        <v>19.920000000000002</v>
      </c>
      <c r="AC56">
        <v>19.91</v>
      </c>
      <c r="AD56">
        <v>19.96</v>
      </c>
      <c r="AE56">
        <v>19.510000000000002</v>
      </c>
      <c r="AF56">
        <v>19.28</v>
      </c>
      <c r="AG56">
        <v>19.420000000000002</v>
      </c>
      <c r="AH56">
        <v>19.420000000000002</v>
      </c>
      <c r="AI56">
        <v>19.34</v>
      </c>
      <c r="AJ56">
        <v>19.8</v>
      </c>
      <c r="AK56">
        <v>20.09</v>
      </c>
      <c r="AL56">
        <v>0</v>
      </c>
      <c r="AM56">
        <v>0</v>
      </c>
      <c r="AN56">
        <v>0</v>
      </c>
      <c r="AO56">
        <v>0</v>
      </c>
      <c r="AP56">
        <v>0.11700000000000001</v>
      </c>
      <c r="AQ56">
        <v>0.13300000000000001</v>
      </c>
      <c r="AR56">
        <v>0.05</v>
      </c>
      <c r="AS56">
        <v>0.56699999999999995</v>
      </c>
      <c r="AT56">
        <v>1</v>
      </c>
      <c r="AU56">
        <v>0.75800000000000001</v>
      </c>
      <c r="AV56">
        <v>0.65800000000000003</v>
      </c>
      <c r="AW56">
        <v>1</v>
      </c>
      <c r="AX56">
        <v>0.27500000000000002</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19.73</v>
      </c>
      <c r="CC56">
        <v>19.510000000000002</v>
      </c>
      <c r="CD56">
        <v>19.64</v>
      </c>
      <c r="CE56">
        <v>19.5</v>
      </c>
      <c r="CF56">
        <v>19.21</v>
      </c>
      <c r="CG56">
        <v>19.03</v>
      </c>
      <c r="CH56">
        <v>19.059999999999999</v>
      </c>
      <c r="CI56">
        <v>18.579999999999998</v>
      </c>
      <c r="CJ56">
        <v>18.37</v>
      </c>
      <c r="CK56">
        <v>18.55</v>
      </c>
      <c r="CL56">
        <v>18.399999999999999</v>
      </c>
      <c r="CM56">
        <v>18.420000000000002</v>
      </c>
      <c r="CN56">
        <v>18.88</v>
      </c>
      <c r="CO56">
        <v>19.25</v>
      </c>
      <c r="CP56">
        <v>0.35799999999999998</v>
      </c>
      <c r="CQ56">
        <v>0.60799999999999998</v>
      </c>
      <c r="CR56">
        <v>0.49199999999999999</v>
      </c>
      <c r="CS56">
        <v>0.60799999999999998</v>
      </c>
      <c r="CT56">
        <v>1</v>
      </c>
      <c r="CU56">
        <v>1</v>
      </c>
      <c r="CV56">
        <v>1</v>
      </c>
      <c r="CW56">
        <v>1</v>
      </c>
      <c r="CX56">
        <v>1</v>
      </c>
      <c r="CY56">
        <v>1</v>
      </c>
      <c r="CZ56">
        <v>1</v>
      </c>
      <c r="DA56">
        <v>1</v>
      </c>
      <c r="DB56">
        <v>1</v>
      </c>
      <c r="DC56">
        <v>1</v>
      </c>
      <c r="DD56">
        <v>0</v>
      </c>
      <c r="DE56">
        <v>0</v>
      </c>
      <c r="DF56">
        <v>0</v>
      </c>
      <c r="DG56">
        <v>0</v>
      </c>
      <c r="DH56">
        <v>0</v>
      </c>
      <c r="DI56">
        <v>0</v>
      </c>
      <c r="DJ56">
        <v>0</v>
      </c>
      <c r="DK56">
        <v>0.4</v>
      </c>
      <c r="DL56">
        <v>0.69199999999999995</v>
      </c>
      <c r="DM56">
        <v>0.47499999999999998</v>
      </c>
      <c r="DN56">
        <v>0.55000000000000004</v>
      </c>
      <c r="DO56">
        <v>0.7</v>
      </c>
      <c r="DP56">
        <v>0.15</v>
      </c>
      <c r="DQ56">
        <v>0</v>
      </c>
      <c r="DR56">
        <v>0</v>
      </c>
      <c r="DS56">
        <v>0</v>
      </c>
      <c r="DT56">
        <v>0</v>
      </c>
      <c r="DU56">
        <v>0</v>
      </c>
      <c r="DV56">
        <v>0</v>
      </c>
      <c r="DW56">
        <v>0</v>
      </c>
      <c r="DX56">
        <v>0</v>
      </c>
      <c r="DY56">
        <v>0</v>
      </c>
      <c r="DZ56">
        <v>0</v>
      </c>
      <c r="EA56">
        <v>0</v>
      </c>
      <c r="EB56">
        <v>0</v>
      </c>
      <c r="EC56">
        <v>0</v>
      </c>
      <c r="ED56">
        <v>0</v>
      </c>
      <c r="EE56">
        <v>0</v>
      </c>
      <c r="EF56">
        <v>5.3070000000000004</v>
      </c>
      <c r="EG56">
        <v>4.1970000000000001</v>
      </c>
      <c r="EH56">
        <v>5.6070000000000002</v>
      </c>
      <c r="EI56">
        <v>3.2570000000000001</v>
      </c>
      <c r="EJ56">
        <v>3.0510000000000002</v>
      </c>
      <c r="EK56">
        <v>2.9710000000000001</v>
      </c>
      <c r="EL56">
        <v>3.153</v>
      </c>
      <c r="EM56">
        <v>-3.4</v>
      </c>
      <c r="EN56">
        <v>1.351</v>
      </c>
      <c r="EO56">
        <v>-9.7000000000000003E-2</v>
      </c>
      <c r="EP56">
        <v>-3.7</v>
      </c>
      <c r="EQ56">
        <v>3.6440000000000001</v>
      </c>
      <c r="ER56">
        <v>2.9510000000000001</v>
      </c>
      <c r="ES56">
        <v>5.9950000000000001</v>
      </c>
      <c r="ET56">
        <v>0</v>
      </c>
      <c r="EU56">
        <v>183.92130149658701</v>
      </c>
    </row>
    <row r="57" spans="1:151" x14ac:dyDescent="0.25">
      <c r="A57" t="s">
        <v>668</v>
      </c>
      <c r="B57" t="s">
        <v>833</v>
      </c>
      <c r="C57" t="s">
        <v>595</v>
      </c>
      <c r="D57">
        <v>122</v>
      </c>
      <c r="E57" t="s">
        <v>12</v>
      </c>
      <c r="F57">
        <v>2</v>
      </c>
      <c r="G57">
        <v>2</v>
      </c>
      <c r="H57" t="s">
        <v>8</v>
      </c>
      <c r="I57" t="s">
        <v>612</v>
      </c>
      <c r="J57" t="s">
        <v>5</v>
      </c>
      <c r="K57" t="s">
        <v>606</v>
      </c>
      <c r="L57" t="s">
        <v>831</v>
      </c>
      <c r="M57" s="7">
        <v>0</v>
      </c>
      <c r="N57" s="7">
        <v>393.59912749566001</v>
      </c>
      <c r="O57" s="7">
        <f>M57*'Emission and cost factors'!$D$8+N57*'Emission and cost factors'!$E$8</f>
        <v>181.05559864800361</v>
      </c>
      <c r="P57" s="8">
        <f>M57*'Emission and cost factors'!$D$9+N57*'Emission and cost factors'!$E$9</f>
        <v>59.039869124348996</v>
      </c>
      <c r="Q57" s="7">
        <f t="shared" si="7"/>
        <v>19.802142857142854</v>
      </c>
      <c r="R57" s="2">
        <f t="shared" si="8"/>
        <v>9</v>
      </c>
      <c r="S57" s="2">
        <f t="shared" si="9"/>
        <v>0</v>
      </c>
      <c r="T57" s="2">
        <f t="shared" si="10"/>
        <v>0</v>
      </c>
      <c r="U57" s="7">
        <f t="shared" si="11"/>
        <v>0.32557142857142857</v>
      </c>
      <c r="V57" s="7">
        <f t="shared" si="12"/>
        <v>0</v>
      </c>
      <c r="W57" s="7">
        <f t="shared" si="13"/>
        <v>0</v>
      </c>
      <c r="X57">
        <v>20.22</v>
      </c>
      <c r="Y57">
        <v>20.059999999999999</v>
      </c>
      <c r="Z57">
        <v>20.21</v>
      </c>
      <c r="AA57">
        <v>20.09</v>
      </c>
      <c r="AB57">
        <v>19.920000000000002</v>
      </c>
      <c r="AC57">
        <v>19.91</v>
      </c>
      <c r="AD57">
        <v>19.96</v>
      </c>
      <c r="AE57">
        <v>19.510000000000002</v>
      </c>
      <c r="AF57">
        <v>19.28</v>
      </c>
      <c r="AG57">
        <v>19.420000000000002</v>
      </c>
      <c r="AH57">
        <v>19.420000000000002</v>
      </c>
      <c r="AI57">
        <v>19.34</v>
      </c>
      <c r="AJ57">
        <v>19.8</v>
      </c>
      <c r="AK57">
        <v>20.09</v>
      </c>
      <c r="AL57">
        <v>0</v>
      </c>
      <c r="AM57">
        <v>0</v>
      </c>
      <c r="AN57">
        <v>0</v>
      </c>
      <c r="AO57">
        <v>0</v>
      </c>
      <c r="AP57">
        <v>0.11700000000000001</v>
      </c>
      <c r="AQ57">
        <v>0.13300000000000001</v>
      </c>
      <c r="AR57">
        <v>0.05</v>
      </c>
      <c r="AS57">
        <v>0.56699999999999995</v>
      </c>
      <c r="AT57">
        <v>1</v>
      </c>
      <c r="AU57">
        <v>0.75800000000000001</v>
      </c>
      <c r="AV57">
        <v>0.65800000000000003</v>
      </c>
      <c r="AW57">
        <v>1</v>
      </c>
      <c r="AX57">
        <v>0.27500000000000002</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19.73</v>
      </c>
      <c r="CC57">
        <v>19.510000000000002</v>
      </c>
      <c r="CD57">
        <v>19.64</v>
      </c>
      <c r="CE57">
        <v>19.5</v>
      </c>
      <c r="CF57">
        <v>19.21</v>
      </c>
      <c r="CG57">
        <v>19.03</v>
      </c>
      <c r="CH57">
        <v>19.059999999999999</v>
      </c>
      <c r="CI57">
        <v>18.579999999999998</v>
      </c>
      <c r="CJ57">
        <v>18.37</v>
      </c>
      <c r="CK57">
        <v>18.55</v>
      </c>
      <c r="CL57">
        <v>18.399999999999999</v>
      </c>
      <c r="CM57">
        <v>18.420000000000002</v>
      </c>
      <c r="CN57">
        <v>18.88</v>
      </c>
      <c r="CO57">
        <v>19.260000000000002</v>
      </c>
      <c r="CP57">
        <v>0.35799999999999998</v>
      </c>
      <c r="CQ57">
        <v>0.60799999999999998</v>
      </c>
      <c r="CR57">
        <v>0.49199999999999999</v>
      </c>
      <c r="CS57">
        <v>0.60799999999999998</v>
      </c>
      <c r="CT57">
        <v>1</v>
      </c>
      <c r="CU57">
        <v>1</v>
      </c>
      <c r="CV57">
        <v>1</v>
      </c>
      <c r="CW57">
        <v>1</v>
      </c>
      <c r="CX57">
        <v>1</v>
      </c>
      <c r="CY57">
        <v>1</v>
      </c>
      <c r="CZ57">
        <v>1</v>
      </c>
      <c r="DA57">
        <v>1</v>
      </c>
      <c r="DB57">
        <v>1</v>
      </c>
      <c r="DC57">
        <v>1</v>
      </c>
      <c r="DD57">
        <v>0</v>
      </c>
      <c r="DE57">
        <v>0</v>
      </c>
      <c r="DF57">
        <v>0</v>
      </c>
      <c r="DG57">
        <v>0</v>
      </c>
      <c r="DH57">
        <v>0</v>
      </c>
      <c r="DI57">
        <v>0</v>
      </c>
      <c r="DJ57">
        <v>0</v>
      </c>
      <c r="DK57">
        <v>0.4</v>
      </c>
      <c r="DL57">
        <v>0.69199999999999995</v>
      </c>
      <c r="DM57">
        <v>0.47499999999999998</v>
      </c>
      <c r="DN57">
        <v>0.55000000000000004</v>
      </c>
      <c r="DO57">
        <v>0.7</v>
      </c>
      <c r="DP57">
        <v>0.15</v>
      </c>
      <c r="DQ57">
        <v>0</v>
      </c>
      <c r="DR57">
        <v>0</v>
      </c>
      <c r="DS57">
        <v>0</v>
      </c>
      <c r="DT57">
        <v>0</v>
      </c>
      <c r="DU57">
        <v>0</v>
      </c>
      <c r="DV57">
        <v>0</v>
      </c>
      <c r="DW57">
        <v>0</v>
      </c>
      <c r="DX57">
        <v>0</v>
      </c>
      <c r="DY57">
        <v>0</v>
      </c>
      <c r="DZ57">
        <v>0</v>
      </c>
      <c r="EA57">
        <v>0</v>
      </c>
      <c r="EB57">
        <v>0</v>
      </c>
      <c r="EC57">
        <v>0</v>
      </c>
      <c r="ED57">
        <v>0</v>
      </c>
      <c r="EE57">
        <v>0</v>
      </c>
      <c r="EF57">
        <v>5.3070000000000004</v>
      </c>
      <c r="EG57">
        <v>4.1970000000000001</v>
      </c>
      <c r="EH57">
        <v>5.6070000000000002</v>
      </c>
      <c r="EI57">
        <v>3.2570000000000001</v>
      </c>
      <c r="EJ57">
        <v>3.0510000000000002</v>
      </c>
      <c r="EK57">
        <v>2.9710000000000001</v>
      </c>
      <c r="EL57">
        <v>3.153</v>
      </c>
      <c r="EM57">
        <v>-3.4</v>
      </c>
      <c r="EN57">
        <v>1.351</v>
      </c>
      <c r="EO57">
        <v>-9.7000000000000003E-2</v>
      </c>
      <c r="EP57">
        <v>-3.7</v>
      </c>
      <c r="EQ57">
        <v>3.6440000000000001</v>
      </c>
      <c r="ER57">
        <v>2.9510000000000001</v>
      </c>
      <c r="ES57">
        <v>5.9950000000000001</v>
      </c>
      <c r="ET57">
        <v>0</v>
      </c>
      <c r="EU57">
        <v>183.67959283130801</v>
      </c>
    </row>
    <row r="58" spans="1:151" x14ac:dyDescent="0.25">
      <c r="A58" t="s">
        <v>669</v>
      </c>
      <c r="B58" t="s">
        <v>833</v>
      </c>
      <c r="C58" t="s">
        <v>595</v>
      </c>
      <c r="D58">
        <v>123</v>
      </c>
      <c r="E58" t="s">
        <v>12</v>
      </c>
      <c r="F58">
        <v>2</v>
      </c>
      <c r="G58">
        <v>2</v>
      </c>
      <c r="H58" t="s">
        <v>8</v>
      </c>
      <c r="I58" t="s">
        <v>7</v>
      </c>
      <c r="J58" t="s">
        <v>611</v>
      </c>
      <c r="K58" t="s">
        <v>606</v>
      </c>
      <c r="L58" t="s">
        <v>831</v>
      </c>
      <c r="M58" s="7">
        <v>0</v>
      </c>
      <c r="N58" s="7">
        <v>397.10260096085784</v>
      </c>
      <c r="O58" s="7">
        <f>M58*'Emission and cost factors'!$D$8+N58*'Emission and cost factors'!$E$8</f>
        <v>182.66719644199461</v>
      </c>
      <c r="P58" s="8">
        <f>M58*'Emission and cost factors'!$D$9+N58*'Emission and cost factors'!$E$9</f>
        <v>59.565390144128671</v>
      </c>
      <c r="Q58" s="7">
        <f t="shared" si="7"/>
        <v>19.842857142857138</v>
      </c>
      <c r="R58" s="2">
        <f t="shared" si="8"/>
        <v>8</v>
      </c>
      <c r="S58" s="2">
        <f t="shared" si="9"/>
        <v>0</v>
      </c>
      <c r="T58" s="2">
        <f t="shared" si="10"/>
        <v>0</v>
      </c>
      <c r="U58" s="7">
        <f t="shared" si="11"/>
        <v>0.31478571428571428</v>
      </c>
      <c r="V58" s="7">
        <f t="shared" si="12"/>
        <v>0</v>
      </c>
      <c r="W58" s="7">
        <f t="shared" si="13"/>
        <v>0</v>
      </c>
      <c r="X58">
        <v>20.23</v>
      </c>
      <c r="Y58">
        <v>20.079999999999998</v>
      </c>
      <c r="Z58">
        <v>20.21</v>
      </c>
      <c r="AA58">
        <v>20.100000000000001</v>
      </c>
      <c r="AB58">
        <v>19.97</v>
      </c>
      <c r="AC58">
        <v>19.95</v>
      </c>
      <c r="AD58">
        <v>20.010000000000002</v>
      </c>
      <c r="AE58">
        <v>19.579999999999998</v>
      </c>
      <c r="AF58">
        <v>19.34</v>
      </c>
      <c r="AG58">
        <v>19.48</v>
      </c>
      <c r="AH58">
        <v>19.5</v>
      </c>
      <c r="AI58">
        <v>19.38</v>
      </c>
      <c r="AJ58">
        <v>19.84</v>
      </c>
      <c r="AK58">
        <v>20.13</v>
      </c>
      <c r="AL58">
        <v>0</v>
      </c>
      <c r="AM58">
        <v>0</v>
      </c>
      <c r="AN58">
        <v>0</v>
      </c>
      <c r="AO58">
        <v>0</v>
      </c>
      <c r="AP58">
        <v>0.05</v>
      </c>
      <c r="AQ58">
        <v>8.3000000000000004E-2</v>
      </c>
      <c r="AR58">
        <v>0</v>
      </c>
      <c r="AS58">
        <v>0.55000000000000004</v>
      </c>
      <c r="AT58">
        <v>1</v>
      </c>
      <c r="AU58">
        <v>0.80800000000000005</v>
      </c>
      <c r="AV58">
        <v>0.65800000000000003</v>
      </c>
      <c r="AW58">
        <v>1</v>
      </c>
      <c r="AX58">
        <v>0.25800000000000001</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19.82</v>
      </c>
      <c r="CC58">
        <v>19.59</v>
      </c>
      <c r="CD58">
        <v>19.68</v>
      </c>
      <c r="CE58">
        <v>19.55</v>
      </c>
      <c r="CF58">
        <v>19.27</v>
      </c>
      <c r="CG58">
        <v>19.100000000000001</v>
      </c>
      <c r="CH58">
        <v>19.11</v>
      </c>
      <c r="CI58">
        <v>18.68</v>
      </c>
      <c r="CJ58">
        <v>18.440000000000001</v>
      </c>
      <c r="CK58">
        <v>18.61</v>
      </c>
      <c r="CL58">
        <v>18.489999999999998</v>
      </c>
      <c r="CM58">
        <v>18.47</v>
      </c>
      <c r="CN58">
        <v>18.920000000000002</v>
      </c>
      <c r="CO58">
        <v>19.27</v>
      </c>
      <c r="CP58">
        <v>0.26700000000000002</v>
      </c>
      <c r="CQ58">
        <v>0.6</v>
      </c>
      <c r="CR58">
        <v>0.49199999999999999</v>
      </c>
      <c r="CS58">
        <v>0.625</v>
      </c>
      <c r="CT58">
        <v>1</v>
      </c>
      <c r="CU58">
        <v>1</v>
      </c>
      <c r="CV58">
        <v>1</v>
      </c>
      <c r="CW58">
        <v>1</v>
      </c>
      <c r="CX58">
        <v>1</v>
      </c>
      <c r="CY58">
        <v>1</v>
      </c>
      <c r="CZ58">
        <v>1</v>
      </c>
      <c r="DA58">
        <v>1</v>
      </c>
      <c r="DB58">
        <v>1</v>
      </c>
      <c r="DC58">
        <v>1</v>
      </c>
      <c r="DD58">
        <v>0</v>
      </c>
      <c r="DE58">
        <v>0</v>
      </c>
      <c r="DF58">
        <v>0</v>
      </c>
      <c r="DG58">
        <v>0</v>
      </c>
      <c r="DH58">
        <v>0</v>
      </c>
      <c r="DI58">
        <v>0</v>
      </c>
      <c r="DJ58">
        <v>0</v>
      </c>
      <c r="DK58">
        <v>0.34200000000000003</v>
      </c>
      <c r="DL58">
        <v>0.71699999999999997</v>
      </c>
      <c r="DM58">
        <v>0.46700000000000003</v>
      </c>
      <c r="DN58">
        <v>0.53300000000000003</v>
      </c>
      <c r="DO58">
        <v>0.75</v>
      </c>
      <c r="DP58">
        <v>0.11700000000000001</v>
      </c>
      <c r="DQ58">
        <v>0</v>
      </c>
      <c r="DR58">
        <v>0</v>
      </c>
      <c r="DS58">
        <v>0</v>
      </c>
      <c r="DT58">
        <v>0</v>
      </c>
      <c r="DU58">
        <v>0</v>
      </c>
      <c r="DV58">
        <v>0</v>
      </c>
      <c r="DW58">
        <v>0</v>
      </c>
      <c r="DX58">
        <v>0</v>
      </c>
      <c r="DY58">
        <v>0</v>
      </c>
      <c r="DZ58">
        <v>0</v>
      </c>
      <c r="EA58">
        <v>0</v>
      </c>
      <c r="EB58">
        <v>0</v>
      </c>
      <c r="EC58">
        <v>0</v>
      </c>
      <c r="ED58">
        <v>0</v>
      </c>
      <c r="EE58">
        <v>0</v>
      </c>
      <c r="EF58">
        <v>5.3070000000000004</v>
      </c>
      <c r="EG58">
        <v>4.1970000000000001</v>
      </c>
      <c r="EH58">
        <v>5.6070000000000002</v>
      </c>
      <c r="EI58">
        <v>3.2570000000000001</v>
      </c>
      <c r="EJ58">
        <v>3.0510000000000002</v>
      </c>
      <c r="EK58">
        <v>2.9710000000000001</v>
      </c>
      <c r="EL58">
        <v>3.153</v>
      </c>
      <c r="EM58">
        <v>-3.4</v>
      </c>
      <c r="EN58">
        <v>1.351</v>
      </c>
      <c r="EO58">
        <v>-9.7000000000000003E-2</v>
      </c>
      <c r="EP58">
        <v>-3.7</v>
      </c>
      <c r="EQ58">
        <v>3.6440000000000001</v>
      </c>
      <c r="ER58">
        <v>2.9510000000000001</v>
      </c>
      <c r="ES58">
        <v>5.9950000000000001</v>
      </c>
      <c r="ET58">
        <v>0</v>
      </c>
      <c r="EU58">
        <v>185.314547115067</v>
      </c>
    </row>
    <row r="59" spans="1:151" x14ac:dyDescent="0.25">
      <c r="A59" t="s">
        <v>670</v>
      </c>
      <c r="B59" t="s">
        <v>833</v>
      </c>
      <c r="C59" t="s">
        <v>595</v>
      </c>
      <c r="D59">
        <v>124</v>
      </c>
      <c r="E59" t="s">
        <v>12</v>
      </c>
      <c r="F59">
        <v>2</v>
      </c>
      <c r="G59">
        <v>2</v>
      </c>
      <c r="H59" t="s">
        <v>8</v>
      </c>
      <c r="I59" t="s">
        <v>7</v>
      </c>
      <c r="J59" t="s">
        <v>5</v>
      </c>
      <c r="K59" t="s">
        <v>606</v>
      </c>
      <c r="L59" t="s">
        <v>831</v>
      </c>
      <c r="M59" s="7">
        <v>0</v>
      </c>
      <c r="N59" s="7">
        <v>397.10188234969928</v>
      </c>
      <c r="O59" s="7">
        <f>M59*'Emission and cost factors'!$D$8+N59*'Emission and cost factors'!$E$8</f>
        <v>182.66686588086168</v>
      </c>
      <c r="P59" s="8">
        <f>M59*'Emission and cost factors'!$D$9+N59*'Emission and cost factors'!$E$9</f>
        <v>59.565282352454886</v>
      </c>
      <c r="Q59" s="7">
        <f t="shared" si="7"/>
        <v>19.842857142857138</v>
      </c>
      <c r="R59" s="2">
        <f t="shared" si="8"/>
        <v>8</v>
      </c>
      <c r="S59" s="2">
        <f t="shared" si="9"/>
        <v>0</v>
      </c>
      <c r="T59" s="2">
        <f t="shared" si="10"/>
        <v>0</v>
      </c>
      <c r="U59" s="7">
        <f t="shared" si="11"/>
        <v>0.31478571428571428</v>
      </c>
      <c r="V59" s="7">
        <f t="shared" si="12"/>
        <v>0</v>
      </c>
      <c r="W59" s="7">
        <f t="shared" si="13"/>
        <v>0</v>
      </c>
      <c r="X59">
        <v>20.23</v>
      </c>
      <c r="Y59">
        <v>20.079999999999998</v>
      </c>
      <c r="Z59">
        <v>20.21</v>
      </c>
      <c r="AA59">
        <v>20.100000000000001</v>
      </c>
      <c r="AB59">
        <v>19.97</v>
      </c>
      <c r="AC59">
        <v>19.95</v>
      </c>
      <c r="AD59">
        <v>20.010000000000002</v>
      </c>
      <c r="AE59">
        <v>19.579999999999998</v>
      </c>
      <c r="AF59">
        <v>19.34</v>
      </c>
      <c r="AG59">
        <v>19.48</v>
      </c>
      <c r="AH59">
        <v>19.5</v>
      </c>
      <c r="AI59">
        <v>19.38</v>
      </c>
      <c r="AJ59">
        <v>19.84</v>
      </c>
      <c r="AK59">
        <v>20.13</v>
      </c>
      <c r="AL59">
        <v>0</v>
      </c>
      <c r="AM59">
        <v>0</v>
      </c>
      <c r="AN59">
        <v>0</v>
      </c>
      <c r="AO59">
        <v>0</v>
      </c>
      <c r="AP59">
        <v>0.05</v>
      </c>
      <c r="AQ59">
        <v>8.3000000000000004E-2</v>
      </c>
      <c r="AR59">
        <v>0</v>
      </c>
      <c r="AS59">
        <v>0.55000000000000004</v>
      </c>
      <c r="AT59">
        <v>1</v>
      </c>
      <c r="AU59">
        <v>0.80800000000000005</v>
      </c>
      <c r="AV59">
        <v>0.65800000000000003</v>
      </c>
      <c r="AW59">
        <v>1</v>
      </c>
      <c r="AX59">
        <v>0.25800000000000001</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19.82</v>
      </c>
      <c r="CC59">
        <v>19.59</v>
      </c>
      <c r="CD59">
        <v>19.68</v>
      </c>
      <c r="CE59">
        <v>19.55</v>
      </c>
      <c r="CF59">
        <v>19.27</v>
      </c>
      <c r="CG59">
        <v>19.100000000000001</v>
      </c>
      <c r="CH59">
        <v>19.11</v>
      </c>
      <c r="CI59">
        <v>18.68</v>
      </c>
      <c r="CJ59">
        <v>18.440000000000001</v>
      </c>
      <c r="CK59">
        <v>18.61</v>
      </c>
      <c r="CL59">
        <v>18.489999999999998</v>
      </c>
      <c r="CM59">
        <v>18.47</v>
      </c>
      <c r="CN59">
        <v>18.920000000000002</v>
      </c>
      <c r="CO59">
        <v>19.27</v>
      </c>
      <c r="CP59">
        <v>0.26700000000000002</v>
      </c>
      <c r="CQ59">
        <v>0.6</v>
      </c>
      <c r="CR59">
        <v>0.49199999999999999</v>
      </c>
      <c r="CS59">
        <v>0.625</v>
      </c>
      <c r="CT59">
        <v>1</v>
      </c>
      <c r="CU59">
        <v>1</v>
      </c>
      <c r="CV59">
        <v>1</v>
      </c>
      <c r="CW59">
        <v>1</v>
      </c>
      <c r="CX59">
        <v>1</v>
      </c>
      <c r="CY59">
        <v>1</v>
      </c>
      <c r="CZ59">
        <v>1</v>
      </c>
      <c r="DA59">
        <v>1</v>
      </c>
      <c r="DB59">
        <v>1</v>
      </c>
      <c r="DC59">
        <v>1</v>
      </c>
      <c r="DD59">
        <v>0</v>
      </c>
      <c r="DE59">
        <v>0</v>
      </c>
      <c r="DF59">
        <v>0</v>
      </c>
      <c r="DG59">
        <v>0</v>
      </c>
      <c r="DH59">
        <v>0</v>
      </c>
      <c r="DI59">
        <v>0</v>
      </c>
      <c r="DJ59">
        <v>0</v>
      </c>
      <c r="DK59">
        <v>0.34200000000000003</v>
      </c>
      <c r="DL59">
        <v>0.71699999999999997</v>
      </c>
      <c r="DM59">
        <v>0.46700000000000003</v>
      </c>
      <c r="DN59">
        <v>0.53300000000000003</v>
      </c>
      <c r="DO59">
        <v>0.75</v>
      </c>
      <c r="DP59">
        <v>0.11700000000000001</v>
      </c>
      <c r="DQ59">
        <v>0</v>
      </c>
      <c r="DR59">
        <v>0</v>
      </c>
      <c r="DS59">
        <v>0</v>
      </c>
      <c r="DT59">
        <v>0</v>
      </c>
      <c r="DU59">
        <v>0</v>
      </c>
      <c r="DV59">
        <v>0</v>
      </c>
      <c r="DW59">
        <v>0</v>
      </c>
      <c r="DX59">
        <v>0</v>
      </c>
      <c r="DY59">
        <v>0</v>
      </c>
      <c r="DZ59">
        <v>0</v>
      </c>
      <c r="EA59">
        <v>0</v>
      </c>
      <c r="EB59">
        <v>0</v>
      </c>
      <c r="EC59">
        <v>0</v>
      </c>
      <c r="ED59">
        <v>0</v>
      </c>
      <c r="EE59">
        <v>0</v>
      </c>
      <c r="EF59">
        <v>5.3070000000000004</v>
      </c>
      <c r="EG59">
        <v>4.1970000000000001</v>
      </c>
      <c r="EH59">
        <v>5.6070000000000002</v>
      </c>
      <c r="EI59">
        <v>3.2570000000000001</v>
      </c>
      <c r="EJ59">
        <v>3.0510000000000002</v>
      </c>
      <c r="EK59">
        <v>2.9710000000000001</v>
      </c>
      <c r="EL59">
        <v>3.153</v>
      </c>
      <c r="EM59">
        <v>-3.4</v>
      </c>
      <c r="EN59">
        <v>1.351</v>
      </c>
      <c r="EO59">
        <v>-9.7000000000000003E-2</v>
      </c>
      <c r="EP59">
        <v>-3.7</v>
      </c>
      <c r="EQ59">
        <v>3.6440000000000001</v>
      </c>
      <c r="ER59">
        <v>2.9510000000000001</v>
      </c>
      <c r="ES59">
        <v>5.9950000000000001</v>
      </c>
      <c r="ET59">
        <v>0</v>
      </c>
      <c r="EU59">
        <v>185.31421176319299</v>
      </c>
    </row>
    <row r="60" spans="1:151" x14ac:dyDescent="0.25">
      <c r="A60" t="s">
        <v>671</v>
      </c>
      <c r="B60" t="s">
        <v>833</v>
      </c>
      <c r="C60" t="s">
        <v>595</v>
      </c>
      <c r="D60">
        <v>125</v>
      </c>
      <c r="E60" t="s">
        <v>12</v>
      </c>
      <c r="F60">
        <v>2</v>
      </c>
      <c r="G60">
        <v>2</v>
      </c>
      <c r="H60" t="s">
        <v>8</v>
      </c>
      <c r="I60" t="s">
        <v>3</v>
      </c>
      <c r="J60" t="s">
        <v>611</v>
      </c>
      <c r="K60" t="s">
        <v>606</v>
      </c>
      <c r="L60" t="s">
        <v>831</v>
      </c>
      <c r="M60" s="7">
        <v>0</v>
      </c>
      <c r="N60" s="7">
        <v>391.86312281273786</v>
      </c>
      <c r="O60" s="7">
        <f>M60*'Emission and cost factors'!$D$8+N60*'Emission and cost factors'!$E$8</f>
        <v>180.25703649385943</v>
      </c>
      <c r="P60" s="8">
        <f>M60*'Emission and cost factors'!$D$9+N60*'Emission and cost factors'!$E$9</f>
        <v>58.779468421910678</v>
      </c>
      <c r="Q60" s="7">
        <f t="shared" si="7"/>
        <v>19.730714285714289</v>
      </c>
      <c r="R60" s="2">
        <f t="shared" si="8"/>
        <v>9</v>
      </c>
      <c r="S60" s="2">
        <f t="shared" si="9"/>
        <v>0</v>
      </c>
      <c r="T60" s="2">
        <f t="shared" si="10"/>
        <v>0</v>
      </c>
      <c r="U60" s="7">
        <f t="shared" si="11"/>
        <v>0.34757142857142853</v>
      </c>
      <c r="V60" s="7">
        <f t="shared" si="12"/>
        <v>0</v>
      </c>
      <c r="W60" s="7">
        <f t="shared" si="13"/>
        <v>0</v>
      </c>
      <c r="X60">
        <v>20.16</v>
      </c>
      <c r="Y60">
        <v>20.010000000000002</v>
      </c>
      <c r="Z60">
        <v>20.170000000000002</v>
      </c>
      <c r="AA60">
        <v>20.05</v>
      </c>
      <c r="AB60">
        <v>19.84</v>
      </c>
      <c r="AC60">
        <v>19.84</v>
      </c>
      <c r="AD60">
        <v>19.87</v>
      </c>
      <c r="AE60">
        <v>19.41</v>
      </c>
      <c r="AF60">
        <v>19.2</v>
      </c>
      <c r="AG60">
        <v>19.34</v>
      </c>
      <c r="AH60">
        <v>19.309999999999999</v>
      </c>
      <c r="AI60">
        <v>19.27</v>
      </c>
      <c r="AJ60">
        <v>19.73</v>
      </c>
      <c r="AK60">
        <v>20.03</v>
      </c>
      <c r="AL60">
        <v>0</v>
      </c>
      <c r="AM60">
        <v>0</v>
      </c>
      <c r="AN60">
        <v>0</v>
      </c>
      <c r="AO60">
        <v>0</v>
      </c>
      <c r="AP60">
        <v>0.217</v>
      </c>
      <c r="AQ60">
        <v>0.2</v>
      </c>
      <c r="AR60">
        <v>0.158</v>
      </c>
      <c r="AS60">
        <v>0.58299999999999996</v>
      </c>
      <c r="AT60">
        <v>1</v>
      </c>
      <c r="AU60">
        <v>0.73299999999999998</v>
      </c>
      <c r="AV60">
        <v>0.66700000000000004</v>
      </c>
      <c r="AW60">
        <v>1</v>
      </c>
      <c r="AX60">
        <v>0.308</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19.64</v>
      </c>
      <c r="CC60">
        <v>19.420000000000002</v>
      </c>
      <c r="CD60">
        <v>19.57</v>
      </c>
      <c r="CE60">
        <v>19.420000000000002</v>
      </c>
      <c r="CF60">
        <v>19.11</v>
      </c>
      <c r="CG60">
        <v>18.95</v>
      </c>
      <c r="CH60">
        <v>18.989999999999998</v>
      </c>
      <c r="CI60">
        <v>18.440000000000001</v>
      </c>
      <c r="CJ60">
        <v>18.27</v>
      </c>
      <c r="CK60">
        <v>18.45</v>
      </c>
      <c r="CL60">
        <v>18.260000000000002</v>
      </c>
      <c r="CM60">
        <v>18.350000000000001</v>
      </c>
      <c r="CN60">
        <v>18.809999999999999</v>
      </c>
      <c r="CO60">
        <v>19.22</v>
      </c>
      <c r="CP60">
        <v>0.41699999999999998</v>
      </c>
      <c r="CQ60">
        <v>0.61699999999999999</v>
      </c>
      <c r="CR60">
        <v>0.48299999999999998</v>
      </c>
      <c r="CS60">
        <v>0.6</v>
      </c>
      <c r="CT60">
        <v>0.92500000000000004</v>
      </c>
      <c r="CU60">
        <v>1</v>
      </c>
      <c r="CV60">
        <v>1</v>
      </c>
      <c r="CW60">
        <v>1</v>
      </c>
      <c r="CX60">
        <v>1</v>
      </c>
      <c r="CY60">
        <v>1</v>
      </c>
      <c r="CZ60">
        <v>1</v>
      </c>
      <c r="DA60">
        <v>1</v>
      </c>
      <c r="DB60">
        <v>1</v>
      </c>
      <c r="DC60">
        <v>0.92500000000000004</v>
      </c>
      <c r="DD60">
        <v>0</v>
      </c>
      <c r="DE60">
        <v>0</v>
      </c>
      <c r="DF60">
        <v>0</v>
      </c>
      <c r="DG60">
        <v>0</v>
      </c>
      <c r="DH60">
        <v>0</v>
      </c>
      <c r="DI60">
        <v>5.8000000000000003E-2</v>
      </c>
      <c r="DJ60">
        <v>8.0000000000000002E-3</v>
      </c>
      <c r="DK60">
        <v>0.45</v>
      </c>
      <c r="DL60">
        <v>0.67500000000000004</v>
      </c>
      <c r="DM60">
        <v>0.49199999999999999</v>
      </c>
      <c r="DN60">
        <v>0.57499999999999996</v>
      </c>
      <c r="DO60">
        <v>0.66700000000000004</v>
      </c>
      <c r="DP60">
        <v>0.2</v>
      </c>
      <c r="DQ60">
        <v>0</v>
      </c>
      <c r="DR60">
        <v>0</v>
      </c>
      <c r="DS60">
        <v>0</v>
      </c>
      <c r="DT60">
        <v>0</v>
      </c>
      <c r="DU60">
        <v>0</v>
      </c>
      <c r="DV60">
        <v>0</v>
      </c>
      <c r="DW60">
        <v>0</v>
      </c>
      <c r="DX60">
        <v>0</v>
      </c>
      <c r="DY60">
        <v>0</v>
      </c>
      <c r="DZ60">
        <v>0</v>
      </c>
      <c r="EA60">
        <v>0</v>
      </c>
      <c r="EB60">
        <v>0</v>
      </c>
      <c r="EC60">
        <v>0</v>
      </c>
      <c r="ED60">
        <v>0</v>
      </c>
      <c r="EE60">
        <v>0</v>
      </c>
      <c r="EF60">
        <v>5.3070000000000004</v>
      </c>
      <c r="EG60">
        <v>4.1970000000000001</v>
      </c>
      <c r="EH60">
        <v>5.6070000000000002</v>
      </c>
      <c r="EI60">
        <v>3.2570000000000001</v>
      </c>
      <c r="EJ60">
        <v>3.0510000000000002</v>
      </c>
      <c r="EK60">
        <v>2.9710000000000001</v>
      </c>
      <c r="EL60">
        <v>3.153</v>
      </c>
      <c r="EM60">
        <v>-3.4</v>
      </c>
      <c r="EN60">
        <v>1.351</v>
      </c>
      <c r="EO60">
        <v>-9.7000000000000003E-2</v>
      </c>
      <c r="EP60">
        <v>-3.7</v>
      </c>
      <c r="EQ60">
        <v>3.6440000000000001</v>
      </c>
      <c r="ER60">
        <v>2.9510000000000001</v>
      </c>
      <c r="ES60">
        <v>5.9950000000000001</v>
      </c>
      <c r="ET60">
        <v>0</v>
      </c>
      <c r="EU60">
        <v>182.86945731261099</v>
      </c>
    </row>
    <row r="61" spans="1:151" x14ac:dyDescent="0.25">
      <c r="A61" t="s">
        <v>672</v>
      </c>
      <c r="B61" t="s">
        <v>833</v>
      </c>
      <c r="C61" t="s">
        <v>595</v>
      </c>
      <c r="D61">
        <v>126</v>
      </c>
      <c r="E61" t="s">
        <v>12</v>
      </c>
      <c r="F61">
        <v>2</v>
      </c>
      <c r="G61">
        <v>2</v>
      </c>
      <c r="H61" t="s">
        <v>8</v>
      </c>
      <c r="I61" t="s">
        <v>3</v>
      </c>
      <c r="J61" t="s">
        <v>5</v>
      </c>
      <c r="K61" t="s">
        <v>606</v>
      </c>
      <c r="L61" t="s">
        <v>831</v>
      </c>
      <c r="M61" s="7">
        <v>0</v>
      </c>
      <c r="N61" s="7">
        <v>391.30519595156784</v>
      </c>
      <c r="O61" s="7">
        <f>M61*'Emission and cost factors'!$D$8+N61*'Emission and cost factors'!$E$8</f>
        <v>180.00039013772121</v>
      </c>
      <c r="P61" s="8">
        <f>M61*'Emission and cost factors'!$D$9+N61*'Emission and cost factors'!$E$9</f>
        <v>58.695779392735176</v>
      </c>
      <c r="Q61" s="7">
        <f t="shared" si="7"/>
        <v>19.730714285714289</v>
      </c>
      <c r="R61" s="2">
        <f t="shared" si="8"/>
        <v>9</v>
      </c>
      <c r="S61" s="2">
        <f t="shared" si="9"/>
        <v>0</v>
      </c>
      <c r="T61" s="2">
        <f t="shared" si="10"/>
        <v>0</v>
      </c>
      <c r="U61" s="7">
        <f t="shared" si="11"/>
        <v>0.34757142857142853</v>
      </c>
      <c r="V61" s="7">
        <f t="shared" si="12"/>
        <v>0</v>
      </c>
      <c r="W61" s="7">
        <f t="shared" si="13"/>
        <v>0</v>
      </c>
      <c r="X61">
        <v>20.16</v>
      </c>
      <c r="Y61">
        <v>20.010000000000002</v>
      </c>
      <c r="Z61">
        <v>20.170000000000002</v>
      </c>
      <c r="AA61">
        <v>20.05</v>
      </c>
      <c r="AB61">
        <v>19.84</v>
      </c>
      <c r="AC61">
        <v>19.84</v>
      </c>
      <c r="AD61">
        <v>19.87</v>
      </c>
      <c r="AE61">
        <v>19.41</v>
      </c>
      <c r="AF61">
        <v>19.2</v>
      </c>
      <c r="AG61">
        <v>19.34</v>
      </c>
      <c r="AH61">
        <v>19.309999999999999</v>
      </c>
      <c r="AI61">
        <v>19.27</v>
      </c>
      <c r="AJ61">
        <v>19.73</v>
      </c>
      <c r="AK61">
        <v>20.03</v>
      </c>
      <c r="AL61">
        <v>0</v>
      </c>
      <c r="AM61">
        <v>0</v>
      </c>
      <c r="AN61">
        <v>0</v>
      </c>
      <c r="AO61">
        <v>0</v>
      </c>
      <c r="AP61">
        <v>0.217</v>
      </c>
      <c r="AQ61">
        <v>0.2</v>
      </c>
      <c r="AR61">
        <v>0.158</v>
      </c>
      <c r="AS61">
        <v>0.58299999999999996</v>
      </c>
      <c r="AT61">
        <v>1</v>
      </c>
      <c r="AU61">
        <v>0.73299999999999998</v>
      </c>
      <c r="AV61">
        <v>0.66700000000000004</v>
      </c>
      <c r="AW61">
        <v>1</v>
      </c>
      <c r="AX61">
        <v>0.308</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19.64</v>
      </c>
      <c r="CC61">
        <v>19.420000000000002</v>
      </c>
      <c r="CD61">
        <v>19.57</v>
      </c>
      <c r="CE61">
        <v>19.420000000000002</v>
      </c>
      <c r="CF61">
        <v>19.11</v>
      </c>
      <c r="CG61">
        <v>18.95</v>
      </c>
      <c r="CH61">
        <v>18.989999999999998</v>
      </c>
      <c r="CI61">
        <v>18.440000000000001</v>
      </c>
      <c r="CJ61">
        <v>18.27</v>
      </c>
      <c r="CK61">
        <v>18.45</v>
      </c>
      <c r="CL61">
        <v>18.260000000000002</v>
      </c>
      <c r="CM61">
        <v>18.350000000000001</v>
      </c>
      <c r="CN61">
        <v>18.809999999999999</v>
      </c>
      <c r="CO61">
        <v>19.22</v>
      </c>
      <c r="CP61">
        <v>0.41699999999999998</v>
      </c>
      <c r="CQ61">
        <v>0.61699999999999999</v>
      </c>
      <c r="CR61">
        <v>0.48299999999999998</v>
      </c>
      <c r="CS61">
        <v>0.6</v>
      </c>
      <c r="CT61">
        <v>0.92500000000000004</v>
      </c>
      <c r="CU61">
        <v>1</v>
      </c>
      <c r="CV61">
        <v>1</v>
      </c>
      <c r="CW61">
        <v>1</v>
      </c>
      <c r="CX61">
        <v>1</v>
      </c>
      <c r="CY61">
        <v>1</v>
      </c>
      <c r="CZ61">
        <v>1</v>
      </c>
      <c r="DA61">
        <v>1</v>
      </c>
      <c r="DB61">
        <v>1</v>
      </c>
      <c r="DC61">
        <v>0.92500000000000004</v>
      </c>
      <c r="DD61">
        <v>0</v>
      </c>
      <c r="DE61">
        <v>0</v>
      </c>
      <c r="DF61">
        <v>0</v>
      </c>
      <c r="DG61">
        <v>0</v>
      </c>
      <c r="DH61">
        <v>0</v>
      </c>
      <c r="DI61">
        <v>5.8000000000000003E-2</v>
      </c>
      <c r="DJ61">
        <v>8.0000000000000002E-3</v>
      </c>
      <c r="DK61">
        <v>0.45</v>
      </c>
      <c r="DL61">
        <v>0.67500000000000004</v>
      </c>
      <c r="DM61">
        <v>0.49199999999999999</v>
      </c>
      <c r="DN61">
        <v>0.57499999999999996</v>
      </c>
      <c r="DO61">
        <v>0.66700000000000004</v>
      </c>
      <c r="DP61">
        <v>0.2</v>
      </c>
      <c r="DQ61">
        <v>0</v>
      </c>
      <c r="DR61">
        <v>0</v>
      </c>
      <c r="DS61">
        <v>0</v>
      </c>
      <c r="DT61">
        <v>0</v>
      </c>
      <c r="DU61">
        <v>0</v>
      </c>
      <c r="DV61">
        <v>0</v>
      </c>
      <c r="DW61">
        <v>0</v>
      </c>
      <c r="DX61">
        <v>0</v>
      </c>
      <c r="DY61">
        <v>0</v>
      </c>
      <c r="DZ61">
        <v>0</v>
      </c>
      <c r="EA61">
        <v>0</v>
      </c>
      <c r="EB61">
        <v>0</v>
      </c>
      <c r="EC61">
        <v>0</v>
      </c>
      <c r="ED61">
        <v>0</v>
      </c>
      <c r="EE61">
        <v>0</v>
      </c>
      <c r="EF61">
        <v>5.3070000000000004</v>
      </c>
      <c r="EG61">
        <v>4.1970000000000001</v>
      </c>
      <c r="EH61">
        <v>5.6070000000000002</v>
      </c>
      <c r="EI61">
        <v>3.2570000000000001</v>
      </c>
      <c r="EJ61">
        <v>3.0510000000000002</v>
      </c>
      <c r="EK61">
        <v>2.9710000000000001</v>
      </c>
      <c r="EL61">
        <v>3.153</v>
      </c>
      <c r="EM61">
        <v>-3.4</v>
      </c>
      <c r="EN61">
        <v>1.351</v>
      </c>
      <c r="EO61">
        <v>-9.7000000000000003E-2</v>
      </c>
      <c r="EP61">
        <v>-3.7</v>
      </c>
      <c r="EQ61">
        <v>3.6440000000000001</v>
      </c>
      <c r="ER61">
        <v>2.9510000000000001</v>
      </c>
      <c r="ES61">
        <v>5.9950000000000001</v>
      </c>
      <c r="ET61">
        <v>0</v>
      </c>
      <c r="EU61">
        <v>182.609091444065</v>
      </c>
    </row>
    <row r="62" spans="1:151" x14ac:dyDescent="0.25">
      <c r="A62" t="s">
        <v>673</v>
      </c>
      <c r="B62" t="s">
        <v>833</v>
      </c>
      <c r="C62" t="s">
        <v>595</v>
      </c>
      <c r="D62">
        <v>133</v>
      </c>
      <c r="E62" t="s">
        <v>12</v>
      </c>
      <c r="F62">
        <v>2</v>
      </c>
      <c r="G62">
        <v>2</v>
      </c>
      <c r="H62" t="s">
        <v>9</v>
      </c>
      <c r="I62" t="s">
        <v>612</v>
      </c>
      <c r="J62" t="s">
        <v>611</v>
      </c>
      <c r="K62" t="s">
        <v>606</v>
      </c>
      <c r="L62" t="s">
        <v>831</v>
      </c>
      <c r="M62" s="7">
        <v>0</v>
      </c>
      <c r="N62" s="7">
        <v>271.60046655338789</v>
      </c>
      <c r="O62" s="7">
        <f>M62*'Emission and cost factors'!$D$8+N62*'Emission and cost factors'!$E$8</f>
        <v>124.93621461455844</v>
      </c>
      <c r="P62" s="8">
        <f>M62*'Emission and cost factors'!$D$9+N62*'Emission and cost factors'!$E$9</f>
        <v>40.740069983008183</v>
      </c>
      <c r="Q62" s="7">
        <f t="shared" si="7"/>
        <v>20.24642857142857</v>
      </c>
      <c r="R62" s="2">
        <f t="shared" si="8"/>
        <v>1</v>
      </c>
      <c r="S62" s="2">
        <f t="shared" si="9"/>
        <v>0</v>
      </c>
      <c r="T62" s="2">
        <f t="shared" si="10"/>
        <v>0</v>
      </c>
      <c r="U62" s="7">
        <f t="shared" si="11"/>
        <v>6.5714285714285709E-3</v>
      </c>
      <c r="V62" s="7">
        <f t="shared" si="12"/>
        <v>0</v>
      </c>
      <c r="W62" s="7">
        <f t="shared" si="13"/>
        <v>0</v>
      </c>
      <c r="X62">
        <v>20.46</v>
      </c>
      <c r="Y62">
        <v>20.36</v>
      </c>
      <c r="Z62">
        <v>20.48</v>
      </c>
      <c r="AA62">
        <v>20.39</v>
      </c>
      <c r="AB62">
        <v>20.3</v>
      </c>
      <c r="AC62">
        <v>20.3</v>
      </c>
      <c r="AD62">
        <v>20.350000000000001</v>
      </c>
      <c r="AE62">
        <v>20.02</v>
      </c>
      <c r="AF62">
        <v>19.940000000000001</v>
      </c>
      <c r="AG62">
        <v>20.010000000000002</v>
      </c>
      <c r="AH62">
        <v>20.010000000000002</v>
      </c>
      <c r="AI62">
        <v>20.02</v>
      </c>
      <c r="AJ62">
        <v>20.3</v>
      </c>
      <c r="AK62">
        <v>20.51</v>
      </c>
      <c r="AL62">
        <v>0</v>
      </c>
      <c r="AM62">
        <v>0</v>
      </c>
      <c r="AN62">
        <v>0</v>
      </c>
      <c r="AO62">
        <v>0</v>
      </c>
      <c r="AP62">
        <v>0</v>
      </c>
      <c r="AQ62">
        <v>0</v>
      </c>
      <c r="AR62">
        <v>0</v>
      </c>
      <c r="AS62">
        <v>0</v>
      </c>
      <c r="AT62">
        <v>9.1999999999999998E-2</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20.04</v>
      </c>
      <c r="CC62">
        <v>19.899999999999999</v>
      </c>
      <c r="CD62">
        <v>20</v>
      </c>
      <c r="CE62">
        <v>19.88</v>
      </c>
      <c r="CF62">
        <v>19.809999999999999</v>
      </c>
      <c r="CG62">
        <v>19.760000000000002</v>
      </c>
      <c r="CH62">
        <v>19.850000000000001</v>
      </c>
      <c r="CI62">
        <v>19.43</v>
      </c>
      <c r="CJ62">
        <v>19.21</v>
      </c>
      <c r="CK62">
        <v>19.309999999999999</v>
      </c>
      <c r="CL62">
        <v>19.25</v>
      </c>
      <c r="CM62">
        <v>19.25</v>
      </c>
      <c r="CN62">
        <v>19.64</v>
      </c>
      <c r="CO62">
        <v>19.96</v>
      </c>
      <c r="CP62">
        <v>0</v>
      </c>
      <c r="CQ62">
        <v>0.14199999999999999</v>
      </c>
      <c r="CR62">
        <v>0</v>
      </c>
      <c r="CS62">
        <v>0.158</v>
      </c>
      <c r="CT62">
        <v>0.25</v>
      </c>
      <c r="CU62">
        <v>0.32500000000000001</v>
      </c>
      <c r="CV62">
        <v>0.2</v>
      </c>
      <c r="CW62">
        <v>0.56699999999999995</v>
      </c>
      <c r="CX62">
        <v>1</v>
      </c>
      <c r="CY62">
        <v>0.77500000000000002</v>
      </c>
      <c r="CZ62">
        <v>0.71699999999999997</v>
      </c>
      <c r="DA62">
        <v>1</v>
      </c>
      <c r="DB62">
        <v>0.45800000000000002</v>
      </c>
      <c r="DC62">
        <v>5.8000000000000003E-2</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5.3070000000000004</v>
      </c>
      <c r="EG62">
        <v>4.1970000000000001</v>
      </c>
      <c r="EH62">
        <v>5.6070000000000002</v>
      </c>
      <c r="EI62">
        <v>3.2570000000000001</v>
      </c>
      <c r="EJ62">
        <v>3.0510000000000002</v>
      </c>
      <c r="EK62">
        <v>2.9710000000000001</v>
      </c>
      <c r="EL62">
        <v>3.153</v>
      </c>
      <c r="EM62">
        <v>-3.4</v>
      </c>
      <c r="EN62">
        <v>1.351</v>
      </c>
      <c r="EO62">
        <v>-9.7000000000000003E-2</v>
      </c>
      <c r="EP62">
        <v>-3.7</v>
      </c>
      <c r="EQ62">
        <v>3.6440000000000001</v>
      </c>
      <c r="ER62">
        <v>2.9510000000000001</v>
      </c>
      <c r="ES62">
        <v>5.9950000000000001</v>
      </c>
      <c r="ET62">
        <v>0</v>
      </c>
      <c r="EU62">
        <v>126.74688439158101</v>
      </c>
    </row>
    <row r="63" spans="1:151" x14ac:dyDescent="0.25">
      <c r="A63" t="s">
        <v>674</v>
      </c>
      <c r="B63" t="s">
        <v>833</v>
      </c>
      <c r="C63" t="s">
        <v>595</v>
      </c>
      <c r="D63">
        <v>134</v>
      </c>
      <c r="E63" t="s">
        <v>12</v>
      </c>
      <c r="F63">
        <v>2</v>
      </c>
      <c r="G63">
        <v>2</v>
      </c>
      <c r="H63" t="s">
        <v>9</v>
      </c>
      <c r="I63" t="s">
        <v>612</v>
      </c>
      <c r="J63" t="s">
        <v>5</v>
      </c>
      <c r="K63" t="s">
        <v>606</v>
      </c>
      <c r="L63" t="s">
        <v>831</v>
      </c>
      <c r="M63" s="7">
        <v>0</v>
      </c>
      <c r="N63" s="7">
        <v>271.38258503044716</v>
      </c>
      <c r="O63" s="7">
        <f>M63*'Emission and cost factors'!$D$8+N63*'Emission and cost factors'!$E$8</f>
        <v>124.8359891140057</v>
      </c>
      <c r="P63" s="8">
        <f>M63*'Emission and cost factors'!$D$9+N63*'Emission and cost factors'!$E$9</f>
        <v>40.707387754567073</v>
      </c>
      <c r="Q63" s="7">
        <f t="shared" si="7"/>
        <v>20.24642857142857</v>
      </c>
      <c r="R63" s="2">
        <f t="shared" si="8"/>
        <v>1</v>
      </c>
      <c r="S63" s="2">
        <f t="shared" si="9"/>
        <v>0</v>
      </c>
      <c r="T63" s="2">
        <f t="shared" si="10"/>
        <v>0</v>
      </c>
      <c r="U63" s="7">
        <f t="shared" si="11"/>
        <v>6.5714285714285709E-3</v>
      </c>
      <c r="V63" s="7">
        <f t="shared" si="12"/>
        <v>0</v>
      </c>
      <c r="W63" s="7">
        <f t="shared" si="13"/>
        <v>0</v>
      </c>
      <c r="X63">
        <v>20.46</v>
      </c>
      <c r="Y63">
        <v>20.36</v>
      </c>
      <c r="Z63">
        <v>20.48</v>
      </c>
      <c r="AA63">
        <v>20.39</v>
      </c>
      <c r="AB63">
        <v>20.3</v>
      </c>
      <c r="AC63">
        <v>20.3</v>
      </c>
      <c r="AD63">
        <v>20.350000000000001</v>
      </c>
      <c r="AE63">
        <v>20.02</v>
      </c>
      <c r="AF63">
        <v>19.940000000000001</v>
      </c>
      <c r="AG63">
        <v>20.010000000000002</v>
      </c>
      <c r="AH63">
        <v>20.010000000000002</v>
      </c>
      <c r="AI63">
        <v>20.02</v>
      </c>
      <c r="AJ63">
        <v>20.3</v>
      </c>
      <c r="AK63">
        <v>20.51</v>
      </c>
      <c r="AL63">
        <v>0</v>
      </c>
      <c r="AM63">
        <v>0</v>
      </c>
      <c r="AN63">
        <v>0</v>
      </c>
      <c r="AO63">
        <v>0</v>
      </c>
      <c r="AP63">
        <v>0</v>
      </c>
      <c r="AQ63">
        <v>0</v>
      </c>
      <c r="AR63">
        <v>0</v>
      </c>
      <c r="AS63">
        <v>0</v>
      </c>
      <c r="AT63">
        <v>9.1999999999999998E-2</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20.04</v>
      </c>
      <c r="CC63">
        <v>19.899999999999999</v>
      </c>
      <c r="CD63">
        <v>20</v>
      </c>
      <c r="CE63">
        <v>19.88</v>
      </c>
      <c r="CF63">
        <v>19.809999999999999</v>
      </c>
      <c r="CG63">
        <v>19.760000000000002</v>
      </c>
      <c r="CH63">
        <v>19.850000000000001</v>
      </c>
      <c r="CI63">
        <v>19.43</v>
      </c>
      <c r="CJ63">
        <v>19.21</v>
      </c>
      <c r="CK63">
        <v>19.309999999999999</v>
      </c>
      <c r="CL63">
        <v>19.25</v>
      </c>
      <c r="CM63">
        <v>19.239999999999998</v>
      </c>
      <c r="CN63">
        <v>19.64</v>
      </c>
      <c r="CO63">
        <v>19.96</v>
      </c>
      <c r="CP63">
        <v>0</v>
      </c>
      <c r="CQ63">
        <v>0.14199999999999999</v>
      </c>
      <c r="CR63">
        <v>0</v>
      </c>
      <c r="CS63">
        <v>0.158</v>
      </c>
      <c r="CT63">
        <v>0.25</v>
      </c>
      <c r="CU63">
        <v>0.32500000000000001</v>
      </c>
      <c r="CV63">
        <v>0.2</v>
      </c>
      <c r="CW63">
        <v>0.56699999999999995</v>
      </c>
      <c r="CX63">
        <v>1</v>
      </c>
      <c r="CY63">
        <v>0.77500000000000002</v>
      </c>
      <c r="CZ63">
        <v>0.71699999999999997</v>
      </c>
      <c r="DA63">
        <v>1</v>
      </c>
      <c r="DB63">
        <v>0.45800000000000002</v>
      </c>
      <c r="DC63">
        <v>5.8000000000000003E-2</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5.3070000000000004</v>
      </c>
      <c r="EG63">
        <v>4.1970000000000001</v>
      </c>
      <c r="EH63">
        <v>5.6070000000000002</v>
      </c>
      <c r="EI63">
        <v>3.2570000000000001</v>
      </c>
      <c r="EJ63">
        <v>3.0510000000000002</v>
      </c>
      <c r="EK63">
        <v>2.9710000000000001</v>
      </c>
      <c r="EL63">
        <v>3.153</v>
      </c>
      <c r="EM63">
        <v>-3.4</v>
      </c>
      <c r="EN63">
        <v>1.351</v>
      </c>
      <c r="EO63">
        <v>-9.7000000000000003E-2</v>
      </c>
      <c r="EP63">
        <v>-3.7</v>
      </c>
      <c r="EQ63">
        <v>3.6440000000000001</v>
      </c>
      <c r="ER63">
        <v>2.9510000000000001</v>
      </c>
      <c r="ES63">
        <v>5.9950000000000001</v>
      </c>
      <c r="ET63">
        <v>0</v>
      </c>
      <c r="EU63">
        <v>126.645206347542</v>
      </c>
    </row>
    <row r="64" spans="1:151" x14ac:dyDescent="0.25">
      <c r="A64" t="s">
        <v>675</v>
      </c>
      <c r="B64" t="s">
        <v>833</v>
      </c>
      <c r="C64" t="s">
        <v>595</v>
      </c>
      <c r="D64">
        <v>135</v>
      </c>
      <c r="E64" t="s">
        <v>12</v>
      </c>
      <c r="F64">
        <v>2</v>
      </c>
      <c r="G64">
        <v>2</v>
      </c>
      <c r="H64" t="s">
        <v>9</v>
      </c>
      <c r="I64" t="s">
        <v>7</v>
      </c>
      <c r="J64" t="s">
        <v>611</v>
      </c>
      <c r="K64" t="s">
        <v>606</v>
      </c>
      <c r="L64" t="s">
        <v>831</v>
      </c>
      <c r="M64" s="7">
        <v>0</v>
      </c>
      <c r="N64" s="7">
        <v>279.67135307951145</v>
      </c>
      <c r="O64" s="7">
        <f>M64*'Emission and cost factors'!$D$8+N64*'Emission and cost factors'!$E$8</f>
        <v>128.64882241657529</v>
      </c>
      <c r="P64" s="8">
        <f>M64*'Emission and cost factors'!$D$9+N64*'Emission and cost factors'!$E$9</f>
        <v>41.950702961926716</v>
      </c>
      <c r="Q64" s="7">
        <f t="shared" si="7"/>
        <v>20.25928571428571</v>
      </c>
      <c r="R64" s="2">
        <f t="shared" si="8"/>
        <v>1</v>
      </c>
      <c r="S64" s="2">
        <f t="shared" si="9"/>
        <v>0</v>
      </c>
      <c r="T64" s="2">
        <f t="shared" si="10"/>
        <v>0</v>
      </c>
      <c r="U64" s="7">
        <f t="shared" si="11"/>
        <v>2.3571428571428571E-3</v>
      </c>
      <c r="V64" s="7">
        <f t="shared" si="12"/>
        <v>0</v>
      </c>
      <c r="W64" s="7">
        <f t="shared" si="13"/>
        <v>0</v>
      </c>
      <c r="X64">
        <v>20.440000000000001</v>
      </c>
      <c r="Y64">
        <v>20.350000000000001</v>
      </c>
      <c r="Z64">
        <v>20.48</v>
      </c>
      <c r="AA64">
        <v>20.38</v>
      </c>
      <c r="AB64">
        <v>20.29</v>
      </c>
      <c r="AC64">
        <v>20.329999999999998</v>
      </c>
      <c r="AD64">
        <v>20.36</v>
      </c>
      <c r="AE64">
        <v>20.07</v>
      </c>
      <c r="AF64">
        <v>19.98</v>
      </c>
      <c r="AG64">
        <v>20.04</v>
      </c>
      <c r="AH64">
        <v>20.04</v>
      </c>
      <c r="AI64">
        <v>20.05</v>
      </c>
      <c r="AJ64">
        <v>20.3</v>
      </c>
      <c r="AK64">
        <v>20.52</v>
      </c>
      <c r="AL64">
        <v>0</v>
      </c>
      <c r="AM64">
        <v>0</v>
      </c>
      <c r="AN64">
        <v>0</v>
      </c>
      <c r="AO64">
        <v>0</v>
      </c>
      <c r="AP64">
        <v>0</v>
      </c>
      <c r="AQ64">
        <v>0</v>
      </c>
      <c r="AR64">
        <v>0</v>
      </c>
      <c r="AS64">
        <v>0</v>
      </c>
      <c r="AT64">
        <v>3.3000000000000002E-2</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20.04</v>
      </c>
      <c r="CC64">
        <v>19.940000000000001</v>
      </c>
      <c r="CD64">
        <v>20.02</v>
      </c>
      <c r="CE64">
        <v>19.91</v>
      </c>
      <c r="CF64">
        <v>19.850000000000001</v>
      </c>
      <c r="CG64">
        <v>19.8</v>
      </c>
      <c r="CH64">
        <v>19.89</v>
      </c>
      <c r="CI64">
        <v>19.5</v>
      </c>
      <c r="CJ64">
        <v>19.27</v>
      </c>
      <c r="CK64">
        <v>19.37</v>
      </c>
      <c r="CL64">
        <v>19.32</v>
      </c>
      <c r="CM64">
        <v>19.29</v>
      </c>
      <c r="CN64">
        <v>19.670000000000002</v>
      </c>
      <c r="CO64">
        <v>20.03</v>
      </c>
      <c r="CP64">
        <v>0</v>
      </c>
      <c r="CQ64">
        <v>9.1999999999999998E-2</v>
      </c>
      <c r="CR64">
        <v>0</v>
      </c>
      <c r="CS64">
        <v>0.13300000000000001</v>
      </c>
      <c r="CT64">
        <v>0.217</v>
      </c>
      <c r="CU64">
        <v>0.308</v>
      </c>
      <c r="CV64">
        <v>0.16700000000000001</v>
      </c>
      <c r="CW64">
        <v>0.56699999999999995</v>
      </c>
      <c r="CX64">
        <v>1</v>
      </c>
      <c r="CY64">
        <v>0.84199999999999997</v>
      </c>
      <c r="CZ64">
        <v>0.75800000000000001</v>
      </c>
      <c r="DA64">
        <v>1</v>
      </c>
      <c r="DB64">
        <v>0.49199999999999999</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5.3070000000000004</v>
      </c>
      <c r="EG64">
        <v>4.1970000000000001</v>
      </c>
      <c r="EH64">
        <v>5.6070000000000002</v>
      </c>
      <c r="EI64">
        <v>3.2570000000000001</v>
      </c>
      <c r="EJ64">
        <v>3.0510000000000002</v>
      </c>
      <c r="EK64">
        <v>2.9710000000000001</v>
      </c>
      <c r="EL64">
        <v>3.153</v>
      </c>
      <c r="EM64">
        <v>-3.4</v>
      </c>
      <c r="EN64">
        <v>1.351</v>
      </c>
      <c r="EO64">
        <v>-9.7000000000000003E-2</v>
      </c>
      <c r="EP64">
        <v>-3.7</v>
      </c>
      <c r="EQ64">
        <v>3.6440000000000001</v>
      </c>
      <c r="ER64">
        <v>2.9510000000000001</v>
      </c>
      <c r="ES64">
        <v>5.9950000000000001</v>
      </c>
      <c r="ET64">
        <v>0</v>
      </c>
      <c r="EU64">
        <v>130.513298103772</v>
      </c>
    </row>
    <row r="65" spans="1:151" x14ac:dyDescent="0.25">
      <c r="A65" t="s">
        <v>676</v>
      </c>
      <c r="B65" t="s">
        <v>833</v>
      </c>
      <c r="C65" t="s">
        <v>595</v>
      </c>
      <c r="D65">
        <v>136</v>
      </c>
      <c r="E65" t="s">
        <v>12</v>
      </c>
      <c r="F65">
        <v>2</v>
      </c>
      <c r="G65">
        <v>2</v>
      </c>
      <c r="H65" t="s">
        <v>9</v>
      </c>
      <c r="I65" t="s">
        <v>7</v>
      </c>
      <c r="J65" t="s">
        <v>5</v>
      </c>
      <c r="K65" t="s">
        <v>606</v>
      </c>
      <c r="L65" t="s">
        <v>831</v>
      </c>
      <c r="M65" s="7">
        <v>0</v>
      </c>
      <c r="N65" s="7">
        <v>279.64829992888713</v>
      </c>
      <c r="O65" s="7">
        <f>M65*'Emission and cost factors'!$D$8+N65*'Emission and cost factors'!$E$8</f>
        <v>128.63821796728809</v>
      </c>
      <c r="P65" s="8">
        <f>M65*'Emission and cost factors'!$D$9+N65*'Emission and cost factors'!$E$9</f>
        <v>41.947244989333065</v>
      </c>
      <c r="Q65" s="7">
        <f t="shared" ref="Q65:Q96" si="14">AVERAGE(X65:AK65)</f>
        <v>20.25928571428571</v>
      </c>
      <c r="R65" s="2">
        <f t="shared" ref="R65:R96" si="15">COUNTIF(X65:AK65,"&lt;20")</f>
        <v>1</v>
      </c>
      <c r="S65" s="2">
        <f t="shared" ref="S65:S96" si="16">COUNTIF(X65:AK65,"&lt;19")</f>
        <v>0</v>
      </c>
      <c r="T65" s="2">
        <f t="shared" ref="T65:T96" si="17">COUNTIF(X65:AK65,"&lt;18")</f>
        <v>0</v>
      </c>
      <c r="U65" s="7">
        <f t="shared" ref="U65:U96" si="18">SUM(AL65:AY65)/14</f>
        <v>2.3571428571428571E-3</v>
      </c>
      <c r="V65" s="7">
        <f t="shared" ref="V65:V96" si="19">SUM(AZ65:BM65)/14</f>
        <v>0</v>
      </c>
      <c r="W65" s="7">
        <f t="shared" ref="W65:W96" si="20">SUM(BN65:CA65)/14</f>
        <v>0</v>
      </c>
      <c r="X65">
        <v>20.440000000000001</v>
      </c>
      <c r="Y65">
        <v>20.350000000000001</v>
      </c>
      <c r="Z65">
        <v>20.48</v>
      </c>
      <c r="AA65">
        <v>20.38</v>
      </c>
      <c r="AB65">
        <v>20.29</v>
      </c>
      <c r="AC65">
        <v>20.329999999999998</v>
      </c>
      <c r="AD65">
        <v>20.36</v>
      </c>
      <c r="AE65">
        <v>20.07</v>
      </c>
      <c r="AF65">
        <v>19.98</v>
      </c>
      <c r="AG65">
        <v>20.04</v>
      </c>
      <c r="AH65">
        <v>20.04</v>
      </c>
      <c r="AI65">
        <v>20.05</v>
      </c>
      <c r="AJ65">
        <v>20.3</v>
      </c>
      <c r="AK65">
        <v>20.52</v>
      </c>
      <c r="AL65">
        <v>0</v>
      </c>
      <c r="AM65">
        <v>0</v>
      </c>
      <c r="AN65">
        <v>0</v>
      </c>
      <c r="AO65">
        <v>0</v>
      </c>
      <c r="AP65">
        <v>0</v>
      </c>
      <c r="AQ65">
        <v>0</v>
      </c>
      <c r="AR65">
        <v>0</v>
      </c>
      <c r="AS65">
        <v>0</v>
      </c>
      <c r="AT65">
        <v>3.3000000000000002E-2</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20.04</v>
      </c>
      <c r="CC65">
        <v>19.940000000000001</v>
      </c>
      <c r="CD65">
        <v>20.02</v>
      </c>
      <c r="CE65">
        <v>19.91</v>
      </c>
      <c r="CF65">
        <v>19.850000000000001</v>
      </c>
      <c r="CG65">
        <v>19.8</v>
      </c>
      <c r="CH65">
        <v>19.89</v>
      </c>
      <c r="CI65">
        <v>19.5</v>
      </c>
      <c r="CJ65">
        <v>19.27</v>
      </c>
      <c r="CK65">
        <v>19.37</v>
      </c>
      <c r="CL65">
        <v>19.32</v>
      </c>
      <c r="CM65">
        <v>19.29</v>
      </c>
      <c r="CN65">
        <v>19.670000000000002</v>
      </c>
      <c r="CO65">
        <v>20.03</v>
      </c>
      <c r="CP65">
        <v>0</v>
      </c>
      <c r="CQ65">
        <v>9.1999999999999998E-2</v>
      </c>
      <c r="CR65">
        <v>0</v>
      </c>
      <c r="CS65">
        <v>0.13300000000000001</v>
      </c>
      <c r="CT65">
        <v>0.217</v>
      </c>
      <c r="CU65">
        <v>0.308</v>
      </c>
      <c r="CV65">
        <v>0.16700000000000001</v>
      </c>
      <c r="CW65">
        <v>0.56699999999999995</v>
      </c>
      <c r="CX65">
        <v>1</v>
      </c>
      <c r="CY65">
        <v>0.84199999999999997</v>
      </c>
      <c r="CZ65">
        <v>0.75800000000000001</v>
      </c>
      <c r="DA65">
        <v>1</v>
      </c>
      <c r="DB65">
        <v>0.49199999999999999</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5.3070000000000004</v>
      </c>
      <c r="EG65">
        <v>4.1970000000000001</v>
      </c>
      <c r="EH65">
        <v>5.6070000000000002</v>
      </c>
      <c r="EI65">
        <v>3.2570000000000001</v>
      </c>
      <c r="EJ65">
        <v>3.0510000000000002</v>
      </c>
      <c r="EK65">
        <v>2.9710000000000001</v>
      </c>
      <c r="EL65">
        <v>3.153</v>
      </c>
      <c r="EM65">
        <v>-3.4</v>
      </c>
      <c r="EN65">
        <v>1.351</v>
      </c>
      <c r="EO65">
        <v>-9.7000000000000003E-2</v>
      </c>
      <c r="EP65">
        <v>-3.7</v>
      </c>
      <c r="EQ65">
        <v>3.6440000000000001</v>
      </c>
      <c r="ER65">
        <v>2.9510000000000001</v>
      </c>
      <c r="ES65">
        <v>5.9950000000000001</v>
      </c>
      <c r="ET65">
        <v>0</v>
      </c>
      <c r="EU65">
        <v>130.502539966814</v>
      </c>
    </row>
    <row r="66" spans="1:151" x14ac:dyDescent="0.25">
      <c r="A66" t="s">
        <v>677</v>
      </c>
      <c r="B66" t="s">
        <v>833</v>
      </c>
      <c r="C66" t="s">
        <v>595</v>
      </c>
      <c r="D66">
        <v>137</v>
      </c>
      <c r="E66" t="s">
        <v>12</v>
      </c>
      <c r="F66">
        <v>2</v>
      </c>
      <c r="G66">
        <v>2</v>
      </c>
      <c r="H66" t="s">
        <v>9</v>
      </c>
      <c r="I66" t="s">
        <v>3</v>
      </c>
      <c r="J66" t="s">
        <v>611</v>
      </c>
      <c r="K66" t="s">
        <v>606</v>
      </c>
      <c r="L66" t="s">
        <v>831</v>
      </c>
      <c r="M66" s="7">
        <v>0</v>
      </c>
      <c r="N66" s="7">
        <v>267.15826758063645</v>
      </c>
      <c r="O66" s="7">
        <f>M66*'Emission and cost factors'!$D$8+N66*'Emission and cost factors'!$E$8</f>
        <v>122.89280308709277</v>
      </c>
      <c r="P66" s="8">
        <f>M66*'Emission and cost factors'!$D$9+N66*'Emission and cost factors'!$E$9</f>
        <v>40.073740137095463</v>
      </c>
      <c r="Q66" s="7">
        <f t="shared" si="14"/>
        <v>20.208571428571425</v>
      </c>
      <c r="R66" s="2">
        <f t="shared" si="15"/>
        <v>5</v>
      </c>
      <c r="S66" s="2">
        <f t="shared" si="16"/>
        <v>0</v>
      </c>
      <c r="T66" s="2">
        <f t="shared" si="17"/>
        <v>0</v>
      </c>
      <c r="U66" s="7">
        <f t="shared" si="18"/>
        <v>2.7999999999999997E-2</v>
      </c>
      <c r="V66" s="7">
        <f t="shared" si="19"/>
        <v>0</v>
      </c>
      <c r="W66" s="7">
        <f t="shared" si="20"/>
        <v>0</v>
      </c>
      <c r="X66">
        <v>20.43</v>
      </c>
      <c r="Y66">
        <v>20.350000000000001</v>
      </c>
      <c r="Z66">
        <v>20.49</v>
      </c>
      <c r="AA66">
        <v>20.36</v>
      </c>
      <c r="AB66">
        <v>20.260000000000002</v>
      </c>
      <c r="AC66">
        <v>20.27</v>
      </c>
      <c r="AD66">
        <v>20.34</v>
      </c>
      <c r="AE66">
        <v>19.95</v>
      </c>
      <c r="AF66">
        <v>19.88</v>
      </c>
      <c r="AG66">
        <v>19.96</v>
      </c>
      <c r="AH66">
        <v>19.920000000000002</v>
      </c>
      <c r="AI66">
        <v>19.97</v>
      </c>
      <c r="AJ66">
        <v>20.25</v>
      </c>
      <c r="AK66">
        <v>20.49</v>
      </c>
      <c r="AL66">
        <v>0</v>
      </c>
      <c r="AM66">
        <v>0</v>
      </c>
      <c r="AN66">
        <v>0</v>
      </c>
      <c r="AO66">
        <v>0</v>
      </c>
      <c r="AP66">
        <v>0</v>
      </c>
      <c r="AQ66">
        <v>0</v>
      </c>
      <c r="AR66">
        <v>0</v>
      </c>
      <c r="AS66">
        <v>0.05</v>
      </c>
      <c r="AT66">
        <v>0.158</v>
      </c>
      <c r="AU66">
        <v>0.05</v>
      </c>
      <c r="AV66">
        <v>9.1999999999999998E-2</v>
      </c>
      <c r="AW66">
        <v>4.2000000000000003E-2</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19.97</v>
      </c>
      <c r="CC66">
        <v>19.850000000000001</v>
      </c>
      <c r="CD66">
        <v>19.97</v>
      </c>
      <c r="CE66">
        <v>19.829999999999998</v>
      </c>
      <c r="CF66">
        <v>19.7</v>
      </c>
      <c r="CG66">
        <v>19.68</v>
      </c>
      <c r="CH66">
        <v>19.78</v>
      </c>
      <c r="CI66">
        <v>19.32</v>
      </c>
      <c r="CJ66">
        <v>19.11</v>
      </c>
      <c r="CK66">
        <v>19.23</v>
      </c>
      <c r="CL66">
        <v>19.149999999999999</v>
      </c>
      <c r="CM66">
        <v>19.170000000000002</v>
      </c>
      <c r="CN66">
        <v>19.579999999999998</v>
      </c>
      <c r="CO66">
        <v>19.87</v>
      </c>
      <c r="CP66">
        <v>3.3000000000000002E-2</v>
      </c>
      <c r="CQ66">
        <v>0.183</v>
      </c>
      <c r="CR66">
        <v>4.2000000000000003E-2</v>
      </c>
      <c r="CS66">
        <v>0.192</v>
      </c>
      <c r="CT66">
        <v>0.33300000000000002</v>
      </c>
      <c r="CU66">
        <v>0.35799999999999998</v>
      </c>
      <c r="CV66">
        <v>0.25</v>
      </c>
      <c r="CW66">
        <v>0.57499999999999996</v>
      </c>
      <c r="CX66">
        <v>0.95</v>
      </c>
      <c r="CY66">
        <v>0.73299999999999998</v>
      </c>
      <c r="CZ66">
        <v>0.69199999999999995</v>
      </c>
      <c r="DA66">
        <v>1</v>
      </c>
      <c r="DB66">
        <v>0.45</v>
      </c>
      <c r="DC66">
        <v>0.17499999999999999</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5.3070000000000004</v>
      </c>
      <c r="EG66">
        <v>4.1970000000000001</v>
      </c>
      <c r="EH66">
        <v>5.6070000000000002</v>
      </c>
      <c r="EI66">
        <v>3.2570000000000001</v>
      </c>
      <c r="EJ66">
        <v>3.0510000000000002</v>
      </c>
      <c r="EK66">
        <v>2.9710000000000001</v>
      </c>
      <c r="EL66">
        <v>3.153</v>
      </c>
      <c r="EM66">
        <v>-3.4</v>
      </c>
      <c r="EN66">
        <v>1.351</v>
      </c>
      <c r="EO66">
        <v>-9.7000000000000003E-2</v>
      </c>
      <c r="EP66">
        <v>-3.7</v>
      </c>
      <c r="EQ66">
        <v>3.6440000000000001</v>
      </c>
      <c r="ER66">
        <v>2.9510000000000001</v>
      </c>
      <c r="ES66">
        <v>5.9950000000000001</v>
      </c>
      <c r="ET66">
        <v>0</v>
      </c>
      <c r="EU66">
        <v>124.67385820429701</v>
      </c>
    </row>
    <row r="67" spans="1:151" x14ac:dyDescent="0.25">
      <c r="A67" t="s">
        <v>678</v>
      </c>
      <c r="B67" t="s">
        <v>833</v>
      </c>
      <c r="C67" t="s">
        <v>595</v>
      </c>
      <c r="D67">
        <v>138</v>
      </c>
      <c r="E67" t="s">
        <v>12</v>
      </c>
      <c r="F67">
        <v>2</v>
      </c>
      <c r="G67">
        <v>2</v>
      </c>
      <c r="H67" t="s">
        <v>9</v>
      </c>
      <c r="I67" t="s">
        <v>3</v>
      </c>
      <c r="J67" t="s">
        <v>5</v>
      </c>
      <c r="K67" t="s">
        <v>606</v>
      </c>
      <c r="L67" t="s">
        <v>831</v>
      </c>
      <c r="M67" s="7">
        <v>0</v>
      </c>
      <c r="N67" s="7">
        <v>267.0079160530907</v>
      </c>
      <c r="O67" s="7">
        <f>M67*'Emission and cost factors'!$D$8+N67*'Emission and cost factors'!$E$8</f>
        <v>122.82364138442172</v>
      </c>
      <c r="P67" s="8">
        <f>M67*'Emission and cost factors'!$D$9+N67*'Emission and cost factors'!$E$9</f>
        <v>40.051187407963603</v>
      </c>
      <c r="Q67" s="7">
        <f t="shared" si="14"/>
        <v>20.208571428571425</v>
      </c>
      <c r="R67" s="2">
        <f t="shared" si="15"/>
        <v>5</v>
      </c>
      <c r="S67" s="2">
        <f t="shared" si="16"/>
        <v>0</v>
      </c>
      <c r="T67" s="2">
        <f t="shared" si="17"/>
        <v>0</v>
      </c>
      <c r="U67" s="7">
        <f t="shared" si="18"/>
        <v>2.7999999999999997E-2</v>
      </c>
      <c r="V67" s="7">
        <f t="shared" si="19"/>
        <v>0</v>
      </c>
      <c r="W67" s="7">
        <f t="shared" si="20"/>
        <v>0</v>
      </c>
      <c r="X67">
        <v>20.43</v>
      </c>
      <c r="Y67">
        <v>20.350000000000001</v>
      </c>
      <c r="Z67">
        <v>20.49</v>
      </c>
      <c r="AA67">
        <v>20.36</v>
      </c>
      <c r="AB67">
        <v>20.260000000000002</v>
      </c>
      <c r="AC67">
        <v>20.27</v>
      </c>
      <c r="AD67">
        <v>20.34</v>
      </c>
      <c r="AE67">
        <v>19.95</v>
      </c>
      <c r="AF67">
        <v>19.88</v>
      </c>
      <c r="AG67">
        <v>19.96</v>
      </c>
      <c r="AH67">
        <v>19.920000000000002</v>
      </c>
      <c r="AI67">
        <v>19.97</v>
      </c>
      <c r="AJ67">
        <v>20.25</v>
      </c>
      <c r="AK67">
        <v>20.49</v>
      </c>
      <c r="AL67">
        <v>0</v>
      </c>
      <c r="AM67">
        <v>0</v>
      </c>
      <c r="AN67">
        <v>0</v>
      </c>
      <c r="AO67">
        <v>0</v>
      </c>
      <c r="AP67">
        <v>0</v>
      </c>
      <c r="AQ67">
        <v>0</v>
      </c>
      <c r="AR67">
        <v>0</v>
      </c>
      <c r="AS67">
        <v>0.05</v>
      </c>
      <c r="AT67">
        <v>0.158</v>
      </c>
      <c r="AU67">
        <v>0.05</v>
      </c>
      <c r="AV67">
        <v>9.1999999999999998E-2</v>
      </c>
      <c r="AW67">
        <v>4.2000000000000003E-2</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19.97</v>
      </c>
      <c r="CC67">
        <v>19.850000000000001</v>
      </c>
      <c r="CD67">
        <v>19.97</v>
      </c>
      <c r="CE67">
        <v>19.829999999999998</v>
      </c>
      <c r="CF67">
        <v>19.7</v>
      </c>
      <c r="CG67">
        <v>19.68</v>
      </c>
      <c r="CH67">
        <v>19.78</v>
      </c>
      <c r="CI67">
        <v>19.32</v>
      </c>
      <c r="CJ67">
        <v>19.11</v>
      </c>
      <c r="CK67">
        <v>19.23</v>
      </c>
      <c r="CL67">
        <v>19.149999999999999</v>
      </c>
      <c r="CM67">
        <v>19.170000000000002</v>
      </c>
      <c r="CN67">
        <v>19.579999999999998</v>
      </c>
      <c r="CO67">
        <v>19.87</v>
      </c>
      <c r="CP67">
        <v>3.3000000000000002E-2</v>
      </c>
      <c r="CQ67">
        <v>0.183</v>
      </c>
      <c r="CR67">
        <v>4.2000000000000003E-2</v>
      </c>
      <c r="CS67">
        <v>0.192</v>
      </c>
      <c r="CT67">
        <v>0.33300000000000002</v>
      </c>
      <c r="CU67">
        <v>0.35799999999999998</v>
      </c>
      <c r="CV67">
        <v>0.25</v>
      </c>
      <c r="CW67">
        <v>0.57499999999999996</v>
      </c>
      <c r="CX67">
        <v>0.95</v>
      </c>
      <c r="CY67">
        <v>0.73299999999999998</v>
      </c>
      <c r="CZ67">
        <v>0.69199999999999995</v>
      </c>
      <c r="DA67">
        <v>1</v>
      </c>
      <c r="DB67">
        <v>0.45</v>
      </c>
      <c r="DC67">
        <v>0.17499999999999999</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5.3070000000000004</v>
      </c>
      <c r="EG67">
        <v>4.1970000000000001</v>
      </c>
      <c r="EH67">
        <v>5.6070000000000002</v>
      </c>
      <c r="EI67">
        <v>3.2570000000000001</v>
      </c>
      <c r="EJ67">
        <v>3.0510000000000002</v>
      </c>
      <c r="EK67">
        <v>2.9710000000000001</v>
      </c>
      <c r="EL67">
        <v>3.153</v>
      </c>
      <c r="EM67">
        <v>-3.4</v>
      </c>
      <c r="EN67">
        <v>1.351</v>
      </c>
      <c r="EO67">
        <v>-9.7000000000000003E-2</v>
      </c>
      <c r="EP67">
        <v>-3.7</v>
      </c>
      <c r="EQ67">
        <v>3.6440000000000001</v>
      </c>
      <c r="ER67">
        <v>2.9510000000000001</v>
      </c>
      <c r="ES67">
        <v>5.9950000000000001</v>
      </c>
      <c r="ET67">
        <v>0</v>
      </c>
      <c r="EU67">
        <v>124.60369415810899</v>
      </c>
    </row>
    <row r="68" spans="1:151" x14ac:dyDescent="0.25">
      <c r="A68" t="s">
        <v>679</v>
      </c>
      <c r="B68" t="s">
        <v>833</v>
      </c>
      <c r="C68" t="s">
        <v>595</v>
      </c>
      <c r="D68">
        <v>145</v>
      </c>
      <c r="E68" t="s">
        <v>13</v>
      </c>
      <c r="F68">
        <v>3</v>
      </c>
      <c r="G68">
        <v>2</v>
      </c>
      <c r="H68" t="s">
        <v>2</v>
      </c>
      <c r="I68" t="s">
        <v>612</v>
      </c>
      <c r="J68" t="s">
        <v>611</v>
      </c>
      <c r="K68" t="s">
        <v>606</v>
      </c>
      <c r="L68" t="s">
        <v>831</v>
      </c>
      <c r="M68" s="7">
        <v>0</v>
      </c>
      <c r="N68" s="7">
        <v>561.32352648023357</v>
      </c>
      <c r="O68" s="7">
        <f>M68*'Emission and cost factors'!$D$8+N68*'Emission and cost factors'!$E$8</f>
        <v>258.20882218090748</v>
      </c>
      <c r="P68" s="8">
        <f>M68*'Emission and cost factors'!$D$9+N68*'Emission and cost factors'!$E$9</f>
        <v>84.198528972035035</v>
      </c>
      <c r="Q68" s="7">
        <f t="shared" si="14"/>
        <v>16.570714285714285</v>
      </c>
      <c r="R68" s="2">
        <f t="shared" si="15"/>
        <v>14</v>
      </c>
      <c r="S68" s="2">
        <f t="shared" si="16"/>
        <v>14</v>
      </c>
      <c r="T68" s="2">
        <f t="shared" si="17"/>
        <v>13</v>
      </c>
      <c r="U68" s="7">
        <f t="shared" si="18"/>
        <v>1</v>
      </c>
      <c r="V68" s="7">
        <f t="shared" si="19"/>
        <v>0.96785714285714286</v>
      </c>
      <c r="W68" s="7">
        <f t="shared" si="20"/>
        <v>0.84442857142857142</v>
      </c>
      <c r="X68">
        <v>18.440000000000001</v>
      </c>
      <c r="Y68">
        <v>17.47</v>
      </c>
      <c r="Z68">
        <v>17.46</v>
      </c>
      <c r="AA68">
        <v>17.13</v>
      </c>
      <c r="AB68">
        <v>16.600000000000001</v>
      </c>
      <c r="AC68">
        <v>16.52</v>
      </c>
      <c r="AD68">
        <v>16.649999999999999</v>
      </c>
      <c r="AE68">
        <v>15.81</v>
      </c>
      <c r="AF68">
        <v>15.49</v>
      </c>
      <c r="AG68">
        <v>15.8</v>
      </c>
      <c r="AH68">
        <v>15.6</v>
      </c>
      <c r="AI68">
        <v>15.66</v>
      </c>
      <c r="AJ68">
        <v>16.41</v>
      </c>
      <c r="AK68">
        <v>16.95</v>
      </c>
      <c r="AL68">
        <v>1</v>
      </c>
      <c r="AM68">
        <v>1</v>
      </c>
      <c r="AN68">
        <v>1</v>
      </c>
      <c r="AO68">
        <v>1</v>
      </c>
      <c r="AP68">
        <v>1</v>
      </c>
      <c r="AQ68">
        <v>1</v>
      </c>
      <c r="AR68">
        <v>1</v>
      </c>
      <c r="AS68">
        <v>1</v>
      </c>
      <c r="AT68">
        <v>1</v>
      </c>
      <c r="AU68">
        <v>1</v>
      </c>
      <c r="AV68">
        <v>1</v>
      </c>
      <c r="AW68">
        <v>1</v>
      </c>
      <c r="AX68">
        <v>1</v>
      </c>
      <c r="AY68">
        <v>1</v>
      </c>
      <c r="AZ68">
        <v>0.55000000000000004</v>
      </c>
      <c r="BA68">
        <v>1</v>
      </c>
      <c r="BB68">
        <v>1</v>
      </c>
      <c r="BC68">
        <v>1</v>
      </c>
      <c r="BD68">
        <v>1</v>
      </c>
      <c r="BE68">
        <v>1</v>
      </c>
      <c r="BF68">
        <v>1</v>
      </c>
      <c r="BG68">
        <v>1</v>
      </c>
      <c r="BH68">
        <v>1</v>
      </c>
      <c r="BI68">
        <v>1</v>
      </c>
      <c r="BJ68">
        <v>1</v>
      </c>
      <c r="BK68">
        <v>1</v>
      </c>
      <c r="BL68">
        <v>1</v>
      </c>
      <c r="BM68">
        <v>1</v>
      </c>
      <c r="BN68">
        <v>0</v>
      </c>
      <c r="BO68">
        <v>0.49399999999999999</v>
      </c>
      <c r="BP68">
        <v>0.56100000000000005</v>
      </c>
      <c r="BQ68">
        <v>0.76700000000000002</v>
      </c>
      <c r="BR68">
        <v>1</v>
      </c>
      <c r="BS68">
        <v>1</v>
      </c>
      <c r="BT68">
        <v>1</v>
      </c>
      <c r="BU68">
        <v>1</v>
      </c>
      <c r="BV68">
        <v>1</v>
      </c>
      <c r="BW68">
        <v>1</v>
      </c>
      <c r="BX68">
        <v>1</v>
      </c>
      <c r="BY68">
        <v>1</v>
      </c>
      <c r="BZ68">
        <v>1</v>
      </c>
      <c r="CA68">
        <v>1</v>
      </c>
      <c r="CB68">
        <v>17.52</v>
      </c>
      <c r="CC68">
        <v>16.47</v>
      </c>
      <c r="CD68">
        <v>16.63</v>
      </c>
      <c r="CE68">
        <v>16.309999999999999</v>
      </c>
      <c r="CF68">
        <v>15.77</v>
      </c>
      <c r="CG68">
        <v>15.67</v>
      </c>
      <c r="CH68">
        <v>15.84</v>
      </c>
      <c r="CI68">
        <v>14.87</v>
      </c>
      <c r="CJ68">
        <v>14.48</v>
      </c>
      <c r="CK68">
        <v>14.85</v>
      </c>
      <c r="CL68">
        <v>14.49</v>
      </c>
      <c r="CM68">
        <v>14.66</v>
      </c>
      <c r="CN68">
        <v>15.51</v>
      </c>
      <c r="CO68">
        <v>16.170000000000002</v>
      </c>
      <c r="CP68">
        <v>1</v>
      </c>
      <c r="CQ68">
        <v>1</v>
      </c>
      <c r="CR68">
        <v>1</v>
      </c>
      <c r="CS68">
        <v>1</v>
      </c>
      <c r="CT68">
        <v>1</v>
      </c>
      <c r="CU68">
        <v>1</v>
      </c>
      <c r="CV68">
        <v>1</v>
      </c>
      <c r="CW68">
        <v>1</v>
      </c>
      <c r="CX68">
        <v>1</v>
      </c>
      <c r="CY68">
        <v>1</v>
      </c>
      <c r="CZ68">
        <v>1</v>
      </c>
      <c r="DA68">
        <v>1</v>
      </c>
      <c r="DB68">
        <v>1</v>
      </c>
      <c r="DC68">
        <v>1</v>
      </c>
      <c r="DD68">
        <v>1</v>
      </c>
      <c r="DE68">
        <v>1</v>
      </c>
      <c r="DF68">
        <v>1</v>
      </c>
      <c r="DG68">
        <v>1</v>
      </c>
      <c r="DH68">
        <v>1</v>
      </c>
      <c r="DI68">
        <v>1</v>
      </c>
      <c r="DJ68">
        <v>1</v>
      </c>
      <c r="DK68">
        <v>1</v>
      </c>
      <c r="DL68">
        <v>1</v>
      </c>
      <c r="DM68">
        <v>1</v>
      </c>
      <c r="DN68">
        <v>1</v>
      </c>
      <c r="DO68">
        <v>1</v>
      </c>
      <c r="DP68">
        <v>1</v>
      </c>
      <c r="DQ68">
        <v>1</v>
      </c>
      <c r="DR68">
        <v>0.38300000000000001</v>
      </c>
      <c r="DS68">
        <v>1</v>
      </c>
      <c r="DT68">
        <v>1</v>
      </c>
      <c r="DU68">
        <v>1</v>
      </c>
      <c r="DV68">
        <v>1</v>
      </c>
      <c r="DW68">
        <v>1</v>
      </c>
      <c r="DX68">
        <v>1</v>
      </c>
      <c r="DY68">
        <v>1</v>
      </c>
      <c r="DZ68">
        <v>1</v>
      </c>
      <c r="EA68">
        <v>1</v>
      </c>
      <c r="EB68">
        <v>1</v>
      </c>
      <c r="EC68">
        <v>1</v>
      </c>
      <c r="ED68">
        <v>1</v>
      </c>
      <c r="EE68">
        <v>1</v>
      </c>
      <c r="EF68">
        <v>5.2050000000000001</v>
      </c>
      <c r="EG68">
        <v>4.0979999999999999</v>
      </c>
      <c r="EH68">
        <v>5.4370000000000003</v>
      </c>
      <c r="EI68">
        <v>3.105</v>
      </c>
      <c r="EJ68">
        <v>3.0009999999999999</v>
      </c>
      <c r="EK68">
        <v>2.956</v>
      </c>
      <c r="EL68">
        <v>3.0019999999999998</v>
      </c>
      <c r="EM68">
        <v>-3.5329999999999999</v>
      </c>
      <c r="EN68">
        <v>1.3009999999999999</v>
      </c>
      <c r="EO68">
        <v>-0.29699999999999999</v>
      </c>
      <c r="EP68">
        <v>-3.7</v>
      </c>
      <c r="EQ68">
        <v>3.6970000000000001</v>
      </c>
      <c r="ER68">
        <v>2.87</v>
      </c>
      <c r="ES68">
        <v>5.9969999999999999</v>
      </c>
      <c r="ET68">
        <v>0</v>
      </c>
      <c r="EU68">
        <v>261.95097902410902</v>
      </c>
    </row>
    <row r="69" spans="1:151" x14ac:dyDescent="0.25">
      <c r="A69" t="s">
        <v>680</v>
      </c>
      <c r="B69" t="s">
        <v>833</v>
      </c>
      <c r="C69" t="s">
        <v>595</v>
      </c>
      <c r="D69">
        <v>146</v>
      </c>
      <c r="E69" t="s">
        <v>13</v>
      </c>
      <c r="F69">
        <v>3</v>
      </c>
      <c r="G69">
        <v>2</v>
      </c>
      <c r="H69" t="s">
        <v>2</v>
      </c>
      <c r="I69" t="s">
        <v>612</v>
      </c>
      <c r="J69" t="s">
        <v>5</v>
      </c>
      <c r="K69" t="s">
        <v>606</v>
      </c>
      <c r="L69" t="s">
        <v>831</v>
      </c>
      <c r="M69" s="7">
        <v>0</v>
      </c>
      <c r="N69" s="7">
        <v>561.32208689914069</v>
      </c>
      <c r="O69" s="7">
        <f>M69*'Emission and cost factors'!$D$8+N69*'Emission and cost factors'!$E$8</f>
        <v>258.20815997360472</v>
      </c>
      <c r="P69" s="8">
        <f>M69*'Emission and cost factors'!$D$9+N69*'Emission and cost factors'!$E$9</f>
        <v>84.198313034871106</v>
      </c>
      <c r="Q69" s="7">
        <f t="shared" si="14"/>
        <v>16.570714285714285</v>
      </c>
      <c r="R69" s="2">
        <f t="shared" si="15"/>
        <v>14</v>
      </c>
      <c r="S69" s="2">
        <f t="shared" si="16"/>
        <v>14</v>
      </c>
      <c r="T69" s="2">
        <f t="shared" si="17"/>
        <v>13</v>
      </c>
      <c r="U69" s="7">
        <f t="shared" si="18"/>
        <v>1</v>
      </c>
      <c r="V69" s="7">
        <f t="shared" si="19"/>
        <v>0.96785714285714286</v>
      </c>
      <c r="W69" s="7">
        <f t="shared" si="20"/>
        <v>0.84442857142857142</v>
      </c>
      <c r="X69">
        <v>18.440000000000001</v>
      </c>
      <c r="Y69">
        <v>17.47</v>
      </c>
      <c r="Z69">
        <v>17.46</v>
      </c>
      <c r="AA69">
        <v>17.13</v>
      </c>
      <c r="AB69">
        <v>16.600000000000001</v>
      </c>
      <c r="AC69">
        <v>16.52</v>
      </c>
      <c r="AD69">
        <v>16.649999999999999</v>
      </c>
      <c r="AE69">
        <v>15.81</v>
      </c>
      <c r="AF69">
        <v>15.49</v>
      </c>
      <c r="AG69">
        <v>15.8</v>
      </c>
      <c r="AH69">
        <v>15.6</v>
      </c>
      <c r="AI69">
        <v>15.66</v>
      </c>
      <c r="AJ69">
        <v>16.41</v>
      </c>
      <c r="AK69">
        <v>16.95</v>
      </c>
      <c r="AL69">
        <v>1</v>
      </c>
      <c r="AM69">
        <v>1</v>
      </c>
      <c r="AN69">
        <v>1</v>
      </c>
      <c r="AO69">
        <v>1</v>
      </c>
      <c r="AP69">
        <v>1</v>
      </c>
      <c r="AQ69">
        <v>1</v>
      </c>
      <c r="AR69">
        <v>1</v>
      </c>
      <c r="AS69">
        <v>1</v>
      </c>
      <c r="AT69">
        <v>1</v>
      </c>
      <c r="AU69">
        <v>1</v>
      </c>
      <c r="AV69">
        <v>1</v>
      </c>
      <c r="AW69">
        <v>1</v>
      </c>
      <c r="AX69">
        <v>1</v>
      </c>
      <c r="AY69">
        <v>1</v>
      </c>
      <c r="AZ69">
        <v>0.55000000000000004</v>
      </c>
      <c r="BA69">
        <v>1</v>
      </c>
      <c r="BB69">
        <v>1</v>
      </c>
      <c r="BC69">
        <v>1</v>
      </c>
      <c r="BD69">
        <v>1</v>
      </c>
      <c r="BE69">
        <v>1</v>
      </c>
      <c r="BF69">
        <v>1</v>
      </c>
      <c r="BG69">
        <v>1</v>
      </c>
      <c r="BH69">
        <v>1</v>
      </c>
      <c r="BI69">
        <v>1</v>
      </c>
      <c r="BJ69">
        <v>1</v>
      </c>
      <c r="BK69">
        <v>1</v>
      </c>
      <c r="BL69">
        <v>1</v>
      </c>
      <c r="BM69">
        <v>1</v>
      </c>
      <c r="BN69">
        <v>0</v>
      </c>
      <c r="BO69">
        <v>0.49399999999999999</v>
      </c>
      <c r="BP69">
        <v>0.56100000000000005</v>
      </c>
      <c r="BQ69">
        <v>0.76700000000000002</v>
      </c>
      <c r="BR69">
        <v>1</v>
      </c>
      <c r="BS69">
        <v>1</v>
      </c>
      <c r="BT69">
        <v>1</v>
      </c>
      <c r="BU69">
        <v>1</v>
      </c>
      <c r="BV69">
        <v>1</v>
      </c>
      <c r="BW69">
        <v>1</v>
      </c>
      <c r="BX69">
        <v>1</v>
      </c>
      <c r="BY69">
        <v>1</v>
      </c>
      <c r="BZ69">
        <v>1</v>
      </c>
      <c r="CA69">
        <v>1</v>
      </c>
      <c r="CB69">
        <v>17.52</v>
      </c>
      <c r="CC69">
        <v>16.47</v>
      </c>
      <c r="CD69">
        <v>16.63</v>
      </c>
      <c r="CE69">
        <v>16.309999999999999</v>
      </c>
      <c r="CF69">
        <v>15.77</v>
      </c>
      <c r="CG69">
        <v>15.67</v>
      </c>
      <c r="CH69">
        <v>15.84</v>
      </c>
      <c r="CI69">
        <v>14.87</v>
      </c>
      <c r="CJ69">
        <v>14.48</v>
      </c>
      <c r="CK69">
        <v>14.85</v>
      </c>
      <c r="CL69">
        <v>14.49</v>
      </c>
      <c r="CM69">
        <v>14.66</v>
      </c>
      <c r="CN69">
        <v>15.51</v>
      </c>
      <c r="CO69">
        <v>16.170000000000002</v>
      </c>
      <c r="CP69">
        <v>1</v>
      </c>
      <c r="CQ69">
        <v>1</v>
      </c>
      <c r="CR69">
        <v>1</v>
      </c>
      <c r="CS69">
        <v>1</v>
      </c>
      <c r="CT69">
        <v>1</v>
      </c>
      <c r="CU69">
        <v>1</v>
      </c>
      <c r="CV69">
        <v>1</v>
      </c>
      <c r="CW69">
        <v>1</v>
      </c>
      <c r="CX69">
        <v>1</v>
      </c>
      <c r="CY69">
        <v>1</v>
      </c>
      <c r="CZ69">
        <v>1</v>
      </c>
      <c r="DA69">
        <v>1</v>
      </c>
      <c r="DB69">
        <v>1</v>
      </c>
      <c r="DC69">
        <v>1</v>
      </c>
      <c r="DD69">
        <v>1</v>
      </c>
      <c r="DE69">
        <v>1</v>
      </c>
      <c r="DF69">
        <v>1</v>
      </c>
      <c r="DG69">
        <v>1</v>
      </c>
      <c r="DH69">
        <v>1</v>
      </c>
      <c r="DI69">
        <v>1</v>
      </c>
      <c r="DJ69">
        <v>1</v>
      </c>
      <c r="DK69">
        <v>1</v>
      </c>
      <c r="DL69">
        <v>1</v>
      </c>
      <c r="DM69">
        <v>1</v>
      </c>
      <c r="DN69">
        <v>1</v>
      </c>
      <c r="DO69">
        <v>1</v>
      </c>
      <c r="DP69">
        <v>1</v>
      </c>
      <c r="DQ69">
        <v>1</v>
      </c>
      <c r="DR69">
        <v>0.38300000000000001</v>
      </c>
      <c r="DS69">
        <v>1</v>
      </c>
      <c r="DT69">
        <v>1</v>
      </c>
      <c r="DU69">
        <v>1</v>
      </c>
      <c r="DV69">
        <v>1</v>
      </c>
      <c r="DW69">
        <v>1</v>
      </c>
      <c r="DX69">
        <v>1</v>
      </c>
      <c r="DY69">
        <v>1</v>
      </c>
      <c r="DZ69">
        <v>1</v>
      </c>
      <c r="EA69">
        <v>1</v>
      </c>
      <c r="EB69">
        <v>1</v>
      </c>
      <c r="EC69">
        <v>1</v>
      </c>
      <c r="ED69">
        <v>1</v>
      </c>
      <c r="EE69">
        <v>1</v>
      </c>
      <c r="EF69">
        <v>5.2050000000000001</v>
      </c>
      <c r="EG69">
        <v>4.0979999999999999</v>
      </c>
      <c r="EH69">
        <v>5.4370000000000003</v>
      </c>
      <c r="EI69">
        <v>3.105</v>
      </c>
      <c r="EJ69">
        <v>3.0009999999999999</v>
      </c>
      <c r="EK69">
        <v>2.956</v>
      </c>
      <c r="EL69">
        <v>3.0019999999999998</v>
      </c>
      <c r="EM69">
        <v>-3.5329999999999999</v>
      </c>
      <c r="EN69">
        <v>1.3009999999999999</v>
      </c>
      <c r="EO69">
        <v>-0.29699999999999999</v>
      </c>
      <c r="EP69">
        <v>-3.7</v>
      </c>
      <c r="EQ69">
        <v>3.6970000000000001</v>
      </c>
      <c r="ER69">
        <v>2.87</v>
      </c>
      <c r="ES69">
        <v>5.9969999999999999</v>
      </c>
      <c r="ET69">
        <v>0</v>
      </c>
      <c r="EU69">
        <v>261.95030721959898</v>
      </c>
    </row>
    <row r="70" spans="1:151" x14ac:dyDescent="0.25">
      <c r="A70" t="s">
        <v>681</v>
      </c>
      <c r="B70" t="s">
        <v>833</v>
      </c>
      <c r="C70" t="s">
        <v>595</v>
      </c>
      <c r="D70">
        <v>147</v>
      </c>
      <c r="E70" t="s">
        <v>13</v>
      </c>
      <c r="F70">
        <v>3</v>
      </c>
      <c r="G70">
        <v>2</v>
      </c>
      <c r="H70" t="s">
        <v>2</v>
      </c>
      <c r="I70" t="s">
        <v>7</v>
      </c>
      <c r="J70" t="s">
        <v>611</v>
      </c>
      <c r="K70" t="s">
        <v>606</v>
      </c>
      <c r="L70" t="s">
        <v>831</v>
      </c>
      <c r="M70" s="7">
        <v>0</v>
      </c>
      <c r="N70" s="7">
        <v>559.2797532303772</v>
      </c>
      <c r="O70" s="7">
        <f>M70*'Emission and cost factors'!$D$8+N70*'Emission and cost factors'!$E$8</f>
        <v>257.26868648597355</v>
      </c>
      <c r="P70" s="8">
        <f>M70*'Emission and cost factors'!$D$9+N70*'Emission and cost factors'!$E$9</f>
        <v>83.891962984556571</v>
      </c>
      <c r="Q70" s="7">
        <f t="shared" si="14"/>
        <v>16.639285714285712</v>
      </c>
      <c r="R70" s="2">
        <f t="shared" si="15"/>
        <v>14</v>
      </c>
      <c r="S70" s="2">
        <f t="shared" si="16"/>
        <v>14</v>
      </c>
      <c r="T70" s="2">
        <f t="shared" si="17"/>
        <v>13</v>
      </c>
      <c r="U70" s="7">
        <f t="shared" si="18"/>
        <v>1</v>
      </c>
      <c r="V70" s="7">
        <f t="shared" si="19"/>
        <v>0.96307142857142858</v>
      </c>
      <c r="W70" s="7">
        <f t="shared" si="20"/>
        <v>0.85085714285714276</v>
      </c>
      <c r="X70">
        <v>18.559999999999999</v>
      </c>
      <c r="Y70">
        <v>17.59</v>
      </c>
      <c r="Z70">
        <v>17.48</v>
      </c>
      <c r="AA70">
        <v>17.149999999999999</v>
      </c>
      <c r="AB70">
        <v>16.64</v>
      </c>
      <c r="AC70">
        <v>16.57</v>
      </c>
      <c r="AD70">
        <v>16.690000000000001</v>
      </c>
      <c r="AE70">
        <v>15.92</v>
      </c>
      <c r="AF70">
        <v>15.58</v>
      </c>
      <c r="AG70">
        <v>15.89</v>
      </c>
      <c r="AH70">
        <v>15.72</v>
      </c>
      <c r="AI70">
        <v>15.73</v>
      </c>
      <c r="AJ70">
        <v>16.46</v>
      </c>
      <c r="AK70">
        <v>16.97</v>
      </c>
      <c r="AL70">
        <v>1</v>
      </c>
      <c r="AM70">
        <v>1</v>
      </c>
      <c r="AN70">
        <v>1</v>
      </c>
      <c r="AO70">
        <v>1</v>
      </c>
      <c r="AP70">
        <v>1</v>
      </c>
      <c r="AQ70">
        <v>1</v>
      </c>
      <c r="AR70">
        <v>1</v>
      </c>
      <c r="AS70">
        <v>1</v>
      </c>
      <c r="AT70">
        <v>1</v>
      </c>
      <c r="AU70">
        <v>1</v>
      </c>
      <c r="AV70">
        <v>1</v>
      </c>
      <c r="AW70">
        <v>1</v>
      </c>
      <c r="AX70">
        <v>1</v>
      </c>
      <c r="AY70">
        <v>1</v>
      </c>
      <c r="AZ70">
        <v>0.48299999999999998</v>
      </c>
      <c r="BA70">
        <v>1</v>
      </c>
      <c r="BB70">
        <v>1</v>
      </c>
      <c r="BC70">
        <v>1</v>
      </c>
      <c r="BD70">
        <v>1</v>
      </c>
      <c r="BE70">
        <v>1</v>
      </c>
      <c r="BF70">
        <v>1</v>
      </c>
      <c r="BG70">
        <v>1</v>
      </c>
      <c r="BH70">
        <v>1</v>
      </c>
      <c r="BI70">
        <v>1</v>
      </c>
      <c r="BJ70">
        <v>1</v>
      </c>
      <c r="BK70">
        <v>1</v>
      </c>
      <c r="BL70">
        <v>1</v>
      </c>
      <c r="BM70">
        <v>1</v>
      </c>
      <c r="BN70">
        <v>0</v>
      </c>
      <c r="BO70">
        <v>0.42799999999999999</v>
      </c>
      <c r="BP70">
        <v>0.61699999999999999</v>
      </c>
      <c r="BQ70">
        <v>0.86699999999999999</v>
      </c>
      <c r="BR70">
        <v>1</v>
      </c>
      <c r="BS70">
        <v>1</v>
      </c>
      <c r="BT70">
        <v>1</v>
      </c>
      <c r="BU70">
        <v>1</v>
      </c>
      <c r="BV70">
        <v>1</v>
      </c>
      <c r="BW70">
        <v>1</v>
      </c>
      <c r="BX70">
        <v>1</v>
      </c>
      <c r="BY70">
        <v>1</v>
      </c>
      <c r="BZ70">
        <v>1</v>
      </c>
      <c r="CA70">
        <v>1</v>
      </c>
      <c r="CB70">
        <v>17.7</v>
      </c>
      <c r="CC70">
        <v>16.579999999999998</v>
      </c>
      <c r="CD70">
        <v>16.68</v>
      </c>
      <c r="CE70">
        <v>16.37</v>
      </c>
      <c r="CF70">
        <v>15.86</v>
      </c>
      <c r="CG70">
        <v>15.76</v>
      </c>
      <c r="CH70">
        <v>15.92</v>
      </c>
      <c r="CI70">
        <v>15.04</v>
      </c>
      <c r="CJ70">
        <v>14.63</v>
      </c>
      <c r="CK70">
        <v>14.98</v>
      </c>
      <c r="CL70">
        <v>14.67</v>
      </c>
      <c r="CM70">
        <v>14.77</v>
      </c>
      <c r="CN70">
        <v>15.59</v>
      </c>
      <c r="CO70">
        <v>16.21</v>
      </c>
      <c r="CP70">
        <v>1</v>
      </c>
      <c r="CQ70">
        <v>1</v>
      </c>
      <c r="CR70">
        <v>1</v>
      </c>
      <c r="CS70">
        <v>1</v>
      </c>
      <c r="CT70">
        <v>1</v>
      </c>
      <c r="CU70">
        <v>1</v>
      </c>
      <c r="CV70">
        <v>1</v>
      </c>
      <c r="CW70">
        <v>1</v>
      </c>
      <c r="CX70">
        <v>1</v>
      </c>
      <c r="CY70">
        <v>1</v>
      </c>
      <c r="CZ70">
        <v>1</v>
      </c>
      <c r="DA70">
        <v>1</v>
      </c>
      <c r="DB70">
        <v>1</v>
      </c>
      <c r="DC70">
        <v>1</v>
      </c>
      <c r="DD70">
        <v>1</v>
      </c>
      <c r="DE70">
        <v>1</v>
      </c>
      <c r="DF70">
        <v>1</v>
      </c>
      <c r="DG70">
        <v>1</v>
      </c>
      <c r="DH70">
        <v>1</v>
      </c>
      <c r="DI70">
        <v>1</v>
      </c>
      <c r="DJ70">
        <v>1</v>
      </c>
      <c r="DK70">
        <v>1</v>
      </c>
      <c r="DL70">
        <v>1</v>
      </c>
      <c r="DM70">
        <v>1</v>
      </c>
      <c r="DN70">
        <v>1</v>
      </c>
      <c r="DO70">
        <v>1</v>
      </c>
      <c r="DP70">
        <v>1</v>
      </c>
      <c r="DQ70">
        <v>1</v>
      </c>
      <c r="DR70">
        <v>0.27200000000000002</v>
      </c>
      <c r="DS70">
        <v>1</v>
      </c>
      <c r="DT70">
        <v>1</v>
      </c>
      <c r="DU70">
        <v>1</v>
      </c>
      <c r="DV70">
        <v>1</v>
      </c>
      <c r="DW70">
        <v>1</v>
      </c>
      <c r="DX70">
        <v>1</v>
      </c>
      <c r="DY70">
        <v>1</v>
      </c>
      <c r="DZ70">
        <v>1</v>
      </c>
      <c r="EA70">
        <v>1</v>
      </c>
      <c r="EB70">
        <v>1</v>
      </c>
      <c r="EC70">
        <v>1</v>
      </c>
      <c r="ED70">
        <v>1</v>
      </c>
      <c r="EE70">
        <v>1</v>
      </c>
      <c r="EF70">
        <v>5.2050000000000001</v>
      </c>
      <c r="EG70">
        <v>4.0979999999999999</v>
      </c>
      <c r="EH70">
        <v>5.4370000000000003</v>
      </c>
      <c r="EI70">
        <v>3.105</v>
      </c>
      <c r="EJ70">
        <v>3.0009999999999999</v>
      </c>
      <c r="EK70">
        <v>2.956</v>
      </c>
      <c r="EL70">
        <v>3.0019999999999998</v>
      </c>
      <c r="EM70">
        <v>-3.5329999999999999</v>
      </c>
      <c r="EN70">
        <v>1.3009999999999999</v>
      </c>
      <c r="EO70">
        <v>-0.29699999999999999</v>
      </c>
      <c r="EP70">
        <v>-3.7</v>
      </c>
      <c r="EQ70">
        <v>3.6970000000000001</v>
      </c>
      <c r="ER70">
        <v>2.87</v>
      </c>
      <c r="ES70">
        <v>5.9969999999999999</v>
      </c>
      <c r="ET70">
        <v>0</v>
      </c>
      <c r="EU70">
        <v>260.997218174176</v>
      </c>
    </row>
    <row r="71" spans="1:151" x14ac:dyDescent="0.25">
      <c r="A71" t="s">
        <v>682</v>
      </c>
      <c r="B71" t="s">
        <v>833</v>
      </c>
      <c r="C71" t="s">
        <v>595</v>
      </c>
      <c r="D71">
        <v>149</v>
      </c>
      <c r="E71" t="s">
        <v>13</v>
      </c>
      <c r="F71">
        <v>3</v>
      </c>
      <c r="G71">
        <v>2</v>
      </c>
      <c r="H71" t="s">
        <v>2</v>
      </c>
      <c r="I71" t="s">
        <v>3</v>
      </c>
      <c r="J71" t="s">
        <v>611</v>
      </c>
      <c r="K71" t="s">
        <v>606</v>
      </c>
      <c r="L71" t="s">
        <v>831</v>
      </c>
      <c r="M71" s="7">
        <v>0</v>
      </c>
      <c r="N71" s="7">
        <v>562.919709420495</v>
      </c>
      <c r="O71" s="7">
        <f>M71*'Emission and cost factors'!$D$8+N71*'Emission and cost factors'!$E$8</f>
        <v>258.94306633342774</v>
      </c>
      <c r="P71" s="8">
        <f>M71*'Emission and cost factors'!$D$9+N71*'Emission and cost factors'!$E$9</f>
        <v>84.437956413074247</v>
      </c>
      <c r="Q71" s="7">
        <f t="shared" si="14"/>
        <v>16.460714285714285</v>
      </c>
      <c r="R71" s="2">
        <f t="shared" si="15"/>
        <v>14</v>
      </c>
      <c r="S71" s="2">
        <f t="shared" si="16"/>
        <v>14</v>
      </c>
      <c r="T71" s="2">
        <f t="shared" si="17"/>
        <v>13</v>
      </c>
      <c r="U71" s="7">
        <f t="shared" si="18"/>
        <v>1</v>
      </c>
      <c r="V71" s="7">
        <f t="shared" si="19"/>
        <v>0.97221428571428581</v>
      </c>
      <c r="W71" s="7">
        <f t="shared" si="20"/>
        <v>0.8333571428571428</v>
      </c>
      <c r="X71">
        <v>18.28</v>
      </c>
      <c r="Y71">
        <v>17.309999999999999</v>
      </c>
      <c r="Z71">
        <v>17.399999999999999</v>
      </c>
      <c r="AA71">
        <v>17.05</v>
      </c>
      <c r="AB71">
        <v>16.510000000000002</v>
      </c>
      <c r="AC71">
        <v>16.420000000000002</v>
      </c>
      <c r="AD71">
        <v>16.57</v>
      </c>
      <c r="AE71">
        <v>15.65</v>
      </c>
      <c r="AF71">
        <v>15.36</v>
      </c>
      <c r="AG71">
        <v>15.68</v>
      </c>
      <c r="AH71">
        <v>15.44</v>
      </c>
      <c r="AI71">
        <v>15.55</v>
      </c>
      <c r="AJ71">
        <v>16.32</v>
      </c>
      <c r="AK71">
        <v>16.91</v>
      </c>
      <c r="AL71">
        <v>1</v>
      </c>
      <c r="AM71">
        <v>1</v>
      </c>
      <c r="AN71">
        <v>1</v>
      </c>
      <c r="AO71">
        <v>1</v>
      </c>
      <c r="AP71">
        <v>1</v>
      </c>
      <c r="AQ71">
        <v>1</v>
      </c>
      <c r="AR71">
        <v>1</v>
      </c>
      <c r="AS71">
        <v>1</v>
      </c>
      <c r="AT71">
        <v>1</v>
      </c>
      <c r="AU71">
        <v>1</v>
      </c>
      <c r="AV71">
        <v>1</v>
      </c>
      <c r="AW71">
        <v>1</v>
      </c>
      <c r="AX71">
        <v>1</v>
      </c>
      <c r="AY71">
        <v>1</v>
      </c>
      <c r="AZ71">
        <v>0.61099999999999999</v>
      </c>
      <c r="BA71">
        <v>1</v>
      </c>
      <c r="BB71">
        <v>1</v>
      </c>
      <c r="BC71">
        <v>1</v>
      </c>
      <c r="BD71">
        <v>1</v>
      </c>
      <c r="BE71">
        <v>1</v>
      </c>
      <c r="BF71">
        <v>1</v>
      </c>
      <c r="BG71">
        <v>1</v>
      </c>
      <c r="BH71">
        <v>1</v>
      </c>
      <c r="BI71">
        <v>1</v>
      </c>
      <c r="BJ71">
        <v>1</v>
      </c>
      <c r="BK71">
        <v>1</v>
      </c>
      <c r="BL71">
        <v>1</v>
      </c>
      <c r="BM71">
        <v>1</v>
      </c>
      <c r="BN71">
        <v>0</v>
      </c>
      <c r="BO71">
        <v>0.55600000000000005</v>
      </c>
      <c r="BP71">
        <v>0.53900000000000003</v>
      </c>
      <c r="BQ71">
        <v>0.72799999999999998</v>
      </c>
      <c r="BR71">
        <v>1</v>
      </c>
      <c r="BS71">
        <v>1</v>
      </c>
      <c r="BT71">
        <v>1</v>
      </c>
      <c r="BU71">
        <v>1</v>
      </c>
      <c r="BV71">
        <v>1</v>
      </c>
      <c r="BW71">
        <v>1</v>
      </c>
      <c r="BX71">
        <v>1</v>
      </c>
      <c r="BY71">
        <v>1</v>
      </c>
      <c r="BZ71">
        <v>1</v>
      </c>
      <c r="CA71">
        <v>0.84399999999999997</v>
      </c>
      <c r="CB71">
        <v>17.3</v>
      </c>
      <c r="CC71">
        <v>16.3</v>
      </c>
      <c r="CD71">
        <v>16.559999999999999</v>
      </c>
      <c r="CE71">
        <v>16.190000000000001</v>
      </c>
      <c r="CF71">
        <v>15.62</v>
      </c>
      <c r="CG71">
        <v>15.53</v>
      </c>
      <c r="CH71">
        <v>15.71</v>
      </c>
      <c r="CI71">
        <v>14.63</v>
      </c>
      <c r="CJ71">
        <v>14.28</v>
      </c>
      <c r="CK71">
        <v>14.67</v>
      </c>
      <c r="CL71">
        <v>14.25</v>
      </c>
      <c r="CM71">
        <v>14.5</v>
      </c>
      <c r="CN71">
        <v>15.39</v>
      </c>
      <c r="CO71">
        <v>16.079999999999998</v>
      </c>
      <c r="CP71">
        <v>1</v>
      </c>
      <c r="CQ71">
        <v>1</v>
      </c>
      <c r="CR71">
        <v>1</v>
      </c>
      <c r="CS71">
        <v>1</v>
      </c>
      <c r="CT71">
        <v>1</v>
      </c>
      <c r="CU71">
        <v>1</v>
      </c>
      <c r="CV71">
        <v>1</v>
      </c>
      <c r="CW71">
        <v>1</v>
      </c>
      <c r="CX71">
        <v>1</v>
      </c>
      <c r="CY71">
        <v>1</v>
      </c>
      <c r="CZ71">
        <v>1</v>
      </c>
      <c r="DA71">
        <v>1</v>
      </c>
      <c r="DB71">
        <v>1</v>
      </c>
      <c r="DC71">
        <v>1</v>
      </c>
      <c r="DD71">
        <v>1</v>
      </c>
      <c r="DE71">
        <v>1</v>
      </c>
      <c r="DF71">
        <v>1</v>
      </c>
      <c r="DG71">
        <v>1</v>
      </c>
      <c r="DH71">
        <v>1</v>
      </c>
      <c r="DI71">
        <v>1</v>
      </c>
      <c r="DJ71">
        <v>1</v>
      </c>
      <c r="DK71">
        <v>1</v>
      </c>
      <c r="DL71">
        <v>1</v>
      </c>
      <c r="DM71">
        <v>1</v>
      </c>
      <c r="DN71">
        <v>1</v>
      </c>
      <c r="DO71">
        <v>1</v>
      </c>
      <c r="DP71">
        <v>1</v>
      </c>
      <c r="DQ71">
        <v>1</v>
      </c>
      <c r="DR71">
        <v>0.48299999999999998</v>
      </c>
      <c r="DS71">
        <v>1</v>
      </c>
      <c r="DT71">
        <v>1</v>
      </c>
      <c r="DU71">
        <v>1</v>
      </c>
      <c r="DV71">
        <v>1</v>
      </c>
      <c r="DW71">
        <v>1</v>
      </c>
      <c r="DX71">
        <v>1</v>
      </c>
      <c r="DY71">
        <v>1</v>
      </c>
      <c r="DZ71">
        <v>1</v>
      </c>
      <c r="EA71">
        <v>1</v>
      </c>
      <c r="EB71">
        <v>1</v>
      </c>
      <c r="EC71">
        <v>1</v>
      </c>
      <c r="ED71">
        <v>1</v>
      </c>
      <c r="EE71">
        <v>1</v>
      </c>
      <c r="EF71">
        <v>5.2050000000000001</v>
      </c>
      <c r="EG71">
        <v>4.0979999999999999</v>
      </c>
      <c r="EH71">
        <v>5.4370000000000003</v>
      </c>
      <c r="EI71">
        <v>3.105</v>
      </c>
      <c r="EJ71">
        <v>3.0009999999999999</v>
      </c>
      <c r="EK71">
        <v>2.956</v>
      </c>
      <c r="EL71">
        <v>3.0019999999999998</v>
      </c>
      <c r="EM71">
        <v>-3.5329999999999999</v>
      </c>
      <c r="EN71">
        <v>1.3009999999999999</v>
      </c>
      <c r="EO71">
        <v>-0.29699999999999999</v>
      </c>
      <c r="EP71">
        <v>-3.7</v>
      </c>
      <c r="EQ71">
        <v>3.6970000000000001</v>
      </c>
      <c r="ER71">
        <v>2.87</v>
      </c>
      <c r="ES71">
        <v>5.9969999999999999</v>
      </c>
      <c r="ET71">
        <v>0</v>
      </c>
      <c r="EU71">
        <v>262.695864396231</v>
      </c>
    </row>
    <row r="72" spans="1:151" x14ac:dyDescent="0.25">
      <c r="A72" t="s">
        <v>683</v>
      </c>
      <c r="B72" t="s">
        <v>833</v>
      </c>
      <c r="C72" t="s">
        <v>595</v>
      </c>
      <c r="D72">
        <v>150</v>
      </c>
      <c r="E72" t="s">
        <v>13</v>
      </c>
      <c r="F72">
        <v>3</v>
      </c>
      <c r="G72">
        <v>2</v>
      </c>
      <c r="H72" t="s">
        <v>2</v>
      </c>
      <c r="I72" t="s">
        <v>3</v>
      </c>
      <c r="J72" t="s">
        <v>5</v>
      </c>
      <c r="K72" t="s">
        <v>606</v>
      </c>
      <c r="L72" t="s">
        <v>831</v>
      </c>
      <c r="M72" s="7">
        <v>0</v>
      </c>
      <c r="N72" s="7">
        <v>562.91792621104287</v>
      </c>
      <c r="O72" s="7">
        <f>M72*'Emission and cost factors'!$D$8+N72*'Emission and cost factors'!$E$8</f>
        <v>258.94224605707973</v>
      </c>
      <c r="P72" s="8">
        <f>M72*'Emission and cost factors'!$D$9+N72*'Emission and cost factors'!$E$9</f>
        <v>84.437688931656425</v>
      </c>
      <c r="Q72" s="7">
        <f t="shared" si="14"/>
        <v>16.460714285714285</v>
      </c>
      <c r="R72" s="2">
        <f t="shared" si="15"/>
        <v>14</v>
      </c>
      <c r="S72" s="2">
        <f t="shared" si="16"/>
        <v>14</v>
      </c>
      <c r="T72" s="2">
        <f t="shared" si="17"/>
        <v>13</v>
      </c>
      <c r="U72" s="7">
        <f t="shared" si="18"/>
        <v>1</v>
      </c>
      <c r="V72" s="7">
        <f t="shared" si="19"/>
        <v>0.97221428571428581</v>
      </c>
      <c r="W72" s="7">
        <f t="shared" si="20"/>
        <v>0.8333571428571428</v>
      </c>
      <c r="X72">
        <v>18.28</v>
      </c>
      <c r="Y72">
        <v>17.309999999999999</v>
      </c>
      <c r="Z72">
        <v>17.399999999999999</v>
      </c>
      <c r="AA72">
        <v>17.05</v>
      </c>
      <c r="AB72">
        <v>16.510000000000002</v>
      </c>
      <c r="AC72">
        <v>16.420000000000002</v>
      </c>
      <c r="AD72">
        <v>16.57</v>
      </c>
      <c r="AE72">
        <v>15.65</v>
      </c>
      <c r="AF72">
        <v>15.36</v>
      </c>
      <c r="AG72">
        <v>15.68</v>
      </c>
      <c r="AH72">
        <v>15.44</v>
      </c>
      <c r="AI72">
        <v>15.55</v>
      </c>
      <c r="AJ72">
        <v>16.32</v>
      </c>
      <c r="AK72">
        <v>16.91</v>
      </c>
      <c r="AL72">
        <v>1</v>
      </c>
      <c r="AM72">
        <v>1</v>
      </c>
      <c r="AN72">
        <v>1</v>
      </c>
      <c r="AO72">
        <v>1</v>
      </c>
      <c r="AP72">
        <v>1</v>
      </c>
      <c r="AQ72">
        <v>1</v>
      </c>
      <c r="AR72">
        <v>1</v>
      </c>
      <c r="AS72">
        <v>1</v>
      </c>
      <c r="AT72">
        <v>1</v>
      </c>
      <c r="AU72">
        <v>1</v>
      </c>
      <c r="AV72">
        <v>1</v>
      </c>
      <c r="AW72">
        <v>1</v>
      </c>
      <c r="AX72">
        <v>1</v>
      </c>
      <c r="AY72">
        <v>1</v>
      </c>
      <c r="AZ72">
        <v>0.61099999999999999</v>
      </c>
      <c r="BA72">
        <v>1</v>
      </c>
      <c r="BB72">
        <v>1</v>
      </c>
      <c r="BC72">
        <v>1</v>
      </c>
      <c r="BD72">
        <v>1</v>
      </c>
      <c r="BE72">
        <v>1</v>
      </c>
      <c r="BF72">
        <v>1</v>
      </c>
      <c r="BG72">
        <v>1</v>
      </c>
      <c r="BH72">
        <v>1</v>
      </c>
      <c r="BI72">
        <v>1</v>
      </c>
      <c r="BJ72">
        <v>1</v>
      </c>
      <c r="BK72">
        <v>1</v>
      </c>
      <c r="BL72">
        <v>1</v>
      </c>
      <c r="BM72">
        <v>1</v>
      </c>
      <c r="BN72">
        <v>0</v>
      </c>
      <c r="BO72">
        <v>0.55600000000000005</v>
      </c>
      <c r="BP72">
        <v>0.53900000000000003</v>
      </c>
      <c r="BQ72">
        <v>0.72799999999999998</v>
      </c>
      <c r="BR72">
        <v>1</v>
      </c>
      <c r="BS72">
        <v>1</v>
      </c>
      <c r="BT72">
        <v>1</v>
      </c>
      <c r="BU72">
        <v>1</v>
      </c>
      <c r="BV72">
        <v>1</v>
      </c>
      <c r="BW72">
        <v>1</v>
      </c>
      <c r="BX72">
        <v>1</v>
      </c>
      <c r="BY72">
        <v>1</v>
      </c>
      <c r="BZ72">
        <v>1</v>
      </c>
      <c r="CA72">
        <v>0.84399999999999997</v>
      </c>
      <c r="CB72">
        <v>17.3</v>
      </c>
      <c r="CC72">
        <v>16.3</v>
      </c>
      <c r="CD72">
        <v>16.559999999999999</v>
      </c>
      <c r="CE72">
        <v>16.190000000000001</v>
      </c>
      <c r="CF72">
        <v>15.62</v>
      </c>
      <c r="CG72">
        <v>15.53</v>
      </c>
      <c r="CH72">
        <v>15.71</v>
      </c>
      <c r="CI72">
        <v>14.63</v>
      </c>
      <c r="CJ72">
        <v>14.28</v>
      </c>
      <c r="CK72">
        <v>14.67</v>
      </c>
      <c r="CL72">
        <v>14.25</v>
      </c>
      <c r="CM72">
        <v>14.5</v>
      </c>
      <c r="CN72">
        <v>15.39</v>
      </c>
      <c r="CO72">
        <v>16.079999999999998</v>
      </c>
      <c r="CP72">
        <v>1</v>
      </c>
      <c r="CQ72">
        <v>1</v>
      </c>
      <c r="CR72">
        <v>1</v>
      </c>
      <c r="CS72">
        <v>1</v>
      </c>
      <c r="CT72">
        <v>1</v>
      </c>
      <c r="CU72">
        <v>1</v>
      </c>
      <c r="CV72">
        <v>1</v>
      </c>
      <c r="CW72">
        <v>1</v>
      </c>
      <c r="CX72">
        <v>1</v>
      </c>
      <c r="CY72">
        <v>1</v>
      </c>
      <c r="CZ72">
        <v>1</v>
      </c>
      <c r="DA72">
        <v>1</v>
      </c>
      <c r="DB72">
        <v>1</v>
      </c>
      <c r="DC72">
        <v>1</v>
      </c>
      <c r="DD72">
        <v>1</v>
      </c>
      <c r="DE72">
        <v>1</v>
      </c>
      <c r="DF72">
        <v>1</v>
      </c>
      <c r="DG72">
        <v>1</v>
      </c>
      <c r="DH72">
        <v>1</v>
      </c>
      <c r="DI72">
        <v>1</v>
      </c>
      <c r="DJ72">
        <v>1</v>
      </c>
      <c r="DK72">
        <v>1</v>
      </c>
      <c r="DL72">
        <v>1</v>
      </c>
      <c r="DM72">
        <v>1</v>
      </c>
      <c r="DN72">
        <v>1</v>
      </c>
      <c r="DO72">
        <v>1</v>
      </c>
      <c r="DP72">
        <v>1</v>
      </c>
      <c r="DQ72">
        <v>1</v>
      </c>
      <c r="DR72">
        <v>0.48299999999999998</v>
      </c>
      <c r="DS72">
        <v>1</v>
      </c>
      <c r="DT72">
        <v>1</v>
      </c>
      <c r="DU72">
        <v>1</v>
      </c>
      <c r="DV72">
        <v>1</v>
      </c>
      <c r="DW72">
        <v>1</v>
      </c>
      <c r="DX72">
        <v>1</v>
      </c>
      <c r="DY72">
        <v>1</v>
      </c>
      <c r="DZ72">
        <v>1</v>
      </c>
      <c r="EA72">
        <v>1</v>
      </c>
      <c r="EB72">
        <v>1</v>
      </c>
      <c r="EC72">
        <v>1</v>
      </c>
      <c r="ED72">
        <v>1</v>
      </c>
      <c r="EE72">
        <v>1</v>
      </c>
      <c r="EF72">
        <v>5.2050000000000001</v>
      </c>
      <c r="EG72">
        <v>4.0979999999999999</v>
      </c>
      <c r="EH72">
        <v>5.4370000000000003</v>
      </c>
      <c r="EI72">
        <v>3.105</v>
      </c>
      <c r="EJ72">
        <v>3.0009999999999999</v>
      </c>
      <c r="EK72">
        <v>2.956</v>
      </c>
      <c r="EL72">
        <v>3.0019999999999998</v>
      </c>
      <c r="EM72">
        <v>-3.5329999999999999</v>
      </c>
      <c r="EN72">
        <v>1.3009999999999999</v>
      </c>
      <c r="EO72">
        <v>-0.29699999999999999</v>
      </c>
      <c r="EP72">
        <v>-3.7</v>
      </c>
      <c r="EQ72">
        <v>3.6970000000000001</v>
      </c>
      <c r="ER72">
        <v>2.87</v>
      </c>
      <c r="ES72">
        <v>5.9969999999999999</v>
      </c>
      <c r="ET72">
        <v>0</v>
      </c>
      <c r="EU72">
        <v>262.69503223181999</v>
      </c>
    </row>
    <row r="73" spans="1:151" x14ac:dyDescent="0.25">
      <c r="A73" t="s">
        <v>684</v>
      </c>
      <c r="B73" t="s">
        <v>833</v>
      </c>
      <c r="C73" t="s">
        <v>595</v>
      </c>
      <c r="D73">
        <v>157</v>
      </c>
      <c r="E73" t="s">
        <v>13</v>
      </c>
      <c r="F73">
        <v>3</v>
      </c>
      <c r="G73">
        <v>2</v>
      </c>
      <c r="H73" t="s">
        <v>8</v>
      </c>
      <c r="I73" t="s">
        <v>612</v>
      </c>
      <c r="J73" t="s">
        <v>611</v>
      </c>
      <c r="K73" t="s">
        <v>606</v>
      </c>
      <c r="L73" t="s">
        <v>831</v>
      </c>
      <c r="M73" s="7">
        <v>0</v>
      </c>
      <c r="N73" s="7">
        <v>411.39454886676424</v>
      </c>
      <c r="O73" s="7">
        <f>M73*'Emission and cost factors'!$D$8+N73*'Emission and cost factors'!$E$8</f>
        <v>189.24149247871156</v>
      </c>
      <c r="P73" s="8">
        <f>M73*'Emission and cost factors'!$D$9+N73*'Emission and cost factors'!$E$9</f>
        <v>61.709182330014634</v>
      </c>
      <c r="Q73" s="7">
        <f t="shared" si="14"/>
        <v>19.392142857142854</v>
      </c>
      <c r="R73" s="2">
        <f t="shared" si="15"/>
        <v>14</v>
      </c>
      <c r="S73" s="2">
        <f t="shared" si="16"/>
        <v>4</v>
      </c>
      <c r="T73" s="2">
        <f t="shared" si="17"/>
        <v>0</v>
      </c>
      <c r="U73" s="7">
        <f t="shared" si="18"/>
        <v>0.55221428571428577</v>
      </c>
      <c r="V73" s="7">
        <f t="shared" si="19"/>
        <v>5.0785714285714288E-2</v>
      </c>
      <c r="W73" s="7">
        <f t="shared" si="20"/>
        <v>0</v>
      </c>
      <c r="X73">
        <v>19.97</v>
      </c>
      <c r="Y73">
        <v>19.77</v>
      </c>
      <c r="Z73">
        <v>19.920000000000002</v>
      </c>
      <c r="AA73">
        <v>19.78</v>
      </c>
      <c r="AB73">
        <v>19.600000000000001</v>
      </c>
      <c r="AC73">
        <v>19.54</v>
      </c>
      <c r="AD73">
        <v>19.579999999999998</v>
      </c>
      <c r="AE73">
        <v>19.07</v>
      </c>
      <c r="AF73">
        <v>18.809999999999999</v>
      </c>
      <c r="AG73">
        <v>18.87</v>
      </c>
      <c r="AH73">
        <v>18.84</v>
      </c>
      <c r="AI73">
        <v>18.79</v>
      </c>
      <c r="AJ73">
        <v>19.239999999999998</v>
      </c>
      <c r="AK73">
        <v>19.71</v>
      </c>
      <c r="AL73">
        <v>4.3999999999999997E-2</v>
      </c>
      <c r="AM73">
        <v>0.28299999999999997</v>
      </c>
      <c r="AN73">
        <v>0.1</v>
      </c>
      <c r="AO73">
        <v>0.26100000000000001</v>
      </c>
      <c r="AP73">
        <v>0.44400000000000001</v>
      </c>
      <c r="AQ73">
        <v>0.46700000000000003</v>
      </c>
      <c r="AR73">
        <v>0.42199999999999999</v>
      </c>
      <c r="AS73">
        <v>0.74399999999999999</v>
      </c>
      <c r="AT73">
        <v>1</v>
      </c>
      <c r="AU73">
        <v>1</v>
      </c>
      <c r="AV73">
        <v>0.91100000000000003</v>
      </c>
      <c r="AW73">
        <v>1</v>
      </c>
      <c r="AX73">
        <v>0.71099999999999997</v>
      </c>
      <c r="AY73">
        <v>0.34399999999999997</v>
      </c>
      <c r="AZ73">
        <v>0</v>
      </c>
      <c r="BA73">
        <v>0</v>
      </c>
      <c r="BB73">
        <v>0</v>
      </c>
      <c r="BC73">
        <v>0</v>
      </c>
      <c r="BD73">
        <v>0</v>
      </c>
      <c r="BE73">
        <v>0</v>
      </c>
      <c r="BF73">
        <v>0</v>
      </c>
      <c r="BG73">
        <v>0</v>
      </c>
      <c r="BH73">
        <v>0.2</v>
      </c>
      <c r="BI73">
        <v>0.128</v>
      </c>
      <c r="BJ73">
        <v>0.13300000000000001</v>
      </c>
      <c r="BK73">
        <v>0.25</v>
      </c>
      <c r="BL73">
        <v>0</v>
      </c>
      <c r="BM73">
        <v>0</v>
      </c>
      <c r="BN73">
        <v>0</v>
      </c>
      <c r="BO73">
        <v>0</v>
      </c>
      <c r="BP73">
        <v>0</v>
      </c>
      <c r="BQ73">
        <v>0</v>
      </c>
      <c r="BR73">
        <v>0</v>
      </c>
      <c r="BS73">
        <v>0</v>
      </c>
      <c r="BT73">
        <v>0</v>
      </c>
      <c r="BU73">
        <v>0</v>
      </c>
      <c r="BV73">
        <v>0</v>
      </c>
      <c r="BW73">
        <v>0</v>
      </c>
      <c r="BX73">
        <v>0</v>
      </c>
      <c r="BY73">
        <v>0</v>
      </c>
      <c r="BZ73">
        <v>0</v>
      </c>
      <c r="CA73">
        <v>0</v>
      </c>
      <c r="CB73">
        <v>19.399999999999999</v>
      </c>
      <c r="CC73">
        <v>19.09</v>
      </c>
      <c r="CD73">
        <v>19.2</v>
      </c>
      <c r="CE73">
        <v>19</v>
      </c>
      <c r="CF73">
        <v>18.72</v>
      </c>
      <c r="CG73">
        <v>18.57</v>
      </c>
      <c r="CH73">
        <v>18.61</v>
      </c>
      <c r="CI73">
        <v>18.04</v>
      </c>
      <c r="CJ73">
        <v>17.809999999999999</v>
      </c>
      <c r="CK73">
        <v>17.920000000000002</v>
      </c>
      <c r="CL73">
        <v>17.75</v>
      </c>
      <c r="CM73">
        <v>17.82</v>
      </c>
      <c r="CN73">
        <v>18.309999999999999</v>
      </c>
      <c r="CO73">
        <v>18.78</v>
      </c>
      <c r="CP73">
        <v>0.57199999999999995</v>
      </c>
      <c r="CQ73">
        <v>0.80600000000000005</v>
      </c>
      <c r="CR73">
        <v>0.75600000000000001</v>
      </c>
      <c r="CS73">
        <v>0.85</v>
      </c>
      <c r="CT73">
        <v>1</v>
      </c>
      <c r="CU73">
        <v>1</v>
      </c>
      <c r="CV73">
        <v>1</v>
      </c>
      <c r="CW73">
        <v>1</v>
      </c>
      <c r="CX73">
        <v>1</v>
      </c>
      <c r="CY73">
        <v>1</v>
      </c>
      <c r="CZ73">
        <v>1</v>
      </c>
      <c r="DA73">
        <v>1</v>
      </c>
      <c r="DB73">
        <v>1</v>
      </c>
      <c r="DC73">
        <v>1</v>
      </c>
      <c r="DD73">
        <v>0</v>
      </c>
      <c r="DE73">
        <v>0</v>
      </c>
      <c r="DF73">
        <v>0</v>
      </c>
      <c r="DG73">
        <v>0</v>
      </c>
      <c r="DH73">
        <v>0.26100000000000001</v>
      </c>
      <c r="DI73">
        <v>0.39400000000000002</v>
      </c>
      <c r="DJ73">
        <v>0.36099999999999999</v>
      </c>
      <c r="DK73">
        <v>0.63900000000000001</v>
      </c>
      <c r="DL73">
        <v>0.94399999999999995</v>
      </c>
      <c r="DM73">
        <v>0.79400000000000004</v>
      </c>
      <c r="DN73">
        <v>0.78900000000000003</v>
      </c>
      <c r="DO73">
        <v>1</v>
      </c>
      <c r="DP73">
        <v>0.59399999999999997</v>
      </c>
      <c r="DQ73">
        <v>0.22800000000000001</v>
      </c>
      <c r="DR73">
        <v>0</v>
      </c>
      <c r="DS73">
        <v>0</v>
      </c>
      <c r="DT73">
        <v>0</v>
      </c>
      <c r="DU73">
        <v>0</v>
      </c>
      <c r="DV73">
        <v>0</v>
      </c>
      <c r="DW73">
        <v>0</v>
      </c>
      <c r="DX73">
        <v>0</v>
      </c>
      <c r="DY73">
        <v>0</v>
      </c>
      <c r="DZ73">
        <v>0.16700000000000001</v>
      </c>
      <c r="EA73">
        <v>6.7000000000000004E-2</v>
      </c>
      <c r="EB73">
        <v>0.17199999999999999</v>
      </c>
      <c r="EC73">
        <v>0.17799999999999999</v>
      </c>
      <c r="ED73">
        <v>0</v>
      </c>
      <c r="EE73">
        <v>0</v>
      </c>
      <c r="EF73">
        <v>5.2050000000000001</v>
      </c>
      <c r="EG73">
        <v>4.0979999999999999</v>
      </c>
      <c r="EH73">
        <v>5.4370000000000003</v>
      </c>
      <c r="EI73">
        <v>3.105</v>
      </c>
      <c r="EJ73">
        <v>3.0009999999999999</v>
      </c>
      <c r="EK73">
        <v>2.956</v>
      </c>
      <c r="EL73">
        <v>3.0019999999999998</v>
      </c>
      <c r="EM73">
        <v>-3.5329999999999999</v>
      </c>
      <c r="EN73">
        <v>1.3009999999999999</v>
      </c>
      <c r="EO73">
        <v>-0.29699999999999999</v>
      </c>
      <c r="EP73">
        <v>-3.7</v>
      </c>
      <c r="EQ73">
        <v>3.6970000000000001</v>
      </c>
      <c r="ER73">
        <v>2.87</v>
      </c>
      <c r="ES73">
        <v>5.9969999999999999</v>
      </c>
      <c r="ET73">
        <v>0</v>
      </c>
      <c r="EU73">
        <v>191.98412280449</v>
      </c>
    </row>
    <row r="74" spans="1:151" x14ac:dyDescent="0.25">
      <c r="A74" t="s">
        <v>685</v>
      </c>
      <c r="B74" t="s">
        <v>833</v>
      </c>
      <c r="C74" t="s">
        <v>595</v>
      </c>
      <c r="D74">
        <v>158</v>
      </c>
      <c r="E74" t="s">
        <v>13</v>
      </c>
      <c r="F74">
        <v>3</v>
      </c>
      <c r="G74">
        <v>2</v>
      </c>
      <c r="H74" t="s">
        <v>8</v>
      </c>
      <c r="I74" t="s">
        <v>612</v>
      </c>
      <c r="J74" t="s">
        <v>5</v>
      </c>
      <c r="K74" t="s">
        <v>606</v>
      </c>
      <c r="L74" t="s">
        <v>831</v>
      </c>
      <c r="M74" s="7">
        <v>0</v>
      </c>
      <c r="N74" s="7">
        <v>410.87261158254432</v>
      </c>
      <c r="O74" s="7">
        <f>M74*'Emission and cost factors'!$D$8+N74*'Emission and cost factors'!$E$8</f>
        <v>189.0014013279704</v>
      </c>
      <c r="P74" s="8">
        <f>M74*'Emission and cost factors'!$D$9+N74*'Emission and cost factors'!$E$9</f>
        <v>61.630891737381646</v>
      </c>
      <c r="Q74" s="7">
        <f t="shared" si="14"/>
        <v>19.392142857142854</v>
      </c>
      <c r="R74" s="2">
        <f t="shared" si="15"/>
        <v>14</v>
      </c>
      <c r="S74" s="2">
        <f t="shared" si="16"/>
        <v>4</v>
      </c>
      <c r="T74" s="2">
        <f t="shared" si="17"/>
        <v>0</v>
      </c>
      <c r="U74" s="7">
        <f t="shared" si="18"/>
        <v>0.55221428571428577</v>
      </c>
      <c r="V74" s="7">
        <f t="shared" si="19"/>
        <v>5.0785714285714288E-2</v>
      </c>
      <c r="W74" s="7">
        <f t="shared" si="20"/>
        <v>0</v>
      </c>
      <c r="X74">
        <v>19.97</v>
      </c>
      <c r="Y74">
        <v>19.77</v>
      </c>
      <c r="Z74">
        <v>19.920000000000002</v>
      </c>
      <c r="AA74">
        <v>19.78</v>
      </c>
      <c r="AB74">
        <v>19.600000000000001</v>
      </c>
      <c r="AC74">
        <v>19.54</v>
      </c>
      <c r="AD74">
        <v>19.579999999999998</v>
      </c>
      <c r="AE74">
        <v>19.07</v>
      </c>
      <c r="AF74">
        <v>18.809999999999999</v>
      </c>
      <c r="AG74">
        <v>18.87</v>
      </c>
      <c r="AH74">
        <v>18.84</v>
      </c>
      <c r="AI74">
        <v>18.79</v>
      </c>
      <c r="AJ74">
        <v>19.239999999999998</v>
      </c>
      <c r="AK74">
        <v>19.71</v>
      </c>
      <c r="AL74">
        <v>4.3999999999999997E-2</v>
      </c>
      <c r="AM74">
        <v>0.28299999999999997</v>
      </c>
      <c r="AN74">
        <v>0.1</v>
      </c>
      <c r="AO74">
        <v>0.26100000000000001</v>
      </c>
      <c r="AP74">
        <v>0.44400000000000001</v>
      </c>
      <c r="AQ74">
        <v>0.46700000000000003</v>
      </c>
      <c r="AR74">
        <v>0.42199999999999999</v>
      </c>
      <c r="AS74">
        <v>0.74399999999999999</v>
      </c>
      <c r="AT74">
        <v>1</v>
      </c>
      <c r="AU74">
        <v>1</v>
      </c>
      <c r="AV74">
        <v>0.91100000000000003</v>
      </c>
      <c r="AW74">
        <v>1</v>
      </c>
      <c r="AX74">
        <v>0.71099999999999997</v>
      </c>
      <c r="AY74">
        <v>0.34399999999999997</v>
      </c>
      <c r="AZ74">
        <v>0</v>
      </c>
      <c r="BA74">
        <v>0</v>
      </c>
      <c r="BB74">
        <v>0</v>
      </c>
      <c r="BC74">
        <v>0</v>
      </c>
      <c r="BD74">
        <v>0</v>
      </c>
      <c r="BE74">
        <v>0</v>
      </c>
      <c r="BF74">
        <v>0</v>
      </c>
      <c r="BG74">
        <v>0</v>
      </c>
      <c r="BH74">
        <v>0.2</v>
      </c>
      <c r="BI74">
        <v>0.128</v>
      </c>
      <c r="BJ74">
        <v>0.13300000000000001</v>
      </c>
      <c r="BK74">
        <v>0.25</v>
      </c>
      <c r="BL74">
        <v>0</v>
      </c>
      <c r="BM74">
        <v>0</v>
      </c>
      <c r="BN74">
        <v>0</v>
      </c>
      <c r="BO74">
        <v>0</v>
      </c>
      <c r="BP74">
        <v>0</v>
      </c>
      <c r="BQ74">
        <v>0</v>
      </c>
      <c r="BR74">
        <v>0</v>
      </c>
      <c r="BS74">
        <v>0</v>
      </c>
      <c r="BT74">
        <v>0</v>
      </c>
      <c r="BU74">
        <v>0</v>
      </c>
      <c r="BV74">
        <v>0</v>
      </c>
      <c r="BW74">
        <v>0</v>
      </c>
      <c r="BX74">
        <v>0</v>
      </c>
      <c r="BY74">
        <v>0</v>
      </c>
      <c r="BZ74">
        <v>0</v>
      </c>
      <c r="CA74">
        <v>0</v>
      </c>
      <c r="CB74">
        <v>19.399999999999999</v>
      </c>
      <c r="CC74">
        <v>19.09</v>
      </c>
      <c r="CD74">
        <v>19.2</v>
      </c>
      <c r="CE74">
        <v>19</v>
      </c>
      <c r="CF74">
        <v>18.72</v>
      </c>
      <c r="CG74">
        <v>18.57</v>
      </c>
      <c r="CH74">
        <v>18.61</v>
      </c>
      <c r="CI74">
        <v>18.04</v>
      </c>
      <c r="CJ74">
        <v>17.809999999999999</v>
      </c>
      <c r="CK74">
        <v>17.920000000000002</v>
      </c>
      <c r="CL74">
        <v>17.75</v>
      </c>
      <c r="CM74">
        <v>17.82</v>
      </c>
      <c r="CN74">
        <v>18.309999999999999</v>
      </c>
      <c r="CO74">
        <v>18.78</v>
      </c>
      <c r="CP74">
        <v>0.57199999999999995</v>
      </c>
      <c r="CQ74">
        <v>0.80600000000000005</v>
      </c>
      <c r="CR74">
        <v>0.75600000000000001</v>
      </c>
      <c r="CS74">
        <v>0.85</v>
      </c>
      <c r="CT74">
        <v>1</v>
      </c>
      <c r="CU74">
        <v>1</v>
      </c>
      <c r="CV74">
        <v>1</v>
      </c>
      <c r="CW74">
        <v>1</v>
      </c>
      <c r="CX74">
        <v>1</v>
      </c>
      <c r="CY74">
        <v>1</v>
      </c>
      <c r="CZ74">
        <v>1</v>
      </c>
      <c r="DA74">
        <v>1</v>
      </c>
      <c r="DB74">
        <v>1</v>
      </c>
      <c r="DC74">
        <v>1</v>
      </c>
      <c r="DD74">
        <v>0</v>
      </c>
      <c r="DE74">
        <v>0</v>
      </c>
      <c r="DF74">
        <v>0</v>
      </c>
      <c r="DG74">
        <v>0</v>
      </c>
      <c r="DH74">
        <v>0.26100000000000001</v>
      </c>
      <c r="DI74">
        <v>0.39400000000000002</v>
      </c>
      <c r="DJ74">
        <v>0.36099999999999999</v>
      </c>
      <c r="DK74">
        <v>0.63900000000000001</v>
      </c>
      <c r="DL74">
        <v>0.94399999999999995</v>
      </c>
      <c r="DM74">
        <v>0.79400000000000004</v>
      </c>
      <c r="DN74">
        <v>0.78900000000000003</v>
      </c>
      <c r="DO74">
        <v>1</v>
      </c>
      <c r="DP74">
        <v>0.59399999999999997</v>
      </c>
      <c r="DQ74">
        <v>0.22800000000000001</v>
      </c>
      <c r="DR74">
        <v>0</v>
      </c>
      <c r="DS74">
        <v>0</v>
      </c>
      <c r="DT74">
        <v>0</v>
      </c>
      <c r="DU74">
        <v>0</v>
      </c>
      <c r="DV74">
        <v>0</v>
      </c>
      <c r="DW74">
        <v>0</v>
      </c>
      <c r="DX74">
        <v>0</v>
      </c>
      <c r="DY74">
        <v>0</v>
      </c>
      <c r="DZ74">
        <v>0.16700000000000001</v>
      </c>
      <c r="EA74">
        <v>6.7000000000000004E-2</v>
      </c>
      <c r="EB74">
        <v>0.17199999999999999</v>
      </c>
      <c r="EC74">
        <v>0.17799999999999999</v>
      </c>
      <c r="ED74">
        <v>0</v>
      </c>
      <c r="EE74">
        <v>0</v>
      </c>
      <c r="EF74">
        <v>5.2050000000000001</v>
      </c>
      <c r="EG74">
        <v>4.0979999999999999</v>
      </c>
      <c r="EH74">
        <v>5.4370000000000003</v>
      </c>
      <c r="EI74">
        <v>3.105</v>
      </c>
      <c r="EJ74">
        <v>3.0009999999999999</v>
      </c>
      <c r="EK74">
        <v>2.956</v>
      </c>
      <c r="EL74">
        <v>3.0019999999999998</v>
      </c>
      <c r="EM74">
        <v>-3.5329999999999999</v>
      </c>
      <c r="EN74">
        <v>1.3009999999999999</v>
      </c>
      <c r="EO74">
        <v>-0.29699999999999999</v>
      </c>
      <c r="EP74">
        <v>-3.7</v>
      </c>
      <c r="EQ74">
        <v>3.6970000000000001</v>
      </c>
      <c r="ER74">
        <v>2.87</v>
      </c>
      <c r="ES74">
        <v>5.9969999999999999</v>
      </c>
      <c r="ET74">
        <v>0</v>
      </c>
      <c r="EU74">
        <v>191.74055207185401</v>
      </c>
    </row>
    <row r="75" spans="1:151" x14ac:dyDescent="0.25">
      <c r="A75" t="s">
        <v>686</v>
      </c>
      <c r="B75" t="s">
        <v>833</v>
      </c>
      <c r="C75" t="s">
        <v>595</v>
      </c>
      <c r="D75">
        <v>159</v>
      </c>
      <c r="E75" t="s">
        <v>13</v>
      </c>
      <c r="F75">
        <v>3</v>
      </c>
      <c r="G75">
        <v>2</v>
      </c>
      <c r="H75" t="s">
        <v>8</v>
      </c>
      <c r="I75" t="s">
        <v>7</v>
      </c>
      <c r="J75" t="s">
        <v>611</v>
      </c>
      <c r="K75" t="s">
        <v>606</v>
      </c>
      <c r="L75" t="s">
        <v>831</v>
      </c>
      <c r="M75" s="7">
        <v>0</v>
      </c>
      <c r="N75" s="7">
        <v>411.68816036411573</v>
      </c>
      <c r="O75" s="7">
        <f>M75*'Emission and cost factors'!$D$8+N75*'Emission and cost factors'!$E$8</f>
        <v>189.37655376749325</v>
      </c>
      <c r="P75" s="8">
        <f>M75*'Emission and cost factors'!$D$9+N75*'Emission and cost factors'!$E$9</f>
        <v>61.753224054617355</v>
      </c>
      <c r="Q75" s="7">
        <f t="shared" si="14"/>
        <v>19.463571428571431</v>
      </c>
      <c r="R75" s="2">
        <f t="shared" si="15"/>
        <v>13</v>
      </c>
      <c r="S75" s="2">
        <f t="shared" si="16"/>
        <v>4</v>
      </c>
      <c r="T75" s="2">
        <f t="shared" si="17"/>
        <v>0</v>
      </c>
      <c r="U75" s="7">
        <f t="shared" si="18"/>
        <v>0.54049999999999998</v>
      </c>
      <c r="V75" s="7">
        <f t="shared" si="19"/>
        <v>2.692857142857143E-2</v>
      </c>
      <c r="W75" s="7">
        <f t="shared" si="20"/>
        <v>0</v>
      </c>
      <c r="X75">
        <v>20.010000000000002</v>
      </c>
      <c r="Y75">
        <v>19.829999999999998</v>
      </c>
      <c r="Z75">
        <v>19.96</v>
      </c>
      <c r="AA75">
        <v>19.829999999999998</v>
      </c>
      <c r="AB75">
        <v>19.670000000000002</v>
      </c>
      <c r="AC75">
        <v>19.61</v>
      </c>
      <c r="AD75">
        <v>19.66</v>
      </c>
      <c r="AE75">
        <v>19.190000000000001</v>
      </c>
      <c r="AF75">
        <v>18.91</v>
      </c>
      <c r="AG75">
        <v>18.96</v>
      </c>
      <c r="AH75">
        <v>18.95</v>
      </c>
      <c r="AI75">
        <v>18.86</v>
      </c>
      <c r="AJ75">
        <v>19.3</v>
      </c>
      <c r="AK75">
        <v>19.75</v>
      </c>
      <c r="AL75">
        <v>0</v>
      </c>
      <c r="AM75">
        <v>0.23300000000000001</v>
      </c>
      <c r="AN75">
        <v>5.6000000000000001E-2</v>
      </c>
      <c r="AO75">
        <v>0.22800000000000001</v>
      </c>
      <c r="AP75">
        <v>0.41099999999999998</v>
      </c>
      <c r="AQ75">
        <v>0.439</v>
      </c>
      <c r="AR75">
        <v>0.38900000000000001</v>
      </c>
      <c r="AS75">
        <v>0.73899999999999999</v>
      </c>
      <c r="AT75">
        <v>1</v>
      </c>
      <c r="AU75">
        <v>1</v>
      </c>
      <c r="AV75">
        <v>1</v>
      </c>
      <c r="AW75">
        <v>1</v>
      </c>
      <c r="AX75">
        <v>0.74399999999999999</v>
      </c>
      <c r="AY75">
        <v>0.32800000000000001</v>
      </c>
      <c r="AZ75">
        <v>0</v>
      </c>
      <c r="BA75">
        <v>0</v>
      </c>
      <c r="BB75">
        <v>0</v>
      </c>
      <c r="BC75">
        <v>0</v>
      </c>
      <c r="BD75">
        <v>0</v>
      </c>
      <c r="BE75">
        <v>0</v>
      </c>
      <c r="BF75">
        <v>0</v>
      </c>
      <c r="BG75">
        <v>0</v>
      </c>
      <c r="BH75">
        <v>0.106</v>
      </c>
      <c r="BI75">
        <v>4.3999999999999997E-2</v>
      </c>
      <c r="BJ75">
        <v>4.3999999999999997E-2</v>
      </c>
      <c r="BK75">
        <v>0.183</v>
      </c>
      <c r="BL75">
        <v>0</v>
      </c>
      <c r="BM75">
        <v>0</v>
      </c>
      <c r="BN75">
        <v>0</v>
      </c>
      <c r="BO75">
        <v>0</v>
      </c>
      <c r="BP75">
        <v>0</v>
      </c>
      <c r="BQ75">
        <v>0</v>
      </c>
      <c r="BR75">
        <v>0</v>
      </c>
      <c r="BS75">
        <v>0</v>
      </c>
      <c r="BT75">
        <v>0</v>
      </c>
      <c r="BU75">
        <v>0</v>
      </c>
      <c r="BV75">
        <v>0</v>
      </c>
      <c r="BW75">
        <v>0</v>
      </c>
      <c r="BX75">
        <v>0</v>
      </c>
      <c r="BY75">
        <v>0</v>
      </c>
      <c r="BZ75">
        <v>0</v>
      </c>
      <c r="CA75">
        <v>0</v>
      </c>
      <c r="CB75">
        <v>19.53</v>
      </c>
      <c r="CC75">
        <v>19.2</v>
      </c>
      <c r="CD75">
        <v>19.28</v>
      </c>
      <c r="CE75">
        <v>19.09</v>
      </c>
      <c r="CF75">
        <v>18.809999999999999</v>
      </c>
      <c r="CG75">
        <v>18.66</v>
      </c>
      <c r="CH75">
        <v>18.690000000000001</v>
      </c>
      <c r="CI75">
        <v>18.18</v>
      </c>
      <c r="CJ75">
        <v>17.93</v>
      </c>
      <c r="CK75">
        <v>18.010000000000002</v>
      </c>
      <c r="CL75">
        <v>17.88</v>
      </c>
      <c r="CM75">
        <v>17.899999999999999</v>
      </c>
      <c r="CN75">
        <v>18.37</v>
      </c>
      <c r="CO75">
        <v>18.82</v>
      </c>
      <c r="CP75">
        <v>0.51100000000000001</v>
      </c>
      <c r="CQ75">
        <v>0.80600000000000005</v>
      </c>
      <c r="CR75">
        <v>0.78300000000000003</v>
      </c>
      <c r="CS75">
        <v>0.89400000000000002</v>
      </c>
      <c r="CT75">
        <v>1</v>
      </c>
      <c r="CU75">
        <v>1</v>
      </c>
      <c r="CV75">
        <v>1</v>
      </c>
      <c r="CW75">
        <v>1</v>
      </c>
      <c r="CX75">
        <v>1</v>
      </c>
      <c r="CY75">
        <v>1</v>
      </c>
      <c r="CZ75">
        <v>1</v>
      </c>
      <c r="DA75">
        <v>1</v>
      </c>
      <c r="DB75">
        <v>1</v>
      </c>
      <c r="DC75">
        <v>1</v>
      </c>
      <c r="DD75">
        <v>0</v>
      </c>
      <c r="DE75">
        <v>0</v>
      </c>
      <c r="DF75">
        <v>0</v>
      </c>
      <c r="DG75">
        <v>0</v>
      </c>
      <c r="DH75">
        <v>0.19400000000000001</v>
      </c>
      <c r="DI75">
        <v>0.35599999999999998</v>
      </c>
      <c r="DJ75">
        <v>0.32200000000000001</v>
      </c>
      <c r="DK75">
        <v>0.61699999999999999</v>
      </c>
      <c r="DL75">
        <v>1</v>
      </c>
      <c r="DM75">
        <v>0.82799999999999996</v>
      </c>
      <c r="DN75">
        <v>0.81100000000000005</v>
      </c>
      <c r="DO75">
        <v>1</v>
      </c>
      <c r="DP75">
        <v>0.61699999999999999</v>
      </c>
      <c r="DQ75">
        <v>0.21099999999999999</v>
      </c>
      <c r="DR75">
        <v>0</v>
      </c>
      <c r="DS75">
        <v>0</v>
      </c>
      <c r="DT75">
        <v>0</v>
      </c>
      <c r="DU75">
        <v>0</v>
      </c>
      <c r="DV75">
        <v>0</v>
      </c>
      <c r="DW75">
        <v>0</v>
      </c>
      <c r="DX75">
        <v>0</v>
      </c>
      <c r="DY75">
        <v>0</v>
      </c>
      <c r="DZ75">
        <v>7.1999999999999995E-2</v>
      </c>
      <c r="EA75">
        <v>0</v>
      </c>
      <c r="EB75">
        <v>9.4E-2</v>
      </c>
      <c r="EC75">
        <v>0.111</v>
      </c>
      <c r="ED75">
        <v>0</v>
      </c>
      <c r="EE75">
        <v>0</v>
      </c>
      <c r="EF75">
        <v>5.2050000000000001</v>
      </c>
      <c r="EG75">
        <v>4.0979999999999999</v>
      </c>
      <c r="EH75">
        <v>5.4370000000000003</v>
      </c>
      <c r="EI75">
        <v>3.105</v>
      </c>
      <c r="EJ75">
        <v>3.0009999999999999</v>
      </c>
      <c r="EK75">
        <v>2.956</v>
      </c>
      <c r="EL75">
        <v>3.0019999999999998</v>
      </c>
      <c r="EM75">
        <v>-3.5329999999999999</v>
      </c>
      <c r="EN75">
        <v>1.3009999999999999</v>
      </c>
      <c r="EO75">
        <v>-0.29699999999999999</v>
      </c>
      <c r="EP75">
        <v>-3.7</v>
      </c>
      <c r="EQ75">
        <v>3.6970000000000001</v>
      </c>
      <c r="ER75">
        <v>2.87</v>
      </c>
      <c r="ES75">
        <v>5.9969999999999999</v>
      </c>
      <c r="ET75">
        <v>0</v>
      </c>
      <c r="EU75">
        <v>192.12114150325399</v>
      </c>
    </row>
    <row r="76" spans="1:151" x14ac:dyDescent="0.25">
      <c r="A76" t="s">
        <v>687</v>
      </c>
      <c r="B76" t="s">
        <v>833</v>
      </c>
      <c r="C76" t="s">
        <v>595</v>
      </c>
      <c r="D76">
        <v>160</v>
      </c>
      <c r="E76" t="s">
        <v>13</v>
      </c>
      <c r="F76">
        <v>3</v>
      </c>
      <c r="G76">
        <v>2</v>
      </c>
      <c r="H76" t="s">
        <v>8</v>
      </c>
      <c r="I76" t="s">
        <v>7</v>
      </c>
      <c r="J76" t="s">
        <v>5</v>
      </c>
      <c r="K76" t="s">
        <v>606</v>
      </c>
      <c r="L76" t="s">
        <v>831</v>
      </c>
      <c r="M76" s="7">
        <v>0</v>
      </c>
      <c r="N76" s="7">
        <v>411.68563652198139</v>
      </c>
      <c r="O76" s="7">
        <f>M76*'Emission and cost factors'!$D$8+N76*'Emission and cost factors'!$E$8</f>
        <v>189.37539280011146</v>
      </c>
      <c r="P76" s="8">
        <f>M76*'Emission and cost factors'!$D$9+N76*'Emission and cost factors'!$E$9</f>
        <v>61.752845478297203</v>
      </c>
      <c r="Q76" s="7">
        <f t="shared" si="14"/>
        <v>19.463571428571431</v>
      </c>
      <c r="R76" s="2">
        <f t="shared" si="15"/>
        <v>13</v>
      </c>
      <c r="S76" s="2">
        <f t="shared" si="16"/>
        <v>4</v>
      </c>
      <c r="T76" s="2">
        <f t="shared" si="17"/>
        <v>0</v>
      </c>
      <c r="U76" s="7">
        <f t="shared" si="18"/>
        <v>0.54049999999999998</v>
      </c>
      <c r="V76" s="7">
        <f t="shared" si="19"/>
        <v>2.692857142857143E-2</v>
      </c>
      <c r="W76" s="7">
        <f t="shared" si="20"/>
        <v>0</v>
      </c>
      <c r="X76">
        <v>20.010000000000002</v>
      </c>
      <c r="Y76">
        <v>19.829999999999998</v>
      </c>
      <c r="Z76">
        <v>19.96</v>
      </c>
      <c r="AA76">
        <v>19.829999999999998</v>
      </c>
      <c r="AB76">
        <v>19.670000000000002</v>
      </c>
      <c r="AC76">
        <v>19.61</v>
      </c>
      <c r="AD76">
        <v>19.66</v>
      </c>
      <c r="AE76">
        <v>19.190000000000001</v>
      </c>
      <c r="AF76">
        <v>18.91</v>
      </c>
      <c r="AG76">
        <v>18.96</v>
      </c>
      <c r="AH76">
        <v>18.95</v>
      </c>
      <c r="AI76">
        <v>18.86</v>
      </c>
      <c r="AJ76">
        <v>19.3</v>
      </c>
      <c r="AK76">
        <v>19.75</v>
      </c>
      <c r="AL76">
        <v>0</v>
      </c>
      <c r="AM76">
        <v>0.23300000000000001</v>
      </c>
      <c r="AN76">
        <v>5.6000000000000001E-2</v>
      </c>
      <c r="AO76">
        <v>0.22800000000000001</v>
      </c>
      <c r="AP76">
        <v>0.41099999999999998</v>
      </c>
      <c r="AQ76">
        <v>0.439</v>
      </c>
      <c r="AR76">
        <v>0.38900000000000001</v>
      </c>
      <c r="AS76">
        <v>0.73899999999999999</v>
      </c>
      <c r="AT76">
        <v>1</v>
      </c>
      <c r="AU76">
        <v>1</v>
      </c>
      <c r="AV76">
        <v>1</v>
      </c>
      <c r="AW76">
        <v>1</v>
      </c>
      <c r="AX76">
        <v>0.74399999999999999</v>
      </c>
      <c r="AY76">
        <v>0.32800000000000001</v>
      </c>
      <c r="AZ76">
        <v>0</v>
      </c>
      <c r="BA76">
        <v>0</v>
      </c>
      <c r="BB76">
        <v>0</v>
      </c>
      <c r="BC76">
        <v>0</v>
      </c>
      <c r="BD76">
        <v>0</v>
      </c>
      <c r="BE76">
        <v>0</v>
      </c>
      <c r="BF76">
        <v>0</v>
      </c>
      <c r="BG76">
        <v>0</v>
      </c>
      <c r="BH76">
        <v>0.106</v>
      </c>
      <c r="BI76">
        <v>4.3999999999999997E-2</v>
      </c>
      <c r="BJ76">
        <v>4.3999999999999997E-2</v>
      </c>
      <c r="BK76">
        <v>0.183</v>
      </c>
      <c r="BL76">
        <v>0</v>
      </c>
      <c r="BM76">
        <v>0</v>
      </c>
      <c r="BN76">
        <v>0</v>
      </c>
      <c r="BO76">
        <v>0</v>
      </c>
      <c r="BP76">
        <v>0</v>
      </c>
      <c r="BQ76">
        <v>0</v>
      </c>
      <c r="BR76">
        <v>0</v>
      </c>
      <c r="BS76">
        <v>0</v>
      </c>
      <c r="BT76">
        <v>0</v>
      </c>
      <c r="BU76">
        <v>0</v>
      </c>
      <c r="BV76">
        <v>0</v>
      </c>
      <c r="BW76">
        <v>0</v>
      </c>
      <c r="BX76">
        <v>0</v>
      </c>
      <c r="BY76">
        <v>0</v>
      </c>
      <c r="BZ76">
        <v>0</v>
      </c>
      <c r="CA76">
        <v>0</v>
      </c>
      <c r="CB76">
        <v>19.53</v>
      </c>
      <c r="CC76">
        <v>19.2</v>
      </c>
      <c r="CD76">
        <v>19.28</v>
      </c>
      <c r="CE76">
        <v>19.09</v>
      </c>
      <c r="CF76">
        <v>18.809999999999999</v>
      </c>
      <c r="CG76">
        <v>18.66</v>
      </c>
      <c r="CH76">
        <v>18.690000000000001</v>
      </c>
      <c r="CI76">
        <v>18.18</v>
      </c>
      <c r="CJ76">
        <v>17.93</v>
      </c>
      <c r="CK76">
        <v>18.010000000000002</v>
      </c>
      <c r="CL76">
        <v>17.88</v>
      </c>
      <c r="CM76">
        <v>17.899999999999999</v>
      </c>
      <c r="CN76">
        <v>18.37</v>
      </c>
      <c r="CO76">
        <v>18.82</v>
      </c>
      <c r="CP76">
        <v>0.51100000000000001</v>
      </c>
      <c r="CQ76">
        <v>0.80600000000000005</v>
      </c>
      <c r="CR76">
        <v>0.78300000000000003</v>
      </c>
      <c r="CS76">
        <v>0.89400000000000002</v>
      </c>
      <c r="CT76">
        <v>1</v>
      </c>
      <c r="CU76">
        <v>1</v>
      </c>
      <c r="CV76">
        <v>1</v>
      </c>
      <c r="CW76">
        <v>1</v>
      </c>
      <c r="CX76">
        <v>1</v>
      </c>
      <c r="CY76">
        <v>1</v>
      </c>
      <c r="CZ76">
        <v>1</v>
      </c>
      <c r="DA76">
        <v>1</v>
      </c>
      <c r="DB76">
        <v>1</v>
      </c>
      <c r="DC76">
        <v>1</v>
      </c>
      <c r="DD76">
        <v>0</v>
      </c>
      <c r="DE76">
        <v>0</v>
      </c>
      <c r="DF76">
        <v>0</v>
      </c>
      <c r="DG76">
        <v>0</v>
      </c>
      <c r="DH76">
        <v>0.19400000000000001</v>
      </c>
      <c r="DI76">
        <v>0.35599999999999998</v>
      </c>
      <c r="DJ76">
        <v>0.32200000000000001</v>
      </c>
      <c r="DK76">
        <v>0.61699999999999999</v>
      </c>
      <c r="DL76">
        <v>1</v>
      </c>
      <c r="DM76">
        <v>0.82799999999999996</v>
      </c>
      <c r="DN76">
        <v>0.81100000000000005</v>
      </c>
      <c r="DO76">
        <v>1</v>
      </c>
      <c r="DP76">
        <v>0.61699999999999999</v>
      </c>
      <c r="DQ76">
        <v>0.21099999999999999</v>
      </c>
      <c r="DR76">
        <v>0</v>
      </c>
      <c r="DS76">
        <v>0</v>
      </c>
      <c r="DT76">
        <v>0</v>
      </c>
      <c r="DU76">
        <v>0</v>
      </c>
      <c r="DV76">
        <v>0</v>
      </c>
      <c r="DW76">
        <v>0</v>
      </c>
      <c r="DX76">
        <v>0</v>
      </c>
      <c r="DY76">
        <v>0</v>
      </c>
      <c r="DZ76">
        <v>7.1999999999999995E-2</v>
      </c>
      <c r="EA76">
        <v>0</v>
      </c>
      <c r="EB76">
        <v>9.4E-2</v>
      </c>
      <c r="EC76">
        <v>0.111</v>
      </c>
      <c r="ED76">
        <v>0</v>
      </c>
      <c r="EE76">
        <v>0</v>
      </c>
      <c r="EF76">
        <v>5.2050000000000001</v>
      </c>
      <c r="EG76">
        <v>4.0979999999999999</v>
      </c>
      <c r="EH76">
        <v>5.4370000000000003</v>
      </c>
      <c r="EI76">
        <v>3.105</v>
      </c>
      <c r="EJ76">
        <v>3.0009999999999999</v>
      </c>
      <c r="EK76">
        <v>2.956</v>
      </c>
      <c r="EL76">
        <v>3.0019999999999998</v>
      </c>
      <c r="EM76">
        <v>-3.5329999999999999</v>
      </c>
      <c r="EN76">
        <v>1.3009999999999999</v>
      </c>
      <c r="EO76">
        <v>-0.29699999999999999</v>
      </c>
      <c r="EP76">
        <v>-3.7</v>
      </c>
      <c r="EQ76">
        <v>3.6970000000000001</v>
      </c>
      <c r="ER76">
        <v>2.87</v>
      </c>
      <c r="ES76">
        <v>5.9969999999999999</v>
      </c>
      <c r="ET76">
        <v>0</v>
      </c>
      <c r="EU76">
        <v>192.11996371025799</v>
      </c>
    </row>
    <row r="77" spans="1:151" x14ac:dyDescent="0.25">
      <c r="A77" t="s">
        <v>688</v>
      </c>
      <c r="B77" t="s">
        <v>833</v>
      </c>
      <c r="C77" t="s">
        <v>595</v>
      </c>
      <c r="D77">
        <v>161</v>
      </c>
      <c r="E77" t="s">
        <v>13</v>
      </c>
      <c r="F77">
        <v>3</v>
      </c>
      <c r="G77">
        <v>2</v>
      </c>
      <c r="H77" t="s">
        <v>8</v>
      </c>
      <c r="I77" t="s">
        <v>3</v>
      </c>
      <c r="J77" t="s">
        <v>611</v>
      </c>
      <c r="K77" t="s">
        <v>606</v>
      </c>
      <c r="L77" t="s">
        <v>831</v>
      </c>
      <c r="M77" s="7">
        <v>0</v>
      </c>
      <c r="N77" s="7">
        <v>409.48526962234502</v>
      </c>
      <c r="O77" s="7">
        <f>M77*'Emission and cost factors'!$D$8+N77*'Emission and cost factors'!$E$8</f>
        <v>188.36322402627871</v>
      </c>
      <c r="P77" s="8">
        <f>M77*'Emission and cost factors'!$D$9+N77*'Emission and cost factors'!$E$9</f>
        <v>61.422790443351751</v>
      </c>
      <c r="Q77" s="7">
        <f t="shared" si="14"/>
        <v>19.286428571428569</v>
      </c>
      <c r="R77" s="2">
        <f t="shared" si="15"/>
        <v>14</v>
      </c>
      <c r="S77" s="2">
        <f t="shared" si="16"/>
        <v>5</v>
      </c>
      <c r="T77" s="2">
        <f t="shared" si="17"/>
        <v>0</v>
      </c>
      <c r="U77" s="7">
        <f t="shared" si="18"/>
        <v>0.58221428571428568</v>
      </c>
      <c r="V77" s="7">
        <f t="shared" si="19"/>
        <v>8.0142857142857141E-2</v>
      </c>
      <c r="W77" s="7">
        <f t="shared" si="20"/>
        <v>0</v>
      </c>
      <c r="X77">
        <v>19.88</v>
      </c>
      <c r="Y77">
        <v>19.690000000000001</v>
      </c>
      <c r="Z77">
        <v>19.86</v>
      </c>
      <c r="AA77">
        <v>19.7</v>
      </c>
      <c r="AB77">
        <v>19.5</v>
      </c>
      <c r="AC77">
        <v>19.420000000000002</v>
      </c>
      <c r="AD77">
        <v>19.47</v>
      </c>
      <c r="AE77">
        <v>18.920000000000002</v>
      </c>
      <c r="AF77">
        <v>18.68</v>
      </c>
      <c r="AG77">
        <v>18.75</v>
      </c>
      <c r="AH77">
        <v>18.690000000000001</v>
      </c>
      <c r="AI77">
        <v>18.7</v>
      </c>
      <c r="AJ77">
        <v>19.14</v>
      </c>
      <c r="AK77">
        <v>19.61</v>
      </c>
      <c r="AL77">
        <v>0.14399999999999999</v>
      </c>
      <c r="AM77">
        <v>0.33300000000000002</v>
      </c>
      <c r="AN77">
        <v>0.161</v>
      </c>
      <c r="AO77">
        <v>0.30599999999999999</v>
      </c>
      <c r="AP77">
        <v>0.48899999999999999</v>
      </c>
      <c r="AQ77">
        <v>0.50600000000000001</v>
      </c>
      <c r="AR77">
        <v>0.46700000000000003</v>
      </c>
      <c r="AS77">
        <v>0.75600000000000001</v>
      </c>
      <c r="AT77">
        <v>1</v>
      </c>
      <c r="AU77">
        <v>1</v>
      </c>
      <c r="AV77">
        <v>0.88300000000000001</v>
      </c>
      <c r="AW77">
        <v>1</v>
      </c>
      <c r="AX77">
        <v>0.7</v>
      </c>
      <c r="AY77">
        <v>0.40600000000000003</v>
      </c>
      <c r="AZ77">
        <v>0</v>
      </c>
      <c r="BA77">
        <v>0</v>
      </c>
      <c r="BB77">
        <v>0</v>
      </c>
      <c r="BC77">
        <v>0</v>
      </c>
      <c r="BD77">
        <v>0</v>
      </c>
      <c r="BE77">
        <v>0</v>
      </c>
      <c r="BF77">
        <v>0</v>
      </c>
      <c r="BG77">
        <v>6.7000000000000004E-2</v>
      </c>
      <c r="BH77">
        <v>0.29399999999999998</v>
      </c>
      <c r="BI77">
        <v>0.217</v>
      </c>
      <c r="BJ77">
        <v>0.23300000000000001</v>
      </c>
      <c r="BK77">
        <v>0.311</v>
      </c>
      <c r="BL77">
        <v>0</v>
      </c>
      <c r="BM77">
        <v>0</v>
      </c>
      <c r="BN77">
        <v>0</v>
      </c>
      <c r="BO77">
        <v>0</v>
      </c>
      <c r="BP77">
        <v>0</v>
      </c>
      <c r="BQ77">
        <v>0</v>
      </c>
      <c r="BR77">
        <v>0</v>
      </c>
      <c r="BS77">
        <v>0</v>
      </c>
      <c r="BT77">
        <v>0</v>
      </c>
      <c r="BU77">
        <v>0</v>
      </c>
      <c r="BV77">
        <v>0</v>
      </c>
      <c r="BW77">
        <v>0</v>
      </c>
      <c r="BX77">
        <v>0</v>
      </c>
      <c r="BY77">
        <v>0</v>
      </c>
      <c r="BZ77">
        <v>0</v>
      </c>
      <c r="CA77">
        <v>0</v>
      </c>
      <c r="CB77">
        <v>19.27</v>
      </c>
      <c r="CC77">
        <v>18.95</v>
      </c>
      <c r="CD77">
        <v>19.100000000000001</v>
      </c>
      <c r="CE77">
        <v>18.88</v>
      </c>
      <c r="CF77">
        <v>18.579999999999998</v>
      </c>
      <c r="CG77">
        <v>18.440000000000001</v>
      </c>
      <c r="CH77">
        <v>18.489999999999998</v>
      </c>
      <c r="CI77">
        <v>17.84</v>
      </c>
      <c r="CJ77">
        <v>17.66</v>
      </c>
      <c r="CK77">
        <v>17.77</v>
      </c>
      <c r="CL77">
        <v>17.57</v>
      </c>
      <c r="CM77">
        <v>17.73</v>
      </c>
      <c r="CN77">
        <v>18.21</v>
      </c>
      <c r="CO77">
        <v>18.72</v>
      </c>
      <c r="CP77">
        <v>0.61099999999999999</v>
      </c>
      <c r="CQ77">
        <v>0.8</v>
      </c>
      <c r="CR77">
        <v>0.73299999999999998</v>
      </c>
      <c r="CS77">
        <v>0.81699999999999995</v>
      </c>
      <c r="CT77">
        <v>1</v>
      </c>
      <c r="CU77">
        <v>1</v>
      </c>
      <c r="CV77">
        <v>1</v>
      </c>
      <c r="CW77">
        <v>1</v>
      </c>
      <c r="CX77">
        <v>1</v>
      </c>
      <c r="CY77">
        <v>1</v>
      </c>
      <c r="CZ77">
        <v>1</v>
      </c>
      <c r="DA77">
        <v>1</v>
      </c>
      <c r="DB77">
        <v>1</v>
      </c>
      <c r="DC77">
        <v>1</v>
      </c>
      <c r="DD77">
        <v>0</v>
      </c>
      <c r="DE77">
        <v>4.3999999999999997E-2</v>
      </c>
      <c r="DF77">
        <v>0</v>
      </c>
      <c r="DG77">
        <v>9.4E-2</v>
      </c>
      <c r="DH77">
        <v>0.33300000000000002</v>
      </c>
      <c r="DI77">
        <v>0.44400000000000001</v>
      </c>
      <c r="DJ77">
        <v>0.40600000000000003</v>
      </c>
      <c r="DK77">
        <v>0.66700000000000004</v>
      </c>
      <c r="DL77">
        <v>0.89400000000000002</v>
      </c>
      <c r="DM77">
        <v>0.76700000000000002</v>
      </c>
      <c r="DN77">
        <v>0.78300000000000003</v>
      </c>
      <c r="DO77">
        <v>0.94399999999999995</v>
      </c>
      <c r="DP77">
        <v>0.58899999999999997</v>
      </c>
      <c r="DQ77">
        <v>0.26100000000000001</v>
      </c>
      <c r="DR77">
        <v>0</v>
      </c>
      <c r="DS77">
        <v>0</v>
      </c>
      <c r="DT77">
        <v>0</v>
      </c>
      <c r="DU77">
        <v>0</v>
      </c>
      <c r="DV77">
        <v>0</v>
      </c>
      <c r="DW77">
        <v>0</v>
      </c>
      <c r="DX77">
        <v>0</v>
      </c>
      <c r="DY77">
        <v>0.1</v>
      </c>
      <c r="DZ77">
        <v>0.26100000000000001</v>
      </c>
      <c r="EA77">
        <v>0.161</v>
      </c>
      <c r="EB77">
        <v>0.26700000000000002</v>
      </c>
      <c r="EC77">
        <v>0.22800000000000001</v>
      </c>
      <c r="ED77">
        <v>0</v>
      </c>
      <c r="EE77">
        <v>0</v>
      </c>
      <c r="EF77">
        <v>5.2050000000000001</v>
      </c>
      <c r="EG77">
        <v>4.0979999999999999</v>
      </c>
      <c r="EH77">
        <v>5.4370000000000003</v>
      </c>
      <c r="EI77">
        <v>3.105</v>
      </c>
      <c r="EJ77">
        <v>3.0009999999999999</v>
      </c>
      <c r="EK77">
        <v>2.956</v>
      </c>
      <c r="EL77">
        <v>3.0019999999999998</v>
      </c>
      <c r="EM77">
        <v>-3.5329999999999999</v>
      </c>
      <c r="EN77">
        <v>1.3009999999999999</v>
      </c>
      <c r="EO77">
        <v>-0.29699999999999999</v>
      </c>
      <c r="EP77">
        <v>-3.7</v>
      </c>
      <c r="EQ77">
        <v>3.6970000000000001</v>
      </c>
      <c r="ER77">
        <v>2.87</v>
      </c>
      <c r="ES77">
        <v>5.9969999999999999</v>
      </c>
      <c r="ET77">
        <v>0</v>
      </c>
      <c r="EU77">
        <v>191.093125823761</v>
      </c>
    </row>
    <row r="78" spans="1:151" x14ac:dyDescent="0.25">
      <c r="A78" t="s">
        <v>689</v>
      </c>
      <c r="B78" t="s">
        <v>833</v>
      </c>
      <c r="C78" t="s">
        <v>595</v>
      </c>
      <c r="D78">
        <v>162</v>
      </c>
      <c r="E78" t="s">
        <v>13</v>
      </c>
      <c r="F78">
        <v>3</v>
      </c>
      <c r="G78">
        <v>2</v>
      </c>
      <c r="H78" t="s">
        <v>8</v>
      </c>
      <c r="I78" t="s">
        <v>3</v>
      </c>
      <c r="J78" t="s">
        <v>5</v>
      </c>
      <c r="K78" t="s">
        <v>606</v>
      </c>
      <c r="L78" t="s">
        <v>831</v>
      </c>
      <c r="M78" s="7">
        <v>0</v>
      </c>
      <c r="N78" s="7">
        <v>409.36347412331139</v>
      </c>
      <c r="O78" s="7">
        <f>M78*'Emission and cost factors'!$D$8+N78*'Emission and cost factors'!$E$8</f>
        <v>188.30719809672325</v>
      </c>
      <c r="P78" s="8">
        <f>M78*'Emission and cost factors'!$D$9+N78*'Emission and cost factors'!$E$9</f>
        <v>61.404521118496703</v>
      </c>
      <c r="Q78" s="7">
        <f t="shared" si="14"/>
        <v>19.286428571428569</v>
      </c>
      <c r="R78" s="2">
        <f t="shared" si="15"/>
        <v>14</v>
      </c>
      <c r="S78" s="2">
        <f t="shared" si="16"/>
        <v>5</v>
      </c>
      <c r="T78" s="2">
        <f t="shared" si="17"/>
        <v>0</v>
      </c>
      <c r="U78" s="7">
        <f t="shared" si="18"/>
        <v>0.58221428571428568</v>
      </c>
      <c r="V78" s="7">
        <f t="shared" si="19"/>
        <v>8.0142857142857141E-2</v>
      </c>
      <c r="W78" s="7">
        <f t="shared" si="20"/>
        <v>0</v>
      </c>
      <c r="X78">
        <v>19.88</v>
      </c>
      <c r="Y78">
        <v>19.690000000000001</v>
      </c>
      <c r="Z78">
        <v>19.86</v>
      </c>
      <c r="AA78">
        <v>19.7</v>
      </c>
      <c r="AB78">
        <v>19.5</v>
      </c>
      <c r="AC78">
        <v>19.420000000000002</v>
      </c>
      <c r="AD78">
        <v>19.47</v>
      </c>
      <c r="AE78">
        <v>18.920000000000002</v>
      </c>
      <c r="AF78">
        <v>18.68</v>
      </c>
      <c r="AG78">
        <v>18.75</v>
      </c>
      <c r="AH78">
        <v>18.690000000000001</v>
      </c>
      <c r="AI78">
        <v>18.7</v>
      </c>
      <c r="AJ78">
        <v>19.14</v>
      </c>
      <c r="AK78">
        <v>19.61</v>
      </c>
      <c r="AL78">
        <v>0.14399999999999999</v>
      </c>
      <c r="AM78">
        <v>0.33300000000000002</v>
      </c>
      <c r="AN78">
        <v>0.161</v>
      </c>
      <c r="AO78">
        <v>0.30599999999999999</v>
      </c>
      <c r="AP78">
        <v>0.48899999999999999</v>
      </c>
      <c r="AQ78">
        <v>0.50600000000000001</v>
      </c>
      <c r="AR78">
        <v>0.46700000000000003</v>
      </c>
      <c r="AS78">
        <v>0.75600000000000001</v>
      </c>
      <c r="AT78">
        <v>1</v>
      </c>
      <c r="AU78">
        <v>1</v>
      </c>
      <c r="AV78">
        <v>0.88300000000000001</v>
      </c>
      <c r="AW78">
        <v>1</v>
      </c>
      <c r="AX78">
        <v>0.7</v>
      </c>
      <c r="AY78">
        <v>0.40600000000000003</v>
      </c>
      <c r="AZ78">
        <v>0</v>
      </c>
      <c r="BA78">
        <v>0</v>
      </c>
      <c r="BB78">
        <v>0</v>
      </c>
      <c r="BC78">
        <v>0</v>
      </c>
      <c r="BD78">
        <v>0</v>
      </c>
      <c r="BE78">
        <v>0</v>
      </c>
      <c r="BF78">
        <v>0</v>
      </c>
      <c r="BG78">
        <v>6.7000000000000004E-2</v>
      </c>
      <c r="BH78">
        <v>0.29399999999999998</v>
      </c>
      <c r="BI78">
        <v>0.217</v>
      </c>
      <c r="BJ78">
        <v>0.23300000000000001</v>
      </c>
      <c r="BK78">
        <v>0.311</v>
      </c>
      <c r="BL78">
        <v>0</v>
      </c>
      <c r="BM78">
        <v>0</v>
      </c>
      <c r="BN78">
        <v>0</v>
      </c>
      <c r="BO78">
        <v>0</v>
      </c>
      <c r="BP78">
        <v>0</v>
      </c>
      <c r="BQ78">
        <v>0</v>
      </c>
      <c r="BR78">
        <v>0</v>
      </c>
      <c r="BS78">
        <v>0</v>
      </c>
      <c r="BT78">
        <v>0</v>
      </c>
      <c r="BU78">
        <v>0</v>
      </c>
      <c r="BV78">
        <v>0</v>
      </c>
      <c r="BW78">
        <v>0</v>
      </c>
      <c r="BX78">
        <v>0</v>
      </c>
      <c r="BY78">
        <v>0</v>
      </c>
      <c r="BZ78">
        <v>0</v>
      </c>
      <c r="CA78">
        <v>0</v>
      </c>
      <c r="CB78">
        <v>19.27</v>
      </c>
      <c r="CC78">
        <v>18.95</v>
      </c>
      <c r="CD78">
        <v>19.100000000000001</v>
      </c>
      <c r="CE78">
        <v>18.88</v>
      </c>
      <c r="CF78">
        <v>18.579999999999998</v>
      </c>
      <c r="CG78">
        <v>18.440000000000001</v>
      </c>
      <c r="CH78">
        <v>18.489999999999998</v>
      </c>
      <c r="CI78">
        <v>17.84</v>
      </c>
      <c r="CJ78">
        <v>17.66</v>
      </c>
      <c r="CK78">
        <v>17.77</v>
      </c>
      <c r="CL78">
        <v>17.57</v>
      </c>
      <c r="CM78">
        <v>17.73</v>
      </c>
      <c r="CN78">
        <v>18.21</v>
      </c>
      <c r="CO78">
        <v>18.72</v>
      </c>
      <c r="CP78">
        <v>0.61099999999999999</v>
      </c>
      <c r="CQ78">
        <v>0.8</v>
      </c>
      <c r="CR78">
        <v>0.73299999999999998</v>
      </c>
      <c r="CS78">
        <v>0.81699999999999995</v>
      </c>
      <c r="CT78">
        <v>1</v>
      </c>
      <c r="CU78">
        <v>1</v>
      </c>
      <c r="CV78">
        <v>1</v>
      </c>
      <c r="CW78">
        <v>1</v>
      </c>
      <c r="CX78">
        <v>1</v>
      </c>
      <c r="CY78">
        <v>1</v>
      </c>
      <c r="CZ78">
        <v>1</v>
      </c>
      <c r="DA78">
        <v>1</v>
      </c>
      <c r="DB78">
        <v>1</v>
      </c>
      <c r="DC78">
        <v>1</v>
      </c>
      <c r="DD78">
        <v>0</v>
      </c>
      <c r="DE78">
        <v>4.3999999999999997E-2</v>
      </c>
      <c r="DF78">
        <v>0</v>
      </c>
      <c r="DG78">
        <v>9.4E-2</v>
      </c>
      <c r="DH78">
        <v>0.33300000000000002</v>
      </c>
      <c r="DI78">
        <v>0.44400000000000001</v>
      </c>
      <c r="DJ78">
        <v>0.40600000000000003</v>
      </c>
      <c r="DK78">
        <v>0.66700000000000004</v>
      </c>
      <c r="DL78">
        <v>0.89400000000000002</v>
      </c>
      <c r="DM78">
        <v>0.76700000000000002</v>
      </c>
      <c r="DN78">
        <v>0.78300000000000003</v>
      </c>
      <c r="DO78">
        <v>0.94399999999999995</v>
      </c>
      <c r="DP78">
        <v>0.58899999999999997</v>
      </c>
      <c r="DQ78">
        <v>0.26100000000000001</v>
      </c>
      <c r="DR78">
        <v>0</v>
      </c>
      <c r="DS78">
        <v>0</v>
      </c>
      <c r="DT78">
        <v>0</v>
      </c>
      <c r="DU78">
        <v>0</v>
      </c>
      <c r="DV78">
        <v>0</v>
      </c>
      <c r="DW78">
        <v>0</v>
      </c>
      <c r="DX78">
        <v>0</v>
      </c>
      <c r="DY78">
        <v>0.1</v>
      </c>
      <c r="DZ78">
        <v>0.26100000000000001</v>
      </c>
      <c r="EA78">
        <v>0.161</v>
      </c>
      <c r="EB78">
        <v>0.26700000000000002</v>
      </c>
      <c r="EC78">
        <v>0.22800000000000001</v>
      </c>
      <c r="ED78">
        <v>0</v>
      </c>
      <c r="EE78">
        <v>0</v>
      </c>
      <c r="EF78">
        <v>5.2050000000000001</v>
      </c>
      <c r="EG78">
        <v>4.0979999999999999</v>
      </c>
      <c r="EH78">
        <v>5.4370000000000003</v>
      </c>
      <c r="EI78">
        <v>3.105</v>
      </c>
      <c r="EJ78">
        <v>3.0009999999999999</v>
      </c>
      <c r="EK78">
        <v>2.956</v>
      </c>
      <c r="EL78">
        <v>3.0019999999999998</v>
      </c>
      <c r="EM78">
        <v>-3.5329999999999999</v>
      </c>
      <c r="EN78">
        <v>1.3009999999999999</v>
      </c>
      <c r="EO78">
        <v>-0.29699999999999999</v>
      </c>
      <c r="EP78">
        <v>-3.7</v>
      </c>
      <c r="EQ78">
        <v>3.6970000000000001</v>
      </c>
      <c r="ER78">
        <v>2.87</v>
      </c>
      <c r="ES78">
        <v>5.9969999999999999</v>
      </c>
      <c r="ET78">
        <v>0</v>
      </c>
      <c r="EU78">
        <v>191.03628792421199</v>
      </c>
    </row>
    <row r="79" spans="1:151" x14ac:dyDescent="0.25">
      <c r="A79" t="s">
        <v>690</v>
      </c>
      <c r="B79" t="s">
        <v>833</v>
      </c>
      <c r="C79" t="s">
        <v>595</v>
      </c>
      <c r="D79">
        <v>169</v>
      </c>
      <c r="E79" t="s">
        <v>13</v>
      </c>
      <c r="F79">
        <v>3</v>
      </c>
      <c r="G79">
        <v>2</v>
      </c>
      <c r="H79" t="s">
        <v>9</v>
      </c>
      <c r="I79" t="s">
        <v>612</v>
      </c>
      <c r="J79" t="s">
        <v>611</v>
      </c>
      <c r="K79" t="s">
        <v>606</v>
      </c>
      <c r="L79" t="s">
        <v>831</v>
      </c>
      <c r="M79" s="7">
        <v>0</v>
      </c>
      <c r="N79" s="7">
        <v>297.35105079106285</v>
      </c>
      <c r="O79" s="7">
        <f>M79*'Emission and cost factors'!$D$8+N79*'Emission and cost factors'!$E$8</f>
        <v>136.78148336388892</v>
      </c>
      <c r="P79" s="8">
        <f>M79*'Emission and cost factors'!$D$9+N79*'Emission and cost factors'!$E$9</f>
        <v>44.602657618659428</v>
      </c>
      <c r="Q79" s="7">
        <f t="shared" si="14"/>
        <v>19.945</v>
      </c>
      <c r="R79" s="2">
        <f t="shared" si="15"/>
        <v>6</v>
      </c>
      <c r="S79" s="2">
        <f t="shared" si="16"/>
        <v>0</v>
      </c>
      <c r="T79" s="2">
        <f t="shared" si="17"/>
        <v>0</v>
      </c>
      <c r="U79" s="7">
        <f t="shared" si="18"/>
        <v>0.13849999999999998</v>
      </c>
      <c r="V79" s="7">
        <f t="shared" si="19"/>
        <v>0</v>
      </c>
      <c r="W79" s="7">
        <f t="shared" si="20"/>
        <v>0</v>
      </c>
      <c r="X79">
        <v>20.23</v>
      </c>
      <c r="Y79">
        <v>20.13</v>
      </c>
      <c r="Z79">
        <v>20.25</v>
      </c>
      <c r="AA79">
        <v>20.14</v>
      </c>
      <c r="AB79">
        <v>20.03</v>
      </c>
      <c r="AC79">
        <v>20</v>
      </c>
      <c r="AD79">
        <v>20.03</v>
      </c>
      <c r="AE79">
        <v>19.649999999999999</v>
      </c>
      <c r="AF79">
        <v>19.600000000000001</v>
      </c>
      <c r="AG79">
        <v>19.649999999999999</v>
      </c>
      <c r="AH79">
        <v>19.61</v>
      </c>
      <c r="AI79">
        <v>19.71</v>
      </c>
      <c r="AJ79">
        <v>19.96</v>
      </c>
      <c r="AK79">
        <v>20.239999999999998</v>
      </c>
      <c r="AL79">
        <v>0</v>
      </c>
      <c r="AM79">
        <v>0</v>
      </c>
      <c r="AN79">
        <v>0</v>
      </c>
      <c r="AO79">
        <v>0</v>
      </c>
      <c r="AP79">
        <v>0</v>
      </c>
      <c r="AQ79">
        <v>0</v>
      </c>
      <c r="AR79">
        <v>0</v>
      </c>
      <c r="AS79">
        <v>0.32800000000000001</v>
      </c>
      <c r="AT79">
        <v>0.45</v>
      </c>
      <c r="AU79">
        <v>0.372</v>
      </c>
      <c r="AV79">
        <v>0.36699999999999999</v>
      </c>
      <c r="AW79">
        <v>0.372</v>
      </c>
      <c r="AX79">
        <v>0.05</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19.73</v>
      </c>
      <c r="CC79">
        <v>19.579999999999998</v>
      </c>
      <c r="CD79">
        <v>19.690000000000001</v>
      </c>
      <c r="CE79">
        <v>19.54</v>
      </c>
      <c r="CF79">
        <v>19.43</v>
      </c>
      <c r="CG79">
        <v>19.32</v>
      </c>
      <c r="CH79">
        <v>19.37</v>
      </c>
      <c r="CI79">
        <v>18.850000000000001</v>
      </c>
      <c r="CJ79">
        <v>18.71</v>
      </c>
      <c r="CK79">
        <v>18.79</v>
      </c>
      <c r="CL79">
        <v>18.670000000000002</v>
      </c>
      <c r="CM79">
        <v>18.79</v>
      </c>
      <c r="CN79">
        <v>19.16</v>
      </c>
      <c r="CO79">
        <v>19.57</v>
      </c>
      <c r="CP79">
        <v>0.29399999999999998</v>
      </c>
      <c r="CQ79">
        <v>0.42799999999999999</v>
      </c>
      <c r="CR79">
        <v>0.34399999999999997</v>
      </c>
      <c r="CS79">
        <v>0.45</v>
      </c>
      <c r="CT79">
        <v>0.52800000000000002</v>
      </c>
      <c r="CU79">
        <v>0.63300000000000001</v>
      </c>
      <c r="CV79">
        <v>0.57799999999999996</v>
      </c>
      <c r="CW79">
        <v>0.8</v>
      </c>
      <c r="CX79">
        <v>1</v>
      </c>
      <c r="CY79">
        <v>1</v>
      </c>
      <c r="CZ79">
        <v>0.91700000000000004</v>
      </c>
      <c r="DA79">
        <v>1</v>
      </c>
      <c r="DB79">
        <v>0.75600000000000001</v>
      </c>
      <c r="DC79">
        <v>0.46100000000000002</v>
      </c>
      <c r="DD79">
        <v>0</v>
      </c>
      <c r="DE79">
        <v>0</v>
      </c>
      <c r="DF79">
        <v>0</v>
      </c>
      <c r="DG79">
        <v>0</v>
      </c>
      <c r="DH79">
        <v>0</v>
      </c>
      <c r="DI79">
        <v>0</v>
      </c>
      <c r="DJ79">
        <v>0</v>
      </c>
      <c r="DK79">
        <v>0.11700000000000001</v>
      </c>
      <c r="DL79">
        <v>0.27200000000000002</v>
      </c>
      <c r="DM79">
        <v>0.183</v>
      </c>
      <c r="DN79">
        <v>0.25</v>
      </c>
      <c r="DO79">
        <v>0.217</v>
      </c>
      <c r="DP79">
        <v>0</v>
      </c>
      <c r="DQ79">
        <v>0</v>
      </c>
      <c r="DR79">
        <v>0</v>
      </c>
      <c r="DS79">
        <v>0</v>
      </c>
      <c r="DT79">
        <v>0</v>
      </c>
      <c r="DU79">
        <v>0</v>
      </c>
      <c r="DV79">
        <v>0</v>
      </c>
      <c r="DW79">
        <v>0</v>
      </c>
      <c r="DX79">
        <v>0</v>
      </c>
      <c r="DY79">
        <v>0</v>
      </c>
      <c r="DZ79">
        <v>0</v>
      </c>
      <c r="EA79">
        <v>0</v>
      </c>
      <c r="EB79">
        <v>0</v>
      </c>
      <c r="EC79">
        <v>0</v>
      </c>
      <c r="ED79">
        <v>0</v>
      </c>
      <c r="EE79">
        <v>0</v>
      </c>
      <c r="EF79">
        <v>5.2050000000000001</v>
      </c>
      <c r="EG79">
        <v>4.0979999999999999</v>
      </c>
      <c r="EH79">
        <v>5.4370000000000003</v>
      </c>
      <c r="EI79">
        <v>3.105</v>
      </c>
      <c r="EJ79">
        <v>3.0009999999999999</v>
      </c>
      <c r="EK79">
        <v>2.956</v>
      </c>
      <c r="EL79">
        <v>3.0019999999999998</v>
      </c>
      <c r="EM79">
        <v>-3.5329999999999999</v>
      </c>
      <c r="EN79">
        <v>1.3009999999999999</v>
      </c>
      <c r="EO79">
        <v>-0.29699999999999999</v>
      </c>
      <c r="EP79">
        <v>-3.7</v>
      </c>
      <c r="EQ79">
        <v>3.6970000000000001</v>
      </c>
      <c r="ER79">
        <v>2.87</v>
      </c>
      <c r="ES79">
        <v>5.9969999999999999</v>
      </c>
      <c r="ET79">
        <v>0</v>
      </c>
      <c r="EU79">
        <v>138.76382370249601</v>
      </c>
    </row>
    <row r="80" spans="1:151" x14ac:dyDescent="0.25">
      <c r="A80" t="s">
        <v>691</v>
      </c>
      <c r="B80" t="s">
        <v>833</v>
      </c>
      <c r="C80" t="s">
        <v>595</v>
      </c>
      <c r="D80">
        <v>170</v>
      </c>
      <c r="E80" t="s">
        <v>13</v>
      </c>
      <c r="F80">
        <v>3</v>
      </c>
      <c r="G80">
        <v>2</v>
      </c>
      <c r="H80" t="s">
        <v>9</v>
      </c>
      <c r="I80" t="s">
        <v>612</v>
      </c>
      <c r="J80" t="s">
        <v>5</v>
      </c>
      <c r="K80" t="s">
        <v>606</v>
      </c>
      <c r="L80" t="s">
        <v>831</v>
      </c>
      <c r="M80" s="7">
        <v>0</v>
      </c>
      <c r="N80" s="7">
        <v>297.29849095030505</v>
      </c>
      <c r="O80" s="7">
        <f>M80*'Emission and cost factors'!$D$8+N80*'Emission and cost factors'!$E$8</f>
        <v>136.75730583714034</v>
      </c>
      <c r="P80" s="8">
        <f>M80*'Emission and cost factors'!$D$9+N80*'Emission and cost factors'!$E$9</f>
        <v>44.594773642545753</v>
      </c>
      <c r="Q80" s="7">
        <f t="shared" si="14"/>
        <v>19.945</v>
      </c>
      <c r="R80" s="2">
        <f t="shared" si="15"/>
        <v>6</v>
      </c>
      <c r="S80" s="2">
        <f t="shared" si="16"/>
        <v>0</v>
      </c>
      <c r="T80" s="2">
        <f t="shared" si="17"/>
        <v>0</v>
      </c>
      <c r="U80" s="7">
        <f t="shared" si="18"/>
        <v>0.13849999999999998</v>
      </c>
      <c r="V80" s="7">
        <f t="shared" si="19"/>
        <v>0</v>
      </c>
      <c r="W80" s="7">
        <f t="shared" si="20"/>
        <v>0</v>
      </c>
      <c r="X80">
        <v>20.23</v>
      </c>
      <c r="Y80">
        <v>20.13</v>
      </c>
      <c r="Z80">
        <v>20.25</v>
      </c>
      <c r="AA80">
        <v>20.14</v>
      </c>
      <c r="AB80">
        <v>20.03</v>
      </c>
      <c r="AC80">
        <v>20</v>
      </c>
      <c r="AD80">
        <v>20.03</v>
      </c>
      <c r="AE80">
        <v>19.649999999999999</v>
      </c>
      <c r="AF80">
        <v>19.600000000000001</v>
      </c>
      <c r="AG80">
        <v>19.649999999999999</v>
      </c>
      <c r="AH80">
        <v>19.61</v>
      </c>
      <c r="AI80">
        <v>19.71</v>
      </c>
      <c r="AJ80">
        <v>19.96</v>
      </c>
      <c r="AK80">
        <v>20.239999999999998</v>
      </c>
      <c r="AL80">
        <v>0</v>
      </c>
      <c r="AM80">
        <v>0</v>
      </c>
      <c r="AN80">
        <v>0</v>
      </c>
      <c r="AO80">
        <v>0</v>
      </c>
      <c r="AP80">
        <v>0</v>
      </c>
      <c r="AQ80">
        <v>0</v>
      </c>
      <c r="AR80">
        <v>0</v>
      </c>
      <c r="AS80">
        <v>0.32800000000000001</v>
      </c>
      <c r="AT80">
        <v>0.45</v>
      </c>
      <c r="AU80">
        <v>0.372</v>
      </c>
      <c r="AV80">
        <v>0.36699999999999999</v>
      </c>
      <c r="AW80">
        <v>0.372</v>
      </c>
      <c r="AX80">
        <v>0.05</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19.73</v>
      </c>
      <c r="CC80">
        <v>19.579999999999998</v>
      </c>
      <c r="CD80">
        <v>19.690000000000001</v>
      </c>
      <c r="CE80">
        <v>19.54</v>
      </c>
      <c r="CF80">
        <v>19.43</v>
      </c>
      <c r="CG80">
        <v>19.32</v>
      </c>
      <c r="CH80">
        <v>19.37</v>
      </c>
      <c r="CI80">
        <v>18.850000000000001</v>
      </c>
      <c r="CJ80">
        <v>18.71</v>
      </c>
      <c r="CK80">
        <v>18.79</v>
      </c>
      <c r="CL80">
        <v>18.670000000000002</v>
      </c>
      <c r="CM80">
        <v>18.79</v>
      </c>
      <c r="CN80">
        <v>19.16</v>
      </c>
      <c r="CO80">
        <v>19.57</v>
      </c>
      <c r="CP80">
        <v>0.29399999999999998</v>
      </c>
      <c r="CQ80">
        <v>0.42799999999999999</v>
      </c>
      <c r="CR80">
        <v>0.34399999999999997</v>
      </c>
      <c r="CS80">
        <v>0.45</v>
      </c>
      <c r="CT80">
        <v>0.52800000000000002</v>
      </c>
      <c r="CU80">
        <v>0.63300000000000001</v>
      </c>
      <c r="CV80">
        <v>0.57799999999999996</v>
      </c>
      <c r="CW80">
        <v>0.8</v>
      </c>
      <c r="CX80">
        <v>1</v>
      </c>
      <c r="CY80">
        <v>1</v>
      </c>
      <c r="CZ80">
        <v>0.91700000000000004</v>
      </c>
      <c r="DA80">
        <v>1</v>
      </c>
      <c r="DB80">
        <v>0.75600000000000001</v>
      </c>
      <c r="DC80">
        <v>0.46100000000000002</v>
      </c>
      <c r="DD80">
        <v>0</v>
      </c>
      <c r="DE80">
        <v>0</v>
      </c>
      <c r="DF80">
        <v>0</v>
      </c>
      <c r="DG80">
        <v>0</v>
      </c>
      <c r="DH80">
        <v>0</v>
      </c>
      <c r="DI80">
        <v>0</v>
      </c>
      <c r="DJ80">
        <v>0</v>
      </c>
      <c r="DK80">
        <v>0.11700000000000001</v>
      </c>
      <c r="DL80">
        <v>0.27200000000000002</v>
      </c>
      <c r="DM80">
        <v>0.183</v>
      </c>
      <c r="DN80">
        <v>0.25</v>
      </c>
      <c r="DO80">
        <v>0.217</v>
      </c>
      <c r="DP80">
        <v>0</v>
      </c>
      <c r="DQ80">
        <v>0</v>
      </c>
      <c r="DR80">
        <v>0</v>
      </c>
      <c r="DS80">
        <v>0</v>
      </c>
      <c r="DT80">
        <v>0</v>
      </c>
      <c r="DU80">
        <v>0</v>
      </c>
      <c r="DV80">
        <v>0</v>
      </c>
      <c r="DW80">
        <v>0</v>
      </c>
      <c r="DX80">
        <v>0</v>
      </c>
      <c r="DY80">
        <v>0</v>
      </c>
      <c r="DZ80">
        <v>0</v>
      </c>
      <c r="EA80">
        <v>0</v>
      </c>
      <c r="EB80">
        <v>0</v>
      </c>
      <c r="EC80">
        <v>0</v>
      </c>
      <c r="ED80">
        <v>0</v>
      </c>
      <c r="EE80">
        <v>0</v>
      </c>
      <c r="EF80">
        <v>5.2050000000000001</v>
      </c>
      <c r="EG80">
        <v>4.0979999999999999</v>
      </c>
      <c r="EH80">
        <v>5.4370000000000003</v>
      </c>
      <c r="EI80">
        <v>3.105</v>
      </c>
      <c r="EJ80">
        <v>3.0009999999999999</v>
      </c>
      <c r="EK80">
        <v>2.956</v>
      </c>
      <c r="EL80">
        <v>3.0019999999999998</v>
      </c>
      <c r="EM80">
        <v>-3.5329999999999999</v>
      </c>
      <c r="EN80">
        <v>1.3009999999999999</v>
      </c>
      <c r="EO80">
        <v>-0.29699999999999999</v>
      </c>
      <c r="EP80">
        <v>-3.7</v>
      </c>
      <c r="EQ80">
        <v>3.6970000000000001</v>
      </c>
      <c r="ER80">
        <v>2.87</v>
      </c>
      <c r="ES80">
        <v>5.9969999999999999</v>
      </c>
      <c r="ET80">
        <v>0</v>
      </c>
      <c r="EU80">
        <v>138.739295776809</v>
      </c>
    </row>
    <row r="81" spans="1:151" x14ac:dyDescent="0.25">
      <c r="A81" t="s">
        <v>692</v>
      </c>
      <c r="B81" t="s">
        <v>833</v>
      </c>
      <c r="C81" t="s">
        <v>595</v>
      </c>
      <c r="D81">
        <v>171</v>
      </c>
      <c r="E81" t="s">
        <v>13</v>
      </c>
      <c r="F81">
        <v>3</v>
      </c>
      <c r="G81">
        <v>2</v>
      </c>
      <c r="H81" t="s">
        <v>9</v>
      </c>
      <c r="I81" t="s">
        <v>7</v>
      </c>
      <c r="J81" t="s">
        <v>611</v>
      </c>
      <c r="K81" t="s">
        <v>606</v>
      </c>
      <c r="L81" t="s">
        <v>831</v>
      </c>
      <c r="M81" s="7">
        <v>0</v>
      </c>
      <c r="N81" s="7">
        <v>302.74798089279</v>
      </c>
      <c r="O81" s="7">
        <f>M81*'Emission and cost factors'!$D$8+N81*'Emission and cost factors'!$E$8</f>
        <v>139.2640712106834</v>
      </c>
      <c r="P81" s="8">
        <f>M81*'Emission and cost factors'!$D$9+N81*'Emission and cost factors'!$E$9</f>
        <v>45.412197133918497</v>
      </c>
      <c r="Q81" s="7">
        <f t="shared" si="14"/>
        <v>19.993571428571425</v>
      </c>
      <c r="R81" s="2">
        <f t="shared" si="15"/>
        <v>5</v>
      </c>
      <c r="S81" s="2">
        <f t="shared" si="16"/>
        <v>0</v>
      </c>
      <c r="T81" s="2">
        <f t="shared" si="17"/>
        <v>0</v>
      </c>
      <c r="U81" s="7">
        <f t="shared" si="18"/>
        <v>0.123</v>
      </c>
      <c r="V81" s="7">
        <f t="shared" si="19"/>
        <v>0</v>
      </c>
      <c r="W81" s="7">
        <f t="shared" si="20"/>
        <v>0</v>
      </c>
      <c r="X81">
        <v>20.239999999999998</v>
      </c>
      <c r="Y81">
        <v>20.149999999999999</v>
      </c>
      <c r="Z81">
        <v>20.29</v>
      </c>
      <c r="AA81">
        <v>20.170000000000002</v>
      </c>
      <c r="AB81">
        <v>20.07</v>
      </c>
      <c r="AC81">
        <v>20.059999999999999</v>
      </c>
      <c r="AD81">
        <v>20.09</v>
      </c>
      <c r="AE81">
        <v>19.73</v>
      </c>
      <c r="AF81">
        <v>19.670000000000002</v>
      </c>
      <c r="AG81">
        <v>19.72</v>
      </c>
      <c r="AH81">
        <v>19.68</v>
      </c>
      <c r="AI81">
        <v>19.760000000000002</v>
      </c>
      <c r="AJ81">
        <v>20</v>
      </c>
      <c r="AK81">
        <v>20.28</v>
      </c>
      <c r="AL81">
        <v>0</v>
      </c>
      <c r="AM81">
        <v>0</v>
      </c>
      <c r="AN81">
        <v>0</v>
      </c>
      <c r="AO81">
        <v>0</v>
      </c>
      <c r="AP81">
        <v>0</v>
      </c>
      <c r="AQ81">
        <v>0</v>
      </c>
      <c r="AR81">
        <v>0</v>
      </c>
      <c r="AS81">
        <v>0.28899999999999998</v>
      </c>
      <c r="AT81">
        <v>0.41699999999999998</v>
      </c>
      <c r="AU81">
        <v>0.33300000000000002</v>
      </c>
      <c r="AV81">
        <v>0.33900000000000002</v>
      </c>
      <c r="AW81">
        <v>0.34399999999999997</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19.78</v>
      </c>
      <c r="CC81">
        <v>19.66</v>
      </c>
      <c r="CD81">
        <v>19.75</v>
      </c>
      <c r="CE81">
        <v>19.62</v>
      </c>
      <c r="CF81">
        <v>19.510000000000002</v>
      </c>
      <c r="CG81">
        <v>19.399999999999999</v>
      </c>
      <c r="CH81">
        <v>19.45</v>
      </c>
      <c r="CI81">
        <v>18.97</v>
      </c>
      <c r="CJ81">
        <v>18.809999999999999</v>
      </c>
      <c r="CK81">
        <v>18.88</v>
      </c>
      <c r="CL81">
        <v>18.78</v>
      </c>
      <c r="CM81">
        <v>18.87</v>
      </c>
      <c r="CN81">
        <v>19.22</v>
      </c>
      <c r="CO81">
        <v>19.61</v>
      </c>
      <c r="CP81">
        <v>0.27800000000000002</v>
      </c>
      <c r="CQ81">
        <v>0.38900000000000001</v>
      </c>
      <c r="CR81">
        <v>0.311</v>
      </c>
      <c r="CS81">
        <v>0.42799999999999999</v>
      </c>
      <c r="CT81">
        <v>0.51700000000000002</v>
      </c>
      <c r="CU81">
        <v>0.64400000000000002</v>
      </c>
      <c r="CV81">
        <v>0.58299999999999996</v>
      </c>
      <c r="CW81">
        <v>0.82199999999999995</v>
      </c>
      <c r="CX81">
        <v>1</v>
      </c>
      <c r="CY81">
        <v>1</v>
      </c>
      <c r="CZ81">
        <v>1</v>
      </c>
      <c r="DA81">
        <v>1</v>
      </c>
      <c r="DB81">
        <v>0.8</v>
      </c>
      <c r="DC81">
        <v>0.47799999999999998</v>
      </c>
      <c r="DD81">
        <v>0</v>
      </c>
      <c r="DE81">
        <v>0</v>
      </c>
      <c r="DF81">
        <v>0</v>
      </c>
      <c r="DG81">
        <v>0</v>
      </c>
      <c r="DH81">
        <v>0</v>
      </c>
      <c r="DI81">
        <v>0</v>
      </c>
      <c r="DJ81">
        <v>0</v>
      </c>
      <c r="DK81">
        <v>2.1999999999999999E-2</v>
      </c>
      <c r="DL81">
        <v>0.2</v>
      </c>
      <c r="DM81">
        <v>0.11700000000000001</v>
      </c>
      <c r="DN81">
        <v>0.19400000000000001</v>
      </c>
      <c r="DO81">
        <v>0.161</v>
      </c>
      <c r="DP81">
        <v>0</v>
      </c>
      <c r="DQ81">
        <v>0</v>
      </c>
      <c r="DR81">
        <v>0</v>
      </c>
      <c r="DS81">
        <v>0</v>
      </c>
      <c r="DT81">
        <v>0</v>
      </c>
      <c r="DU81">
        <v>0</v>
      </c>
      <c r="DV81">
        <v>0</v>
      </c>
      <c r="DW81">
        <v>0</v>
      </c>
      <c r="DX81">
        <v>0</v>
      </c>
      <c r="DY81">
        <v>0</v>
      </c>
      <c r="DZ81">
        <v>0</v>
      </c>
      <c r="EA81">
        <v>0</v>
      </c>
      <c r="EB81">
        <v>0</v>
      </c>
      <c r="EC81">
        <v>0</v>
      </c>
      <c r="ED81">
        <v>0</v>
      </c>
      <c r="EE81">
        <v>0</v>
      </c>
      <c r="EF81">
        <v>5.2050000000000001</v>
      </c>
      <c r="EG81">
        <v>4.0979999999999999</v>
      </c>
      <c r="EH81">
        <v>5.4370000000000003</v>
      </c>
      <c r="EI81">
        <v>3.105</v>
      </c>
      <c r="EJ81">
        <v>3.0009999999999999</v>
      </c>
      <c r="EK81">
        <v>2.956</v>
      </c>
      <c r="EL81">
        <v>3.0019999999999998</v>
      </c>
      <c r="EM81">
        <v>-3.5329999999999999</v>
      </c>
      <c r="EN81">
        <v>1.3009999999999999</v>
      </c>
      <c r="EO81">
        <v>-0.29699999999999999</v>
      </c>
      <c r="EP81">
        <v>-3.7</v>
      </c>
      <c r="EQ81">
        <v>3.6970000000000001</v>
      </c>
      <c r="ER81">
        <v>2.87</v>
      </c>
      <c r="ES81">
        <v>5.9969999999999999</v>
      </c>
      <c r="ET81">
        <v>0</v>
      </c>
      <c r="EU81">
        <v>141.282391083302</v>
      </c>
    </row>
    <row r="82" spans="1:151" x14ac:dyDescent="0.25">
      <c r="A82" t="s">
        <v>693</v>
      </c>
      <c r="B82" t="s">
        <v>833</v>
      </c>
      <c r="C82" t="s">
        <v>595</v>
      </c>
      <c r="D82">
        <v>172</v>
      </c>
      <c r="E82" t="s">
        <v>13</v>
      </c>
      <c r="F82">
        <v>3</v>
      </c>
      <c r="G82">
        <v>2</v>
      </c>
      <c r="H82" t="s">
        <v>9</v>
      </c>
      <c r="I82" t="s">
        <v>7</v>
      </c>
      <c r="J82" t="s">
        <v>5</v>
      </c>
      <c r="K82" t="s">
        <v>606</v>
      </c>
      <c r="L82" t="s">
        <v>831</v>
      </c>
      <c r="M82" s="7">
        <v>0</v>
      </c>
      <c r="N82" s="7">
        <v>301.94404769648787</v>
      </c>
      <c r="O82" s="7">
        <f>M82*'Emission and cost factors'!$D$8+N82*'Emission and cost factors'!$E$8</f>
        <v>138.89426194038444</v>
      </c>
      <c r="P82" s="8">
        <f>M82*'Emission and cost factors'!$D$9+N82*'Emission and cost factors'!$E$9</f>
        <v>45.291607154473176</v>
      </c>
      <c r="Q82" s="7">
        <f t="shared" si="14"/>
        <v>19.993571428571425</v>
      </c>
      <c r="R82" s="2">
        <f t="shared" si="15"/>
        <v>5</v>
      </c>
      <c r="S82" s="2">
        <f t="shared" si="16"/>
        <v>0</v>
      </c>
      <c r="T82" s="2">
        <f t="shared" si="17"/>
        <v>0</v>
      </c>
      <c r="U82" s="7">
        <f t="shared" si="18"/>
        <v>0.123</v>
      </c>
      <c r="V82" s="7">
        <f t="shared" si="19"/>
        <v>0</v>
      </c>
      <c r="W82" s="7">
        <f t="shared" si="20"/>
        <v>0</v>
      </c>
      <c r="X82">
        <v>20.239999999999998</v>
      </c>
      <c r="Y82">
        <v>20.149999999999999</v>
      </c>
      <c r="Z82">
        <v>20.29</v>
      </c>
      <c r="AA82">
        <v>20.170000000000002</v>
      </c>
      <c r="AB82">
        <v>20.07</v>
      </c>
      <c r="AC82">
        <v>20.059999999999999</v>
      </c>
      <c r="AD82">
        <v>20.09</v>
      </c>
      <c r="AE82">
        <v>19.73</v>
      </c>
      <c r="AF82">
        <v>19.670000000000002</v>
      </c>
      <c r="AG82">
        <v>19.72</v>
      </c>
      <c r="AH82">
        <v>19.68</v>
      </c>
      <c r="AI82">
        <v>19.760000000000002</v>
      </c>
      <c r="AJ82">
        <v>20</v>
      </c>
      <c r="AK82">
        <v>20.28</v>
      </c>
      <c r="AL82">
        <v>0</v>
      </c>
      <c r="AM82">
        <v>0</v>
      </c>
      <c r="AN82">
        <v>0</v>
      </c>
      <c r="AO82">
        <v>0</v>
      </c>
      <c r="AP82">
        <v>0</v>
      </c>
      <c r="AQ82">
        <v>0</v>
      </c>
      <c r="AR82">
        <v>0</v>
      </c>
      <c r="AS82">
        <v>0.28899999999999998</v>
      </c>
      <c r="AT82">
        <v>0.41699999999999998</v>
      </c>
      <c r="AU82">
        <v>0.33300000000000002</v>
      </c>
      <c r="AV82">
        <v>0.33900000000000002</v>
      </c>
      <c r="AW82">
        <v>0.34399999999999997</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19.78</v>
      </c>
      <c r="CC82">
        <v>19.66</v>
      </c>
      <c r="CD82">
        <v>19.75</v>
      </c>
      <c r="CE82">
        <v>19.62</v>
      </c>
      <c r="CF82">
        <v>19.510000000000002</v>
      </c>
      <c r="CG82">
        <v>19.399999999999999</v>
      </c>
      <c r="CH82">
        <v>19.45</v>
      </c>
      <c r="CI82">
        <v>18.97</v>
      </c>
      <c r="CJ82">
        <v>18.809999999999999</v>
      </c>
      <c r="CK82">
        <v>18.88</v>
      </c>
      <c r="CL82">
        <v>18.78</v>
      </c>
      <c r="CM82">
        <v>18.87</v>
      </c>
      <c r="CN82">
        <v>19.22</v>
      </c>
      <c r="CO82">
        <v>19.61</v>
      </c>
      <c r="CP82">
        <v>0.27800000000000002</v>
      </c>
      <c r="CQ82">
        <v>0.38900000000000001</v>
      </c>
      <c r="CR82">
        <v>0.311</v>
      </c>
      <c r="CS82">
        <v>0.42799999999999999</v>
      </c>
      <c r="CT82">
        <v>0.51700000000000002</v>
      </c>
      <c r="CU82">
        <v>0.64400000000000002</v>
      </c>
      <c r="CV82">
        <v>0.58299999999999996</v>
      </c>
      <c r="CW82">
        <v>0.82199999999999995</v>
      </c>
      <c r="CX82">
        <v>1</v>
      </c>
      <c r="CY82">
        <v>1</v>
      </c>
      <c r="CZ82">
        <v>1</v>
      </c>
      <c r="DA82">
        <v>1</v>
      </c>
      <c r="DB82">
        <v>0.8</v>
      </c>
      <c r="DC82">
        <v>0.47799999999999998</v>
      </c>
      <c r="DD82">
        <v>0</v>
      </c>
      <c r="DE82">
        <v>0</v>
      </c>
      <c r="DF82">
        <v>0</v>
      </c>
      <c r="DG82">
        <v>0</v>
      </c>
      <c r="DH82">
        <v>0</v>
      </c>
      <c r="DI82">
        <v>0</v>
      </c>
      <c r="DJ82">
        <v>0</v>
      </c>
      <c r="DK82">
        <v>2.1999999999999999E-2</v>
      </c>
      <c r="DL82">
        <v>0.2</v>
      </c>
      <c r="DM82">
        <v>0.11700000000000001</v>
      </c>
      <c r="DN82">
        <v>0.19400000000000001</v>
      </c>
      <c r="DO82">
        <v>0.161</v>
      </c>
      <c r="DP82">
        <v>0</v>
      </c>
      <c r="DQ82">
        <v>0</v>
      </c>
      <c r="DR82">
        <v>0</v>
      </c>
      <c r="DS82">
        <v>0</v>
      </c>
      <c r="DT82">
        <v>0</v>
      </c>
      <c r="DU82">
        <v>0</v>
      </c>
      <c r="DV82">
        <v>0</v>
      </c>
      <c r="DW82">
        <v>0</v>
      </c>
      <c r="DX82">
        <v>0</v>
      </c>
      <c r="DY82">
        <v>0</v>
      </c>
      <c r="DZ82">
        <v>0</v>
      </c>
      <c r="EA82">
        <v>0</v>
      </c>
      <c r="EB82">
        <v>0</v>
      </c>
      <c r="EC82">
        <v>0</v>
      </c>
      <c r="ED82">
        <v>0</v>
      </c>
      <c r="EE82">
        <v>0</v>
      </c>
      <c r="EF82">
        <v>5.2050000000000001</v>
      </c>
      <c r="EG82">
        <v>4.0979999999999999</v>
      </c>
      <c r="EH82">
        <v>5.4370000000000003</v>
      </c>
      <c r="EI82">
        <v>3.105</v>
      </c>
      <c r="EJ82">
        <v>3.0009999999999999</v>
      </c>
      <c r="EK82">
        <v>2.956</v>
      </c>
      <c r="EL82">
        <v>3.0019999999999998</v>
      </c>
      <c r="EM82">
        <v>-3.5329999999999999</v>
      </c>
      <c r="EN82">
        <v>1.3009999999999999</v>
      </c>
      <c r="EO82">
        <v>-0.29699999999999999</v>
      </c>
      <c r="EP82">
        <v>-3.7</v>
      </c>
      <c r="EQ82">
        <v>3.6970000000000001</v>
      </c>
      <c r="ER82">
        <v>2.87</v>
      </c>
      <c r="ES82">
        <v>5.9969999999999999</v>
      </c>
      <c r="ET82">
        <v>0</v>
      </c>
      <c r="EU82">
        <v>140.907222258361</v>
      </c>
    </row>
    <row r="83" spans="1:151" x14ac:dyDescent="0.25">
      <c r="A83" t="s">
        <v>694</v>
      </c>
      <c r="B83" t="s">
        <v>833</v>
      </c>
      <c r="C83" t="s">
        <v>595</v>
      </c>
      <c r="D83">
        <v>173</v>
      </c>
      <c r="E83" t="s">
        <v>13</v>
      </c>
      <c r="F83">
        <v>3</v>
      </c>
      <c r="G83">
        <v>2</v>
      </c>
      <c r="H83" t="s">
        <v>9</v>
      </c>
      <c r="I83" t="s">
        <v>3</v>
      </c>
      <c r="J83" t="s">
        <v>611</v>
      </c>
      <c r="K83" t="s">
        <v>606</v>
      </c>
      <c r="L83" t="s">
        <v>831</v>
      </c>
      <c r="M83" s="7">
        <v>0</v>
      </c>
      <c r="N83" s="7">
        <v>292.19040193435285</v>
      </c>
      <c r="O83" s="7">
        <f>M83*'Emission and cost factors'!$D$8+N83*'Emission and cost factors'!$E$8</f>
        <v>134.40758488980231</v>
      </c>
      <c r="P83" s="8">
        <f>M83*'Emission and cost factors'!$D$9+N83*'Emission and cost factors'!$E$9</f>
        <v>43.828560290152929</v>
      </c>
      <c r="Q83" s="7">
        <f t="shared" si="14"/>
        <v>19.867142857142859</v>
      </c>
      <c r="R83" s="2">
        <f t="shared" si="15"/>
        <v>9</v>
      </c>
      <c r="S83" s="2">
        <f t="shared" si="16"/>
        <v>0</v>
      </c>
      <c r="T83" s="2">
        <f t="shared" si="17"/>
        <v>0</v>
      </c>
      <c r="U83" s="7">
        <f t="shared" si="18"/>
        <v>0.17271428571428568</v>
      </c>
      <c r="V83" s="7">
        <f t="shared" si="19"/>
        <v>0</v>
      </c>
      <c r="W83" s="7">
        <f t="shared" si="20"/>
        <v>0</v>
      </c>
      <c r="X83">
        <v>20.170000000000002</v>
      </c>
      <c r="Y83">
        <v>20.07</v>
      </c>
      <c r="Z83">
        <v>20.22</v>
      </c>
      <c r="AA83">
        <v>20.07</v>
      </c>
      <c r="AB83">
        <v>19.96</v>
      </c>
      <c r="AC83">
        <v>19.920000000000002</v>
      </c>
      <c r="AD83">
        <v>19.97</v>
      </c>
      <c r="AE83">
        <v>19.53</v>
      </c>
      <c r="AF83">
        <v>19.489999999999998</v>
      </c>
      <c r="AG83">
        <v>19.55</v>
      </c>
      <c r="AH83">
        <v>19.489999999999998</v>
      </c>
      <c r="AI83">
        <v>19.62</v>
      </c>
      <c r="AJ83">
        <v>19.89</v>
      </c>
      <c r="AK83">
        <v>20.190000000000001</v>
      </c>
      <c r="AL83">
        <v>0</v>
      </c>
      <c r="AM83">
        <v>0</v>
      </c>
      <c r="AN83">
        <v>0</v>
      </c>
      <c r="AO83">
        <v>0</v>
      </c>
      <c r="AP83">
        <v>0.05</v>
      </c>
      <c r="AQ83">
        <v>8.8999999999999996E-2</v>
      </c>
      <c r="AR83">
        <v>2.8000000000000001E-2</v>
      </c>
      <c r="AS83">
        <v>0.38900000000000001</v>
      </c>
      <c r="AT83">
        <v>0.48899999999999999</v>
      </c>
      <c r="AU83">
        <v>0.41699999999999998</v>
      </c>
      <c r="AV83">
        <v>0.41699999999999998</v>
      </c>
      <c r="AW83">
        <v>0.41699999999999998</v>
      </c>
      <c r="AX83">
        <v>0.122</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19.63</v>
      </c>
      <c r="CC83">
        <v>19.47</v>
      </c>
      <c r="CD83">
        <v>19.61</v>
      </c>
      <c r="CE83">
        <v>19.440000000000001</v>
      </c>
      <c r="CF83">
        <v>19.32</v>
      </c>
      <c r="CG83">
        <v>19.21</v>
      </c>
      <c r="CH83">
        <v>19.27</v>
      </c>
      <c r="CI83">
        <v>18.68</v>
      </c>
      <c r="CJ83">
        <v>18.57</v>
      </c>
      <c r="CK83">
        <v>18.66</v>
      </c>
      <c r="CL83">
        <v>18.510000000000002</v>
      </c>
      <c r="CM83">
        <v>18.690000000000001</v>
      </c>
      <c r="CN83">
        <v>19.07</v>
      </c>
      <c r="CO83">
        <v>19.5</v>
      </c>
      <c r="CP83">
        <v>0.35599999999999998</v>
      </c>
      <c r="CQ83">
        <v>0.46100000000000002</v>
      </c>
      <c r="CR83">
        <v>0.378</v>
      </c>
      <c r="CS83">
        <v>0.47799999999999998</v>
      </c>
      <c r="CT83">
        <v>0.55600000000000005</v>
      </c>
      <c r="CU83">
        <v>0.63900000000000001</v>
      </c>
      <c r="CV83">
        <v>0.58899999999999997</v>
      </c>
      <c r="CW83">
        <v>0.78900000000000003</v>
      </c>
      <c r="CX83">
        <v>1</v>
      </c>
      <c r="CY83">
        <v>0.91100000000000003</v>
      </c>
      <c r="CZ83">
        <v>0.86699999999999999</v>
      </c>
      <c r="DA83">
        <v>1</v>
      </c>
      <c r="DB83">
        <v>0.71699999999999997</v>
      </c>
      <c r="DC83">
        <v>0.46700000000000003</v>
      </c>
      <c r="DD83">
        <v>0</v>
      </c>
      <c r="DE83">
        <v>0</v>
      </c>
      <c r="DF83">
        <v>0</v>
      </c>
      <c r="DG83">
        <v>0</v>
      </c>
      <c r="DH83">
        <v>0</v>
      </c>
      <c r="DI83">
        <v>0</v>
      </c>
      <c r="DJ83">
        <v>0</v>
      </c>
      <c r="DK83">
        <v>0.217</v>
      </c>
      <c r="DL83">
        <v>0.34399999999999997</v>
      </c>
      <c r="DM83">
        <v>0.26100000000000001</v>
      </c>
      <c r="DN83">
        <v>0.317</v>
      </c>
      <c r="DO83">
        <v>0.28299999999999997</v>
      </c>
      <c r="DP83">
        <v>0</v>
      </c>
      <c r="DQ83">
        <v>0</v>
      </c>
      <c r="DR83">
        <v>0</v>
      </c>
      <c r="DS83">
        <v>0</v>
      </c>
      <c r="DT83">
        <v>0</v>
      </c>
      <c r="DU83">
        <v>0</v>
      </c>
      <c r="DV83">
        <v>0</v>
      </c>
      <c r="DW83">
        <v>0</v>
      </c>
      <c r="DX83">
        <v>0</v>
      </c>
      <c r="DY83">
        <v>0</v>
      </c>
      <c r="DZ83">
        <v>0</v>
      </c>
      <c r="EA83">
        <v>0</v>
      </c>
      <c r="EB83">
        <v>0</v>
      </c>
      <c r="EC83">
        <v>0</v>
      </c>
      <c r="ED83">
        <v>0</v>
      </c>
      <c r="EE83">
        <v>0</v>
      </c>
      <c r="EF83">
        <v>5.2050000000000001</v>
      </c>
      <c r="EG83">
        <v>4.0979999999999999</v>
      </c>
      <c r="EH83">
        <v>5.4370000000000003</v>
      </c>
      <c r="EI83">
        <v>3.105</v>
      </c>
      <c r="EJ83">
        <v>3.0009999999999999</v>
      </c>
      <c r="EK83">
        <v>2.956</v>
      </c>
      <c r="EL83">
        <v>3.0019999999999998</v>
      </c>
      <c r="EM83">
        <v>-3.5329999999999999</v>
      </c>
      <c r="EN83">
        <v>1.3009999999999999</v>
      </c>
      <c r="EO83">
        <v>-0.29699999999999999</v>
      </c>
      <c r="EP83">
        <v>-3.7</v>
      </c>
      <c r="EQ83">
        <v>3.6970000000000001</v>
      </c>
      <c r="ER83">
        <v>2.87</v>
      </c>
      <c r="ES83">
        <v>5.9969999999999999</v>
      </c>
      <c r="ET83">
        <v>0</v>
      </c>
      <c r="EU83">
        <v>136.355520902698</v>
      </c>
    </row>
    <row r="84" spans="1:151" x14ac:dyDescent="0.25">
      <c r="A84" t="s">
        <v>695</v>
      </c>
      <c r="B84" t="s">
        <v>833</v>
      </c>
      <c r="C84" t="s">
        <v>595</v>
      </c>
      <c r="D84">
        <v>174</v>
      </c>
      <c r="E84" t="s">
        <v>13</v>
      </c>
      <c r="F84">
        <v>3</v>
      </c>
      <c r="G84">
        <v>2</v>
      </c>
      <c r="H84" t="s">
        <v>9</v>
      </c>
      <c r="I84" t="s">
        <v>3</v>
      </c>
      <c r="J84" t="s">
        <v>5</v>
      </c>
      <c r="K84" t="s">
        <v>606</v>
      </c>
      <c r="L84" t="s">
        <v>831</v>
      </c>
      <c r="M84" s="7">
        <v>0</v>
      </c>
      <c r="N84" s="7">
        <v>291.54563492656285</v>
      </c>
      <c r="O84" s="7">
        <f>M84*'Emission and cost factors'!$D$8+N84*'Emission and cost factors'!$E$8</f>
        <v>134.11099206621893</v>
      </c>
      <c r="P84" s="8">
        <f>M84*'Emission and cost factors'!$D$9+N84*'Emission and cost factors'!$E$9</f>
        <v>43.731845238984427</v>
      </c>
      <c r="Q84" s="7">
        <f t="shared" si="14"/>
        <v>19.867142857142859</v>
      </c>
      <c r="R84" s="2">
        <f t="shared" si="15"/>
        <v>9</v>
      </c>
      <c r="S84" s="2">
        <f t="shared" si="16"/>
        <v>0</v>
      </c>
      <c r="T84" s="2">
        <f t="shared" si="17"/>
        <v>0</v>
      </c>
      <c r="U84" s="7">
        <f t="shared" si="18"/>
        <v>0.17271428571428568</v>
      </c>
      <c r="V84" s="7">
        <f t="shared" si="19"/>
        <v>0</v>
      </c>
      <c r="W84" s="7">
        <f t="shared" si="20"/>
        <v>0</v>
      </c>
      <c r="X84">
        <v>20.170000000000002</v>
      </c>
      <c r="Y84">
        <v>20.07</v>
      </c>
      <c r="Z84">
        <v>20.22</v>
      </c>
      <c r="AA84">
        <v>20.07</v>
      </c>
      <c r="AB84">
        <v>19.96</v>
      </c>
      <c r="AC84">
        <v>19.920000000000002</v>
      </c>
      <c r="AD84">
        <v>19.97</v>
      </c>
      <c r="AE84">
        <v>19.53</v>
      </c>
      <c r="AF84">
        <v>19.489999999999998</v>
      </c>
      <c r="AG84">
        <v>19.55</v>
      </c>
      <c r="AH84">
        <v>19.489999999999998</v>
      </c>
      <c r="AI84">
        <v>19.62</v>
      </c>
      <c r="AJ84">
        <v>19.89</v>
      </c>
      <c r="AK84">
        <v>20.190000000000001</v>
      </c>
      <c r="AL84">
        <v>0</v>
      </c>
      <c r="AM84">
        <v>0</v>
      </c>
      <c r="AN84">
        <v>0</v>
      </c>
      <c r="AO84">
        <v>0</v>
      </c>
      <c r="AP84">
        <v>0.05</v>
      </c>
      <c r="AQ84">
        <v>8.8999999999999996E-2</v>
      </c>
      <c r="AR84">
        <v>2.8000000000000001E-2</v>
      </c>
      <c r="AS84">
        <v>0.38900000000000001</v>
      </c>
      <c r="AT84">
        <v>0.48899999999999999</v>
      </c>
      <c r="AU84">
        <v>0.41699999999999998</v>
      </c>
      <c r="AV84">
        <v>0.41699999999999998</v>
      </c>
      <c r="AW84">
        <v>0.41699999999999998</v>
      </c>
      <c r="AX84">
        <v>0.122</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19.63</v>
      </c>
      <c r="CC84">
        <v>19.47</v>
      </c>
      <c r="CD84">
        <v>19.61</v>
      </c>
      <c r="CE84">
        <v>19.440000000000001</v>
      </c>
      <c r="CF84">
        <v>19.32</v>
      </c>
      <c r="CG84">
        <v>19.21</v>
      </c>
      <c r="CH84">
        <v>19.27</v>
      </c>
      <c r="CI84">
        <v>18.68</v>
      </c>
      <c r="CJ84">
        <v>18.57</v>
      </c>
      <c r="CK84">
        <v>18.66</v>
      </c>
      <c r="CL84">
        <v>18.510000000000002</v>
      </c>
      <c r="CM84">
        <v>18.690000000000001</v>
      </c>
      <c r="CN84">
        <v>19.07</v>
      </c>
      <c r="CO84">
        <v>19.5</v>
      </c>
      <c r="CP84">
        <v>0.35599999999999998</v>
      </c>
      <c r="CQ84">
        <v>0.46100000000000002</v>
      </c>
      <c r="CR84">
        <v>0.378</v>
      </c>
      <c r="CS84">
        <v>0.47799999999999998</v>
      </c>
      <c r="CT84">
        <v>0.55600000000000005</v>
      </c>
      <c r="CU84">
        <v>0.63900000000000001</v>
      </c>
      <c r="CV84">
        <v>0.58899999999999997</v>
      </c>
      <c r="CW84">
        <v>0.78900000000000003</v>
      </c>
      <c r="CX84">
        <v>1</v>
      </c>
      <c r="CY84">
        <v>0.91100000000000003</v>
      </c>
      <c r="CZ84">
        <v>0.86699999999999999</v>
      </c>
      <c r="DA84">
        <v>1</v>
      </c>
      <c r="DB84">
        <v>0.71699999999999997</v>
      </c>
      <c r="DC84">
        <v>0.46700000000000003</v>
      </c>
      <c r="DD84">
        <v>0</v>
      </c>
      <c r="DE84">
        <v>0</v>
      </c>
      <c r="DF84">
        <v>0</v>
      </c>
      <c r="DG84">
        <v>0</v>
      </c>
      <c r="DH84">
        <v>0</v>
      </c>
      <c r="DI84">
        <v>0</v>
      </c>
      <c r="DJ84">
        <v>0</v>
      </c>
      <c r="DK84">
        <v>0.217</v>
      </c>
      <c r="DL84">
        <v>0.34399999999999997</v>
      </c>
      <c r="DM84">
        <v>0.26100000000000001</v>
      </c>
      <c r="DN84">
        <v>0.317</v>
      </c>
      <c r="DO84">
        <v>0.28299999999999997</v>
      </c>
      <c r="DP84">
        <v>0</v>
      </c>
      <c r="DQ84">
        <v>0</v>
      </c>
      <c r="DR84">
        <v>0</v>
      </c>
      <c r="DS84">
        <v>0</v>
      </c>
      <c r="DT84">
        <v>0</v>
      </c>
      <c r="DU84">
        <v>0</v>
      </c>
      <c r="DV84">
        <v>0</v>
      </c>
      <c r="DW84">
        <v>0</v>
      </c>
      <c r="DX84">
        <v>0</v>
      </c>
      <c r="DY84">
        <v>0</v>
      </c>
      <c r="DZ84">
        <v>0</v>
      </c>
      <c r="EA84">
        <v>0</v>
      </c>
      <c r="EB84">
        <v>0</v>
      </c>
      <c r="EC84">
        <v>0</v>
      </c>
      <c r="ED84">
        <v>0</v>
      </c>
      <c r="EE84">
        <v>0</v>
      </c>
      <c r="EF84">
        <v>5.2050000000000001</v>
      </c>
      <c r="EG84">
        <v>4.0979999999999999</v>
      </c>
      <c r="EH84">
        <v>5.4370000000000003</v>
      </c>
      <c r="EI84">
        <v>3.105</v>
      </c>
      <c r="EJ84">
        <v>3.0009999999999999</v>
      </c>
      <c r="EK84">
        <v>2.956</v>
      </c>
      <c r="EL84">
        <v>3.0019999999999998</v>
      </c>
      <c r="EM84">
        <v>-3.5329999999999999</v>
      </c>
      <c r="EN84">
        <v>1.3009999999999999</v>
      </c>
      <c r="EO84">
        <v>-0.29699999999999999</v>
      </c>
      <c r="EP84">
        <v>-3.7</v>
      </c>
      <c r="EQ84">
        <v>3.6970000000000001</v>
      </c>
      <c r="ER84">
        <v>2.87</v>
      </c>
      <c r="ES84">
        <v>5.9969999999999999</v>
      </c>
      <c r="ET84">
        <v>0</v>
      </c>
      <c r="EU84">
        <v>136.054629632396</v>
      </c>
    </row>
    <row r="85" spans="1:151" x14ac:dyDescent="0.25">
      <c r="A85" t="s">
        <v>613</v>
      </c>
      <c r="B85" t="s">
        <v>833</v>
      </c>
      <c r="C85" t="s">
        <v>588</v>
      </c>
      <c r="D85">
        <v>1</v>
      </c>
      <c r="E85" t="s">
        <v>1</v>
      </c>
      <c r="F85">
        <v>1</v>
      </c>
      <c r="G85">
        <v>1</v>
      </c>
      <c r="H85" t="s">
        <v>2</v>
      </c>
      <c r="I85" t="s">
        <v>612</v>
      </c>
      <c r="J85" t="s">
        <v>611</v>
      </c>
      <c r="K85" t="s">
        <v>606</v>
      </c>
      <c r="L85" t="s">
        <v>831</v>
      </c>
      <c r="M85" s="7">
        <v>266.5272573590957</v>
      </c>
      <c r="N85" s="7">
        <v>291.93206880480426</v>
      </c>
      <c r="O85" s="7">
        <f>M85*'Emission and cost factors'!$D$8+N85*'Emission and cost factors'!$E$8</f>
        <v>190.25947569562007</v>
      </c>
      <c r="P85" s="8">
        <f>M85*'Emission and cost factors'!$D$9+N85*'Emission and cost factors'!$E$9</f>
        <v>54.450900615084471</v>
      </c>
      <c r="Q85" s="7">
        <f t="shared" si="14"/>
        <v>20.217857142857145</v>
      </c>
      <c r="R85" s="2">
        <f t="shared" si="15"/>
        <v>0</v>
      </c>
      <c r="S85" s="2">
        <f t="shared" si="16"/>
        <v>0</v>
      </c>
      <c r="T85" s="2">
        <f t="shared" si="17"/>
        <v>0</v>
      </c>
      <c r="U85" s="7">
        <f t="shared" si="18"/>
        <v>0</v>
      </c>
      <c r="V85" s="7">
        <f t="shared" si="19"/>
        <v>0</v>
      </c>
      <c r="W85" s="7">
        <f t="shared" si="20"/>
        <v>0</v>
      </c>
      <c r="X85">
        <v>20.399999999999999</v>
      </c>
      <c r="Y85">
        <v>20.309999999999999</v>
      </c>
      <c r="Z85">
        <v>20.37</v>
      </c>
      <c r="AA85">
        <v>20.309999999999999</v>
      </c>
      <c r="AB85">
        <v>20.22</v>
      </c>
      <c r="AC85">
        <v>20.2</v>
      </c>
      <c r="AD85">
        <v>20.23</v>
      </c>
      <c r="AE85">
        <v>20.100000000000001</v>
      </c>
      <c r="AF85">
        <v>20.100000000000001</v>
      </c>
      <c r="AG85">
        <v>20.149999999999999</v>
      </c>
      <c r="AH85">
        <v>20.07</v>
      </c>
      <c r="AI85">
        <v>20.100000000000001</v>
      </c>
      <c r="AJ85">
        <v>20.2</v>
      </c>
      <c r="AK85">
        <v>20.29</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15.06</v>
      </c>
      <c r="CC85">
        <v>13.8</v>
      </c>
      <c r="CD85">
        <v>13.73</v>
      </c>
      <c r="CE85">
        <v>13.43</v>
      </c>
      <c r="CF85">
        <v>12.66</v>
      </c>
      <c r="CG85">
        <v>12.28</v>
      </c>
      <c r="CH85">
        <v>12.37</v>
      </c>
      <c r="CI85">
        <v>11.14</v>
      </c>
      <c r="CJ85">
        <v>10.56</v>
      </c>
      <c r="CK85">
        <v>11.02</v>
      </c>
      <c r="CL85">
        <v>10.37</v>
      </c>
      <c r="CM85">
        <v>10.65</v>
      </c>
      <c r="CN85">
        <v>11.76</v>
      </c>
      <c r="CO85">
        <v>12.51</v>
      </c>
      <c r="CP85">
        <v>1</v>
      </c>
      <c r="CQ85">
        <v>1</v>
      </c>
      <c r="CR85">
        <v>1</v>
      </c>
      <c r="CS85">
        <v>1</v>
      </c>
      <c r="CT85">
        <v>1</v>
      </c>
      <c r="CU85">
        <v>1</v>
      </c>
      <c r="CV85">
        <v>1</v>
      </c>
      <c r="CW85">
        <v>1</v>
      </c>
      <c r="CX85">
        <v>1</v>
      </c>
      <c r="CY85">
        <v>1</v>
      </c>
      <c r="CZ85">
        <v>1</v>
      </c>
      <c r="DA85">
        <v>1</v>
      </c>
      <c r="DB85">
        <v>1</v>
      </c>
      <c r="DC85">
        <v>1</v>
      </c>
      <c r="DD85">
        <v>1</v>
      </c>
      <c r="DE85">
        <v>1</v>
      </c>
      <c r="DF85">
        <v>1</v>
      </c>
      <c r="DG85">
        <v>1</v>
      </c>
      <c r="DH85">
        <v>1</v>
      </c>
      <c r="DI85">
        <v>1</v>
      </c>
      <c r="DJ85">
        <v>1</v>
      </c>
      <c r="DK85">
        <v>1</v>
      </c>
      <c r="DL85">
        <v>1</v>
      </c>
      <c r="DM85">
        <v>1</v>
      </c>
      <c r="DN85">
        <v>1</v>
      </c>
      <c r="DO85">
        <v>1</v>
      </c>
      <c r="DP85">
        <v>1</v>
      </c>
      <c r="DQ85">
        <v>1</v>
      </c>
      <c r="DR85">
        <v>1</v>
      </c>
      <c r="DS85">
        <v>1</v>
      </c>
      <c r="DT85">
        <v>1</v>
      </c>
      <c r="DU85">
        <v>1</v>
      </c>
      <c r="DV85">
        <v>1</v>
      </c>
      <c r="DW85">
        <v>1</v>
      </c>
      <c r="DX85">
        <v>1</v>
      </c>
      <c r="DY85">
        <v>1</v>
      </c>
      <c r="DZ85">
        <v>1</v>
      </c>
      <c r="EA85">
        <v>1</v>
      </c>
      <c r="EB85">
        <v>1</v>
      </c>
      <c r="EC85">
        <v>1</v>
      </c>
      <c r="ED85">
        <v>1</v>
      </c>
      <c r="EE85">
        <v>1</v>
      </c>
      <c r="EF85">
        <v>5.4109999999999996</v>
      </c>
      <c r="EG85">
        <v>4.2919999999999998</v>
      </c>
      <c r="EH85">
        <v>5.8029999999999999</v>
      </c>
      <c r="EI85">
        <v>3.4119999999999999</v>
      </c>
      <c r="EJ85">
        <v>3.101</v>
      </c>
      <c r="EK85">
        <v>2.823</v>
      </c>
      <c r="EL85">
        <v>3.3029999999999999</v>
      </c>
      <c r="EM85">
        <v>-3.2959999999999998</v>
      </c>
      <c r="EN85">
        <v>1.401</v>
      </c>
      <c r="EO85">
        <v>0.10299999999999999</v>
      </c>
      <c r="EP85">
        <v>-3.7</v>
      </c>
      <c r="EQ85">
        <v>3.589</v>
      </c>
      <c r="ER85">
        <v>3.0110000000000001</v>
      </c>
      <c r="ES85">
        <v>5.99</v>
      </c>
      <c r="ET85">
        <v>124.379386767578</v>
      </c>
      <c r="EU85">
        <v>136.23496544224199</v>
      </c>
    </row>
    <row r="86" spans="1:151" x14ac:dyDescent="0.25">
      <c r="A86" t="s">
        <v>614</v>
      </c>
      <c r="B86" t="s">
        <v>833</v>
      </c>
      <c r="C86" t="s">
        <v>588</v>
      </c>
      <c r="D86">
        <v>2</v>
      </c>
      <c r="E86" t="s">
        <v>1</v>
      </c>
      <c r="F86">
        <v>1</v>
      </c>
      <c r="G86">
        <v>1</v>
      </c>
      <c r="H86" t="s">
        <v>2</v>
      </c>
      <c r="I86" t="s">
        <v>612</v>
      </c>
      <c r="J86" t="s">
        <v>5</v>
      </c>
      <c r="K86" t="s">
        <v>606</v>
      </c>
      <c r="L86" t="s">
        <v>831</v>
      </c>
      <c r="M86" s="7">
        <v>266.82107013811287</v>
      </c>
      <c r="N86" s="7">
        <v>291.94665636816001</v>
      </c>
      <c r="O86" s="7">
        <f>M86*'Emission and cost factors'!$D$8+N86*'Emission and cost factors'!$E$8</f>
        <v>190.32788665835733</v>
      </c>
      <c r="P86" s="8">
        <f>M86*'Emission and cost factors'!$D$9+N86*'Emission and cost factors'!$E$9</f>
        <v>54.464841260748514</v>
      </c>
      <c r="Q86" s="7">
        <f t="shared" si="14"/>
        <v>20.217857142857145</v>
      </c>
      <c r="R86" s="2">
        <f t="shared" si="15"/>
        <v>0</v>
      </c>
      <c r="S86" s="2">
        <f t="shared" si="16"/>
        <v>0</v>
      </c>
      <c r="T86" s="2">
        <f t="shared" si="17"/>
        <v>0</v>
      </c>
      <c r="U86" s="7">
        <f t="shared" si="18"/>
        <v>0</v>
      </c>
      <c r="V86" s="7">
        <f t="shared" si="19"/>
        <v>0</v>
      </c>
      <c r="W86" s="7">
        <f t="shared" si="20"/>
        <v>0</v>
      </c>
      <c r="X86">
        <v>20.399999999999999</v>
      </c>
      <c r="Y86">
        <v>20.309999999999999</v>
      </c>
      <c r="Z86">
        <v>20.37</v>
      </c>
      <c r="AA86">
        <v>20.309999999999999</v>
      </c>
      <c r="AB86">
        <v>20.22</v>
      </c>
      <c r="AC86">
        <v>20.2</v>
      </c>
      <c r="AD86">
        <v>20.23</v>
      </c>
      <c r="AE86">
        <v>20.100000000000001</v>
      </c>
      <c r="AF86">
        <v>20.100000000000001</v>
      </c>
      <c r="AG86">
        <v>20.149999999999999</v>
      </c>
      <c r="AH86">
        <v>20.07</v>
      </c>
      <c r="AI86">
        <v>20.100000000000001</v>
      </c>
      <c r="AJ86">
        <v>20.2</v>
      </c>
      <c r="AK86">
        <v>20.29</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15.06</v>
      </c>
      <c r="CC86">
        <v>13.8</v>
      </c>
      <c r="CD86">
        <v>13.73</v>
      </c>
      <c r="CE86">
        <v>13.43</v>
      </c>
      <c r="CF86">
        <v>12.66</v>
      </c>
      <c r="CG86">
        <v>12.28</v>
      </c>
      <c r="CH86">
        <v>12.37</v>
      </c>
      <c r="CI86">
        <v>11.14</v>
      </c>
      <c r="CJ86">
        <v>10.56</v>
      </c>
      <c r="CK86">
        <v>11.02</v>
      </c>
      <c r="CL86">
        <v>10.37</v>
      </c>
      <c r="CM86">
        <v>10.65</v>
      </c>
      <c r="CN86">
        <v>11.76</v>
      </c>
      <c r="CO86">
        <v>12.51</v>
      </c>
      <c r="CP86">
        <v>1</v>
      </c>
      <c r="CQ86">
        <v>1</v>
      </c>
      <c r="CR86">
        <v>1</v>
      </c>
      <c r="CS86">
        <v>1</v>
      </c>
      <c r="CT86">
        <v>1</v>
      </c>
      <c r="CU86">
        <v>1</v>
      </c>
      <c r="CV86">
        <v>1</v>
      </c>
      <c r="CW86">
        <v>1</v>
      </c>
      <c r="CX86">
        <v>1</v>
      </c>
      <c r="CY86">
        <v>1</v>
      </c>
      <c r="CZ86">
        <v>1</v>
      </c>
      <c r="DA86">
        <v>1</v>
      </c>
      <c r="DB86">
        <v>1</v>
      </c>
      <c r="DC86">
        <v>1</v>
      </c>
      <c r="DD86">
        <v>1</v>
      </c>
      <c r="DE86">
        <v>1</v>
      </c>
      <c r="DF86">
        <v>1</v>
      </c>
      <c r="DG86">
        <v>1</v>
      </c>
      <c r="DH86">
        <v>1</v>
      </c>
      <c r="DI86">
        <v>1</v>
      </c>
      <c r="DJ86">
        <v>1</v>
      </c>
      <c r="DK86">
        <v>1</v>
      </c>
      <c r="DL86">
        <v>1</v>
      </c>
      <c r="DM86">
        <v>1</v>
      </c>
      <c r="DN86">
        <v>1</v>
      </c>
      <c r="DO86">
        <v>1</v>
      </c>
      <c r="DP86">
        <v>1</v>
      </c>
      <c r="DQ86">
        <v>1</v>
      </c>
      <c r="DR86">
        <v>1</v>
      </c>
      <c r="DS86">
        <v>1</v>
      </c>
      <c r="DT86">
        <v>1</v>
      </c>
      <c r="DU86">
        <v>1</v>
      </c>
      <c r="DV86">
        <v>1</v>
      </c>
      <c r="DW86">
        <v>1</v>
      </c>
      <c r="DX86">
        <v>1</v>
      </c>
      <c r="DY86">
        <v>1</v>
      </c>
      <c r="DZ86">
        <v>1</v>
      </c>
      <c r="EA86">
        <v>1</v>
      </c>
      <c r="EB86">
        <v>1</v>
      </c>
      <c r="EC86">
        <v>1</v>
      </c>
      <c r="ED86">
        <v>1</v>
      </c>
      <c r="EE86">
        <v>1</v>
      </c>
      <c r="EF86">
        <v>5.4109999999999996</v>
      </c>
      <c r="EG86">
        <v>4.2919999999999998</v>
      </c>
      <c r="EH86">
        <v>5.8029999999999999</v>
      </c>
      <c r="EI86">
        <v>3.4119999999999999</v>
      </c>
      <c r="EJ86">
        <v>3.101</v>
      </c>
      <c r="EK86">
        <v>2.823</v>
      </c>
      <c r="EL86">
        <v>3.3029999999999999</v>
      </c>
      <c r="EM86">
        <v>-3.2959999999999998</v>
      </c>
      <c r="EN86">
        <v>1.401</v>
      </c>
      <c r="EO86">
        <v>0.10299999999999999</v>
      </c>
      <c r="EP86">
        <v>-3.7</v>
      </c>
      <c r="EQ86">
        <v>3.589</v>
      </c>
      <c r="ER86">
        <v>3.0110000000000001</v>
      </c>
      <c r="ES86">
        <v>5.99</v>
      </c>
      <c r="ET86">
        <v>124.51649939778601</v>
      </c>
      <c r="EU86">
        <v>136.24177297180799</v>
      </c>
    </row>
    <row r="87" spans="1:151" x14ac:dyDescent="0.25">
      <c r="A87" t="s">
        <v>615</v>
      </c>
      <c r="B87" t="s">
        <v>833</v>
      </c>
      <c r="C87" t="s">
        <v>588</v>
      </c>
      <c r="D87">
        <v>3</v>
      </c>
      <c r="E87" t="s">
        <v>1</v>
      </c>
      <c r="F87">
        <v>1</v>
      </c>
      <c r="G87">
        <v>1</v>
      </c>
      <c r="H87" t="s">
        <v>2</v>
      </c>
      <c r="I87" t="s">
        <v>7</v>
      </c>
      <c r="J87" t="s">
        <v>611</v>
      </c>
      <c r="K87" t="s">
        <v>606</v>
      </c>
      <c r="L87" t="s">
        <v>831</v>
      </c>
      <c r="M87" s="7">
        <v>271.01308342633928</v>
      </c>
      <c r="N87" s="7">
        <v>290.00457317017077</v>
      </c>
      <c r="O87" s="7">
        <f>M87*'Emission and cost factors'!$D$8+N87*'Emission and cost factors'!$E$8</f>
        <v>190.3148511778098</v>
      </c>
      <c r="P87" s="8">
        <f>M87*'Emission and cost factors'!$D$9+N87*'Emission and cost factors'!$E$9</f>
        <v>54.341209312579181</v>
      </c>
      <c r="Q87" s="7">
        <f t="shared" si="14"/>
        <v>20.298571428571428</v>
      </c>
      <c r="R87" s="2">
        <f t="shared" si="15"/>
        <v>0</v>
      </c>
      <c r="S87" s="2">
        <f t="shared" si="16"/>
        <v>0</v>
      </c>
      <c r="T87" s="2">
        <f t="shared" si="17"/>
        <v>0</v>
      </c>
      <c r="U87" s="7">
        <f t="shared" si="18"/>
        <v>0</v>
      </c>
      <c r="V87" s="7">
        <f t="shared" si="19"/>
        <v>0</v>
      </c>
      <c r="W87" s="7">
        <f t="shared" si="20"/>
        <v>0</v>
      </c>
      <c r="X87">
        <v>20.46</v>
      </c>
      <c r="Y87">
        <v>20.38</v>
      </c>
      <c r="Z87">
        <v>20.440000000000001</v>
      </c>
      <c r="AA87">
        <v>20.38</v>
      </c>
      <c r="AB87">
        <v>20.309999999999999</v>
      </c>
      <c r="AC87">
        <v>20.28</v>
      </c>
      <c r="AD87">
        <v>20.309999999999999</v>
      </c>
      <c r="AE87">
        <v>20.190000000000001</v>
      </c>
      <c r="AF87">
        <v>20.2</v>
      </c>
      <c r="AG87">
        <v>20.239999999999998</v>
      </c>
      <c r="AH87">
        <v>20.16</v>
      </c>
      <c r="AI87">
        <v>20.190000000000001</v>
      </c>
      <c r="AJ87">
        <v>20.28</v>
      </c>
      <c r="AK87">
        <v>20.36</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15.31</v>
      </c>
      <c r="CC87">
        <v>14.02</v>
      </c>
      <c r="CD87">
        <v>13.89</v>
      </c>
      <c r="CE87">
        <v>13.58</v>
      </c>
      <c r="CF87">
        <v>12.86</v>
      </c>
      <c r="CG87">
        <v>12.44</v>
      </c>
      <c r="CH87">
        <v>12.47</v>
      </c>
      <c r="CI87">
        <v>11.34</v>
      </c>
      <c r="CJ87">
        <v>10.71</v>
      </c>
      <c r="CK87">
        <v>11.1</v>
      </c>
      <c r="CL87">
        <v>10.49</v>
      </c>
      <c r="CM87">
        <v>10.72</v>
      </c>
      <c r="CN87">
        <v>11.78</v>
      </c>
      <c r="CO87">
        <v>12.52</v>
      </c>
      <c r="CP87">
        <v>1</v>
      </c>
      <c r="CQ87">
        <v>1</v>
      </c>
      <c r="CR87">
        <v>1</v>
      </c>
      <c r="CS87">
        <v>1</v>
      </c>
      <c r="CT87">
        <v>1</v>
      </c>
      <c r="CU87">
        <v>1</v>
      </c>
      <c r="CV87">
        <v>1</v>
      </c>
      <c r="CW87">
        <v>1</v>
      </c>
      <c r="CX87">
        <v>1</v>
      </c>
      <c r="CY87">
        <v>1</v>
      </c>
      <c r="CZ87">
        <v>1</v>
      </c>
      <c r="DA87">
        <v>1</v>
      </c>
      <c r="DB87">
        <v>1</v>
      </c>
      <c r="DC87">
        <v>1</v>
      </c>
      <c r="DD87">
        <v>1</v>
      </c>
      <c r="DE87">
        <v>1</v>
      </c>
      <c r="DF87">
        <v>1</v>
      </c>
      <c r="DG87">
        <v>1</v>
      </c>
      <c r="DH87">
        <v>1</v>
      </c>
      <c r="DI87">
        <v>1</v>
      </c>
      <c r="DJ87">
        <v>1</v>
      </c>
      <c r="DK87">
        <v>1</v>
      </c>
      <c r="DL87">
        <v>1</v>
      </c>
      <c r="DM87">
        <v>1</v>
      </c>
      <c r="DN87">
        <v>1</v>
      </c>
      <c r="DO87">
        <v>1</v>
      </c>
      <c r="DP87">
        <v>1</v>
      </c>
      <c r="DQ87">
        <v>1</v>
      </c>
      <c r="DR87">
        <v>1</v>
      </c>
      <c r="DS87">
        <v>1</v>
      </c>
      <c r="DT87">
        <v>1</v>
      </c>
      <c r="DU87">
        <v>1</v>
      </c>
      <c r="DV87">
        <v>1</v>
      </c>
      <c r="DW87">
        <v>1</v>
      </c>
      <c r="DX87">
        <v>1</v>
      </c>
      <c r="DY87">
        <v>1</v>
      </c>
      <c r="DZ87">
        <v>1</v>
      </c>
      <c r="EA87">
        <v>1</v>
      </c>
      <c r="EB87">
        <v>1</v>
      </c>
      <c r="EC87">
        <v>1</v>
      </c>
      <c r="ED87">
        <v>1</v>
      </c>
      <c r="EE87">
        <v>1</v>
      </c>
      <c r="EF87">
        <v>5.4109999999999996</v>
      </c>
      <c r="EG87">
        <v>4.2919999999999998</v>
      </c>
      <c r="EH87">
        <v>5.8029999999999999</v>
      </c>
      <c r="EI87">
        <v>3.4119999999999999</v>
      </c>
      <c r="EJ87">
        <v>3.101</v>
      </c>
      <c r="EK87">
        <v>2.823</v>
      </c>
      <c r="EL87">
        <v>3.3029999999999999</v>
      </c>
      <c r="EM87">
        <v>-3.2959999999999998</v>
      </c>
      <c r="EN87">
        <v>1.401</v>
      </c>
      <c r="EO87">
        <v>0.10299999999999999</v>
      </c>
      <c r="EP87">
        <v>-3.7</v>
      </c>
      <c r="EQ87">
        <v>3.589</v>
      </c>
      <c r="ER87">
        <v>3.0110000000000001</v>
      </c>
      <c r="ES87">
        <v>5.99</v>
      </c>
      <c r="ET87">
        <v>126.472772265625</v>
      </c>
      <c r="EU87">
        <v>135.33546747941301</v>
      </c>
    </row>
    <row r="88" spans="1:151" x14ac:dyDescent="0.25">
      <c r="A88" t="s">
        <v>616</v>
      </c>
      <c r="B88" t="s">
        <v>833</v>
      </c>
      <c r="C88" t="s">
        <v>588</v>
      </c>
      <c r="D88">
        <v>4</v>
      </c>
      <c r="E88" t="s">
        <v>1</v>
      </c>
      <c r="F88">
        <v>1</v>
      </c>
      <c r="G88">
        <v>1</v>
      </c>
      <c r="H88" t="s">
        <v>2</v>
      </c>
      <c r="I88" t="s">
        <v>7</v>
      </c>
      <c r="J88" t="s">
        <v>5</v>
      </c>
      <c r="K88" t="s">
        <v>606</v>
      </c>
      <c r="L88" t="s">
        <v>831</v>
      </c>
      <c r="M88" s="7">
        <v>271.89921576799497</v>
      </c>
      <c r="N88" s="7">
        <v>290.41246519184784</v>
      </c>
      <c r="O88" s="7">
        <f>M88*'Emission and cost factors'!$D$8+N88*'Emission and cost factors'!$E$8</f>
        <v>190.68856929952895</v>
      </c>
      <c r="P88" s="8">
        <f>M88*'Emission and cost factors'!$D$9+N88*'Emission and cost factors'!$E$9</f>
        <v>54.437838409496969</v>
      </c>
      <c r="Q88" s="7">
        <f t="shared" si="14"/>
        <v>20.29928571428572</v>
      </c>
      <c r="R88" s="2">
        <f t="shared" si="15"/>
        <v>0</v>
      </c>
      <c r="S88" s="2">
        <f t="shared" si="16"/>
        <v>0</v>
      </c>
      <c r="T88" s="2">
        <f t="shared" si="17"/>
        <v>0</v>
      </c>
      <c r="U88" s="7">
        <f t="shared" si="18"/>
        <v>0</v>
      </c>
      <c r="V88" s="7">
        <f t="shared" si="19"/>
        <v>0</v>
      </c>
      <c r="W88" s="7">
        <f t="shared" si="20"/>
        <v>0</v>
      </c>
      <c r="X88">
        <v>20.46</v>
      </c>
      <c r="Y88">
        <v>20.38</v>
      </c>
      <c r="Z88">
        <v>20.440000000000001</v>
      </c>
      <c r="AA88">
        <v>20.38</v>
      </c>
      <c r="AB88">
        <v>20.309999999999999</v>
      </c>
      <c r="AC88">
        <v>20.28</v>
      </c>
      <c r="AD88">
        <v>20.309999999999999</v>
      </c>
      <c r="AE88">
        <v>20.190000000000001</v>
      </c>
      <c r="AF88">
        <v>20.2</v>
      </c>
      <c r="AG88">
        <v>20.239999999999998</v>
      </c>
      <c r="AH88">
        <v>20.170000000000002</v>
      </c>
      <c r="AI88">
        <v>20.190000000000001</v>
      </c>
      <c r="AJ88">
        <v>20.28</v>
      </c>
      <c r="AK88">
        <v>20.36</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15.31</v>
      </c>
      <c r="CC88">
        <v>14.02</v>
      </c>
      <c r="CD88">
        <v>13.89</v>
      </c>
      <c r="CE88">
        <v>13.58</v>
      </c>
      <c r="CF88">
        <v>12.86</v>
      </c>
      <c r="CG88">
        <v>12.44</v>
      </c>
      <c r="CH88">
        <v>12.47</v>
      </c>
      <c r="CI88">
        <v>11.34</v>
      </c>
      <c r="CJ88">
        <v>10.71</v>
      </c>
      <c r="CK88">
        <v>11.1</v>
      </c>
      <c r="CL88">
        <v>10.49</v>
      </c>
      <c r="CM88">
        <v>10.72</v>
      </c>
      <c r="CN88">
        <v>11.78</v>
      </c>
      <c r="CO88">
        <v>12.52</v>
      </c>
      <c r="CP88">
        <v>1</v>
      </c>
      <c r="CQ88">
        <v>1</v>
      </c>
      <c r="CR88">
        <v>1</v>
      </c>
      <c r="CS88">
        <v>1</v>
      </c>
      <c r="CT88">
        <v>1</v>
      </c>
      <c r="CU88">
        <v>1</v>
      </c>
      <c r="CV88">
        <v>1</v>
      </c>
      <c r="CW88">
        <v>1</v>
      </c>
      <c r="CX88">
        <v>1</v>
      </c>
      <c r="CY88">
        <v>1</v>
      </c>
      <c r="CZ88">
        <v>1</v>
      </c>
      <c r="DA88">
        <v>1</v>
      </c>
      <c r="DB88">
        <v>1</v>
      </c>
      <c r="DC88">
        <v>1</v>
      </c>
      <c r="DD88">
        <v>1</v>
      </c>
      <c r="DE88">
        <v>1</v>
      </c>
      <c r="DF88">
        <v>1</v>
      </c>
      <c r="DG88">
        <v>1</v>
      </c>
      <c r="DH88">
        <v>1</v>
      </c>
      <c r="DI88">
        <v>1</v>
      </c>
      <c r="DJ88">
        <v>1</v>
      </c>
      <c r="DK88">
        <v>1</v>
      </c>
      <c r="DL88">
        <v>1</v>
      </c>
      <c r="DM88">
        <v>1</v>
      </c>
      <c r="DN88">
        <v>1</v>
      </c>
      <c r="DO88">
        <v>1</v>
      </c>
      <c r="DP88">
        <v>1</v>
      </c>
      <c r="DQ88">
        <v>1</v>
      </c>
      <c r="DR88">
        <v>1</v>
      </c>
      <c r="DS88">
        <v>1</v>
      </c>
      <c r="DT88">
        <v>1</v>
      </c>
      <c r="DU88">
        <v>1</v>
      </c>
      <c r="DV88">
        <v>1</v>
      </c>
      <c r="DW88">
        <v>1</v>
      </c>
      <c r="DX88">
        <v>1</v>
      </c>
      <c r="DY88">
        <v>1</v>
      </c>
      <c r="DZ88">
        <v>1</v>
      </c>
      <c r="EA88">
        <v>1</v>
      </c>
      <c r="EB88">
        <v>1</v>
      </c>
      <c r="EC88">
        <v>1</v>
      </c>
      <c r="ED88">
        <v>1</v>
      </c>
      <c r="EE88">
        <v>1</v>
      </c>
      <c r="EF88">
        <v>5.4109999999999996</v>
      </c>
      <c r="EG88">
        <v>4.2919999999999998</v>
      </c>
      <c r="EH88">
        <v>5.8029999999999999</v>
      </c>
      <c r="EI88">
        <v>3.4119999999999999</v>
      </c>
      <c r="EJ88">
        <v>3.101</v>
      </c>
      <c r="EK88">
        <v>2.823</v>
      </c>
      <c r="EL88">
        <v>3.3029999999999999</v>
      </c>
      <c r="EM88">
        <v>-3.2959999999999998</v>
      </c>
      <c r="EN88">
        <v>1.401</v>
      </c>
      <c r="EO88">
        <v>0.10299999999999999</v>
      </c>
      <c r="EP88">
        <v>-3.7</v>
      </c>
      <c r="EQ88">
        <v>3.589</v>
      </c>
      <c r="ER88">
        <v>3.0110000000000001</v>
      </c>
      <c r="ES88">
        <v>5.99</v>
      </c>
      <c r="ET88">
        <v>126.88630069173099</v>
      </c>
      <c r="EU88">
        <v>135.525817089529</v>
      </c>
    </row>
    <row r="89" spans="1:151" x14ac:dyDescent="0.25">
      <c r="A89" t="s">
        <v>777</v>
      </c>
      <c r="B89" t="s">
        <v>833</v>
      </c>
      <c r="C89" t="s">
        <v>588</v>
      </c>
      <c r="D89">
        <v>5</v>
      </c>
      <c r="E89" t="s">
        <v>1</v>
      </c>
      <c r="F89">
        <v>1</v>
      </c>
      <c r="G89">
        <v>1</v>
      </c>
      <c r="H89" t="s">
        <v>2</v>
      </c>
      <c r="I89" t="s">
        <v>3</v>
      </c>
      <c r="J89" t="s">
        <v>611</v>
      </c>
      <c r="K89" t="s">
        <v>606</v>
      </c>
      <c r="L89" t="s">
        <v>831</v>
      </c>
      <c r="M89" s="7">
        <v>261.68199782017285</v>
      </c>
      <c r="N89" s="7">
        <v>292.60534882012718</v>
      </c>
      <c r="O89" s="7">
        <f>M89*'Emission and cost factors'!$D$8+N89*'Emission and cost factors'!$E$8</f>
        <v>189.55167999949481</v>
      </c>
      <c r="P89" s="8">
        <f>M89*'Emission and cost factors'!$D$9+N89*'Emission and cost factors'!$E$9</f>
        <v>54.358082235825989</v>
      </c>
      <c r="Q89" s="7">
        <f t="shared" si="14"/>
        <v>20.108571428571427</v>
      </c>
      <c r="R89" s="2">
        <f t="shared" si="15"/>
        <v>4</v>
      </c>
      <c r="S89" s="2">
        <f t="shared" si="16"/>
        <v>0</v>
      </c>
      <c r="T89" s="2">
        <f t="shared" si="17"/>
        <v>0</v>
      </c>
      <c r="U89" s="7">
        <f t="shared" si="18"/>
        <v>9.5714285714285727E-3</v>
      </c>
      <c r="V89" s="7">
        <f t="shared" si="19"/>
        <v>0</v>
      </c>
      <c r="W89" s="7">
        <f t="shared" si="20"/>
        <v>0</v>
      </c>
      <c r="X89">
        <v>20.309999999999999</v>
      </c>
      <c r="Y89">
        <v>20.21</v>
      </c>
      <c r="Z89">
        <v>20.28</v>
      </c>
      <c r="AA89">
        <v>20.21</v>
      </c>
      <c r="AB89">
        <v>20.12</v>
      </c>
      <c r="AC89">
        <v>20.09</v>
      </c>
      <c r="AD89">
        <v>20.13</v>
      </c>
      <c r="AE89">
        <v>19.96</v>
      </c>
      <c r="AF89">
        <v>19.97</v>
      </c>
      <c r="AG89">
        <v>20.03</v>
      </c>
      <c r="AH89">
        <v>19.93</v>
      </c>
      <c r="AI89">
        <v>19.98</v>
      </c>
      <c r="AJ89">
        <v>20.100000000000001</v>
      </c>
      <c r="AK89">
        <v>20.2</v>
      </c>
      <c r="AL89">
        <v>0</v>
      </c>
      <c r="AM89">
        <v>0</v>
      </c>
      <c r="AN89">
        <v>0</v>
      </c>
      <c r="AO89">
        <v>0</v>
      </c>
      <c r="AP89">
        <v>0</v>
      </c>
      <c r="AQ89">
        <v>0</v>
      </c>
      <c r="AR89">
        <v>0</v>
      </c>
      <c r="AS89">
        <v>3.3000000000000002E-2</v>
      </c>
      <c r="AT89">
        <v>1.7000000000000001E-2</v>
      </c>
      <c r="AU89">
        <v>0</v>
      </c>
      <c r="AV89">
        <v>6.7000000000000004E-2</v>
      </c>
      <c r="AW89">
        <v>1.7000000000000001E-2</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14.79</v>
      </c>
      <c r="CC89">
        <v>13.56</v>
      </c>
      <c r="CD89">
        <v>13.58</v>
      </c>
      <c r="CE89">
        <v>13.27</v>
      </c>
      <c r="CF89">
        <v>12.54</v>
      </c>
      <c r="CG89">
        <v>12.17</v>
      </c>
      <c r="CH89">
        <v>12.29</v>
      </c>
      <c r="CI89">
        <v>10.98</v>
      </c>
      <c r="CJ89">
        <v>10.32</v>
      </c>
      <c r="CK89">
        <v>10.88</v>
      </c>
      <c r="CL89">
        <v>10.15</v>
      </c>
      <c r="CM89">
        <v>10.44</v>
      </c>
      <c r="CN89">
        <v>11.7</v>
      </c>
      <c r="CO89">
        <v>12.49</v>
      </c>
      <c r="CP89">
        <v>1</v>
      </c>
      <c r="CQ89">
        <v>1</v>
      </c>
      <c r="CR89">
        <v>1</v>
      </c>
      <c r="CS89">
        <v>1</v>
      </c>
      <c r="CT89">
        <v>1</v>
      </c>
      <c r="CU89">
        <v>1</v>
      </c>
      <c r="CV89">
        <v>1</v>
      </c>
      <c r="CW89">
        <v>1</v>
      </c>
      <c r="CX89">
        <v>1</v>
      </c>
      <c r="CY89">
        <v>1</v>
      </c>
      <c r="CZ89">
        <v>1</v>
      </c>
      <c r="DA89">
        <v>1</v>
      </c>
      <c r="DB89">
        <v>1</v>
      </c>
      <c r="DC89">
        <v>1</v>
      </c>
      <c r="DD89">
        <v>1</v>
      </c>
      <c r="DE89">
        <v>1</v>
      </c>
      <c r="DF89">
        <v>1</v>
      </c>
      <c r="DG89">
        <v>1</v>
      </c>
      <c r="DH89">
        <v>1</v>
      </c>
      <c r="DI89">
        <v>1</v>
      </c>
      <c r="DJ89">
        <v>1</v>
      </c>
      <c r="DK89">
        <v>1</v>
      </c>
      <c r="DL89">
        <v>1</v>
      </c>
      <c r="DM89">
        <v>1</v>
      </c>
      <c r="DN89">
        <v>1</v>
      </c>
      <c r="DO89">
        <v>1</v>
      </c>
      <c r="DP89">
        <v>1</v>
      </c>
      <c r="DQ89">
        <v>1</v>
      </c>
      <c r="DR89">
        <v>1</v>
      </c>
      <c r="DS89">
        <v>1</v>
      </c>
      <c r="DT89">
        <v>1</v>
      </c>
      <c r="DU89">
        <v>1</v>
      </c>
      <c r="DV89">
        <v>1</v>
      </c>
      <c r="DW89">
        <v>1</v>
      </c>
      <c r="DX89">
        <v>1</v>
      </c>
      <c r="DY89">
        <v>1</v>
      </c>
      <c r="DZ89">
        <v>1</v>
      </c>
      <c r="EA89">
        <v>1</v>
      </c>
      <c r="EB89">
        <v>1</v>
      </c>
      <c r="EC89">
        <v>1</v>
      </c>
      <c r="ED89">
        <v>1</v>
      </c>
      <c r="EE89">
        <v>1</v>
      </c>
      <c r="EF89">
        <v>5.4109999999999996</v>
      </c>
      <c r="EG89">
        <v>4.2919999999999998</v>
      </c>
      <c r="EH89">
        <v>5.8029999999999999</v>
      </c>
      <c r="EI89">
        <v>3.4119999999999999</v>
      </c>
      <c r="EJ89">
        <v>3.101</v>
      </c>
      <c r="EK89">
        <v>2.823</v>
      </c>
      <c r="EL89">
        <v>3.3029999999999999</v>
      </c>
      <c r="EM89">
        <v>-3.2959999999999998</v>
      </c>
      <c r="EN89">
        <v>1.401</v>
      </c>
      <c r="EO89">
        <v>0.10299999999999999</v>
      </c>
      <c r="EP89">
        <v>-3.7</v>
      </c>
      <c r="EQ89">
        <v>3.589</v>
      </c>
      <c r="ER89">
        <v>3.0110000000000001</v>
      </c>
      <c r="ES89">
        <v>5.99</v>
      </c>
      <c r="ET89">
        <v>122.118265649414</v>
      </c>
      <c r="EU89">
        <v>136.549162782726</v>
      </c>
    </row>
    <row r="90" spans="1:151" x14ac:dyDescent="0.25">
      <c r="A90" t="s">
        <v>617</v>
      </c>
      <c r="B90" t="s">
        <v>833</v>
      </c>
      <c r="C90" t="s">
        <v>588</v>
      </c>
      <c r="D90">
        <v>6</v>
      </c>
      <c r="E90" t="s">
        <v>1</v>
      </c>
      <c r="F90">
        <v>1</v>
      </c>
      <c r="G90">
        <v>1</v>
      </c>
      <c r="H90" t="s">
        <v>2</v>
      </c>
      <c r="I90" t="s">
        <v>3</v>
      </c>
      <c r="J90" t="s">
        <v>5</v>
      </c>
      <c r="K90" t="s">
        <v>606</v>
      </c>
      <c r="L90" t="s">
        <v>831</v>
      </c>
      <c r="M90" s="7">
        <v>261.71354940359782</v>
      </c>
      <c r="N90" s="7">
        <v>292.99156128804003</v>
      </c>
      <c r="O90" s="7">
        <f>M90*'Emission and cost factors'!$D$8+N90*'Emission and cost factors'!$E$8</f>
        <v>189.73596356725395</v>
      </c>
      <c r="P90" s="8">
        <f>M90*'Emission and cost factors'!$D$9+N90*'Emission and cost factors'!$E$9</f>
        <v>54.417276169349911</v>
      </c>
      <c r="Q90" s="7">
        <f t="shared" si="14"/>
        <v>20.108571428571427</v>
      </c>
      <c r="R90" s="2">
        <f t="shared" si="15"/>
        <v>4</v>
      </c>
      <c r="S90" s="2">
        <f t="shared" si="16"/>
        <v>0</v>
      </c>
      <c r="T90" s="2">
        <f t="shared" si="17"/>
        <v>0</v>
      </c>
      <c r="U90" s="7">
        <f t="shared" si="18"/>
        <v>9.5714285714285727E-3</v>
      </c>
      <c r="V90" s="7">
        <f t="shared" si="19"/>
        <v>0</v>
      </c>
      <c r="W90" s="7">
        <f t="shared" si="20"/>
        <v>0</v>
      </c>
      <c r="X90">
        <v>20.309999999999999</v>
      </c>
      <c r="Y90">
        <v>20.21</v>
      </c>
      <c r="Z90">
        <v>20.28</v>
      </c>
      <c r="AA90">
        <v>20.21</v>
      </c>
      <c r="AB90">
        <v>20.12</v>
      </c>
      <c r="AC90">
        <v>20.09</v>
      </c>
      <c r="AD90">
        <v>20.13</v>
      </c>
      <c r="AE90">
        <v>19.96</v>
      </c>
      <c r="AF90">
        <v>19.97</v>
      </c>
      <c r="AG90">
        <v>20.03</v>
      </c>
      <c r="AH90">
        <v>19.93</v>
      </c>
      <c r="AI90">
        <v>19.98</v>
      </c>
      <c r="AJ90">
        <v>20.100000000000001</v>
      </c>
      <c r="AK90">
        <v>20.2</v>
      </c>
      <c r="AL90">
        <v>0</v>
      </c>
      <c r="AM90">
        <v>0</v>
      </c>
      <c r="AN90">
        <v>0</v>
      </c>
      <c r="AO90">
        <v>0</v>
      </c>
      <c r="AP90">
        <v>0</v>
      </c>
      <c r="AQ90">
        <v>0</v>
      </c>
      <c r="AR90">
        <v>0</v>
      </c>
      <c r="AS90">
        <v>3.3000000000000002E-2</v>
      </c>
      <c r="AT90">
        <v>1.7000000000000001E-2</v>
      </c>
      <c r="AU90">
        <v>0</v>
      </c>
      <c r="AV90">
        <v>6.7000000000000004E-2</v>
      </c>
      <c r="AW90">
        <v>1.7000000000000001E-2</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14.79</v>
      </c>
      <c r="CC90">
        <v>13.56</v>
      </c>
      <c r="CD90">
        <v>13.58</v>
      </c>
      <c r="CE90">
        <v>13.27</v>
      </c>
      <c r="CF90">
        <v>12.54</v>
      </c>
      <c r="CG90">
        <v>12.17</v>
      </c>
      <c r="CH90">
        <v>12.29</v>
      </c>
      <c r="CI90">
        <v>10.98</v>
      </c>
      <c r="CJ90">
        <v>10.31</v>
      </c>
      <c r="CK90">
        <v>10.88</v>
      </c>
      <c r="CL90">
        <v>10.15</v>
      </c>
      <c r="CM90">
        <v>10.44</v>
      </c>
      <c r="CN90">
        <v>11.7</v>
      </c>
      <c r="CO90">
        <v>12.49</v>
      </c>
      <c r="CP90">
        <v>1</v>
      </c>
      <c r="CQ90">
        <v>1</v>
      </c>
      <c r="CR90">
        <v>1</v>
      </c>
      <c r="CS90">
        <v>1</v>
      </c>
      <c r="CT90">
        <v>1</v>
      </c>
      <c r="CU90">
        <v>1</v>
      </c>
      <c r="CV90">
        <v>1</v>
      </c>
      <c r="CW90">
        <v>1</v>
      </c>
      <c r="CX90">
        <v>1</v>
      </c>
      <c r="CY90">
        <v>1</v>
      </c>
      <c r="CZ90">
        <v>1</v>
      </c>
      <c r="DA90">
        <v>1</v>
      </c>
      <c r="DB90">
        <v>1</v>
      </c>
      <c r="DC90">
        <v>1</v>
      </c>
      <c r="DD90">
        <v>1</v>
      </c>
      <c r="DE90">
        <v>1</v>
      </c>
      <c r="DF90">
        <v>1</v>
      </c>
      <c r="DG90">
        <v>1</v>
      </c>
      <c r="DH90">
        <v>1</v>
      </c>
      <c r="DI90">
        <v>1</v>
      </c>
      <c r="DJ90">
        <v>1</v>
      </c>
      <c r="DK90">
        <v>1</v>
      </c>
      <c r="DL90">
        <v>1</v>
      </c>
      <c r="DM90">
        <v>1</v>
      </c>
      <c r="DN90">
        <v>1</v>
      </c>
      <c r="DO90">
        <v>1</v>
      </c>
      <c r="DP90">
        <v>1</v>
      </c>
      <c r="DQ90">
        <v>1</v>
      </c>
      <c r="DR90">
        <v>1</v>
      </c>
      <c r="DS90">
        <v>1</v>
      </c>
      <c r="DT90">
        <v>1</v>
      </c>
      <c r="DU90">
        <v>1</v>
      </c>
      <c r="DV90">
        <v>1</v>
      </c>
      <c r="DW90">
        <v>1</v>
      </c>
      <c r="DX90">
        <v>1</v>
      </c>
      <c r="DY90">
        <v>1</v>
      </c>
      <c r="DZ90">
        <v>1</v>
      </c>
      <c r="EA90">
        <v>1</v>
      </c>
      <c r="EB90">
        <v>1</v>
      </c>
      <c r="EC90">
        <v>1</v>
      </c>
      <c r="ED90">
        <v>1</v>
      </c>
      <c r="EE90">
        <v>1</v>
      </c>
      <c r="EF90">
        <v>5.4109999999999996</v>
      </c>
      <c r="EG90">
        <v>4.2919999999999998</v>
      </c>
      <c r="EH90">
        <v>5.8029999999999999</v>
      </c>
      <c r="EI90">
        <v>3.4119999999999999</v>
      </c>
      <c r="EJ90">
        <v>3.101</v>
      </c>
      <c r="EK90">
        <v>2.823</v>
      </c>
      <c r="EL90">
        <v>3.3029999999999999</v>
      </c>
      <c r="EM90">
        <v>-3.2959999999999998</v>
      </c>
      <c r="EN90">
        <v>1.401</v>
      </c>
      <c r="EO90">
        <v>0.10299999999999999</v>
      </c>
      <c r="EP90">
        <v>-3.7</v>
      </c>
      <c r="EQ90">
        <v>3.589</v>
      </c>
      <c r="ER90">
        <v>3.0110000000000001</v>
      </c>
      <c r="ES90">
        <v>5.99</v>
      </c>
      <c r="ET90">
        <v>122.132989721679</v>
      </c>
      <c r="EU90">
        <v>136.72939526775201</v>
      </c>
    </row>
    <row r="91" spans="1:151" x14ac:dyDescent="0.25">
      <c r="A91" t="s">
        <v>618</v>
      </c>
      <c r="B91" t="s">
        <v>833</v>
      </c>
      <c r="C91" t="s">
        <v>588</v>
      </c>
      <c r="D91">
        <v>13</v>
      </c>
      <c r="E91" t="s">
        <v>1</v>
      </c>
      <c r="F91">
        <v>1</v>
      </c>
      <c r="G91">
        <v>1</v>
      </c>
      <c r="H91" t="s">
        <v>8</v>
      </c>
      <c r="I91" t="s">
        <v>612</v>
      </c>
      <c r="J91" t="s">
        <v>611</v>
      </c>
      <c r="K91" t="s">
        <v>606</v>
      </c>
      <c r="L91" t="s">
        <v>831</v>
      </c>
      <c r="M91" s="7">
        <v>207.73794536481577</v>
      </c>
      <c r="N91" s="7">
        <v>140.79224456183508</v>
      </c>
      <c r="O91" s="7">
        <f>M91*'Emission and cost factors'!$D$8+N91*'Emission and cost factors'!$E$8</f>
        <v>108.38940102505545</v>
      </c>
      <c r="P91" s="8">
        <f>M91*'Emission and cost factors'!$D$9+N91*'Emission and cost factors'!$E$9</f>
        <v>29.428354498867893</v>
      </c>
      <c r="Q91" s="7">
        <f t="shared" si="14"/>
        <v>20.554285714285715</v>
      </c>
      <c r="R91" s="2">
        <f t="shared" si="15"/>
        <v>0</v>
      </c>
      <c r="S91" s="2">
        <f t="shared" si="16"/>
        <v>0</v>
      </c>
      <c r="T91" s="2">
        <f t="shared" si="17"/>
        <v>0</v>
      </c>
      <c r="U91" s="7">
        <f t="shared" si="18"/>
        <v>0</v>
      </c>
      <c r="V91" s="7">
        <f t="shared" si="19"/>
        <v>0</v>
      </c>
      <c r="W91" s="7">
        <f t="shared" si="20"/>
        <v>0</v>
      </c>
      <c r="X91">
        <v>20.67</v>
      </c>
      <c r="Y91">
        <v>20.6</v>
      </c>
      <c r="Z91">
        <v>20.63</v>
      </c>
      <c r="AA91">
        <v>20.59</v>
      </c>
      <c r="AB91">
        <v>20.55</v>
      </c>
      <c r="AC91">
        <v>20.53</v>
      </c>
      <c r="AD91">
        <v>20.55</v>
      </c>
      <c r="AE91">
        <v>20.47</v>
      </c>
      <c r="AF91">
        <v>20.5</v>
      </c>
      <c r="AG91">
        <v>20.52</v>
      </c>
      <c r="AH91">
        <v>20.48</v>
      </c>
      <c r="AI91">
        <v>20.5</v>
      </c>
      <c r="AJ91">
        <v>20.55</v>
      </c>
      <c r="AK91">
        <v>20.62</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17.41</v>
      </c>
      <c r="CC91">
        <v>16.07</v>
      </c>
      <c r="CD91">
        <v>15.97</v>
      </c>
      <c r="CE91">
        <v>15.61</v>
      </c>
      <c r="CF91">
        <v>15.13</v>
      </c>
      <c r="CG91">
        <v>14.91</v>
      </c>
      <c r="CH91">
        <v>15.03</v>
      </c>
      <c r="CI91">
        <v>14.37</v>
      </c>
      <c r="CJ91">
        <v>14.29</v>
      </c>
      <c r="CK91">
        <v>14.58</v>
      </c>
      <c r="CL91">
        <v>14.38</v>
      </c>
      <c r="CM91">
        <v>14.5</v>
      </c>
      <c r="CN91">
        <v>15.16</v>
      </c>
      <c r="CO91">
        <v>15.73</v>
      </c>
      <c r="CP91">
        <v>1</v>
      </c>
      <c r="CQ91">
        <v>1</v>
      </c>
      <c r="CR91">
        <v>1</v>
      </c>
      <c r="CS91">
        <v>1</v>
      </c>
      <c r="CT91">
        <v>1</v>
      </c>
      <c r="CU91">
        <v>1</v>
      </c>
      <c r="CV91">
        <v>1</v>
      </c>
      <c r="CW91">
        <v>1</v>
      </c>
      <c r="CX91">
        <v>1</v>
      </c>
      <c r="CY91">
        <v>1</v>
      </c>
      <c r="CZ91">
        <v>1</v>
      </c>
      <c r="DA91">
        <v>1</v>
      </c>
      <c r="DB91">
        <v>1</v>
      </c>
      <c r="DC91">
        <v>1</v>
      </c>
      <c r="DD91">
        <v>1</v>
      </c>
      <c r="DE91">
        <v>1</v>
      </c>
      <c r="DF91">
        <v>1</v>
      </c>
      <c r="DG91">
        <v>1</v>
      </c>
      <c r="DH91">
        <v>1</v>
      </c>
      <c r="DI91">
        <v>1</v>
      </c>
      <c r="DJ91">
        <v>1</v>
      </c>
      <c r="DK91">
        <v>1</v>
      </c>
      <c r="DL91">
        <v>1</v>
      </c>
      <c r="DM91">
        <v>1</v>
      </c>
      <c r="DN91">
        <v>1</v>
      </c>
      <c r="DO91">
        <v>1</v>
      </c>
      <c r="DP91">
        <v>1</v>
      </c>
      <c r="DQ91">
        <v>1</v>
      </c>
      <c r="DR91">
        <v>1</v>
      </c>
      <c r="DS91">
        <v>1</v>
      </c>
      <c r="DT91">
        <v>1</v>
      </c>
      <c r="DU91">
        <v>1</v>
      </c>
      <c r="DV91">
        <v>1</v>
      </c>
      <c r="DW91">
        <v>1</v>
      </c>
      <c r="DX91">
        <v>1</v>
      </c>
      <c r="DY91">
        <v>1</v>
      </c>
      <c r="DZ91">
        <v>1</v>
      </c>
      <c r="EA91">
        <v>1</v>
      </c>
      <c r="EB91">
        <v>1</v>
      </c>
      <c r="EC91">
        <v>1</v>
      </c>
      <c r="ED91">
        <v>1</v>
      </c>
      <c r="EE91">
        <v>1</v>
      </c>
      <c r="EF91">
        <v>5.4109999999999996</v>
      </c>
      <c r="EG91">
        <v>4.2919999999999998</v>
      </c>
      <c r="EH91">
        <v>5.8029999999999999</v>
      </c>
      <c r="EI91">
        <v>3.4119999999999999</v>
      </c>
      <c r="EJ91">
        <v>3.101</v>
      </c>
      <c r="EK91">
        <v>2.823</v>
      </c>
      <c r="EL91">
        <v>3.3029999999999999</v>
      </c>
      <c r="EM91">
        <v>-3.2959999999999998</v>
      </c>
      <c r="EN91">
        <v>1.401</v>
      </c>
      <c r="EO91">
        <v>0.10299999999999999</v>
      </c>
      <c r="EP91">
        <v>-3.7</v>
      </c>
      <c r="EQ91">
        <v>3.589</v>
      </c>
      <c r="ER91">
        <v>3.0110000000000001</v>
      </c>
      <c r="ES91">
        <v>5.99</v>
      </c>
      <c r="ET91">
        <v>96.944374503580704</v>
      </c>
      <c r="EU91">
        <v>65.703047462189701</v>
      </c>
    </row>
    <row r="92" spans="1:151" x14ac:dyDescent="0.25">
      <c r="A92" t="s">
        <v>619</v>
      </c>
      <c r="B92" t="s">
        <v>833</v>
      </c>
      <c r="C92" t="s">
        <v>588</v>
      </c>
      <c r="D92">
        <v>14</v>
      </c>
      <c r="E92" t="s">
        <v>1</v>
      </c>
      <c r="F92">
        <v>1</v>
      </c>
      <c r="G92">
        <v>1</v>
      </c>
      <c r="H92" t="s">
        <v>8</v>
      </c>
      <c r="I92" t="s">
        <v>612</v>
      </c>
      <c r="J92" t="s">
        <v>5</v>
      </c>
      <c r="K92" t="s">
        <v>606</v>
      </c>
      <c r="L92" t="s">
        <v>831</v>
      </c>
      <c r="M92" s="7">
        <v>207.24107305036264</v>
      </c>
      <c r="N92" s="7">
        <v>141.10128370777306</v>
      </c>
      <c r="O92" s="7">
        <f>M92*'Emission and cost factors'!$D$8+N92*'Emission and cost factors'!$E$8</f>
        <v>108.42721584615177</v>
      </c>
      <c r="P92" s="8">
        <f>M92*'Emission and cost factors'!$D$9+N92*'Emission and cost factors'!$E$9</f>
        <v>29.454835478180463</v>
      </c>
      <c r="Q92" s="7">
        <f t="shared" si="14"/>
        <v>20.554285714285715</v>
      </c>
      <c r="R92" s="2">
        <f t="shared" si="15"/>
        <v>0</v>
      </c>
      <c r="S92" s="2">
        <f t="shared" si="16"/>
        <v>0</v>
      </c>
      <c r="T92" s="2">
        <f t="shared" si="17"/>
        <v>0</v>
      </c>
      <c r="U92" s="7">
        <f t="shared" si="18"/>
        <v>0</v>
      </c>
      <c r="V92" s="7">
        <f t="shared" si="19"/>
        <v>0</v>
      </c>
      <c r="W92" s="7">
        <f t="shared" si="20"/>
        <v>0</v>
      </c>
      <c r="X92">
        <v>20.67</v>
      </c>
      <c r="Y92">
        <v>20.6</v>
      </c>
      <c r="Z92">
        <v>20.63</v>
      </c>
      <c r="AA92">
        <v>20.59</v>
      </c>
      <c r="AB92">
        <v>20.55</v>
      </c>
      <c r="AC92">
        <v>20.53</v>
      </c>
      <c r="AD92">
        <v>20.55</v>
      </c>
      <c r="AE92">
        <v>20.47</v>
      </c>
      <c r="AF92">
        <v>20.5</v>
      </c>
      <c r="AG92">
        <v>20.52</v>
      </c>
      <c r="AH92">
        <v>20.48</v>
      </c>
      <c r="AI92">
        <v>20.5</v>
      </c>
      <c r="AJ92">
        <v>20.55</v>
      </c>
      <c r="AK92">
        <v>20.62</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17.41</v>
      </c>
      <c r="CC92">
        <v>16.07</v>
      </c>
      <c r="CD92">
        <v>15.97</v>
      </c>
      <c r="CE92">
        <v>15.61</v>
      </c>
      <c r="CF92">
        <v>15.13</v>
      </c>
      <c r="CG92">
        <v>14.91</v>
      </c>
      <c r="CH92">
        <v>15.03</v>
      </c>
      <c r="CI92">
        <v>14.37</v>
      </c>
      <c r="CJ92">
        <v>14.29</v>
      </c>
      <c r="CK92">
        <v>14.58</v>
      </c>
      <c r="CL92">
        <v>14.38</v>
      </c>
      <c r="CM92">
        <v>14.5</v>
      </c>
      <c r="CN92">
        <v>15.15</v>
      </c>
      <c r="CO92">
        <v>15.73</v>
      </c>
      <c r="CP92">
        <v>1</v>
      </c>
      <c r="CQ92">
        <v>1</v>
      </c>
      <c r="CR92">
        <v>1</v>
      </c>
      <c r="CS92">
        <v>1</v>
      </c>
      <c r="CT92">
        <v>1</v>
      </c>
      <c r="CU92">
        <v>1</v>
      </c>
      <c r="CV92">
        <v>1</v>
      </c>
      <c r="CW92">
        <v>1</v>
      </c>
      <c r="CX92">
        <v>1</v>
      </c>
      <c r="CY92">
        <v>1</v>
      </c>
      <c r="CZ92">
        <v>1</v>
      </c>
      <c r="DA92">
        <v>1</v>
      </c>
      <c r="DB92">
        <v>1</v>
      </c>
      <c r="DC92">
        <v>1</v>
      </c>
      <c r="DD92">
        <v>1</v>
      </c>
      <c r="DE92">
        <v>1</v>
      </c>
      <c r="DF92">
        <v>1</v>
      </c>
      <c r="DG92">
        <v>1</v>
      </c>
      <c r="DH92">
        <v>1</v>
      </c>
      <c r="DI92">
        <v>1</v>
      </c>
      <c r="DJ92">
        <v>1</v>
      </c>
      <c r="DK92">
        <v>1</v>
      </c>
      <c r="DL92">
        <v>1</v>
      </c>
      <c r="DM92">
        <v>1</v>
      </c>
      <c r="DN92">
        <v>1</v>
      </c>
      <c r="DO92">
        <v>1</v>
      </c>
      <c r="DP92">
        <v>1</v>
      </c>
      <c r="DQ92">
        <v>1</v>
      </c>
      <c r="DR92">
        <v>1</v>
      </c>
      <c r="DS92">
        <v>1</v>
      </c>
      <c r="DT92">
        <v>1</v>
      </c>
      <c r="DU92">
        <v>1</v>
      </c>
      <c r="DV92">
        <v>1</v>
      </c>
      <c r="DW92">
        <v>1</v>
      </c>
      <c r="DX92">
        <v>1</v>
      </c>
      <c r="DY92">
        <v>1</v>
      </c>
      <c r="DZ92">
        <v>1</v>
      </c>
      <c r="EA92">
        <v>1</v>
      </c>
      <c r="EB92">
        <v>1</v>
      </c>
      <c r="EC92">
        <v>1</v>
      </c>
      <c r="ED92">
        <v>1</v>
      </c>
      <c r="EE92">
        <v>1</v>
      </c>
      <c r="EF92">
        <v>5.4109999999999996</v>
      </c>
      <c r="EG92">
        <v>4.2919999999999998</v>
      </c>
      <c r="EH92">
        <v>5.8029999999999999</v>
      </c>
      <c r="EI92">
        <v>3.4119999999999999</v>
      </c>
      <c r="EJ92">
        <v>3.101</v>
      </c>
      <c r="EK92">
        <v>2.823</v>
      </c>
      <c r="EL92">
        <v>3.3029999999999999</v>
      </c>
      <c r="EM92">
        <v>-3.2959999999999998</v>
      </c>
      <c r="EN92">
        <v>1.401</v>
      </c>
      <c r="EO92">
        <v>0.10299999999999999</v>
      </c>
      <c r="EP92">
        <v>-3.7</v>
      </c>
      <c r="EQ92">
        <v>3.589</v>
      </c>
      <c r="ER92">
        <v>3.0110000000000001</v>
      </c>
      <c r="ES92">
        <v>5.99</v>
      </c>
      <c r="ET92">
        <v>96.712500756835894</v>
      </c>
      <c r="EU92">
        <v>65.847265730294097</v>
      </c>
    </row>
    <row r="93" spans="1:151" x14ac:dyDescent="0.25">
      <c r="A93" t="s">
        <v>620</v>
      </c>
      <c r="B93" t="s">
        <v>833</v>
      </c>
      <c r="C93" t="s">
        <v>588</v>
      </c>
      <c r="D93">
        <v>15</v>
      </c>
      <c r="E93" t="s">
        <v>1</v>
      </c>
      <c r="F93">
        <v>1</v>
      </c>
      <c r="G93">
        <v>1</v>
      </c>
      <c r="H93" t="s">
        <v>8</v>
      </c>
      <c r="I93" t="s">
        <v>7</v>
      </c>
      <c r="J93" t="s">
        <v>611</v>
      </c>
      <c r="K93" t="s">
        <v>606</v>
      </c>
      <c r="L93" t="s">
        <v>831</v>
      </c>
      <c r="M93" s="7">
        <v>211.5805873151505</v>
      </c>
      <c r="N93" s="7">
        <v>139.79158890998272</v>
      </c>
      <c r="O93" s="7">
        <f>M93*'Emission and cost factors'!$D$8+N93*'Emission and cost factors'!$E$8</f>
        <v>108.73605423477366</v>
      </c>
      <c r="P93" s="8">
        <f>M93*'Emission and cost factors'!$D$9+N93*'Emission and cost factors'!$E$9</f>
        <v>29.431961829103425</v>
      </c>
      <c r="Q93" s="7">
        <f t="shared" si="14"/>
        <v>20.602142857142859</v>
      </c>
      <c r="R93" s="2">
        <f t="shared" si="15"/>
        <v>0</v>
      </c>
      <c r="S93" s="2">
        <f t="shared" si="16"/>
        <v>0</v>
      </c>
      <c r="T93" s="2">
        <f t="shared" si="17"/>
        <v>0</v>
      </c>
      <c r="U93" s="7">
        <f t="shared" si="18"/>
        <v>0</v>
      </c>
      <c r="V93" s="7">
        <f t="shared" si="19"/>
        <v>0</v>
      </c>
      <c r="W93" s="7">
        <f t="shared" si="20"/>
        <v>0</v>
      </c>
      <c r="X93">
        <v>20.71</v>
      </c>
      <c r="Y93">
        <v>20.65</v>
      </c>
      <c r="Z93">
        <v>20.67</v>
      </c>
      <c r="AA93">
        <v>20.63</v>
      </c>
      <c r="AB93">
        <v>20.59</v>
      </c>
      <c r="AC93">
        <v>20.58</v>
      </c>
      <c r="AD93">
        <v>20.59</v>
      </c>
      <c r="AE93">
        <v>20.53</v>
      </c>
      <c r="AF93">
        <v>20.56</v>
      </c>
      <c r="AG93">
        <v>20.57</v>
      </c>
      <c r="AH93">
        <v>20.54</v>
      </c>
      <c r="AI93">
        <v>20.55</v>
      </c>
      <c r="AJ93">
        <v>20.6</v>
      </c>
      <c r="AK93">
        <v>20.66</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17.61</v>
      </c>
      <c r="CC93">
        <v>16.28</v>
      </c>
      <c r="CD93">
        <v>16.03</v>
      </c>
      <c r="CE93">
        <v>15.73</v>
      </c>
      <c r="CF93">
        <v>15.13</v>
      </c>
      <c r="CG93">
        <v>14.97</v>
      </c>
      <c r="CH93">
        <v>15.05</v>
      </c>
      <c r="CI93">
        <v>14.47</v>
      </c>
      <c r="CJ93">
        <v>14.42</v>
      </c>
      <c r="CK93">
        <v>14.7</v>
      </c>
      <c r="CL93">
        <v>14.52</v>
      </c>
      <c r="CM93">
        <v>14.63</v>
      </c>
      <c r="CN93">
        <v>15.23</v>
      </c>
      <c r="CO93">
        <v>15.72</v>
      </c>
      <c r="CP93">
        <v>1</v>
      </c>
      <c r="CQ93">
        <v>1</v>
      </c>
      <c r="CR93">
        <v>1</v>
      </c>
      <c r="CS93">
        <v>1</v>
      </c>
      <c r="CT93">
        <v>1</v>
      </c>
      <c r="CU93">
        <v>1</v>
      </c>
      <c r="CV93">
        <v>1</v>
      </c>
      <c r="CW93">
        <v>1</v>
      </c>
      <c r="CX93">
        <v>1</v>
      </c>
      <c r="CY93">
        <v>1</v>
      </c>
      <c r="CZ93">
        <v>1</v>
      </c>
      <c r="DA93">
        <v>1</v>
      </c>
      <c r="DB93">
        <v>1</v>
      </c>
      <c r="DC93">
        <v>1</v>
      </c>
      <c r="DD93">
        <v>1</v>
      </c>
      <c r="DE93">
        <v>1</v>
      </c>
      <c r="DF93">
        <v>1</v>
      </c>
      <c r="DG93">
        <v>1</v>
      </c>
      <c r="DH93">
        <v>1</v>
      </c>
      <c r="DI93">
        <v>1</v>
      </c>
      <c r="DJ93">
        <v>1</v>
      </c>
      <c r="DK93">
        <v>1</v>
      </c>
      <c r="DL93">
        <v>1</v>
      </c>
      <c r="DM93">
        <v>1</v>
      </c>
      <c r="DN93">
        <v>1</v>
      </c>
      <c r="DO93">
        <v>1</v>
      </c>
      <c r="DP93">
        <v>1</v>
      </c>
      <c r="DQ93">
        <v>1</v>
      </c>
      <c r="DR93">
        <v>1</v>
      </c>
      <c r="DS93">
        <v>1</v>
      </c>
      <c r="DT93">
        <v>1</v>
      </c>
      <c r="DU93">
        <v>1</v>
      </c>
      <c r="DV93">
        <v>1</v>
      </c>
      <c r="DW93">
        <v>1</v>
      </c>
      <c r="DX93">
        <v>1</v>
      </c>
      <c r="DY93">
        <v>1</v>
      </c>
      <c r="DZ93">
        <v>1</v>
      </c>
      <c r="EA93">
        <v>1</v>
      </c>
      <c r="EB93">
        <v>1</v>
      </c>
      <c r="EC93">
        <v>1</v>
      </c>
      <c r="ED93">
        <v>1</v>
      </c>
      <c r="EE93">
        <v>1</v>
      </c>
      <c r="EF93">
        <v>5.4109999999999996</v>
      </c>
      <c r="EG93">
        <v>4.2919999999999998</v>
      </c>
      <c r="EH93">
        <v>5.8029999999999999</v>
      </c>
      <c r="EI93">
        <v>3.4119999999999999</v>
      </c>
      <c r="EJ93">
        <v>3.101</v>
      </c>
      <c r="EK93">
        <v>2.823</v>
      </c>
      <c r="EL93">
        <v>3.3029999999999999</v>
      </c>
      <c r="EM93">
        <v>-3.2959999999999998</v>
      </c>
      <c r="EN93">
        <v>1.401</v>
      </c>
      <c r="EO93">
        <v>0.10299999999999999</v>
      </c>
      <c r="EP93">
        <v>-3.7</v>
      </c>
      <c r="EQ93">
        <v>3.589</v>
      </c>
      <c r="ER93">
        <v>3.0110000000000001</v>
      </c>
      <c r="ES93">
        <v>5.99</v>
      </c>
      <c r="ET93">
        <v>98.737607413736896</v>
      </c>
      <c r="EU93">
        <v>65.236074824658601</v>
      </c>
    </row>
    <row r="94" spans="1:151" x14ac:dyDescent="0.25">
      <c r="A94" t="s">
        <v>621</v>
      </c>
      <c r="B94" t="s">
        <v>833</v>
      </c>
      <c r="C94" t="s">
        <v>588</v>
      </c>
      <c r="D94">
        <v>16</v>
      </c>
      <c r="E94" t="s">
        <v>1</v>
      </c>
      <c r="F94">
        <v>1</v>
      </c>
      <c r="G94">
        <v>1</v>
      </c>
      <c r="H94" t="s">
        <v>8</v>
      </c>
      <c r="I94" t="s">
        <v>7</v>
      </c>
      <c r="J94" t="s">
        <v>5</v>
      </c>
      <c r="K94" t="s">
        <v>606</v>
      </c>
      <c r="L94" t="s">
        <v>831</v>
      </c>
      <c r="M94" s="7">
        <v>210.52434823172422</v>
      </c>
      <c r="N94" s="7">
        <v>140.20221169499123</v>
      </c>
      <c r="O94" s="7">
        <f>M94*'Emission and cost factors'!$D$8+N94*'Emission and cost factors'!$E$8</f>
        <v>108.70313050835806</v>
      </c>
      <c r="P94" s="8">
        <f>M94*'Emission and cost factors'!$D$9+N94*'Emission and cost factors'!$E$9</f>
        <v>29.451305683517653</v>
      </c>
      <c r="Q94" s="7">
        <f t="shared" si="14"/>
        <v>20.602142857142859</v>
      </c>
      <c r="R94" s="2">
        <f t="shared" si="15"/>
        <v>0</v>
      </c>
      <c r="S94" s="2">
        <f t="shared" si="16"/>
        <v>0</v>
      </c>
      <c r="T94" s="2">
        <f t="shared" si="17"/>
        <v>0</v>
      </c>
      <c r="U94" s="7">
        <f t="shared" si="18"/>
        <v>0</v>
      </c>
      <c r="V94" s="7">
        <f t="shared" si="19"/>
        <v>0</v>
      </c>
      <c r="W94" s="7">
        <f t="shared" si="20"/>
        <v>0</v>
      </c>
      <c r="X94">
        <v>20.71</v>
      </c>
      <c r="Y94">
        <v>20.65</v>
      </c>
      <c r="Z94">
        <v>20.67</v>
      </c>
      <c r="AA94">
        <v>20.63</v>
      </c>
      <c r="AB94">
        <v>20.59</v>
      </c>
      <c r="AC94">
        <v>20.58</v>
      </c>
      <c r="AD94">
        <v>20.59</v>
      </c>
      <c r="AE94">
        <v>20.53</v>
      </c>
      <c r="AF94">
        <v>20.56</v>
      </c>
      <c r="AG94">
        <v>20.57</v>
      </c>
      <c r="AH94">
        <v>20.54</v>
      </c>
      <c r="AI94">
        <v>20.55</v>
      </c>
      <c r="AJ94">
        <v>20.6</v>
      </c>
      <c r="AK94">
        <v>20.66</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17.61</v>
      </c>
      <c r="CC94">
        <v>16.28</v>
      </c>
      <c r="CD94">
        <v>16.03</v>
      </c>
      <c r="CE94">
        <v>15.73</v>
      </c>
      <c r="CF94">
        <v>15.13</v>
      </c>
      <c r="CG94">
        <v>14.97</v>
      </c>
      <c r="CH94">
        <v>15.05</v>
      </c>
      <c r="CI94">
        <v>14.47</v>
      </c>
      <c r="CJ94">
        <v>14.42</v>
      </c>
      <c r="CK94">
        <v>14.7</v>
      </c>
      <c r="CL94">
        <v>14.52</v>
      </c>
      <c r="CM94">
        <v>14.63</v>
      </c>
      <c r="CN94">
        <v>15.23</v>
      </c>
      <c r="CO94">
        <v>15.72</v>
      </c>
      <c r="CP94">
        <v>1</v>
      </c>
      <c r="CQ94">
        <v>1</v>
      </c>
      <c r="CR94">
        <v>1</v>
      </c>
      <c r="CS94">
        <v>1</v>
      </c>
      <c r="CT94">
        <v>1</v>
      </c>
      <c r="CU94">
        <v>1</v>
      </c>
      <c r="CV94">
        <v>1</v>
      </c>
      <c r="CW94">
        <v>1</v>
      </c>
      <c r="CX94">
        <v>1</v>
      </c>
      <c r="CY94">
        <v>1</v>
      </c>
      <c r="CZ94">
        <v>1</v>
      </c>
      <c r="DA94">
        <v>1</v>
      </c>
      <c r="DB94">
        <v>1</v>
      </c>
      <c r="DC94">
        <v>1</v>
      </c>
      <c r="DD94">
        <v>1</v>
      </c>
      <c r="DE94">
        <v>1</v>
      </c>
      <c r="DF94">
        <v>1</v>
      </c>
      <c r="DG94">
        <v>1</v>
      </c>
      <c r="DH94">
        <v>1</v>
      </c>
      <c r="DI94">
        <v>1</v>
      </c>
      <c r="DJ94">
        <v>1</v>
      </c>
      <c r="DK94">
        <v>1</v>
      </c>
      <c r="DL94">
        <v>1</v>
      </c>
      <c r="DM94">
        <v>1</v>
      </c>
      <c r="DN94">
        <v>1</v>
      </c>
      <c r="DO94">
        <v>1</v>
      </c>
      <c r="DP94">
        <v>1</v>
      </c>
      <c r="DQ94">
        <v>1</v>
      </c>
      <c r="DR94">
        <v>1</v>
      </c>
      <c r="DS94">
        <v>1</v>
      </c>
      <c r="DT94">
        <v>1</v>
      </c>
      <c r="DU94">
        <v>1</v>
      </c>
      <c r="DV94">
        <v>1</v>
      </c>
      <c r="DW94">
        <v>1</v>
      </c>
      <c r="DX94">
        <v>1</v>
      </c>
      <c r="DY94">
        <v>1</v>
      </c>
      <c r="DZ94">
        <v>1</v>
      </c>
      <c r="EA94">
        <v>1</v>
      </c>
      <c r="EB94">
        <v>1</v>
      </c>
      <c r="EC94">
        <v>1</v>
      </c>
      <c r="ED94">
        <v>1</v>
      </c>
      <c r="EE94">
        <v>1</v>
      </c>
      <c r="EF94">
        <v>5.4109999999999996</v>
      </c>
      <c r="EG94">
        <v>4.2919999999999998</v>
      </c>
      <c r="EH94">
        <v>5.8029999999999999</v>
      </c>
      <c r="EI94">
        <v>3.4119999999999999</v>
      </c>
      <c r="EJ94">
        <v>3.101</v>
      </c>
      <c r="EK94">
        <v>2.823</v>
      </c>
      <c r="EL94">
        <v>3.3029999999999999</v>
      </c>
      <c r="EM94">
        <v>-3.2959999999999998</v>
      </c>
      <c r="EN94">
        <v>1.401</v>
      </c>
      <c r="EO94">
        <v>0.10299999999999999</v>
      </c>
      <c r="EP94">
        <v>-3.7</v>
      </c>
      <c r="EQ94">
        <v>3.589</v>
      </c>
      <c r="ER94">
        <v>3.0110000000000001</v>
      </c>
      <c r="ES94">
        <v>5.99</v>
      </c>
      <c r="ET94">
        <v>98.244695841471298</v>
      </c>
      <c r="EU94">
        <v>65.427698790995905</v>
      </c>
    </row>
    <row r="95" spans="1:151" x14ac:dyDescent="0.25">
      <c r="A95" t="s">
        <v>622</v>
      </c>
      <c r="B95" t="s">
        <v>833</v>
      </c>
      <c r="C95" t="s">
        <v>588</v>
      </c>
      <c r="D95">
        <v>17</v>
      </c>
      <c r="E95" t="s">
        <v>1</v>
      </c>
      <c r="F95">
        <v>1</v>
      </c>
      <c r="G95">
        <v>1</v>
      </c>
      <c r="H95" t="s">
        <v>8</v>
      </c>
      <c r="I95" t="s">
        <v>3</v>
      </c>
      <c r="J95" t="s">
        <v>611</v>
      </c>
      <c r="K95" t="s">
        <v>606</v>
      </c>
      <c r="L95" t="s">
        <v>831</v>
      </c>
      <c r="M95" s="7">
        <v>205.98274996512279</v>
      </c>
      <c r="N95" s="7">
        <v>141.78675251814602</v>
      </c>
      <c r="O95" s="7">
        <f>M95*'Emission and cost factors'!$D$8+N95*'Emission and cost factors'!$E$8</f>
        <v>108.47828365102295</v>
      </c>
      <c r="P95" s="8">
        <f>M95*'Emission and cost factors'!$D$9+N95*'Emission and cost factors'!$E$9</f>
        <v>29.507322876326811</v>
      </c>
      <c r="Q95" s="7">
        <f t="shared" si="14"/>
        <v>20.490714285714287</v>
      </c>
      <c r="R95" s="2">
        <f t="shared" si="15"/>
        <v>0</v>
      </c>
      <c r="S95" s="2">
        <f t="shared" si="16"/>
        <v>0</v>
      </c>
      <c r="T95" s="2">
        <f t="shared" si="17"/>
        <v>0</v>
      </c>
      <c r="U95" s="7">
        <f t="shared" si="18"/>
        <v>0</v>
      </c>
      <c r="V95" s="7">
        <f t="shared" si="19"/>
        <v>0</v>
      </c>
      <c r="W95" s="7">
        <f t="shared" si="20"/>
        <v>0</v>
      </c>
      <c r="X95">
        <v>20.62</v>
      </c>
      <c r="Y95">
        <v>20.54</v>
      </c>
      <c r="Z95">
        <v>20.58</v>
      </c>
      <c r="AA95">
        <v>20.53</v>
      </c>
      <c r="AB95">
        <v>20.49</v>
      </c>
      <c r="AC95">
        <v>20.46</v>
      </c>
      <c r="AD95">
        <v>20.49</v>
      </c>
      <c r="AE95">
        <v>20.399999999999999</v>
      </c>
      <c r="AF95">
        <v>20.420000000000002</v>
      </c>
      <c r="AG95">
        <v>20.45</v>
      </c>
      <c r="AH95">
        <v>20.399999999999999</v>
      </c>
      <c r="AI95">
        <v>20.43</v>
      </c>
      <c r="AJ95">
        <v>20.49</v>
      </c>
      <c r="AK95">
        <v>20.57</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17.32</v>
      </c>
      <c r="CC95">
        <v>15.87</v>
      </c>
      <c r="CD95">
        <v>15.89</v>
      </c>
      <c r="CE95">
        <v>15.49</v>
      </c>
      <c r="CF95">
        <v>15.04</v>
      </c>
      <c r="CG95">
        <v>14.82</v>
      </c>
      <c r="CH95">
        <v>14.97</v>
      </c>
      <c r="CI95">
        <v>14.27</v>
      </c>
      <c r="CJ95">
        <v>14.15</v>
      </c>
      <c r="CK95">
        <v>14.53</v>
      </c>
      <c r="CL95">
        <v>14.2</v>
      </c>
      <c r="CM95">
        <v>14.35</v>
      </c>
      <c r="CN95">
        <v>15.03</v>
      </c>
      <c r="CO95">
        <v>15.79</v>
      </c>
      <c r="CP95">
        <v>1</v>
      </c>
      <c r="CQ95">
        <v>1</v>
      </c>
      <c r="CR95">
        <v>1</v>
      </c>
      <c r="CS95">
        <v>1</v>
      </c>
      <c r="CT95">
        <v>1</v>
      </c>
      <c r="CU95">
        <v>1</v>
      </c>
      <c r="CV95">
        <v>1</v>
      </c>
      <c r="CW95">
        <v>1</v>
      </c>
      <c r="CX95">
        <v>1</v>
      </c>
      <c r="CY95">
        <v>1</v>
      </c>
      <c r="CZ95">
        <v>1</v>
      </c>
      <c r="DA95">
        <v>1</v>
      </c>
      <c r="DB95">
        <v>1</v>
      </c>
      <c r="DC95">
        <v>1</v>
      </c>
      <c r="DD95">
        <v>1</v>
      </c>
      <c r="DE95">
        <v>1</v>
      </c>
      <c r="DF95">
        <v>1</v>
      </c>
      <c r="DG95">
        <v>1</v>
      </c>
      <c r="DH95">
        <v>1</v>
      </c>
      <c r="DI95">
        <v>1</v>
      </c>
      <c r="DJ95">
        <v>1</v>
      </c>
      <c r="DK95">
        <v>1</v>
      </c>
      <c r="DL95">
        <v>1</v>
      </c>
      <c r="DM95">
        <v>1</v>
      </c>
      <c r="DN95">
        <v>1</v>
      </c>
      <c r="DO95">
        <v>1</v>
      </c>
      <c r="DP95">
        <v>1</v>
      </c>
      <c r="DQ95">
        <v>1</v>
      </c>
      <c r="DR95">
        <v>1</v>
      </c>
      <c r="DS95">
        <v>1</v>
      </c>
      <c r="DT95">
        <v>1</v>
      </c>
      <c r="DU95">
        <v>1</v>
      </c>
      <c r="DV95">
        <v>1</v>
      </c>
      <c r="DW95">
        <v>1</v>
      </c>
      <c r="DX95">
        <v>1</v>
      </c>
      <c r="DY95">
        <v>1</v>
      </c>
      <c r="DZ95">
        <v>1</v>
      </c>
      <c r="EA95">
        <v>1</v>
      </c>
      <c r="EB95">
        <v>1</v>
      </c>
      <c r="EC95">
        <v>1</v>
      </c>
      <c r="ED95">
        <v>1</v>
      </c>
      <c r="EE95">
        <v>1</v>
      </c>
      <c r="EF95">
        <v>5.4109999999999996</v>
      </c>
      <c r="EG95">
        <v>4.2919999999999998</v>
      </c>
      <c r="EH95">
        <v>5.8029999999999999</v>
      </c>
      <c r="EI95">
        <v>3.4119999999999999</v>
      </c>
      <c r="EJ95">
        <v>3.101</v>
      </c>
      <c r="EK95">
        <v>2.823</v>
      </c>
      <c r="EL95">
        <v>3.3029999999999999</v>
      </c>
      <c r="EM95">
        <v>-3.2959999999999998</v>
      </c>
      <c r="EN95">
        <v>1.401</v>
      </c>
      <c r="EO95">
        <v>0.10299999999999999</v>
      </c>
      <c r="EP95">
        <v>-3.7</v>
      </c>
      <c r="EQ95">
        <v>3.589</v>
      </c>
      <c r="ER95">
        <v>3.0110000000000001</v>
      </c>
      <c r="ES95">
        <v>5.99</v>
      </c>
      <c r="ET95">
        <v>96.125283317057296</v>
      </c>
      <c r="EU95">
        <v>66.167151175134805</v>
      </c>
    </row>
    <row r="96" spans="1:151" x14ac:dyDescent="0.25">
      <c r="A96" t="s">
        <v>623</v>
      </c>
      <c r="B96" t="s">
        <v>833</v>
      </c>
      <c r="C96" t="s">
        <v>588</v>
      </c>
      <c r="D96">
        <v>18</v>
      </c>
      <c r="E96" t="s">
        <v>1</v>
      </c>
      <c r="F96">
        <v>1</v>
      </c>
      <c r="G96">
        <v>1</v>
      </c>
      <c r="H96" t="s">
        <v>8</v>
      </c>
      <c r="I96" t="s">
        <v>3</v>
      </c>
      <c r="J96" t="s">
        <v>5</v>
      </c>
      <c r="K96" t="s">
        <v>606</v>
      </c>
      <c r="L96" t="s">
        <v>831</v>
      </c>
      <c r="M96" s="7">
        <v>205.34995849609371</v>
      </c>
      <c r="N96" s="7">
        <v>142.67136650427065</v>
      </c>
      <c r="O96" s="7">
        <f>M96*'Emission and cost factors'!$D$8+N96*'Emission and cost factors'!$E$8</f>
        <v>108.75231987614418</v>
      </c>
      <c r="P96" s="8">
        <f>M96*'Emission and cost factors'!$D$9+N96*'Emission and cost factors'!$E$9</f>
        <v>29.614703315484345</v>
      </c>
      <c r="Q96" s="7">
        <f t="shared" si="14"/>
        <v>20.490714285714287</v>
      </c>
      <c r="R96" s="2">
        <f t="shared" si="15"/>
        <v>0</v>
      </c>
      <c r="S96" s="2">
        <f t="shared" si="16"/>
        <v>0</v>
      </c>
      <c r="T96" s="2">
        <f t="shared" si="17"/>
        <v>0</v>
      </c>
      <c r="U96" s="7">
        <f t="shared" si="18"/>
        <v>0</v>
      </c>
      <c r="V96" s="7">
        <f t="shared" si="19"/>
        <v>0</v>
      </c>
      <c r="W96" s="7">
        <f t="shared" si="20"/>
        <v>0</v>
      </c>
      <c r="X96">
        <v>20.62</v>
      </c>
      <c r="Y96">
        <v>20.54</v>
      </c>
      <c r="Z96">
        <v>20.58</v>
      </c>
      <c r="AA96">
        <v>20.53</v>
      </c>
      <c r="AB96">
        <v>20.49</v>
      </c>
      <c r="AC96">
        <v>20.46</v>
      </c>
      <c r="AD96">
        <v>20.49</v>
      </c>
      <c r="AE96">
        <v>20.399999999999999</v>
      </c>
      <c r="AF96">
        <v>20.420000000000002</v>
      </c>
      <c r="AG96">
        <v>20.45</v>
      </c>
      <c r="AH96">
        <v>20.399999999999999</v>
      </c>
      <c r="AI96">
        <v>20.43</v>
      </c>
      <c r="AJ96">
        <v>20.49</v>
      </c>
      <c r="AK96">
        <v>20.57</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17.32</v>
      </c>
      <c r="CC96">
        <v>15.87</v>
      </c>
      <c r="CD96">
        <v>15.89</v>
      </c>
      <c r="CE96">
        <v>15.49</v>
      </c>
      <c r="CF96">
        <v>15.04</v>
      </c>
      <c r="CG96">
        <v>14.82</v>
      </c>
      <c r="CH96">
        <v>14.97</v>
      </c>
      <c r="CI96">
        <v>14.27</v>
      </c>
      <c r="CJ96">
        <v>14.15</v>
      </c>
      <c r="CK96">
        <v>14.52</v>
      </c>
      <c r="CL96">
        <v>14.2</v>
      </c>
      <c r="CM96">
        <v>14.35</v>
      </c>
      <c r="CN96">
        <v>15.03</v>
      </c>
      <c r="CO96">
        <v>15.79</v>
      </c>
      <c r="CP96">
        <v>1</v>
      </c>
      <c r="CQ96">
        <v>1</v>
      </c>
      <c r="CR96">
        <v>1</v>
      </c>
      <c r="CS96">
        <v>1</v>
      </c>
      <c r="CT96">
        <v>1</v>
      </c>
      <c r="CU96">
        <v>1</v>
      </c>
      <c r="CV96">
        <v>1</v>
      </c>
      <c r="CW96">
        <v>1</v>
      </c>
      <c r="CX96">
        <v>1</v>
      </c>
      <c r="CY96">
        <v>1</v>
      </c>
      <c r="CZ96">
        <v>1</v>
      </c>
      <c r="DA96">
        <v>1</v>
      </c>
      <c r="DB96">
        <v>1</v>
      </c>
      <c r="DC96">
        <v>1</v>
      </c>
      <c r="DD96">
        <v>1</v>
      </c>
      <c r="DE96">
        <v>1</v>
      </c>
      <c r="DF96">
        <v>1</v>
      </c>
      <c r="DG96">
        <v>1</v>
      </c>
      <c r="DH96">
        <v>1</v>
      </c>
      <c r="DI96">
        <v>1</v>
      </c>
      <c r="DJ96">
        <v>1</v>
      </c>
      <c r="DK96">
        <v>1</v>
      </c>
      <c r="DL96">
        <v>1</v>
      </c>
      <c r="DM96">
        <v>1</v>
      </c>
      <c r="DN96">
        <v>1</v>
      </c>
      <c r="DO96">
        <v>1</v>
      </c>
      <c r="DP96">
        <v>1</v>
      </c>
      <c r="DQ96">
        <v>1</v>
      </c>
      <c r="DR96">
        <v>1</v>
      </c>
      <c r="DS96">
        <v>1</v>
      </c>
      <c r="DT96">
        <v>1</v>
      </c>
      <c r="DU96">
        <v>1</v>
      </c>
      <c r="DV96">
        <v>1</v>
      </c>
      <c r="DW96">
        <v>1</v>
      </c>
      <c r="DX96">
        <v>1</v>
      </c>
      <c r="DY96">
        <v>1</v>
      </c>
      <c r="DZ96">
        <v>1</v>
      </c>
      <c r="EA96">
        <v>1</v>
      </c>
      <c r="EB96">
        <v>1</v>
      </c>
      <c r="EC96">
        <v>1</v>
      </c>
      <c r="ED96">
        <v>1</v>
      </c>
      <c r="EE96">
        <v>1</v>
      </c>
      <c r="EF96">
        <v>5.4109999999999996</v>
      </c>
      <c r="EG96">
        <v>4.2919999999999998</v>
      </c>
      <c r="EH96">
        <v>5.8029999999999999</v>
      </c>
      <c r="EI96">
        <v>3.4119999999999999</v>
      </c>
      <c r="EJ96">
        <v>3.101</v>
      </c>
      <c r="EK96">
        <v>2.823</v>
      </c>
      <c r="EL96">
        <v>3.3029999999999999</v>
      </c>
      <c r="EM96">
        <v>-3.2959999999999998</v>
      </c>
      <c r="EN96">
        <v>1.401</v>
      </c>
      <c r="EO96">
        <v>0.10299999999999999</v>
      </c>
      <c r="EP96">
        <v>-3.7</v>
      </c>
      <c r="EQ96">
        <v>3.589</v>
      </c>
      <c r="ER96">
        <v>3.0110000000000001</v>
      </c>
      <c r="ES96">
        <v>5.99</v>
      </c>
      <c r="ET96">
        <v>95.829980631510395</v>
      </c>
      <c r="EU96">
        <v>66.579971035326295</v>
      </c>
    </row>
    <row r="97" spans="1:151" x14ac:dyDescent="0.25">
      <c r="A97" t="s">
        <v>624</v>
      </c>
      <c r="B97" t="s">
        <v>833</v>
      </c>
      <c r="C97" t="s">
        <v>588</v>
      </c>
      <c r="D97">
        <v>25</v>
      </c>
      <c r="E97" t="s">
        <v>1</v>
      </c>
      <c r="F97">
        <v>1</v>
      </c>
      <c r="G97">
        <v>1</v>
      </c>
      <c r="H97" t="s">
        <v>9</v>
      </c>
      <c r="I97" t="s">
        <v>612</v>
      </c>
      <c r="J97" t="s">
        <v>611</v>
      </c>
      <c r="K97" t="s">
        <v>606</v>
      </c>
      <c r="L97" t="s">
        <v>831</v>
      </c>
      <c r="M97" s="7">
        <v>178.71728501674093</v>
      </c>
      <c r="N97" s="7">
        <v>104.088645294879</v>
      </c>
      <c r="O97" s="7">
        <f>M97*'Emission and cost factors'!$D$8+N97*'Emission and cost factors'!$E$8</f>
        <v>85.411406689159932</v>
      </c>
      <c r="P97" s="8">
        <f>M97*'Emission and cost factors'!$D$9+N97*'Emission and cost factors'!$E$9</f>
        <v>22.761988194901488</v>
      </c>
      <c r="Q97" s="7">
        <f t="shared" ref="Q97:Q131" si="21">AVERAGE(X97:AK97)</f>
        <v>20.647857142857141</v>
      </c>
      <c r="R97" s="2">
        <f t="shared" ref="R97:R131" si="22">COUNTIF(X97:AK97,"&lt;20")</f>
        <v>0</v>
      </c>
      <c r="S97" s="2">
        <f t="shared" ref="S97:S131" si="23">COUNTIF(X97:AK97,"&lt;19")</f>
        <v>0</v>
      </c>
      <c r="T97" s="2">
        <f t="shared" ref="T97:T131" si="24">COUNTIF(X97:AK97,"&lt;18")</f>
        <v>0</v>
      </c>
      <c r="U97" s="7">
        <f t="shared" ref="U97:U131" si="25">SUM(AL97:AY97)/14</f>
        <v>0</v>
      </c>
      <c r="V97" s="7">
        <f t="shared" ref="V97:V131" si="26">SUM(AZ97:BM97)/14</f>
        <v>0</v>
      </c>
      <c r="W97" s="7">
        <f t="shared" ref="W97:W131" si="27">SUM(BN97:CA97)/14</f>
        <v>0</v>
      </c>
      <c r="X97">
        <v>20.77</v>
      </c>
      <c r="Y97">
        <v>20.7</v>
      </c>
      <c r="Z97">
        <v>20.74</v>
      </c>
      <c r="AA97">
        <v>20.69</v>
      </c>
      <c r="AB97">
        <v>20.65</v>
      </c>
      <c r="AC97">
        <v>20.62</v>
      </c>
      <c r="AD97">
        <v>20.63</v>
      </c>
      <c r="AE97">
        <v>20.57</v>
      </c>
      <c r="AF97">
        <v>20.59</v>
      </c>
      <c r="AG97">
        <v>20.6</v>
      </c>
      <c r="AH97">
        <v>20.58</v>
      </c>
      <c r="AI97">
        <v>20.59</v>
      </c>
      <c r="AJ97">
        <v>20.64</v>
      </c>
      <c r="AK97">
        <v>20.7</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18.34</v>
      </c>
      <c r="CC97">
        <v>17.309999999999999</v>
      </c>
      <c r="CD97">
        <v>17.329999999999998</v>
      </c>
      <c r="CE97">
        <v>17.03</v>
      </c>
      <c r="CF97">
        <v>16.41</v>
      </c>
      <c r="CG97">
        <v>15.66</v>
      </c>
      <c r="CH97">
        <v>16.010000000000002</v>
      </c>
      <c r="CI97">
        <v>15.54</v>
      </c>
      <c r="CJ97">
        <v>15.24</v>
      </c>
      <c r="CK97">
        <v>15.41</v>
      </c>
      <c r="CL97">
        <v>15.8</v>
      </c>
      <c r="CM97">
        <v>15.26</v>
      </c>
      <c r="CN97">
        <v>16.059999999999999</v>
      </c>
      <c r="CO97">
        <v>16.510000000000002</v>
      </c>
      <c r="CP97">
        <v>1</v>
      </c>
      <c r="CQ97">
        <v>1</v>
      </c>
      <c r="CR97">
        <v>1</v>
      </c>
      <c r="CS97">
        <v>1</v>
      </c>
      <c r="CT97">
        <v>1</v>
      </c>
      <c r="CU97">
        <v>1</v>
      </c>
      <c r="CV97">
        <v>1</v>
      </c>
      <c r="CW97">
        <v>1</v>
      </c>
      <c r="CX97">
        <v>1</v>
      </c>
      <c r="CY97">
        <v>1</v>
      </c>
      <c r="CZ97">
        <v>1</v>
      </c>
      <c r="DA97">
        <v>1</v>
      </c>
      <c r="DB97">
        <v>1</v>
      </c>
      <c r="DC97">
        <v>1</v>
      </c>
      <c r="DD97">
        <v>1</v>
      </c>
      <c r="DE97">
        <v>1</v>
      </c>
      <c r="DF97">
        <v>1</v>
      </c>
      <c r="DG97">
        <v>1</v>
      </c>
      <c r="DH97">
        <v>1</v>
      </c>
      <c r="DI97">
        <v>1</v>
      </c>
      <c r="DJ97">
        <v>1</v>
      </c>
      <c r="DK97">
        <v>1</v>
      </c>
      <c r="DL97">
        <v>1</v>
      </c>
      <c r="DM97">
        <v>1</v>
      </c>
      <c r="DN97">
        <v>1</v>
      </c>
      <c r="DO97">
        <v>1</v>
      </c>
      <c r="DP97">
        <v>1</v>
      </c>
      <c r="DQ97">
        <v>1</v>
      </c>
      <c r="DR97">
        <v>0</v>
      </c>
      <c r="DS97">
        <v>1</v>
      </c>
      <c r="DT97">
        <v>1</v>
      </c>
      <c r="DU97">
        <v>1</v>
      </c>
      <c r="DV97">
        <v>1</v>
      </c>
      <c r="DW97">
        <v>1</v>
      </c>
      <c r="DX97">
        <v>1</v>
      </c>
      <c r="DY97">
        <v>1</v>
      </c>
      <c r="DZ97">
        <v>1</v>
      </c>
      <c r="EA97">
        <v>1</v>
      </c>
      <c r="EB97">
        <v>1</v>
      </c>
      <c r="EC97">
        <v>1</v>
      </c>
      <c r="ED97">
        <v>1</v>
      </c>
      <c r="EE97">
        <v>1</v>
      </c>
      <c r="EF97">
        <v>5.4109999999999996</v>
      </c>
      <c r="EG97">
        <v>4.2919999999999998</v>
      </c>
      <c r="EH97">
        <v>5.8029999999999999</v>
      </c>
      <c r="EI97">
        <v>3.4119999999999999</v>
      </c>
      <c r="EJ97">
        <v>3.101</v>
      </c>
      <c r="EK97">
        <v>2.823</v>
      </c>
      <c r="EL97">
        <v>3.3029999999999999</v>
      </c>
      <c r="EM97">
        <v>-3.2959999999999998</v>
      </c>
      <c r="EN97">
        <v>1.401</v>
      </c>
      <c r="EO97">
        <v>0.10299999999999999</v>
      </c>
      <c r="EP97">
        <v>-3.7</v>
      </c>
      <c r="EQ97">
        <v>3.589</v>
      </c>
      <c r="ER97">
        <v>3.0110000000000001</v>
      </c>
      <c r="ES97">
        <v>5.99</v>
      </c>
      <c r="ET97">
        <v>83.401399674479094</v>
      </c>
      <c r="EU97">
        <v>48.574701137610198</v>
      </c>
    </row>
    <row r="98" spans="1:151" x14ac:dyDescent="0.25">
      <c r="A98" t="s">
        <v>778</v>
      </c>
      <c r="B98" t="s">
        <v>833</v>
      </c>
      <c r="C98" t="s">
        <v>588</v>
      </c>
      <c r="D98">
        <v>26</v>
      </c>
      <c r="E98" t="s">
        <v>1</v>
      </c>
      <c r="F98">
        <v>1</v>
      </c>
      <c r="G98">
        <v>1</v>
      </c>
      <c r="H98" t="s">
        <v>9</v>
      </c>
      <c r="I98" t="s">
        <v>612</v>
      </c>
      <c r="J98" t="s">
        <v>5</v>
      </c>
      <c r="K98" t="s">
        <v>606</v>
      </c>
      <c r="L98" t="s">
        <v>831</v>
      </c>
      <c r="M98" s="7">
        <v>178.72627521623872</v>
      </c>
      <c r="N98" s="7">
        <v>103.26391672100378</v>
      </c>
      <c r="O98" s="7">
        <f>M98*'Emission and cost factors'!$D$8+N98*'Emission and cost factors'!$E$8</f>
        <v>85.03391948707187</v>
      </c>
      <c r="P98" s="8">
        <f>M98*'Emission and cost factors'!$D$9+N98*'Emission and cost factors'!$E$9</f>
        <v>22.638638516800114</v>
      </c>
      <c r="Q98" s="7">
        <f t="shared" si="21"/>
        <v>20.647857142857141</v>
      </c>
      <c r="R98" s="2">
        <f t="shared" si="22"/>
        <v>0</v>
      </c>
      <c r="S98" s="2">
        <f t="shared" si="23"/>
        <v>0</v>
      </c>
      <c r="T98" s="2">
        <f t="shared" si="24"/>
        <v>0</v>
      </c>
      <c r="U98" s="7">
        <f t="shared" si="25"/>
        <v>0</v>
      </c>
      <c r="V98" s="7">
        <f t="shared" si="26"/>
        <v>0</v>
      </c>
      <c r="W98" s="7">
        <f t="shared" si="27"/>
        <v>0</v>
      </c>
      <c r="X98">
        <v>20.77</v>
      </c>
      <c r="Y98">
        <v>20.7</v>
      </c>
      <c r="Z98">
        <v>20.74</v>
      </c>
      <c r="AA98">
        <v>20.69</v>
      </c>
      <c r="AB98">
        <v>20.65</v>
      </c>
      <c r="AC98">
        <v>20.62</v>
      </c>
      <c r="AD98">
        <v>20.63</v>
      </c>
      <c r="AE98">
        <v>20.57</v>
      </c>
      <c r="AF98">
        <v>20.59</v>
      </c>
      <c r="AG98">
        <v>20.6</v>
      </c>
      <c r="AH98">
        <v>20.58</v>
      </c>
      <c r="AI98">
        <v>20.59</v>
      </c>
      <c r="AJ98">
        <v>20.64</v>
      </c>
      <c r="AK98">
        <v>20.7</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18.34</v>
      </c>
      <c r="CC98">
        <v>17.309999999999999</v>
      </c>
      <c r="CD98">
        <v>17.329999999999998</v>
      </c>
      <c r="CE98">
        <v>17.03</v>
      </c>
      <c r="CF98">
        <v>16.41</v>
      </c>
      <c r="CG98">
        <v>15.66</v>
      </c>
      <c r="CH98">
        <v>16.010000000000002</v>
      </c>
      <c r="CI98">
        <v>15.53</v>
      </c>
      <c r="CJ98">
        <v>15.21</v>
      </c>
      <c r="CK98">
        <v>15.39</v>
      </c>
      <c r="CL98">
        <v>15.77</v>
      </c>
      <c r="CM98">
        <v>15.25</v>
      </c>
      <c r="CN98">
        <v>16.05</v>
      </c>
      <c r="CO98">
        <v>16.510000000000002</v>
      </c>
      <c r="CP98">
        <v>1</v>
      </c>
      <c r="CQ98">
        <v>1</v>
      </c>
      <c r="CR98">
        <v>1</v>
      </c>
      <c r="CS98">
        <v>1</v>
      </c>
      <c r="CT98">
        <v>1</v>
      </c>
      <c r="CU98">
        <v>1</v>
      </c>
      <c r="CV98">
        <v>1</v>
      </c>
      <c r="CW98">
        <v>1</v>
      </c>
      <c r="CX98">
        <v>1</v>
      </c>
      <c r="CY98">
        <v>1</v>
      </c>
      <c r="CZ98">
        <v>1</v>
      </c>
      <c r="DA98">
        <v>1</v>
      </c>
      <c r="DB98">
        <v>1</v>
      </c>
      <c r="DC98">
        <v>1</v>
      </c>
      <c r="DD98">
        <v>1</v>
      </c>
      <c r="DE98">
        <v>1</v>
      </c>
      <c r="DF98">
        <v>1</v>
      </c>
      <c r="DG98">
        <v>1</v>
      </c>
      <c r="DH98">
        <v>1</v>
      </c>
      <c r="DI98">
        <v>1</v>
      </c>
      <c r="DJ98">
        <v>1</v>
      </c>
      <c r="DK98">
        <v>1</v>
      </c>
      <c r="DL98">
        <v>1</v>
      </c>
      <c r="DM98">
        <v>1</v>
      </c>
      <c r="DN98">
        <v>1</v>
      </c>
      <c r="DO98">
        <v>1</v>
      </c>
      <c r="DP98">
        <v>1</v>
      </c>
      <c r="DQ98">
        <v>1</v>
      </c>
      <c r="DR98">
        <v>0</v>
      </c>
      <c r="DS98">
        <v>1</v>
      </c>
      <c r="DT98">
        <v>1</v>
      </c>
      <c r="DU98">
        <v>1</v>
      </c>
      <c r="DV98">
        <v>1</v>
      </c>
      <c r="DW98">
        <v>1</v>
      </c>
      <c r="DX98">
        <v>1</v>
      </c>
      <c r="DY98">
        <v>1</v>
      </c>
      <c r="DZ98">
        <v>1</v>
      </c>
      <c r="EA98">
        <v>1</v>
      </c>
      <c r="EB98">
        <v>1</v>
      </c>
      <c r="EC98">
        <v>1</v>
      </c>
      <c r="ED98">
        <v>1</v>
      </c>
      <c r="EE98">
        <v>1</v>
      </c>
      <c r="EF98">
        <v>5.4109999999999996</v>
      </c>
      <c r="EG98">
        <v>4.2919999999999998</v>
      </c>
      <c r="EH98">
        <v>5.8029999999999999</v>
      </c>
      <c r="EI98">
        <v>3.4119999999999999</v>
      </c>
      <c r="EJ98">
        <v>3.101</v>
      </c>
      <c r="EK98">
        <v>2.823</v>
      </c>
      <c r="EL98">
        <v>3.3029999999999999</v>
      </c>
      <c r="EM98">
        <v>-3.2959999999999998</v>
      </c>
      <c r="EN98">
        <v>1.401</v>
      </c>
      <c r="EO98">
        <v>0.10299999999999999</v>
      </c>
      <c r="EP98">
        <v>-3.7</v>
      </c>
      <c r="EQ98">
        <v>3.589</v>
      </c>
      <c r="ER98">
        <v>3.0110000000000001</v>
      </c>
      <c r="ES98">
        <v>5.99</v>
      </c>
      <c r="ET98">
        <v>83.405595100911398</v>
      </c>
      <c r="EU98">
        <v>48.189827803135103</v>
      </c>
    </row>
    <row r="99" spans="1:151" x14ac:dyDescent="0.25">
      <c r="A99" t="s">
        <v>625</v>
      </c>
      <c r="B99" t="s">
        <v>833</v>
      </c>
      <c r="C99" t="s">
        <v>588</v>
      </c>
      <c r="D99">
        <v>27</v>
      </c>
      <c r="E99" t="s">
        <v>1</v>
      </c>
      <c r="F99">
        <v>1</v>
      </c>
      <c r="G99">
        <v>1</v>
      </c>
      <c r="H99" t="s">
        <v>9</v>
      </c>
      <c r="I99" t="s">
        <v>7</v>
      </c>
      <c r="J99" t="s">
        <v>611</v>
      </c>
      <c r="K99" t="s">
        <v>606</v>
      </c>
      <c r="L99" t="s">
        <v>831</v>
      </c>
      <c r="M99" s="7">
        <v>181.64636333356586</v>
      </c>
      <c r="N99" s="7">
        <v>94.653641331846643</v>
      </c>
      <c r="O99" s="7">
        <f>M99*'Emission and cost factors'!$D$8+N99*'Emission and cost factors'!$E$8</f>
        <v>81.686411312698283</v>
      </c>
      <c r="P99" s="8">
        <f>M99*'Emission and cost factors'!$D$9+N99*'Emission and cost factors'!$E$9</f>
        <v>21.46390073311963</v>
      </c>
      <c r="Q99" s="7">
        <f t="shared" si="21"/>
        <v>20.68214285714286</v>
      </c>
      <c r="R99" s="2">
        <f t="shared" si="22"/>
        <v>0</v>
      </c>
      <c r="S99" s="2">
        <f t="shared" si="23"/>
        <v>0</v>
      </c>
      <c r="T99" s="2">
        <f t="shared" si="24"/>
        <v>0</v>
      </c>
      <c r="U99" s="7">
        <f t="shared" si="25"/>
        <v>0</v>
      </c>
      <c r="V99" s="7">
        <f t="shared" si="26"/>
        <v>0</v>
      </c>
      <c r="W99" s="7">
        <f t="shared" si="27"/>
        <v>0</v>
      </c>
      <c r="X99">
        <v>20.8</v>
      </c>
      <c r="Y99">
        <v>20.72</v>
      </c>
      <c r="Z99">
        <v>20.75</v>
      </c>
      <c r="AA99">
        <v>20.71</v>
      </c>
      <c r="AB99">
        <v>20.68</v>
      </c>
      <c r="AC99">
        <v>20.66</v>
      </c>
      <c r="AD99">
        <v>20.67</v>
      </c>
      <c r="AE99">
        <v>20.61</v>
      </c>
      <c r="AF99">
        <v>20.63</v>
      </c>
      <c r="AG99">
        <v>20.65</v>
      </c>
      <c r="AH99">
        <v>20.63</v>
      </c>
      <c r="AI99">
        <v>20.64</v>
      </c>
      <c r="AJ99">
        <v>20.67</v>
      </c>
      <c r="AK99">
        <v>20.73</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18.23</v>
      </c>
      <c r="CC99">
        <v>17.260000000000002</v>
      </c>
      <c r="CD99">
        <v>17.21</v>
      </c>
      <c r="CE99">
        <v>16.88</v>
      </c>
      <c r="CF99">
        <v>16.309999999999999</v>
      </c>
      <c r="CG99">
        <v>15.75</v>
      </c>
      <c r="CH99">
        <v>15.8</v>
      </c>
      <c r="CI99">
        <v>15.41</v>
      </c>
      <c r="CJ99">
        <v>15.07</v>
      </c>
      <c r="CK99">
        <v>15.43</v>
      </c>
      <c r="CL99">
        <v>15.67</v>
      </c>
      <c r="CM99">
        <v>15.29</v>
      </c>
      <c r="CN99">
        <v>15.88</v>
      </c>
      <c r="CO99">
        <v>16.38</v>
      </c>
      <c r="CP99">
        <v>1</v>
      </c>
      <c r="CQ99">
        <v>1</v>
      </c>
      <c r="CR99">
        <v>1</v>
      </c>
      <c r="CS99">
        <v>1</v>
      </c>
      <c r="CT99">
        <v>1</v>
      </c>
      <c r="CU99">
        <v>1</v>
      </c>
      <c r="CV99">
        <v>1</v>
      </c>
      <c r="CW99">
        <v>1</v>
      </c>
      <c r="CX99">
        <v>1</v>
      </c>
      <c r="CY99">
        <v>1</v>
      </c>
      <c r="CZ99">
        <v>1</v>
      </c>
      <c r="DA99">
        <v>1</v>
      </c>
      <c r="DB99">
        <v>1</v>
      </c>
      <c r="DC99">
        <v>1</v>
      </c>
      <c r="DD99">
        <v>1</v>
      </c>
      <c r="DE99">
        <v>1</v>
      </c>
      <c r="DF99">
        <v>1</v>
      </c>
      <c r="DG99">
        <v>1</v>
      </c>
      <c r="DH99">
        <v>1</v>
      </c>
      <c r="DI99">
        <v>1</v>
      </c>
      <c r="DJ99">
        <v>1</v>
      </c>
      <c r="DK99">
        <v>1</v>
      </c>
      <c r="DL99">
        <v>1</v>
      </c>
      <c r="DM99">
        <v>1</v>
      </c>
      <c r="DN99">
        <v>1</v>
      </c>
      <c r="DO99">
        <v>1</v>
      </c>
      <c r="DP99">
        <v>1</v>
      </c>
      <c r="DQ99">
        <v>1</v>
      </c>
      <c r="DR99">
        <v>0</v>
      </c>
      <c r="DS99">
        <v>1</v>
      </c>
      <c r="DT99">
        <v>1</v>
      </c>
      <c r="DU99">
        <v>1</v>
      </c>
      <c r="DV99">
        <v>1</v>
      </c>
      <c r="DW99">
        <v>1</v>
      </c>
      <c r="DX99">
        <v>1</v>
      </c>
      <c r="DY99">
        <v>1</v>
      </c>
      <c r="DZ99">
        <v>1</v>
      </c>
      <c r="EA99">
        <v>1</v>
      </c>
      <c r="EB99">
        <v>1</v>
      </c>
      <c r="EC99">
        <v>1</v>
      </c>
      <c r="ED99">
        <v>1</v>
      </c>
      <c r="EE99">
        <v>1</v>
      </c>
      <c r="EF99">
        <v>5.4109999999999996</v>
      </c>
      <c r="EG99">
        <v>4.2919999999999998</v>
      </c>
      <c r="EH99">
        <v>5.8029999999999999</v>
      </c>
      <c r="EI99">
        <v>3.4119999999999999</v>
      </c>
      <c r="EJ99">
        <v>3.101</v>
      </c>
      <c r="EK99">
        <v>2.823</v>
      </c>
      <c r="EL99">
        <v>3.3029999999999999</v>
      </c>
      <c r="EM99">
        <v>-3.2959999999999998</v>
      </c>
      <c r="EN99">
        <v>1.401</v>
      </c>
      <c r="EO99">
        <v>0.10299999999999999</v>
      </c>
      <c r="EP99">
        <v>-3.7</v>
      </c>
      <c r="EQ99">
        <v>3.589</v>
      </c>
      <c r="ER99">
        <v>3.0110000000000001</v>
      </c>
      <c r="ES99">
        <v>5.99</v>
      </c>
      <c r="ET99">
        <v>84.768302888997397</v>
      </c>
      <c r="EU99">
        <v>44.1716992881951</v>
      </c>
    </row>
    <row r="100" spans="1:151" x14ac:dyDescent="0.25">
      <c r="A100" t="s">
        <v>626</v>
      </c>
      <c r="B100" t="s">
        <v>833</v>
      </c>
      <c r="C100" t="s">
        <v>588</v>
      </c>
      <c r="D100">
        <v>28</v>
      </c>
      <c r="E100" t="s">
        <v>1</v>
      </c>
      <c r="F100">
        <v>1</v>
      </c>
      <c r="G100">
        <v>1</v>
      </c>
      <c r="H100" t="s">
        <v>9</v>
      </c>
      <c r="I100" t="s">
        <v>7</v>
      </c>
      <c r="J100" t="s">
        <v>5</v>
      </c>
      <c r="K100" t="s">
        <v>606</v>
      </c>
      <c r="L100" t="s">
        <v>831</v>
      </c>
      <c r="M100" s="7">
        <v>185.81092597307466</v>
      </c>
      <c r="N100" s="7">
        <v>94.862658951530349</v>
      </c>
      <c r="O100" s="7">
        <f>M100*'Emission and cost factors'!$D$8+N100*'Emission and cost factors'!$E$8</f>
        <v>82.657117572049629</v>
      </c>
      <c r="P100" s="8">
        <f>M100*'Emission and cost factors'!$D$9+N100*'Emission and cost factors'!$E$9</f>
        <v>21.661835881652539</v>
      </c>
      <c r="Q100" s="7">
        <f t="shared" si="21"/>
        <v>20.682857142857149</v>
      </c>
      <c r="R100" s="2">
        <f t="shared" si="22"/>
        <v>0</v>
      </c>
      <c r="S100" s="2">
        <f t="shared" si="23"/>
        <v>0</v>
      </c>
      <c r="T100" s="2">
        <f t="shared" si="24"/>
        <v>0</v>
      </c>
      <c r="U100" s="7">
        <f t="shared" si="25"/>
        <v>0</v>
      </c>
      <c r="V100" s="7">
        <f t="shared" si="26"/>
        <v>0</v>
      </c>
      <c r="W100" s="7">
        <f t="shared" si="27"/>
        <v>0</v>
      </c>
      <c r="X100">
        <v>20.8</v>
      </c>
      <c r="Y100">
        <v>20.72</v>
      </c>
      <c r="Z100">
        <v>20.75</v>
      </c>
      <c r="AA100">
        <v>20.71</v>
      </c>
      <c r="AB100">
        <v>20.68</v>
      </c>
      <c r="AC100">
        <v>20.66</v>
      </c>
      <c r="AD100">
        <v>20.67</v>
      </c>
      <c r="AE100">
        <v>20.61</v>
      </c>
      <c r="AF100">
        <v>20.64</v>
      </c>
      <c r="AG100">
        <v>20.65</v>
      </c>
      <c r="AH100">
        <v>20.63</v>
      </c>
      <c r="AI100">
        <v>20.64</v>
      </c>
      <c r="AJ100">
        <v>20.67</v>
      </c>
      <c r="AK100">
        <v>20.73</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18.23</v>
      </c>
      <c r="CC100">
        <v>17.260000000000002</v>
      </c>
      <c r="CD100">
        <v>17.21</v>
      </c>
      <c r="CE100">
        <v>16.88</v>
      </c>
      <c r="CF100">
        <v>16.309999999999999</v>
      </c>
      <c r="CG100">
        <v>15.75</v>
      </c>
      <c r="CH100">
        <v>15.8</v>
      </c>
      <c r="CI100">
        <v>15.4</v>
      </c>
      <c r="CJ100">
        <v>15.18</v>
      </c>
      <c r="CK100">
        <v>15.44</v>
      </c>
      <c r="CL100">
        <v>15.69</v>
      </c>
      <c r="CM100">
        <v>15.32</v>
      </c>
      <c r="CN100">
        <v>15.9</v>
      </c>
      <c r="CO100">
        <v>16.38</v>
      </c>
      <c r="CP100">
        <v>1</v>
      </c>
      <c r="CQ100">
        <v>1</v>
      </c>
      <c r="CR100">
        <v>1</v>
      </c>
      <c r="CS100">
        <v>1</v>
      </c>
      <c r="CT100">
        <v>1</v>
      </c>
      <c r="CU100">
        <v>1</v>
      </c>
      <c r="CV100">
        <v>1</v>
      </c>
      <c r="CW100">
        <v>1</v>
      </c>
      <c r="CX100">
        <v>1</v>
      </c>
      <c r="CY100">
        <v>1</v>
      </c>
      <c r="CZ100">
        <v>1</v>
      </c>
      <c r="DA100">
        <v>1</v>
      </c>
      <c r="DB100">
        <v>1</v>
      </c>
      <c r="DC100">
        <v>1</v>
      </c>
      <c r="DD100">
        <v>1</v>
      </c>
      <c r="DE100">
        <v>1</v>
      </c>
      <c r="DF100">
        <v>1</v>
      </c>
      <c r="DG100">
        <v>1</v>
      </c>
      <c r="DH100">
        <v>1</v>
      </c>
      <c r="DI100">
        <v>1</v>
      </c>
      <c r="DJ100">
        <v>1</v>
      </c>
      <c r="DK100">
        <v>1</v>
      </c>
      <c r="DL100">
        <v>1</v>
      </c>
      <c r="DM100">
        <v>1</v>
      </c>
      <c r="DN100">
        <v>1</v>
      </c>
      <c r="DO100">
        <v>1</v>
      </c>
      <c r="DP100">
        <v>1</v>
      </c>
      <c r="DQ100">
        <v>1</v>
      </c>
      <c r="DR100">
        <v>0</v>
      </c>
      <c r="DS100">
        <v>1</v>
      </c>
      <c r="DT100">
        <v>1</v>
      </c>
      <c r="DU100">
        <v>1</v>
      </c>
      <c r="DV100">
        <v>1</v>
      </c>
      <c r="DW100">
        <v>1</v>
      </c>
      <c r="DX100">
        <v>1</v>
      </c>
      <c r="DY100">
        <v>1</v>
      </c>
      <c r="DZ100">
        <v>1</v>
      </c>
      <c r="EA100">
        <v>1</v>
      </c>
      <c r="EB100">
        <v>1</v>
      </c>
      <c r="EC100">
        <v>1</v>
      </c>
      <c r="ED100">
        <v>1</v>
      </c>
      <c r="EE100">
        <v>1</v>
      </c>
      <c r="EF100">
        <v>5.4109999999999996</v>
      </c>
      <c r="EG100">
        <v>4.2919999999999998</v>
      </c>
      <c r="EH100">
        <v>5.8029999999999999</v>
      </c>
      <c r="EI100">
        <v>3.4119999999999999</v>
      </c>
      <c r="EJ100">
        <v>3.101</v>
      </c>
      <c r="EK100">
        <v>2.823</v>
      </c>
      <c r="EL100">
        <v>3.3029999999999999</v>
      </c>
      <c r="EM100">
        <v>-3.2959999999999998</v>
      </c>
      <c r="EN100">
        <v>1.401</v>
      </c>
      <c r="EO100">
        <v>0.10299999999999999</v>
      </c>
      <c r="EP100">
        <v>-3.7</v>
      </c>
      <c r="EQ100">
        <v>3.589</v>
      </c>
      <c r="ER100">
        <v>3.0110000000000001</v>
      </c>
      <c r="ES100">
        <v>5.99</v>
      </c>
      <c r="ET100">
        <v>86.711765454101496</v>
      </c>
      <c r="EU100">
        <v>44.269240844047502</v>
      </c>
    </row>
    <row r="101" spans="1:151" x14ac:dyDescent="0.25">
      <c r="A101" t="s">
        <v>779</v>
      </c>
      <c r="B101" t="s">
        <v>833</v>
      </c>
      <c r="C101" t="s">
        <v>588</v>
      </c>
      <c r="D101">
        <v>29</v>
      </c>
      <c r="E101" t="s">
        <v>1</v>
      </c>
      <c r="F101">
        <v>1</v>
      </c>
      <c r="G101">
        <v>1</v>
      </c>
      <c r="H101" t="s">
        <v>9</v>
      </c>
      <c r="I101" t="s">
        <v>3</v>
      </c>
      <c r="J101" t="s">
        <v>611</v>
      </c>
      <c r="K101" t="s">
        <v>606</v>
      </c>
      <c r="L101" t="s">
        <v>831</v>
      </c>
      <c r="M101" s="7">
        <v>185.13360079520081</v>
      </c>
      <c r="N101" s="7">
        <v>109.23976442245542</v>
      </c>
      <c r="O101" s="7">
        <f>M101*'Emission and cost factors'!$D$8+N101*'Emission and cost factors'!$E$8</f>
        <v>89.128347801321667</v>
      </c>
      <c r="P101" s="8">
        <f>M101*'Emission and cost factors'!$D$9+N101*'Emission and cost factors'!$E$9</f>
        <v>23.791308695176344</v>
      </c>
      <c r="Q101" s="7">
        <f t="shared" si="21"/>
        <v>20.608571428571427</v>
      </c>
      <c r="R101" s="2">
        <f t="shared" si="22"/>
        <v>0</v>
      </c>
      <c r="S101" s="2">
        <f t="shared" si="23"/>
        <v>0</v>
      </c>
      <c r="T101" s="2">
        <f t="shared" si="24"/>
        <v>0</v>
      </c>
      <c r="U101" s="7">
        <f t="shared" si="25"/>
        <v>0</v>
      </c>
      <c r="V101" s="7">
        <f t="shared" si="26"/>
        <v>0</v>
      </c>
      <c r="W101" s="7">
        <f t="shared" si="27"/>
        <v>0</v>
      </c>
      <c r="X101">
        <v>20.76</v>
      </c>
      <c r="Y101">
        <v>20.67</v>
      </c>
      <c r="Z101">
        <v>20.74</v>
      </c>
      <c r="AA101">
        <v>20.66</v>
      </c>
      <c r="AB101">
        <v>20.6</v>
      </c>
      <c r="AC101">
        <v>20.57</v>
      </c>
      <c r="AD101">
        <v>20.59</v>
      </c>
      <c r="AE101">
        <v>20.51</v>
      </c>
      <c r="AF101">
        <v>20.54</v>
      </c>
      <c r="AG101">
        <v>20.56</v>
      </c>
      <c r="AH101">
        <v>20.53</v>
      </c>
      <c r="AI101">
        <v>20.54</v>
      </c>
      <c r="AJ101">
        <v>20.59</v>
      </c>
      <c r="AK101">
        <v>20.66</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18.37</v>
      </c>
      <c r="CC101">
        <v>17.420000000000002</v>
      </c>
      <c r="CD101">
        <v>17.5</v>
      </c>
      <c r="CE101">
        <v>17.21</v>
      </c>
      <c r="CF101">
        <v>16.45</v>
      </c>
      <c r="CG101">
        <v>15.91</v>
      </c>
      <c r="CH101">
        <v>16.04</v>
      </c>
      <c r="CI101">
        <v>15.4</v>
      </c>
      <c r="CJ101">
        <v>15.21</v>
      </c>
      <c r="CK101">
        <v>15.64</v>
      </c>
      <c r="CL101">
        <v>15.7</v>
      </c>
      <c r="CM101">
        <v>15.2</v>
      </c>
      <c r="CN101">
        <v>16.149999999999999</v>
      </c>
      <c r="CO101">
        <v>16.559999999999999</v>
      </c>
      <c r="CP101">
        <v>1</v>
      </c>
      <c r="CQ101">
        <v>1</v>
      </c>
      <c r="CR101">
        <v>1</v>
      </c>
      <c r="CS101">
        <v>1</v>
      </c>
      <c r="CT101">
        <v>1</v>
      </c>
      <c r="CU101">
        <v>1</v>
      </c>
      <c r="CV101">
        <v>1</v>
      </c>
      <c r="CW101">
        <v>1</v>
      </c>
      <c r="CX101">
        <v>1</v>
      </c>
      <c r="CY101">
        <v>1</v>
      </c>
      <c r="CZ101">
        <v>1</v>
      </c>
      <c r="DA101">
        <v>1</v>
      </c>
      <c r="DB101">
        <v>1</v>
      </c>
      <c r="DC101">
        <v>1</v>
      </c>
      <c r="DD101">
        <v>1</v>
      </c>
      <c r="DE101">
        <v>1</v>
      </c>
      <c r="DF101">
        <v>1</v>
      </c>
      <c r="DG101">
        <v>1</v>
      </c>
      <c r="DH101">
        <v>1</v>
      </c>
      <c r="DI101">
        <v>1</v>
      </c>
      <c r="DJ101">
        <v>1</v>
      </c>
      <c r="DK101">
        <v>1</v>
      </c>
      <c r="DL101">
        <v>1</v>
      </c>
      <c r="DM101">
        <v>1</v>
      </c>
      <c r="DN101">
        <v>1</v>
      </c>
      <c r="DO101">
        <v>1</v>
      </c>
      <c r="DP101">
        <v>1</v>
      </c>
      <c r="DQ101">
        <v>1</v>
      </c>
      <c r="DR101">
        <v>0</v>
      </c>
      <c r="DS101">
        <v>1</v>
      </c>
      <c r="DT101">
        <v>1</v>
      </c>
      <c r="DU101">
        <v>1</v>
      </c>
      <c r="DV101">
        <v>1</v>
      </c>
      <c r="DW101">
        <v>1</v>
      </c>
      <c r="DX101">
        <v>1</v>
      </c>
      <c r="DY101">
        <v>1</v>
      </c>
      <c r="DZ101">
        <v>1</v>
      </c>
      <c r="EA101">
        <v>1</v>
      </c>
      <c r="EB101">
        <v>1</v>
      </c>
      <c r="EC101">
        <v>1</v>
      </c>
      <c r="ED101">
        <v>1</v>
      </c>
      <c r="EE101">
        <v>1</v>
      </c>
      <c r="EF101">
        <v>5.4109999999999996</v>
      </c>
      <c r="EG101">
        <v>4.2919999999999998</v>
      </c>
      <c r="EH101">
        <v>5.8029999999999999</v>
      </c>
      <c r="EI101">
        <v>3.4119999999999999</v>
      </c>
      <c r="EJ101">
        <v>3.101</v>
      </c>
      <c r="EK101">
        <v>2.823</v>
      </c>
      <c r="EL101">
        <v>3.3029999999999999</v>
      </c>
      <c r="EM101">
        <v>-3.2959999999999998</v>
      </c>
      <c r="EN101">
        <v>1.401</v>
      </c>
      <c r="EO101">
        <v>0.10299999999999999</v>
      </c>
      <c r="EP101">
        <v>-3.7</v>
      </c>
      <c r="EQ101">
        <v>3.589</v>
      </c>
      <c r="ER101">
        <v>3.0110000000000001</v>
      </c>
      <c r="ES101">
        <v>5.99</v>
      </c>
      <c r="ET101">
        <v>86.395680371093704</v>
      </c>
      <c r="EU101">
        <v>50.978556730479198</v>
      </c>
    </row>
    <row r="102" spans="1:151" x14ac:dyDescent="0.25">
      <c r="A102" t="s">
        <v>627</v>
      </c>
      <c r="B102" t="s">
        <v>833</v>
      </c>
      <c r="C102" t="s">
        <v>588</v>
      </c>
      <c r="D102">
        <v>30</v>
      </c>
      <c r="E102" t="s">
        <v>1</v>
      </c>
      <c r="F102">
        <v>1</v>
      </c>
      <c r="G102">
        <v>1</v>
      </c>
      <c r="H102" t="s">
        <v>9</v>
      </c>
      <c r="I102" t="s">
        <v>3</v>
      </c>
      <c r="J102" t="s">
        <v>5</v>
      </c>
      <c r="K102" t="s">
        <v>606</v>
      </c>
      <c r="L102" t="s">
        <v>831</v>
      </c>
      <c r="M102" s="7">
        <v>184.00035130092064</v>
      </c>
      <c r="N102" s="7">
        <v>109.03388828223237</v>
      </c>
      <c r="O102" s="7">
        <f>M102*'Emission and cost factors'!$D$8+N102*'Emission and cost factors'!$E$8</f>
        <v>88.795662383020229</v>
      </c>
      <c r="P102" s="8">
        <f>M102*'Emission and cost factors'!$D$9+N102*'Emission and cost factors'!$E$9</f>
        <v>23.715097294371681</v>
      </c>
      <c r="Q102" s="7">
        <f t="shared" si="21"/>
        <v>20.609285714285711</v>
      </c>
      <c r="R102" s="2">
        <f t="shared" si="22"/>
        <v>0</v>
      </c>
      <c r="S102" s="2">
        <f t="shared" si="23"/>
        <v>0</v>
      </c>
      <c r="T102" s="2">
        <f t="shared" si="24"/>
        <v>0</v>
      </c>
      <c r="U102" s="7">
        <f t="shared" si="25"/>
        <v>0</v>
      </c>
      <c r="V102" s="7">
        <f t="shared" si="26"/>
        <v>0</v>
      </c>
      <c r="W102" s="7">
        <f t="shared" si="27"/>
        <v>0</v>
      </c>
      <c r="X102">
        <v>20.76</v>
      </c>
      <c r="Y102">
        <v>20.67</v>
      </c>
      <c r="Z102">
        <v>20.74</v>
      </c>
      <c r="AA102">
        <v>20.66</v>
      </c>
      <c r="AB102">
        <v>20.6</v>
      </c>
      <c r="AC102">
        <v>20.57</v>
      </c>
      <c r="AD102">
        <v>20.59</v>
      </c>
      <c r="AE102">
        <v>20.51</v>
      </c>
      <c r="AF102">
        <v>20.54</v>
      </c>
      <c r="AG102">
        <v>20.57</v>
      </c>
      <c r="AH102">
        <v>20.53</v>
      </c>
      <c r="AI102">
        <v>20.54</v>
      </c>
      <c r="AJ102">
        <v>20.59</v>
      </c>
      <c r="AK102">
        <v>20.66</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18.37</v>
      </c>
      <c r="CC102">
        <v>17.420000000000002</v>
      </c>
      <c r="CD102">
        <v>17.5</v>
      </c>
      <c r="CE102">
        <v>17.21</v>
      </c>
      <c r="CF102">
        <v>16.45</v>
      </c>
      <c r="CG102">
        <v>15.91</v>
      </c>
      <c r="CH102">
        <v>16.04</v>
      </c>
      <c r="CI102">
        <v>15.4</v>
      </c>
      <c r="CJ102">
        <v>15.22</v>
      </c>
      <c r="CK102">
        <v>15.66</v>
      </c>
      <c r="CL102">
        <v>15.68</v>
      </c>
      <c r="CM102">
        <v>15.2</v>
      </c>
      <c r="CN102">
        <v>16.149999999999999</v>
      </c>
      <c r="CO102">
        <v>16.559999999999999</v>
      </c>
      <c r="CP102">
        <v>1</v>
      </c>
      <c r="CQ102">
        <v>1</v>
      </c>
      <c r="CR102">
        <v>1</v>
      </c>
      <c r="CS102">
        <v>1</v>
      </c>
      <c r="CT102">
        <v>1</v>
      </c>
      <c r="CU102">
        <v>1</v>
      </c>
      <c r="CV102">
        <v>1</v>
      </c>
      <c r="CW102">
        <v>1</v>
      </c>
      <c r="CX102">
        <v>1</v>
      </c>
      <c r="CY102">
        <v>1</v>
      </c>
      <c r="CZ102">
        <v>1</v>
      </c>
      <c r="DA102">
        <v>1</v>
      </c>
      <c r="DB102">
        <v>1</v>
      </c>
      <c r="DC102">
        <v>1</v>
      </c>
      <c r="DD102">
        <v>1</v>
      </c>
      <c r="DE102">
        <v>1</v>
      </c>
      <c r="DF102">
        <v>1</v>
      </c>
      <c r="DG102">
        <v>1</v>
      </c>
      <c r="DH102">
        <v>1</v>
      </c>
      <c r="DI102">
        <v>1</v>
      </c>
      <c r="DJ102">
        <v>1</v>
      </c>
      <c r="DK102">
        <v>1</v>
      </c>
      <c r="DL102">
        <v>1</v>
      </c>
      <c r="DM102">
        <v>1</v>
      </c>
      <c r="DN102">
        <v>1</v>
      </c>
      <c r="DO102">
        <v>1</v>
      </c>
      <c r="DP102">
        <v>1</v>
      </c>
      <c r="DQ102">
        <v>1</v>
      </c>
      <c r="DR102">
        <v>0</v>
      </c>
      <c r="DS102">
        <v>1</v>
      </c>
      <c r="DT102">
        <v>1</v>
      </c>
      <c r="DU102">
        <v>1</v>
      </c>
      <c r="DV102">
        <v>1</v>
      </c>
      <c r="DW102">
        <v>1</v>
      </c>
      <c r="DX102">
        <v>1</v>
      </c>
      <c r="DY102">
        <v>1</v>
      </c>
      <c r="DZ102">
        <v>1</v>
      </c>
      <c r="EA102">
        <v>1</v>
      </c>
      <c r="EB102">
        <v>1</v>
      </c>
      <c r="EC102">
        <v>1</v>
      </c>
      <c r="ED102">
        <v>1</v>
      </c>
      <c r="EE102">
        <v>1</v>
      </c>
      <c r="EF102">
        <v>5.4109999999999996</v>
      </c>
      <c r="EG102">
        <v>4.2919999999999998</v>
      </c>
      <c r="EH102">
        <v>5.8029999999999999</v>
      </c>
      <c r="EI102">
        <v>3.4119999999999999</v>
      </c>
      <c r="EJ102">
        <v>3.101</v>
      </c>
      <c r="EK102">
        <v>2.823</v>
      </c>
      <c r="EL102">
        <v>3.3029999999999999</v>
      </c>
      <c r="EM102">
        <v>-3.2959999999999998</v>
      </c>
      <c r="EN102">
        <v>1.401</v>
      </c>
      <c r="EO102">
        <v>0.10299999999999999</v>
      </c>
      <c r="EP102">
        <v>-3.7</v>
      </c>
      <c r="EQ102">
        <v>3.589</v>
      </c>
      <c r="ER102">
        <v>3.0110000000000001</v>
      </c>
      <c r="ES102">
        <v>5.99</v>
      </c>
      <c r="ET102">
        <v>85.866830607096304</v>
      </c>
      <c r="EU102">
        <v>50.882481198375103</v>
      </c>
    </row>
    <row r="103" spans="1:151" x14ac:dyDescent="0.25">
      <c r="A103" t="s">
        <v>780</v>
      </c>
      <c r="B103" t="s">
        <v>833</v>
      </c>
      <c r="C103" t="s">
        <v>588</v>
      </c>
      <c r="D103">
        <v>37</v>
      </c>
      <c r="E103" t="s">
        <v>10</v>
      </c>
      <c r="F103">
        <v>2</v>
      </c>
      <c r="G103">
        <v>1</v>
      </c>
      <c r="H103" t="s">
        <v>2</v>
      </c>
      <c r="I103" t="s">
        <v>612</v>
      </c>
      <c r="J103" t="s">
        <v>611</v>
      </c>
      <c r="K103" t="s">
        <v>606</v>
      </c>
      <c r="L103" t="s">
        <v>831</v>
      </c>
      <c r="M103" s="7">
        <v>269.99273071288928</v>
      </c>
      <c r="N103" s="7">
        <v>294.86397245482925</v>
      </c>
      <c r="O103" s="7">
        <f>M103*'Emission and cost factors'!$D$8+N103*'Emission and cost factors'!$E$8</f>
        <v>192.33590077892819</v>
      </c>
      <c r="P103" s="8">
        <f>M103*'Emission and cost factors'!$D$9+N103*'Emission and cost factors'!$E$9</f>
        <v>55.029305096739961</v>
      </c>
      <c r="Q103" s="7">
        <f t="shared" si="21"/>
        <v>19.518571428571427</v>
      </c>
      <c r="R103" s="2">
        <f t="shared" si="22"/>
        <v>14</v>
      </c>
      <c r="S103" s="2">
        <f t="shared" si="23"/>
        <v>0</v>
      </c>
      <c r="T103" s="2">
        <f t="shared" si="24"/>
        <v>0</v>
      </c>
      <c r="U103" s="7">
        <f t="shared" si="25"/>
        <v>0.32907142857142857</v>
      </c>
      <c r="V103" s="7">
        <f t="shared" si="26"/>
        <v>0</v>
      </c>
      <c r="W103" s="7">
        <f t="shared" si="27"/>
        <v>0</v>
      </c>
      <c r="X103">
        <v>19.87</v>
      </c>
      <c r="Y103">
        <v>19.7</v>
      </c>
      <c r="Z103">
        <v>19.82</v>
      </c>
      <c r="AA103">
        <v>19.690000000000001</v>
      </c>
      <c r="AB103">
        <v>19.55</v>
      </c>
      <c r="AC103">
        <v>19.48</v>
      </c>
      <c r="AD103">
        <v>19.53</v>
      </c>
      <c r="AE103">
        <v>19.25</v>
      </c>
      <c r="AF103">
        <v>19.309999999999999</v>
      </c>
      <c r="AG103">
        <v>19.38</v>
      </c>
      <c r="AH103">
        <v>19.2</v>
      </c>
      <c r="AI103">
        <v>19.34</v>
      </c>
      <c r="AJ103">
        <v>19.48</v>
      </c>
      <c r="AK103">
        <v>19.66</v>
      </c>
      <c r="AL103">
        <v>0.125</v>
      </c>
      <c r="AM103">
        <v>0.24199999999999999</v>
      </c>
      <c r="AN103">
        <v>0.158</v>
      </c>
      <c r="AO103">
        <v>0.25</v>
      </c>
      <c r="AP103">
        <v>0.33300000000000002</v>
      </c>
      <c r="AQ103">
        <v>0.35799999999999998</v>
      </c>
      <c r="AR103">
        <v>0.34200000000000003</v>
      </c>
      <c r="AS103">
        <v>0.442</v>
      </c>
      <c r="AT103">
        <v>0.433</v>
      </c>
      <c r="AU103">
        <v>0.4</v>
      </c>
      <c r="AV103">
        <v>0.45800000000000002</v>
      </c>
      <c r="AW103">
        <v>0.433</v>
      </c>
      <c r="AX103">
        <v>0.35799999999999998</v>
      </c>
      <c r="AY103">
        <v>0.27500000000000002</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14.94</v>
      </c>
      <c r="CC103">
        <v>13.63</v>
      </c>
      <c r="CD103">
        <v>13.62</v>
      </c>
      <c r="CE103">
        <v>13.24</v>
      </c>
      <c r="CF103">
        <v>12.52</v>
      </c>
      <c r="CG103">
        <v>12.19</v>
      </c>
      <c r="CH103">
        <v>12.3</v>
      </c>
      <c r="CI103">
        <v>10.98</v>
      </c>
      <c r="CJ103">
        <v>10.52</v>
      </c>
      <c r="CK103">
        <v>10.95</v>
      </c>
      <c r="CL103">
        <v>10.24</v>
      </c>
      <c r="CM103">
        <v>10.66</v>
      </c>
      <c r="CN103">
        <v>11.72</v>
      </c>
      <c r="CO103">
        <v>12.5</v>
      </c>
      <c r="CP103">
        <v>1</v>
      </c>
      <c r="CQ103">
        <v>1</v>
      </c>
      <c r="CR103">
        <v>1</v>
      </c>
      <c r="CS103">
        <v>1</v>
      </c>
      <c r="CT103">
        <v>1</v>
      </c>
      <c r="CU103">
        <v>1</v>
      </c>
      <c r="CV103">
        <v>1</v>
      </c>
      <c r="CW103">
        <v>1</v>
      </c>
      <c r="CX103">
        <v>1</v>
      </c>
      <c r="CY103">
        <v>1</v>
      </c>
      <c r="CZ103">
        <v>1</v>
      </c>
      <c r="DA103">
        <v>1</v>
      </c>
      <c r="DB103">
        <v>1</v>
      </c>
      <c r="DC103">
        <v>1</v>
      </c>
      <c r="DD103">
        <v>1</v>
      </c>
      <c r="DE103">
        <v>1</v>
      </c>
      <c r="DF103">
        <v>1</v>
      </c>
      <c r="DG103">
        <v>1</v>
      </c>
      <c r="DH103">
        <v>1</v>
      </c>
      <c r="DI103">
        <v>1</v>
      </c>
      <c r="DJ103">
        <v>1</v>
      </c>
      <c r="DK103">
        <v>1</v>
      </c>
      <c r="DL103">
        <v>1</v>
      </c>
      <c r="DM103">
        <v>1</v>
      </c>
      <c r="DN103">
        <v>1</v>
      </c>
      <c r="DO103">
        <v>1</v>
      </c>
      <c r="DP103">
        <v>1</v>
      </c>
      <c r="DQ103">
        <v>1</v>
      </c>
      <c r="DR103">
        <v>1</v>
      </c>
      <c r="DS103">
        <v>1</v>
      </c>
      <c r="DT103">
        <v>1</v>
      </c>
      <c r="DU103">
        <v>1</v>
      </c>
      <c r="DV103">
        <v>1</v>
      </c>
      <c r="DW103">
        <v>1</v>
      </c>
      <c r="DX103">
        <v>1</v>
      </c>
      <c r="DY103">
        <v>1</v>
      </c>
      <c r="DZ103">
        <v>1</v>
      </c>
      <c r="EA103">
        <v>1</v>
      </c>
      <c r="EB103">
        <v>1</v>
      </c>
      <c r="EC103">
        <v>1</v>
      </c>
      <c r="ED103">
        <v>1</v>
      </c>
      <c r="EE103">
        <v>1</v>
      </c>
      <c r="EF103">
        <v>5.3070000000000004</v>
      </c>
      <c r="EG103">
        <v>4.1970000000000001</v>
      </c>
      <c r="EH103">
        <v>5.6070000000000002</v>
      </c>
      <c r="EI103">
        <v>3.2570000000000001</v>
      </c>
      <c r="EJ103">
        <v>3.0510000000000002</v>
      </c>
      <c r="EK103">
        <v>2.9710000000000001</v>
      </c>
      <c r="EL103">
        <v>3.153</v>
      </c>
      <c r="EM103">
        <v>-3.4</v>
      </c>
      <c r="EN103">
        <v>1.351</v>
      </c>
      <c r="EO103">
        <v>-9.7000000000000003E-2</v>
      </c>
      <c r="EP103">
        <v>-3.7</v>
      </c>
      <c r="EQ103">
        <v>3.6440000000000001</v>
      </c>
      <c r="ER103">
        <v>2.9510000000000001</v>
      </c>
      <c r="ES103">
        <v>5.9950000000000001</v>
      </c>
      <c r="ET103">
        <v>125.996607666015</v>
      </c>
      <c r="EU103">
        <v>137.60318714558699</v>
      </c>
    </row>
    <row r="104" spans="1:151" x14ac:dyDescent="0.25">
      <c r="A104" t="s">
        <v>781</v>
      </c>
      <c r="B104" t="s">
        <v>833</v>
      </c>
      <c r="C104" t="s">
        <v>588</v>
      </c>
      <c r="D104">
        <v>38</v>
      </c>
      <c r="E104" t="s">
        <v>10</v>
      </c>
      <c r="F104">
        <v>2</v>
      </c>
      <c r="G104">
        <v>1</v>
      </c>
      <c r="H104" t="s">
        <v>2</v>
      </c>
      <c r="I104" t="s">
        <v>612</v>
      </c>
      <c r="J104" t="s">
        <v>5</v>
      </c>
      <c r="K104" t="s">
        <v>606</v>
      </c>
      <c r="L104" t="s">
        <v>831</v>
      </c>
      <c r="M104" s="7">
        <v>267.51761722237717</v>
      </c>
      <c r="N104" s="7">
        <v>294.3647620161986</v>
      </c>
      <c r="O104" s="7">
        <f>M104*'Emission and cost factors'!$D$8+N104*'Emission and cost factors'!$E$8</f>
        <v>191.58649014415056</v>
      </c>
      <c r="P104" s="8">
        <f>M104*'Emission and cost factors'!$D$9+N104*'Emission and cost factors'!$E$9</f>
        <v>54.855418991324875</v>
      </c>
      <c r="Q104" s="7">
        <f t="shared" si="21"/>
        <v>19.517857142857142</v>
      </c>
      <c r="R104" s="2">
        <f t="shared" si="22"/>
        <v>14</v>
      </c>
      <c r="S104" s="2">
        <f t="shared" si="23"/>
        <v>0</v>
      </c>
      <c r="T104" s="2">
        <f t="shared" si="24"/>
        <v>0</v>
      </c>
      <c r="U104" s="7">
        <f t="shared" si="25"/>
        <v>0.32907142857142857</v>
      </c>
      <c r="V104" s="7">
        <f t="shared" si="26"/>
        <v>0</v>
      </c>
      <c r="W104" s="7">
        <f t="shared" si="27"/>
        <v>0</v>
      </c>
      <c r="X104">
        <v>19.87</v>
      </c>
      <c r="Y104">
        <v>19.7</v>
      </c>
      <c r="Z104">
        <v>19.82</v>
      </c>
      <c r="AA104">
        <v>19.690000000000001</v>
      </c>
      <c r="AB104">
        <v>19.55</v>
      </c>
      <c r="AC104">
        <v>19.48</v>
      </c>
      <c r="AD104">
        <v>19.53</v>
      </c>
      <c r="AE104">
        <v>19.25</v>
      </c>
      <c r="AF104">
        <v>19.3</v>
      </c>
      <c r="AG104">
        <v>19.38</v>
      </c>
      <c r="AH104">
        <v>19.2</v>
      </c>
      <c r="AI104">
        <v>19.34</v>
      </c>
      <c r="AJ104">
        <v>19.48</v>
      </c>
      <c r="AK104">
        <v>19.66</v>
      </c>
      <c r="AL104">
        <v>0.125</v>
      </c>
      <c r="AM104">
        <v>0.24199999999999999</v>
      </c>
      <c r="AN104">
        <v>0.158</v>
      </c>
      <c r="AO104">
        <v>0.25</v>
      </c>
      <c r="AP104">
        <v>0.33300000000000002</v>
      </c>
      <c r="AQ104">
        <v>0.35799999999999998</v>
      </c>
      <c r="AR104">
        <v>0.34200000000000003</v>
      </c>
      <c r="AS104">
        <v>0.442</v>
      </c>
      <c r="AT104">
        <v>0.433</v>
      </c>
      <c r="AU104">
        <v>0.4</v>
      </c>
      <c r="AV104">
        <v>0.45800000000000002</v>
      </c>
      <c r="AW104">
        <v>0.433</v>
      </c>
      <c r="AX104">
        <v>0.35799999999999998</v>
      </c>
      <c r="AY104">
        <v>0.27500000000000002</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14.94</v>
      </c>
      <c r="CC104">
        <v>13.63</v>
      </c>
      <c r="CD104">
        <v>13.62</v>
      </c>
      <c r="CE104">
        <v>13.24</v>
      </c>
      <c r="CF104">
        <v>12.52</v>
      </c>
      <c r="CG104">
        <v>12.19</v>
      </c>
      <c r="CH104">
        <v>12.3</v>
      </c>
      <c r="CI104">
        <v>10.98</v>
      </c>
      <c r="CJ104">
        <v>10.52</v>
      </c>
      <c r="CK104">
        <v>10.95</v>
      </c>
      <c r="CL104">
        <v>10.24</v>
      </c>
      <c r="CM104">
        <v>10.66</v>
      </c>
      <c r="CN104">
        <v>11.72</v>
      </c>
      <c r="CO104">
        <v>12.5</v>
      </c>
      <c r="CP104">
        <v>1</v>
      </c>
      <c r="CQ104">
        <v>1</v>
      </c>
      <c r="CR104">
        <v>1</v>
      </c>
      <c r="CS104">
        <v>1</v>
      </c>
      <c r="CT104">
        <v>1</v>
      </c>
      <c r="CU104">
        <v>1</v>
      </c>
      <c r="CV104">
        <v>1</v>
      </c>
      <c r="CW104">
        <v>1</v>
      </c>
      <c r="CX104">
        <v>1</v>
      </c>
      <c r="CY104">
        <v>1</v>
      </c>
      <c r="CZ104">
        <v>1</v>
      </c>
      <c r="DA104">
        <v>1</v>
      </c>
      <c r="DB104">
        <v>1</v>
      </c>
      <c r="DC104">
        <v>1</v>
      </c>
      <c r="DD104">
        <v>1</v>
      </c>
      <c r="DE104">
        <v>1</v>
      </c>
      <c r="DF104">
        <v>1</v>
      </c>
      <c r="DG104">
        <v>1</v>
      </c>
      <c r="DH104">
        <v>1</v>
      </c>
      <c r="DI104">
        <v>1</v>
      </c>
      <c r="DJ104">
        <v>1</v>
      </c>
      <c r="DK104">
        <v>1</v>
      </c>
      <c r="DL104">
        <v>1</v>
      </c>
      <c r="DM104">
        <v>1</v>
      </c>
      <c r="DN104">
        <v>1</v>
      </c>
      <c r="DO104">
        <v>1</v>
      </c>
      <c r="DP104">
        <v>1</v>
      </c>
      <c r="DQ104">
        <v>1</v>
      </c>
      <c r="DR104">
        <v>1</v>
      </c>
      <c r="DS104">
        <v>1</v>
      </c>
      <c r="DT104">
        <v>1</v>
      </c>
      <c r="DU104">
        <v>1</v>
      </c>
      <c r="DV104">
        <v>1</v>
      </c>
      <c r="DW104">
        <v>1</v>
      </c>
      <c r="DX104">
        <v>1</v>
      </c>
      <c r="DY104">
        <v>1</v>
      </c>
      <c r="DZ104">
        <v>1</v>
      </c>
      <c r="EA104">
        <v>1</v>
      </c>
      <c r="EB104">
        <v>1</v>
      </c>
      <c r="EC104">
        <v>1</v>
      </c>
      <c r="ED104">
        <v>1</v>
      </c>
      <c r="EE104">
        <v>1</v>
      </c>
      <c r="EF104">
        <v>5.3070000000000004</v>
      </c>
      <c r="EG104">
        <v>4.1970000000000001</v>
      </c>
      <c r="EH104">
        <v>5.6070000000000002</v>
      </c>
      <c r="EI104">
        <v>3.2570000000000001</v>
      </c>
      <c r="EJ104">
        <v>3.0510000000000002</v>
      </c>
      <c r="EK104">
        <v>2.9710000000000001</v>
      </c>
      <c r="EL104">
        <v>3.153</v>
      </c>
      <c r="EM104">
        <v>-3.4</v>
      </c>
      <c r="EN104">
        <v>1.351</v>
      </c>
      <c r="EO104">
        <v>-9.7000000000000003E-2</v>
      </c>
      <c r="EP104">
        <v>-3.7</v>
      </c>
      <c r="EQ104">
        <v>3.6440000000000001</v>
      </c>
      <c r="ER104">
        <v>2.9510000000000001</v>
      </c>
      <c r="ES104">
        <v>5.9950000000000001</v>
      </c>
      <c r="ET104">
        <v>124.841554703776</v>
      </c>
      <c r="EU104">
        <v>137.37022227422599</v>
      </c>
    </row>
    <row r="105" spans="1:151" x14ac:dyDescent="0.25">
      <c r="A105" t="s">
        <v>628</v>
      </c>
      <c r="B105" t="s">
        <v>833</v>
      </c>
      <c r="C105" t="s">
        <v>588</v>
      </c>
      <c r="D105">
        <v>39</v>
      </c>
      <c r="E105" t="s">
        <v>10</v>
      </c>
      <c r="F105">
        <v>2</v>
      </c>
      <c r="G105">
        <v>1</v>
      </c>
      <c r="H105" t="s">
        <v>2</v>
      </c>
      <c r="I105" t="s">
        <v>7</v>
      </c>
      <c r="J105" t="s">
        <v>611</v>
      </c>
      <c r="K105" t="s">
        <v>606</v>
      </c>
      <c r="L105" t="s">
        <v>831</v>
      </c>
      <c r="M105" s="7">
        <v>269.44037288992712</v>
      </c>
      <c r="N105" s="7">
        <v>292.87403110572433</v>
      </c>
      <c r="O105" s="7">
        <f>M105*'Emission and cost factors'!$D$8+N105*'Emission and cost factors'!$E$8</f>
        <v>191.3045326155179</v>
      </c>
      <c r="P105" s="8">
        <f>M105*'Emission and cost factors'!$D$9+N105*'Emission and cost factors'!$E$9</f>
        <v>54.708719581455732</v>
      </c>
      <c r="Q105" s="7">
        <f t="shared" si="21"/>
        <v>19.679285714285719</v>
      </c>
      <c r="R105" s="2">
        <f t="shared" si="22"/>
        <v>13</v>
      </c>
      <c r="S105" s="2">
        <f t="shared" si="23"/>
        <v>0</v>
      </c>
      <c r="T105" s="2">
        <f t="shared" si="24"/>
        <v>0</v>
      </c>
      <c r="U105" s="7">
        <f t="shared" si="25"/>
        <v>0.24164285714285713</v>
      </c>
      <c r="V105" s="7">
        <f t="shared" si="26"/>
        <v>0</v>
      </c>
      <c r="W105" s="7">
        <f t="shared" si="27"/>
        <v>0</v>
      </c>
      <c r="X105">
        <v>20</v>
      </c>
      <c r="Y105">
        <v>19.850000000000001</v>
      </c>
      <c r="Z105">
        <v>19.95</v>
      </c>
      <c r="AA105">
        <v>19.829999999999998</v>
      </c>
      <c r="AB105">
        <v>19.7</v>
      </c>
      <c r="AC105">
        <v>19.649999999999999</v>
      </c>
      <c r="AD105">
        <v>19.68</v>
      </c>
      <c r="AE105">
        <v>19.440000000000001</v>
      </c>
      <c r="AF105">
        <v>19.5</v>
      </c>
      <c r="AG105">
        <v>19.55</v>
      </c>
      <c r="AH105">
        <v>19.399999999999999</v>
      </c>
      <c r="AI105">
        <v>19.52</v>
      </c>
      <c r="AJ105">
        <v>19.64</v>
      </c>
      <c r="AK105">
        <v>19.8</v>
      </c>
      <c r="AL105">
        <v>0</v>
      </c>
      <c r="AM105">
        <v>0.14199999999999999</v>
      </c>
      <c r="AN105">
        <v>0.05</v>
      </c>
      <c r="AO105">
        <v>0.15</v>
      </c>
      <c r="AP105">
        <v>0.24199999999999999</v>
      </c>
      <c r="AQ105">
        <v>0.28299999999999997</v>
      </c>
      <c r="AR105">
        <v>0.25</v>
      </c>
      <c r="AS105">
        <v>0.36699999999999999</v>
      </c>
      <c r="AT105">
        <v>0.35799999999999998</v>
      </c>
      <c r="AU105">
        <v>0.32500000000000001</v>
      </c>
      <c r="AV105">
        <v>0.39200000000000002</v>
      </c>
      <c r="AW105">
        <v>0.35799999999999998</v>
      </c>
      <c r="AX105">
        <v>0.28299999999999997</v>
      </c>
      <c r="AY105">
        <v>0.183</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15.2</v>
      </c>
      <c r="CC105">
        <v>13.82</v>
      </c>
      <c r="CD105">
        <v>13.72</v>
      </c>
      <c r="CE105">
        <v>13.35</v>
      </c>
      <c r="CF105">
        <v>12.63</v>
      </c>
      <c r="CG105">
        <v>12.29</v>
      </c>
      <c r="CH105">
        <v>12.37</v>
      </c>
      <c r="CI105">
        <v>11.15</v>
      </c>
      <c r="CJ105">
        <v>10.65</v>
      </c>
      <c r="CK105">
        <v>11.03</v>
      </c>
      <c r="CL105">
        <v>10.37</v>
      </c>
      <c r="CM105">
        <v>10.72</v>
      </c>
      <c r="CN105">
        <v>11.74</v>
      </c>
      <c r="CO105">
        <v>12.5</v>
      </c>
      <c r="CP105">
        <v>1</v>
      </c>
      <c r="CQ105">
        <v>1</v>
      </c>
      <c r="CR105">
        <v>1</v>
      </c>
      <c r="CS105">
        <v>1</v>
      </c>
      <c r="CT105">
        <v>1</v>
      </c>
      <c r="CU105">
        <v>1</v>
      </c>
      <c r="CV105">
        <v>1</v>
      </c>
      <c r="CW105">
        <v>1</v>
      </c>
      <c r="CX105">
        <v>1</v>
      </c>
      <c r="CY105">
        <v>1</v>
      </c>
      <c r="CZ105">
        <v>1</v>
      </c>
      <c r="DA105">
        <v>1</v>
      </c>
      <c r="DB105">
        <v>1</v>
      </c>
      <c r="DC105">
        <v>1</v>
      </c>
      <c r="DD105">
        <v>1</v>
      </c>
      <c r="DE105">
        <v>1</v>
      </c>
      <c r="DF105">
        <v>1</v>
      </c>
      <c r="DG105">
        <v>1</v>
      </c>
      <c r="DH105">
        <v>1</v>
      </c>
      <c r="DI105">
        <v>1</v>
      </c>
      <c r="DJ105">
        <v>1</v>
      </c>
      <c r="DK105">
        <v>1</v>
      </c>
      <c r="DL105">
        <v>1</v>
      </c>
      <c r="DM105">
        <v>1</v>
      </c>
      <c r="DN105">
        <v>1</v>
      </c>
      <c r="DO105">
        <v>1</v>
      </c>
      <c r="DP105">
        <v>1</v>
      </c>
      <c r="DQ105">
        <v>1</v>
      </c>
      <c r="DR105">
        <v>1</v>
      </c>
      <c r="DS105">
        <v>1</v>
      </c>
      <c r="DT105">
        <v>1</v>
      </c>
      <c r="DU105">
        <v>1</v>
      </c>
      <c r="DV105">
        <v>1</v>
      </c>
      <c r="DW105">
        <v>1</v>
      </c>
      <c r="DX105">
        <v>1</v>
      </c>
      <c r="DY105">
        <v>1</v>
      </c>
      <c r="DZ105">
        <v>1</v>
      </c>
      <c r="EA105">
        <v>1</v>
      </c>
      <c r="EB105">
        <v>1</v>
      </c>
      <c r="EC105">
        <v>1</v>
      </c>
      <c r="ED105">
        <v>1</v>
      </c>
      <c r="EE105">
        <v>1</v>
      </c>
      <c r="EF105">
        <v>5.3070000000000004</v>
      </c>
      <c r="EG105">
        <v>4.1970000000000001</v>
      </c>
      <c r="EH105">
        <v>5.6070000000000002</v>
      </c>
      <c r="EI105">
        <v>3.2570000000000001</v>
      </c>
      <c r="EJ105">
        <v>3.0510000000000002</v>
      </c>
      <c r="EK105">
        <v>2.9710000000000001</v>
      </c>
      <c r="EL105">
        <v>3.153</v>
      </c>
      <c r="EM105">
        <v>-3.4</v>
      </c>
      <c r="EN105">
        <v>1.351</v>
      </c>
      <c r="EO105">
        <v>-9.7000000000000003E-2</v>
      </c>
      <c r="EP105">
        <v>-3.7</v>
      </c>
      <c r="EQ105">
        <v>3.6440000000000001</v>
      </c>
      <c r="ER105">
        <v>2.9510000000000001</v>
      </c>
      <c r="ES105">
        <v>5.9950000000000001</v>
      </c>
      <c r="ET105">
        <v>125.738840681966</v>
      </c>
      <c r="EU105">
        <v>136.67454784933801</v>
      </c>
    </row>
    <row r="106" spans="1:151" x14ac:dyDescent="0.25">
      <c r="A106" t="s">
        <v>629</v>
      </c>
      <c r="B106" t="s">
        <v>833</v>
      </c>
      <c r="C106" t="s">
        <v>588</v>
      </c>
      <c r="D106">
        <v>40</v>
      </c>
      <c r="E106" t="s">
        <v>10</v>
      </c>
      <c r="F106">
        <v>2</v>
      </c>
      <c r="G106">
        <v>1</v>
      </c>
      <c r="H106" t="s">
        <v>2</v>
      </c>
      <c r="I106" t="s">
        <v>7</v>
      </c>
      <c r="J106" t="s">
        <v>5</v>
      </c>
      <c r="K106" t="s">
        <v>606</v>
      </c>
      <c r="L106" t="s">
        <v>831</v>
      </c>
      <c r="M106" s="7">
        <v>266.91629110281644</v>
      </c>
      <c r="N106" s="7">
        <v>293.45157225878995</v>
      </c>
      <c r="O106" s="7">
        <f>M106*'Emission and cost factors'!$D$8+N106*'Emission and cost factors'!$E$8</f>
        <v>191.04014437063483</v>
      </c>
      <c r="P106" s="8">
        <f>M106*'Emission and cost factors'!$D$9+N106*'Emission and cost factors'!$E$9</f>
        <v>54.694387482931148</v>
      </c>
      <c r="Q106" s="7">
        <f t="shared" si="21"/>
        <v>19.679285714285719</v>
      </c>
      <c r="R106" s="2">
        <f t="shared" si="22"/>
        <v>13</v>
      </c>
      <c r="S106" s="2">
        <f t="shared" si="23"/>
        <v>0</v>
      </c>
      <c r="T106" s="2">
        <f t="shared" si="24"/>
        <v>0</v>
      </c>
      <c r="U106" s="7">
        <f t="shared" si="25"/>
        <v>0.24164285714285713</v>
      </c>
      <c r="V106" s="7">
        <f t="shared" si="26"/>
        <v>0</v>
      </c>
      <c r="W106" s="7">
        <f t="shared" si="27"/>
        <v>0</v>
      </c>
      <c r="X106">
        <v>20</v>
      </c>
      <c r="Y106">
        <v>19.850000000000001</v>
      </c>
      <c r="Z106">
        <v>19.95</v>
      </c>
      <c r="AA106">
        <v>19.829999999999998</v>
      </c>
      <c r="AB106">
        <v>19.7</v>
      </c>
      <c r="AC106">
        <v>19.649999999999999</v>
      </c>
      <c r="AD106">
        <v>19.68</v>
      </c>
      <c r="AE106">
        <v>19.440000000000001</v>
      </c>
      <c r="AF106">
        <v>19.5</v>
      </c>
      <c r="AG106">
        <v>19.55</v>
      </c>
      <c r="AH106">
        <v>19.399999999999999</v>
      </c>
      <c r="AI106">
        <v>19.52</v>
      </c>
      <c r="AJ106">
        <v>19.64</v>
      </c>
      <c r="AK106">
        <v>19.8</v>
      </c>
      <c r="AL106">
        <v>0</v>
      </c>
      <c r="AM106">
        <v>0.14199999999999999</v>
      </c>
      <c r="AN106">
        <v>0.05</v>
      </c>
      <c r="AO106">
        <v>0.15</v>
      </c>
      <c r="AP106">
        <v>0.24199999999999999</v>
      </c>
      <c r="AQ106">
        <v>0.28299999999999997</v>
      </c>
      <c r="AR106">
        <v>0.25</v>
      </c>
      <c r="AS106">
        <v>0.36699999999999999</v>
      </c>
      <c r="AT106">
        <v>0.35799999999999998</v>
      </c>
      <c r="AU106">
        <v>0.32500000000000001</v>
      </c>
      <c r="AV106">
        <v>0.39200000000000002</v>
      </c>
      <c r="AW106">
        <v>0.35799999999999998</v>
      </c>
      <c r="AX106">
        <v>0.28299999999999997</v>
      </c>
      <c r="AY106">
        <v>0.183</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15.2</v>
      </c>
      <c r="CC106">
        <v>13.82</v>
      </c>
      <c r="CD106">
        <v>13.72</v>
      </c>
      <c r="CE106">
        <v>13.35</v>
      </c>
      <c r="CF106">
        <v>12.63</v>
      </c>
      <c r="CG106">
        <v>12.29</v>
      </c>
      <c r="CH106">
        <v>12.37</v>
      </c>
      <c r="CI106">
        <v>11.15</v>
      </c>
      <c r="CJ106">
        <v>10.65</v>
      </c>
      <c r="CK106">
        <v>11.03</v>
      </c>
      <c r="CL106">
        <v>10.37</v>
      </c>
      <c r="CM106">
        <v>10.72</v>
      </c>
      <c r="CN106">
        <v>11.74</v>
      </c>
      <c r="CO106">
        <v>12.5</v>
      </c>
      <c r="CP106">
        <v>1</v>
      </c>
      <c r="CQ106">
        <v>1</v>
      </c>
      <c r="CR106">
        <v>1</v>
      </c>
      <c r="CS106">
        <v>1</v>
      </c>
      <c r="CT106">
        <v>1</v>
      </c>
      <c r="CU106">
        <v>1</v>
      </c>
      <c r="CV106">
        <v>1</v>
      </c>
      <c r="CW106">
        <v>1</v>
      </c>
      <c r="CX106">
        <v>1</v>
      </c>
      <c r="CY106">
        <v>1</v>
      </c>
      <c r="CZ106">
        <v>1</v>
      </c>
      <c r="DA106">
        <v>1</v>
      </c>
      <c r="DB106">
        <v>1</v>
      </c>
      <c r="DC106">
        <v>1</v>
      </c>
      <c r="DD106">
        <v>1</v>
      </c>
      <c r="DE106">
        <v>1</v>
      </c>
      <c r="DF106">
        <v>1</v>
      </c>
      <c r="DG106">
        <v>1</v>
      </c>
      <c r="DH106">
        <v>1</v>
      </c>
      <c r="DI106">
        <v>1</v>
      </c>
      <c r="DJ106">
        <v>1</v>
      </c>
      <c r="DK106">
        <v>1</v>
      </c>
      <c r="DL106">
        <v>1</v>
      </c>
      <c r="DM106">
        <v>1</v>
      </c>
      <c r="DN106">
        <v>1</v>
      </c>
      <c r="DO106">
        <v>1</v>
      </c>
      <c r="DP106">
        <v>1</v>
      </c>
      <c r="DQ106">
        <v>1</v>
      </c>
      <c r="DR106">
        <v>1</v>
      </c>
      <c r="DS106">
        <v>1</v>
      </c>
      <c r="DT106">
        <v>1</v>
      </c>
      <c r="DU106">
        <v>1</v>
      </c>
      <c r="DV106">
        <v>1</v>
      </c>
      <c r="DW106">
        <v>1</v>
      </c>
      <c r="DX106">
        <v>1</v>
      </c>
      <c r="DY106">
        <v>1</v>
      </c>
      <c r="DZ106">
        <v>1</v>
      </c>
      <c r="EA106">
        <v>1</v>
      </c>
      <c r="EB106">
        <v>1</v>
      </c>
      <c r="EC106">
        <v>1</v>
      </c>
      <c r="ED106">
        <v>1</v>
      </c>
      <c r="EE106">
        <v>1</v>
      </c>
      <c r="EF106">
        <v>5.3070000000000004</v>
      </c>
      <c r="EG106">
        <v>4.1970000000000001</v>
      </c>
      <c r="EH106">
        <v>5.6070000000000002</v>
      </c>
      <c r="EI106">
        <v>3.2570000000000001</v>
      </c>
      <c r="EJ106">
        <v>3.0510000000000002</v>
      </c>
      <c r="EK106">
        <v>2.9710000000000001</v>
      </c>
      <c r="EL106">
        <v>3.153</v>
      </c>
      <c r="EM106">
        <v>-3.4</v>
      </c>
      <c r="EN106">
        <v>1.351</v>
      </c>
      <c r="EO106">
        <v>-9.7000000000000003E-2</v>
      </c>
      <c r="EP106">
        <v>-3.7</v>
      </c>
      <c r="EQ106">
        <v>3.6440000000000001</v>
      </c>
      <c r="ER106">
        <v>2.9510000000000001</v>
      </c>
      <c r="ES106">
        <v>5.9950000000000001</v>
      </c>
      <c r="ET106">
        <v>124.560935847981</v>
      </c>
      <c r="EU106">
        <v>136.94406705410199</v>
      </c>
    </row>
    <row r="107" spans="1:151" x14ac:dyDescent="0.25">
      <c r="A107" t="s">
        <v>630</v>
      </c>
      <c r="B107" t="s">
        <v>833</v>
      </c>
      <c r="C107" t="s">
        <v>588</v>
      </c>
      <c r="D107">
        <v>41</v>
      </c>
      <c r="E107" t="s">
        <v>10</v>
      </c>
      <c r="F107">
        <v>2</v>
      </c>
      <c r="G107">
        <v>1</v>
      </c>
      <c r="H107" t="s">
        <v>2</v>
      </c>
      <c r="I107" t="s">
        <v>3</v>
      </c>
      <c r="J107" t="s">
        <v>611</v>
      </c>
      <c r="K107" t="s">
        <v>606</v>
      </c>
      <c r="L107" t="s">
        <v>831</v>
      </c>
      <c r="M107" s="7">
        <v>267.87658551897215</v>
      </c>
      <c r="N107" s="7">
        <v>294.33179334588647</v>
      </c>
      <c r="O107" s="7">
        <f>M107*'Emission and cost factors'!$D$8+N107*'Emission and cost factors'!$E$8</f>
        <v>191.64670789809193</v>
      </c>
      <c r="P107" s="8">
        <f>M107*'Emission and cost factors'!$D$9+N107*'Emission and cost factors'!$E$9</f>
        <v>54.864832422641854</v>
      </c>
      <c r="Q107" s="7">
        <f t="shared" si="21"/>
        <v>19.307142857142857</v>
      </c>
      <c r="R107" s="2">
        <f t="shared" si="22"/>
        <v>14</v>
      </c>
      <c r="S107" s="2">
        <f t="shared" si="23"/>
        <v>2</v>
      </c>
      <c r="T107" s="2">
        <f t="shared" si="24"/>
        <v>0</v>
      </c>
      <c r="U107" s="7">
        <f t="shared" si="25"/>
        <v>0.41849999999999998</v>
      </c>
      <c r="V107" s="7">
        <f t="shared" si="26"/>
        <v>2.3571428571428571E-3</v>
      </c>
      <c r="W107" s="7">
        <f t="shared" si="27"/>
        <v>0</v>
      </c>
      <c r="X107">
        <v>19.7</v>
      </c>
      <c r="Y107">
        <v>19.510000000000002</v>
      </c>
      <c r="Z107">
        <v>19.649999999999999</v>
      </c>
      <c r="AA107">
        <v>19.510000000000002</v>
      </c>
      <c r="AB107">
        <v>19.350000000000001</v>
      </c>
      <c r="AC107">
        <v>19.27</v>
      </c>
      <c r="AD107">
        <v>19.32</v>
      </c>
      <c r="AE107">
        <v>18.989999999999998</v>
      </c>
      <c r="AF107">
        <v>19.059999999999999</v>
      </c>
      <c r="AG107">
        <v>19.149999999999999</v>
      </c>
      <c r="AH107">
        <v>18.940000000000001</v>
      </c>
      <c r="AI107">
        <v>19.11</v>
      </c>
      <c r="AJ107">
        <v>19.27</v>
      </c>
      <c r="AK107">
        <v>19.47</v>
      </c>
      <c r="AL107">
        <v>0.24199999999999999</v>
      </c>
      <c r="AM107">
        <v>0.35</v>
      </c>
      <c r="AN107">
        <v>0.27500000000000002</v>
      </c>
      <c r="AO107">
        <v>0.35</v>
      </c>
      <c r="AP107">
        <v>0.42499999999999999</v>
      </c>
      <c r="AQ107">
        <v>0.442</v>
      </c>
      <c r="AR107">
        <v>0.42499999999999999</v>
      </c>
      <c r="AS107">
        <v>0.51700000000000002</v>
      </c>
      <c r="AT107">
        <v>0.50800000000000001</v>
      </c>
      <c r="AU107">
        <v>0.47499999999999998</v>
      </c>
      <c r="AV107">
        <v>0.53300000000000003</v>
      </c>
      <c r="AW107">
        <v>0.50800000000000001</v>
      </c>
      <c r="AX107">
        <v>0.442</v>
      </c>
      <c r="AY107">
        <v>0.36699999999999999</v>
      </c>
      <c r="AZ107">
        <v>0</v>
      </c>
      <c r="BA107">
        <v>0</v>
      </c>
      <c r="BB107">
        <v>0</v>
      </c>
      <c r="BC107">
        <v>0</v>
      </c>
      <c r="BD107">
        <v>0</v>
      </c>
      <c r="BE107">
        <v>0</v>
      </c>
      <c r="BF107">
        <v>0</v>
      </c>
      <c r="BG107">
        <v>0</v>
      </c>
      <c r="BH107">
        <v>0</v>
      </c>
      <c r="BI107">
        <v>0</v>
      </c>
      <c r="BJ107">
        <v>3.3000000000000002E-2</v>
      </c>
      <c r="BK107">
        <v>0</v>
      </c>
      <c r="BL107">
        <v>0</v>
      </c>
      <c r="BM107">
        <v>0</v>
      </c>
      <c r="BN107">
        <v>0</v>
      </c>
      <c r="BO107">
        <v>0</v>
      </c>
      <c r="BP107">
        <v>0</v>
      </c>
      <c r="BQ107">
        <v>0</v>
      </c>
      <c r="BR107">
        <v>0</v>
      </c>
      <c r="BS107">
        <v>0</v>
      </c>
      <c r="BT107">
        <v>0</v>
      </c>
      <c r="BU107">
        <v>0</v>
      </c>
      <c r="BV107">
        <v>0</v>
      </c>
      <c r="BW107">
        <v>0</v>
      </c>
      <c r="BX107">
        <v>0</v>
      </c>
      <c r="BY107">
        <v>0</v>
      </c>
      <c r="BZ107">
        <v>0</v>
      </c>
      <c r="CA107">
        <v>0</v>
      </c>
      <c r="CB107">
        <v>14.68</v>
      </c>
      <c r="CC107">
        <v>13.43</v>
      </c>
      <c r="CD107">
        <v>13.53</v>
      </c>
      <c r="CE107">
        <v>13.16</v>
      </c>
      <c r="CF107">
        <v>12.45</v>
      </c>
      <c r="CG107">
        <v>12.1</v>
      </c>
      <c r="CH107">
        <v>12.23</v>
      </c>
      <c r="CI107">
        <v>10.83</v>
      </c>
      <c r="CJ107">
        <v>10.28</v>
      </c>
      <c r="CK107">
        <v>10.81</v>
      </c>
      <c r="CL107">
        <v>10.01</v>
      </c>
      <c r="CM107">
        <v>10.45</v>
      </c>
      <c r="CN107">
        <v>11.65</v>
      </c>
      <c r="CO107">
        <v>12.48</v>
      </c>
      <c r="CP107">
        <v>1</v>
      </c>
      <c r="CQ107">
        <v>1</v>
      </c>
      <c r="CR107">
        <v>1</v>
      </c>
      <c r="CS107">
        <v>1</v>
      </c>
      <c r="CT107">
        <v>1</v>
      </c>
      <c r="CU107">
        <v>1</v>
      </c>
      <c r="CV107">
        <v>1</v>
      </c>
      <c r="CW107">
        <v>1</v>
      </c>
      <c r="CX107">
        <v>1</v>
      </c>
      <c r="CY107">
        <v>1</v>
      </c>
      <c r="CZ107">
        <v>1</v>
      </c>
      <c r="DA107">
        <v>1</v>
      </c>
      <c r="DB107">
        <v>1</v>
      </c>
      <c r="DC107">
        <v>1</v>
      </c>
      <c r="DD107">
        <v>1</v>
      </c>
      <c r="DE107">
        <v>1</v>
      </c>
      <c r="DF107">
        <v>1</v>
      </c>
      <c r="DG107">
        <v>1</v>
      </c>
      <c r="DH107">
        <v>1</v>
      </c>
      <c r="DI107">
        <v>1</v>
      </c>
      <c r="DJ107">
        <v>1</v>
      </c>
      <c r="DK107">
        <v>1</v>
      </c>
      <c r="DL107">
        <v>1</v>
      </c>
      <c r="DM107">
        <v>1</v>
      </c>
      <c r="DN107">
        <v>1</v>
      </c>
      <c r="DO107">
        <v>1</v>
      </c>
      <c r="DP107">
        <v>1</v>
      </c>
      <c r="DQ107">
        <v>1</v>
      </c>
      <c r="DR107">
        <v>1</v>
      </c>
      <c r="DS107">
        <v>1</v>
      </c>
      <c r="DT107">
        <v>1</v>
      </c>
      <c r="DU107">
        <v>1</v>
      </c>
      <c r="DV107">
        <v>1</v>
      </c>
      <c r="DW107">
        <v>1</v>
      </c>
      <c r="DX107">
        <v>1</v>
      </c>
      <c r="DY107">
        <v>1</v>
      </c>
      <c r="DZ107">
        <v>1</v>
      </c>
      <c r="EA107">
        <v>1</v>
      </c>
      <c r="EB107">
        <v>1</v>
      </c>
      <c r="EC107">
        <v>1</v>
      </c>
      <c r="ED107">
        <v>1</v>
      </c>
      <c r="EE107">
        <v>1</v>
      </c>
      <c r="EF107">
        <v>5.3070000000000004</v>
      </c>
      <c r="EG107">
        <v>4.1970000000000001</v>
      </c>
      <c r="EH107">
        <v>5.6070000000000002</v>
      </c>
      <c r="EI107">
        <v>3.2570000000000001</v>
      </c>
      <c r="EJ107">
        <v>3.0510000000000002</v>
      </c>
      <c r="EK107">
        <v>2.9710000000000001</v>
      </c>
      <c r="EL107">
        <v>3.153</v>
      </c>
      <c r="EM107">
        <v>-3.4</v>
      </c>
      <c r="EN107">
        <v>1.351</v>
      </c>
      <c r="EO107">
        <v>-9.7000000000000003E-2</v>
      </c>
      <c r="EP107">
        <v>-3.7</v>
      </c>
      <c r="EQ107">
        <v>3.6440000000000001</v>
      </c>
      <c r="ER107">
        <v>2.9510000000000001</v>
      </c>
      <c r="ES107">
        <v>5.9950000000000001</v>
      </c>
      <c r="ET107">
        <v>125.009073242187</v>
      </c>
      <c r="EU107">
        <v>137.354836894747</v>
      </c>
    </row>
    <row r="108" spans="1:151" x14ac:dyDescent="0.25">
      <c r="A108" t="s">
        <v>631</v>
      </c>
      <c r="B108" t="s">
        <v>833</v>
      </c>
      <c r="C108" t="s">
        <v>588</v>
      </c>
      <c r="D108">
        <v>42</v>
      </c>
      <c r="E108" t="s">
        <v>10</v>
      </c>
      <c r="F108">
        <v>2</v>
      </c>
      <c r="G108">
        <v>1</v>
      </c>
      <c r="H108" t="s">
        <v>2</v>
      </c>
      <c r="I108" t="s">
        <v>3</v>
      </c>
      <c r="J108" t="s">
        <v>5</v>
      </c>
      <c r="K108" t="s">
        <v>606</v>
      </c>
      <c r="L108" t="s">
        <v>831</v>
      </c>
      <c r="M108" s="7">
        <v>267.46462182617142</v>
      </c>
      <c r="N108" s="7">
        <v>293.99188479333213</v>
      </c>
      <c r="O108" s="7">
        <f>M108*'Emission and cost factors'!$D$8+N108*'Emission and cost factors'!$E$8</f>
        <v>191.40383758842879</v>
      </c>
      <c r="P108" s="8">
        <f>M108*'Emission and cost factors'!$D$9+N108*'Emission and cost factors'!$E$9</f>
        <v>54.797367592046676</v>
      </c>
      <c r="Q108" s="7">
        <f t="shared" si="21"/>
        <v>19.307142857142857</v>
      </c>
      <c r="R108" s="2">
        <f t="shared" si="22"/>
        <v>14</v>
      </c>
      <c r="S108" s="2">
        <f t="shared" si="23"/>
        <v>2</v>
      </c>
      <c r="T108" s="2">
        <f t="shared" si="24"/>
        <v>0</v>
      </c>
      <c r="U108" s="7">
        <f t="shared" si="25"/>
        <v>0.41849999999999998</v>
      </c>
      <c r="V108" s="7">
        <f t="shared" si="26"/>
        <v>2.3571428571428571E-3</v>
      </c>
      <c r="W108" s="7">
        <f t="shared" si="27"/>
        <v>0</v>
      </c>
      <c r="X108">
        <v>19.7</v>
      </c>
      <c r="Y108">
        <v>19.510000000000002</v>
      </c>
      <c r="Z108">
        <v>19.649999999999999</v>
      </c>
      <c r="AA108">
        <v>19.510000000000002</v>
      </c>
      <c r="AB108">
        <v>19.350000000000001</v>
      </c>
      <c r="AC108">
        <v>19.27</v>
      </c>
      <c r="AD108">
        <v>19.32</v>
      </c>
      <c r="AE108">
        <v>18.989999999999998</v>
      </c>
      <c r="AF108">
        <v>19.059999999999999</v>
      </c>
      <c r="AG108">
        <v>19.149999999999999</v>
      </c>
      <c r="AH108">
        <v>18.940000000000001</v>
      </c>
      <c r="AI108">
        <v>19.11</v>
      </c>
      <c r="AJ108">
        <v>19.27</v>
      </c>
      <c r="AK108">
        <v>19.47</v>
      </c>
      <c r="AL108">
        <v>0.24199999999999999</v>
      </c>
      <c r="AM108">
        <v>0.35</v>
      </c>
      <c r="AN108">
        <v>0.27500000000000002</v>
      </c>
      <c r="AO108">
        <v>0.35</v>
      </c>
      <c r="AP108">
        <v>0.42499999999999999</v>
      </c>
      <c r="AQ108">
        <v>0.442</v>
      </c>
      <c r="AR108">
        <v>0.42499999999999999</v>
      </c>
      <c r="AS108">
        <v>0.51700000000000002</v>
      </c>
      <c r="AT108">
        <v>0.50800000000000001</v>
      </c>
      <c r="AU108">
        <v>0.47499999999999998</v>
      </c>
      <c r="AV108">
        <v>0.53300000000000003</v>
      </c>
      <c r="AW108">
        <v>0.50800000000000001</v>
      </c>
      <c r="AX108">
        <v>0.442</v>
      </c>
      <c r="AY108">
        <v>0.36699999999999999</v>
      </c>
      <c r="AZ108">
        <v>0</v>
      </c>
      <c r="BA108">
        <v>0</v>
      </c>
      <c r="BB108">
        <v>0</v>
      </c>
      <c r="BC108">
        <v>0</v>
      </c>
      <c r="BD108">
        <v>0</v>
      </c>
      <c r="BE108">
        <v>0</v>
      </c>
      <c r="BF108">
        <v>0</v>
      </c>
      <c r="BG108">
        <v>0</v>
      </c>
      <c r="BH108">
        <v>0</v>
      </c>
      <c r="BI108">
        <v>0</v>
      </c>
      <c r="BJ108">
        <v>3.3000000000000002E-2</v>
      </c>
      <c r="BK108">
        <v>0</v>
      </c>
      <c r="BL108">
        <v>0</v>
      </c>
      <c r="BM108">
        <v>0</v>
      </c>
      <c r="BN108">
        <v>0</v>
      </c>
      <c r="BO108">
        <v>0</v>
      </c>
      <c r="BP108">
        <v>0</v>
      </c>
      <c r="BQ108">
        <v>0</v>
      </c>
      <c r="BR108">
        <v>0</v>
      </c>
      <c r="BS108">
        <v>0</v>
      </c>
      <c r="BT108">
        <v>0</v>
      </c>
      <c r="BU108">
        <v>0</v>
      </c>
      <c r="BV108">
        <v>0</v>
      </c>
      <c r="BW108">
        <v>0</v>
      </c>
      <c r="BX108">
        <v>0</v>
      </c>
      <c r="BY108">
        <v>0</v>
      </c>
      <c r="BZ108">
        <v>0</v>
      </c>
      <c r="CA108">
        <v>0</v>
      </c>
      <c r="CB108">
        <v>14.68</v>
      </c>
      <c r="CC108">
        <v>13.43</v>
      </c>
      <c r="CD108">
        <v>13.53</v>
      </c>
      <c r="CE108">
        <v>13.16</v>
      </c>
      <c r="CF108">
        <v>12.45</v>
      </c>
      <c r="CG108">
        <v>12.1</v>
      </c>
      <c r="CH108">
        <v>12.23</v>
      </c>
      <c r="CI108">
        <v>10.83</v>
      </c>
      <c r="CJ108">
        <v>10.28</v>
      </c>
      <c r="CK108">
        <v>10.81</v>
      </c>
      <c r="CL108">
        <v>10.01</v>
      </c>
      <c r="CM108">
        <v>10.45</v>
      </c>
      <c r="CN108">
        <v>11.65</v>
      </c>
      <c r="CO108">
        <v>12.48</v>
      </c>
      <c r="CP108">
        <v>1</v>
      </c>
      <c r="CQ108">
        <v>1</v>
      </c>
      <c r="CR108">
        <v>1</v>
      </c>
      <c r="CS108">
        <v>1</v>
      </c>
      <c r="CT108">
        <v>1</v>
      </c>
      <c r="CU108">
        <v>1</v>
      </c>
      <c r="CV108">
        <v>1</v>
      </c>
      <c r="CW108">
        <v>1</v>
      </c>
      <c r="CX108">
        <v>1</v>
      </c>
      <c r="CY108">
        <v>1</v>
      </c>
      <c r="CZ108">
        <v>1</v>
      </c>
      <c r="DA108">
        <v>1</v>
      </c>
      <c r="DB108">
        <v>1</v>
      </c>
      <c r="DC108">
        <v>1</v>
      </c>
      <c r="DD108">
        <v>1</v>
      </c>
      <c r="DE108">
        <v>1</v>
      </c>
      <c r="DF108">
        <v>1</v>
      </c>
      <c r="DG108">
        <v>1</v>
      </c>
      <c r="DH108">
        <v>1</v>
      </c>
      <c r="DI108">
        <v>1</v>
      </c>
      <c r="DJ108">
        <v>1</v>
      </c>
      <c r="DK108">
        <v>1</v>
      </c>
      <c r="DL108">
        <v>1</v>
      </c>
      <c r="DM108">
        <v>1</v>
      </c>
      <c r="DN108">
        <v>1</v>
      </c>
      <c r="DO108">
        <v>1</v>
      </c>
      <c r="DP108">
        <v>1</v>
      </c>
      <c r="DQ108">
        <v>1</v>
      </c>
      <c r="DR108">
        <v>1</v>
      </c>
      <c r="DS108">
        <v>1</v>
      </c>
      <c r="DT108">
        <v>1</v>
      </c>
      <c r="DU108">
        <v>1</v>
      </c>
      <c r="DV108">
        <v>1</v>
      </c>
      <c r="DW108">
        <v>1</v>
      </c>
      <c r="DX108">
        <v>1</v>
      </c>
      <c r="DY108">
        <v>1</v>
      </c>
      <c r="DZ108">
        <v>1</v>
      </c>
      <c r="EA108">
        <v>1</v>
      </c>
      <c r="EB108">
        <v>1</v>
      </c>
      <c r="EC108">
        <v>1</v>
      </c>
      <c r="ED108">
        <v>1</v>
      </c>
      <c r="EE108">
        <v>1</v>
      </c>
      <c r="EF108">
        <v>5.3070000000000004</v>
      </c>
      <c r="EG108">
        <v>4.1970000000000001</v>
      </c>
      <c r="EH108">
        <v>5.6070000000000002</v>
      </c>
      <c r="EI108">
        <v>3.2570000000000001</v>
      </c>
      <c r="EJ108">
        <v>3.0510000000000002</v>
      </c>
      <c r="EK108">
        <v>2.9710000000000001</v>
      </c>
      <c r="EL108">
        <v>3.153</v>
      </c>
      <c r="EM108">
        <v>-3.4</v>
      </c>
      <c r="EN108">
        <v>1.351</v>
      </c>
      <c r="EO108">
        <v>-9.7000000000000003E-2</v>
      </c>
      <c r="EP108">
        <v>-3.7</v>
      </c>
      <c r="EQ108">
        <v>3.6440000000000001</v>
      </c>
      <c r="ER108">
        <v>2.9510000000000001</v>
      </c>
      <c r="ES108">
        <v>5.9950000000000001</v>
      </c>
      <c r="ET108">
        <v>124.81682351888</v>
      </c>
      <c r="EU108">
        <v>137.19621290355499</v>
      </c>
    </row>
    <row r="109" spans="1:151" x14ac:dyDescent="0.25">
      <c r="A109" t="s">
        <v>632</v>
      </c>
      <c r="B109" t="s">
        <v>833</v>
      </c>
      <c r="C109" t="s">
        <v>588</v>
      </c>
      <c r="D109">
        <v>49</v>
      </c>
      <c r="E109" t="s">
        <v>10</v>
      </c>
      <c r="F109">
        <v>2</v>
      </c>
      <c r="G109">
        <v>1</v>
      </c>
      <c r="H109" t="s">
        <v>8</v>
      </c>
      <c r="I109" t="s">
        <v>612</v>
      </c>
      <c r="J109" t="s">
        <v>611</v>
      </c>
      <c r="K109" t="s">
        <v>606</v>
      </c>
      <c r="L109" t="s">
        <v>831</v>
      </c>
      <c r="M109" s="7">
        <v>198.13071719796304</v>
      </c>
      <c r="N109" s="7">
        <v>138.44604841008535</v>
      </c>
      <c r="O109" s="7">
        <f>M109*'Emission and cost factors'!$D$8+N109*'Emission and cost factors'!$E$8</f>
        <v>105.2926328802115</v>
      </c>
      <c r="P109" s="8">
        <f>M109*'Emission and cost factors'!$D$9+N109*'Emission and cost factors'!$E$9</f>
        <v>28.692135949431325</v>
      </c>
      <c r="Q109" s="7">
        <f t="shared" si="21"/>
        <v>20.126428571428569</v>
      </c>
      <c r="R109" s="2">
        <f t="shared" si="22"/>
        <v>2</v>
      </c>
      <c r="S109" s="2">
        <f t="shared" si="23"/>
        <v>0</v>
      </c>
      <c r="T109" s="2">
        <f t="shared" si="24"/>
        <v>0</v>
      </c>
      <c r="U109" s="7">
        <f t="shared" si="25"/>
        <v>6.0000000000000001E-3</v>
      </c>
      <c r="V109" s="7">
        <f t="shared" si="26"/>
        <v>0</v>
      </c>
      <c r="W109" s="7">
        <f t="shared" si="27"/>
        <v>0</v>
      </c>
      <c r="X109">
        <v>20.36</v>
      </c>
      <c r="Y109">
        <v>20.23</v>
      </c>
      <c r="Z109">
        <v>20.3</v>
      </c>
      <c r="AA109">
        <v>20.21</v>
      </c>
      <c r="AB109">
        <v>20.14</v>
      </c>
      <c r="AC109">
        <v>20.079999999999998</v>
      </c>
      <c r="AD109">
        <v>20.100000000000001</v>
      </c>
      <c r="AE109">
        <v>19.95</v>
      </c>
      <c r="AF109">
        <v>20.02</v>
      </c>
      <c r="AG109">
        <v>20.04</v>
      </c>
      <c r="AH109">
        <v>19.96</v>
      </c>
      <c r="AI109">
        <v>20.04</v>
      </c>
      <c r="AJ109">
        <v>20.100000000000001</v>
      </c>
      <c r="AK109">
        <v>20.239999999999998</v>
      </c>
      <c r="AL109">
        <v>0</v>
      </c>
      <c r="AM109">
        <v>0</v>
      </c>
      <c r="AN109">
        <v>0</v>
      </c>
      <c r="AO109">
        <v>0</v>
      </c>
      <c r="AP109">
        <v>0</v>
      </c>
      <c r="AQ109">
        <v>0</v>
      </c>
      <c r="AR109">
        <v>0</v>
      </c>
      <c r="AS109">
        <v>4.2000000000000003E-2</v>
      </c>
      <c r="AT109">
        <v>0</v>
      </c>
      <c r="AU109">
        <v>0</v>
      </c>
      <c r="AV109">
        <v>4.2000000000000003E-2</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17.3</v>
      </c>
      <c r="CC109">
        <v>15.87</v>
      </c>
      <c r="CD109">
        <v>15.88</v>
      </c>
      <c r="CE109">
        <v>15.5</v>
      </c>
      <c r="CF109">
        <v>14.97</v>
      </c>
      <c r="CG109">
        <v>14.72</v>
      </c>
      <c r="CH109">
        <v>14.91</v>
      </c>
      <c r="CI109">
        <v>14.02</v>
      </c>
      <c r="CJ109">
        <v>13.96</v>
      </c>
      <c r="CK109">
        <v>14.18</v>
      </c>
      <c r="CL109">
        <v>13.94</v>
      </c>
      <c r="CM109">
        <v>14.16</v>
      </c>
      <c r="CN109">
        <v>14.81</v>
      </c>
      <c r="CO109">
        <v>15.53</v>
      </c>
      <c r="CP109">
        <v>1</v>
      </c>
      <c r="CQ109">
        <v>1</v>
      </c>
      <c r="CR109">
        <v>1</v>
      </c>
      <c r="CS109">
        <v>1</v>
      </c>
      <c r="CT109">
        <v>1</v>
      </c>
      <c r="CU109">
        <v>1</v>
      </c>
      <c r="CV109">
        <v>1</v>
      </c>
      <c r="CW109">
        <v>1</v>
      </c>
      <c r="CX109">
        <v>1</v>
      </c>
      <c r="CY109">
        <v>1</v>
      </c>
      <c r="CZ109">
        <v>1</v>
      </c>
      <c r="DA109">
        <v>1</v>
      </c>
      <c r="DB109">
        <v>1</v>
      </c>
      <c r="DC109">
        <v>1</v>
      </c>
      <c r="DD109">
        <v>1</v>
      </c>
      <c r="DE109">
        <v>1</v>
      </c>
      <c r="DF109">
        <v>1</v>
      </c>
      <c r="DG109">
        <v>1</v>
      </c>
      <c r="DH109">
        <v>1</v>
      </c>
      <c r="DI109">
        <v>1</v>
      </c>
      <c r="DJ109">
        <v>1</v>
      </c>
      <c r="DK109">
        <v>1</v>
      </c>
      <c r="DL109">
        <v>1</v>
      </c>
      <c r="DM109">
        <v>1</v>
      </c>
      <c r="DN109">
        <v>1</v>
      </c>
      <c r="DO109">
        <v>1</v>
      </c>
      <c r="DP109">
        <v>1</v>
      </c>
      <c r="DQ109">
        <v>1</v>
      </c>
      <c r="DR109">
        <v>1</v>
      </c>
      <c r="DS109">
        <v>1</v>
      </c>
      <c r="DT109">
        <v>1</v>
      </c>
      <c r="DU109">
        <v>1</v>
      </c>
      <c r="DV109">
        <v>1</v>
      </c>
      <c r="DW109">
        <v>1</v>
      </c>
      <c r="DX109">
        <v>1</v>
      </c>
      <c r="DY109">
        <v>1</v>
      </c>
      <c r="DZ109">
        <v>1</v>
      </c>
      <c r="EA109">
        <v>1</v>
      </c>
      <c r="EB109">
        <v>1</v>
      </c>
      <c r="EC109">
        <v>1</v>
      </c>
      <c r="ED109">
        <v>1</v>
      </c>
      <c r="EE109">
        <v>1</v>
      </c>
      <c r="EF109">
        <v>5.3070000000000004</v>
      </c>
      <c r="EG109">
        <v>4.1970000000000001</v>
      </c>
      <c r="EH109">
        <v>5.6070000000000002</v>
      </c>
      <c r="EI109">
        <v>3.2570000000000001</v>
      </c>
      <c r="EJ109">
        <v>3.0510000000000002</v>
      </c>
      <c r="EK109">
        <v>2.9710000000000001</v>
      </c>
      <c r="EL109">
        <v>3.153</v>
      </c>
      <c r="EM109">
        <v>-3.4</v>
      </c>
      <c r="EN109">
        <v>1.351</v>
      </c>
      <c r="EO109">
        <v>-9.7000000000000003E-2</v>
      </c>
      <c r="EP109">
        <v>-3.7</v>
      </c>
      <c r="EQ109">
        <v>3.6440000000000001</v>
      </c>
      <c r="ER109">
        <v>2.9510000000000001</v>
      </c>
      <c r="ES109">
        <v>5.9950000000000001</v>
      </c>
      <c r="ET109">
        <v>92.461001359049405</v>
      </c>
      <c r="EU109">
        <v>64.608155924706494</v>
      </c>
    </row>
    <row r="110" spans="1:151" x14ac:dyDescent="0.25">
      <c r="A110" t="s">
        <v>633</v>
      </c>
      <c r="B110" t="s">
        <v>833</v>
      </c>
      <c r="C110" t="s">
        <v>588</v>
      </c>
      <c r="D110">
        <v>50</v>
      </c>
      <c r="E110" t="s">
        <v>10</v>
      </c>
      <c r="F110">
        <v>2</v>
      </c>
      <c r="G110">
        <v>1</v>
      </c>
      <c r="H110" t="s">
        <v>8</v>
      </c>
      <c r="I110" t="s">
        <v>612</v>
      </c>
      <c r="J110" t="s">
        <v>5</v>
      </c>
      <c r="K110" t="s">
        <v>606</v>
      </c>
      <c r="L110" t="s">
        <v>831</v>
      </c>
      <c r="M110" s="7">
        <v>198.88835586983808</v>
      </c>
      <c r="N110" s="7">
        <v>140.07753158246121</v>
      </c>
      <c r="O110" s="7">
        <f>M110*'Emission and cost factors'!$D$8+N110*'Emission and cost factors'!$E$8</f>
        <v>106.20221926059816</v>
      </c>
      <c r="P110" s="8">
        <f>M110*'Emission and cost factors'!$D$9+N110*'Emission and cost factors'!$E$9</f>
        <v>28.967163972162702</v>
      </c>
      <c r="Q110" s="7">
        <f t="shared" si="21"/>
        <v>20.126428571428569</v>
      </c>
      <c r="R110" s="2">
        <f t="shared" si="22"/>
        <v>2</v>
      </c>
      <c r="S110" s="2">
        <f t="shared" si="23"/>
        <v>0</v>
      </c>
      <c r="T110" s="2">
        <f t="shared" si="24"/>
        <v>0</v>
      </c>
      <c r="U110" s="7">
        <f t="shared" si="25"/>
        <v>6.0000000000000001E-3</v>
      </c>
      <c r="V110" s="7">
        <f t="shared" si="26"/>
        <v>0</v>
      </c>
      <c r="W110" s="7">
        <f t="shared" si="27"/>
        <v>0</v>
      </c>
      <c r="X110">
        <v>20.36</v>
      </c>
      <c r="Y110">
        <v>20.23</v>
      </c>
      <c r="Z110">
        <v>20.3</v>
      </c>
      <c r="AA110">
        <v>20.21</v>
      </c>
      <c r="AB110">
        <v>20.14</v>
      </c>
      <c r="AC110">
        <v>20.079999999999998</v>
      </c>
      <c r="AD110">
        <v>20.100000000000001</v>
      </c>
      <c r="AE110">
        <v>19.95</v>
      </c>
      <c r="AF110">
        <v>20.02</v>
      </c>
      <c r="AG110">
        <v>20.04</v>
      </c>
      <c r="AH110">
        <v>19.96</v>
      </c>
      <c r="AI110">
        <v>20.04</v>
      </c>
      <c r="AJ110">
        <v>20.100000000000001</v>
      </c>
      <c r="AK110">
        <v>20.239999999999998</v>
      </c>
      <c r="AL110">
        <v>0</v>
      </c>
      <c r="AM110">
        <v>0</v>
      </c>
      <c r="AN110">
        <v>0</v>
      </c>
      <c r="AO110">
        <v>0</v>
      </c>
      <c r="AP110">
        <v>0</v>
      </c>
      <c r="AQ110">
        <v>0</v>
      </c>
      <c r="AR110">
        <v>0</v>
      </c>
      <c r="AS110">
        <v>4.2000000000000003E-2</v>
      </c>
      <c r="AT110">
        <v>0</v>
      </c>
      <c r="AU110">
        <v>0</v>
      </c>
      <c r="AV110">
        <v>4.2000000000000003E-2</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17.3</v>
      </c>
      <c r="CC110">
        <v>15.87</v>
      </c>
      <c r="CD110">
        <v>15.89</v>
      </c>
      <c r="CE110">
        <v>15.5</v>
      </c>
      <c r="CF110">
        <v>14.97</v>
      </c>
      <c r="CG110">
        <v>14.72</v>
      </c>
      <c r="CH110">
        <v>14.91</v>
      </c>
      <c r="CI110">
        <v>14.02</v>
      </c>
      <c r="CJ110">
        <v>13.96</v>
      </c>
      <c r="CK110">
        <v>14.18</v>
      </c>
      <c r="CL110">
        <v>13.97</v>
      </c>
      <c r="CM110">
        <v>14.16</v>
      </c>
      <c r="CN110">
        <v>14.81</v>
      </c>
      <c r="CO110">
        <v>15.53</v>
      </c>
      <c r="CP110">
        <v>1</v>
      </c>
      <c r="CQ110">
        <v>1</v>
      </c>
      <c r="CR110">
        <v>1</v>
      </c>
      <c r="CS110">
        <v>1</v>
      </c>
      <c r="CT110">
        <v>1</v>
      </c>
      <c r="CU110">
        <v>1</v>
      </c>
      <c r="CV110">
        <v>1</v>
      </c>
      <c r="CW110">
        <v>1</v>
      </c>
      <c r="CX110">
        <v>1</v>
      </c>
      <c r="CY110">
        <v>1</v>
      </c>
      <c r="CZ110">
        <v>1</v>
      </c>
      <c r="DA110">
        <v>1</v>
      </c>
      <c r="DB110">
        <v>1</v>
      </c>
      <c r="DC110">
        <v>1</v>
      </c>
      <c r="DD110">
        <v>1</v>
      </c>
      <c r="DE110">
        <v>1</v>
      </c>
      <c r="DF110">
        <v>1</v>
      </c>
      <c r="DG110">
        <v>1</v>
      </c>
      <c r="DH110">
        <v>1</v>
      </c>
      <c r="DI110">
        <v>1</v>
      </c>
      <c r="DJ110">
        <v>1</v>
      </c>
      <c r="DK110">
        <v>1</v>
      </c>
      <c r="DL110">
        <v>1</v>
      </c>
      <c r="DM110">
        <v>1</v>
      </c>
      <c r="DN110">
        <v>1</v>
      </c>
      <c r="DO110">
        <v>1</v>
      </c>
      <c r="DP110">
        <v>1</v>
      </c>
      <c r="DQ110">
        <v>1</v>
      </c>
      <c r="DR110">
        <v>1</v>
      </c>
      <c r="DS110">
        <v>1</v>
      </c>
      <c r="DT110">
        <v>1</v>
      </c>
      <c r="DU110">
        <v>1</v>
      </c>
      <c r="DV110">
        <v>1</v>
      </c>
      <c r="DW110">
        <v>1</v>
      </c>
      <c r="DX110">
        <v>1</v>
      </c>
      <c r="DY110">
        <v>1</v>
      </c>
      <c r="DZ110">
        <v>1</v>
      </c>
      <c r="EA110">
        <v>1</v>
      </c>
      <c r="EB110">
        <v>1</v>
      </c>
      <c r="EC110">
        <v>1</v>
      </c>
      <c r="ED110">
        <v>1</v>
      </c>
      <c r="EE110">
        <v>1</v>
      </c>
      <c r="EF110">
        <v>5.3070000000000004</v>
      </c>
      <c r="EG110">
        <v>4.1970000000000001</v>
      </c>
      <c r="EH110">
        <v>5.6070000000000002</v>
      </c>
      <c r="EI110">
        <v>3.2570000000000001</v>
      </c>
      <c r="EJ110">
        <v>3.0510000000000002</v>
      </c>
      <c r="EK110">
        <v>2.9710000000000001</v>
      </c>
      <c r="EL110">
        <v>3.153</v>
      </c>
      <c r="EM110">
        <v>-3.4</v>
      </c>
      <c r="EN110">
        <v>1.351</v>
      </c>
      <c r="EO110">
        <v>-9.7000000000000003E-2</v>
      </c>
      <c r="EP110">
        <v>-3.7</v>
      </c>
      <c r="EQ110">
        <v>3.6440000000000001</v>
      </c>
      <c r="ER110">
        <v>2.9510000000000001</v>
      </c>
      <c r="ES110">
        <v>5.9950000000000001</v>
      </c>
      <c r="ET110">
        <v>92.814566072591106</v>
      </c>
      <c r="EU110">
        <v>65.369514738481897</v>
      </c>
    </row>
    <row r="111" spans="1:151" x14ac:dyDescent="0.25">
      <c r="A111" t="s">
        <v>634</v>
      </c>
      <c r="B111" t="s">
        <v>833</v>
      </c>
      <c r="C111" t="s">
        <v>588</v>
      </c>
      <c r="D111">
        <v>51</v>
      </c>
      <c r="E111" t="s">
        <v>10</v>
      </c>
      <c r="F111">
        <v>2</v>
      </c>
      <c r="G111">
        <v>1</v>
      </c>
      <c r="H111" t="s">
        <v>8</v>
      </c>
      <c r="I111" t="s">
        <v>7</v>
      </c>
      <c r="J111" t="s">
        <v>611</v>
      </c>
      <c r="K111" t="s">
        <v>606</v>
      </c>
      <c r="L111" t="s">
        <v>831</v>
      </c>
      <c r="M111" s="7">
        <v>206.952185721261</v>
      </c>
      <c r="N111" s="7">
        <v>138.46105651447607</v>
      </c>
      <c r="O111" s="7">
        <f>M111*'Emission and cost factors'!$D$8+N111*'Emission and cost factors'!$E$8</f>
        <v>107.15204499812381</v>
      </c>
      <c r="P111" s="8">
        <f>M111*'Emission and cost factors'!$D$9+N111*'Emission and cost factors'!$E$9</f>
        <v>29.04724590602185</v>
      </c>
      <c r="Q111" s="7">
        <f t="shared" si="21"/>
        <v>20.224999999999998</v>
      </c>
      <c r="R111" s="2">
        <f t="shared" si="22"/>
        <v>0</v>
      </c>
      <c r="S111" s="2">
        <f t="shared" si="23"/>
        <v>0</v>
      </c>
      <c r="T111" s="2">
        <f t="shared" si="24"/>
        <v>0</v>
      </c>
      <c r="U111" s="7">
        <f t="shared" si="25"/>
        <v>0</v>
      </c>
      <c r="V111" s="7">
        <f t="shared" si="26"/>
        <v>0</v>
      </c>
      <c r="W111" s="7">
        <f t="shared" si="27"/>
        <v>0</v>
      </c>
      <c r="X111">
        <v>20.440000000000001</v>
      </c>
      <c r="Y111">
        <v>20.32</v>
      </c>
      <c r="Z111">
        <v>20.38</v>
      </c>
      <c r="AA111">
        <v>20.3</v>
      </c>
      <c r="AB111">
        <v>20.23</v>
      </c>
      <c r="AC111">
        <v>20.18</v>
      </c>
      <c r="AD111">
        <v>20.2</v>
      </c>
      <c r="AE111">
        <v>20.07</v>
      </c>
      <c r="AF111">
        <v>20.13</v>
      </c>
      <c r="AG111">
        <v>20.149999999999999</v>
      </c>
      <c r="AH111">
        <v>20.079999999999998</v>
      </c>
      <c r="AI111">
        <v>20.149999999999999</v>
      </c>
      <c r="AJ111">
        <v>20.2</v>
      </c>
      <c r="AK111">
        <v>20.32</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17.489999999999998</v>
      </c>
      <c r="CC111">
        <v>16.07</v>
      </c>
      <c r="CD111">
        <v>15.9</v>
      </c>
      <c r="CE111">
        <v>15.59</v>
      </c>
      <c r="CF111">
        <v>15.05</v>
      </c>
      <c r="CG111">
        <v>14.81</v>
      </c>
      <c r="CH111">
        <v>14.96</v>
      </c>
      <c r="CI111">
        <v>14.15</v>
      </c>
      <c r="CJ111">
        <v>14.06</v>
      </c>
      <c r="CK111">
        <v>14.26</v>
      </c>
      <c r="CL111">
        <v>14.11</v>
      </c>
      <c r="CM111">
        <v>14.24</v>
      </c>
      <c r="CN111">
        <v>14.83</v>
      </c>
      <c r="CO111">
        <v>15.54</v>
      </c>
      <c r="CP111">
        <v>1</v>
      </c>
      <c r="CQ111">
        <v>1</v>
      </c>
      <c r="CR111">
        <v>1</v>
      </c>
      <c r="CS111">
        <v>1</v>
      </c>
      <c r="CT111">
        <v>1</v>
      </c>
      <c r="CU111">
        <v>1</v>
      </c>
      <c r="CV111">
        <v>1</v>
      </c>
      <c r="CW111">
        <v>1</v>
      </c>
      <c r="CX111">
        <v>1</v>
      </c>
      <c r="CY111">
        <v>1</v>
      </c>
      <c r="CZ111">
        <v>1</v>
      </c>
      <c r="DA111">
        <v>1</v>
      </c>
      <c r="DB111">
        <v>1</v>
      </c>
      <c r="DC111">
        <v>1</v>
      </c>
      <c r="DD111">
        <v>1</v>
      </c>
      <c r="DE111">
        <v>1</v>
      </c>
      <c r="DF111">
        <v>1</v>
      </c>
      <c r="DG111">
        <v>1</v>
      </c>
      <c r="DH111">
        <v>1</v>
      </c>
      <c r="DI111">
        <v>1</v>
      </c>
      <c r="DJ111">
        <v>1</v>
      </c>
      <c r="DK111">
        <v>1</v>
      </c>
      <c r="DL111">
        <v>1</v>
      </c>
      <c r="DM111">
        <v>1</v>
      </c>
      <c r="DN111">
        <v>1</v>
      </c>
      <c r="DO111">
        <v>1</v>
      </c>
      <c r="DP111">
        <v>1</v>
      </c>
      <c r="DQ111">
        <v>1</v>
      </c>
      <c r="DR111">
        <v>1</v>
      </c>
      <c r="DS111">
        <v>1</v>
      </c>
      <c r="DT111">
        <v>1</v>
      </c>
      <c r="DU111">
        <v>1</v>
      </c>
      <c r="DV111">
        <v>1</v>
      </c>
      <c r="DW111">
        <v>1</v>
      </c>
      <c r="DX111">
        <v>1</v>
      </c>
      <c r="DY111">
        <v>1</v>
      </c>
      <c r="DZ111">
        <v>1</v>
      </c>
      <c r="EA111">
        <v>1</v>
      </c>
      <c r="EB111">
        <v>1</v>
      </c>
      <c r="EC111">
        <v>1</v>
      </c>
      <c r="ED111">
        <v>1</v>
      </c>
      <c r="EE111">
        <v>1</v>
      </c>
      <c r="EF111">
        <v>5.3070000000000004</v>
      </c>
      <c r="EG111">
        <v>4.1970000000000001</v>
      </c>
      <c r="EH111">
        <v>5.6070000000000002</v>
      </c>
      <c r="EI111">
        <v>3.2570000000000001</v>
      </c>
      <c r="EJ111">
        <v>3.0510000000000002</v>
      </c>
      <c r="EK111">
        <v>2.9710000000000001</v>
      </c>
      <c r="EL111">
        <v>3.153</v>
      </c>
      <c r="EM111">
        <v>-3.4</v>
      </c>
      <c r="EN111">
        <v>1.351</v>
      </c>
      <c r="EO111">
        <v>-9.7000000000000003E-2</v>
      </c>
      <c r="EP111">
        <v>-3.7</v>
      </c>
      <c r="EQ111">
        <v>3.6440000000000001</v>
      </c>
      <c r="ER111">
        <v>2.9510000000000001</v>
      </c>
      <c r="ES111">
        <v>5.9950000000000001</v>
      </c>
      <c r="ET111">
        <v>96.577686669921803</v>
      </c>
      <c r="EU111">
        <v>64.615159706755506</v>
      </c>
    </row>
    <row r="112" spans="1:151" x14ac:dyDescent="0.25">
      <c r="A112" t="s">
        <v>635</v>
      </c>
      <c r="B112" t="s">
        <v>833</v>
      </c>
      <c r="C112" t="s">
        <v>588</v>
      </c>
      <c r="D112">
        <v>52</v>
      </c>
      <c r="E112" t="s">
        <v>10</v>
      </c>
      <c r="F112">
        <v>2</v>
      </c>
      <c r="G112">
        <v>1</v>
      </c>
      <c r="H112" t="s">
        <v>8</v>
      </c>
      <c r="I112" t="s">
        <v>7</v>
      </c>
      <c r="J112" t="s">
        <v>5</v>
      </c>
      <c r="K112" t="s">
        <v>606</v>
      </c>
      <c r="L112" t="s">
        <v>831</v>
      </c>
      <c r="M112" s="7">
        <v>207.67301374162929</v>
      </c>
      <c r="N112" s="7">
        <v>138.43579440758916</v>
      </c>
      <c r="O112" s="7">
        <f>M112*'Emission and cost factors'!$D$8+N112*'Emission and cost factors'!$E$8</f>
        <v>107.29179831323316</v>
      </c>
      <c r="P112" s="8">
        <f>M112*'Emission and cost factors'!$D$9+N112*'Emission and cost factors'!$E$9</f>
        <v>29.072289710803545</v>
      </c>
      <c r="Q112" s="7">
        <f t="shared" si="21"/>
        <v>20.224999999999998</v>
      </c>
      <c r="R112" s="2">
        <f t="shared" si="22"/>
        <v>0</v>
      </c>
      <c r="S112" s="2">
        <f t="shared" si="23"/>
        <v>0</v>
      </c>
      <c r="T112" s="2">
        <f t="shared" si="24"/>
        <v>0</v>
      </c>
      <c r="U112" s="7">
        <f t="shared" si="25"/>
        <v>0</v>
      </c>
      <c r="V112" s="7">
        <f t="shared" si="26"/>
        <v>0</v>
      </c>
      <c r="W112" s="7">
        <f t="shared" si="27"/>
        <v>0</v>
      </c>
      <c r="X112">
        <v>20.440000000000001</v>
      </c>
      <c r="Y112">
        <v>20.32</v>
      </c>
      <c r="Z112">
        <v>20.38</v>
      </c>
      <c r="AA112">
        <v>20.3</v>
      </c>
      <c r="AB112">
        <v>20.23</v>
      </c>
      <c r="AC112">
        <v>20.18</v>
      </c>
      <c r="AD112">
        <v>20.2</v>
      </c>
      <c r="AE112">
        <v>20.07</v>
      </c>
      <c r="AF112">
        <v>20.13</v>
      </c>
      <c r="AG112">
        <v>20.149999999999999</v>
      </c>
      <c r="AH112">
        <v>20.079999999999998</v>
      </c>
      <c r="AI112">
        <v>20.149999999999999</v>
      </c>
      <c r="AJ112">
        <v>20.2</v>
      </c>
      <c r="AK112">
        <v>20.32</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17.489999999999998</v>
      </c>
      <c r="CC112">
        <v>16.07</v>
      </c>
      <c r="CD112">
        <v>15.9</v>
      </c>
      <c r="CE112">
        <v>15.59</v>
      </c>
      <c r="CF112">
        <v>15.05</v>
      </c>
      <c r="CG112">
        <v>14.81</v>
      </c>
      <c r="CH112">
        <v>14.96</v>
      </c>
      <c r="CI112">
        <v>14.15</v>
      </c>
      <c r="CJ112">
        <v>14.06</v>
      </c>
      <c r="CK112">
        <v>14.26</v>
      </c>
      <c r="CL112">
        <v>14.1</v>
      </c>
      <c r="CM112">
        <v>14.24</v>
      </c>
      <c r="CN112">
        <v>14.83</v>
      </c>
      <c r="CO112">
        <v>15.54</v>
      </c>
      <c r="CP112">
        <v>1</v>
      </c>
      <c r="CQ112">
        <v>1</v>
      </c>
      <c r="CR112">
        <v>1</v>
      </c>
      <c r="CS112">
        <v>1</v>
      </c>
      <c r="CT112">
        <v>1</v>
      </c>
      <c r="CU112">
        <v>1</v>
      </c>
      <c r="CV112">
        <v>1</v>
      </c>
      <c r="CW112">
        <v>1</v>
      </c>
      <c r="CX112">
        <v>1</v>
      </c>
      <c r="CY112">
        <v>1</v>
      </c>
      <c r="CZ112">
        <v>1</v>
      </c>
      <c r="DA112">
        <v>1</v>
      </c>
      <c r="DB112">
        <v>1</v>
      </c>
      <c r="DC112">
        <v>1</v>
      </c>
      <c r="DD112">
        <v>1</v>
      </c>
      <c r="DE112">
        <v>1</v>
      </c>
      <c r="DF112">
        <v>1</v>
      </c>
      <c r="DG112">
        <v>1</v>
      </c>
      <c r="DH112">
        <v>1</v>
      </c>
      <c r="DI112">
        <v>1</v>
      </c>
      <c r="DJ112">
        <v>1</v>
      </c>
      <c r="DK112">
        <v>1</v>
      </c>
      <c r="DL112">
        <v>1</v>
      </c>
      <c r="DM112">
        <v>1</v>
      </c>
      <c r="DN112">
        <v>1</v>
      </c>
      <c r="DO112">
        <v>1</v>
      </c>
      <c r="DP112">
        <v>1</v>
      </c>
      <c r="DQ112">
        <v>1</v>
      </c>
      <c r="DR112">
        <v>1</v>
      </c>
      <c r="DS112">
        <v>1</v>
      </c>
      <c r="DT112">
        <v>1</v>
      </c>
      <c r="DU112">
        <v>1</v>
      </c>
      <c r="DV112">
        <v>1</v>
      </c>
      <c r="DW112">
        <v>1</v>
      </c>
      <c r="DX112">
        <v>1</v>
      </c>
      <c r="DY112">
        <v>1</v>
      </c>
      <c r="DZ112">
        <v>1</v>
      </c>
      <c r="EA112">
        <v>1</v>
      </c>
      <c r="EB112">
        <v>1</v>
      </c>
      <c r="EC112">
        <v>1</v>
      </c>
      <c r="ED112">
        <v>1</v>
      </c>
      <c r="EE112">
        <v>1</v>
      </c>
      <c r="EF112">
        <v>5.3070000000000004</v>
      </c>
      <c r="EG112">
        <v>4.1970000000000001</v>
      </c>
      <c r="EH112">
        <v>5.6070000000000002</v>
      </c>
      <c r="EI112">
        <v>3.2570000000000001</v>
      </c>
      <c r="EJ112">
        <v>3.0510000000000002</v>
      </c>
      <c r="EK112">
        <v>2.9710000000000001</v>
      </c>
      <c r="EL112">
        <v>3.153</v>
      </c>
      <c r="EM112">
        <v>-3.4</v>
      </c>
      <c r="EN112">
        <v>1.351</v>
      </c>
      <c r="EO112">
        <v>-9.7000000000000003E-2</v>
      </c>
      <c r="EP112">
        <v>-3.7</v>
      </c>
      <c r="EQ112">
        <v>3.6440000000000001</v>
      </c>
      <c r="ER112">
        <v>2.9510000000000001</v>
      </c>
      <c r="ES112">
        <v>5.9950000000000001</v>
      </c>
      <c r="ET112">
        <v>96.914073079426998</v>
      </c>
      <c r="EU112">
        <v>64.603370723541602</v>
      </c>
    </row>
    <row r="113" spans="1:151" x14ac:dyDescent="0.25">
      <c r="A113" t="s">
        <v>636</v>
      </c>
      <c r="B113" t="s">
        <v>833</v>
      </c>
      <c r="C113" t="s">
        <v>588</v>
      </c>
      <c r="D113">
        <v>53</v>
      </c>
      <c r="E113" t="s">
        <v>10</v>
      </c>
      <c r="F113">
        <v>2</v>
      </c>
      <c r="G113">
        <v>1</v>
      </c>
      <c r="H113" t="s">
        <v>8</v>
      </c>
      <c r="I113" t="s">
        <v>3</v>
      </c>
      <c r="J113" t="s">
        <v>611</v>
      </c>
      <c r="K113" t="s">
        <v>606</v>
      </c>
      <c r="L113" t="s">
        <v>831</v>
      </c>
      <c r="M113" s="7">
        <v>200.13533778599316</v>
      </c>
      <c r="N113" s="7">
        <v>142.35850800390602</v>
      </c>
      <c r="O113" s="7">
        <f>M113*'Emission and cost factors'!$D$8+N113*'Emission and cost factors'!$E$8</f>
        <v>107.51333461685533</v>
      </c>
      <c r="P113" s="8">
        <f>M113*'Emission and cost factors'!$D$9+N113*'Emission and cost factors'!$E$9</f>
        <v>29.359189712025628</v>
      </c>
      <c r="Q113" s="7">
        <f t="shared" si="21"/>
        <v>20.001428571428573</v>
      </c>
      <c r="R113" s="2">
        <f t="shared" si="22"/>
        <v>8</v>
      </c>
      <c r="S113" s="2">
        <f t="shared" si="23"/>
        <v>0</v>
      </c>
      <c r="T113" s="2">
        <f t="shared" si="24"/>
        <v>0</v>
      </c>
      <c r="U113" s="7">
        <f t="shared" si="25"/>
        <v>5.1214285714285719E-2</v>
      </c>
      <c r="V113" s="7">
        <f t="shared" si="26"/>
        <v>0</v>
      </c>
      <c r="W113" s="7">
        <f t="shared" si="27"/>
        <v>0</v>
      </c>
      <c r="X113">
        <v>20.27</v>
      </c>
      <c r="Y113">
        <v>20.11</v>
      </c>
      <c r="Z113">
        <v>20.2</v>
      </c>
      <c r="AA113">
        <v>20.100000000000001</v>
      </c>
      <c r="AB113">
        <v>20.02</v>
      </c>
      <c r="AC113">
        <v>19.940000000000001</v>
      </c>
      <c r="AD113">
        <v>19.97</v>
      </c>
      <c r="AE113">
        <v>19.8</v>
      </c>
      <c r="AF113">
        <v>19.87</v>
      </c>
      <c r="AG113">
        <v>19.91</v>
      </c>
      <c r="AH113">
        <v>19.809999999999999</v>
      </c>
      <c r="AI113">
        <v>19.91</v>
      </c>
      <c r="AJ113">
        <v>19.98</v>
      </c>
      <c r="AK113">
        <v>20.13</v>
      </c>
      <c r="AL113">
        <v>0</v>
      </c>
      <c r="AM113">
        <v>0</v>
      </c>
      <c r="AN113">
        <v>0</v>
      </c>
      <c r="AO113">
        <v>0</v>
      </c>
      <c r="AP113">
        <v>0</v>
      </c>
      <c r="AQ113">
        <v>0.05</v>
      </c>
      <c r="AR113">
        <v>2.5000000000000001E-2</v>
      </c>
      <c r="AS113">
        <v>0.16700000000000001</v>
      </c>
      <c r="AT113">
        <v>0.11700000000000001</v>
      </c>
      <c r="AU113">
        <v>8.3000000000000004E-2</v>
      </c>
      <c r="AV113">
        <v>0.158</v>
      </c>
      <c r="AW113">
        <v>9.1999999999999998E-2</v>
      </c>
      <c r="AX113">
        <v>2.5000000000000001E-2</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17.190000000000001</v>
      </c>
      <c r="CC113">
        <v>15.68</v>
      </c>
      <c r="CD113">
        <v>15.75</v>
      </c>
      <c r="CE113">
        <v>15.4</v>
      </c>
      <c r="CF113">
        <v>14.88</v>
      </c>
      <c r="CG113">
        <v>14.65</v>
      </c>
      <c r="CH113">
        <v>14.78</v>
      </c>
      <c r="CI113">
        <v>13.98</v>
      </c>
      <c r="CJ113">
        <v>13.88</v>
      </c>
      <c r="CK113">
        <v>14.18</v>
      </c>
      <c r="CL113">
        <v>13.88</v>
      </c>
      <c r="CM113">
        <v>14.11</v>
      </c>
      <c r="CN113">
        <v>14.79</v>
      </c>
      <c r="CO113">
        <v>15.5</v>
      </c>
      <c r="CP113">
        <v>1</v>
      </c>
      <c r="CQ113">
        <v>1</v>
      </c>
      <c r="CR113">
        <v>1</v>
      </c>
      <c r="CS113">
        <v>1</v>
      </c>
      <c r="CT113">
        <v>1</v>
      </c>
      <c r="CU113">
        <v>1</v>
      </c>
      <c r="CV113">
        <v>1</v>
      </c>
      <c r="CW113">
        <v>1</v>
      </c>
      <c r="CX113">
        <v>1</v>
      </c>
      <c r="CY113">
        <v>1</v>
      </c>
      <c r="CZ113">
        <v>1</v>
      </c>
      <c r="DA113">
        <v>1</v>
      </c>
      <c r="DB113">
        <v>1</v>
      </c>
      <c r="DC113">
        <v>1</v>
      </c>
      <c r="DD113">
        <v>1</v>
      </c>
      <c r="DE113">
        <v>1</v>
      </c>
      <c r="DF113">
        <v>1</v>
      </c>
      <c r="DG113">
        <v>1</v>
      </c>
      <c r="DH113">
        <v>1</v>
      </c>
      <c r="DI113">
        <v>1</v>
      </c>
      <c r="DJ113">
        <v>1</v>
      </c>
      <c r="DK113">
        <v>1</v>
      </c>
      <c r="DL113">
        <v>1</v>
      </c>
      <c r="DM113">
        <v>1</v>
      </c>
      <c r="DN113">
        <v>1</v>
      </c>
      <c r="DO113">
        <v>1</v>
      </c>
      <c r="DP113">
        <v>1</v>
      </c>
      <c r="DQ113">
        <v>1</v>
      </c>
      <c r="DR113">
        <v>1</v>
      </c>
      <c r="DS113">
        <v>1</v>
      </c>
      <c r="DT113">
        <v>1</v>
      </c>
      <c r="DU113">
        <v>1</v>
      </c>
      <c r="DV113">
        <v>1</v>
      </c>
      <c r="DW113">
        <v>1</v>
      </c>
      <c r="DX113">
        <v>1</v>
      </c>
      <c r="DY113">
        <v>1</v>
      </c>
      <c r="DZ113">
        <v>1</v>
      </c>
      <c r="EA113">
        <v>1</v>
      </c>
      <c r="EB113">
        <v>1</v>
      </c>
      <c r="EC113">
        <v>1</v>
      </c>
      <c r="ED113">
        <v>1</v>
      </c>
      <c r="EE113">
        <v>1</v>
      </c>
      <c r="EF113">
        <v>5.3070000000000004</v>
      </c>
      <c r="EG113">
        <v>4.1970000000000001</v>
      </c>
      <c r="EH113">
        <v>5.6070000000000002</v>
      </c>
      <c r="EI113">
        <v>3.2570000000000001</v>
      </c>
      <c r="EJ113">
        <v>3.0510000000000002</v>
      </c>
      <c r="EK113">
        <v>2.9710000000000001</v>
      </c>
      <c r="EL113">
        <v>3.153</v>
      </c>
      <c r="EM113">
        <v>-3.4</v>
      </c>
      <c r="EN113">
        <v>1.351</v>
      </c>
      <c r="EO113">
        <v>-9.7000000000000003E-2</v>
      </c>
      <c r="EP113">
        <v>-3.7</v>
      </c>
      <c r="EQ113">
        <v>3.6440000000000001</v>
      </c>
      <c r="ER113">
        <v>2.9510000000000001</v>
      </c>
      <c r="ES113">
        <v>5.9950000000000001</v>
      </c>
      <c r="ET113">
        <v>93.396490966796804</v>
      </c>
      <c r="EU113">
        <v>66.433970401822805</v>
      </c>
    </row>
    <row r="114" spans="1:151" x14ac:dyDescent="0.25">
      <c r="A114" t="s">
        <v>637</v>
      </c>
      <c r="B114" t="s">
        <v>833</v>
      </c>
      <c r="C114" t="s">
        <v>588</v>
      </c>
      <c r="D114">
        <v>54</v>
      </c>
      <c r="E114" t="s">
        <v>10</v>
      </c>
      <c r="F114">
        <v>2</v>
      </c>
      <c r="G114">
        <v>1</v>
      </c>
      <c r="H114" t="s">
        <v>8</v>
      </c>
      <c r="I114" t="s">
        <v>3</v>
      </c>
      <c r="J114" t="s">
        <v>5</v>
      </c>
      <c r="K114" t="s">
        <v>606</v>
      </c>
      <c r="L114" t="s">
        <v>831</v>
      </c>
      <c r="M114" s="7">
        <v>198.52635885184139</v>
      </c>
      <c r="N114" s="7">
        <v>142.2554692452058</v>
      </c>
      <c r="O114" s="7">
        <f>M114*'Emission and cost factors'!$D$8+N114*'Emission and cost factors'!$E$8</f>
        <v>107.12805121168137</v>
      </c>
      <c r="P114" s="8">
        <f>M114*'Emission and cost factors'!$D$9+N114*'Emission and cost factors'!$E$9</f>
        <v>29.279374740854525</v>
      </c>
      <c r="Q114" s="7">
        <f t="shared" si="21"/>
        <v>20.002142857142861</v>
      </c>
      <c r="R114" s="2">
        <f t="shared" si="22"/>
        <v>8</v>
      </c>
      <c r="S114" s="2">
        <f t="shared" si="23"/>
        <v>0</v>
      </c>
      <c r="T114" s="2">
        <f t="shared" si="24"/>
        <v>0</v>
      </c>
      <c r="U114" s="7">
        <f t="shared" si="25"/>
        <v>5.1214285714285719E-2</v>
      </c>
      <c r="V114" s="7">
        <f t="shared" si="26"/>
        <v>0</v>
      </c>
      <c r="W114" s="7">
        <f t="shared" si="27"/>
        <v>0</v>
      </c>
      <c r="X114">
        <v>20.27</v>
      </c>
      <c r="Y114">
        <v>20.11</v>
      </c>
      <c r="Z114">
        <v>20.2</v>
      </c>
      <c r="AA114">
        <v>20.100000000000001</v>
      </c>
      <c r="AB114">
        <v>20.02</v>
      </c>
      <c r="AC114">
        <v>19.940000000000001</v>
      </c>
      <c r="AD114">
        <v>19.97</v>
      </c>
      <c r="AE114">
        <v>19.8</v>
      </c>
      <c r="AF114">
        <v>19.88</v>
      </c>
      <c r="AG114">
        <v>19.91</v>
      </c>
      <c r="AH114">
        <v>19.809999999999999</v>
      </c>
      <c r="AI114">
        <v>19.91</v>
      </c>
      <c r="AJ114">
        <v>19.98</v>
      </c>
      <c r="AK114">
        <v>20.13</v>
      </c>
      <c r="AL114">
        <v>0</v>
      </c>
      <c r="AM114">
        <v>0</v>
      </c>
      <c r="AN114">
        <v>0</v>
      </c>
      <c r="AO114">
        <v>0</v>
      </c>
      <c r="AP114">
        <v>0</v>
      </c>
      <c r="AQ114">
        <v>0.05</v>
      </c>
      <c r="AR114">
        <v>2.5000000000000001E-2</v>
      </c>
      <c r="AS114">
        <v>0.16700000000000001</v>
      </c>
      <c r="AT114">
        <v>0.11700000000000001</v>
      </c>
      <c r="AU114">
        <v>8.3000000000000004E-2</v>
      </c>
      <c r="AV114">
        <v>0.158</v>
      </c>
      <c r="AW114">
        <v>9.1999999999999998E-2</v>
      </c>
      <c r="AX114">
        <v>2.5000000000000001E-2</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17.2</v>
      </c>
      <c r="CC114">
        <v>15.68</v>
      </c>
      <c r="CD114">
        <v>15.75</v>
      </c>
      <c r="CE114">
        <v>15.4</v>
      </c>
      <c r="CF114">
        <v>14.89</v>
      </c>
      <c r="CG114">
        <v>14.65</v>
      </c>
      <c r="CH114">
        <v>14.78</v>
      </c>
      <c r="CI114">
        <v>13.98</v>
      </c>
      <c r="CJ114">
        <v>13.88</v>
      </c>
      <c r="CK114">
        <v>14.17</v>
      </c>
      <c r="CL114">
        <v>13.87</v>
      </c>
      <c r="CM114">
        <v>14.11</v>
      </c>
      <c r="CN114">
        <v>14.79</v>
      </c>
      <c r="CO114">
        <v>15.5</v>
      </c>
      <c r="CP114">
        <v>1</v>
      </c>
      <c r="CQ114">
        <v>1</v>
      </c>
      <c r="CR114">
        <v>1</v>
      </c>
      <c r="CS114">
        <v>1</v>
      </c>
      <c r="CT114">
        <v>1</v>
      </c>
      <c r="CU114">
        <v>1</v>
      </c>
      <c r="CV114">
        <v>1</v>
      </c>
      <c r="CW114">
        <v>1</v>
      </c>
      <c r="CX114">
        <v>1</v>
      </c>
      <c r="CY114">
        <v>1</v>
      </c>
      <c r="CZ114">
        <v>1</v>
      </c>
      <c r="DA114">
        <v>1</v>
      </c>
      <c r="DB114">
        <v>1</v>
      </c>
      <c r="DC114">
        <v>1</v>
      </c>
      <c r="DD114">
        <v>1</v>
      </c>
      <c r="DE114">
        <v>1</v>
      </c>
      <c r="DF114">
        <v>1</v>
      </c>
      <c r="DG114">
        <v>1</v>
      </c>
      <c r="DH114">
        <v>1</v>
      </c>
      <c r="DI114">
        <v>1</v>
      </c>
      <c r="DJ114">
        <v>1</v>
      </c>
      <c r="DK114">
        <v>1</v>
      </c>
      <c r="DL114">
        <v>1</v>
      </c>
      <c r="DM114">
        <v>1</v>
      </c>
      <c r="DN114">
        <v>1</v>
      </c>
      <c r="DO114">
        <v>1</v>
      </c>
      <c r="DP114">
        <v>1</v>
      </c>
      <c r="DQ114">
        <v>1</v>
      </c>
      <c r="DR114">
        <v>1</v>
      </c>
      <c r="DS114">
        <v>1</v>
      </c>
      <c r="DT114">
        <v>1</v>
      </c>
      <c r="DU114">
        <v>1</v>
      </c>
      <c r="DV114">
        <v>1</v>
      </c>
      <c r="DW114">
        <v>1</v>
      </c>
      <c r="DX114">
        <v>1</v>
      </c>
      <c r="DY114">
        <v>1</v>
      </c>
      <c r="DZ114">
        <v>1</v>
      </c>
      <c r="EA114">
        <v>1</v>
      </c>
      <c r="EB114">
        <v>1</v>
      </c>
      <c r="EC114">
        <v>1</v>
      </c>
      <c r="ED114">
        <v>1</v>
      </c>
      <c r="EE114">
        <v>1</v>
      </c>
      <c r="EF114">
        <v>5.3070000000000004</v>
      </c>
      <c r="EG114">
        <v>4.1970000000000001</v>
      </c>
      <c r="EH114">
        <v>5.6070000000000002</v>
      </c>
      <c r="EI114">
        <v>3.2570000000000001</v>
      </c>
      <c r="EJ114">
        <v>3.0510000000000002</v>
      </c>
      <c r="EK114">
        <v>2.9710000000000001</v>
      </c>
      <c r="EL114">
        <v>3.153</v>
      </c>
      <c r="EM114">
        <v>-3.4</v>
      </c>
      <c r="EN114">
        <v>1.351</v>
      </c>
      <c r="EO114">
        <v>-9.7000000000000003E-2</v>
      </c>
      <c r="EP114">
        <v>-3.7</v>
      </c>
      <c r="EQ114">
        <v>3.6440000000000001</v>
      </c>
      <c r="ER114">
        <v>2.9510000000000001</v>
      </c>
      <c r="ES114">
        <v>5.9950000000000001</v>
      </c>
      <c r="ET114">
        <v>92.645634130859307</v>
      </c>
      <c r="EU114">
        <v>66.385885647762706</v>
      </c>
    </row>
    <row r="115" spans="1:151" x14ac:dyDescent="0.25">
      <c r="A115" t="s">
        <v>638</v>
      </c>
      <c r="B115" t="s">
        <v>833</v>
      </c>
      <c r="C115" t="s">
        <v>588</v>
      </c>
      <c r="D115">
        <v>61</v>
      </c>
      <c r="E115" t="s">
        <v>10</v>
      </c>
      <c r="F115">
        <v>2</v>
      </c>
      <c r="G115">
        <v>1</v>
      </c>
      <c r="H115" t="s">
        <v>9</v>
      </c>
      <c r="I115" t="s">
        <v>612</v>
      </c>
      <c r="J115" t="s">
        <v>611</v>
      </c>
      <c r="K115" t="s">
        <v>606</v>
      </c>
      <c r="L115" t="s">
        <v>831</v>
      </c>
      <c r="M115" s="7">
        <v>183.29525646972641</v>
      </c>
      <c r="N115" s="7">
        <v>104.88740457550092</v>
      </c>
      <c r="O115" s="7">
        <f>M115*'Emission and cost factors'!$D$8+N115*'Emission and cost factors'!$E$8</f>
        <v>86.740209963372976</v>
      </c>
      <c r="P115" s="8">
        <f>M115*'Emission and cost factors'!$D$9+N115*'Emission and cost factors'!$E$9</f>
        <v>23.064920945114196</v>
      </c>
      <c r="Q115" s="7">
        <f t="shared" si="21"/>
        <v>20.298571428571428</v>
      </c>
      <c r="R115" s="2">
        <f t="shared" si="22"/>
        <v>0</v>
      </c>
      <c r="S115" s="2">
        <f t="shared" si="23"/>
        <v>0</v>
      </c>
      <c r="T115" s="2">
        <f t="shared" si="24"/>
        <v>0</v>
      </c>
      <c r="U115" s="7">
        <f t="shared" si="25"/>
        <v>0</v>
      </c>
      <c r="V115" s="7">
        <f t="shared" si="26"/>
        <v>0</v>
      </c>
      <c r="W115" s="7">
        <f t="shared" si="27"/>
        <v>0</v>
      </c>
      <c r="X115">
        <v>20.53</v>
      </c>
      <c r="Y115">
        <v>20.399999999999999</v>
      </c>
      <c r="Z115">
        <v>20.46</v>
      </c>
      <c r="AA115">
        <v>20.37</v>
      </c>
      <c r="AB115">
        <v>20.3</v>
      </c>
      <c r="AC115">
        <v>20.239999999999998</v>
      </c>
      <c r="AD115">
        <v>20.260000000000002</v>
      </c>
      <c r="AE115">
        <v>20.14</v>
      </c>
      <c r="AF115">
        <v>20.21</v>
      </c>
      <c r="AG115">
        <v>20.22</v>
      </c>
      <c r="AH115">
        <v>20.170000000000002</v>
      </c>
      <c r="AI115">
        <v>20.22</v>
      </c>
      <c r="AJ115">
        <v>20.27</v>
      </c>
      <c r="AK115">
        <v>20.39</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18.2</v>
      </c>
      <c r="CC115">
        <v>17.03</v>
      </c>
      <c r="CD115">
        <v>16.98</v>
      </c>
      <c r="CE115">
        <v>16.63</v>
      </c>
      <c r="CF115">
        <v>15.94</v>
      </c>
      <c r="CG115">
        <v>15.53</v>
      </c>
      <c r="CH115">
        <v>15.85</v>
      </c>
      <c r="CI115">
        <v>15.28</v>
      </c>
      <c r="CJ115">
        <v>15.16</v>
      </c>
      <c r="CK115">
        <v>15.26</v>
      </c>
      <c r="CL115">
        <v>15.47</v>
      </c>
      <c r="CM115">
        <v>15.13</v>
      </c>
      <c r="CN115">
        <v>15.91</v>
      </c>
      <c r="CO115">
        <v>16.37</v>
      </c>
      <c r="CP115">
        <v>1</v>
      </c>
      <c r="CQ115">
        <v>1</v>
      </c>
      <c r="CR115">
        <v>1</v>
      </c>
      <c r="CS115">
        <v>1</v>
      </c>
      <c r="CT115">
        <v>1</v>
      </c>
      <c r="CU115">
        <v>1</v>
      </c>
      <c r="CV115">
        <v>1</v>
      </c>
      <c r="CW115">
        <v>1</v>
      </c>
      <c r="CX115">
        <v>1</v>
      </c>
      <c r="CY115">
        <v>1</v>
      </c>
      <c r="CZ115">
        <v>1</v>
      </c>
      <c r="DA115">
        <v>1</v>
      </c>
      <c r="DB115">
        <v>1</v>
      </c>
      <c r="DC115">
        <v>1</v>
      </c>
      <c r="DD115">
        <v>1</v>
      </c>
      <c r="DE115">
        <v>1</v>
      </c>
      <c r="DF115">
        <v>1</v>
      </c>
      <c r="DG115">
        <v>1</v>
      </c>
      <c r="DH115">
        <v>1</v>
      </c>
      <c r="DI115">
        <v>1</v>
      </c>
      <c r="DJ115">
        <v>1</v>
      </c>
      <c r="DK115">
        <v>1</v>
      </c>
      <c r="DL115">
        <v>1</v>
      </c>
      <c r="DM115">
        <v>1</v>
      </c>
      <c r="DN115">
        <v>1</v>
      </c>
      <c r="DO115">
        <v>1</v>
      </c>
      <c r="DP115">
        <v>1</v>
      </c>
      <c r="DQ115">
        <v>1</v>
      </c>
      <c r="DR115">
        <v>0</v>
      </c>
      <c r="DS115">
        <v>1</v>
      </c>
      <c r="DT115">
        <v>1</v>
      </c>
      <c r="DU115">
        <v>1</v>
      </c>
      <c r="DV115">
        <v>1</v>
      </c>
      <c r="DW115">
        <v>1</v>
      </c>
      <c r="DX115">
        <v>1</v>
      </c>
      <c r="DY115">
        <v>1</v>
      </c>
      <c r="DZ115">
        <v>1</v>
      </c>
      <c r="EA115">
        <v>1</v>
      </c>
      <c r="EB115">
        <v>1</v>
      </c>
      <c r="EC115">
        <v>1</v>
      </c>
      <c r="ED115">
        <v>1</v>
      </c>
      <c r="EE115">
        <v>1</v>
      </c>
      <c r="EF115">
        <v>5.3070000000000004</v>
      </c>
      <c r="EG115">
        <v>4.1970000000000001</v>
      </c>
      <c r="EH115">
        <v>5.6070000000000002</v>
      </c>
      <c r="EI115">
        <v>3.2570000000000001</v>
      </c>
      <c r="EJ115">
        <v>3.0510000000000002</v>
      </c>
      <c r="EK115">
        <v>2.9710000000000001</v>
      </c>
      <c r="EL115">
        <v>3.153</v>
      </c>
      <c r="EM115">
        <v>-3.4</v>
      </c>
      <c r="EN115">
        <v>1.351</v>
      </c>
      <c r="EO115">
        <v>-9.7000000000000003E-2</v>
      </c>
      <c r="EP115">
        <v>-3.7</v>
      </c>
      <c r="EQ115">
        <v>3.6440000000000001</v>
      </c>
      <c r="ER115">
        <v>2.9510000000000001</v>
      </c>
      <c r="ES115">
        <v>5.9950000000000001</v>
      </c>
      <c r="ET115">
        <v>85.537786352539001</v>
      </c>
      <c r="EU115">
        <v>48.9474554685671</v>
      </c>
    </row>
    <row r="116" spans="1:151" x14ac:dyDescent="0.25">
      <c r="A116" t="s">
        <v>639</v>
      </c>
      <c r="B116" t="s">
        <v>833</v>
      </c>
      <c r="C116" t="s">
        <v>588</v>
      </c>
      <c r="D116">
        <v>62</v>
      </c>
      <c r="E116" t="s">
        <v>10</v>
      </c>
      <c r="F116">
        <v>2</v>
      </c>
      <c r="G116">
        <v>1</v>
      </c>
      <c r="H116" t="s">
        <v>9</v>
      </c>
      <c r="I116" t="s">
        <v>612</v>
      </c>
      <c r="J116" t="s">
        <v>5</v>
      </c>
      <c r="K116" t="s">
        <v>606</v>
      </c>
      <c r="L116" t="s">
        <v>831</v>
      </c>
      <c r="M116" s="7">
        <v>182.51521390206472</v>
      </c>
      <c r="N116" s="7">
        <v>105.06279740844857</v>
      </c>
      <c r="O116" s="7">
        <f>M116*'Emission and cost factors'!$D$8+N116*'Emission and cost factors'!$E$8</f>
        <v>86.657081727319934</v>
      </c>
      <c r="P116" s="8">
        <f>M116*'Emission and cost factors'!$D$9+N116*'Emission and cost factors'!$E$9</f>
        <v>23.060028167349873</v>
      </c>
      <c r="Q116" s="7">
        <f t="shared" si="21"/>
        <v>20.298571428571428</v>
      </c>
      <c r="R116" s="2">
        <f t="shared" si="22"/>
        <v>0</v>
      </c>
      <c r="S116" s="2">
        <f t="shared" si="23"/>
        <v>0</v>
      </c>
      <c r="T116" s="2">
        <f t="shared" si="24"/>
        <v>0</v>
      </c>
      <c r="U116" s="7">
        <f t="shared" si="25"/>
        <v>0</v>
      </c>
      <c r="V116" s="7">
        <f t="shared" si="26"/>
        <v>0</v>
      </c>
      <c r="W116" s="7">
        <f t="shared" si="27"/>
        <v>0</v>
      </c>
      <c r="X116">
        <v>20.53</v>
      </c>
      <c r="Y116">
        <v>20.399999999999999</v>
      </c>
      <c r="Z116">
        <v>20.46</v>
      </c>
      <c r="AA116">
        <v>20.37</v>
      </c>
      <c r="AB116">
        <v>20.3</v>
      </c>
      <c r="AC116">
        <v>20.239999999999998</v>
      </c>
      <c r="AD116">
        <v>20.260000000000002</v>
      </c>
      <c r="AE116">
        <v>20.14</v>
      </c>
      <c r="AF116">
        <v>20.21</v>
      </c>
      <c r="AG116">
        <v>20.22</v>
      </c>
      <c r="AH116">
        <v>20.170000000000002</v>
      </c>
      <c r="AI116">
        <v>20.22</v>
      </c>
      <c r="AJ116">
        <v>20.27</v>
      </c>
      <c r="AK116">
        <v>20.39</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18.2</v>
      </c>
      <c r="CC116">
        <v>17.03</v>
      </c>
      <c r="CD116">
        <v>16.98</v>
      </c>
      <c r="CE116">
        <v>16.63</v>
      </c>
      <c r="CF116">
        <v>15.94</v>
      </c>
      <c r="CG116">
        <v>15.53</v>
      </c>
      <c r="CH116">
        <v>15.85</v>
      </c>
      <c r="CI116">
        <v>15.28</v>
      </c>
      <c r="CJ116">
        <v>15.16</v>
      </c>
      <c r="CK116">
        <v>15.27</v>
      </c>
      <c r="CL116">
        <v>15.47</v>
      </c>
      <c r="CM116">
        <v>15.13</v>
      </c>
      <c r="CN116">
        <v>15.91</v>
      </c>
      <c r="CO116">
        <v>16.37</v>
      </c>
      <c r="CP116">
        <v>1</v>
      </c>
      <c r="CQ116">
        <v>1</v>
      </c>
      <c r="CR116">
        <v>1</v>
      </c>
      <c r="CS116">
        <v>1</v>
      </c>
      <c r="CT116">
        <v>1</v>
      </c>
      <c r="CU116">
        <v>1</v>
      </c>
      <c r="CV116">
        <v>1</v>
      </c>
      <c r="CW116">
        <v>1</v>
      </c>
      <c r="CX116">
        <v>1</v>
      </c>
      <c r="CY116">
        <v>1</v>
      </c>
      <c r="CZ116">
        <v>1</v>
      </c>
      <c r="DA116">
        <v>1</v>
      </c>
      <c r="DB116">
        <v>1</v>
      </c>
      <c r="DC116">
        <v>1</v>
      </c>
      <c r="DD116">
        <v>1</v>
      </c>
      <c r="DE116">
        <v>1</v>
      </c>
      <c r="DF116">
        <v>1</v>
      </c>
      <c r="DG116">
        <v>1</v>
      </c>
      <c r="DH116">
        <v>1</v>
      </c>
      <c r="DI116">
        <v>1</v>
      </c>
      <c r="DJ116">
        <v>1</v>
      </c>
      <c r="DK116">
        <v>1</v>
      </c>
      <c r="DL116">
        <v>1</v>
      </c>
      <c r="DM116">
        <v>1</v>
      </c>
      <c r="DN116">
        <v>1</v>
      </c>
      <c r="DO116">
        <v>1</v>
      </c>
      <c r="DP116">
        <v>1</v>
      </c>
      <c r="DQ116">
        <v>1</v>
      </c>
      <c r="DR116">
        <v>0</v>
      </c>
      <c r="DS116">
        <v>1</v>
      </c>
      <c r="DT116">
        <v>1</v>
      </c>
      <c r="DU116">
        <v>1</v>
      </c>
      <c r="DV116">
        <v>1</v>
      </c>
      <c r="DW116">
        <v>1</v>
      </c>
      <c r="DX116">
        <v>1</v>
      </c>
      <c r="DY116">
        <v>1</v>
      </c>
      <c r="DZ116">
        <v>1</v>
      </c>
      <c r="EA116">
        <v>1</v>
      </c>
      <c r="EB116">
        <v>1</v>
      </c>
      <c r="EC116">
        <v>1</v>
      </c>
      <c r="ED116">
        <v>1</v>
      </c>
      <c r="EE116">
        <v>1</v>
      </c>
      <c r="EF116">
        <v>5.3070000000000004</v>
      </c>
      <c r="EG116">
        <v>4.1970000000000001</v>
      </c>
      <c r="EH116">
        <v>5.6070000000000002</v>
      </c>
      <c r="EI116">
        <v>3.2570000000000001</v>
      </c>
      <c r="EJ116">
        <v>3.0510000000000002</v>
      </c>
      <c r="EK116">
        <v>2.9710000000000001</v>
      </c>
      <c r="EL116">
        <v>3.153</v>
      </c>
      <c r="EM116">
        <v>-3.4</v>
      </c>
      <c r="EN116">
        <v>1.351</v>
      </c>
      <c r="EO116">
        <v>-9.7000000000000003E-2</v>
      </c>
      <c r="EP116">
        <v>-3.7</v>
      </c>
      <c r="EQ116">
        <v>3.6440000000000001</v>
      </c>
      <c r="ER116">
        <v>2.9510000000000001</v>
      </c>
      <c r="ES116">
        <v>5.9950000000000001</v>
      </c>
      <c r="ET116">
        <v>85.173766487630203</v>
      </c>
      <c r="EU116">
        <v>49.029305457276003</v>
      </c>
    </row>
    <row r="117" spans="1:151" x14ac:dyDescent="0.25">
      <c r="A117" t="s">
        <v>640</v>
      </c>
      <c r="B117" t="s">
        <v>833</v>
      </c>
      <c r="C117" t="s">
        <v>588</v>
      </c>
      <c r="D117">
        <v>63</v>
      </c>
      <c r="E117" t="s">
        <v>10</v>
      </c>
      <c r="F117">
        <v>2</v>
      </c>
      <c r="G117">
        <v>1</v>
      </c>
      <c r="H117" t="s">
        <v>9</v>
      </c>
      <c r="I117" t="s">
        <v>7</v>
      </c>
      <c r="J117" t="s">
        <v>611</v>
      </c>
      <c r="K117" t="s">
        <v>606</v>
      </c>
      <c r="L117" t="s">
        <v>831</v>
      </c>
      <c r="M117" s="7">
        <v>187.71868981933585</v>
      </c>
      <c r="N117" s="7">
        <v>96.92635743725144</v>
      </c>
      <c r="O117" s="7">
        <f>M117*'Emission and cost factors'!$D$8+N117*'Emission and cost factors'!$E$8</f>
        <v>84.007049283196181</v>
      </c>
      <c r="P117" s="8">
        <f>M117*'Emission and cost factors'!$D$9+N117*'Emission and cost factors'!$E$9</f>
        <v>22.047701208361151</v>
      </c>
      <c r="Q117" s="7">
        <f t="shared" si="21"/>
        <v>20.373571428571427</v>
      </c>
      <c r="R117" s="2">
        <f t="shared" si="22"/>
        <v>0</v>
      </c>
      <c r="S117" s="2">
        <f t="shared" si="23"/>
        <v>0</v>
      </c>
      <c r="T117" s="2">
        <f t="shared" si="24"/>
        <v>0</v>
      </c>
      <c r="U117" s="7">
        <f t="shared" si="25"/>
        <v>0</v>
      </c>
      <c r="V117" s="7">
        <f t="shared" si="26"/>
        <v>0</v>
      </c>
      <c r="W117" s="7">
        <f t="shared" si="27"/>
        <v>0</v>
      </c>
      <c r="X117">
        <v>20.58</v>
      </c>
      <c r="Y117">
        <v>20.47</v>
      </c>
      <c r="Z117">
        <v>20.51</v>
      </c>
      <c r="AA117">
        <v>20.440000000000001</v>
      </c>
      <c r="AB117">
        <v>20.37</v>
      </c>
      <c r="AC117">
        <v>20.32</v>
      </c>
      <c r="AD117">
        <v>20.329999999999998</v>
      </c>
      <c r="AE117">
        <v>20.23</v>
      </c>
      <c r="AF117">
        <v>20.3</v>
      </c>
      <c r="AG117">
        <v>20.309999999999999</v>
      </c>
      <c r="AH117">
        <v>20.260000000000002</v>
      </c>
      <c r="AI117">
        <v>20.309999999999999</v>
      </c>
      <c r="AJ117">
        <v>20.350000000000001</v>
      </c>
      <c r="AK117">
        <v>20.45</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18.11</v>
      </c>
      <c r="CC117">
        <v>17.07</v>
      </c>
      <c r="CD117">
        <v>16.940000000000001</v>
      </c>
      <c r="CE117">
        <v>16.55</v>
      </c>
      <c r="CF117">
        <v>15.9</v>
      </c>
      <c r="CG117">
        <v>15.59</v>
      </c>
      <c r="CH117">
        <v>15.6</v>
      </c>
      <c r="CI117">
        <v>15.23</v>
      </c>
      <c r="CJ117">
        <v>15.09</v>
      </c>
      <c r="CK117">
        <v>15.37</v>
      </c>
      <c r="CL117">
        <v>15.36</v>
      </c>
      <c r="CM117">
        <v>15.21</v>
      </c>
      <c r="CN117">
        <v>15.78</v>
      </c>
      <c r="CO117">
        <v>16.3</v>
      </c>
      <c r="CP117">
        <v>1</v>
      </c>
      <c r="CQ117">
        <v>1</v>
      </c>
      <c r="CR117">
        <v>1</v>
      </c>
      <c r="CS117">
        <v>1</v>
      </c>
      <c r="CT117">
        <v>1</v>
      </c>
      <c r="CU117">
        <v>1</v>
      </c>
      <c r="CV117">
        <v>1</v>
      </c>
      <c r="CW117">
        <v>1</v>
      </c>
      <c r="CX117">
        <v>1</v>
      </c>
      <c r="CY117">
        <v>1</v>
      </c>
      <c r="CZ117">
        <v>1</v>
      </c>
      <c r="DA117">
        <v>1</v>
      </c>
      <c r="DB117">
        <v>1</v>
      </c>
      <c r="DC117">
        <v>1</v>
      </c>
      <c r="DD117">
        <v>1</v>
      </c>
      <c r="DE117">
        <v>1</v>
      </c>
      <c r="DF117">
        <v>1</v>
      </c>
      <c r="DG117">
        <v>1</v>
      </c>
      <c r="DH117">
        <v>1</v>
      </c>
      <c r="DI117">
        <v>1</v>
      </c>
      <c r="DJ117">
        <v>1</v>
      </c>
      <c r="DK117">
        <v>1</v>
      </c>
      <c r="DL117">
        <v>1</v>
      </c>
      <c r="DM117">
        <v>1</v>
      </c>
      <c r="DN117">
        <v>1</v>
      </c>
      <c r="DO117">
        <v>1</v>
      </c>
      <c r="DP117">
        <v>1</v>
      </c>
      <c r="DQ117">
        <v>1</v>
      </c>
      <c r="DR117">
        <v>0</v>
      </c>
      <c r="DS117">
        <v>1</v>
      </c>
      <c r="DT117">
        <v>1</v>
      </c>
      <c r="DU117">
        <v>1</v>
      </c>
      <c r="DV117">
        <v>1</v>
      </c>
      <c r="DW117">
        <v>1</v>
      </c>
      <c r="DX117">
        <v>1</v>
      </c>
      <c r="DY117">
        <v>1</v>
      </c>
      <c r="DZ117">
        <v>1</v>
      </c>
      <c r="EA117">
        <v>1</v>
      </c>
      <c r="EB117">
        <v>1</v>
      </c>
      <c r="EC117">
        <v>1</v>
      </c>
      <c r="ED117">
        <v>1</v>
      </c>
      <c r="EE117">
        <v>1</v>
      </c>
      <c r="EF117">
        <v>5.3070000000000004</v>
      </c>
      <c r="EG117">
        <v>4.1970000000000001</v>
      </c>
      <c r="EH117">
        <v>5.6070000000000002</v>
      </c>
      <c r="EI117">
        <v>3.2570000000000001</v>
      </c>
      <c r="EJ117">
        <v>3.0510000000000002</v>
      </c>
      <c r="EK117">
        <v>2.9710000000000001</v>
      </c>
      <c r="EL117">
        <v>3.153</v>
      </c>
      <c r="EM117">
        <v>-3.4</v>
      </c>
      <c r="EN117">
        <v>1.351</v>
      </c>
      <c r="EO117">
        <v>-9.7000000000000003E-2</v>
      </c>
      <c r="EP117">
        <v>-3.7</v>
      </c>
      <c r="EQ117">
        <v>3.6440000000000001</v>
      </c>
      <c r="ER117">
        <v>2.9510000000000001</v>
      </c>
      <c r="ES117">
        <v>5.9950000000000001</v>
      </c>
      <c r="ET117">
        <v>87.602055249023394</v>
      </c>
      <c r="EU117">
        <v>45.232300137384001</v>
      </c>
    </row>
    <row r="118" spans="1:151" x14ac:dyDescent="0.25">
      <c r="A118" t="s">
        <v>641</v>
      </c>
      <c r="B118" t="s">
        <v>833</v>
      </c>
      <c r="C118" t="s">
        <v>588</v>
      </c>
      <c r="D118">
        <v>64</v>
      </c>
      <c r="E118" t="s">
        <v>10</v>
      </c>
      <c r="F118">
        <v>2</v>
      </c>
      <c r="G118">
        <v>1</v>
      </c>
      <c r="H118" t="s">
        <v>9</v>
      </c>
      <c r="I118" t="s">
        <v>7</v>
      </c>
      <c r="J118" t="s">
        <v>5</v>
      </c>
      <c r="K118" t="s">
        <v>606</v>
      </c>
      <c r="L118" t="s">
        <v>831</v>
      </c>
      <c r="M118" s="7">
        <v>186.64556821986599</v>
      </c>
      <c r="N118" s="7">
        <v>96.886365965918358</v>
      </c>
      <c r="O118" s="7">
        <f>M118*'Emission and cost factors'!$D$8+N118*'Emission and cost factors'!$E$8</f>
        <v>83.763297670494296</v>
      </c>
      <c r="P118" s="8">
        <f>M118*'Emission and cost factors'!$D$9+N118*'Emission and cost factors'!$E$9</f>
        <v>21.998777623682393</v>
      </c>
      <c r="Q118" s="7">
        <f t="shared" si="21"/>
        <v>20.373571428571427</v>
      </c>
      <c r="R118" s="2">
        <f t="shared" si="22"/>
        <v>0</v>
      </c>
      <c r="S118" s="2">
        <f t="shared" si="23"/>
        <v>0</v>
      </c>
      <c r="T118" s="2">
        <f t="shared" si="24"/>
        <v>0</v>
      </c>
      <c r="U118" s="7">
        <f t="shared" si="25"/>
        <v>0</v>
      </c>
      <c r="V118" s="7">
        <f t="shared" si="26"/>
        <v>0</v>
      </c>
      <c r="W118" s="7">
        <f t="shared" si="27"/>
        <v>0</v>
      </c>
      <c r="X118">
        <v>20.58</v>
      </c>
      <c r="Y118">
        <v>20.47</v>
      </c>
      <c r="Z118">
        <v>20.51</v>
      </c>
      <c r="AA118">
        <v>20.440000000000001</v>
      </c>
      <c r="AB118">
        <v>20.37</v>
      </c>
      <c r="AC118">
        <v>20.32</v>
      </c>
      <c r="AD118">
        <v>20.329999999999998</v>
      </c>
      <c r="AE118">
        <v>20.23</v>
      </c>
      <c r="AF118">
        <v>20.3</v>
      </c>
      <c r="AG118">
        <v>20.309999999999999</v>
      </c>
      <c r="AH118">
        <v>20.260000000000002</v>
      </c>
      <c r="AI118">
        <v>20.309999999999999</v>
      </c>
      <c r="AJ118">
        <v>20.350000000000001</v>
      </c>
      <c r="AK118">
        <v>20.45</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18.11</v>
      </c>
      <c r="CC118">
        <v>17.07</v>
      </c>
      <c r="CD118">
        <v>16.940000000000001</v>
      </c>
      <c r="CE118">
        <v>16.55</v>
      </c>
      <c r="CF118">
        <v>15.9</v>
      </c>
      <c r="CG118">
        <v>15.59</v>
      </c>
      <c r="CH118">
        <v>15.6</v>
      </c>
      <c r="CI118">
        <v>15.24</v>
      </c>
      <c r="CJ118">
        <v>15.1</v>
      </c>
      <c r="CK118">
        <v>15.37</v>
      </c>
      <c r="CL118">
        <v>15.36</v>
      </c>
      <c r="CM118">
        <v>15.21</v>
      </c>
      <c r="CN118">
        <v>15.78</v>
      </c>
      <c r="CO118">
        <v>16.3</v>
      </c>
      <c r="CP118">
        <v>1</v>
      </c>
      <c r="CQ118">
        <v>1</v>
      </c>
      <c r="CR118">
        <v>1</v>
      </c>
      <c r="CS118">
        <v>1</v>
      </c>
      <c r="CT118">
        <v>1</v>
      </c>
      <c r="CU118">
        <v>1</v>
      </c>
      <c r="CV118">
        <v>1</v>
      </c>
      <c r="CW118">
        <v>1</v>
      </c>
      <c r="CX118">
        <v>1</v>
      </c>
      <c r="CY118">
        <v>1</v>
      </c>
      <c r="CZ118">
        <v>1</v>
      </c>
      <c r="DA118">
        <v>1</v>
      </c>
      <c r="DB118">
        <v>1</v>
      </c>
      <c r="DC118">
        <v>1</v>
      </c>
      <c r="DD118">
        <v>1</v>
      </c>
      <c r="DE118">
        <v>1</v>
      </c>
      <c r="DF118">
        <v>1</v>
      </c>
      <c r="DG118">
        <v>1</v>
      </c>
      <c r="DH118">
        <v>1</v>
      </c>
      <c r="DI118">
        <v>1</v>
      </c>
      <c r="DJ118">
        <v>1</v>
      </c>
      <c r="DK118">
        <v>1</v>
      </c>
      <c r="DL118">
        <v>1</v>
      </c>
      <c r="DM118">
        <v>1</v>
      </c>
      <c r="DN118">
        <v>1</v>
      </c>
      <c r="DO118">
        <v>1</v>
      </c>
      <c r="DP118">
        <v>1</v>
      </c>
      <c r="DQ118">
        <v>1</v>
      </c>
      <c r="DR118">
        <v>0</v>
      </c>
      <c r="DS118">
        <v>1</v>
      </c>
      <c r="DT118">
        <v>1</v>
      </c>
      <c r="DU118">
        <v>1</v>
      </c>
      <c r="DV118">
        <v>1</v>
      </c>
      <c r="DW118">
        <v>1</v>
      </c>
      <c r="DX118">
        <v>1</v>
      </c>
      <c r="DY118">
        <v>1</v>
      </c>
      <c r="DZ118">
        <v>1</v>
      </c>
      <c r="EA118">
        <v>1</v>
      </c>
      <c r="EB118">
        <v>1</v>
      </c>
      <c r="EC118">
        <v>1</v>
      </c>
      <c r="ED118">
        <v>1</v>
      </c>
      <c r="EE118">
        <v>1</v>
      </c>
      <c r="EF118">
        <v>5.3070000000000004</v>
      </c>
      <c r="EG118">
        <v>4.1970000000000001</v>
      </c>
      <c r="EH118">
        <v>5.6070000000000002</v>
      </c>
      <c r="EI118">
        <v>3.2570000000000001</v>
      </c>
      <c r="EJ118">
        <v>3.0510000000000002</v>
      </c>
      <c r="EK118">
        <v>2.9710000000000001</v>
      </c>
      <c r="EL118">
        <v>3.153</v>
      </c>
      <c r="EM118">
        <v>-3.4</v>
      </c>
      <c r="EN118">
        <v>1.351</v>
      </c>
      <c r="EO118">
        <v>-9.7000000000000003E-2</v>
      </c>
      <c r="EP118">
        <v>-3.7</v>
      </c>
      <c r="EQ118">
        <v>3.6440000000000001</v>
      </c>
      <c r="ER118">
        <v>2.9510000000000001</v>
      </c>
      <c r="ES118">
        <v>5.9950000000000001</v>
      </c>
      <c r="ET118">
        <v>87.101265169270803</v>
      </c>
      <c r="EU118">
        <v>45.213637450761901</v>
      </c>
    </row>
    <row r="119" spans="1:151" x14ac:dyDescent="0.25">
      <c r="A119" t="s">
        <v>642</v>
      </c>
      <c r="B119" t="s">
        <v>833</v>
      </c>
      <c r="C119" t="s">
        <v>588</v>
      </c>
      <c r="D119">
        <v>65</v>
      </c>
      <c r="E119" t="s">
        <v>10</v>
      </c>
      <c r="F119">
        <v>2</v>
      </c>
      <c r="G119">
        <v>1</v>
      </c>
      <c r="H119" t="s">
        <v>9</v>
      </c>
      <c r="I119" t="s">
        <v>3</v>
      </c>
      <c r="J119" t="s">
        <v>611</v>
      </c>
      <c r="K119" t="s">
        <v>606</v>
      </c>
      <c r="L119" t="s">
        <v>831</v>
      </c>
      <c r="M119" s="7">
        <v>182.78961275809135</v>
      </c>
      <c r="N119" s="7">
        <v>104.58932988739093</v>
      </c>
      <c r="O119" s="7">
        <f>M119*'Emission and cost factors'!$D$8+N119*'Emission and cost factors'!$E$8</f>
        <v>86.496910427399015</v>
      </c>
      <c r="P119" s="8">
        <f>M119*'Emission and cost factors'!$D$9+N119*'Emission and cost factors'!$E$9</f>
        <v>22.999983993432295</v>
      </c>
      <c r="Q119" s="7">
        <f t="shared" si="21"/>
        <v>20.207857142857144</v>
      </c>
      <c r="R119" s="2">
        <f t="shared" si="22"/>
        <v>0</v>
      </c>
      <c r="S119" s="2">
        <f t="shared" si="23"/>
        <v>0</v>
      </c>
      <c r="T119" s="2">
        <f t="shared" si="24"/>
        <v>0</v>
      </c>
      <c r="U119" s="7">
        <f t="shared" si="25"/>
        <v>0</v>
      </c>
      <c r="V119" s="7">
        <f t="shared" si="26"/>
        <v>0</v>
      </c>
      <c r="W119" s="7">
        <f t="shared" si="27"/>
        <v>0</v>
      </c>
      <c r="X119">
        <v>20.48</v>
      </c>
      <c r="Y119">
        <v>20.329999999999998</v>
      </c>
      <c r="Z119">
        <v>20.420000000000002</v>
      </c>
      <c r="AA119">
        <v>20.3</v>
      </c>
      <c r="AB119">
        <v>20.21</v>
      </c>
      <c r="AC119">
        <v>20.13</v>
      </c>
      <c r="AD119">
        <v>20.16</v>
      </c>
      <c r="AE119">
        <v>20.03</v>
      </c>
      <c r="AF119">
        <v>20.100000000000001</v>
      </c>
      <c r="AG119">
        <v>20.12</v>
      </c>
      <c r="AH119">
        <v>20.059999999999999</v>
      </c>
      <c r="AI119">
        <v>20.11</v>
      </c>
      <c r="AJ119">
        <v>20.170000000000002</v>
      </c>
      <c r="AK119">
        <v>20.29</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18.2</v>
      </c>
      <c r="CC119">
        <v>17.16</v>
      </c>
      <c r="CD119">
        <v>17.16</v>
      </c>
      <c r="CE119">
        <v>16.8</v>
      </c>
      <c r="CF119">
        <v>16.03</v>
      </c>
      <c r="CG119">
        <v>15.55</v>
      </c>
      <c r="CH119">
        <v>15.8</v>
      </c>
      <c r="CI119">
        <v>15.17</v>
      </c>
      <c r="CJ119">
        <v>15.12</v>
      </c>
      <c r="CK119">
        <v>15.33</v>
      </c>
      <c r="CL119">
        <v>15.32</v>
      </c>
      <c r="CM119">
        <v>15.02</v>
      </c>
      <c r="CN119">
        <v>15.96</v>
      </c>
      <c r="CO119">
        <v>16.329999999999998</v>
      </c>
      <c r="CP119">
        <v>1</v>
      </c>
      <c r="CQ119">
        <v>1</v>
      </c>
      <c r="CR119">
        <v>1</v>
      </c>
      <c r="CS119">
        <v>1</v>
      </c>
      <c r="CT119">
        <v>1</v>
      </c>
      <c r="CU119">
        <v>1</v>
      </c>
      <c r="CV119">
        <v>1</v>
      </c>
      <c r="CW119">
        <v>1</v>
      </c>
      <c r="CX119">
        <v>1</v>
      </c>
      <c r="CY119">
        <v>1</v>
      </c>
      <c r="CZ119">
        <v>1</v>
      </c>
      <c r="DA119">
        <v>1</v>
      </c>
      <c r="DB119">
        <v>1</v>
      </c>
      <c r="DC119">
        <v>1</v>
      </c>
      <c r="DD119">
        <v>1</v>
      </c>
      <c r="DE119">
        <v>1</v>
      </c>
      <c r="DF119">
        <v>1</v>
      </c>
      <c r="DG119">
        <v>1</v>
      </c>
      <c r="DH119">
        <v>1</v>
      </c>
      <c r="DI119">
        <v>1</v>
      </c>
      <c r="DJ119">
        <v>1</v>
      </c>
      <c r="DK119">
        <v>1</v>
      </c>
      <c r="DL119">
        <v>1</v>
      </c>
      <c r="DM119">
        <v>1</v>
      </c>
      <c r="DN119">
        <v>1</v>
      </c>
      <c r="DO119">
        <v>1</v>
      </c>
      <c r="DP119">
        <v>1</v>
      </c>
      <c r="DQ119">
        <v>1</v>
      </c>
      <c r="DR119">
        <v>0</v>
      </c>
      <c r="DS119">
        <v>1</v>
      </c>
      <c r="DT119">
        <v>1</v>
      </c>
      <c r="DU119">
        <v>1</v>
      </c>
      <c r="DV119">
        <v>1</v>
      </c>
      <c r="DW119">
        <v>1</v>
      </c>
      <c r="DX119">
        <v>1</v>
      </c>
      <c r="DY119">
        <v>1</v>
      </c>
      <c r="DZ119">
        <v>1</v>
      </c>
      <c r="EA119">
        <v>1</v>
      </c>
      <c r="EB119">
        <v>1</v>
      </c>
      <c r="EC119">
        <v>1</v>
      </c>
      <c r="ED119">
        <v>1</v>
      </c>
      <c r="EE119">
        <v>1</v>
      </c>
      <c r="EF119">
        <v>5.3070000000000004</v>
      </c>
      <c r="EG119">
        <v>4.1970000000000001</v>
      </c>
      <c r="EH119">
        <v>5.6070000000000002</v>
      </c>
      <c r="EI119">
        <v>3.2570000000000001</v>
      </c>
      <c r="EJ119">
        <v>3.0510000000000002</v>
      </c>
      <c r="EK119">
        <v>2.9710000000000001</v>
      </c>
      <c r="EL119">
        <v>3.153</v>
      </c>
      <c r="EM119">
        <v>-3.4</v>
      </c>
      <c r="EN119">
        <v>1.351</v>
      </c>
      <c r="EO119">
        <v>-9.7000000000000003E-2</v>
      </c>
      <c r="EP119">
        <v>-3.7</v>
      </c>
      <c r="EQ119">
        <v>3.6440000000000001</v>
      </c>
      <c r="ER119">
        <v>2.9510000000000001</v>
      </c>
      <c r="ES119">
        <v>5.9950000000000001</v>
      </c>
      <c r="ET119">
        <v>85.301819287109296</v>
      </c>
      <c r="EU119">
        <v>48.808353947449099</v>
      </c>
    </row>
    <row r="120" spans="1:151" x14ac:dyDescent="0.25">
      <c r="A120" t="s">
        <v>643</v>
      </c>
      <c r="B120" t="s">
        <v>833</v>
      </c>
      <c r="C120" t="s">
        <v>588</v>
      </c>
      <c r="D120">
        <v>66</v>
      </c>
      <c r="E120" t="s">
        <v>10</v>
      </c>
      <c r="F120">
        <v>2</v>
      </c>
      <c r="G120">
        <v>1</v>
      </c>
      <c r="H120" t="s">
        <v>9</v>
      </c>
      <c r="I120" t="s">
        <v>3</v>
      </c>
      <c r="J120" t="s">
        <v>5</v>
      </c>
      <c r="K120" t="s">
        <v>606</v>
      </c>
      <c r="L120" t="s">
        <v>831</v>
      </c>
      <c r="M120" s="7">
        <v>182.53318608747193</v>
      </c>
      <c r="N120" s="7">
        <v>104.61552406218277</v>
      </c>
      <c r="O120" s="7">
        <f>M120*'Emission and cost factors'!$D$8+N120*'Emission and cost factors'!$E$8</f>
        <v>86.455110146973183</v>
      </c>
      <c r="P120" s="8">
        <f>M120*'Emission and cost factors'!$D$9+N120*'Emission and cost factors'!$E$9</f>
        <v>22.993656052826292</v>
      </c>
      <c r="Q120" s="7">
        <f t="shared" si="21"/>
        <v>20.207857142857144</v>
      </c>
      <c r="R120" s="2">
        <f t="shared" si="22"/>
        <v>0</v>
      </c>
      <c r="S120" s="2">
        <f t="shared" si="23"/>
        <v>0</v>
      </c>
      <c r="T120" s="2">
        <f t="shared" si="24"/>
        <v>0</v>
      </c>
      <c r="U120" s="7">
        <f t="shared" si="25"/>
        <v>0</v>
      </c>
      <c r="V120" s="7">
        <f t="shared" si="26"/>
        <v>0</v>
      </c>
      <c r="W120" s="7">
        <f t="shared" si="27"/>
        <v>0</v>
      </c>
      <c r="X120">
        <v>20.48</v>
      </c>
      <c r="Y120">
        <v>20.329999999999998</v>
      </c>
      <c r="Z120">
        <v>20.420000000000002</v>
      </c>
      <c r="AA120">
        <v>20.3</v>
      </c>
      <c r="AB120">
        <v>20.21</v>
      </c>
      <c r="AC120">
        <v>20.13</v>
      </c>
      <c r="AD120">
        <v>20.16</v>
      </c>
      <c r="AE120">
        <v>20.03</v>
      </c>
      <c r="AF120">
        <v>20.100000000000001</v>
      </c>
      <c r="AG120">
        <v>20.12</v>
      </c>
      <c r="AH120">
        <v>20.059999999999999</v>
      </c>
      <c r="AI120">
        <v>20.11</v>
      </c>
      <c r="AJ120">
        <v>20.170000000000002</v>
      </c>
      <c r="AK120">
        <v>20.29</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18.2</v>
      </c>
      <c r="CC120">
        <v>17.16</v>
      </c>
      <c r="CD120">
        <v>17.16</v>
      </c>
      <c r="CE120">
        <v>16.8</v>
      </c>
      <c r="CF120">
        <v>16.03</v>
      </c>
      <c r="CG120">
        <v>15.55</v>
      </c>
      <c r="CH120">
        <v>15.8</v>
      </c>
      <c r="CI120">
        <v>15.17</v>
      </c>
      <c r="CJ120">
        <v>15.12</v>
      </c>
      <c r="CK120">
        <v>15.33</v>
      </c>
      <c r="CL120">
        <v>15.33</v>
      </c>
      <c r="CM120">
        <v>15.02</v>
      </c>
      <c r="CN120">
        <v>15.96</v>
      </c>
      <c r="CO120">
        <v>16.329999999999998</v>
      </c>
      <c r="CP120">
        <v>1</v>
      </c>
      <c r="CQ120">
        <v>1</v>
      </c>
      <c r="CR120">
        <v>1</v>
      </c>
      <c r="CS120">
        <v>1</v>
      </c>
      <c r="CT120">
        <v>1</v>
      </c>
      <c r="CU120">
        <v>1</v>
      </c>
      <c r="CV120">
        <v>1</v>
      </c>
      <c r="CW120">
        <v>1</v>
      </c>
      <c r="CX120">
        <v>1</v>
      </c>
      <c r="CY120">
        <v>1</v>
      </c>
      <c r="CZ120">
        <v>1</v>
      </c>
      <c r="DA120">
        <v>1</v>
      </c>
      <c r="DB120">
        <v>1</v>
      </c>
      <c r="DC120">
        <v>1</v>
      </c>
      <c r="DD120">
        <v>1</v>
      </c>
      <c r="DE120">
        <v>1</v>
      </c>
      <c r="DF120">
        <v>1</v>
      </c>
      <c r="DG120">
        <v>1</v>
      </c>
      <c r="DH120">
        <v>1</v>
      </c>
      <c r="DI120">
        <v>1</v>
      </c>
      <c r="DJ120">
        <v>1</v>
      </c>
      <c r="DK120">
        <v>1</v>
      </c>
      <c r="DL120">
        <v>1</v>
      </c>
      <c r="DM120">
        <v>1</v>
      </c>
      <c r="DN120">
        <v>1</v>
      </c>
      <c r="DO120">
        <v>1</v>
      </c>
      <c r="DP120">
        <v>1</v>
      </c>
      <c r="DQ120">
        <v>1</v>
      </c>
      <c r="DR120">
        <v>0</v>
      </c>
      <c r="DS120">
        <v>1</v>
      </c>
      <c r="DT120">
        <v>1</v>
      </c>
      <c r="DU120">
        <v>1</v>
      </c>
      <c r="DV120">
        <v>1</v>
      </c>
      <c r="DW120">
        <v>1</v>
      </c>
      <c r="DX120">
        <v>1</v>
      </c>
      <c r="DY120">
        <v>1</v>
      </c>
      <c r="DZ120">
        <v>1</v>
      </c>
      <c r="EA120">
        <v>1</v>
      </c>
      <c r="EB120">
        <v>1</v>
      </c>
      <c r="EC120">
        <v>1</v>
      </c>
      <c r="ED120">
        <v>1</v>
      </c>
      <c r="EE120">
        <v>1</v>
      </c>
      <c r="EF120">
        <v>5.3070000000000004</v>
      </c>
      <c r="EG120">
        <v>4.1970000000000001</v>
      </c>
      <c r="EH120">
        <v>5.6070000000000002</v>
      </c>
      <c r="EI120">
        <v>3.2570000000000001</v>
      </c>
      <c r="EJ120">
        <v>3.0510000000000002</v>
      </c>
      <c r="EK120">
        <v>2.9710000000000001</v>
      </c>
      <c r="EL120">
        <v>3.153</v>
      </c>
      <c r="EM120">
        <v>-3.4</v>
      </c>
      <c r="EN120">
        <v>1.351</v>
      </c>
      <c r="EO120">
        <v>-9.7000000000000003E-2</v>
      </c>
      <c r="EP120">
        <v>-3.7</v>
      </c>
      <c r="EQ120">
        <v>3.6440000000000001</v>
      </c>
      <c r="ER120">
        <v>2.9510000000000001</v>
      </c>
      <c r="ES120">
        <v>5.9950000000000001</v>
      </c>
      <c r="ET120">
        <v>85.182153507486902</v>
      </c>
      <c r="EU120">
        <v>48.820577895685297</v>
      </c>
    </row>
    <row r="121" spans="1:151" x14ac:dyDescent="0.25">
      <c r="A121" t="s">
        <v>644</v>
      </c>
      <c r="B121" t="s">
        <v>833</v>
      </c>
      <c r="C121" t="s">
        <v>588</v>
      </c>
      <c r="D121">
        <v>73</v>
      </c>
      <c r="E121" t="s">
        <v>11</v>
      </c>
      <c r="F121">
        <v>3</v>
      </c>
      <c r="G121">
        <v>1</v>
      </c>
      <c r="H121" t="s">
        <v>2</v>
      </c>
      <c r="I121" t="s">
        <v>612</v>
      </c>
      <c r="J121" t="s">
        <v>611</v>
      </c>
      <c r="K121" t="s">
        <v>606</v>
      </c>
      <c r="L121" t="s">
        <v>831</v>
      </c>
      <c r="M121" s="7">
        <v>262.69755977957573</v>
      </c>
      <c r="N121" s="7">
        <v>290.82471071807356</v>
      </c>
      <c r="O121" s="7">
        <f>M121*'Emission and cost factors'!$D$8+N121*'Emission and cost factors'!$E$8</f>
        <v>188.94585448402475</v>
      </c>
      <c r="P121" s="8">
        <f>M121*'Emission and cost factors'!$D$9+N121*'Emission and cost factors'!$E$9</f>
        <v>54.131608998894066</v>
      </c>
      <c r="Q121" s="7">
        <f t="shared" si="21"/>
        <v>19.513571428571428</v>
      </c>
      <c r="R121" s="2">
        <f t="shared" si="22"/>
        <v>14</v>
      </c>
      <c r="S121" s="2">
        <f t="shared" si="23"/>
        <v>0</v>
      </c>
      <c r="T121" s="2">
        <f t="shared" si="24"/>
        <v>0</v>
      </c>
      <c r="U121" s="7">
        <f t="shared" si="25"/>
        <v>0.33100000000000002</v>
      </c>
      <c r="V121" s="7">
        <f t="shared" si="26"/>
        <v>0</v>
      </c>
      <c r="W121" s="7">
        <f t="shared" si="27"/>
        <v>0</v>
      </c>
      <c r="X121">
        <v>19.87</v>
      </c>
      <c r="Y121">
        <v>19.7</v>
      </c>
      <c r="Z121">
        <v>19.82</v>
      </c>
      <c r="AA121">
        <v>19.690000000000001</v>
      </c>
      <c r="AB121">
        <v>19.55</v>
      </c>
      <c r="AC121">
        <v>19.48</v>
      </c>
      <c r="AD121">
        <v>19.52</v>
      </c>
      <c r="AE121">
        <v>19.239999999999998</v>
      </c>
      <c r="AF121">
        <v>19.3</v>
      </c>
      <c r="AG121">
        <v>19.37</v>
      </c>
      <c r="AH121">
        <v>19.2</v>
      </c>
      <c r="AI121">
        <v>19.329999999999998</v>
      </c>
      <c r="AJ121">
        <v>19.47</v>
      </c>
      <c r="AK121">
        <v>19.649999999999999</v>
      </c>
      <c r="AL121">
        <v>0.125</v>
      </c>
      <c r="AM121">
        <v>0.24199999999999999</v>
      </c>
      <c r="AN121">
        <v>0.16700000000000001</v>
      </c>
      <c r="AO121">
        <v>0.25</v>
      </c>
      <c r="AP121">
        <v>0.33300000000000002</v>
      </c>
      <c r="AQ121">
        <v>0.36699999999999999</v>
      </c>
      <c r="AR121">
        <v>0.34200000000000003</v>
      </c>
      <c r="AS121">
        <v>0.442</v>
      </c>
      <c r="AT121">
        <v>0.433</v>
      </c>
      <c r="AU121">
        <v>0.4</v>
      </c>
      <c r="AV121">
        <v>0.45800000000000002</v>
      </c>
      <c r="AW121">
        <v>0.433</v>
      </c>
      <c r="AX121">
        <v>0.36699999999999999</v>
      </c>
      <c r="AY121">
        <v>0.27500000000000002</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14.94</v>
      </c>
      <c r="CC121">
        <v>13.62</v>
      </c>
      <c r="CD121">
        <v>13.62</v>
      </c>
      <c r="CE121">
        <v>13.24</v>
      </c>
      <c r="CF121">
        <v>12.51</v>
      </c>
      <c r="CG121">
        <v>12.18</v>
      </c>
      <c r="CH121">
        <v>12.29</v>
      </c>
      <c r="CI121">
        <v>10.97</v>
      </c>
      <c r="CJ121">
        <v>10.49</v>
      </c>
      <c r="CK121">
        <v>10.93</v>
      </c>
      <c r="CL121">
        <v>10.23</v>
      </c>
      <c r="CM121">
        <v>10.63</v>
      </c>
      <c r="CN121">
        <v>11.7</v>
      </c>
      <c r="CO121">
        <v>12.49</v>
      </c>
      <c r="CP121">
        <v>1</v>
      </c>
      <c r="CQ121">
        <v>1</v>
      </c>
      <c r="CR121">
        <v>1</v>
      </c>
      <c r="CS121">
        <v>1</v>
      </c>
      <c r="CT121">
        <v>1</v>
      </c>
      <c r="CU121">
        <v>1</v>
      </c>
      <c r="CV121">
        <v>1</v>
      </c>
      <c r="CW121">
        <v>1</v>
      </c>
      <c r="CX121">
        <v>1</v>
      </c>
      <c r="CY121">
        <v>1</v>
      </c>
      <c r="CZ121">
        <v>1</v>
      </c>
      <c r="DA121">
        <v>1</v>
      </c>
      <c r="DB121">
        <v>1</v>
      </c>
      <c r="DC121">
        <v>1</v>
      </c>
      <c r="DD121">
        <v>1</v>
      </c>
      <c r="DE121">
        <v>1</v>
      </c>
      <c r="DF121">
        <v>1</v>
      </c>
      <c r="DG121">
        <v>1</v>
      </c>
      <c r="DH121">
        <v>1</v>
      </c>
      <c r="DI121">
        <v>1</v>
      </c>
      <c r="DJ121">
        <v>1</v>
      </c>
      <c r="DK121">
        <v>1</v>
      </c>
      <c r="DL121">
        <v>1</v>
      </c>
      <c r="DM121">
        <v>1</v>
      </c>
      <c r="DN121">
        <v>1</v>
      </c>
      <c r="DO121">
        <v>1</v>
      </c>
      <c r="DP121">
        <v>1</v>
      </c>
      <c r="DQ121">
        <v>1</v>
      </c>
      <c r="DR121">
        <v>1</v>
      </c>
      <c r="DS121">
        <v>1</v>
      </c>
      <c r="DT121">
        <v>1</v>
      </c>
      <c r="DU121">
        <v>1</v>
      </c>
      <c r="DV121">
        <v>1</v>
      </c>
      <c r="DW121">
        <v>1</v>
      </c>
      <c r="DX121">
        <v>1</v>
      </c>
      <c r="DY121">
        <v>1</v>
      </c>
      <c r="DZ121">
        <v>1</v>
      </c>
      <c r="EA121">
        <v>1</v>
      </c>
      <c r="EB121">
        <v>1</v>
      </c>
      <c r="EC121">
        <v>1</v>
      </c>
      <c r="ED121">
        <v>1</v>
      </c>
      <c r="EE121">
        <v>1</v>
      </c>
      <c r="EF121">
        <v>5.3070000000000004</v>
      </c>
      <c r="EG121">
        <v>4.1970000000000001</v>
      </c>
      <c r="EH121">
        <v>5.6070000000000002</v>
      </c>
      <c r="EI121">
        <v>3.2570000000000001</v>
      </c>
      <c r="EJ121">
        <v>3.0510000000000002</v>
      </c>
      <c r="EK121">
        <v>2.9710000000000001</v>
      </c>
      <c r="EL121">
        <v>3.153</v>
      </c>
      <c r="EM121">
        <v>-3.4</v>
      </c>
      <c r="EN121">
        <v>1.351</v>
      </c>
      <c r="EO121">
        <v>-9.7000000000000003E-2</v>
      </c>
      <c r="EP121">
        <v>-3.7</v>
      </c>
      <c r="EQ121">
        <v>3.6440000000000001</v>
      </c>
      <c r="ER121">
        <v>2.9510000000000001</v>
      </c>
      <c r="ES121">
        <v>5.9950000000000001</v>
      </c>
      <c r="ET121">
        <v>122.592194563802</v>
      </c>
      <c r="EU121">
        <v>135.71819833510099</v>
      </c>
    </row>
    <row r="122" spans="1:151" x14ac:dyDescent="0.25">
      <c r="A122" t="s">
        <v>645</v>
      </c>
      <c r="B122" t="s">
        <v>833</v>
      </c>
      <c r="C122" t="s">
        <v>588</v>
      </c>
      <c r="D122">
        <v>74</v>
      </c>
      <c r="E122" t="s">
        <v>11</v>
      </c>
      <c r="F122">
        <v>3</v>
      </c>
      <c r="G122">
        <v>1</v>
      </c>
      <c r="H122" t="s">
        <v>2</v>
      </c>
      <c r="I122" t="s">
        <v>612</v>
      </c>
      <c r="J122" t="s">
        <v>5</v>
      </c>
      <c r="K122" t="s">
        <v>606</v>
      </c>
      <c r="L122" t="s">
        <v>831</v>
      </c>
      <c r="M122" s="7">
        <v>264.28761195591426</v>
      </c>
      <c r="N122" s="7">
        <v>290.27489659406996</v>
      </c>
      <c r="O122" s="7">
        <f>M122*'Emission and cost factors'!$D$8+N122*'Emission and cost factors'!$E$8</f>
        <v>189.0268509440142</v>
      </c>
      <c r="P122" s="8">
        <f>M122*'Emission and cost factors'!$D$9+N122*'Emission and cost factors'!$E$9</f>
        <v>54.112738967347063</v>
      </c>
      <c r="Q122" s="7">
        <f t="shared" si="21"/>
        <v>19.513571428571428</v>
      </c>
      <c r="R122" s="2">
        <f t="shared" si="22"/>
        <v>14</v>
      </c>
      <c r="S122" s="2">
        <f t="shared" si="23"/>
        <v>0</v>
      </c>
      <c r="T122" s="2">
        <f t="shared" si="24"/>
        <v>0</v>
      </c>
      <c r="U122" s="7">
        <f t="shared" si="25"/>
        <v>0.33100000000000002</v>
      </c>
      <c r="V122" s="7">
        <f t="shared" si="26"/>
        <v>0</v>
      </c>
      <c r="W122" s="7">
        <f t="shared" si="27"/>
        <v>0</v>
      </c>
      <c r="X122">
        <v>19.87</v>
      </c>
      <c r="Y122">
        <v>19.7</v>
      </c>
      <c r="Z122">
        <v>19.82</v>
      </c>
      <c r="AA122">
        <v>19.690000000000001</v>
      </c>
      <c r="AB122">
        <v>19.55</v>
      </c>
      <c r="AC122">
        <v>19.48</v>
      </c>
      <c r="AD122">
        <v>19.52</v>
      </c>
      <c r="AE122">
        <v>19.239999999999998</v>
      </c>
      <c r="AF122">
        <v>19.3</v>
      </c>
      <c r="AG122">
        <v>19.37</v>
      </c>
      <c r="AH122">
        <v>19.2</v>
      </c>
      <c r="AI122">
        <v>19.329999999999998</v>
      </c>
      <c r="AJ122">
        <v>19.47</v>
      </c>
      <c r="AK122">
        <v>19.649999999999999</v>
      </c>
      <c r="AL122">
        <v>0.125</v>
      </c>
      <c r="AM122">
        <v>0.24199999999999999</v>
      </c>
      <c r="AN122">
        <v>0.16700000000000001</v>
      </c>
      <c r="AO122">
        <v>0.25</v>
      </c>
      <c r="AP122">
        <v>0.33300000000000002</v>
      </c>
      <c r="AQ122">
        <v>0.36699999999999999</v>
      </c>
      <c r="AR122">
        <v>0.34200000000000003</v>
      </c>
      <c r="AS122">
        <v>0.442</v>
      </c>
      <c r="AT122">
        <v>0.433</v>
      </c>
      <c r="AU122">
        <v>0.4</v>
      </c>
      <c r="AV122">
        <v>0.45800000000000002</v>
      </c>
      <c r="AW122">
        <v>0.433</v>
      </c>
      <c r="AX122">
        <v>0.36699999999999999</v>
      </c>
      <c r="AY122">
        <v>0.27500000000000002</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14.94</v>
      </c>
      <c r="CC122">
        <v>13.62</v>
      </c>
      <c r="CD122">
        <v>13.62</v>
      </c>
      <c r="CE122">
        <v>13.24</v>
      </c>
      <c r="CF122">
        <v>12.51</v>
      </c>
      <c r="CG122">
        <v>12.18</v>
      </c>
      <c r="CH122">
        <v>12.29</v>
      </c>
      <c r="CI122">
        <v>10.97</v>
      </c>
      <c r="CJ122">
        <v>10.49</v>
      </c>
      <c r="CK122">
        <v>10.93</v>
      </c>
      <c r="CL122">
        <v>10.23</v>
      </c>
      <c r="CM122">
        <v>10.63</v>
      </c>
      <c r="CN122">
        <v>11.7</v>
      </c>
      <c r="CO122">
        <v>12.49</v>
      </c>
      <c r="CP122">
        <v>1</v>
      </c>
      <c r="CQ122">
        <v>1</v>
      </c>
      <c r="CR122">
        <v>1</v>
      </c>
      <c r="CS122">
        <v>1</v>
      </c>
      <c r="CT122">
        <v>1</v>
      </c>
      <c r="CU122">
        <v>1</v>
      </c>
      <c r="CV122">
        <v>1</v>
      </c>
      <c r="CW122">
        <v>1</v>
      </c>
      <c r="CX122">
        <v>1</v>
      </c>
      <c r="CY122">
        <v>1</v>
      </c>
      <c r="CZ122">
        <v>1</v>
      </c>
      <c r="DA122">
        <v>1</v>
      </c>
      <c r="DB122">
        <v>1</v>
      </c>
      <c r="DC122">
        <v>1</v>
      </c>
      <c r="DD122">
        <v>1</v>
      </c>
      <c r="DE122">
        <v>1</v>
      </c>
      <c r="DF122">
        <v>1</v>
      </c>
      <c r="DG122">
        <v>1</v>
      </c>
      <c r="DH122">
        <v>1</v>
      </c>
      <c r="DI122">
        <v>1</v>
      </c>
      <c r="DJ122">
        <v>1</v>
      </c>
      <c r="DK122">
        <v>1</v>
      </c>
      <c r="DL122">
        <v>1</v>
      </c>
      <c r="DM122">
        <v>1</v>
      </c>
      <c r="DN122">
        <v>1</v>
      </c>
      <c r="DO122">
        <v>1</v>
      </c>
      <c r="DP122">
        <v>1</v>
      </c>
      <c r="DQ122">
        <v>1</v>
      </c>
      <c r="DR122">
        <v>1</v>
      </c>
      <c r="DS122">
        <v>1</v>
      </c>
      <c r="DT122">
        <v>1</v>
      </c>
      <c r="DU122">
        <v>1</v>
      </c>
      <c r="DV122">
        <v>1</v>
      </c>
      <c r="DW122">
        <v>1</v>
      </c>
      <c r="DX122">
        <v>1</v>
      </c>
      <c r="DY122">
        <v>1</v>
      </c>
      <c r="DZ122">
        <v>1</v>
      </c>
      <c r="EA122">
        <v>1</v>
      </c>
      <c r="EB122">
        <v>1</v>
      </c>
      <c r="EC122">
        <v>1</v>
      </c>
      <c r="ED122">
        <v>1</v>
      </c>
      <c r="EE122">
        <v>1</v>
      </c>
      <c r="EF122">
        <v>5.3070000000000004</v>
      </c>
      <c r="EG122">
        <v>4.1970000000000001</v>
      </c>
      <c r="EH122">
        <v>5.6070000000000002</v>
      </c>
      <c r="EI122">
        <v>3.2570000000000001</v>
      </c>
      <c r="EJ122">
        <v>3.0510000000000002</v>
      </c>
      <c r="EK122">
        <v>2.9710000000000001</v>
      </c>
      <c r="EL122">
        <v>3.153</v>
      </c>
      <c r="EM122">
        <v>-3.4</v>
      </c>
      <c r="EN122">
        <v>1.351</v>
      </c>
      <c r="EO122">
        <v>-9.7000000000000003E-2</v>
      </c>
      <c r="EP122">
        <v>-3.7</v>
      </c>
      <c r="EQ122">
        <v>3.6440000000000001</v>
      </c>
      <c r="ER122">
        <v>2.9510000000000001</v>
      </c>
      <c r="ES122">
        <v>5.9950000000000001</v>
      </c>
      <c r="ET122">
        <v>123.33421891275999</v>
      </c>
      <c r="EU122">
        <v>135.46161841056599</v>
      </c>
    </row>
    <row r="123" spans="1:151" x14ac:dyDescent="0.25">
      <c r="A123" t="s">
        <v>646</v>
      </c>
      <c r="B123" t="s">
        <v>833</v>
      </c>
      <c r="C123" t="s">
        <v>588</v>
      </c>
      <c r="D123">
        <v>75</v>
      </c>
      <c r="E123" t="s">
        <v>11</v>
      </c>
      <c r="F123">
        <v>3</v>
      </c>
      <c r="G123">
        <v>1</v>
      </c>
      <c r="H123" t="s">
        <v>2</v>
      </c>
      <c r="I123" t="s">
        <v>7</v>
      </c>
      <c r="J123" t="s">
        <v>611</v>
      </c>
      <c r="K123" t="s">
        <v>606</v>
      </c>
      <c r="L123" t="s">
        <v>831</v>
      </c>
      <c r="M123" s="7">
        <v>258.36786954171214</v>
      </c>
      <c r="N123" s="7">
        <v>293.76007271319855</v>
      </c>
      <c r="O123" s="7">
        <f>M123*'Emission and cost factors'!$D$8+N123*'Emission and cost factors'!$E$8</f>
        <v>189.38688605183088</v>
      </c>
      <c r="P123" s="8">
        <f>M123*'Emission and cost factors'!$D$9+N123*'Emission and cost factors'!$E$9</f>
        <v>54.39872568864827</v>
      </c>
      <c r="Q123" s="7">
        <f t="shared" si="21"/>
        <v>19.675714285714289</v>
      </c>
      <c r="R123" s="2">
        <f t="shared" si="22"/>
        <v>13</v>
      </c>
      <c r="S123" s="2">
        <f t="shared" si="23"/>
        <v>0</v>
      </c>
      <c r="T123" s="2">
        <f t="shared" si="24"/>
        <v>0</v>
      </c>
      <c r="U123" s="7">
        <f t="shared" si="25"/>
        <v>0.2427857142857143</v>
      </c>
      <c r="V123" s="7">
        <f t="shared" si="26"/>
        <v>0</v>
      </c>
      <c r="W123" s="7">
        <f t="shared" si="27"/>
        <v>0</v>
      </c>
      <c r="X123">
        <v>20</v>
      </c>
      <c r="Y123">
        <v>19.850000000000001</v>
      </c>
      <c r="Z123">
        <v>19.95</v>
      </c>
      <c r="AA123">
        <v>19.829999999999998</v>
      </c>
      <c r="AB123">
        <v>19.7</v>
      </c>
      <c r="AC123">
        <v>19.64</v>
      </c>
      <c r="AD123">
        <v>19.68</v>
      </c>
      <c r="AE123">
        <v>19.440000000000001</v>
      </c>
      <c r="AF123">
        <v>19.489999999999998</v>
      </c>
      <c r="AG123">
        <v>19.55</v>
      </c>
      <c r="AH123">
        <v>19.39</v>
      </c>
      <c r="AI123">
        <v>19.510000000000002</v>
      </c>
      <c r="AJ123">
        <v>19.64</v>
      </c>
      <c r="AK123">
        <v>19.79</v>
      </c>
      <c r="AL123">
        <v>0</v>
      </c>
      <c r="AM123">
        <v>0.14199999999999999</v>
      </c>
      <c r="AN123">
        <v>0.05</v>
      </c>
      <c r="AO123">
        <v>0.15</v>
      </c>
      <c r="AP123">
        <v>0.24199999999999999</v>
      </c>
      <c r="AQ123">
        <v>0.28299999999999997</v>
      </c>
      <c r="AR123">
        <v>0.25800000000000001</v>
      </c>
      <c r="AS123">
        <v>0.375</v>
      </c>
      <c r="AT123">
        <v>0.35799999999999998</v>
      </c>
      <c r="AU123">
        <v>0.32500000000000001</v>
      </c>
      <c r="AV123">
        <v>0.39200000000000002</v>
      </c>
      <c r="AW123">
        <v>0.35799999999999998</v>
      </c>
      <c r="AX123">
        <v>0.28299999999999997</v>
      </c>
      <c r="AY123">
        <v>0.183</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15.2</v>
      </c>
      <c r="CC123">
        <v>13.82</v>
      </c>
      <c r="CD123">
        <v>13.72</v>
      </c>
      <c r="CE123">
        <v>13.35</v>
      </c>
      <c r="CF123">
        <v>12.63</v>
      </c>
      <c r="CG123">
        <v>12.29</v>
      </c>
      <c r="CH123">
        <v>12.37</v>
      </c>
      <c r="CI123">
        <v>11.14</v>
      </c>
      <c r="CJ123">
        <v>10.64</v>
      </c>
      <c r="CK123">
        <v>11.02</v>
      </c>
      <c r="CL123">
        <v>10.36</v>
      </c>
      <c r="CM123">
        <v>10.71</v>
      </c>
      <c r="CN123">
        <v>11.73</v>
      </c>
      <c r="CO123">
        <v>12.5</v>
      </c>
      <c r="CP123">
        <v>1</v>
      </c>
      <c r="CQ123">
        <v>1</v>
      </c>
      <c r="CR123">
        <v>1</v>
      </c>
      <c r="CS123">
        <v>1</v>
      </c>
      <c r="CT123">
        <v>1</v>
      </c>
      <c r="CU123">
        <v>1</v>
      </c>
      <c r="CV123">
        <v>1</v>
      </c>
      <c r="CW123">
        <v>1</v>
      </c>
      <c r="CX123">
        <v>1</v>
      </c>
      <c r="CY123">
        <v>1</v>
      </c>
      <c r="CZ123">
        <v>1</v>
      </c>
      <c r="DA123">
        <v>1</v>
      </c>
      <c r="DB123">
        <v>1</v>
      </c>
      <c r="DC123">
        <v>1</v>
      </c>
      <c r="DD123">
        <v>1</v>
      </c>
      <c r="DE123">
        <v>1</v>
      </c>
      <c r="DF123">
        <v>1</v>
      </c>
      <c r="DG123">
        <v>1</v>
      </c>
      <c r="DH123">
        <v>1</v>
      </c>
      <c r="DI123">
        <v>1</v>
      </c>
      <c r="DJ123">
        <v>1</v>
      </c>
      <c r="DK123">
        <v>1</v>
      </c>
      <c r="DL123">
        <v>1</v>
      </c>
      <c r="DM123">
        <v>1</v>
      </c>
      <c r="DN123">
        <v>1</v>
      </c>
      <c r="DO123">
        <v>1</v>
      </c>
      <c r="DP123">
        <v>1</v>
      </c>
      <c r="DQ123">
        <v>1</v>
      </c>
      <c r="DR123">
        <v>1</v>
      </c>
      <c r="DS123">
        <v>1</v>
      </c>
      <c r="DT123">
        <v>1</v>
      </c>
      <c r="DU123">
        <v>1</v>
      </c>
      <c r="DV123">
        <v>1</v>
      </c>
      <c r="DW123">
        <v>1</v>
      </c>
      <c r="DX123">
        <v>1</v>
      </c>
      <c r="DY123">
        <v>1</v>
      </c>
      <c r="DZ123">
        <v>1</v>
      </c>
      <c r="EA123">
        <v>1</v>
      </c>
      <c r="EB123">
        <v>1</v>
      </c>
      <c r="EC123">
        <v>1</v>
      </c>
      <c r="ED123">
        <v>1</v>
      </c>
      <c r="EE123">
        <v>1</v>
      </c>
      <c r="EF123">
        <v>5.3070000000000004</v>
      </c>
      <c r="EG123">
        <v>4.1970000000000001</v>
      </c>
      <c r="EH123">
        <v>5.6070000000000002</v>
      </c>
      <c r="EI123">
        <v>3.2570000000000001</v>
      </c>
      <c r="EJ123">
        <v>3.0510000000000002</v>
      </c>
      <c r="EK123">
        <v>2.9710000000000001</v>
      </c>
      <c r="EL123">
        <v>3.153</v>
      </c>
      <c r="EM123">
        <v>-3.4</v>
      </c>
      <c r="EN123">
        <v>1.351</v>
      </c>
      <c r="EO123">
        <v>-9.7000000000000003E-2</v>
      </c>
      <c r="EP123">
        <v>-3.7</v>
      </c>
      <c r="EQ123">
        <v>3.6440000000000001</v>
      </c>
      <c r="ER123">
        <v>2.9510000000000001</v>
      </c>
      <c r="ES123">
        <v>5.9950000000000001</v>
      </c>
      <c r="ET123">
        <v>120.57167245279901</v>
      </c>
      <c r="EU123">
        <v>137.08803393282599</v>
      </c>
    </row>
    <row r="124" spans="1:151" x14ac:dyDescent="0.25">
      <c r="A124" t="s">
        <v>647</v>
      </c>
      <c r="B124" t="s">
        <v>833</v>
      </c>
      <c r="C124" t="s">
        <v>588</v>
      </c>
      <c r="D124">
        <v>76</v>
      </c>
      <c r="E124" t="s">
        <v>11</v>
      </c>
      <c r="F124">
        <v>3</v>
      </c>
      <c r="G124">
        <v>1</v>
      </c>
      <c r="H124" t="s">
        <v>2</v>
      </c>
      <c r="I124" t="s">
        <v>7</v>
      </c>
      <c r="J124" t="s">
        <v>5</v>
      </c>
      <c r="K124" t="s">
        <v>606</v>
      </c>
      <c r="L124" t="s">
        <v>831</v>
      </c>
      <c r="M124" s="7">
        <v>260.76898554338572</v>
      </c>
      <c r="N124" s="7">
        <v>294.00212208035782</v>
      </c>
      <c r="O124" s="7">
        <f>M124*'Emission and cost factors'!$D$8+N124*'Emission and cost factors'!$E$8</f>
        <v>190.00246312107561</v>
      </c>
      <c r="P124" s="8">
        <f>M124*'Emission and cost factors'!$D$9+N124*'Emission and cost factors'!$E$9</f>
        <v>54.531077733789104</v>
      </c>
      <c r="Q124" s="7">
        <f t="shared" si="21"/>
        <v>19.676428571428573</v>
      </c>
      <c r="R124" s="2">
        <f t="shared" si="22"/>
        <v>13</v>
      </c>
      <c r="S124" s="2">
        <f t="shared" si="23"/>
        <v>0</v>
      </c>
      <c r="T124" s="2">
        <f t="shared" si="24"/>
        <v>0</v>
      </c>
      <c r="U124" s="7">
        <f t="shared" si="25"/>
        <v>0.2427857142857143</v>
      </c>
      <c r="V124" s="7">
        <f t="shared" si="26"/>
        <v>0</v>
      </c>
      <c r="W124" s="7">
        <f t="shared" si="27"/>
        <v>0</v>
      </c>
      <c r="X124">
        <v>20</v>
      </c>
      <c r="Y124">
        <v>19.850000000000001</v>
      </c>
      <c r="Z124">
        <v>19.95</v>
      </c>
      <c r="AA124">
        <v>19.829999999999998</v>
      </c>
      <c r="AB124">
        <v>19.7</v>
      </c>
      <c r="AC124">
        <v>19.64</v>
      </c>
      <c r="AD124">
        <v>19.68</v>
      </c>
      <c r="AE124">
        <v>19.440000000000001</v>
      </c>
      <c r="AF124">
        <v>19.489999999999998</v>
      </c>
      <c r="AG124">
        <v>19.55</v>
      </c>
      <c r="AH124">
        <v>19.399999999999999</v>
      </c>
      <c r="AI124">
        <v>19.510000000000002</v>
      </c>
      <c r="AJ124">
        <v>19.64</v>
      </c>
      <c r="AK124">
        <v>19.79</v>
      </c>
      <c r="AL124">
        <v>0</v>
      </c>
      <c r="AM124">
        <v>0.14199999999999999</v>
      </c>
      <c r="AN124">
        <v>0.05</v>
      </c>
      <c r="AO124">
        <v>0.15</v>
      </c>
      <c r="AP124">
        <v>0.24199999999999999</v>
      </c>
      <c r="AQ124">
        <v>0.28299999999999997</v>
      </c>
      <c r="AR124">
        <v>0.25800000000000001</v>
      </c>
      <c r="AS124">
        <v>0.375</v>
      </c>
      <c r="AT124">
        <v>0.35799999999999998</v>
      </c>
      <c r="AU124">
        <v>0.32500000000000001</v>
      </c>
      <c r="AV124">
        <v>0.39200000000000002</v>
      </c>
      <c r="AW124">
        <v>0.35799999999999998</v>
      </c>
      <c r="AX124">
        <v>0.28299999999999997</v>
      </c>
      <c r="AY124">
        <v>0.183</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15.2</v>
      </c>
      <c r="CC124">
        <v>13.82</v>
      </c>
      <c r="CD124">
        <v>13.72</v>
      </c>
      <c r="CE124">
        <v>13.35</v>
      </c>
      <c r="CF124">
        <v>12.63</v>
      </c>
      <c r="CG124">
        <v>12.29</v>
      </c>
      <c r="CH124">
        <v>12.37</v>
      </c>
      <c r="CI124">
        <v>11.14</v>
      </c>
      <c r="CJ124">
        <v>10.64</v>
      </c>
      <c r="CK124">
        <v>11.02</v>
      </c>
      <c r="CL124">
        <v>10.36</v>
      </c>
      <c r="CM124">
        <v>10.71</v>
      </c>
      <c r="CN124">
        <v>11.73</v>
      </c>
      <c r="CO124">
        <v>12.5</v>
      </c>
      <c r="CP124">
        <v>1</v>
      </c>
      <c r="CQ124">
        <v>1</v>
      </c>
      <c r="CR124">
        <v>1</v>
      </c>
      <c r="CS124">
        <v>1</v>
      </c>
      <c r="CT124">
        <v>1</v>
      </c>
      <c r="CU124">
        <v>1</v>
      </c>
      <c r="CV124">
        <v>1</v>
      </c>
      <c r="CW124">
        <v>1</v>
      </c>
      <c r="CX124">
        <v>1</v>
      </c>
      <c r="CY124">
        <v>1</v>
      </c>
      <c r="CZ124">
        <v>1</v>
      </c>
      <c r="DA124">
        <v>1</v>
      </c>
      <c r="DB124">
        <v>1</v>
      </c>
      <c r="DC124">
        <v>1</v>
      </c>
      <c r="DD124">
        <v>1</v>
      </c>
      <c r="DE124">
        <v>1</v>
      </c>
      <c r="DF124">
        <v>1</v>
      </c>
      <c r="DG124">
        <v>1</v>
      </c>
      <c r="DH124">
        <v>1</v>
      </c>
      <c r="DI124">
        <v>1</v>
      </c>
      <c r="DJ124">
        <v>1</v>
      </c>
      <c r="DK124">
        <v>1</v>
      </c>
      <c r="DL124">
        <v>1</v>
      </c>
      <c r="DM124">
        <v>1</v>
      </c>
      <c r="DN124">
        <v>1</v>
      </c>
      <c r="DO124">
        <v>1</v>
      </c>
      <c r="DP124">
        <v>1</v>
      </c>
      <c r="DQ124">
        <v>1</v>
      </c>
      <c r="DR124">
        <v>1</v>
      </c>
      <c r="DS124">
        <v>1</v>
      </c>
      <c r="DT124">
        <v>1</v>
      </c>
      <c r="DU124">
        <v>1</v>
      </c>
      <c r="DV124">
        <v>1</v>
      </c>
      <c r="DW124">
        <v>1</v>
      </c>
      <c r="DX124">
        <v>1</v>
      </c>
      <c r="DY124">
        <v>1</v>
      </c>
      <c r="DZ124">
        <v>1</v>
      </c>
      <c r="EA124">
        <v>1</v>
      </c>
      <c r="EB124">
        <v>1</v>
      </c>
      <c r="EC124">
        <v>1</v>
      </c>
      <c r="ED124">
        <v>1</v>
      </c>
      <c r="EE124">
        <v>1</v>
      </c>
      <c r="EF124">
        <v>5.3070000000000004</v>
      </c>
      <c r="EG124">
        <v>4.1970000000000001</v>
      </c>
      <c r="EH124">
        <v>5.6070000000000002</v>
      </c>
      <c r="EI124">
        <v>3.2570000000000001</v>
      </c>
      <c r="EJ124">
        <v>3.0510000000000002</v>
      </c>
      <c r="EK124">
        <v>2.9710000000000001</v>
      </c>
      <c r="EL124">
        <v>3.153</v>
      </c>
      <c r="EM124">
        <v>-3.4</v>
      </c>
      <c r="EN124">
        <v>1.351</v>
      </c>
      <c r="EO124">
        <v>-9.7000000000000003E-2</v>
      </c>
      <c r="EP124">
        <v>-3.7</v>
      </c>
      <c r="EQ124">
        <v>3.6440000000000001</v>
      </c>
      <c r="ER124">
        <v>2.9510000000000001</v>
      </c>
      <c r="ES124">
        <v>5.9950000000000001</v>
      </c>
      <c r="ET124">
        <v>121.69219325358</v>
      </c>
      <c r="EU124">
        <v>137.20099030416699</v>
      </c>
    </row>
    <row r="125" spans="1:151" x14ac:dyDescent="0.25">
      <c r="A125" t="s">
        <v>648</v>
      </c>
      <c r="B125" t="s">
        <v>833</v>
      </c>
      <c r="C125" t="s">
        <v>588</v>
      </c>
      <c r="D125">
        <v>77</v>
      </c>
      <c r="E125" t="s">
        <v>11</v>
      </c>
      <c r="F125">
        <v>3</v>
      </c>
      <c r="G125">
        <v>1</v>
      </c>
      <c r="H125" t="s">
        <v>2</v>
      </c>
      <c r="I125" t="s">
        <v>3</v>
      </c>
      <c r="J125" t="s">
        <v>611</v>
      </c>
      <c r="K125" t="s">
        <v>606</v>
      </c>
      <c r="L125" t="s">
        <v>831</v>
      </c>
      <c r="M125" s="7">
        <v>264.74530838448641</v>
      </c>
      <c r="N125" s="7">
        <v>289.9249367957807</v>
      </c>
      <c r="O125" s="7">
        <f>M125*'Emission and cost factors'!$D$8+N125*'Emission and cost factors'!$E$8</f>
        <v>188.96198568680126</v>
      </c>
      <c r="P125" s="8">
        <f>M125*'Emission and cost factors'!$D$9+N125*'Emission and cost factors'!$E$9</f>
        <v>54.078552854746562</v>
      </c>
      <c r="Q125" s="7">
        <f t="shared" si="21"/>
        <v>19.301428571428573</v>
      </c>
      <c r="R125" s="2">
        <f t="shared" si="22"/>
        <v>14</v>
      </c>
      <c r="S125" s="2">
        <f t="shared" si="23"/>
        <v>2</v>
      </c>
      <c r="T125" s="2">
        <f t="shared" si="24"/>
        <v>0</v>
      </c>
      <c r="U125" s="7">
        <f t="shared" si="25"/>
        <v>0.42035714285714293</v>
      </c>
      <c r="V125" s="7">
        <f t="shared" si="26"/>
        <v>3.0000000000000001E-3</v>
      </c>
      <c r="W125" s="7">
        <f t="shared" si="27"/>
        <v>0</v>
      </c>
      <c r="X125">
        <v>19.7</v>
      </c>
      <c r="Y125">
        <v>19.510000000000002</v>
      </c>
      <c r="Z125">
        <v>19.649999999999999</v>
      </c>
      <c r="AA125">
        <v>19.5</v>
      </c>
      <c r="AB125">
        <v>19.34</v>
      </c>
      <c r="AC125">
        <v>19.27</v>
      </c>
      <c r="AD125">
        <v>19.32</v>
      </c>
      <c r="AE125">
        <v>18.989999999999998</v>
      </c>
      <c r="AF125">
        <v>19.05</v>
      </c>
      <c r="AG125">
        <v>19.14</v>
      </c>
      <c r="AH125">
        <v>18.920000000000002</v>
      </c>
      <c r="AI125">
        <v>19.100000000000001</v>
      </c>
      <c r="AJ125">
        <v>19.260000000000002</v>
      </c>
      <c r="AK125">
        <v>19.47</v>
      </c>
      <c r="AL125">
        <v>0.24199999999999999</v>
      </c>
      <c r="AM125">
        <v>0.35</v>
      </c>
      <c r="AN125">
        <v>0.27500000000000002</v>
      </c>
      <c r="AO125">
        <v>0.35</v>
      </c>
      <c r="AP125">
        <v>0.42499999999999999</v>
      </c>
      <c r="AQ125">
        <v>0.442</v>
      </c>
      <c r="AR125">
        <v>0.42499999999999999</v>
      </c>
      <c r="AS125">
        <v>0.51700000000000002</v>
      </c>
      <c r="AT125">
        <v>0.51700000000000002</v>
      </c>
      <c r="AU125">
        <v>0.48299999999999998</v>
      </c>
      <c r="AV125">
        <v>0.53300000000000003</v>
      </c>
      <c r="AW125">
        <v>0.51700000000000002</v>
      </c>
      <c r="AX125">
        <v>0.442</v>
      </c>
      <c r="AY125">
        <v>0.36699999999999999</v>
      </c>
      <c r="AZ125">
        <v>0</v>
      </c>
      <c r="BA125">
        <v>0</v>
      </c>
      <c r="BB125">
        <v>0</v>
      </c>
      <c r="BC125">
        <v>0</v>
      </c>
      <c r="BD125">
        <v>0</v>
      </c>
      <c r="BE125">
        <v>0</v>
      </c>
      <c r="BF125">
        <v>0</v>
      </c>
      <c r="BG125">
        <v>0</v>
      </c>
      <c r="BH125">
        <v>0</v>
      </c>
      <c r="BI125">
        <v>0</v>
      </c>
      <c r="BJ125">
        <v>4.2000000000000003E-2</v>
      </c>
      <c r="BK125">
        <v>0</v>
      </c>
      <c r="BL125">
        <v>0</v>
      </c>
      <c r="BM125">
        <v>0</v>
      </c>
      <c r="BN125">
        <v>0</v>
      </c>
      <c r="BO125">
        <v>0</v>
      </c>
      <c r="BP125">
        <v>0</v>
      </c>
      <c r="BQ125">
        <v>0</v>
      </c>
      <c r="BR125">
        <v>0</v>
      </c>
      <c r="BS125">
        <v>0</v>
      </c>
      <c r="BT125">
        <v>0</v>
      </c>
      <c r="BU125">
        <v>0</v>
      </c>
      <c r="BV125">
        <v>0</v>
      </c>
      <c r="BW125">
        <v>0</v>
      </c>
      <c r="BX125">
        <v>0</v>
      </c>
      <c r="BY125">
        <v>0</v>
      </c>
      <c r="BZ125">
        <v>0</v>
      </c>
      <c r="CA125">
        <v>0</v>
      </c>
      <c r="CB125">
        <v>14.68</v>
      </c>
      <c r="CC125">
        <v>13.42</v>
      </c>
      <c r="CD125">
        <v>13.52</v>
      </c>
      <c r="CE125">
        <v>13.15</v>
      </c>
      <c r="CF125">
        <v>12.43</v>
      </c>
      <c r="CG125">
        <v>12.09</v>
      </c>
      <c r="CH125">
        <v>12.21</v>
      </c>
      <c r="CI125">
        <v>10.81</v>
      </c>
      <c r="CJ125">
        <v>10.25</v>
      </c>
      <c r="CK125">
        <v>10.77</v>
      </c>
      <c r="CL125">
        <v>9.9700000000000006</v>
      </c>
      <c r="CM125">
        <v>10.41</v>
      </c>
      <c r="CN125">
        <v>11.62</v>
      </c>
      <c r="CO125">
        <v>12.46</v>
      </c>
      <c r="CP125">
        <v>1</v>
      </c>
      <c r="CQ125">
        <v>1</v>
      </c>
      <c r="CR125">
        <v>1</v>
      </c>
      <c r="CS125">
        <v>1</v>
      </c>
      <c r="CT125">
        <v>1</v>
      </c>
      <c r="CU125">
        <v>1</v>
      </c>
      <c r="CV125">
        <v>1</v>
      </c>
      <c r="CW125">
        <v>1</v>
      </c>
      <c r="CX125">
        <v>1</v>
      </c>
      <c r="CY125">
        <v>1</v>
      </c>
      <c r="CZ125">
        <v>1</v>
      </c>
      <c r="DA125">
        <v>1</v>
      </c>
      <c r="DB125">
        <v>1</v>
      </c>
      <c r="DC125">
        <v>1</v>
      </c>
      <c r="DD125">
        <v>1</v>
      </c>
      <c r="DE125">
        <v>1</v>
      </c>
      <c r="DF125">
        <v>1</v>
      </c>
      <c r="DG125">
        <v>1</v>
      </c>
      <c r="DH125">
        <v>1</v>
      </c>
      <c r="DI125">
        <v>1</v>
      </c>
      <c r="DJ125">
        <v>1</v>
      </c>
      <c r="DK125">
        <v>1</v>
      </c>
      <c r="DL125">
        <v>1</v>
      </c>
      <c r="DM125">
        <v>1</v>
      </c>
      <c r="DN125">
        <v>1</v>
      </c>
      <c r="DO125">
        <v>1</v>
      </c>
      <c r="DP125">
        <v>1</v>
      </c>
      <c r="DQ125">
        <v>1</v>
      </c>
      <c r="DR125">
        <v>1</v>
      </c>
      <c r="DS125">
        <v>1</v>
      </c>
      <c r="DT125">
        <v>1</v>
      </c>
      <c r="DU125">
        <v>1</v>
      </c>
      <c r="DV125">
        <v>1</v>
      </c>
      <c r="DW125">
        <v>1</v>
      </c>
      <c r="DX125">
        <v>1</v>
      </c>
      <c r="DY125">
        <v>1</v>
      </c>
      <c r="DZ125">
        <v>1</v>
      </c>
      <c r="EA125">
        <v>1</v>
      </c>
      <c r="EB125">
        <v>1</v>
      </c>
      <c r="EC125">
        <v>1</v>
      </c>
      <c r="ED125">
        <v>1</v>
      </c>
      <c r="EE125">
        <v>1</v>
      </c>
      <c r="EF125">
        <v>5.3070000000000004</v>
      </c>
      <c r="EG125">
        <v>4.1970000000000001</v>
      </c>
      <c r="EH125">
        <v>5.6070000000000002</v>
      </c>
      <c r="EI125">
        <v>3.2570000000000001</v>
      </c>
      <c r="EJ125">
        <v>3.0510000000000002</v>
      </c>
      <c r="EK125">
        <v>2.9710000000000001</v>
      </c>
      <c r="EL125">
        <v>3.153</v>
      </c>
      <c r="EM125">
        <v>-3.4</v>
      </c>
      <c r="EN125">
        <v>1.351</v>
      </c>
      <c r="EO125">
        <v>-9.7000000000000003E-2</v>
      </c>
      <c r="EP125">
        <v>-3.7</v>
      </c>
      <c r="EQ125">
        <v>3.6440000000000001</v>
      </c>
      <c r="ER125">
        <v>2.9510000000000001</v>
      </c>
      <c r="ES125">
        <v>5.9950000000000001</v>
      </c>
      <c r="ET125">
        <v>123.54781057942699</v>
      </c>
      <c r="EU125">
        <v>135.29830383803099</v>
      </c>
    </row>
    <row r="126" spans="1:151" x14ac:dyDescent="0.25">
      <c r="A126" t="s">
        <v>649</v>
      </c>
      <c r="B126" t="s">
        <v>833</v>
      </c>
      <c r="C126" t="s">
        <v>588</v>
      </c>
      <c r="D126">
        <v>78</v>
      </c>
      <c r="E126" t="s">
        <v>11</v>
      </c>
      <c r="F126">
        <v>3</v>
      </c>
      <c r="G126">
        <v>1</v>
      </c>
      <c r="H126" t="s">
        <v>2</v>
      </c>
      <c r="I126" t="s">
        <v>3</v>
      </c>
      <c r="J126" t="s">
        <v>5</v>
      </c>
      <c r="K126" t="s">
        <v>606</v>
      </c>
      <c r="L126" t="s">
        <v>831</v>
      </c>
      <c r="M126" s="7">
        <v>265.49409439522714</v>
      </c>
      <c r="N126" s="7">
        <v>289.97431171188646</v>
      </c>
      <c r="O126" s="7">
        <f>M126*'Emission and cost factors'!$D$8+N126*'Emission and cost factors'!$E$8</f>
        <v>189.14194321046546</v>
      </c>
      <c r="P126" s="8">
        <f>M126*'Emission and cost factors'!$D$9+N126*'Emission and cost factors'!$E$9</f>
        <v>54.115910532592054</v>
      </c>
      <c r="Q126" s="7">
        <f t="shared" si="21"/>
        <v>19.301428571428573</v>
      </c>
      <c r="R126" s="2">
        <f t="shared" si="22"/>
        <v>14</v>
      </c>
      <c r="S126" s="2">
        <f t="shared" si="23"/>
        <v>2</v>
      </c>
      <c r="T126" s="2">
        <f t="shared" si="24"/>
        <v>0</v>
      </c>
      <c r="U126" s="7">
        <f t="shared" si="25"/>
        <v>0.42035714285714293</v>
      </c>
      <c r="V126" s="7">
        <f t="shared" si="26"/>
        <v>3.0000000000000001E-3</v>
      </c>
      <c r="W126" s="7">
        <f t="shared" si="27"/>
        <v>0</v>
      </c>
      <c r="X126">
        <v>19.7</v>
      </c>
      <c r="Y126">
        <v>19.510000000000002</v>
      </c>
      <c r="Z126">
        <v>19.649999999999999</v>
      </c>
      <c r="AA126">
        <v>19.5</v>
      </c>
      <c r="AB126">
        <v>19.34</v>
      </c>
      <c r="AC126">
        <v>19.27</v>
      </c>
      <c r="AD126">
        <v>19.32</v>
      </c>
      <c r="AE126">
        <v>18.989999999999998</v>
      </c>
      <c r="AF126">
        <v>19.05</v>
      </c>
      <c r="AG126">
        <v>19.14</v>
      </c>
      <c r="AH126">
        <v>18.920000000000002</v>
      </c>
      <c r="AI126">
        <v>19.100000000000001</v>
      </c>
      <c r="AJ126">
        <v>19.260000000000002</v>
      </c>
      <c r="AK126">
        <v>19.47</v>
      </c>
      <c r="AL126">
        <v>0.24199999999999999</v>
      </c>
      <c r="AM126">
        <v>0.35</v>
      </c>
      <c r="AN126">
        <v>0.27500000000000002</v>
      </c>
      <c r="AO126">
        <v>0.35</v>
      </c>
      <c r="AP126">
        <v>0.42499999999999999</v>
      </c>
      <c r="AQ126">
        <v>0.442</v>
      </c>
      <c r="AR126">
        <v>0.42499999999999999</v>
      </c>
      <c r="AS126">
        <v>0.51700000000000002</v>
      </c>
      <c r="AT126">
        <v>0.51700000000000002</v>
      </c>
      <c r="AU126">
        <v>0.48299999999999998</v>
      </c>
      <c r="AV126">
        <v>0.53300000000000003</v>
      </c>
      <c r="AW126">
        <v>0.51700000000000002</v>
      </c>
      <c r="AX126">
        <v>0.442</v>
      </c>
      <c r="AY126">
        <v>0.36699999999999999</v>
      </c>
      <c r="AZ126">
        <v>0</v>
      </c>
      <c r="BA126">
        <v>0</v>
      </c>
      <c r="BB126">
        <v>0</v>
      </c>
      <c r="BC126">
        <v>0</v>
      </c>
      <c r="BD126">
        <v>0</v>
      </c>
      <c r="BE126">
        <v>0</v>
      </c>
      <c r="BF126">
        <v>0</v>
      </c>
      <c r="BG126">
        <v>0</v>
      </c>
      <c r="BH126">
        <v>0</v>
      </c>
      <c r="BI126">
        <v>0</v>
      </c>
      <c r="BJ126">
        <v>4.2000000000000003E-2</v>
      </c>
      <c r="BK126">
        <v>0</v>
      </c>
      <c r="BL126">
        <v>0</v>
      </c>
      <c r="BM126">
        <v>0</v>
      </c>
      <c r="BN126">
        <v>0</v>
      </c>
      <c r="BO126">
        <v>0</v>
      </c>
      <c r="BP126">
        <v>0</v>
      </c>
      <c r="BQ126">
        <v>0</v>
      </c>
      <c r="BR126">
        <v>0</v>
      </c>
      <c r="BS126">
        <v>0</v>
      </c>
      <c r="BT126">
        <v>0</v>
      </c>
      <c r="BU126">
        <v>0</v>
      </c>
      <c r="BV126">
        <v>0</v>
      </c>
      <c r="BW126">
        <v>0</v>
      </c>
      <c r="BX126">
        <v>0</v>
      </c>
      <c r="BY126">
        <v>0</v>
      </c>
      <c r="BZ126">
        <v>0</v>
      </c>
      <c r="CA126">
        <v>0</v>
      </c>
      <c r="CB126">
        <v>14.68</v>
      </c>
      <c r="CC126">
        <v>13.42</v>
      </c>
      <c r="CD126">
        <v>13.52</v>
      </c>
      <c r="CE126">
        <v>13.15</v>
      </c>
      <c r="CF126">
        <v>12.43</v>
      </c>
      <c r="CG126">
        <v>12.09</v>
      </c>
      <c r="CH126">
        <v>12.21</v>
      </c>
      <c r="CI126">
        <v>10.81</v>
      </c>
      <c r="CJ126">
        <v>10.25</v>
      </c>
      <c r="CK126">
        <v>10.77</v>
      </c>
      <c r="CL126">
        <v>9.98</v>
      </c>
      <c r="CM126">
        <v>10.41</v>
      </c>
      <c r="CN126">
        <v>11.62</v>
      </c>
      <c r="CO126">
        <v>12.46</v>
      </c>
      <c r="CP126">
        <v>1</v>
      </c>
      <c r="CQ126">
        <v>1</v>
      </c>
      <c r="CR126">
        <v>1</v>
      </c>
      <c r="CS126">
        <v>1</v>
      </c>
      <c r="CT126">
        <v>1</v>
      </c>
      <c r="CU126">
        <v>1</v>
      </c>
      <c r="CV126">
        <v>1</v>
      </c>
      <c r="CW126">
        <v>1</v>
      </c>
      <c r="CX126">
        <v>1</v>
      </c>
      <c r="CY126">
        <v>1</v>
      </c>
      <c r="CZ126">
        <v>1</v>
      </c>
      <c r="DA126">
        <v>1</v>
      </c>
      <c r="DB126">
        <v>1</v>
      </c>
      <c r="DC126">
        <v>1</v>
      </c>
      <c r="DD126">
        <v>1</v>
      </c>
      <c r="DE126">
        <v>1</v>
      </c>
      <c r="DF126">
        <v>1</v>
      </c>
      <c r="DG126">
        <v>1</v>
      </c>
      <c r="DH126">
        <v>1</v>
      </c>
      <c r="DI126">
        <v>1</v>
      </c>
      <c r="DJ126">
        <v>1</v>
      </c>
      <c r="DK126">
        <v>1</v>
      </c>
      <c r="DL126">
        <v>1</v>
      </c>
      <c r="DM126">
        <v>1</v>
      </c>
      <c r="DN126">
        <v>1</v>
      </c>
      <c r="DO126">
        <v>1</v>
      </c>
      <c r="DP126">
        <v>1</v>
      </c>
      <c r="DQ126">
        <v>1</v>
      </c>
      <c r="DR126">
        <v>1</v>
      </c>
      <c r="DS126">
        <v>1</v>
      </c>
      <c r="DT126">
        <v>1</v>
      </c>
      <c r="DU126">
        <v>1</v>
      </c>
      <c r="DV126">
        <v>1</v>
      </c>
      <c r="DW126">
        <v>1</v>
      </c>
      <c r="DX126">
        <v>1</v>
      </c>
      <c r="DY126">
        <v>1</v>
      </c>
      <c r="DZ126">
        <v>1</v>
      </c>
      <c r="EA126">
        <v>1</v>
      </c>
      <c r="EB126">
        <v>1</v>
      </c>
      <c r="EC126">
        <v>1</v>
      </c>
      <c r="ED126">
        <v>1</v>
      </c>
      <c r="EE126">
        <v>1</v>
      </c>
      <c r="EF126">
        <v>5.3070000000000004</v>
      </c>
      <c r="EG126">
        <v>4.1970000000000001</v>
      </c>
      <c r="EH126">
        <v>5.6070000000000002</v>
      </c>
      <c r="EI126">
        <v>3.2570000000000001</v>
      </c>
      <c r="EJ126">
        <v>3.0510000000000002</v>
      </c>
      <c r="EK126">
        <v>2.9710000000000001</v>
      </c>
      <c r="EL126">
        <v>3.153</v>
      </c>
      <c r="EM126">
        <v>-3.4</v>
      </c>
      <c r="EN126">
        <v>1.351</v>
      </c>
      <c r="EO126">
        <v>-9.7000000000000003E-2</v>
      </c>
      <c r="EP126">
        <v>-3.7</v>
      </c>
      <c r="EQ126">
        <v>3.6440000000000001</v>
      </c>
      <c r="ER126">
        <v>2.9510000000000001</v>
      </c>
      <c r="ES126">
        <v>5.9950000000000001</v>
      </c>
      <c r="ET126">
        <v>123.897244051106</v>
      </c>
      <c r="EU126">
        <v>135.32134546554701</v>
      </c>
    </row>
    <row r="127" spans="1:151" x14ac:dyDescent="0.25">
      <c r="A127" t="s">
        <v>650</v>
      </c>
      <c r="B127" t="s">
        <v>833</v>
      </c>
      <c r="C127" t="s">
        <v>588</v>
      </c>
      <c r="D127">
        <v>85</v>
      </c>
      <c r="E127" t="s">
        <v>11</v>
      </c>
      <c r="F127">
        <v>3</v>
      </c>
      <c r="G127">
        <v>1</v>
      </c>
      <c r="H127" t="s">
        <v>8</v>
      </c>
      <c r="I127" t="s">
        <v>612</v>
      </c>
      <c r="J127" t="s">
        <v>611</v>
      </c>
      <c r="K127" t="s">
        <v>606</v>
      </c>
      <c r="L127" t="s">
        <v>831</v>
      </c>
      <c r="M127" s="7">
        <v>204.53920826939162</v>
      </c>
      <c r="N127" s="7">
        <v>142.29875823109845</v>
      </c>
      <c r="O127" s="7">
        <f>M127*'Emission and cost factors'!$D$8+N127*'Emission and cost factors'!$E$8</f>
        <v>108.41066252287752</v>
      </c>
      <c r="P127" s="8">
        <f>M127*'Emission and cost factors'!$D$9+N127*'Emission and cost factors'!$E$9</f>
        <v>29.52638206544043</v>
      </c>
      <c r="Q127" s="7">
        <f t="shared" si="21"/>
        <v>20.125714285714285</v>
      </c>
      <c r="R127" s="2">
        <f t="shared" si="22"/>
        <v>2</v>
      </c>
      <c r="S127" s="2">
        <f t="shared" si="23"/>
        <v>0</v>
      </c>
      <c r="T127" s="2">
        <f t="shared" si="24"/>
        <v>0</v>
      </c>
      <c r="U127" s="7">
        <f t="shared" si="25"/>
        <v>5.3571428571428581E-3</v>
      </c>
      <c r="V127" s="7">
        <f t="shared" si="26"/>
        <v>0</v>
      </c>
      <c r="W127" s="7">
        <f t="shared" si="27"/>
        <v>0</v>
      </c>
      <c r="X127">
        <v>20.36</v>
      </c>
      <c r="Y127">
        <v>20.22</v>
      </c>
      <c r="Z127">
        <v>20.3</v>
      </c>
      <c r="AA127">
        <v>20.21</v>
      </c>
      <c r="AB127">
        <v>20.14</v>
      </c>
      <c r="AC127">
        <v>20.079999999999998</v>
      </c>
      <c r="AD127">
        <v>20.100000000000001</v>
      </c>
      <c r="AE127">
        <v>19.95</v>
      </c>
      <c r="AF127">
        <v>20.02</v>
      </c>
      <c r="AG127">
        <v>20.04</v>
      </c>
      <c r="AH127">
        <v>19.96</v>
      </c>
      <c r="AI127">
        <v>20.04</v>
      </c>
      <c r="AJ127">
        <v>20.100000000000001</v>
      </c>
      <c r="AK127">
        <v>20.239999999999998</v>
      </c>
      <c r="AL127">
        <v>0</v>
      </c>
      <c r="AM127">
        <v>0</v>
      </c>
      <c r="AN127">
        <v>0</v>
      </c>
      <c r="AO127">
        <v>0</v>
      </c>
      <c r="AP127">
        <v>0</v>
      </c>
      <c r="AQ127">
        <v>0</v>
      </c>
      <c r="AR127">
        <v>0</v>
      </c>
      <c r="AS127">
        <v>4.2000000000000003E-2</v>
      </c>
      <c r="AT127">
        <v>0</v>
      </c>
      <c r="AU127">
        <v>0</v>
      </c>
      <c r="AV127">
        <v>3.3000000000000002E-2</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17.3</v>
      </c>
      <c r="CC127">
        <v>15.68</v>
      </c>
      <c r="CD127">
        <v>15.83</v>
      </c>
      <c r="CE127">
        <v>15.47</v>
      </c>
      <c r="CF127">
        <v>15.01</v>
      </c>
      <c r="CG127">
        <v>14.72</v>
      </c>
      <c r="CH127">
        <v>14.91</v>
      </c>
      <c r="CI127">
        <v>14</v>
      </c>
      <c r="CJ127">
        <v>13.96</v>
      </c>
      <c r="CK127">
        <v>14.18</v>
      </c>
      <c r="CL127">
        <v>13.97</v>
      </c>
      <c r="CM127">
        <v>14.17</v>
      </c>
      <c r="CN127">
        <v>14.82</v>
      </c>
      <c r="CO127">
        <v>15.53</v>
      </c>
      <c r="CP127">
        <v>1</v>
      </c>
      <c r="CQ127">
        <v>1</v>
      </c>
      <c r="CR127">
        <v>1</v>
      </c>
      <c r="CS127">
        <v>1</v>
      </c>
      <c r="CT127">
        <v>1</v>
      </c>
      <c r="CU127">
        <v>1</v>
      </c>
      <c r="CV127">
        <v>1</v>
      </c>
      <c r="CW127">
        <v>1</v>
      </c>
      <c r="CX127">
        <v>1</v>
      </c>
      <c r="CY127">
        <v>1</v>
      </c>
      <c r="CZ127">
        <v>1</v>
      </c>
      <c r="DA127">
        <v>1</v>
      </c>
      <c r="DB127">
        <v>1</v>
      </c>
      <c r="DC127">
        <v>1</v>
      </c>
      <c r="DD127">
        <v>1</v>
      </c>
      <c r="DE127">
        <v>1</v>
      </c>
      <c r="DF127">
        <v>1</v>
      </c>
      <c r="DG127">
        <v>1</v>
      </c>
      <c r="DH127">
        <v>1</v>
      </c>
      <c r="DI127">
        <v>1</v>
      </c>
      <c r="DJ127">
        <v>1</v>
      </c>
      <c r="DK127">
        <v>1</v>
      </c>
      <c r="DL127">
        <v>1</v>
      </c>
      <c r="DM127">
        <v>1</v>
      </c>
      <c r="DN127">
        <v>1</v>
      </c>
      <c r="DO127">
        <v>1</v>
      </c>
      <c r="DP127">
        <v>1</v>
      </c>
      <c r="DQ127">
        <v>1</v>
      </c>
      <c r="DR127">
        <v>1</v>
      </c>
      <c r="DS127">
        <v>1</v>
      </c>
      <c r="DT127">
        <v>1</v>
      </c>
      <c r="DU127">
        <v>1</v>
      </c>
      <c r="DV127">
        <v>1</v>
      </c>
      <c r="DW127">
        <v>1</v>
      </c>
      <c r="DX127">
        <v>1</v>
      </c>
      <c r="DY127">
        <v>1</v>
      </c>
      <c r="DZ127">
        <v>1</v>
      </c>
      <c r="EA127">
        <v>1</v>
      </c>
      <c r="EB127">
        <v>1</v>
      </c>
      <c r="EC127">
        <v>1</v>
      </c>
      <c r="ED127">
        <v>1</v>
      </c>
      <c r="EE127">
        <v>1</v>
      </c>
      <c r="EF127">
        <v>5.3070000000000004</v>
      </c>
      <c r="EG127">
        <v>4.1970000000000001</v>
      </c>
      <c r="EH127">
        <v>5.6070000000000002</v>
      </c>
      <c r="EI127">
        <v>3.2570000000000001</v>
      </c>
      <c r="EJ127">
        <v>3.0510000000000002</v>
      </c>
      <c r="EK127">
        <v>2.9710000000000001</v>
      </c>
      <c r="EL127">
        <v>3.153</v>
      </c>
      <c r="EM127">
        <v>-3.4</v>
      </c>
      <c r="EN127">
        <v>1.351</v>
      </c>
      <c r="EO127">
        <v>-9.7000000000000003E-2</v>
      </c>
      <c r="EP127">
        <v>-3.7</v>
      </c>
      <c r="EQ127">
        <v>3.6440000000000001</v>
      </c>
      <c r="ER127">
        <v>2.9510000000000001</v>
      </c>
      <c r="ES127">
        <v>5.9950000000000001</v>
      </c>
      <c r="ET127">
        <v>95.451630525716098</v>
      </c>
      <c r="EU127">
        <v>66.406087174512606</v>
      </c>
    </row>
    <row r="128" spans="1:151" x14ac:dyDescent="0.25">
      <c r="A128" t="s">
        <v>651</v>
      </c>
      <c r="B128" t="s">
        <v>833</v>
      </c>
      <c r="C128" t="s">
        <v>588</v>
      </c>
      <c r="D128">
        <v>86</v>
      </c>
      <c r="E128" t="s">
        <v>11</v>
      </c>
      <c r="F128">
        <v>3</v>
      </c>
      <c r="G128">
        <v>1</v>
      </c>
      <c r="H128" t="s">
        <v>8</v>
      </c>
      <c r="I128" t="s">
        <v>612</v>
      </c>
      <c r="J128" t="s">
        <v>5</v>
      </c>
      <c r="K128" t="s">
        <v>606</v>
      </c>
      <c r="L128" t="s">
        <v>831</v>
      </c>
      <c r="M128" s="7">
        <v>206.66789114815842</v>
      </c>
      <c r="N128" s="7">
        <v>142.40435300040085</v>
      </c>
      <c r="O128" s="7">
        <f>M128*'Emission and cost factors'!$D$8+N128*'Emission and cost factors'!$E$8</f>
        <v>108.90625952129767</v>
      </c>
      <c r="P128" s="8">
        <f>M128*'Emission and cost factors'!$D$9+N128*'Emission and cost factors'!$E$9</f>
        <v>29.627368595986461</v>
      </c>
      <c r="Q128" s="7">
        <f t="shared" si="21"/>
        <v>20.125714285714285</v>
      </c>
      <c r="R128" s="2">
        <f t="shared" si="22"/>
        <v>2</v>
      </c>
      <c r="S128" s="2">
        <f t="shared" si="23"/>
        <v>0</v>
      </c>
      <c r="T128" s="2">
        <f t="shared" si="24"/>
        <v>0</v>
      </c>
      <c r="U128" s="7">
        <f t="shared" si="25"/>
        <v>5.3571428571428581E-3</v>
      </c>
      <c r="V128" s="7">
        <f t="shared" si="26"/>
        <v>0</v>
      </c>
      <c r="W128" s="7">
        <f t="shared" si="27"/>
        <v>0</v>
      </c>
      <c r="X128">
        <v>20.36</v>
      </c>
      <c r="Y128">
        <v>20.22</v>
      </c>
      <c r="Z128">
        <v>20.3</v>
      </c>
      <c r="AA128">
        <v>20.21</v>
      </c>
      <c r="AB128">
        <v>20.14</v>
      </c>
      <c r="AC128">
        <v>20.079999999999998</v>
      </c>
      <c r="AD128">
        <v>20.100000000000001</v>
      </c>
      <c r="AE128">
        <v>19.95</v>
      </c>
      <c r="AF128">
        <v>20.02</v>
      </c>
      <c r="AG128">
        <v>20.04</v>
      </c>
      <c r="AH128">
        <v>19.96</v>
      </c>
      <c r="AI128">
        <v>20.04</v>
      </c>
      <c r="AJ128">
        <v>20.100000000000001</v>
      </c>
      <c r="AK128">
        <v>20.239999999999998</v>
      </c>
      <c r="AL128">
        <v>0</v>
      </c>
      <c r="AM128">
        <v>0</v>
      </c>
      <c r="AN128">
        <v>0</v>
      </c>
      <c r="AO128">
        <v>0</v>
      </c>
      <c r="AP128">
        <v>0</v>
      </c>
      <c r="AQ128">
        <v>0</v>
      </c>
      <c r="AR128">
        <v>0</v>
      </c>
      <c r="AS128">
        <v>4.2000000000000003E-2</v>
      </c>
      <c r="AT128">
        <v>0</v>
      </c>
      <c r="AU128">
        <v>0</v>
      </c>
      <c r="AV128">
        <v>3.3000000000000002E-2</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17.3</v>
      </c>
      <c r="CC128">
        <v>15.68</v>
      </c>
      <c r="CD128">
        <v>15.83</v>
      </c>
      <c r="CE128">
        <v>15.47</v>
      </c>
      <c r="CF128">
        <v>15.01</v>
      </c>
      <c r="CG128">
        <v>14.72</v>
      </c>
      <c r="CH128">
        <v>14.91</v>
      </c>
      <c r="CI128">
        <v>13.99</v>
      </c>
      <c r="CJ128">
        <v>13.96</v>
      </c>
      <c r="CK128">
        <v>14.18</v>
      </c>
      <c r="CL128">
        <v>13.97</v>
      </c>
      <c r="CM128">
        <v>14.17</v>
      </c>
      <c r="CN128">
        <v>14.82</v>
      </c>
      <c r="CO128">
        <v>15.53</v>
      </c>
      <c r="CP128">
        <v>1</v>
      </c>
      <c r="CQ128">
        <v>1</v>
      </c>
      <c r="CR128">
        <v>1</v>
      </c>
      <c r="CS128">
        <v>1</v>
      </c>
      <c r="CT128">
        <v>1</v>
      </c>
      <c r="CU128">
        <v>1</v>
      </c>
      <c r="CV128">
        <v>1</v>
      </c>
      <c r="CW128">
        <v>1</v>
      </c>
      <c r="CX128">
        <v>1</v>
      </c>
      <c r="CY128">
        <v>1</v>
      </c>
      <c r="CZ128">
        <v>1</v>
      </c>
      <c r="DA128">
        <v>1</v>
      </c>
      <c r="DB128">
        <v>1</v>
      </c>
      <c r="DC128">
        <v>1</v>
      </c>
      <c r="DD128">
        <v>1</v>
      </c>
      <c r="DE128">
        <v>1</v>
      </c>
      <c r="DF128">
        <v>1</v>
      </c>
      <c r="DG128">
        <v>1</v>
      </c>
      <c r="DH128">
        <v>1</v>
      </c>
      <c r="DI128">
        <v>1</v>
      </c>
      <c r="DJ128">
        <v>1</v>
      </c>
      <c r="DK128">
        <v>1</v>
      </c>
      <c r="DL128">
        <v>1</v>
      </c>
      <c r="DM128">
        <v>1</v>
      </c>
      <c r="DN128">
        <v>1</v>
      </c>
      <c r="DO128">
        <v>1</v>
      </c>
      <c r="DP128">
        <v>1</v>
      </c>
      <c r="DQ128">
        <v>1</v>
      </c>
      <c r="DR128">
        <v>1</v>
      </c>
      <c r="DS128">
        <v>1</v>
      </c>
      <c r="DT128">
        <v>1</v>
      </c>
      <c r="DU128">
        <v>1</v>
      </c>
      <c r="DV128">
        <v>1</v>
      </c>
      <c r="DW128">
        <v>1</v>
      </c>
      <c r="DX128">
        <v>1</v>
      </c>
      <c r="DY128">
        <v>1</v>
      </c>
      <c r="DZ128">
        <v>1</v>
      </c>
      <c r="EA128">
        <v>1</v>
      </c>
      <c r="EB128">
        <v>1</v>
      </c>
      <c r="EC128">
        <v>1</v>
      </c>
      <c r="ED128">
        <v>1</v>
      </c>
      <c r="EE128">
        <v>1</v>
      </c>
      <c r="EF128">
        <v>5.3070000000000004</v>
      </c>
      <c r="EG128">
        <v>4.1970000000000001</v>
      </c>
      <c r="EH128">
        <v>5.6070000000000002</v>
      </c>
      <c r="EI128">
        <v>3.2570000000000001</v>
      </c>
      <c r="EJ128">
        <v>3.0510000000000002</v>
      </c>
      <c r="EK128">
        <v>2.9710000000000001</v>
      </c>
      <c r="EL128">
        <v>3.153</v>
      </c>
      <c r="EM128">
        <v>-3.4</v>
      </c>
      <c r="EN128">
        <v>1.351</v>
      </c>
      <c r="EO128">
        <v>-9.7000000000000003E-2</v>
      </c>
      <c r="EP128">
        <v>-3.7</v>
      </c>
      <c r="EQ128">
        <v>3.6440000000000001</v>
      </c>
      <c r="ER128">
        <v>2.9510000000000001</v>
      </c>
      <c r="ES128">
        <v>5.9950000000000001</v>
      </c>
      <c r="ET128">
        <v>96.445015869140605</v>
      </c>
      <c r="EU128">
        <v>66.455364733520398</v>
      </c>
    </row>
    <row r="129" spans="1:151" x14ac:dyDescent="0.25">
      <c r="A129" t="s">
        <v>652</v>
      </c>
      <c r="B129" t="s">
        <v>833</v>
      </c>
      <c r="C129" t="s">
        <v>588</v>
      </c>
      <c r="D129">
        <v>87</v>
      </c>
      <c r="E129" t="s">
        <v>11</v>
      </c>
      <c r="F129">
        <v>3</v>
      </c>
      <c r="G129">
        <v>1</v>
      </c>
      <c r="H129" t="s">
        <v>8</v>
      </c>
      <c r="I129" t="s">
        <v>7</v>
      </c>
      <c r="J129" t="s">
        <v>611</v>
      </c>
      <c r="K129" t="s">
        <v>606</v>
      </c>
      <c r="L129" t="s">
        <v>831</v>
      </c>
      <c r="M129" s="7">
        <v>206.09025109863279</v>
      </c>
      <c r="N129" s="7">
        <v>141.71168196259481</v>
      </c>
      <c r="O129" s="7">
        <f>M129*'Emission and cost factors'!$D$8+N129*'Emission and cost factors'!$E$8</f>
        <v>108.46632643350651</v>
      </c>
      <c r="P129" s="8">
        <f>M129*'Emission and cost factors'!$D$9+N129*'Emission and cost factors'!$E$9</f>
        <v>29.500362338334533</v>
      </c>
      <c r="Q129" s="7">
        <f t="shared" si="21"/>
        <v>20.224999999999998</v>
      </c>
      <c r="R129" s="2">
        <f t="shared" si="22"/>
        <v>0</v>
      </c>
      <c r="S129" s="2">
        <f t="shared" si="23"/>
        <v>0</v>
      </c>
      <c r="T129" s="2">
        <f t="shared" si="24"/>
        <v>0</v>
      </c>
      <c r="U129" s="7">
        <f t="shared" si="25"/>
        <v>0</v>
      </c>
      <c r="V129" s="7">
        <f t="shared" si="26"/>
        <v>0</v>
      </c>
      <c r="W129" s="7">
        <f t="shared" si="27"/>
        <v>0</v>
      </c>
      <c r="X129">
        <v>20.440000000000001</v>
      </c>
      <c r="Y129">
        <v>20.32</v>
      </c>
      <c r="Z129">
        <v>20.38</v>
      </c>
      <c r="AA129">
        <v>20.3</v>
      </c>
      <c r="AB129">
        <v>20.23</v>
      </c>
      <c r="AC129">
        <v>20.18</v>
      </c>
      <c r="AD129">
        <v>20.2</v>
      </c>
      <c r="AE129">
        <v>20.07</v>
      </c>
      <c r="AF129">
        <v>20.13</v>
      </c>
      <c r="AG129">
        <v>20.149999999999999</v>
      </c>
      <c r="AH129">
        <v>20.079999999999998</v>
      </c>
      <c r="AI129">
        <v>20.149999999999999</v>
      </c>
      <c r="AJ129">
        <v>20.2</v>
      </c>
      <c r="AK129">
        <v>20.32</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17.489999999999998</v>
      </c>
      <c r="CC129">
        <v>15.93</v>
      </c>
      <c r="CD129">
        <v>15.88</v>
      </c>
      <c r="CE129">
        <v>15.57</v>
      </c>
      <c r="CF129">
        <v>15.09</v>
      </c>
      <c r="CG129">
        <v>14.8</v>
      </c>
      <c r="CH129">
        <v>14.93</v>
      </c>
      <c r="CI129">
        <v>14.15</v>
      </c>
      <c r="CJ129">
        <v>14.06</v>
      </c>
      <c r="CK129">
        <v>14.27</v>
      </c>
      <c r="CL129">
        <v>14.05</v>
      </c>
      <c r="CM129">
        <v>14.22</v>
      </c>
      <c r="CN129">
        <v>14.82</v>
      </c>
      <c r="CO129">
        <v>15.51</v>
      </c>
      <c r="CP129">
        <v>1</v>
      </c>
      <c r="CQ129">
        <v>1</v>
      </c>
      <c r="CR129">
        <v>1</v>
      </c>
      <c r="CS129">
        <v>1</v>
      </c>
      <c r="CT129">
        <v>1</v>
      </c>
      <c r="CU129">
        <v>1</v>
      </c>
      <c r="CV129">
        <v>1</v>
      </c>
      <c r="CW129">
        <v>1</v>
      </c>
      <c r="CX129">
        <v>1</v>
      </c>
      <c r="CY129">
        <v>1</v>
      </c>
      <c r="CZ129">
        <v>1</v>
      </c>
      <c r="DA129">
        <v>1</v>
      </c>
      <c r="DB129">
        <v>1</v>
      </c>
      <c r="DC129">
        <v>1</v>
      </c>
      <c r="DD129">
        <v>1</v>
      </c>
      <c r="DE129">
        <v>1</v>
      </c>
      <c r="DF129">
        <v>1</v>
      </c>
      <c r="DG129">
        <v>1</v>
      </c>
      <c r="DH129">
        <v>1</v>
      </c>
      <c r="DI129">
        <v>1</v>
      </c>
      <c r="DJ129">
        <v>1</v>
      </c>
      <c r="DK129">
        <v>1</v>
      </c>
      <c r="DL129">
        <v>1</v>
      </c>
      <c r="DM129">
        <v>1</v>
      </c>
      <c r="DN129">
        <v>1</v>
      </c>
      <c r="DO129">
        <v>1</v>
      </c>
      <c r="DP129">
        <v>1</v>
      </c>
      <c r="DQ129">
        <v>1</v>
      </c>
      <c r="DR129">
        <v>1</v>
      </c>
      <c r="DS129">
        <v>1</v>
      </c>
      <c r="DT129">
        <v>1</v>
      </c>
      <c r="DU129">
        <v>1</v>
      </c>
      <c r="DV129">
        <v>1</v>
      </c>
      <c r="DW129">
        <v>1</v>
      </c>
      <c r="DX129">
        <v>1</v>
      </c>
      <c r="DY129">
        <v>1</v>
      </c>
      <c r="DZ129">
        <v>1</v>
      </c>
      <c r="EA129">
        <v>1</v>
      </c>
      <c r="EB129">
        <v>1</v>
      </c>
      <c r="EC129">
        <v>1</v>
      </c>
      <c r="ED129">
        <v>1</v>
      </c>
      <c r="EE129">
        <v>1</v>
      </c>
      <c r="EF129">
        <v>5.3070000000000004</v>
      </c>
      <c r="EG129">
        <v>4.1970000000000001</v>
      </c>
      <c r="EH129">
        <v>5.6070000000000002</v>
      </c>
      <c r="EI129">
        <v>3.2570000000000001</v>
      </c>
      <c r="EJ129">
        <v>3.0510000000000002</v>
      </c>
      <c r="EK129">
        <v>2.9710000000000001</v>
      </c>
      <c r="EL129">
        <v>3.153</v>
      </c>
      <c r="EM129">
        <v>-3.4</v>
      </c>
      <c r="EN129">
        <v>1.351</v>
      </c>
      <c r="EO129">
        <v>-9.7000000000000003E-2</v>
      </c>
      <c r="EP129">
        <v>-3.7</v>
      </c>
      <c r="EQ129">
        <v>3.6440000000000001</v>
      </c>
      <c r="ER129">
        <v>2.9510000000000001</v>
      </c>
      <c r="ES129">
        <v>5.9950000000000001</v>
      </c>
      <c r="ET129">
        <v>96.175450512695306</v>
      </c>
      <c r="EU129">
        <v>66.132118249210905</v>
      </c>
    </row>
    <row r="130" spans="1:151" x14ac:dyDescent="0.25">
      <c r="A130" t="s">
        <v>654</v>
      </c>
      <c r="B130" t="s">
        <v>833</v>
      </c>
      <c r="C130" t="s">
        <v>588</v>
      </c>
      <c r="D130">
        <v>89</v>
      </c>
      <c r="E130" t="s">
        <v>11</v>
      </c>
      <c r="F130">
        <v>3</v>
      </c>
      <c r="G130">
        <v>1</v>
      </c>
      <c r="H130" t="s">
        <v>8</v>
      </c>
      <c r="I130" t="s">
        <v>3</v>
      </c>
      <c r="J130" t="s">
        <v>611</v>
      </c>
      <c r="K130" t="s">
        <v>606</v>
      </c>
      <c r="L130" t="s">
        <v>831</v>
      </c>
      <c r="M130" s="7">
        <v>205.61880350167391</v>
      </c>
      <c r="N130" s="7">
        <v>147.72022506993684</v>
      </c>
      <c r="O130" s="7">
        <f>M130*'Emission and cost factors'!$D$8+N130*'Emission and cost factors'!$E$8</f>
        <v>111.13125226752247</v>
      </c>
      <c r="P130" s="8">
        <f>M130*'Emission and cost factors'!$D$9+N130*'Emission and cost factors'!$E$9</f>
        <v>30.382785900557479</v>
      </c>
      <c r="Q130" s="7">
        <f t="shared" si="21"/>
        <v>20</v>
      </c>
      <c r="R130" s="2">
        <f t="shared" si="22"/>
        <v>8</v>
      </c>
      <c r="S130" s="2">
        <f t="shared" si="23"/>
        <v>0</v>
      </c>
      <c r="T130" s="2">
        <f t="shared" si="24"/>
        <v>0</v>
      </c>
      <c r="U130" s="7">
        <f t="shared" si="25"/>
        <v>0.05</v>
      </c>
      <c r="V130" s="7">
        <f t="shared" si="26"/>
        <v>0</v>
      </c>
      <c r="W130" s="7">
        <f t="shared" si="27"/>
        <v>0</v>
      </c>
      <c r="X130">
        <v>20.27</v>
      </c>
      <c r="Y130">
        <v>20.100000000000001</v>
      </c>
      <c r="Z130">
        <v>20.190000000000001</v>
      </c>
      <c r="AA130">
        <v>20.09</v>
      </c>
      <c r="AB130">
        <v>20.010000000000002</v>
      </c>
      <c r="AC130">
        <v>19.95</v>
      </c>
      <c r="AD130">
        <v>19.97</v>
      </c>
      <c r="AE130">
        <v>19.8</v>
      </c>
      <c r="AF130">
        <v>19.88</v>
      </c>
      <c r="AG130">
        <v>19.91</v>
      </c>
      <c r="AH130">
        <v>19.809999999999999</v>
      </c>
      <c r="AI130">
        <v>19.91</v>
      </c>
      <c r="AJ130">
        <v>19.98</v>
      </c>
      <c r="AK130">
        <v>20.13</v>
      </c>
      <c r="AL130">
        <v>0</v>
      </c>
      <c r="AM130">
        <v>0</v>
      </c>
      <c r="AN130">
        <v>0</v>
      </c>
      <c r="AO130">
        <v>0</v>
      </c>
      <c r="AP130">
        <v>0</v>
      </c>
      <c r="AQ130">
        <v>0.05</v>
      </c>
      <c r="AR130">
        <v>2.5000000000000001E-2</v>
      </c>
      <c r="AS130">
        <v>0.16700000000000001</v>
      </c>
      <c r="AT130">
        <v>0.11700000000000001</v>
      </c>
      <c r="AU130">
        <v>8.3000000000000004E-2</v>
      </c>
      <c r="AV130">
        <v>0.158</v>
      </c>
      <c r="AW130">
        <v>8.3000000000000004E-2</v>
      </c>
      <c r="AX130">
        <v>1.7000000000000001E-2</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17.190000000000001</v>
      </c>
      <c r="CC130">
        <v>15.51</v>
      </c>
      <c r="CD130">
        <v>15.74</v>
      </c>
      <c r="CE130">
        <v>15.34</v>
      </c>
      <c r="CF130">
        <v>14.88</v>
      </c>
      <c r="CG130">
        <v>14.65</v>
      </c>
      <c r="CH130">
        <v>14.78</v>
      </c>
      <c r="CI130">
        <v>13.98</v>
      </c>
      <c r="CJ130">
        <v>13.96</v>
      </c>
      <c r="CK130">
        <v>14.25</v>
      </c>
      <c r="CL130">
        <v>13.97</v>
      </c>
      <c r="CM130">
        <v>14.22</v>
      </c>
      <c r="CN130">
        <v>14.86</v>
      </c>
      <c r="CO130">
        <v>15.53</v>
      </c>
      <c r="CP130">
        <v>1</v>
      </c>
      <c r="CQ130">
        <v>1</v>
      </c>
      <c r="CR130">
        <v>1</v>
      </c>
      <c r="CS130">
        <v>1</v>
      </c>
      <c r="CT130">
        <v>1</v>
      </c>
      <c r="CU130">
        <v>1</v>
      </c>
      <c r="CV130">
        <v>1</v>
      </c>
      <c r="CW130">
        <v>1</v>
      </c>
      <c r="CX130">
        <v>1</v>
      </c>
      <c r="CY130">
        <v>1</v>
      </c>
      <c r="CZ130">
        <v>1</v>
      </c>
      <c r="DA130">
        <v>1</v>
      </c>
      <c r="DB130">
        <v>1</v>
      </c>
      <c r="DC130">
        <v>1</v>
      </c>
      <c r="DD130">
        <v>1</v>
      </c>
      <c r="DE130">
        <v>1</v>
      </c>
      <c r="DF130">
        <v>1</v>
      </c>
      <c r="DG130">
        <v>1</v>
      </c>
      <c r="DH130">
        <v>1</v>
      </c>
      <c r="DI130">
        <v>1</v>
      </c>
      <c r="DJ130">
        <v>1</v>
      </c>
      <c r="DK130">
        <v>1</v>
      </c>
      <c r="DL130">
        <v>1</v>
      </c>
      <c r="DM130">
        <v>1</v>
      </c>
      <c r="DN130">
        <v>1</v>
      </c>
      <c r="DO130">
        <v>1</v>
      </c>
      <c r="DP130">
        <v>1</v>
      </c>
      <c r="DQ130">
        <v>1</v>
      </c>
      <c r="DR130">
        <v>1</v>
      </c>
      <c r="DS130">
        <v>1</v>
      </c>
      <c r="DT130">
        <v>1</v>
      </c>
      <c r="DU130">
        <v>1</v>
      </c>
      <c r="DV130">
        <v>1</v>
      </c>
      <c r="DW130">
        <v>1</v>
      </c>
      <c r="DX130">
        <v>1</v>
      </c>
      <c r="DY130">
        <v>1</v>
      </c>
      <c r="DZ130">
        <v>1</v>
      </c>
      <c r="EA130">
        <v>1</v>
      </c>
      <c r="EB130">
        <v>1</v>
      </c>
      <c r="EC130">
        <v>1</v>
      </c>
      <c r="ED130">
        <v>1</v>
      </c>
      <c r="EE130">
        <v>1</v>
      </c>
      <c r="EF130">
        <v>5.3070000000000004</v>
      </c>
      <c r="EG130">
        <v>4.1970000000000001</v>
      </c>
      <c r="EH130">
        <v>5.6070000000000002</v>
      </c>
      <c r="EI130">
        <v>3.2570000000000001</v>
      </c>
      <c r="EJ130">
        <v>3.0510000000000002</v>
      </c>
      <c r="EK130">
        <v>2.9710000000000001</v>
      </c>
      <c r="EL130">
        <v>3.153</v>
      </c>
      <c r="EM130">
        <v>-3.4</v>
      </c>
      <c r="EN130">
        <v>1.351</v>
      </c>
      <c r="EO130">
        <v>-9.7000000000000003E-2</v>
      </c>
      <c r="EP130">
        <v>-3.7</v>
      </c>
      <c r="EQ130">
        <v>3.6440000000000001</v>
      </c>
      <c r="ER130">
        <v>2.9510000000000001</v>
      </c>
      <c r="ES130">
        <v>5.9950000000000001</v>
      </c>
      <c r="ET130">
        <v>95.955441634114493</v>
      </c>
      <c r="EU130">
        <v>68.936105032637201</v>
      </c>
    </row>
    <row r="131" spans="1:151" x14ac:dyDescent="0.25">
      <c r="A131" t="s">
        <v>655</v>
      </c>
      <c r="B131" t="s">
        <v>833</v>
      </c>
      <c r="C131" t="s">
        <v>588</v>
      </c>
      <c r="D131">
        <v>90</v>
      </c>
      <c r="E131" t="s">
        <v>11</v>
      </c>
      <c r="F131">
        <v>3</v>
      </c>
      <c r="G131">
        <v>1</v>
      </c>
      <c r="H131" t="s">
        <v>8</v>
      </c>
      <c r="I131" t="s">
        <v>3</v>
      </c>
      <c r="J131" t="s">
        <v>5</v>
      </c>
      <c r="K131" t="s">
        <v>606</v>
      </c>
      <c r="L131" t="s">
        <v>831</v>
      </c>
      <c r="M131" s="7">
        <v>204.69516732352113</v>
      </c>
      <c r="N131" s="7">
        <v>148.29285277627329</v>
      </c>
      <c r="O131" s="7">
        <f>M131*'Emission and cost factors'!$D$8+N131*'Emission and cost factors'!$E$8</f>
        <v>111.20069741502516</v>
      </c>
      <c r="P131" s="8">
        <f>M131*'Emission and cost factors'!$D$9+N131*'Emission and cost factors'!$E$9</f>
        <v>30.431734609381838</v>
      </c>
      <c r="Q131" s="7">
        <f t="shared" si="21"/>
        <v>20</v>
      </c>
      <c r="R131" s="2">
        <f t="shared" si="22"/>
        <v>8</v>
      </c>
      <c r="S131" s="2">
        <f t="shared" si="23"/>
        <v>0</v>
      </c>
      <c r="T131" s="2">
        <f t="shared" si="24"/>
        <v>0</v>
      </c>
      <c r="U131" s="7">
        <f t="shared" si="25"/>
        <v>4.9357142857142863E-2</v>
      </c>
      <c r="V131" s="7">
        <f t="shared" si="26"/>
        <v>0</v>
      </c>
      <c r="W131" s="7">
        <f t="shared" si="27"/>
        <v>0</v>
      </c>
      <c r="X131">
        <v>20.27</v>
      </c>
      <c r="Y131">
        <v>20.100000000000001</v>
      </c>
      <c r="Z131">
        <v>20.190000000000001</v>
      </c>
      <c r="AA131">
        <v>20.09</v>
      </c>
      <c r="AB131">
        <v>20.010000000000002</v>
      </c>
      <c r="AC131">
        <v>19.95</v>
      </c>
      <c r="AD131">
        <v>19.97</v>
      </c>
      <c r="AE131">
        <v>19.8</v>
      </c>
      <c r="AF131">
        <v>19.88</v>
      </c>
      <c r="AG131">
        <v>19.91</v>
      </c>
      <c r="AH131">
        <v>19.809999999999999</v>
      </c>
      <c r="AI131">
        <v>19.91</v>
      </c>
      <c r="AJ131">
        <v>19.98</v>
      </c>
      <c r="AK131">
        <v>20.13</v>
      </c>
      <c r="AL131">
        <v>0</v>
      </c>
      <c r="AM131">
        <v>0</v>
      </c>
      <c r="AN131">
        <v>0</v>
      </c>
      <c r="AO131">
        <v>0</v>
      </c>
      <c r="AP131">
        <v>0</v>
      </c>
      <c r="AQ131">
        <v>0.05</v>
      </c>
      <c r="AR131">
        <v>2.5000000000000001E-2</v>
      </c>
      <c r="AS131">
        <v>0.16700000000000001</v>
      </c>
      <c r="AT131">
        <v>0.108</v>
      </c>
      <c r="AU131">
        <v>8.3000000000000004E-2</v>
      </c>
      <c r="AV131">
        <v>0.158</v>
      </c>
      <c r="AW131">
        <v>8.3000000000000004E-2</v>
      </c>
      <c r="AX131">
        <v>1.7000000000000001E-2</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17.2</v>
      </c>
      <c r="CC131">
        <v>15.51</v>
      </c>
      <c r="CD131">
        <v>15.74</v>
      </c>
      <c r="CE131">
        <v>15.35</v>
      </c>
      <c r="CF131">
        <v>14.88</v>
      </c>
      <c r="CG131">
        <v>14.65</v>
      </c>
      <c r="CH131">
        <v>14.78</v>
      </c>
      <c r="CI131">
        <v>13.98</v>
      </c>
      <c r="CJ131">
        <v>13.96</v>
      </c>
      <c r="CK131">
        <v>14.25</v>
      </c>
      <c r="CL131">
        <v>13.96</v>
      </c>
      <c r="CM131">
        <v>14.22</v>
      </c>
      <c r="CN131">
        <v>14.86</v>
      </c>
      <c r="CO131">
        <v>15.53</v>
      </c>
      <c r="CP131">
        <v>1</v>
      </c>
      <c r="CQ131">
        <v>1</v>
      </c>
      <c r="CR131">
        <v>1</v>
      </c>
      <c r="CS131">
        <v>1</v>
      </c>
      <c r="CT131">
        <v>1</v>
      </c>
      <c r="CU131">
        <v>1</v>
      </c>
      <c r="CV131">
        <v>1</v>
      </c>
      <c r="CW131">
        <v>1</v>
      </c>
      <c r="CX131">
        <v>1</v>
      </c>
      <c r="CY131">
        <v>1</v>
      </c>
      <c r="CZ131">
        <v>1</v>
      </c>
      <c r="DA131">
        <v>1</v>
      </c>
      <c r="DB131">
        <v>1</v>
      </c>
      <c r="DC131">
        <v>1</v>
      </c>
      <c r="DD131">
        <v>1</v>
      </c>
      <c r="DE131">
        <v>1</v>
      </c>
      <c r="DF131">
        <v>1</v>
      </c>
      <c r="DG131">
        <v>1</v>
      </c>
      <c r="DH131">
        <v>1</v>
      </c>
      <c r="DI131">
        <v>1</v>
      </c>
      <c r="DJ131">
        <v>1</v>
      </c>
      <c r="DK131">
        <v>1</v>
      </c>
      <c r="DL131">
        <v>1</v>
      </c>
      <c r="DM131">
        <v>1</v>
      </c>
      <c r="DN131">
        <v>1</v>
      </c>
      <c r="DO131">
        <v>1</v>
      </c>
      <c r="DP131">
        <v>1</v>
      </c>
      <c r="DQ131">
        <v>1</v>
      </c>
      <c r="DR131">
        <v>1</v>
      </c>
      <c r="DS131">
        <v>1</v>
      </c>
      <c r="DT131">
        <v>1</v>
      </c>
      <c r="DU131">
        <v>1</v>
      </c>
      <c r="DV131">
        <v>1</v>
      </c>
      <c r="DW131">
        <v>1</v>
      </c>
      <c r="DX131">
        <v>1</v>
      </c>
      <c r="DY131">
        <v>1</v>
      </c>
      <c r="DZ131">
        <v>1</v>
      </c>
      <c r="EA131">
        <v>1</v>
      </c>
      <c r="EB131">
        <v>1</v>
      </c>
      <c r="EC131">
        <v>1</v>
      </c>
      <c r="ED131">
        <v>1</v>
      </c>
      <c r="EE131">
        <v>1</v>
      </c>
      <c r="EF131">
        <v>5.3070000000000004</v>
      </c>
      <c r="EG131">
        <v>4.1970000000000001</v>
      </c>
      <c r="EH131">
        <v>5.6070000000000002</v>
      </c>
      <c r="EI131">
        <v>3.2570000000000001</v>
      </c>
      <c r="EJ131">
        <v>3.0510000000000002</v>
      </c>
      <c r="EK131">
        <v>2.9710000000000001</v>
      </c>
      <c r="EL131">
        <v>3.153</v>
      </c>
      <c r="EM131">
        <v>-3.4</v>
      </c>
      <c r="EN131">
        <v>1.351</v>
      </c>
      <c r="EO131">
        <v>-9.7000000000000003E-2</v>
      </c>
      <c r="EP131">
        <v>-3.7</v>
      </c>
      <c r="EQ131">
        <v>3.6440000000000001</v>
      </c>
      <c r="ER131">
        <v>2.9510000000000001</v>
      </c>
      <c r="ES131">
        <v>5.9950000000000001</v>
      </c>
      <c r="ET131">
        <v>95.524411417643194</v>
      </c>
      <c r="EU131">
        <v>69.203331295594197</v>
      </c>
    </row>
    <row r="132" spans="1:151" x14ac:dyDescent="0.25">
      <c r="A132" t="s">
        <v>656</v>
      </c>
      <c r="B132" t="s">
        <v>833</v>
      </c>
      <c r="C132" t="s">
        <v>588</v>
      </c>
      <c r="D132">
        <v>97</v>
      </c>
      <c r="E132" t="s">
        <v>11</v>
      </c>
      <c r="F132">
        <v>3</v>
      </c>
      <c r="G132">
        <v>1</v>
      </c>
      <c r="H132" t="s">
        <v>9</v>
      </c>
      <c r="I132" t="s">
        <v>612</v>
      </c>
      <c r="J132" t="s">
        <v>611</v>
      </c>
      <c r="K132" t="s">
        <v>606</v>
      </c>
      <c r="L132" t="s">
        <v>831</v>
      </c>
      <c r="M132" s="7">
        <v>191.87306930106024</v>
      </c>
      <c r="N132" s="7">
        <v>101.96888088099986</v>
      </c>
      <c r="O132" s="7">
        <f>M132*'Emission and cost factors'!$D$8+N132*'Emission and cost factors'!$E$8</f>
        <v>87.199029758482581</v>
      </c>
      <c r="P132" s="8">
        <f>M132*'Emission and cost factors'!$D$9+N132*'Emission and cost factors'!$E$9</f>
        <v>22.970254904192387</v>
      </c>
      <c r="Q132" s="7">
        <f t="shared" ref="Q132:Q165" si="28">AVERAGE(X132:AK132)</f>
        <v>20.294999999999998</v>
      </c>
      <c r="R132" s="2">
        <f t="shared" ref="R132:R165" si="29">COUNTIF(X132:AK132,"&lt;20")</f>
        <v>0</v>
      </c>
      <c r="S132" s="2">
        <f t="shared" ref="S132:S165" si="30">COUNTIF(X132:AK132,"&lt;19")</f>
        <v>0</v>
      </c>
      <c r="T132" s="2">
        <f t="shared" ref="T132:T165" si="31">COUNTIF(X132:AK132,"&lt;18")</f>
        <v>0</v>
      </c>
      <c r="U132" s="7">
        <f t="shared" ref="U132:U165" si="32">SUM(AL132:AY132)/14</f>
        <v>0</v>
      </c>
      <c r="V132" s="7">
        <f t="shared" ref="V132:V165" si="33">SUM(AZ132:BM132)/14</f>
        <v>0</v>
      </c>
      <c r="W132" s="7">
        <f t="shared" ref="W132:W165" si="34">SUM(BN132:CA132)/14</f>
        <v>0</v>
      </c>
      <c r="X132">
        <v>20.53</v>
      </c>
      <c r="Y132">
        <v>20.39</v>
      </c>
      <c r="Z132">
        <v>20.440000000000001</v>
      </c>
      <c r="AA132">
        <v>20.350000000000001</v>
      </c>
      <c r="AB132">
        <v>20.29</v>
      </c>
      <c r="AC132">
        <v>20.23</v>
      </c>
      <c r="AD132">
        <v>20.27</v>
      </c>
      <c r="AE132">
        <v>20.14</v>
      </c>
      <c r="AF132">
        <v>20.21</v>
      </c>
      <c r="AG132">
        <v>20.22</v>
      </c>
      <c r="AH132">
        <v>20.170000000000002</v>
      </c>
      <c r="AI132">
        <v>20.23</v>
      </c>
      <c r="AJ132">
        <v>20.27</v>
      </c>
      <c r="AK132">
        <v>20.39</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18.2</v>
      </c>
      <c r="CC132">
        <v>16.850000000000001</v>
      </c>
      <c r="CD132">
        <v>16.7</v>
      </c>
      <c r="CE132">
        <v>16.309999999999999</v>
      </c>
      <c r="CF132">
        <v>15.71</v>
      </c>
      <c r="CG132">
        <v>15.52</v>
      </c>
      <c r="CH132">
        <v>15.9</v>
      </c>
      <c r="CI132">
        <v>15.22</v>
      </c>
      <c r="CJ132">
        <v>15.09</v>
      </c>
      <c r="CK132">
        <v>15.25</v>
      </c>
      <c r="CL132">
        <v>15.52</v>
      </c>
      <c r="CM132">
        <v>15.18</v>
      </c>
      <c r="CN132">
        <v>15.93</v>
      </c>
      <c r="CO132">
        <v>16.38</v>
      </c>
      <c r="CP132">
        <v>1</v>
      </c>
      <c r="CQ132">
        <v>1</v>
      </c>
      <c r="CR132">
        <v>1</v>
      </c>
      <c r="CS132">
        <v>1</v>
      </c>
      <c r="CT132">
        <v>1</v>
      </c>
      <c r="CU132">
        <v>1</v>
      </c>
      <c r="CV132">
        <v>1</v>
      </c>
      <c r="CW132">
        <v>1</v>
      </c>
      <c r="CX132">
        <v>1</v>
      </c>
      <c r="CY132">
        <v>1</v>
      </c>
      <c r="CZ132">
        <v>1</v>
      </c>
      <c r="DA132">
        <v>1</v>
      </c>
      <c r="DB132">
        <v>1</v>
      </c>
      <c r="DC132">
        <v>1</v>
      </c>
      <c r="DD132">
        <v>1</v>
      </c>
      <c r="DE132">
        <v>1</v>
      </c>
      <c r="DF132">
        <v>1</v>
      </c>
      <c r="DG132">
        <v>1</v>
      </c>
      <c r="DH132">
        <v>1</v>
      </c>
      <c r="DI132">
        <v>1</v>
      </c>
      <c r="DJ132">
        <v>1</v>
      </c>
      <c r="DK132">
        <v>1</v>
      </c>
      <c r="DL132">
        <v>1</v>
      </c>
      <c r="DM132">
        <v>1</v>
      </c>
      <c r="DN132">
        <v>1</v>
      </c>
      <c r="DO132">
        <v>1</v>
      </c>
      <c r="DP132">
        <v>1</v>
      </c>
      <c r="DQ132">
        <v>1</v>
      </c>
      <c r="DR132">
        <v>0</v>
      </c>
      <c r="DS132">
        <v>1</v>
      </c>
      <c r="DT132">
        <v>1</v>
      </c>
      <c r="DU132">
        <v>1</v>
      </c>
      <c r="DV132">
        <v>1</v>
      </c>
      <c r="DW132">
        <v>1</v>
      </c>
      <c r="DX132">
        <v>1</v>
      </c>
      <c r="DY132">
        <v>1</v>
      </c>
      <c r="DZ132">
        <v>1</v>
      </c>
      <c r="EA132">
        <v>1</v>
      </c>
      <c r="EB132">
        <v>1</v>
      </c>
      <c r="EC132">
        <v>1</v>
      </c>
      <c r="ED132">
        <v>1</v>
      </c>
      <c r="EE132">
        <v>1</v>
      </c>
      <c r="EF132">
        <v>5.3070000000000004</v>
      </c>
      <c r="EG132">
        <v>4.1970000000000001</v>
      </c>
      <c r="EH132">
        <v>5.6070000000000002</v>
      </c>
      <c r="EI132">
        <v>3.2570000000000001</v>
      </c>
      <c r="EJ132">
        <v>3.0510000000000002</v>
      </c>
      <c r="EK132">
        <v>2.9710000000000001</v>
      </c>
      <c r="EL132">
        <v>3.153</v>
      </c>
      <c r="EM132">
        <v>-3.4</v>
      </c>
      <c r="EN132">
        <v>1.351</v>
      </c>
      <c r="EO132">
        <v>-9.7000000000000003E-2</v>
      </c>
      <c r="EP132">
        <v>-3.7</v>
      </c>
      <c r="EQ132">
        <v>3.6440000000000001</v>
      </c>
      <c r="ER132">
        <v>2.9510000000000001</v>
      </c>
      <c r="ES132">
        <v>5.9950000000000001</v>
      </c>
      <c r="ET132">
        <v>89.540765673828105</v>
      </c>
      <c r="EU132">
        <v>47.585477744466601</v>
      </c>
    </row>
    <row r="133" spans="1:151" x14ac:dyDescent="0.25">
      <c r="A133" t="s">
        <v>657</v>
      </c>
      <c r="B133" t="s">
        <v>833</v>
      </c>
      <c r="C133" t="s">
        <v>588</v>
      </c>
      <c r="D133">
        <v>98</v>
      </c>
      <c r="E133" t="s">
        <v>11</v>
      </c>
      <c r="F133">
        <v>3</v>
      </c>
      <c r="G133">
        <v>1</v>
      </c>
      <c r="H133" t="s">
        <v>9</v>
      </c>
      <c r="I133" t="s">
        <v>612</v>
      </c>
      <c r="J133" t="s">
        <v>5</v>
      </c>
      <c r="K133" t="s">
        <v>606</v>
      </c>
      <c r="L133" t="s">
        <v>831</v>
      </c>
      <c r="M133" s="7">
        <v>191.12196806989394</v>
      </c>
      <c r="N133" s="7">
        <v>102.34926883722622</v>
      </c>
      <c r="O133" s="7">
        <f>M133*'Emission and cost factors'!$D$8+N133*'Emission and cost factors'!$E$8</f>
        <v>87.216276959801789</v>
      </c>
      <c r="P133" s="8">
        <f>M133*'Emission and cost factors'!$D$9+N133*'Emission and cost factors'!$E$9</f>
        <v>22.997269048379692</v>
      </c>
      <c r="Q133" s="7">
        <f t="shared" si="28"/>
        <v>20.294999999999998</v>
      </c>
      <c r="R133" s="2">
        <f t="shared" si="29"/>
        <v>0</v>
      </c>
      <c r="S133" s="2">
        <f t="shared" si="30"/>
        <v>0</v>
      </c>
      <c r="T133" s="2">
        <f t="shared" si="31"/>
        <v>0</v>
      </c>
      <c r="U133" s="7">
        <f t="shared" si="32"/>
        <v>0</v>
      </c>
      <c r="V133" s="7">
        <f t="shared" si="33"/>
        <v>0</v>
      </c>
      <c r="W133" s="7">
        <f t="shared" si="34"/>
        <v>0</v>
      </c>
      <c r="X133">
        <v>20.53</v>
      </c>
      <c r="Y133">
        <v>20.39</v>
      </c>
      <c r="Z133">
        <v>20.440000000000001</v>
      </c>
      <c r="AA133">
        <v>20.350000000000001</v>
      </c>
      <c r="AB133">
        <v>20.29</v>
      </c>
      <c r="AC133">
        <v>20.23</v>
      </c>
      <c r="AD133">
        <v>20.27</v>
      </c>
      <c r="AE133">
        <v>20.14</v>
      </c>
      <c r="AF133">
        <v>20.21</v>
      </c>
      <c r="AG133">
        <v>20.22</v>
      </c>
      <c r="AH133">
        <v>20.170000000000002</v>
      </c>
      <c r="AI133">
        <v>20.23</v>
      </c>
      <c r="AJ133">
        <v>20.27</v>
      </c>
      <c r="AK133">
        <v>20.39</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18.2</v>
      </c>
      <c r="CC133">
        <v>16.850000000000001</v>
      </c>
      <c r="CD133">
        <v>16.7</v>
      </c>
      <c r="CE133">
        <v>16.309999999999999</v>
      </c>
      <c r="CF133">
        <v>15.7</v>
      </c>
      <c r="CG133">
        <v>15.52</v>
      </c>
      <c r="CH133">
        <v>15.9</v>
      </c>
      <c r="CI133">
        <v>15.22</v>
      </c>
      <c r="CJ133">
        <v>15.09</v>
      </c>
      <c r="CK133">
        <v>15.25</v>
      </c>
      <c r="CL133">
        <v>15.52</v>
      </c>
      <c r="CM133">
        <v>15.18</v>
      </c>
      <c r="CN133">
        <v>15.93</v>
      </c>
      <c r="CO133">
        <v>16.38</v>
      </c>
      <c r="CP133">
        <v>1</v>
      </c>
      <c r="CQ133">
        <v>1</v>
      </c>
      <c r="CR133">
        <v>1</v>
      </c>
      <c r="CS133">
        <v>1</v>
      </c>
      <c r="CT133">
        <v>1</v>
      </c>
      <c r="CU133">
        <v>1</v>
      </c>
      <c r="CV133">
        <v>1</v>
      </c>
      <c r="CW133">
        <v>1</v>
      </c>
      <c r="CX133">
        <v>1</v>
      </c>
      <c r="CY133">
        <v>1</v>
      </c>
      <c r="CZ133">
        <v>1</v>
      </c>
      <c r="DA133">
        <v>1</v>
      </c>
      <c r="DB133">
        <v>1</v>
      </c>
      <c r="DC133">
        <v>1</v>
      </c>
      <c r="DD133">
        <v>1</v>
      </c>
      <c r="DE133">
        <v>1</v>
      </c>
      <c r="DF133">
        <v>1</v>
      </c>
      <c r="DG133">
        <v>1</v>
      </c>
      <c r="DH133">
        <v>1</v>
      </c>
      <c r="DI133">
        <v>1</v>
      </c>
      <c r="DJ133">
        <v>1</v>
      </c>
      <c r="DK133">
        <v>1</v>
      </c>
      <c r="DL133">
        <v>1</v>
      </c>
      <c r="DM133">
        <v>1</v>
      </c>
      <c r="DN133">
        <v>1</v>
      </c>
      <c r="DO133">
        <v>1</v>
      </c>
      <c r="DP133">
        <v>1</v>
      </c>
      <c r="DQ133">
        <v>1</v>
      </c>
      <c r="DR133">
        <v>0</v>
      </c>
      <c r="DS133">
        <v>1</v>
      </c>
      <c r="DT133">
        <v>1</v>
      </c>
      <c r="DU133">
        <v>1</v>
      </c>
      <c r="DV133">
        <v>1</v>
      </c>
      <c r="DW133">
        <v>1</v>
      </c>
      <c r="DX133">
        <v>1</v>
      </c>
      <c r="DY133">
        <v>1</v>
      </c>
      <c r="DZ133">
        <v>1</v>
      </c>
      <c r="EA133">
        <v>1</v>
      </c>
      <c r="EB133">
        <v>1</v>
      </c>
      <c r="EC133">
        <v>1</v>
      </c>
      <c r="ED133">
        <v>1</v>
      </c>
      <c r="EE133">
        <v>1</v>
      </c>
      <c r="EF133">
        <v>5.3070000000000004</v>
      </c>
      <c r="EG133">
        <v>4.1970000000000001</v>
      </c>
      <c r="EH133">
        <v>5.6070000000000002</v>
      </c>
      <c r="EI133">
        <v>3.2570000000000001</v>
      </c>
      <c r="EJ133">
        <v>3.0510000000000002</v>
      </c>
      <c r="EK133">
        <v>2.9710000000000001</v>
      </c>
      <c r="EL133">
        <v>3.153</v>
      </c>
      <c r="EM133">
        <v>-3.4</v>
      </c>
      <c r="EN133">
        <v>1.351</v>
      </c>
      <c r="EO133">
        <v>-9.7000000000000003E-2</v>
      </c>
      <c r="EP133">
        <v>-3.7</v>
      </c>
      <c r="EQ133">
        <v>3.6440000000000001</v>
      </c>
      <c r="ER133">
        <v>2.9510000000000001</v>
      </c>
      <c r="ES133">
        <v>5.9950000000000001</v>
      </c>
      <c r="ET133">
        <v>89.190251765950507</v>
      </c>
      <c r="EU133">
        <v>47.762992124038902</v>
      </c>
    </row>
    <row r="134" spans="1:151" x14ac:dyDescent="0.25">
      <c r="A134" t="s">
        <v>658</v>
      </c>
      <c r="B134" t="s">
        <v>833</v>
      </c>
      <c r="C134" t="s">
        <v>588</v>
      </c>
      <c r="D134">
        <v>99</v>
      </c>
      <c r="E134" t="s">
        <v>11</v>
      </c>
      <c r="F134">
        <v>3</v>
      </c>
      <c r="G134">
        <v>1</v>
      </c>
      <c r="H134" t="s">
        <v>9</v>
      </c>
      <c r="I134" t="s">
        <v>7</v>
      </c>
      <c r="J134" t="s">
        <v>611</v>
      </c>
      <c r="K134" t="s">
        <v>606</v>
      </c>
      <c r="L134" t="s">
        <v>831</v>
      </c>
      <c r="M134" s="7">
        <v>181.5639460100445</v>
      </c>
      <c r="N134" s="7">
        <v>94.168078544211866</v>
      </c>
      <c r="O134" s="7">
        <f>M134*'Emission and cost factors'!$D$8+N134*'Emission and cost factors'!$E$8</f>
        <v>81.445744792446803</v>
      </c>
      <c r="P134" s="8">
        <f>M134*'Emission and cost factors'!$D$9+N134*'Emission and cost factors'!$E$9</f>
        <v>21.387769622033559</v>
      </c>
      <c r="Q134" s="7">
        <f t="shared" si="28"/>
        <v>20.369285714285713</v>
      </c>
      <c r="R134" s="2">
        <f t="shared" si="29"/>
        <v>0</v>
      </c>
      <c r="S134" s="2">
        <f t="shared" si="30"/>
        <v>0</v>
      </c>
      <c r="T134" s="2">
        <f t="shared" si="31"/>
        <v>0</v>
      </c>
      <c r="U134" s="7">
        <f t="shared" si="32"/>
        <v>0</v>
      </c>
      <c r="V134" s="7">
        <f t="shared" si="33"/>
        <v>0</v>
      </c>
      <c r="W134" s="7">
        <f t="shared" si="34"/>
        <v>0</v>
      </c>
      <c r="X134">
        <v>20.58</v>
      </c>
      <c r="Y134">
        <v>20.46</v>
      </c>
      <c r="Z134">
        <v>20.5</v>
      </c>
      <c r="AA134">
        <v>20.420000000000002</v>
      </c>
      <c r="AB134">
        <v>20.37</v>
      </c>
      <c r="AC134">
        <v>20.32</v>
      </c>
      <c r="AD134">
        <v>20.34</v>
      </c>
      <c r="AE134">
        <v>20.23</v>
      </c>
      <c r="AF134">
        <v>20.29</v>
      </c>
      <c r="AG134">
        <v>20.309999999999999</v>
      </c>
      <c r="AH134">
        <v>20.25</v>
      </c>
      <c r="AI134">
        <v>20.309999999999999</v>
      </c>
      <c r="AJ134">
        <v>20.34</v>
      </c>
      <c r="AK134">
        <v>20.45</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18.11</v>
      </c>
      <c r="CC134">
        <v>16.96</v>
      </c>
      <c r="CD134">
        <v>16.739999999999998</v>
      </c>
      <c r="CE134">
        <v>16.29</v>
      </c>
      <c r="CF134">
        <v>15.78</v>
      </c>
      <c r="CG134">
        <v>15.56</v>
      </c>
      <c r="CH134">
        <v>15.65</v>
      </c>
      <c r="CI134">
        <v>15.17</v>
      </c>
      <c r="CJ134">
        <v>15.01</v>
      </c>
      <c r="CK134">
        <v>15.22</v>
      </c>
      <c r="CL134">
        <v>15.31</v>
      </c>
      <c r="CM134">
        <v>15.12</v>
      </c>
      <c r="CN134">
        <v>15.68</v>
      </c>
      <c r="CO134">
        <v>16.309999999999999</v>
      </c>
      <c r="CP134">
        <v>1</v>
      </c>
      <c r="CQ134">
        <v>1</v>
      </c>
      <c r="CR134">
        <v>1</v>
      </c>
      <c r="CS134">
        <v>1</v>
      </c>
      <c r="CT134">
        <v>1</v>
      </c>
      <c r="CU134">
        <v>1</v>
      </c>
      <c r="CV134">
        <v>1</v>
      </c>
      <c r="CW134">
        <v>1</v>
      </c>
      <c r="CX134">
        <v>1</v>
      </c>
      <c r="CY134">
        <v>1</v>
      </c>
      <c r="CZ134">
        <v>1</v>
      </c>
      <c r="DA134">
        <v>1</v>
      </c>
      <c r="DB134">
        <v>1</v>
      </c>
      <c r="DC134">
        <v>1</v>
      </c>
      <c r="DD134">
        <v>1</v>
      </c>
      <c r="DE134">
        <v>1</v>
      </c>
      <c r="DF134">
        <v>1</v>
      </c>
      <c r="DG134">
        <v>1</v>
      </c>
      <c r="DH134">
        <v>1</v>
      </c>
      <c r="DI134">
        <v>1</v>
      </c>
      <c r="DJ134">
        <v>1</v>
      </c>
      <c r="DK134">
        <v>1</v>
      </c>
      <c r="DL134">
        <v>1</v>
      </c>
      <c r="DM134">
        <v>1</v>
      </c>
      <c r="DN134">
        <v>1</v>
      </c>
      <c r="DO134">
        <v>1</v>
      </c>
      <c r="DP134">
        <v>1</v>
      </c>
      <c r="DQ134">
        <v>1</v>
      </c>
      <c r="DR134">
        <v>0</v>
      </c>
      <c r="DS134">
        <v>1</v>
      </c>
      <c r="DT134">
        <v>1</v>
      </c>
      <c r="DU134">
        <v>1</v>
      </c>
      <c r="DV134">
        <v>1</v>
      </c>
      <c r="DW134">
        <v>1</v>
      </c>
      <c r="DX134">
        <v>1</v>
      </c>
      <c r="DY134">
        <v>1</v>
      </c>
      <c r="DZ134">
        <v>1</v>
      </c>
      <c r="EA134">
        <v>1</v>
      </c>
      <c r="EB134">
        <v>1</v>
      </c>
      <c r="EC134">
        <v>1</v>
      </c>
      <c r="ED134">
        <v>1</v>
      </c>
      <c r="EE134">
        <v>1</v>
      </c>
      <c r="EF134">
        <v>5.3070000000000004</v>
      </c>
      <c r="EG134">
        <v>4.1970000000000001</v>
      </c>
      <c r="EH134">
        <v>5.6070000000000002</v>
      </c>
      <c r="EI134">
        <v>3.2570000000000001</v>
      </c>
      <c r="EJ134">
        <v>3.0510000000000002</v>
      </c>
      <c r="EK134">
        <v>2.9710000000000001</v>
      </c>
      <c r="EL134">
        <v>3.153</v>
      </c>
      <c r="EM134">
        <v>-3.4</v>
      </c>
      <c r="EN134">
        <v>1.351</v>
      </c>
      <c r="EO134">
        <v>-9.7000000000000003E-2</v>
      </c>
      <c r="EP134">
        <v>-3.7</v>
      </c>
      <c r="EQ134">
        <v>3.6440000000000001</v>
      </c>
      <c r="ER134">
        <v>2.9510000000000001</v>
      </c>
      <c r="ES134">
        <v>5.9950000000000001</v>
      </c>
      <c r="ET134">
        <v>84.729841471354106</v>
      </c>
      <c r="EU134">
        <v>43.945103320632199</v>
      </c>
    </row>
    <row r="135" spans="1:151" x14ac:dyDescent="0.25">
      <c r="A135" t="s">
        <v>659</v>
      </c>
      <c r="B135" t="s">
        <v>833</v>
      </c>
      <c r="C135" t="s">
        <v>588</v>
      </c>
      <c r="D135">
        <v>100</v>
      </c>
      <c r="E135" t="s">
        <v>11</v>
      </c>
      <c r="F135">
        <v>3</v>
      </c>
      <c r="G135">
        <v>1</v>
      </c>
      <c r="H135" t="s">
        <v>9</v>
      </c>
      <c r="I135" t="s">
        <v>7</v>
      </c>
      <c r="J135" t="s">
        <v>5</v>
      </c>
      <c r="K135" t="s">
        <v>606</v>
      </c>
      <c r="L135" t="s">
        <v>831</v>
      </c>
      <c r="M135" s="7">
        <v>181.82497839355457</v>
      </c>
      <c r="N135" s="7">
        <v>94.2002741014348</v>
      </c>
      <c r="O135" s="7">
        <f>M135*'Emission and cost factors'!$D$8+N135*'Emission and cost factors'!$E$8</f>
        <v>81.515371549306479</v>
      </c>
      <c r="P135" s="8">
        <f>M135*'Emission and cost factors'!$D$9+N135*'Emission and cost factors'!$E$9</f>
        <v>21.403040250957403</v>
      </c>
      <c r="Q135" s="7">
        <f t="shared" si="28"/>
        <v>20.369285714285713</v>
      </c>
      <c r="R135" s="2">
        <f t="shared" si="29"/>
        <v>0</v>
      </c>
      <c r="S135" s="2">
        <f t="shared" si="30"/>
        <v>0</v>
      </c>
      <c r="T135" s="2">
        <f t="shared" si="31"/>
        <v>0</v>
      </c>
      <c r="U135" s="7">
        <f t="shared" si="32"/>
        <v>0</v>
      </c>
      <c r="V135" s="7">
        <f t="shared" si="33"/>
        <v>0</v>
      </c>
      <c r="W135" s="7">
        <f t="shared" si="34"/>
        <v>0</v>
      </c>
      <c r="X135">
        <v>20.58</v>
      </c>
      <c r="Y135">
        <v>20.46</v>
      </c>
      <c r="Z135">
        <v>20.5</v>
      </c>
      <c r="AA135">
        <v>20.420000000000002</v>
      </c>
      <c r="AB135">
        <v>20.37</v>
      </c>
      <c r="AC135">
        <v>20.32</v>
      </c>
      <c r="AD135">
        <v>20.34</v>
      </c>
      <c r="AE135">
        <v>20.23</v>
      </c>
      <c r="AF135">
        <v>20.29</v>
      </c>
      <c r="AG135">
        <v>20.309999999999999</v>
      </c>
      <c r="AH135">
        <v>20.25</v>
      </c>
      <c r="AI135">
        <v>20.309999999999999</v>
      </c>
      <c r="AJ135">
        <v>20.34</v>
      </c>
      <c r="AK135">
        <v>20.45</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18.11</v>
      </c>
      <c r="CC135">
        <v>16.96</v>
      </c>
      <c r="CD135">
        <v>16.739999999999998</v>
      </c>
      <c r="CE135">
        <v>16.29</v>
      </c>
      <c r="CF135">
        <v>15.78</v>
      </c>
      <c r="CG135">
        <v>15.56</v>
      </c>
      <c r="CH135">
        <v>15.65</v>
      </c>
      <c r="CI135">
        <v>15.17</v>
      </c>
      <c r="CJ135">
        <v>15.01</v>
      </c>
      <c r="CK135">
        <v>15.22</v>
      </c>
      <c r="CL135">
        <v>15.31</v>
      </c>
      <c r="CM135">
        <v>15.12</v>
      </c>
      <c r="CN135">
        <v>15.68</v>
      </c>
      <c r="CO135">
        <v>16.309999999999999</v>
      </c>
      <c r="CP135">
        <v>1</v>
      </c>
      <c r="CQ135">
        <v>1</v>
      </c>
      <c r="CR135">
        <v>1</v>
      </c>
      <c r="CS135">
        <v>1</v>
      </c>
      <c r="CT135">
        <v>1</v>
      </c>
      <c r="CU135">
        <v>1</v>
      </c>
      <c r="CV135">
        <v>1</v>
      </c>
      <c r="CW135">
        <v>1</v>
      </c>
      <c r="CX135">
        <v>1</v>
      </c>
      <c r="CY135">
        <v>1</v>
      </c>
      <c r="CZ135">
        <v>1</v>
      </c>
      <c r="DA135">
        <v>1</v>
      </c>
      <c r="DB135">
        <v>1</v>
      </c>
      <c r="DC135">
        <v>1</v>
      </c>
      <c r="DD135">
        <v>1</v>
      </c>
      <c r="DE135">
        <v>1</v>
      </c>
      <c r="DF135">
        <v>1</v>
      </c>
      <c r="DG135">
        <v>1</v>
      </c>
      <c r="DH135">
        <v>1</v>
      </c>
      <c r="DI135">
        <v>1</v>
      </c>
      <c r="DJ135">
        <v>1</v>
      </c>
      <c r="DK135">
        <v>1</v>
      </c>
      <c r="DL135">
        <v>1</v>
      </c>
      <c r="DM135">
        <v>1</v>
      </c>
      <c r="DN135">
        <v>1</v>
      </c>
      <c r="DO135">
        <v>1</v>
      </c>
      <c r="DP135">
        <v>1</v>
      </c>
      <c r="DQ135">
        <v>1</v>
      </c>
      <c r="DR135">
        <v>0</v>
      </c>
      <c r="DS135">
        <v>1</v>
      </c>
      <c r="DT135">
        <v>1</v>
      </c>
      <c r="DU135">
        <v>1</v>
      </c>
      <c r="DV135">
        <v>1</v>
      </c>
      <c r="DW135">
        <v>1</v>
      </c>
      <c r="DX135">
        <v>1</v>
      </c>
      <c r="DY135">
        <v>1</v>
      </c>
      <c r="DZ135">
        <v>1</v>
      </c>
      <c r="EA135">
        <v>1</v>
      </c>
      <c r="EB135">
        <v>1</v>
      </c>
      <c r="EC135">
        <v>1</v>
      </c>
      <c r="ED135">
        <v>1</v>
      </c>
      <c r="EE135">
        <v>1</v>
      </c>
      <c r="EF135">
        <v>5.3070000000000004</v>
      </c>
      <c r="EG135">
        <v>4.1970000000000001</v>
      </c>
      <c r="EH135">
        <v>5.6070000000000002</v>
      </c>
      <c r="EI135">
        <v>3.2570000000000001</v>
      </c>
      <c r="EJ135">
        <v>3.0510000000000002</v>
      </c>
      <c r="EK135">
        <v>2.9710000000000001</v>
      </c>
      <c r="EL135">
        <v>3.153</v>
      </c>
      <c r="EM135">
        <v>-3.4</v>
      </c>
      <c r="EN135">
        <v>1.351</v>
      </c>
      <c r="EO135">
        <v>-9.7000000000000003E-2</v>
      </c>
      <c r="EP135">
        <v>-3.7</v>
      </c>
      <c r="EQ135">
        <v>3.6440000000000001</v>
      </c>
      <c r="ER135">
        <v>2.9510000000000001</v>
      </c>
      <c r="ES135">
        <v>5.9950000000000001</v>
      </c>
      <c r="ET135">
        <v>84.851656583658794</v>
      </c>
      <c r="EU135">
        <v>43.960127914002904</v>
      </c>
    </row>
    <row r="136" spans="1:151" x14ac:dyDescent="0.25">
      <c r="A136" t="s">
        <v>660</v>
      </c>
      <c r="B136" t="s">
        <v>833</v>
      </c>
      <c r="C136" t="s">
        <v>588</v>
      </c>
      <c r="D136">
        <v>101</v>
      </c>
      <c r="E136" t="s">
        <v>11</v>
      </c>
      <c r="F136">
        <v>3</v>
      </c>
      <c r="G136">
        <v>1</v>
      </c>
      <c r="H136" t="s">
        <v>9</v>
      </c>
      <c r="I136" t="s">
        <v>3</v>
      </c>
      <c r="J136" t="s">
        <v>611</v>
      </c>
      <c r="K136" t="s">
        <v>606</v>
      </c>
      <c r="L136" t="s">
        <v>831</v>
      </c>
      <c r="M136" s="7">
        <v>189.91710348074767</v>
      </c>
      <c r="N136" s="7">
        <v>108.61990968133543</v>
      </c>
      <c r="O136" s="7">
        <f>M136*'Emission and cost factors'!$D$8+N136*'Emission and cost factors'!$E$8</f>
        <v>89.847750184371307</v>
      </c>
      <c r="P136" s="8">
        <f>M136*'Emission and cost factors'!$D$9+N136*'Emission and cost factors'!$E$9</f>
        <v>23.889670591430221</v>
      </c>
      <c r="Q136" s="7">
        <f t="shared" si="28"/>
        <v>20.202857142857145</v>
      </c>
      <c r="R136" s="2">
        <f t="shared" si="29"/>
        <v>0</v>
      </c>
      <c r="S136" s="2">
        <f t="shared" si="30"/>
        <v>0</v>
      </c>
      <c r="T136" s="2">
        <f t="shared" si="31"/>
        <v>0</v>
      </c>
      <c r="U136" s="7">
        <f t="shared" si="32"/>
        <v>0</v>
      </c>
      <c r="V136" s="7">
        <f t="shared" si="33"/>
        <v>0</v>
      </c>
      <c r="W136" s="7">
        <f t="shared" si="34"/>
        <v>0</v>
      </c>
      <c r="X136">
        <v>20.48</v>
      </c>
      <c r="Y136">
        <v>20.32</v>
      </c>
      <c r="Z136">
        <v>20.399999999999999</v>
      </c>
      <c r="AA136">
        <v>20.27</v>
      </c>
      <c r="AB136">
        <v>20.2</v>
      </c>
      <c r="AC136">
        <v>20.13</v>
      </c>
      <c r="AD136">
        <v>20.16</v>
      </c>
      <c r="AE136">
        <v>20.02</v>
      </c>
      <c r="AF136">
        <v>20.09</v>
      </c>
      <c r="AG136">
        <v>20.13</v>
      </c>
      <c r="AH136">
        <v>20.059999999999999</v>
      </c>
      <c r="AI136">
        <v>20.11</v>
      </c>
      <c r="AJ136">
        <v>20.18</v>
      </c>
      <c r="AK136">
        <v>20.29</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18.2</v>
      </c>
      <c r="CC136">
        <v>17.010000000000002</v>
      </c>
      <c r="CD136">
        <v>16.89</v>
      </c>
      <c r="CE136">
        <v>16.47</v>
      </c>
      <c r="CF136">
        <v>15.87</v>
      </c>
      <c r="CG136">
        <v>15.54</v>
      </c>
      <c r="CH136">
        <v>15.81</v>
      </c>
      <c r="CI136">
        <v>15.13</v>
      </c>
      <c r="CJ136">
        <v>15.04</v>
      </c>
      <c r="CK136">
        <v>15.44</v>
      </c>
      <c r="CL136">
        <v>15.34</v>
      </c>
      <c r="CM136">
        <v>15.03</v>
      </c>
      <c r="CN136">
        <v>15.98</v>
      </c>
      <c r="CO136">
        <v>16.28</v>
      </c>
      <c r="CP136">
        <v>1</v>
      </c>
      <c r="CQ136">
        <v>1</v>
      </c>
      <c r="CR136">
        <v>1</v>
      </c>
      <c r="CS136">
        <v>1</v>
      </c>
      <c r="CT136">
        <v>1</v>
      </c>
      <c r="CU136">
        <v>1</v>
      </c>
      <c r="CV136">
        <v>1</v>
      </c>
      <c r="CW136">
        <v>1</v>
      </c>
      <c r="CX136">
        <v>1</v>
      </c>
      <c r="CY136">
        <v>1</v>
      </c>
      <c r="CZ136">
        <v>1</v>
      </c>
      <c r="DA136">
        <v>1</v>
      </c>
      <c r="DB136">
        <v>1</v>
      </c>
      <c r="DC136">
        <v>1</v>
      </c>
      <c r="DD136">
        <v>1</v>
      </c>
      <c r="DE136">
        <v>1</v>
      </c>
      <c r="DF136">
        <v>1</v>
      </c>
      <c r="DG136">
        <v>1</v>
      </c>
      <c r="DH136">
        <v>1</v>
      </c>
      <c r="DI136">
        <v>1</v>
      </c>
      <c r="DJ136">
        <v>1</v>
      </c>
      <c r="DK136">
        <v>1</v>
      </c>
      <c r="DL136">
        <v>1</v>
      </c>
      <c r="DM136">
        <v>1</v>
      </c>
      <c r="DN136">
        <v>1</v>
      </c>
      <c r="DO136">
        <v>1</v>
      </c>
      <c r="DP136">
        <v>1</v>
      </c>
      <c r="DQ136">
        <v>1</v>
      </c>
      <c r="DR136">
        <v>0</v>
      </c>
      <c r="DS136">
        <v>1</v>
      </c>
      <c r="DT136">
        <v>1</v>
      </c>
      <c r="DU136">
        <v>1</v>
      </c>
      <c r="DV136">
        <v>1</v>
      </c>
      <c r="DW136">
        <v>1</v>
      </c>
      <c r="DX136">
        <v>1</v>
      </c>
      <c r="DY136">
        <v>1</v>
      </c>
      <c r="DZ136">
        <v>1</v>
      </c>
      <c r="EA136">
        <v>1</v>
      </c>
      <c r="EB136">
        <v>1</v>
      </c>
      <c r="EC136">
        <v>1</v>
      </c>
      <c r="ED136">
        <v>1</v>
      </c>
      <c r="EE136">
        <v>1</v>
      </c>
      <c r="EF136">
        <v>5.3070000000000004</v>
      </c>
      <c r="EG136">
        <v>4.1970000000000001</v>
      </c>
      <c r="EH136">
        <v>5.6070000000000002</v>
      </c>
      <c r="EI136">
        <v>3.2570000000000001</v>
      </c>
      <c r="EJ136">
        <v>3.0510000000000002</v>
      </c>
      <c r="EK136">
        <v>2.9710000000000001</v>
      </c>
      <c r="EL136">
        <v>3.153</v>
      </c>
      <c r="EM136">
        <v>-3.4</v>
      </c>
      <c r="EN136">
        <v>1.351</v>
      </c>
      <c r="EO136">
        <v>-9.7000000000000003E-2</v>
      </c>
      <c r="EP136">
        <v>-3.7</v>
      </c>
      <c r="EQ136">
        <v>3.6440000000000001</v>
      </c>
      <c r="ER136">
        <v>2.9510000000000001</v>
      </c>
      <c r="ES136">
        <v>5.9950000000000001</v>
      </c>
      <c r="ET136">
        <v>88.627981624348905</v>
      </c>
      <c r="EU136">
        <v>50.689291184623201</v>
      </c>
    </row>
    <row r="137" spans="1:151" x14ac:dyDescent="0.25">
      <c r="A137" t="s">
        <v>661</v>
      </c>
      <c r="B137" t="s">
        <v>833</v>
      </c>
      <c r="C137" t="s">
        <v>588</v>
      </c>
      <c r="D137">
        <v>102</v>
      </c>
      <c r="E137" t="s">
        <v>11</v>
      </c>
      <c r="F137">
        <v>3</v>
      </c>
      <c r="G137">
        <v>1</v>
      </c>
      <c r="H137" t="s">
        <v>9</v>
      </c>
      <c r="I137" t="s">
        <v>3</v>
      </c>
      <c r="J137" t="s">
        <v>5</v>
      </c>
      <c r="K137" t="s">
        <v>606</v>
      </c>
      <c r="L137" t="s">
        <v>831</v>
      </c>
      <c r="M137" s="7">
        <v>190.05143033272864</v>
      </c>
      <c r="N137" s="7">
        <v>108.94422315455743</v>
      </c>
      <c r="O137" s="7">
        <f>M137*'Emission and cost factors'!$D$8+N137*'Emission and cost factors'!$E$8</f>
        <v>90.025143020969438</v>
      </c>
      <c r="P137" s="8">
        <f>M137*'Emission and cost factors'!$D$9+N137*'Emission and cost factors'!$E$9</f>
        <v>23.943690686492758</v>
      </c>
      <c r="Q137" s="7">
        <f t="shared" si="28"/>
        <v>20.202857142857145</v>
      </c>
      <c r="R137" s="2">
        <f t="shared" si="29"/>
        <v>0</v>
      </c>
      <c r="S137" s="2">
        <f t="shared" si="30"/>
        <v>0</v>
      </c>
      <c r="T137" s="2">
        <f t="shared" si="31"/>
        <v>0</v>
      </c>
      <c r="U137" s="7">
        <f t="shared" si="32"/>
        <v>0</v>
      </c>
      <c r="V137" s="7">
        <f t="shared" si="33"/>
        <v>0</v>
      </c>
      <c r="W137" s="7">
        <f t="shared" si="34"/>
        <v>0</v>
      </c>
      <c r="X137">
        <v>20.48</v>
      </c>
      <c r="Y137">
        <v>20.32</v>
      </c>
      <c r="Z137">
        <v>20.399999999999999</v>
      </c>
      <c r="AA137">
        <v>20.27</v>
      </c>
      <c r="AB137">
        <v>20.2</v>
      </c>
      <c r="AC137">
        <v>20.13</v>
      </c>
      <c r="AD137">
        <v>20.16</v>
      </c>
      <c r="AE137">
        <v>20.02</v>
      </c>
      <c r="AF137">
        <v>20.09</v>
      </c>
      <c r="AG137">
        <v>20.13</v>
      </c>
      <c r="AH137">
        <v>20.059999999999999</v>
      </c>
      <c r="AI137">
        <v>20.11</v>
      </c>
      <c r="AJ137">
        <v>20.18</v>
      </c>
      <c r="AK137">
        <v>20.29</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18.2</v>
      </c>
      <c r="CC137">
        <v>17.010000000000002</v>
      </c>
      <c r="CD137">
        <v>16.89</v>
      </c>
      <c r="CE137">
        <v>16.47</v>
      </c>
      <c r="CF137">
        <v>15.87</v>
      </c>
      <c r="CG137">
        <v>15.54</v>
      </c>
      <c r="CH137">
        <v>15.81</v>
      </c>
      <c r="CI137">
        <v>15.13</v>
      </c>
      <c r="CJ137">
        <v>15.05</v>
      </c>
      <c r="CK137">
        <v>15.44</v>
      </c>
      <c r="CL137">
        <v>15.34</v>
      </c>
      <c r="CM137">
        <v>15.03</v>
      </c>
      <c r="CN137">
        <v>15.98</v>
      </c>
      <c r="CO137">
        <v>16.28</v>
      </c>
      <c r="CP137">
        <v>1</v>
      </c>
      <c r="CQ137">
        <v>1</v>
      </c>
      <c r="CR137">
        <v>1</v>
      </c>
      <c r="CS137">
        <v>1</v>
      </c>
      <c r="CT137">
        <v>1</v>
      </c>
      <c r="CU137">
        <v>1</v>
      </c>
      <c r="CV137">
        <v>1</v>
      </c>
      <c r="CW137">
        <v>1</v>
      </c>
      <c r="CX137">
        <v>1</v>
      </c>
      <c r="CY137">
        <v>1</v>
      </c>
      <c r="CZ137">
        <v>1</v>
      </c>
      <c r="DA137">
        <v>1</v>
      </c>
      <c r="DB137">
        <v>1</v>
      </c>
      <c r="DC137">
        <v>1</v>
      </c>
      <c r="DD137">
        <v>1</v>
      </c>
      <c r="DE137">
        <v>1</v>
      </c>
      <c r="DF137">
        <v>1</v>
      </c>
      <c r="DG137">
        <v>1</v>
      </c>
      <c r="DH137">
        <v>1</v>
      </c>
      <c r="DI137">
        <v>1</v>
      </c>
      <c r="DJ137">
        <v>1</v>
      </c>
      <c r="DK137">
        <v>1</v>
      </c>
      <c r="DL137">
        <v>1</v>
      </c>
      <c r="DM137">
        <v>1</v>
      </c>
      <c r="DN137">
        <v>1</v>
      </c>
      <c r="DO137">
        <v>1</v>
      </c>
      <c r="DP137">
        <v>1</v>
      </c>
      <c r="DQ137">
        <v>1</v>
      </c>
      <c r="DR137">
        <v>0</v>
      </c>
      <c r="DS137">
        <v>1</v>
      </c>
      <c r="DT137">
        <v>1</v>
      </c>
      <c r="DU137">
        <v>1</v>
      </c>
      <c r="DV137">
        <v>1</v>
      </c>
      <c r="DW137">
        <v>1</v>
      </c>
      <c r="DX137">
        <v>1</v>
      </c>
      <c r="DY137">
        <v>1</v>
      </c>
      <c r="DZ137">
        <v>1</v>
      </c>
      <c r="EA137">
        <v>1</v>
      </c>
      <c r="EB137">
        <v>1</v>
      </c>
      <c r="EC137">
        <v>1</v>
      </c>
      <c r="ED137">
        <v>1</v>
      </c>
      <c r="EE137">
        <v>1</v>
      </c>
      <c r="EF137">
        <v>5.3070000000000004</v>
      </c>
      <c r="EG137">
        <v>4.1970000000000001</v>
      </c>
      <c r="EH137">
        <v>5.6070000000000002</v>
      </c>
      <c r="EI137">
        <v>3.2570000000000001</v>
      </c>
      <c r="EJ137">
        <v>3.0510000000000002</v>
      </c>
      <c r="EK137">
        <v>2.9710000000000001</v>
      </c>
      <c r="EL137">
        <v>3.153</v>
      </c>
      <c r="EM137">
        <v>-3.4</v>
      </c>
      <c r="EN137">
        <v>1.351</v>
      </c>
      <c r="EO137">
        <v>-9.7000000000000003E-2</v>
      </c>
      <c r="EP137">
        <v>-3.7</v>
      </c>
      <c r="EQ137">
        <v>3.6440000000000001</v>
      </c>
      <c r="ER137">
        <v>2.9510000000000001</v>
      </c>
      <c r="ES137">
        <v>5.9950000000000001</v>
      </c>
      <c r="ET137">
        <v>88.690667488606707</v>
      </c>
      <c r="EU137">
        <v>50.840637472126801</v>
      </c>
    </row>
    <row r="138" spans="1:151" x14ac:dyDescent="0.25">
      <c r="A138" t="s">
        <v>662</v>
      </c>
      <c r="B138" t="s">
        <v>833</v>
      </c>
      <c r="C138" t="s">
        <v>588</v>
      </c>
      <c r="D138">
        <v>109</v>
      </c>
      <c r="E138" t="s">
        <v>12</v>
      </c>
      <c r="F138">
        <v>2</v>
      </c>
      <c r="G138">
        <v>2</v>
      </c>
      <c r="H138" t="s">
        <v>2</v>
      </c>
      <c r="I138" t="s">
        <v>612</v>
      </c>
      <c r="J138" t="s">
        <v>611</v>
      </c>
      <c r="K138" t="s">
        <v>606</v>
      </c>
      <c r="L138" t="s">
        <v>831</v>
      </c>
      <c r="M138" s="7">
        <v>269.76255114745931</v>
      </c>
      <c r="N138" s="7">
        <v>299.19543038527718</v>
      </c>
      <c r="O138" s="7">
        <f>M138*'Emission and cost factors'!$D$8+N138*'Emission and cost factors'!$E$8</f>
        <v>194.28003371819395</v>
      </c>
      <c r="P138" s="8">
        <f>M138*'Emission and cost factors'!$D$9+N138*'Emission and cost factors'!$E$9</f>
        <v>55.669816603689945</v>
      </c>
      <c r="Q138" s="7">
        <f t="shared" si="28"/>
        <v>20.254999999999999</v>
      </c>
      <c r="R138" s="2">
        <f t="shared" si="29"/>
        <v>2</v>
      </c>
      <c r="S138" s="2">
        <f t="shared" si="30"/>
        <v>0</v>
      </c>
      <c r="T138" s="2">
        <f t="shared" si="31"/>
        <v>0</v>
      </c>
      <c r="U138" s="7">
        <f t="shared" si="32"/>
        <v>1.7857142857142859E-3</v>
      </c>
      <c r="V138" s="7">
        <f t="shared" si="33"/>
        <v>0</v>
      </c>
      <c r="W138" s="7">
        <f t="shared" si="34"/>
        <v>0</v>
      </c>
      <c r="X138">
        <v>20.59</v>
      </c>
      <c r="Y138">
        <v>20.440000000000001</v>
      </c>
      <c r="Z138">
        <v>20.56</v>
      </c>
      <c r="AA138">
        <v>20.440000000000001</v>
      </c>
      <c r="AB138">
        <v>20.29</v>
      </c>
      <c r="AC138">
        <v>20.22</v>
      </c>
      <c r="AD138">
        <v>20.260000000000002</v>
      </c>
      <c r="AE138">
        <v>19.989999999999998</v>
      </c>
      <c r="AF138">
        <v>20.05</v>
      </c>
      <c r="AG138">
        <v>20.12</v>
      </c>
      <c r="AH138">
        <v>19.940000000000001</v>
      </c>
      <c r="AI138">
        <v>20.07</v>
      </c>
      <c r="AJ138">
        <v>20.21</v>
      </c>
      <c r="AK138">
        <v>20.39</v>
      </c>
      <c r="AL138">
        <v>0</v>
      </c>
      <c r="AM138">
        <v>0</v>
      </c>
      <c r="AN138">
        <v>0</v>
      </c>
      <c r="AO138">
        <v>0</v>
      </c>
      <c r="AP138">
        <v>0</v>
      </c>
      <c r="AQ138">
        <v>0</v>
      </c>
      <c r="AR138">
        <v>0</v>
      </c>
      <c r="AS138">
        <v>0</v>
      </c>
      <c r="AT138">
        <v>0</v>
      </c>
      <c r="AU138">
        <v>0</v>
      </c>
      <c r="AV138">
        <v>2.5000000000000001E-2</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15.04</v>
      </c>
      <c r="CC138">
        <v>13.83</v>
      </c>
      <c r="CD138">
        <v>13.87</v>
      </c>
      <c r="CE138">
        <v>13.54</v>
      </c>
      <c r="CF138">
        <v>12.82</v>
      </c>
      <c r="CG138">
        <v>12.4</v>
      </c>
      <c r="CH138">
        <v>12.46</v>
      </c>
      <c r="CI138">
        <v>11.14</v>
      </c>
      <c r="CJ138">
        <v>10.69</v>
      </c>
      <c r="CK138">
        <v>11.1</v>
      </c>
      <c r="CL138">
        <v>10.39</v>
      </c>
      <c r="CM138">
        <v>10.81</v>
      </c>
      <c r="CN138">
        <v>11.87</v>
      </c>
      <c r="CO138">
        <v>12.64</v>
      </c>
      <c r="CP138">
        <v>1</v>
      </c>
      <c r="CQ138">
        <v>1</v>
      </c>
      <c r="CR138">
        <v>1</v>
      </c>
      <c r="CS138">
        <v>1</v>
      </c>
      <c r="CT138">
        <v>1</v>
      </c>
      <c r="CU138">
        <v>1</v>
      </c>
      <c r="CV138">
        <v>1</v>
      </c>
      <c r="CW138">
        <v>1</v>
      </c>
      <c r="CX138">
        <v>1</v>
      </c>
      <c r="CY138">
        <v>1</v>
      </c>
      <c r="CZ138">
        <v>1</v>
      </c>
      <c r="DA138">
        <v>1</v>
      </c>
      <c r="DB138">
        <v>1</v>
      </c>
      <c r="DC138">
        <v>1</v>
      </c>
      <c r="DD138">
        <v>1</v>
      </c>
      <c r="DE138">
        <v>1</v>
      </c>
      <c r="DF138">
        <v>1</v>
      </c>
      <c r="DG138">
        <v>1</v>
      </c>
      <c r="DH138">
        <v>1</v>
      </c>
      <c r="DI138">
        <v>1</v>
      </c>
      <c r="DJ138">
        <v>1</v>
      </c>
      <c r="DK138">
        <v>1</v>
      </c>
      <c r="DL138">
        <v>1</v>
      </c>
      <c r="DM138">
        <v>1</v>
      </c>
      <c r="DN138">
        <v>1</v>
      </c>
      <c r="DO138">
        <v>1</v>
      </c>
      <c r="DP138">
        <v>1</v>
      </c>
      <c r="DQ138">
        <v>1</v>
      </c>
      <c r="DR138">
        <v>1</v>
      </c>
      <c r="DS138">
        <v>1</v>
      </c>
      <c r="DT138">
        <v>1</v>
      </c>
      <c r="DU138">
        <v>1</v>
      </c>
      <c r="DV138">
        <v>1</v>
      </c>
      <c r="DW138">
        <v>1</v>
      </c>
      <c r="DX138">
        <v>1</v>
      </c>
      <c r="DY138">
        <v>1</v>
      </c>
      <c r="DZ138">
        <v>1</v>
      </c>
      <c r="EA138">
        <v>1</v>
      </c>
      <c r="EB138">
        <v>1</v>
      </c>
      <c r="EC138">
        <v>1</v>
      </c>
      <c r="ED138">
        <v>1</v>
      </c>
      <c r="EE138">
        <v>1</v>
      </c>
      <c r="EF138">
        <v>5.3070000000000004</v>
      </c>
      <c r="EG138">
        <v>4.1970000000000001</v>
      </c>
      <c r="EH138">
        <v>5.6070000000000002</v>
      </c>
      <c r="EI138">
        <v>3.2570000000000001</v>
      </c>
      <c r="EJ138">
        <v>3.0510000000000002</v>
      </c>
      <c r="EK138">
        <v>2.9710000000000001</v>
      </c>
      <c r="EL138">
        <v>3.153</v>
      </c>
      <c r="EM138">
        <v>-3.4</v>
      </c>
      <c r="EN138">
        <v>1.351</v>
      </c>
      <c r="EO138">
        <v>-9.7000000000000003E-2</v>
      </c>
      <c r="EP138">
        <v>-3.7</v>
      </c>
      <c r="EQ138">
        <v>3.6440000000000001</v>
      </c>
      <c r="ER138">
        <v>2.9510000000000001</v>
      </c>
      <c r="ES138">
        <v>5.9950000000000001</v>
      </c>
      <c r="ET138">
        <v>125.88919053548101</v>
      </c>
      <c r="EU138">
        <v>139.624534179796</v>
      </c>
    </row>
    <row r="139" spans="1:151" x14ac:dyDescent="0.25">
      <c r="A139" t="s">
        <v>663</v>
      </c>
      <c r="B139" t="s">
        <v>833</v>
      </c>
      <c r="C139" t="s">
        <v>588</v>
      </c>
      <c r="D139">
        <v>110</v>
      </c>
      <c r="E139" t="s">
        <v>12</v>
      </c>
      <c r="F139">
        <v>2</v>
      </c>
      <c r="G139">
        <v>2</v>
      </c>
      <c r="H139" t="s">
        <v>2</v>
      </c>
      <c r="I139" t="s">
        <v>612</v>
      </c>
      <c r="J139" t="s">
        <v>5</v>
      </c>
      <c r="K139" t="s">
        <v>606</v>
      </c>
      <c r="L139" t="s">
        <v>831</v>
      </c>
      <c r="M139" s="7">
        <v>270.31519123186285</v>
      </c>
      <c r="N139" s="7">
        <v>299.15211668577643</v>
      </c>
      <c r="O139" s="7">
        <f>M139*'Emission and cost factors'!$D$8+N139*'Emission and cost factors'!$E$8</f>
        <v>194.37616383414834</v>
      </c>
      <c r="P139" s="8">
        <f>M139*'Emission and cost factors'!$D$9+N139*'Emission and cost factors'!$E$9</f>
        <v>55.685425152140979</v>
      </c>
      <c r="Q139" s="7">
        <f t="shared" si="28"/>
        <v>20.254999999999999</v>
      </c>
      <c r="R139" s="2">
        <f t="shared" si="29"/>
        <v>2</v>
      </c>
      <c r="S139" s="2">
        <f t="shared" si="30"/>
        <v>0</v>
      </c>
      <c r="T139" s="2">
        <f t="shared" si="31"/>
        <v>0</v>
      </c>
      <c r="U139" s="7">
        <f t="shared" si="32"/>
        <v>1.7857142857142859E-3</v>
      </c>
      <c r="V139" s="7">
        <f t="shared" si="33"/>
        <v>0</v>
      </c>
      <c r="W139" s="7">
        <f t="shared" si="34"/>
        <v>0</v>
      </c>
      <c r="X139">
        <v>20.59</v>
      </c>
      <c r="Y139">
        <v>20.440000000000001</v>
      </c>
      <c r="Z139">
        <v>20.56</v>
      </c>
      <c r="AA139">
        <v>20.440000000000001</v>
      </c>
      <c r="AB139">
        <v>20.29</v>
      </c>
      <c r="AC139">
        <v>20.22</v>
      </c>
      <c r="AD139">
        <v>20.260000000000002</v>
      </c>
      <c r="AE139">
        <v>19.989999999999998</v>
      </c>
      <c r="AF139">
        <v>20.05</v>
      </c>
      <c r="AG139">
        <v>20.12</v>
      </c>
      <c r="AH139">
        <v>19.940000000000001</v>
      </c>
      <c r="AI139">
        <v>20.07</v>
      </c>
      <c r="AJ139">
        <v>20.21</v>
      </c>
      <c r="AK139">
        <v>20.39</v>
      </c>
      <c r="AL139">
        <v>0</v>
      </c>
      <c r="AM139">
        <v>0</v>
      </c>
      <c r="AN139">
        <v>0</v>
      </c>
      <c r="AO139">
        <v>0</v>
      </c>
      <c r="AP139">
        <v>0</v>
      </c>
      <c r="AQ139">
        <v>0</v>
      </c>
      <c r="AR139">
        <v>0</v>
      </c>
      <c r="AS139">
        <v>0</v>
      </c>
      <c r="AT139">
        <v>0</v>
      </c>
      <c r="AU139">
        <v>0</v>
      </c>
      <c r="AV139">
        <v>2.5000000000000001E-2</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15.04</v>
      </c>
      <c r="CC139">
        <v>13.83</v>
      </c>
      <c r="CD139">
        <v>13.87</v>
      </c>
      <c r="CE139">
        <v>13.54</v>
      </c>
      <c r="CF139">
        <v>12.82</v>
      </c>
      <c r="CG139">
        <v>12.4</v>
      </c>
      <c r="CH139">
        <v>12.46</v>
      </c>
      <c r="CI139">
        <v>11.14</v>
      </c>
      <c r="CJ139">
        <v>10.69</v>
      </c>
      <c r="CK139">
        <v>11.1</v>
      </c>
      <c r="CL139">
        <v>10.39</v>
      </c>
      <c r="CM139">
        <v>10.81</v>
      </c>
      <c r="CN139">
        <v>11.87</v>
      </c>
      <c r="CO139">
        <v>12.64</v>
      </c>
      <c r="CP139">
        <v>1</v>
      </c>
      <c r="CQ139">
        <v>1</v>
      </c>
      <c r="CR139">
        <v>1</v>
      </c>
      <c r="CS139">
        <v>1</v>
      </c>
      <c r="CT139">
        <v>1</v>
      </c>
      <c r="CU139">
        <v>1</v>
      </c>
      <c r="CV139">
        <v>1</v>
      </c>
      <c r="CW139">
        <v>1</v>
      </c>
      <c r="CX139">
        <v>1</v>
      </c>
      <c r="CY139">
        <v>1</v>
      </c>
      <c r="CZ139">
        <v>1</v>
      </c>
      <c r="DA139">
        <v>1</v>
      </c>
      <c r="DB139">
        <v>1</v>
      </c>
      <c r="DC139">
        <v>1</v>
      </c>
      <c r="DD139">
        <v>1</v>
      </c>
      <c r="DE139">
        <v>1</v>
      </c>
      <c r="DF139">
        <v>1</v>
      </c>
      <c r="DG139">
        <v>1</v>
      </c>
      <c r="DH139">
        <v>1</v>
      </c>
      <c r="DI139">
        <v>1</v>
      </c>
      <c r="DJ139">
        <v>1</v>
      </c>
      <c r="DK139">
        <v>1</v>
      </c>
      <c r="DL139">
        <v>1</v>
      </c>
      <c r="DM139">
        <v>1</v>
      </c>
      <c r="DN139">
        <v>1</v>
      </c>
      <c r="DO139">
        <v>1</v>
      </c>
      <c r="DP139">
        <v>1</v>
      </c>
      <c r="DQ139">
        <v>1</v>
      </c>
      <c r="DR139">
        <v>1</v>
      </c>
      <c r="DS139">
        <v>1</v>
      </c>
      <c r="DT139">
        <v>1</v>
      </c>
      <c r="DU139">
        <v>1</v>
      </c>
      <c r="DV139">
        <v>1</v>
      </c>
      <c r="DW139">
        <v>1</v>
      </c>
      <c r="DX139">
        <v>1</v>
      </c>
      <c r="DY139">
        <v>1</v>
      </c>
      <c r="DZ139">
        <v>1</v>
      </c>
      <c r="EA139">
        <v>1</v>
      </c>
      <c r="EB139">
        <v>1</v>
      </c>
      <c r="EC139">
        <v>1</v>
      </c>
      <c r="ED139">
        <v>1</v>
      </c>
      <c r="EE139">
        <v>1</v>
      </c>
      <c r="EF139">
        <v>5.3070000000000004</v>
      </c>
      <c r="EG139">
        <v>4.1970000000000001</v>
      </c>
      <c r="EH139">
        <v>5.6070000000000002</v>
      </c>
      <c r="EI139">
        <v>3.2570000000000001</v>
      </c>
      <c r="EJ139">
        <v>3.0510000000000002</v>
      </c>
      <c r="EK139">
        <v>2.9710000000000001</v>
      </c>
      <c r="EL139">
        <v>3.153</v>
      </c>
      <c r="EM139">
        <v>-3.4</v>
      </c>
      <c r="EN139">
        <v>1.351</v>
      </c>
      <c r="EO139">
        <v>-9.7000000000000003E-2</v>
      </c>
      <c r="EP139">
        <v>-3.7</v>
      </c>
      <c r="EQ139">
        <v>3.6440000000000001</v>
      </c>
      <c r="ER139">
        <v>2.9510000000000001</v>
      </c>
      <c r="ES139">
        <v>5.9950000000000001</v>
      </c>
      <c r="ET139">
        <v>126.14708924153599</v>
      </c>
      <c r="EU139">
        <v>139.604321120029</v>
      </c>
    </row>
    <row r="140" spans="1:151" x14ac:dyDescent="0.25">
      <c r="A140" t="s">
        <v>664</v>
      </c>
      <c r="B140" t="s">
        <v>833</v>
      </c>
      <c r="C140" t="s">
        <v>588</v>
      </c>
      <c r="D140">
        <v>111</v>
      </c>
      <c r="E140" t="s">
        <v>12</v>
      </c>
      <c r="F140">
        <v>2</v>
      </c>
      <c r="G140">
        <v>2</v>
      </c>
      <c r="H140" t="s">
        <v>2</v>
      </c>
      <c r="I140" t="s">
        <v>7</v>
      </c>
      <c r="J140" t="s">
        <v>611</v>
      </c>
      <c r="K140" t="s">
        <v>606</v>
      </c>
      <c r="L140" t="s">
        <v>831</v>
      </c>
      <c r="M140" s="7">
        <v>271.12240963309074</v>
      </c>
      <c r="N140" s="7">
        <v>300.56811106311</v>
      </c>
      <c r="O140" s="7">
        <f>M140*'Emission and cost factors'!$D$8+N140*'Emission and cost factors'!$E$8</f>
        <v>195.19703711197965</v>
      </c>
      <c r="P140" s="8">
        <f>M140*'Emission and cost factors'!$D$9+N140*'Emission and cost factors'!$E$9</f>
        <v>55.930113044790126</v>
      </c>
      <c r="Q140" s="7">
        <f t="shared" si="28"/>
        <v>20.446428571428573</v>
      </c>
      <c r="R140" s="2">
        <f t="shared" si="29"/>
        <v>0</v>
      </c>
      <c r="S140" s="2">
        <f t="shared" si="30"/>
        <v>0</v>
      </c>
      <c r="T140" s="2">
        <f t="shared" si="31"/>
        <v>0</v>
      </c>
      <c r="U140" s="7">
        <f t="shared" si="32"/>
        <v>0</v>
      </c>
      <c r="V140" s="7">
        <f t="shared" si="33"/>
        <v>0</v>
      </c>
      <c r="W140" s="7">
        <f t="shared" si="34"/>
        <v>0</v>
      </c>
      <c r="X140">
        <v>20.75</v>
      </c>
      <c r="Y140">
        <v>20.61</v>
      </c>
      <c r="Z140">
        <v>20.72</v>
      </c>
      <c r="AA140">
        <v>20.61</v>
      </c>
      <c r="AB140">
        <v>20.48</v>
      </c>
      <c r="AC140">
        <v>20.420000000000002</v>
      </c>
      <c r="AD140">
        <v>20.45</v>
      </c>
      <c r="AE140">
        <v>20.22</v>
      </c>
      <c r="AF140">
        <v>20.260000000000002</v>
      </c>
      <c r="AG140">
        <v>20.329999999999998</v>
      </c>
      <c r="AH140">
        <v>20.170000000000002</v>
      </c>
      <c r="AI140">
        <v>20.27</v>
      </c>
      <c r="AJ140">
        <v>20.399999999999999</v>
      </c>
      <c r="AK140">
        <v>20.56</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15.28</v>
      </c>
      <c r="CC140">
        <v>13.98</v>
      </c>
      <c r="CD140">
        <v>13.99</v>
      </c>
      <c r="CE140">
        <v>13.69</v>
      </c>
      <c r="CF140">
        <v>12.98</v>
      </c>
      <c r="CG140">
        <v>12.6</v>
      </c>
      <c r="CH140">
        <v>12.66</v>
      </c>
      <c r="CI140">
        <v>11.44</v>
      </c>
      <c r="CJ140">
        <v>10.84</v>
      </c>
      <c r="CK140">
        <v>11.19</v>
      </c>
      <c r="CL140">
        <v>10.54</v>
      </c>
      <c r="CM140">
        <v>10.86</v>
      </c>
      <c r="CN140">
        <v>11.88</v>
      </c>
      <c r="CO140">
        <v>12.72</v>
      </c>
      <c r="CP140">
        <v>1</v>
      </c>
      <c r="CQ140">
        <v>1</v>
      </c>
      <c r="CR140">
        <v>1</v>
      </c>
      <c r="CS140">
        <v>1</v>
      </c>
      <c r="CT140">
        <v>1</v>
      </c>
      <c r="CU140">
        <v>1</v>
      </c>
      <c r="CV140">
        <v>1</v>
      </c>
      <c r="CW140">
        <v>1</v>
      </c>
      <c r="CX140">
        <v>1</v>
      </c>
      <c r="CY140">
        <v>1</v>
      </c>
      <c r="CZ140">
        <v>1</v>
      </c>
      <c r="DA140">
        <v>1</v>
      </c>
      <c r="DB140">
        <v>1</v>
      </c>
      <c r="DC140">
        <v>1</v>
      </c>
      <c r="DD140">
        <v>1</v>
      </c>
      <c r="DE140">
        <v>1</v>
      </c>
      <c r="DF140">
        <v>1</v>
      </c>
      <c r="DG140">
        <v>1</v>
      </c>
      <c r="DH140">
        <v>1</v>
      </c>
      <c r="DI140">
        <v>1</v>
      </c>
      <c r="DJ140">
        <v>1</v>
      </c>
      <c r="DK140">
        <v>1</v>
      </c>
      <c r="DL140">
        <v>1</v>
      </c>
      <c r="DM140">
        <v>1</v>
      </c>
      <c r="DN140">
        <v>1</v>
      </c>
      <c r="DO140">
        <v>1</v>
      </c>
      <c r="DP140">
        <v>1</v>
      </c>
      <c r="DQ140">
        <v>1</v>
      </c>
      <c r="DR140">
        <v>1</v>
      </c>
      <c r="DS140">
        <v>1</v>
      </c>
      <c r="DT140">
        <v>1</v>
      </c>
      <c r="DU140">
        <v>1</v>
      </c>
      <c r="DV140">
        <v>1</v>
      </c>
      <c r="DW140">
        <v>1</v>
      </c>
      <c r="DX140">
        <v>1</v>
      </c>
      <c r="DY140">
        <v>1</v>
      </c>
      <c r="DZ140">
        <v>1</v>
      </c>
      <c r="EA140">
        <v>1</v>
      </c>
      <c r="EB140">
        <v>1</v>
      </c>
      <c r="EC140">
        <v>1</v>
      </c>
      <c r="ED140">
        <v>1</v>
      </c>
      <c r="EE140">
        <v>1</v>
      </c>
      <c r="EF140">
        <v>5.3070000000000004</v>
      </c>
      <c r="EG140">
        <v>4.1970000000000001</v>
      </c>
      <c r="EH140">
        <v>5.6070000000000002</v>
      </c>
      <c r="EI140">
        <v>3.2570000000000001</v>
      </c>
      <c r="EJ140">
        <v>3.0510000000000002</v>
      </c>
      <c r="EK140">
        <v>2.9710000000000001</v>
      </c>
      <c r="EL140">
        <v>3.153</v>
      </c>
      <c r="EM140">
        <v>-3.4</v>
      </c>
      <c r="EN140">
        <v>1.351</v>
      </c>
      <c r="EO140">
        <v>-9.7000000000000003E-2</v>
      </c>
      <c r="EP140">
        <v>-3.7</v>
      </c>
      <c r="EQ140">
        <v>3.6440000000000001</v>
      </c>
      <c r="ER140">
        <v>2.9510000000000001</v>
      </c>
      <c r="ES140">
        <v>5.9950000000000001</v>
      </c>
      <c r="ET140">
        <v>126.52379116210901</v>
      </c>
      <c r="EU140">
        <v>140.26511849611799</v>
      </c>
    </row>
    <row r="141" spans="1:151" x14ac:dyDescent="0.25">
      <c r="A141" t="s">
        <v>665</v>
      </c>
      <c r="B141" t="s">
        <v>833</v>
      </c>
      <c r="C141" t="s">
        <v>588</v>
      </c>
      <c r="D141">
        <v>113</v>
      </c>
      <c r="E141" t="s">
        <v>12</v>
      </c>
      <c r="F141">
        <v>2</v>
      </c>
      <c r="G141">
        <v>2</v>
      </c>
      <c r="H141" t="s">
        <v>2</v>
      </c>
      <c r="I141" t="s">
        <v>3</v>
      </c>
      <c r="J141" t="s">
        <v>611</v>
      </c>
      <c r="K141" t="s">
        <v>606</v>
      </c>
      <c r="L141" t="s">
        <v>831</v>
      </c>
      <c r="M141" s="7">
        <v>269.23968097795711</v>
      </c>
      <c r="N141" s="7">
        <v>300.35784529939502</v>
      </c>
      <c r="O141" s="7">
        <f>M141*'Emission and cost factors'!$D$8+N141*'Emission and cost factors'!$E$8</f>
        <v>194.70494184309271</v>
      </c>
      <c r="P141" s="8">
        <f>M141*'Emission and cost factors'!$D$9+N141*'Emission and cost factors'!$E$9</f>
        <v>55.823264034027531</v>
      </c>
      <c r="Q141" s="7">
        <f t="shared" si="28"/>
        <v>20.017857142857142</v>
      </c>
      <c r="R141" s="2">
        <f t="shared" si="29"/>
        <v>7</v>
      </c>
      <c r="S141" s="2">
        <f t="shared" si="30"/>
        <v>0</v>
      </c>
      <c r="T141" s="2">
        <f t="shared" si="31"/>
        <v>0</v>
      </c>
      <c r="U141" s="7">
        <f t="shared" si="32"/>
        <v>4.2214285714285711E-2</v>
      </c>
      <c r="V141" s="7">
        <f t="shared" si="33"/>
        <v>0</v>
      </c>
      <c r="W141" s="7">
        <f t="shared" si="34"/>
        <v>0</v>
      </c>
      <c r="X141">
        <v>20.39</v>
      </c>
      <c r="Y141">
        <v>20.22</v>
      </c>
      <c r="Z141">
        <v>20.36</v>
      </c>
      <c r="AA141">
        <v>20.22</v>
      </c>
      <c r="AB141">
        <v>20.059999999999999</v>
      </c>
      <c r="AC141">
        <v>19.98</v>
      </c>
      <c r="AD141">
        <v>20.03</v>
      </c>
      <c r="AE141">
        <v>19.71</v>
      </c>
      <c r="AF141">
        <v>19.78</v>
      </c>
      <c r="AG141">
        <v>19.87</v>
      </c>
      <c r="AH141">
        <v>19.66</v>
      </c>
      <c r="AI141">
        <v>19.809999999999999</v>
      </c>
      <c r="AJ141">
        <v>19.98</v>
      </c>
      <c r="AK141">
        <v>20.18</v>
      </c>
      <c r="AL141">
        <v>0</v>
      </c>
      <c r="AM141">
        <v>0</v>
      </c>
      <c r="AN141">
        <v>0</v>
      </c>
      <c r="AO141">
        <v>0</v>
      </c>
      <c r="AP141">
        <v>0</v>
      </c>
      <c r="AQ141">
        <v>8.0000000000000002E-3</v>
      </c>
      <c r="AR141">
        <v>0</v>
      </c>
      <c r="AS141">
        <v>0.14199999999999999</v>
      </c>
      <c r="AT141">
        <v>0.108</v>
      </c>
      <c r="AU141">
        <v>6.7000000000000004E-2</v>
      </c>
      <c r="AV141">
        <v>0.158</v>
      </c>
      <c r="AW141">
        <v>0.1</v>
      </c>
      <c r="AX141">
        <v>8.0000000000000002E-3</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14.79</v>
      </c>
      <c r="CC141">
        <v>13.63</v>
      </c>
      <c r="CD141">
        <v>13.7</v>
      </c>
      <c r="CE141">
        <v>13.4</v>
      </c>
      <c r="CF141">
        <v>12.66</v>
      </c>
      <c r="CG141">
        <v>12.27</v>
      </c>
      <c r="CH141">
        <v>12.38</v>
      </c>
      <c r="CI141">
        <v>11.01</v>
      </c>
      <c r="CJ141">
        <v>10.49</v>
      </c>
      <c r="CK141">
        <v>11</v>
      </c>
      <c r="CL141">
        <v>10.23</v>
      </c>
      <c r="CM141">
        <v>10.67</v>
      </c>
      <c r="CN141">
        <v>11.82</v>
      </c>
      <c r="CO141">
        <v>12.64</v>
      </c>
      <c r="CP141">
        <v>1</v>
      </c>
      <c r="CQ141">
        <v>1</v>
      </c>
      <c r="CR141">
        <v>1</v>
      </c>
      <c r="CS141">
        <v>1</v>
      </c>
      <c r="CT141">
        <v>1</v>
      </c>
      <c r="CU141">
        <v>1</v>
      </c>
      <c r="CV141">
        <v>1</v>
      </c>
      <c r="CW141">
        <v>1</v>
      </c>
      <c r="CX141">
        <v>1</v>
      </c>
      <c r="CY141">
        <v>1</v>
      </c>
      <c r="CZ141">
        <v>1</v>
      </c>
      <c r="DA141">
        <v>1</v>
      </c>
      <c r="DB141">
        <v>1</v>
      </c>
      <c r="DC141">
        <v>1</v>
      </c>
      <c r="DD141">
        <v>1</v>
      </c>
      <c r="DE141">
        <v>1</v>
      </c>
      <c r="DF141">
        <v>1</v>
      </c>
      <c r="DG141">
        <v>1</v>
      </c>
      <c r="DH141">
        <v>1</v>
      </c>
      <c r="DI141">
        <v>1</v>
      </c>
      <c r="DJ141">
        <v>1</v>
      </c>
      <c r="DK141">
        <v>1</v>
      </c>
      <c r="DL141">
        <v>1</v>
      </c>
      <c r="DM141">
        <v>1</v>
      </c>
      <c r="DN141">
        <v>1</v>
      </c>
      <c r="DO141">
        <v>1</v>
      </c>
      <c r="DP141">
        <v>1</v>
      </c>
      <c r="DQ141">
        <v>1</v>
      </c>
      <c r="DR141">
        <v>1</v>
      </c>
      <c r="DS141">
        <v>1</v>
      </c>
      <c r="DT141">
        <v>1</v>
      </c>
      <c r="DU141">
        <v>1</v>
      </c>
      <c r="DV141">
        <v>1</v>
      </c>
      <c r="DW141">
        <v>1</v>
      </c>
      <c r="DX141">
        <v>1</v>
      </c>
      <c r="DY141">
        <v>1</v>
      </c>
      <c r="DZ141">
        <v>1</v>
      </c>
      <c r="EA141">
        <v>1</v>
      </c>
      <c r="EB141">
        <v>1</v>
      </c>
      <c r="EC141">
        <v>1</v>
      </c>
      <c r="ED141">
        <v>1</v>
      </c>
      <c r="EE141">
        <v>1</v>
      </c>
      <c r="EF141">
        <v>5.3070000000000004</v>
      </c>
      <c r="EG141">
        <v>4.1970000000000001</v>
      </c>
      <c r="EH141">
        <v>5.6070000000000002</v>
      </c>
      <c r="EI141">
        <v>3.2570000000000001</v>
      </c>
      <c r="EJ141">
        <v>3.0510000000000002</v>
      </c>
      <c r="EK141">
        <v>2.9710000000000001</v>
      </c>
      <c r="EL141">
        <v>3.153</v>
      </c>
      <c r="EM141">
        <v>-3.4</v>
      </c>
      <c r="EN141">
        <v>1.351</v>
      </c>
      <c r="EO141">
        <v>-9.7000000000000003E-2</v>
      </c>
      <c r="EP141">
        <v>-3.7</v>
      </c>
      <c r="EQ141">
        <v>3.6440000000000001</v>
      </c>
      <c r="ER141">
        <v>2.9510000000000001</v>
      </c>
      <c r="ES141">
        <v>5.9950000000000001</v>
      </c>
      <c r="ET141">
        <v>125.64518445637999</v>
      </c>
      <c r="EU141">
        <v>140.16699447305101</v>
      </c>
    </row>
    <row r="142" spans="1:151" x14ac:dyDescent="0.25">
      <c r="A142" t="s">
        <v>666</v>
      </c>
      <c r="B142" t="s">
        <v>833</v>
      </c>
      <c r="C142" t="s">
        <v>588</v>
      </c>
      <c r="D142">
        <v>114</v>
      </c>
      <c r="E142" t="s">
        <v>12</v>
      </c>
      <c r="F142">
        <v>2</v>
      </c>
      <c r="G142">
        <v>2</v>
      </c>
      <c r="H142" t="s">
        <v>2</v>
      </c>
      <c r="I142" t="s">
        <v>3</v>
      </c>
      <c r="J142" t="s">
        <v>5</v>
      </c>
      <c r="K142" t="s">
        <v>606</v>
      </c>
      <c r="L142" t="s">
        <v>831</v>
      </c>
      <c r="M142" s="7">
        <v>267.85205589076287</v>
      </c>
      <c r="N142" s="7">
        <v>300.09864916117283</v>
      </c>
      <c r="O142" s="7">
        <f>M142*'Emission and cost factors'!$D$8+N142*'Emission and cost factors'!$E$8</f>
        <v>194.29431035119973</v>
      </c>
      <c r="P142" s="8">
        <f>M142*'Emission and cost factors'!$D$9+N142*'Emission and cost factors'!$E$9</f>
        <v>55.728879609806434</v>
      </c>
      <c r="Q142" s="7">
        <f t="shared" si="28"/>
        <v>20.017857142857142</v>
      </c>
      <c r="R142" s="2">
        <f t="shared" si="29"/>
        <v>7</v>
      </c>
      <c r="S142" s="2">
        <f t="shared" si="30"/>
        <v>0</v>
      </c>
      <c r="T142" s="2">
        <f t="shared" si="31"/>
        <v>0</v>
      </c>
      <c r="U142" s="7">
        <f t="shared" si="32"/>
        <v>4.2214285714285711E-2</v>
      </c>
      <c r="V142" s="7">
        <f t="shared" si="33"/>
        <v>0</v>
      </c>
      <c r="W142" s="7">
        <f t="shared" si="34"/>
        <v>0</v>
      </c>
      <c r="X142">
        <v>20.39</v>
      </c>
      <c r="Y142">
        <v>20.22</v>
      </c>
      <c r="Z142">
        <v>20.36</v>
      </c>
      <c r="AA142">
        <v>20.22</v>
      </c>
      <c r="AB142">
        <v>20.059999999999999</v>
      </c>
      <c r="AC142">
        <v>19.98</v>
      </c>
      <c r="AD142">
        <v>20.03</v>
      </c>
      <c r="AE142">
        <v>19.71</v>
      </c>
      <c r="AF142">
        <v>19.78</v>
      </c>
      <c r="AG142">
        <v>19.87</v>
      </c>
      <c r="AH142">
        <v>19.66</v>
      </c>
      <c r="AI142">
        <v>19.809999999999999</v>
      </c>
      <c r="AJ142">
        <v>19.98</v>
      </c>
      <c r="AK142">
        <v>20.18</v>
      </c>
      <c r="AL142">
        <v>0</v>
      </c>
      <c r="AM142">
        <v>0</v>
      </c>
      <c r="AN142">
        <v>0</v>
      </c>
      <c r="AO142">
        <v>0</v>
      </c>
      <c r="AP142">
        <v>0</v>
      </c>
      <c r="AQ142">
        <v>8.0000000000000002E-3</v>
      </c>
      <c r="AR142">
        <v>0</v>
      </c>
      <c r="AS142">
        <v>0.14199999999999999</v>
      </c>
      <c r="AT142">
        <v>0.108</v>
      </c>
      <c r="AU142">
        <v>6.7000000000000004E-2</v>
      </c>
      <c r="AV142">
        <v>0.158</v>
      </c>
      <c r="AW142">
        <v>0.1</v>
      </c>
      <c r="AX142">
        <v>8.0000000000000002E-3</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14.79</v>
      </c>
      <c r="CC142">
        <v>13.63</v>
      </c>
      <c r="CD142">
        <v>13.7</v>
      </c>
      <c r="CE142">
        <v>13.4</v>
      </c>
      <c r="CF142">
        <v>12.66</v>
      </c>
      <c r="CG142">
        <v>12.27</v>
      </c>
      <c r="CH142">
        <v>12.38</v>
      </c>
      <c r="CI142">
        <v>11</v>
      </c>
      <c r="CJ142">
        <v>10.49</v>
      </c>
      <c r="CK142">
        <v>11</v>
      </c>
      <c r="CL142">
        <v>10.23</v>
      </c>
      <c r="CM142">
        <v>10.67</v>
      </c>
      <c r="CN142">
        <v>11.82</v>
      </c>
      <c r="CO142">
        <v>12.64</v>
      </c>
      <c r="CP142">
        <v>1</v>
      </c>
      <c r="CQ142">
        <v>1</v>
      </c>
      <c r="CR142">
        <v>1</v>
      </c>
      <c r="CS142">
        <v>1</v>
      </c>
      <c r="CT142">
        <v>1</v>
      </c>
      <c r="CU142">
        <v>1</v>
      </c>
      <c r="CV142">
        <v>1</v>
      </c>
      <c r="CW142">
        <v>1</v>
      </c>
      <c r="CX142">
        <v>1</v>
      </c>
      <c r="CY142">
        <v>1</v>
      </c>
      <c r="CZ142">
        <v>1</v>
      </c>
      <c r="DA142">
        <v>1</v>
      </c>
      <c r="DB142">
        <v>1</v>
      </c>
      <c r="DC142">
        <v>1</v>
      </c>
      <c r="DD142">
        <v>1</v>
      </c>
      <c r="DE142">
        <v>1</v>
      </c>
      <c r="DF142">
        <v>1</v>
      </c>
      <c r="DG142">
        <v>1</v>
      </c>
      <c r="DH142">
        <v>1</v>
      </c>
      <c r="DI142">
        <v>1</v>
      </c>
      <c r="DJ142">
        <v>1</v>
      </c>
      <c r="DK142">
        <v>1</v>
      </c>
      <c r="DL142">
        <v>1</v>
      </c>
      <c r="DM142">
        <v>1</v>
      </c>
      <c r="DN142">
        <v>1</v>
      </c>
      <c r="DO142">
        <v>1</v>
      </c>
      <c r="DP142">
        <v>1</v>
      </c>
      <c r="DQ142">
        <v>1</v>
      </c>
      <c r="DR142">
        <v>1</v>
      </c>
      <c r="DS142">
        <v>1</v>
      </c>
      <c r="DT142">
        <v>1</v>
      </c>
      <c r="DU142">
        <v>1</v>
      </c>
      <c r="DV142">
        <v>1</v>
      </c>
      <c r="DW142">
        <v>1</v>
      </c>
      <c r="DX142">
        <v>1</v>
      </c>
      <c r="DY142">
        <v>1</v>
      </c>
      <c r="DZ142">
        <v>1</v>
      </c>
      <c r="EA142">
        <v>1</v>
      </c>
      <c r="EB142">
        <v>1</v>
      </c>
      <c r="EC142">
        <v>1</v>
      </c>
      <c r="ED142">
        <v>1</v>
      </c>
      <c r="EE142">
        <v>1</v>
      </c>
      <c r="EF142">
        <v>5.3070000000000004</v>
      </c>
      <c r="EG142">
        <v>4.1970000000000001</v>
      </c>
      <c r="EH142">
        <v>5.6070000000000002</v>
      </c>
      <c r="EI142">
        <v>3.2570000000000001</v>
      </c>
      <c r="EJ142">
        <v>3.0510000000000002</v>
      </c>
      <c r="EK142">
        <v>2.9710000000000001</v>
      </c>
      <c r="EL142">
        <v>3.153</v>
      </c>
      <c r="EM142">
        <v>-3.4</v>
      </c>
      <c r="EN142">
        <v>1.351</v>
      </c>
      <c r="EO142">
        <v>-9.7000000000000003E-2</v>
      </c>
      <c r="EP142">
        <v>-3.7</v>
      </c>
      <c r="EQ142">
        <v>3.6440000000000001</v>
      </c>
      <c r="ER142">
        <v>2.9510000000000001</v>
      </c>
      <c r="ES142">
        <v>5.9950000000000001</v>
      </c>
      <c r="ET142">
        <v>124.99762608235601</v>
      </c>
      <c r="EU142">
        <v>140.04603627521399</v>
      </c>
    </row>
    <row r="143" spans="1:151" x14ac:dyDescent="0.25">
      <c r="A143" t="s">
        <v>667</v>
      </c>
      <c r="B143" t="s">
        <v>833</v>
      </c>
      <c r="C143" t="s">
        <v>588</v>
      </c>
      <c r="D143">
        <v>121</v>
      </c>
      <c r="E143" t="s">
        <v>12</v>
      </c>
      <c r="F143">
        <v>2</v>
      </c>
      <c r="G143">
        <v>2</v>
      </c>
      <c r="H143" t="s">
        <v>8</v>
      </c>
      <c r="I143" t="s">
        <v>612</v>
      </c>
      <c r="J143" t="s">
        <v>611</v>
      </c>
      <c r="K143" t="s">
        <v>606</v>
      </c>
      <c r="L143" t="s">
        <v>831</v>
      </c>
      <c r="M143" s="7">
        <v>205.77961281040734</v>
      </c>
      <c r="N143" s="7">
        <v>152.1585844728283</v>
      </c>
      <c r="O143" s="7">
        <f>M143*'Emission and cost factors'!$D$8+N143*'Emission and cost factors'!$E$8</f>
        <v>113.20666754768655</v>
      </c>
      <c r="P143" s="8">
        <f>M143*'Emission and cost factors'!$D$9+N143*'Emission and cost factors'!$E$9</f>
        <v>31.054972183340539</v>
      </c>
      <c r="Q143" s="7">
        <f t="shared" si="28"/>
        <v>20.895</v>
      </c>
      <c r="R143" s="2">
        <f t="shared" si="29"/>
        <v>0</v>
      </c>
      <c r="S143" s="2">
        <f t="shared" si="30"/>
        <v>0</v>
      </c>
      <c r="T143" s="2">
        <f t="shared" si="31"/>
        <v>0</v>
      </c>
      <c r="U143" s="7">
        <f t="shared" si="32"/>
        <v>0</v>
      </c>
      <c r="V143" s="7">
        <f t="shared" si="33"/>
        <v>0</v>
      </c>
      <c r="W143" s="7">
        <f t="shared" si="34"/>
        <v>0</v>
      </c>
      <c r="X143">
        <v>21.09</v>
      </c>
      <c r="Y143">
        <v>21</v>
      </c>
      <c r="Z143">
        <v>21.06</v>
      </c>
      <c r="AA143">
        <v>20.98</v>
      </c>
      <c r="AB143">
        <v>20.91</v>
      </c>
      <c r="AC143">
        <v>20.84</v>
      </c>
      <c r="AD143">
        <v>20.87</v>
      </c>
      <c r="AE143">
        <v>20.72</v>
      </c>
      <c r="AF143">
        <v>20.79</v>
      </c>
      <c r="AG143">
        <v>20.83</v>
      </c>
      <c r="AH143">
        <v>20.74</v>
      </c>
      <c r="AI143">
        <v>20.82</v>
      </c>
      <c r="AJ143">
        <v>20.88</v>
      </c>
      <c r="AK143">
        <v>21</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17.39</v>
      </c>
      <c r="CC143">
        <v>16.25</v>
      </c>
      <c r="CD143">
        <v>16.100000000000001</v>
      </c>
      <c r="CE143">
        <v>15.81</v>
      </c>
      <c r="CF143">
        <v>15.35</v>
      </c>
      <c r="CG143">
        <v>15.01</v>
      </c>
      <c r="CH143">
        <v>15.2</v>
      </c>
      <c r="CI143">
        <v>14.38</v>
      </c>
      <c r="CJ143">
        <v>14.42</v>
      </c>
      <c r="CK143">
        <v>14.65</v>
      </c>
      <c r="CL143">
        <v>14.4</v>
      </c>
      <c r="CM143">
        <v>14.61</v>
      </c>
      <c r="CN143">
        <v>15.35</v>
      </c>
      <c r="CO143">
        <v>15.83</v>
      </c>
      <c r="CP143">
        <v>1</v>
      </c>
      <c r="CQ143">
        <v>1</v>
      </c>
      <c r="CR143">
        <v>1</v>
      </c>
      <c r="CS143">
        <v>1</v>
      </c>
      <c r="CT143">
        <v>1</v>
      </c>
      <c r="CU143">
        <v>1</v>
      </c>
      <c r="CV143">
        <v>1</v>
      </c>
      <c r="CW143">
        <v>1</v>
      </c>
      <c r="CX143">
        <v>1</v>
      </c>
      <c r="CY143">
        <v>1</v>
      </c>
      <c r="CZ143">
        <v>1</v>
      </c>
      <c r="DA143">
        <v>1</v>
      </c>
      <c r="DB143">
        <v>1</v>
      </c>
      <c r="DC143">
        <v>1</v>
      </c>
      <c r="DD143">
        <v>1</v>
      </c>
      <c r="DE143">
        <v>1</v>
      </c>
      <c r="DF143">
        <v>1</v>
      </c>
      <c r="DG143">
        <v>1</v>
      </c>
      <c r="DH143">
        <v>1</v>
      </c>
      <c r="DI143">
        <v>1</v>
      </c>
      <c r="DJ143">
        <v>1</v>
      </c>
      <c r="DK143">
        <v>1</v>
      </c>
      <c r="DL143">
        <v>1</v>
      </c>
      <c r="DM143">
        <v>1</v>
      </c>
      <c r="DN143">
        <v>1</v>
      </c>
      <c r="DO143">
        <v>1</v>
      </c>
      <c r="DP143">
        <v>1</v>
      </c>
      <c r="DQ143">
        <v>1</v>
      </c>
      <c r="DR143">
        <v>1</v>
      </c>
      <c r="DS143">
        <v>1</v>
      </c>
      <c r="DT143">
        <v>1</v>
      </c>
      <c r="DU143">
        <v>1</v>
      </c>
      <c r="DV143">
        <v>1</v>
      </c>
      <c r="DW143">
        <v>1</v>
      </c>
      <c r="DX143">
        <v>1</v>
      </c>
      <c r="DY143">
        <v>1</v>
      </c>
      <c r="DZ143">
        <v>1</v>
      </c>
      <c r="EA143">
        <v>1</v>
      </c>
      <c r="EB143">
        <v>1</v>
      </c>
      <c r="EC143">
        <v>1</v>
      </c>
      <c r="ED143">
        <v>1</v>
      </c>
      <c r="EE143">
        <v>1</v>
      </c>
      <c r="EF143">
        <v>5.3070000000000004</v>
      </c>
      <c r="EG143">
        <v>4.1970000000000001</v>
      </c>
      <c r="EH143">
        <v>5.6070000000000002</v>
      </c>
      <c r="EI143">
        <v>3.2570000000000001</v>
      </c>
      <c r="EJ143">
        <v>3.0510000000000002</v>
      </c>
      <c r="EK143">
        <v>2.9710000000000001</v>
      </c>
      <c r="EL143">
        <v>3.153</v>
      </c>
      <c r="EM143">
        <v>-3.4</v>
      </c>
      <c r="EN143">
        <v>1.351</v>
      </c>
      <c r="EO143">
        <v>-9.7000000000000003E-2</v>
      </c>
      <c r="EP143">
        <v>-3.7</v>
      </c>
      <c r="EQ143">
        <v>3.6440000000000001</v>
      </c>
      <c r="ER143">
        <v>2.9510000000000001</v>
      </c>
      <c r="ES143">
        <v>5.9950000000000001</v>
      </c>
      <c r="ET143">
        <v>96.0304859781901</v>
      </c>
      <c r="EU143">
        <v>71.007339420653196</v>
      </c>
    </row>
    <row r="144" spans="1:151" x14ac:dyDescent="0.25">
      <c r="A144" t="s">
        <v>668</v>
      </c>
      <c r="B144" t="s">
        <v>833</v>
      </c>
      <c r="C144" t="s">
        <v>588</v>
      </c>
      <c r="D144">
        <v>122</v>
      </c>
      <c r="E144" t="s">
        <v>12</v>
      </c>
      <c r="F144">
        <v>2</v>
      </c>
      <c r="G144">
        <v>2</v>
      </c>
      <c r="H144" t="s">
        <v>8</v>
      </c>
      <c r="I144" t="s">
        <v>612</v>
      </c>
      <c r="J144" t="s">
        <v>5</v>
      </c>
      <c r="K144" t="s">
        <v>606</v>
      </c>
      <c r="L144" t="s">
        <v>831</v>
      </c>
      <c r="M144" s="7">
        <v>206.17309261648992</v>
      </c>
      <c r="N144" s="7">
        <v>152.68065368789891</v>
      </c>
      <c r="O144" s="7">
        <f>M144*'Emission and cost factors'!$D$8+N144*'Emission and cost factors'!$E$8</f>
        <v>113.52945014589638</v>
      </c>
      <c r="P144" s="8">
        <f>M144*'Emission and cost factors'!$D$9+N144*'Emission and cost factors'!$E$9</f>
        <v>31.149021757844434</v>
      </c>
      <c r="Q144" s="7">
        <f t="shared" si="28"/>
        <v>20.895714285714288</v>
      </c>
      <c r="R144" s="2">
        <f t="shared" si="29"/>
        <v>0</v>
      </c>
      <c r="S144" s="2">
        <f t="shared" si="30"/>
        <v>0</v>
      </c>
      <c r="T144" s="2">
        <f t="shared" si="31"/>
        <v>0</v>
      </c>
      <c r="U144" s="7">
        <f t="shared" si="32"/>
        <v>0</v>
      </c>
      <c r="V144" s="7">
        <f t="shared" si="33"/>
        <v>0</v>
      </c>
      <c r="W144" s="7">
        <f t="shared" si="34"/>
        <v>0</v>
      </c>
      <c r="X144">
        <v>21.09</v>
      </c>
      <c r="Y144">
        <v>21</v>
      </c>
      <c r="Z144">
        <v>21.06</v>
      </c>
      <c r="AA144">
        <v>20.98</v>
      </c>
      <c r="AB144">
        <v>20.91</v>
      </c>
      <c r="AC144">
        <v>20.84</v>
      </c>
      <c r="AD144">
        <v>20.87</v>
      </c>
      <c r="AE144">
        <v>20.72</v>
      </c>
      <c r="AF144">
        <v>20.8</v>
      </c>
      <c r="AG144">
        <v>20.83</v>
      </c>
      <c r="AH144">
        <v>20.74</v>
      </c>
      <c r="AI144">
        <v>20.82</v>
      </c>
      <c r="AJ144">
        <v>20.88</v>
      </c>
      <c r="AK144">
        <v>21</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17.39</v>
      </c>
      <c r="CC144">
        <v>16.25</v>
      </c>
      <c r="CD144">
        <v>16.100000000000001</v>
      </c>
      <c r="CE144">
        <v>15.81</v>
      </c>
      <c r="CF144">
        <v>15.35</v>
      </c>
      <c r="CG144">
        <v>15.01</v>
      </c>
      <c r="CH144">
        <v>15.2</v>
      </c>
      <c r="CI144">
        <v>14.38</v>
      </c>
      <c r="CJ144">
        <v>14.43</v>
      </c>
      <c r="CK144">
        <v>14.66</v>
      </c>
      <c r="CL144">
        <v>14.38</v>
      </c>
      <c r="CM144">
        <v>14.62</v>
      </c>
      <c r="CN144">
        <v>15.36</v>
      </c>
      <c r="CO144">
        <v>15.83</v>
      </c>
      <c r="CP144">
        <v>1</v>
      </c>
      <c r="CQ144">
        <v>1</v>
      </c>
      <c r="CR144">
        <v>1</v>
      </c>
      <c r="CS144">
        <v>1</v>
      </c>
      <c r="CT144">
        <v>1</v>
      </c>
      <c r="CU144">
        <v>1</v>
      </c>
      <c r="CV144">
        <v>1</v>
      </c>
      <c r="CW144">
        <v>1</v>
      </c>
      <c r="CX144">
        <v>1</v>
      </c>
      <c r="CY144">
        <v>1</v>
      </c>
      <c r="CZ144">
        <v>1</v>
      </c>
      <c r="DA144">
        <v>1</v>
      </c>
      <c r="DB144">
        <v>1</v>
      </c>
      <c r="DC144">
        <v>1</v>
      </c>
      <c r="DD144">
        <v>1</v>
      </c>
      <c r="DE144">
        <v>1</v>
      </c>
      <c r="DF144">
        <v>1</v>
      </c>
      <c r="DG144">
        <v>1</v>
      </c>
      <c r="DH144">
        <v>1</v>
      </c>
      <c r="DI144">
        <v>1</v>
      </c>
      <c r="DJ144">
        <v>1</v>
      </c>
      <c r="DK144">
        <v>1</v>
      </c>
      <c r="DL144">
        <v>1</v>
      </c>
      <c r="DM144">
        <v>1</v>
      </c>
      <c r="DN144">
        <v>1</v>
      </c>
      <c r="DO144">
        <v>1</v>
      </c>
      <c r="DP144">
        <v>1</v>
      </c>
      <c r="DQ144">
        <v>1</v>
      </c>
      <c r="DR144">
        <v>1</v>
      </c>
      <c r="DS144">
        <v>1</v>
      </c>
      <c r="DT144">
        <v>1</v>
      </c>
      <c r="DU144">
        <v>1</v>
      </c>
      <c r="DV144">
        <v>1</v>
      </c>
      <c r="DW144">
        <v>1</v>
      </c>
      <c r="DX144">
        <v>1</v>
      </c>
      <c r="DY144">
        <v>1</v>
      </c>
      <c r="DZ144">
        <v>1</v>
      </c>
      <c r="EA144">
        <v>1</v>
      </c>
      <c r="EB144">
        <v>1</v>
      </c>
      <c r="EC144">
        <v>1</v>
      </c>
      <c r="ED144">
        <v>1</v>
      </c>
      <c r="EE144">
        <v>1</v>
      </c>
      <c r="EF144">
        <v>5.3070000000000004</v>
      </c>
      <c r="EG144">
        <v>4.1970000000000001</v>
      </c>
      <c r="EH144">
        <v>5.6070000000000002</v>
      </c>
      <c r="EI144">
        <v>3.2570000000000001</v>
      </c>
      <c r="EJ144">
        <v>3.0510000000000002</v>
      </c>
      <c r="EK144">
        <v>2.9710000000000001</v>
      </c>
      <c r="EL144">
        <v>3.153</v>
      </c>
      <c r="EM144">
        <v>-3.4</v>
      </c>
      <c r="EN144">
        <v>1.351</v>
      </c>
      <c r="EO144">
        <v>-9.7000000000000003E-2</v>
      </c>
      <c r="EP144">
        <v>-3.7</v>
      </c>
      <c r="EQ144">
        <v>3.6440000000000001</v>
      </c>
      <c r="ER144">
        <v>2.9510000000000001</v>
      </c>
      <c r="ES144">
        <v>5.9950000000000001</v>
      </c>
      <c r="ET144">
        <v>96.214109887695301</v>
      </c>
      <c r="EU144">
        <v>71.250971721019496</v>
      </c>
    </row>
    <row r="145" spans="1:151" x14ac:dyDescent="0.25">
      <c r="A145" t="s">
        <v>669</v>
      </c>
      <c r="B145" t="s">
        <v>833</v>
      </c>
      <c r="C145" t="s">
        <v>588</v>
      </c>
      <c r="D145">
        <v>123</v>
      </c>
      <c r="E145" t="s">
        <v>12</v>
      </c>
      <c r="F145">
        <v>2</v>
      </c>
      <c r="G145">
        <v>2</v>
      </c>
      <c r="H145" t="s">
        <v>8</v>
      </c>
      <c r="I145" t="s">
        <v>7</v>
      </c>
      <c r="J145" t="s">
        <v>611</v>
      </c>
      <c r="K145" t="s">
        <v>606</v>
      </c>
      <c r="L145" t="s">
        <v>831</v>
      </c>
      <c r="M145" s="7">
        <v>208.22516521344855</v>
      </c>
      <c r="N145" s="7">
        <v>151.65670875101293</v>
      </c>
      <c r="O145" s="7">
        <f>M145*'Emission and cost factors'!$D$8+N145*'Emission and cost factors'!$E$8</f>
        <v>113.48937072029014</v>
      </c>
      <c r="P145" s="8">
        <f>M145*'Emission and cost factors'!$D$9+N145*'Emission and cost factors'!$E$9</f>
        <v>31.077512921189879</v>
      </c>
      <c r="Q145" s="7">
        <f t="shared" si="28"/>
        <v>21.015000000000004</v>
      </c>
      <c r="R145" s="2">
        <f t="shared" si="29"/>
        <v>0</v>
      </c>
      <c r="S145" s="2">
        <f t="shared" si="30"/>
        <v>0</v>
      </c>
      <c r="T145" s="2">
        <f t="shared" si="31"/>
        <v>0</v>
      </c>
      <c r="U145" s="7">
        <f t="shared" si="32"/>
        <v>0</v>
      </c>
      <c r="V145" s="7">
        <f t="shared" si="33"/>
        <v>0</v>
      </c>
      <c r="W145" s="7">
        <f t="shared" si="34"/>
        <v>0</v>
      </c>
      <c r="X145">
        <v>21.19</v>
      </c>
      <c r="Y145">
        <v>21.12</v>
      </c>
      <c r="Z145">
        <v>21.17</v>
      </c>
      <c r="AA145">
        <v>21.09</v>
      </c>
      <c r="AB145">
        <v>21.03</v>
      </c>
      <c r="AC145">
        <v>20.96</v>
      </c>
      <c r="AD145">
        <v>20.99</v>
      </c>
      <c r="AE145">
        <v>20.87</v>
      </c>
      <c r="AF145">
        <v>20.93</v>
      </c>
      <c r="AG145">
        <v>20.95</v>
      </c>
      <c r="AH145">
        <v>20.87</v>
      </c>
      <c r="AI145">
        <v>20.94</v>
      </c>
      <c r="AJ145">
        <v>21</v>
      </c>
      <c r="AK145">
        <v>21.1</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17.579999999999998</v>
      </c>
      <c r="CC145">
        <v>16.440000000000001</v>
      </c>
      <c r="CD145">
        <v>16.23</v>
      </c>
      <c r="CE145">
        <v>15.76</v>
      </c>
      <c r="CF145">
        <v>15.43</v>
      </c>
      <c r="CG145">
        <v>15.06</v>
      </c>
      <c r="CH145">
        <v>15.28</v>
      </c>
      <c r="CI145">
        <v>14.52</v>
      </c>
      <c r="CJ145">
        <v>14.49</v>
      </c>
      <c r="CK145">
        <v>14.7</v>
      </c>
      <c r="CL145">
        <v>14.52</v>
      </c>
      <c r="CM145">
        <v>14.69</v>
      </c>
      <c r="CN145">
        <v>15.42</v>
      </c>
      <c r="CO145">
        <v>15.81</v>
      </c>
      <c r="CP145">
        <v>1</v>
      </c>
      <c r="CQ145">
        <v>1</v>
      </c>
      <c r="CR145">
        <v>1</v>
      </c>
      <c r="CS145">
        <v>1</v>
      </c>
      <c r="CT145">
        <v>1</v>
      </c>
      <c r="CU145">
        <v>1</v>
      </c>
      <c r="CV145">
        <v>1</v>
      </c>
      <c r="CW145">
        <v>1</v>
      </c>
      <c r="CX145">
        <v>1</v>
      </c>
      <c r="CY145">
        <v>1</v>
      </c>
      <c r="CZ145">
        <v>1</v>
      </c>
      <c r="DA145">
        <v>1</v>
      </c>
      <c r="DB145">
        <v>1</v>
      </c>
      <c r="DC145">
        <v>1</v>
      </c>
      <c r="DD145">
        <v>1</v>
      </c>
      <c r="DE145">
        <v>1</v>
      </c>
      <c r="DF145">
        <v>1</v>
      </c>
      <c r="DG145">
        <v>1</v>
      </c>
      <c r="DH145">
        <v>1</v>
      </c>
      <c r="DI145">
        <v>1</v>
      </c>
      <c r="DJ145">
        <v>1</v>
      </c>
      <c r="DK145">
        <v>1</v>
      </c>
      <c r="DL145">
        <v>1</v>
      </c>
      <c r="DM145">
        <v>1</v>
      </c>
      <c r="DN145">
        <v>1</v>
      </c>
      <c r="DO145">
        <v>1</v>
      </c>
      <c r="DP145">
        <v>1</v>
      </c>
      <c r="DQ145">
        <v>1</v>
      </c>
      <c r="DR145">
        <v>1</v>
      </c>
      <c r="DS145">
        <v>1</v>
      </c>
      <c r="DT145">
        <v>1</v>
      </c>
      <c r="DU145">
        <v>1</v>
      </c>
      <c r="DV145">
        <v>1</v>
      </c>
      <c r="DW145">
        <v>1</v>
      </c>
      <c r="DX145">
        <v>1</v>
      </c>
      <c r="DY145">
        <v>1</v>
      </c>
      <c r="DZ145">
        <v>1</v>
      </c>
      <c r="EA145">
        <v>1</v>
      </c>
      <c r="EB145">
        <v>1</v>
      </c>
      <c r="EC145">
        <v>1</v>
      </c>
      <c r="ED145">
        <v>1</v>
      </c>
      <c r="EE145">
        <v>1</v>
      </c>
      <c r="EF145">
        <v>5.3070000000000004</v>
      </c>
      <c r="EG145">
        <v>4.1970000000000001</v>
      </c>
      <c r="EH145">
        <v>5.6070000000000002</v>
      </c>
      <c r="EI145">
        <v>3.2570000000000001</v>
      </c>
      <c r="EJ145">
        <v>3.0510000000000002</v>
      </c>
      <c r="EK145">
        <v>2.9710000000000001</v>
      </c>
      <c r="EL145">
        <v>3.153</v>
      </c>
      <c r="EM145">
        <v>-3.4</v>
      </c>
      <c r="EN145">
        <v>1.351</v>
      </c>
      <c r="EO145">
        <v>-9.7000000000000003E-2</v>
      </c>
      <c r="EP145">
        <v>-3.7</v>
      </c>
      <c r="EQ145">
        <v>3.6440000000000001</v>
      </c>
      <c r="ER145">
        <v>2.9510000000000001</v>
      </c>
      <c r="ES145">
        <v>5.9950000000000001</v>
      </c>
      <c r="ET145">
        <v>97.171743766275995</v>
      </c>
      <c r="EU145">
        <v>70.773130750472703</v>
      </c>
    </row>
    <row r="146" spans="1:151" x14ac:dyDescent="0.25">
      <c r="A146" t="s">
        <v>670</v>
      </c>
      <c r="B146" t="s">
        <v>833</v>
      </c>
      <c r="C146" t="s">
        <v>588</v>
      </c>
      <c r="D146">
        <v>124</v>
      </c>
      <c r="E146" t="s">
        <v>12</v>
      </c>
      <c r="F146">
        <v>2</v>
      </c>
      <c r="G146">
        <v>2</v>
      </c>
      <c r="H146" t="s">
        <v>8</v>
      </c>
      <c r="I146" t="s">
        <v>7</v>
      </c>
      <c r="J146" t="s">
        <v>5</v>
      </c>
      <c r="K146" t="s">
        <v>606</v>
      </c>
      <c r="L146" t="s">
        <v>831</v>
      </c>
      <c r="M146" s="7">
        <v>208.81685133579794</v>
      </c>
      <c r="N146" s="7">
        <v>152.02437864854528</v>
      </c>
      <c r="O146" s="7">
        <f>M146*'Emission and cost factors'!$D$8+N146*'Emission and cost factors'!$E$8</f>
        <v>113.78275295884839</v>
      </c>
      <c r="P146" s="8">
        <f>M146*'Emission and cost factors'!$D$9+N146*'Emission and cost factors'!$E$9</f>
        <v>31.156330850713708</v>
      </c>
      <c r="Q146" s="7">
        <f t="shared" si="28"/>
        <v>21.015000000000004</v>
      </c>
      <c r="R146" s="2">
        <f t="shared" si="29"/>
        <v>0</v>
      </c>
      <c r="S146" s="2">
        <f t="shared" si="30"/>
        <v>0</v>
      </c>
      <c r="T146" s="2">
        <f t="shared" si="31"/>
        <v>0</v>
      </c>
      <c r="U146" s="7">
        <f t="shared" si="32"/>
        <v>0</v>
      </c>
      <c r="V146" s="7">
        <f t="shared" si="33"/>
        <v>0</v>
      </c>
      <c r="W146" s="7">
        <f t="shared" si="34"/>
        <v>0</v>
      </c>
      <c r="X146">
        <v>21.19</v>
      </c>
      <c r="Y146">
        <v>21.12</v>
      </c>
      <c r="Z146">
        <v>21.17</v>
      </c>
      <c r="AA146">
        <v>21.09</v>
      </c>
      <c r="AB146">
        <v>21.03</v>
      </c>
      <c r="AC146">
        <v>20.96</v>
      </c>
      <c r="AD146">
        <v>20.99</v>
      </c>
      <c r="AE146">
        <v>20.87</v>
      </c>
      <c r="AF146">
        <v>20.93</v>
      </c>
      <c r="AG146">
        <v>20.95</v>
      </c>
      <c r="AH146">
        <v>20.87</v>
      </c>
      <c r="AI146">
        <v>20.94</v>
      </c>
      <c r="AJ146">
        <v>21</v>
      </c>
      <c r="AK146">
        <v>21.1</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17.579999999999998</v>
      </c>
      <c r="CC146">
        <v>16.440000000000001</v>
      </c>
      <c r="CD146">
        <v>16.23</v>
      </c>
      <c r="CE146">
        <v>15.76</v>
      </c>
      <c r="CF146">
        <v>15.43</v>
      </c>
      <c r="CG146">
        <v>15.06</v>
      </c>
      <c r="CH146">
        <v>15.28</v>
      </c>
      <c r="CI146">
        <v>14.52</v>
      </c>
      <c r="CJ146">
        <v>14.49</v>
      </c>
      <c r="CK146">
        <v>14.7</v>
      </c>
      <c r="CL146">
        <v>14.52</v>
      </c>
      <c r="CM146">
        <v>14.69</v>
      </c>
      <c r="CN146">
        <v>15.42</v>
      </c>
      <c r="CO146">
        <v>15.81</v>
      </c>
      <c r="CP146">
        <v>1</v>
      </c>
      <c r="CQ146">
        <v>1</v>
      </c>
      <c r="CR146">
        <v>1</v>
      </c>
      <c r="CS146">
        <v>1</v>
      </c>
      <c r="CT146">
        <v>1</v>
      </c>
      <c r="CU146">
        <v>1</v>
      </c>
      <c r="CV146">
        <v>1</v>
      </c>
      <c r="CW146">
        <v>1</v>
      </c>
      <c r="CX146">
        <v>1</v>
      </c>
      <c r="CY146">
        <v>1</v>
      </c>
      <c r="CZ146">
        <v>1</v>
      </c>
      <c r="DA146">
        <v>1</v>
      </c>
      <c r="DB146">
        <v>1</v>
      </c>
      <c r="DC146">
        <v>1</v>
      </c>
      <c r="DD146">
        <v>1</v>
      </c>
      <c r="DE146">
        <v>1</v>
      </c>
      <c r="DF146">
        <v>1</v>
      </c>
      <c r="DG146">
        <v>1</v>
      </c>
      <c r="DH146">
        <v>1</v>
      </c>
      <c r="DI146">
        <v>1</v>
      </c>
      <c r="DJ146">
        <v>1</v>
      </c>
      <c r="DK146">
        <v>1</v>
      </c>
      <c r="DL146">
        <v>1</v>
      </c>
      <c r="DM146">
        <v>1</v>
      </c>
      <c r="DN146">
        <v>1</v>
      </c>
      <c r="DO146">
        <v>1</v>
      </c>
      <c r="DP146">
        <v>1</v>
      </c>
      <c r="DQ146">
        <v>1</v>
      </c>
      <c r="DR146">
        <v>1</v>
      </c>
      <c r="DS146">
        <v>1</v>
      </c>
      <c r="DT146">
        <v>1</v>
      </c>
      <c r="DU146">
        <v>1</v>
      </c>
      <c r="DV146">
        <v>1</v>
      </c>
      <c r="DW146">
        <v>1</v>
      </c>
      <c r="DX146">
        <v>1</v>
      </c>
      <c r="DY146">
        <v>1</v>
      </c>
      <c r="DZ146">
        <v>1</v>
      </c>
      <c r="EA146">
        <v>1</v>
      </c>
      <c r="EB146">
        <v>1</v>
      </c>
      <c r="EC146">
        <v>1</v>
      </c>
      <c r="ED146">
        <v>1</v>
      </c>
      <c r="EE146">
        <v>1</v>
      </c>
      <c r="EF146">
        <v>5.3070000000000004</v>
      </c>
      <c r="EG146">
        <v>4.1970000000000001</v>
      </c>
      <c r="EH146">
        <v>5.6070000000000002</v>
      </c>
      <c r="EI146">
        <v>3.2570000000000001</v>
      </c>
      <c r="EJ146">
        <v>3.0510000000000002</v>
      </c>
      <c r="EK146">
        <v>2.9710000000000001</v>
      </c>
      <c r="EL146">
        <v>3.153</v>
      </c>
      <c r="EM146">
        <v>-3.4</v>
      </c>
      <c r="EN146">
        <v>1.351</v>
      </c>
      <c r="EO146">
        <v>-9.7000000000000003E-2</v>
      </c>
      <c r="EP146">
        <v>-3.7</v>
      </c>
      <c r="EQ146">
        <v>3.6440000000000001</v>
      </c>
      <c r="ER146">
        <v>2.9510000000000001</v>
      </c>
      <c r="ES146">
        <v>5.9950000000000001</v>
      </c>
      <c r="ET146">
        <v>97.447863956705703</v>
      </c>
      <c r="EU146">
        <v>70.944710035987796</v>
      </c>
    </row>
    <row r="147" spans="1:151" x14ac:dyDescent="0.25">
      <c r="A147" t="s">
        <v>671</v>
      </c>
      <c r="B147" t="s">
        <v>833</v>
      </c>
      <c r="C147" t="s">
        <v>588</v>
      </c>
      <c r="D147">
        <v>125</v>
      </c>
      <c r="E147" t="s">
        <v>12</v>
      </c>
      <c r="F147">
        <v>2</v>
      </c>
      <c r="G147">
        <v>2</v>
      </c>
      <c r="H147" t="s">
        <v>8</v>
      </c>
      <c r="I147" t="s">
        <v>3</v>
      </c>
      <c r="J147" t="s">
        <v>611</v>
      </c>
      <c r="K147" t="s">
        <v>606</v>
      </c>
      <c r="L147" t="s">
        <v>831</v>
      </c>
      <c r="M147" s="7">
        <v>207.13482904924649</v>
      </c>
      <c r="N147" s="7">
        <v>152.26681352842351</v>
      </c>
      <c r="O147" s="7">
        <f>M147*'Emission and cost factors'!$D$8+N147*'Emission and cost factors'!$E$8</f>
        <v>113.54104832341658</v>
      </c>
      <c r="P147" s="8">
        <f>M147*'Emission and cost factors'!$D$9+N147*'Emission and cost factors'!$E$9</f>
        <v>31.125415191233387</v>
      </c>
      <c r="Q147" s="7">
        <f t="shared" si="28"/>
        <v>20.742857142857144</v>
      </c>
      <c r="R147" s="2">
        <f t="shared" si="29"/>
        <v>0</v>
      </c>
      <c r="S147" s="2">
        <f t="shared" si="30"/>
        <v>0</v>
      </c>
      <c r="T147" s="2">
        <f t="shared" si="31"/>
        <v>0</v>
      </c>
      <c r="U147" s="7">
        <f t="shared" si="32"/>
        <v>0</v>
      </c>
      <c r="V147" s="7">
        <f t="shared" si="33"/>
        <v>0</v>
      </c>
      <c r="W147" s="7">
        <f t="shared" si="34"/>
        <v>0</v>
      </c>
      <c r="X147">
        <v>20.97</v>
      </c>
      <c r="Y147">
        <v>20.86</v>
      </c>
      <c r="Z147">
        <v>20.94</v>
      </c>
      <c r="AA147">
        <v>20.84</v>
      </c>
      <c r="AB147">
        <v>20.75</v>
      </c>
      <c r="AC147">
        <v>20.68</v>
      </c>
      <c r="AD147">
        <v>20.72</v>
      </c>
      <c r="AE147">
        <v>20.55</v>
      </c>
      <c r="AF147">
        <v>20.63</v>
      </c>
      <c r="AG147">
        <v>20.65</v>
      </c>
      <c r="AH147">
        <v>20.56</v>
      </c>
      <c r="AI147">
        <v>20.65</v>
      </c>
      <c r="AJ147">
        <v>20.73</v>
      </c>
      <c r="AK147">
        <v>20.87</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17.3</v>
      </c>
      <c r="CC147">
        <v>16.07</v>
      </c>
      <c r="CD147">
        <v>16.12</v>
      </c>
      <c r="CE147">
        <v>15.78</v>
      </c>
      <c r="CF147">
        <v>15.19</v>
      </c>
      <c r="CG147">
        <v>14.91</v>
      </c>
      <c r="CH147">
        <v>15.14</v>
      </c>
      <c r="CI147">
        <v>14.32</v>
      </c>
      <c r="CJ147">
        <v>14.28</v>
      </c>
      <c r="CK147">
        <v>14.45</v>
      </c>
      <c r="CL147">
        <v>14.22</v>
      </c>
      <c r="CM147">
        <v>14.54</v>
      </c>
      <c r="CN147">
        <v>15.25</v>
      </c>
      <c r="CO147">
        <v>15.76</v>
      </c>
      <c r="CP147">
        <v>1</v>
      </c>
      <c r="CQ147">
        <v>1</v>
      </c>
      <c r="CR147">
        <v>1</v>
      </c>
      <c r="CS147">
        <v>1</v>
      </c>
      <c r="CT147">
        <v>1</v>
      </c>
      <c r="CU147">
        <v>1</v>
      </c>
      <c r="CV147">
        <v>1</v>
      </c>
      <c r="CW147">
        <v>1</v>
      </c>
      <c r="CX147">
        <v>1</v>
      </c>
      <c r="CY147">
        <v>1</v>
      </c>
      <c r="CZ147">
        <v>1</v>
      </c>
      <c r="DA147">
        <v>1</v>
      </c>
      <c r="DB147">
        <v>1</v>
      </c>
      <c r="DC147">
        <v>1</v>
      </c>
      <c r="DD147">
        <v>1</v>
      </c>
      <c r="DE147">
        <v>1</v>
      </c>
      <c r="DF147">
        <v>1</v>
      </c>
      <c r="DG147">
        <v>1</v>
      </c>
      <c r="DH147">
        <v>1</v>
      </c>
      <c r="DI147">
        <v>1</v>
      </c>
      <c r="DJ147">
        <v>1</v>
      </c>
      <c r="DK147">
        <v>1</v>
      </c>
      <c r="DL147">
        <v>1</v>
      </c>
      <c r="DM147">
        <v>1</v>
      </c>
      <c r="DN147">
        <v>1</v>
      </c>
      <c r="DO147">
        <v>1</v>
      </c>
      <c r="DP147">
        <v>1</v>
      </c>
      <c r="DQ147">
        <v>1</v>
      </c>
      <c r="DR147">
        <v>1</v>
      </c>
      <c r="DS147">
        <v>1</v>
      </c>
      <c r="DT147">
        <v>1</v>
      </c>
      <c r="DU147">
        <v>1</v>
      </c>
      <c r="DV147">
        <v>1</v>
      </c>
      <c r="DW147">
        <v>1</v>
      </c>
      <c r="DX147">
        <v>1</v>
      </c>
      <c r="DY147">
        <v>1</v>
      </c>
      <c r="DZ147">
        <v>1</v>
      </c>
      <c r="EA147">
        <v>1</v>
      </c>
      <c r="EB147">
        <v>1</v>
      </c>
      <c r="EC147">
        <v>1</v>
      </c>
      <c r="ED147">
        <v>1</v>
      </c>
      <c r="EE147">
        <v>1</v>
      </c>
      <c r="EF147">
        <v>5.3070000000000004</v>
      </c>
      <c r="EG147">
        <v>4.1970000000000001</v>
      </c>
      <c r="EH147">
        <v>5.6070000000000002</v>
      </c>
      <c r="EI147">
        <v>3.2570000000000001</v>
      </c>
      <c r="EJ147">
        <v>3.0510000000000002</v>
      </c>
      <c r="EK147">
        <v>2.9710000000000001</v>
      </c>
      <c r="EL147">
        <v>3.153</v>
      </c>
      <c r="EM147">
        <v>-3.4</v>
      </c>
      <c r="EN147">
        <v>1.351</v>
      </c>
      <c r="EO147">
        <v>-9.7000000000000003E-2</v>
      </c>
      <c r="EP147">
        <v>-3.7</v>
      </c>
      <c r="EQ147">
        <v>3.6440000000000001</v>
      </c>
      <c r="ER147">
        <v>2.9510000000000001</v>
      </c>
      <c r="ES147">
        <v>5.9950000000000001</v>
      </c>
      <c r="ET147">
        <v>96.662920222981697</v>
      </c>
      <c r="EU147">
        <v>71.057846313264307</v>
      </c>
    </row>
    <row r="148" spans="1:151" x14ac:dyDescent="0.25">
      <c r="A148" t="s">
        <v>672</v>
      </c>
      <c r="B148" t="s">
        <v>833</v>
      </c>
      <c r="C148" t="s">
        <v>588</v>
      </c>
      <c r="D148">
        <v>126</v>
      </c>
      <c r="E148" t="s">
        <v>12</v>
      </c>
      <c r="F148">
        <v>2</v>
      </c>
      <c r="G148">
        <v>2</v>
      </c>
      <c r="H148" t="s">
        <v>8</v>
      </c>
      <c r="I148" t="s">
        <v>3</v>
      </c>
      <c r="J148" t="s">
        <v>5</v>
      </c>
      <c r="K148" t="s">
        <v>606</v>
      </c>
      <c r="L148" t="s">
        <v>831</v>
      </c>
      <c r="M148" s="7">
        <v>207.17678240094861</v>
      </c>
      <c r="N148" s="7">
        <v>152.48116447074986</v>
      </c>
      <c r="O148" s="7">
        <f>M148*'Emission and cost factors'!$D$8+N148*'Emission and cost factors'!$E$8</f>
        <v>113.64845996074415</v>
      </c>
      <c r="P148" s="8">
        <f>M148*'Emission and cost factors'!$D$9+N148*'Emission and cost factors'!$E$9</f>
        <v>31.159245966650424</v>
      </c>
      <c r="Q148" s="7">
        <f t="shared" si="28"/>
        <v>20.742857142857144</v>
      </c>
      <c r="R148" s="2">
        <f t="shared" si="29"/>
        <v>0</v>
      </c>
      <c r="S148" s="2">
        <f t="shared" si="30"/>
        <v>0</v>
      </c>
      <c r="T148" s="2">
        <f t="shared" si="31"/>
        <v>0</v>
      </c>
      <c r="U148" s="7">
        <f t="shared" si="32"/>
        <v>0</v>
      </c>
      <c r="V148" s="7">
        <f t="shared" si="33"/>
        <v>0</v>
      </c>
      <c r="W148" s="7">
        <f t="shared" si="34"/>
        <v>0</v>
      </c>
      <c r="X148">
        <v>20.97</v>
      </c>
      <c r="Y148">
        <v>20.86</v>
      </c>
      <c r="Z148">
        <v>20.94</v>
      </c>
      <c r="AA148">
        <v>20.84</v>
      </c>
      <c r="AB148">
        <v>20.75</v>
      </c>
      <c r="AC148">
        <v>20.68</v>
      </c>
      <c r="AD148">
        <v>20.72</v>
      </c>
      <c r="AE148">
        <v>20.55</v>
      </c>
      <c r="AF148">
        <v>20.63</v>
      </c>
      <c r="AG148">
        <v>20.65</v>
      </c>
      <c r="AH148">
        <v>20.56</v>
      </c>
      <c r="AI148">
        <v>20.65</v>
      </c>
      <c r="AJ148">
        <v>20.73</v>
      </c>
      <c r="AK148">
        <v>20.87</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17.3</v>
      </c>
      <c r="CC148">
        <v>16.07</v>
      </c>
      <c r="CD148">
        <v>16.12</v>
      </c>
      <c r="CE148">
        <v>15.78</v>
      </c>
      <c r="CF148">
        <v>15.19</v>
      </c>
      <c r="CG148">
        <v>14.91</v>
      </c>
      <c r="CH148">
        <v>15.14</v>
      </c>
      <c r="CI148">
        <v>14.32</v>
      </c>
      <c r="CJ148">
        <v>14.28</v>
      </c>
      <c r="CK148">
        <v>14.47</v>
      </c>
      <c r="CL148">
        <v>14.24</v>
      </c>
      <c r="CM148">
        <v>14.53</v>
      </c>
      <c r="CN148">
        <v>15.24</v>
      </c>
      <c r="CO148">
        <v>15.76</v>
      </c>
      <c r="CP148">
        <v>1</v>
      </c>
      <c r="CQ148">
        <v>1</v>
      </c>
      <c r="CR148">
        <v>1</v>
      </c>
      <c r="CS148">
        <v>1</v>
      </c>
      <c r="CT148">
        <v>1</v>
      </c>
      <c r="CU148">
        <v>1</v>
      </c>
      <c r="CV148">
        <v>1</v>
      </c>
      <c r="CW148">
        <v>1</v>
      </c>
      <c r="CX148">
        <v>1</v>
      </c>
      <c r="CY148">
        <v>1</v>
      </c>
      <c r="CZ148">
        <v>1</v>
      </c>
      <c r="DA148">
        <v>1</v>
      </c>
      <c r="DB148">
        <v>1</v>
      </c>
      <c r="DC148">
        <v>1</v>
      </c>
      <c r="DD148">
        <v>1</v>
      </c>
      <c r="DE148">
        <v>1</v>
      </c>
      <c r="DF148">
        <v>1</v>
      </c>
      <c r="DG148">
        <v>1</v>
      </c>
      <c r="DH148">
        <v>1</v>
      </c>
      <c r="DI148">
        <v>1</v>
      </c>
      <c r="DJ148">
        <v>1</v>
      </c>
      <c r="DK148">
        <v>1</v>
      </c>
      <c r="DL148">
        <v>1</v>
      </c>
      <c r="DM148">
        <v>1</v>
      </c>
      <c r="DN148">
        <v>1</v>
      </c>
      <c r="DO148">
        <v>1</v>
      </c>
      <c r="DP148">
        <v>1</v>
      </c>
      <c r="DQ148">
        <v>1</v>
      </c>
      <c r="DR148">
        <v>1</v>
      </c>
      <c r="DS148">
        <v>1</v>
      </c>
      <c r="DT148">
        <v>1</v>
      </c>
      <c r="DU148">
        <v>1</v>
      </c>
      <c r="DV148">
        <v>1</v>
      </c>
      <c r="DW148">
        <v>1</v>
      </c>
      <c r="DX148">
        <v>1</v>
      </c>
      <c r="DY148">
        <v>1</v>
      </c>
      <c r="DZ148">
        <v>1</v>
      </c>
      <c r="EA148">
        <v>1</v>
      </c>
      <c r="EB148">
        <v>1</v>
      </c>
      <c r="EC148">
        <v>1</v>
      </c>
      <c r="ED148">
        <v>1</v>
      </c>
      <c r="EE148">
        <v>1</v>
      </c>
      <c r="EF148">
        <v>5.3070000000000004</v>
      </c>
      <c r="EG148">
        <v>4.1970000000000001</v>
      </c>
      <c r="EH148">
        <v>5.6070000000000002</v>
      </c>
      <c r="EI148">
        <v>3.2570000000000001</v>
      </c>
      <c r="EJ148">
        <v>3.0510000000000002</v>
      </c>
      <c r="EK148">
        <v>2.9710000000000001</v>
      </c>
      <c r="EL148">
        <v>3.153</v>
      </c>
      <c r="EM148">
        <v>-3.4</v>
      </c>
      <c r="EN148">
        <v>1.351</v>
      </c>
      <c r="EO148">
        <v>-9.7000000000000003E-2</v>
      </c>
      <c r="EP148">
        <v>-3.7</v>
      </c>
      <c r="EQ148">
        <v>3.6440000000000001</v>
      </c>
      <c r="ER148">
        <v>2.9510000000000001</v>
      </c>
      <c r="ES148">
        <v>5.9950000000000001</v>
      </c>
      <c r="ET148">
        <v>96.682498453776006</v>
      </c>
      <c r="EU148">
        <v>71.157876753016595</v>
      </c>
    </row>
    <row r="149" spans="1:151" x14ac:dyDescent="0.25">
      <c r="A149" t="s">
        <v>673</v>
      </c>
      <c r="B149" t="s">
        <v>833</v>
      </c>
      <c r="C149" t="s">
        <v>588</v>
      </c>
      <c r="D149">
        <v>133</v>
      </c>
      <c r="E149" t="s">
        <v>12</v>
      </c>
      <c r="F149">
        <v>2</v>
      </c>
      <c r="G149">
        <v>2</v>
      </c>
      <c r="H149" t="s">
        <v>9</v>
      </c>
      <c r="I149" t="s">
        <v>612</v>
      </c>
      <c r="J149" t="s">
        <v>611</v>
      </c>
      <c r="K149" t="s">
        <v>606</v>
      </c>
      <c r="L149" t="s">
        <v>831</v>
      </c>
      <c r="M149" s="7">
        <v>183.96754800850994</v>
      </c>
      <c r="N149" s="7">
        <v>123.074590070352</v>
      </c>
      <c r="O149" s="7">
        <f>M149*'Emission and cost factors'!$D$8+N149*'Emission and cost factors'!$E$8</f>
        <v>95.247496514149006</v>
      </c>
      <c r="P149" s="8">
        <f>M149*'Emission and cost factors'!$D$9+N149*'Emission and cost factors'!$E$9</f>
        <v>25.819890430893196</v>
      </c>
      <c r="Q149" s="7">
        <f t="shared" si="28"/>
        <v>21.066428571428567</v>
      </c>
      <c r="R149" s="2">
        <f t="shared" si="29"/>
        <v>0</v>
      </c>
      <c r="S149" s="2">
        <f t="shared" si="30"/>
        <v>0</v>
      </c>
      <c r="T149" s="2">
        <f t="shared" si="31"/>
        <v>0</v>
      </c>
      <c r="U149" s="7">
        <f t="shared" si="32"/>
        <v>0</v>
      </c>
      <c r="V149" s="7">
        <f t="shared" si="33"/>
        <v>0</v>
      </c>
      <c r="W149" s="7">
        <f t="shared" si="34"/>
        <v>0</v>
      </c>
      <c r="X149">
        <v>21.23</v>
      </c>
      <c r="Y149">
        <v>21.17</v>
      </c>
      <c r="Z149">
        <v>21.24</v>
      </c>
      <c r="AA149">
        <v>21.16</v>
      </c>
      <c r="AB149">
        <v>21.1</v>
      </c>
      <c r="AC149">
        <v>21.03</v>
      </c>
      <c r="AD149">
        <v>21.03</v>
      </c>
      <c r="AE149">
        <v>20.92</v>
      </c>
      <c r="AF149">
        <v>20.97</v>
      </c>
      <c r="AG149">
        <v>20.99</v>
      </c>
      <c r="AH149">
        <v>20.93</v>
      </c>
      <c r="AI149">
        <v>20.98</v>
      </c>
      <c r="AJ149">
        <v>21.03</v>
      </c>
      <c r="AK149">
        <v>21.15</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18.18</v>
      </c>
      <c r="CC149">
        <v>17.329999999999998</v>
      </c>
      <c r="CD149">
        <v>17.37</v>
      </c>
      <c r="CE149">
        <v>17.09</v>
      </c>
      <c r="CF149">
        <v>16.57</v>
      </c>
      <c r="CG149">
        <v>16.100000000000001</v>
      </c>
      <c r="CH149">
        <v>16.12</v>
      </c>
      <c r="CI149">
        <v>15.48</v>
      </c>
      <c r="CJ149">
        <v>15.18</v>
      </c>
      <c r="CK149">
        <v>15.47</v>
      </c>
      <c r="CL149">
        <v>15.53</v>
      </c>
      <c r="CM149">
        <v>15.28</v>
      </c>
      <c r="CN149">
        <v>16.03</v>
      </c>
      <c r="CO149">
        <v>16.47</v>
      </c>
      <c r="CP149">
        <v>1</v>
      </c>
      <c r="CQ149">
        <v>1</v>
      </c>
      <c r="CR149">
        <v>1</v>
      </c>
      <c r="CS149">
        <v>1</v>
      </c>
      <c r="CT149">
        <v>1</v>
      </c>
      <c r="CU149">
        <v>1</v>
      </c>
      <c r="CV149">
        <v>1</v>
      </c>
      <c r="CW149">
        <v>1</v>
      </c>
      <c r="CX149">
        <v>1</v>
      </c>
      <c r="CY149">
        <v>1</v>
      </c>
      <c r="CZ149">
        <v>1</v>
      </c>
      <c r="DA149">
        <v>1</v>
      </c>
      <c r="DB149">
        <v>1</v>
      </c>
      <c r="DC149">
        <v>1</v>
      </c>
      <c r="DD149">
        <v>1</v>
      </c>
      <c r="DE149">
        <v>1</v>
      </c>
      <c r="DF149">
        <v>1</v>
      </c>
      <c r="DG149">
        <v>1</v>
      </c>
      <c r="DH149">
        <v>1</v>
      </c>
      <c r="DI149">
        <v>1</v>
      </c>
      <c r="DJ149">
        <v>1</v>
      </c>
      <c r="DK149">
        <v>1</v>
      </c>
      <c r="DL149">
        <v>1</v>
      </c>
      <c r="DM149">
        <v>1</v>
      </c>
      <c r="DN149">
        <v>1</v>
      </c>
      <c r="DO149">
        <v>1</v>
      </c>
      <c r="DP149">
        <v>1</v>
      </c>
      <c r="DQ149">
        <v>1</v>
      </c>
      <c r="DR149">
        <v>0</v>
      </c>
      <c r="DS149">
        <v>1</v>
      </c>
      <c r="DT149">
        <v>1</v>
      </c>
      <c r="DU149">
        <v>1</v>
      </c>
      <c r="DV149">
        <v>1</v>
      </c>
      <c r="DW149">
        <v>1</v>
      </c>
      <c r="DX149">
        <v>1</v>
      </c>
      <c r="DY149">
        <v>1</v>
      </c>
      <c r="DZ149">
        <v>1</v>
      </c>
      <c r="EA149">
        <v>1</v>
      </c>
      <c r="EB149">
        <v>1</v>
      </c>
      <c r="EC149">
        <v>1</v>
      </c>
      <c r="ED149">
        <v>1</v>
      </c>
      <c r="EE149">
        <v>1</v>
      </c>
      <c r="EF149">
        <v>5.3070000000000004</v>
      </c>
      <c r="EG149">
        <v>4.1970000000000001</v>
      </c>
      <c r="EH149">
        <v>5.6070000000000002</v>
      </c>
      <c r="EI149">
        <v>3.2570000000000001</v>
      </c>
      <c r="EJ149">
        <v>3.0510000000000002</v>
      </c>
      <c r="EK149">
        <v>2.9710000000000001</v>
      </c>
      <c r="EL149">
        <v>3.153</v>
      </c>
      <c r="EM149">
        <v>-3.4</v>
      </c>
      <c r="EN149">
        <v>1.351</v>
      </c>
      <c r="EO149">
        <v>-9.7000000000000003E-2</v>
      </c>
      <c r="EP149">
        <v>-3.7</v>
      </c>
      <c r="EQ149">
        <v>3.6440000000000001</v>
      </c>
      <c r="ER149">
        <v>2.9510000000000001</v>
      </c>
      <c r="ES149">
        <v>5.9950000000000001</v>
      </c>
      <c r="ET149">
        <v>85.851522403971302</v>
      </c>
      <c r="EU149">
        <v>57.434808699497601</v>
      </c>
    </row>
    <row r="150" spans="1:151" x14ac:dyDescent="0.25">
      <c r="A150" t="s">
        <v>674</v>
      </c>
      <c r="B150" t="s">
        <v>833</v>
      </c>
      <c r="C150" t="s">
        <v>588</v>
      </c>
      <c r="D150">
        <v>134</v>
      </c>
      <c r="E150" t="s">
        <v>12</v>
      </c>
      <c r="F150">
        <v>2</v>
      </c>
      <c r="G150">
        <v>2</v>
      </c>
      <c r="H150" t="s">
        <v>9</v>
      </c>
      <c r="I150" t="s">
        <v>612</v>
      </c>
      <c r="J150" t="s">
        <v>5</v>
      </c>
      <c r="K150" t="s">
        <v>606</v>
      </c>
      <c r="L150" t="s">
        <v>831</v>
      </c>
      <c r="M150" s="7">
        <v>182.78213989257796</v>
      </c>
      <c r="N150" s="7">
        <v>123.42744502108265</v>
      </c>
      <c r="O150" s="7">
        <f>M150*'Emission and cost factors'!$D$8+N150*'Emission and cost factors'!$E$8</f>
        <v>95.160874087139391</v>
      </c>
      <c r="P150" s="8">
        <f>M150*'Emission and cost factors'!$D$9+N150*'Emission and cost factors'!$E$9</f>
        <v>25.825402348865516</v>
      </c>
      <c r="Q150" s="7">
        <f t="shared" si="28"/>
        <v>21.066428571428567</v>
      </c>
      <c r="R150" s="2">
        <f t="shared" si="29"/>
        <v>0</v>
      </c>
      <c r="S150" s="2">
        <f t="shared" si="30"/>
        <v>0</v>
      </c>
      <c r="T150" s="2">
        <f t="shared" si="31"/>
        <v>0</v>
      </c>
      <c r="U150" s="7">
        <f t="shared" si="32"/>
        <v>0</v>
      </c>
      <c r="V150" s="7">
        <f t="shared" si="33"/>
        <v>0</v>
      </c>
      <c r="W150" s="7">
        <f t="shared" si="34"/>
        <v>0</v>
      </c>
      <c r="X150">
        <v>21.23</v>
      </c>
      <c r="Y150">
        <v>21.17</v>
      </c>
      <c r="Z150">
        <v>21.24</v>
      </c>
      <c r="AA150">
        <v>21.16</v>
      </c>
      <c r="AB150">
        <v>21.1</v>
      </c>
      <c r="AC150">
        <v>21.03</v>
      </c>
      <c r="AD150">
        <v>21.03</v>
      </c>
      <c r="AE150">
        <v>20.92</v>
      </c>
      <c r="AF150">
        <v>20.97</v>
      </c>
      <c r="AG150">
        <v>20.99</v>
      </c>
      <c r="AH150">
        <v>20.93</v>
      </c>
      <c r="AI150">
        <v>20.98</v>
      </c>
      <c r="AJ150">
        <v>21.03</v>
      </c>
      <c r="AK150">
        <v>21.15</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18.18</v>
      </c>
      <c r="CC150">
        <v>17.329999999999998</v>
      </c>
      <c r="CD150">
        <v>17.37</v>
      </c>
      <c r="CE150">
        <v>17.09</v>
      </c>
      <c r="CF150">
        <v>16.57</v>
      </c>
      <c r="CG150">
        <v>16.100000000000001</v>
      </c>
      <c r="CH150">
        <v>16.12</v>
      </c>
      <c r="CI150">
        <v>15.48</v>
      </c>
      <c r="CJ150">
        <v>15.18</v>
      </c>
      <c r="CK150">
        <v>15.47</v>
      </c>
      <c r="CL150">
        <v>15.55</v>
      </c>
      <c r="CM150">
        <v>15.29</v>
      </c>
      <c r="CN150">
        <v>16.03</v>
      </c>
      <c r="CO150">
        <v>16.47</v>
      </c>
      <c r="CP150">
        <v>1</v>
      </c>
      <c r="CQ150">
        <v>1</v>
      </c>
      <c r="CR150">
        <v>1</v>
      </c>
      <c r="CS150">
        <v>1</v>
      </c>
      <c r="CT150">
        <v>1</v>
      </c>
      <c r="CU150">
        <v>1</v>
      </c>
      <c r="CV150">
        <v>1</v>
      </c>
      <c r="CW150">
        <v>1</v>
      </c>
      <c r="CX150">
        <v>1</v>
      </c>
      <c r="CY150">
        <v>1</v>
      </c>
      <c r="CZ150">
        <v>1</v>
      </c>
      <c r="DA150">
        <v>1</v>
      </c>
      <c r="DB150">
        <v>1</v>
      </c>
      <c r="DC150">
        <v>1</v>
      </c>
      <c r="DD150">
        <v>1</v>
      </c>
      <c r="DE150">
        <v>1</v>
      </c>
      <c r="DF150">
        <v>1</v>
      </c>
      <c r="DG150">
        <v>1</v>
      </c>
      <c r="DH150">
        <v>1</v>
      </c>
      <c r="DI150">
        <v>1</v>
      </c>
      <c r="DJ150">
        <v>1</v>
      </c>
      <c r="DK150">
        <v>1</v>
      </c>
      <c r="DL150">
        <v>1</v>
      </c>
      <c r="DM150">
        <v>1</v>
      </c>
      <c r="DN150">
        <v>1</v>
      </c>
      <c r="DO150">
        <v>1</v>
      </c>
      <c r="DP150">
        <v>1</v>
      </c>
      <c r="DQ150">
        <v>1</v>
      </c>
      <c r="DR150">
        <v>0</v>
      </c>
      <c r="DS150">
        <v>1</v>
      </c>
      <c r="DT150">
        <v>1</v>
      </c>
      <c r="DU150">
        <v>1</v>
      </c>
      <c r="DV150">
        <v>1</v>
      </c>
      <c r="DW150">
        <v>1</v>
      </c>
      <c r="DX150">
        <v>1</v>
      </c>
      <c r="DY150">
        <v>1</v>
      </c>
      <c r="DZ150">
        <v>1</v>
      </c>
      <c r="EA150">
        <v>1</v>
      </c>
      <c r="EB150">
        <v>1</v>
      </c>
      <c r="EC150">
        <v>1</v>
      </c>
      <c r="ED150">
        <v>1</v>
      </c>
      <c r="EE150">
        <v>1</v>
      </c>
      <c r="EF150">
        <v>5.3070000000000004</v>
      </c>
      <c r="EG150">
        <v>4.1970000000000001</v>
      </c>
      <c r="EH150">
        <v>5.6070000000000002</v>
      </c>
      <c r="EI150">
        <v>3.2570000000000001</v>
      </c>
      <c r="EJ150">
        <v>3.0510000000000002</v>
      </c>
      <c r="EK150">
        <v>2.9710000000000001</v>
      </c>
      <c r="EL150">
        <v>3.153</v>
      </c>
      <c r="EM150">
        <v>-3.4</v>
      </c>
      <c r="EN150">
        <v>1.351</v>
      </c>
      <c r="EO150">
        <v>-9.7000000000000003E-2</v>
      </c>
      <c r="EP150">
        <v>-3.7</v>
      </c>
      <c r="EQ150">
        <v>3.6440000000000001</v>
      </c>
      <c r="ER150">
        <v>2.9510000000000001</v>
      </c>
      <c r="ES150">
        <v>5.9950000000000001</v>
      </c>
      <c r="ET150">
        <v>85.298331949869706</v>
      </c>
      <c r="EU150">
        <v>57.599474343171899</v>
      </c>
    </row>
    <row r="151" spans="1:151" x14ac:dyDescent="0.25">
      <c r="A151" t="s">
        <v>675</v>
      </c>
      <c r="B151" t="s">
        <v>833</v>
      </c>
      <c r="C151" t="s">
        <v>588</v>
      </c>
      <c r="D151">
        <v>135</v>
      </c>
      <c r="E151" t="s">
        <v>12</v>
      </c>
      <c r="F151">
        <v>2</v>
      </c>
      <c r="G151">
        <v>2</v>
      </c>
      <c r="H151" t="s">
        <v>9</v>
      </c>
      <c r="I151" t="s">
        <v>7</v>
      </c>
      <c r="J151" t="s">
        <v>611</v>
      </c>
      <c r="K151" t="s">
        <v>606</v>
      </c>
      <c r="L151" t="s">
        <v>831</v>
      </c>
      <c r="M151" s="7">
        <v>186.71007486397863</v>
      </c>
      <c r="N151" s="7">
        <v>123.71773408843929</v>
      </c>
      <c r="O151" s="7">
        <f>M151*'Emission and cost factors'!$D$8+N151*'Emission and cost factors'!$E$8</f>
        <v>96.119273402117585</v>
      </c>
      <c r="P151" s="8">
        <f>M151*'Emission and cost factors'!$D$9+N151*'Emission and cost factors'!$E$9</f>
        <v>26.026063107825038</v>
      </c>
      <c r="Q151" s="7">
        <f t="shared" si="28"/>
        <v>21.17071428571429</v>
      </c>
      <c r="R151" s="2">
        <f t="shared" si="29"/>
        <v>0</v>
      </c>
      <c r="S151" s="2">
        <f t="shared" si="30"/>
        <v>0</v>
      </c>
      <c r="T151" s="2">
        <f t="shared" si="31"/>
        <v>0</v>
      </c>
      <c r="U151" s="7">
        <f t="shared" si="32"/>
        <v>0</v>
      </c>
      <c r="V151" s="7">
        <f t="shared" si="33"/>
        <v>0</v>
      </c>
      <c r="W151" s="7">
        <f t="shared" si="34"/>
        <v>0</v>
      </c>
      <c r="X151">
        <v>21.31</v>
      </c>
      <c r="Y151">
        <v>21.26</v>
      </c>
      <c r="Z151">
        <v>21.32</v>
      </c>
      <c r="AA151">
        <v>21.25</v>
      </c>
      <c r="AB151">
        <v>21.2</v>
      </c>
      <c r="AC151">
        <v>21.13</v>
      </c>
      <c r="AD151">
        <v>21.14</v>
      </c>
      <c r="AE151">
        <v>21.04</v>
      </c>
      <c r="AF151">
        <v>21.09</v>
      </c>
      <c r="AG151">
        <v>21.11</v>
      </c>
      <c r="AH151">
        <v>21.06</v>
      </c>
      <c r="AI151">
        <v>21.1</v>
      </c>
      <c r="AJ151">
        <v>21.14</v>
      </c>
      <c r="AK151">
        <v>21.24</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18.190000000000001</v>
      </c>
      <c r="CC151">
        <v>17.309999999999999</v>
      </c>
      <c r="CD151">
        <v>17.43</v>
      </c>
      <c r="CE151">
        <v>17.059999999999999</v>
      </c>
      <c r="CF151">
        <v>16.600000000000001</v>
      </c>
      <c r="CG151">
        <v>16.11</v>
      </c>
      <c r="CH151">
        <v>16.100000000000001</v>
      </c>
      <c r="CI151">
        <v>15.46</v>
      </c>
      <c r="CJ151">
        <v>15.27</v>
      </c>
      <c r="CK151">
        <v>15.54</v>
      </c>
      <c r="CL151">
        <v>15.6</v>
      </c>
      <c r="CM151">
        <v>15.41</v>
      </c>
      <c r="CN151">
        <v>16.05</v>
      </c>
      <c r="CO151">
        <v>16.440000000000001</v>
      </c>
      <c r="CP151">
        <v>1</v>
      </c>
      <c r="CQ151">
        <v>1</v>
      </c>
      <c r="CR151">
        <v>1</v>
      </c>
      <c r="CS151">
        <v>1</v>
      </c>
      <c r="CT151">
        <v>1</v>
      </c>
      <c r="CU151">
        <v>1</v>
      </c>
      <c r="CV151">
        <v>1</v>
      </c>
      <c r="CW151">
        <v>1</v>
      </c>
      <c r="CX151">
        <v>1</v>
      </c>
      <c r="CY151">
        <v>1</v>
      </c>
      <c r="CZ151">
        <v>1</v>
      </c>
      <c r="DA151">
        <v>1</v>
      </c>
      <c r="DB151">
        <v>1</v>
      </c>
      <c r="DC151">
        <v>1</v>
      </c>
      <c r="DD151">
        <v>1</v>
      </c>
      <c r="DE151">
        <v>1</v>
      </c>
      <c r="DF151">
        <v>1</v>
      </c>
      <c r="DG151">
        <v>1</v>
      </c>
      <c r="DH151">
        <v>1</v>
      </c>
      <c r="DI151">
        <v>1</v>
      </c>
      <c r="DJ151">
        <v>1</v>
      </c>
      <c r="DK151">
        <v>1</v>
      </c>
      <c r="DL151">
        <v>1</v>
      </c>
      <c r="DM151">
        <v>1</v>
      </c>
      <c r="DN151">
        <v>1</v>
      </c>
      <c r="DO151">
        <v>1</v>
      </c>
      <c r="DP151">
        <v>1</v>
      </c>
      <c r="DQ151">
        <v>1</v>
      </c>
      <c r="DR151">
        <v>0</v>
      </c>
      <c r="DS151">
        <v>1</v>
      </c>
      <c r="DT151">
        <v>1</v>
      </c>
      <c r="DU151">
        <v>1</v>
      </c>
      <c r="DV151">
        <v>1</v>
      </c>
      <c r="DW151">
        <v>1</v>
      </c>
      <c r="DX151">
        <v>1</v>
      </c>
      <c r="DY151">
        <v>1</v>
      </c>
      <c r="DZ151">
        <v>1</v>
      </c>
      <c r="EA151">
        <v>1</v>
      </c>
      <c r="EB151">
        <v>1</v>
      </c>
      <c r="EC151">
        <v>1</v>
      </c>
      <c r="ED151">
        <v>1</v>
      </c>
      <c r="EE151">
        <v>1</v>
      </c>
      <c r="EF151">
        <v>5.3070000000000004</v>
      </c>
      <c r="EG151">
        <v>4.1970000000000001</v>
      </c>
      <c r="EH151">
        <v>5.6070000000000002</v>
      </c>
      <c r="EI151">
        <v>3.2570000000000001</v>
      </c>
      <c r="EJ151">
        <v>3.0510000000000002</v>
      </c>
      <c r="EK151">
        <v>2.9710000000000001</v>
      </c>
      <c r="EL151">
        <v>3.153</v>
      </c>
      <c r="EM151">
        <v>-3.4</v>
      </c>
      <c r="EN151">
        <v>1.351</v>
      </c>
      <c r="EO151">
        <v>-9.7000000000000003E-2</v>
      </c>
      <c r="EP151">
        <v>-3.7</v>
      </c>
      <c r="EQ151">
        <v>3.6440000000000001</v>
      </c>
      <c r="ER151">
        <v>2.9510000000000001</v>
      </c>
      <c r="ES151">
        <v>5.9950000000000001</v>
      </c>
      <c r="ET151">
        <v>87.131368269856694</v>
      </c>
      <c r="EU151">
        <v>57.734942574605</v>
      </c>
    </row>
    <row r="152" spans="1:151" x14ac:dyDescent="0.25">
      <c r="A152" t="s">
        <v>676</v>
      </c>
      <c r="B152" t="s">
        <v>833</v>
      </c>
      <c r="C152" t="s">
        <v>588</v>
      </c>
      <c r="D152">
        <v>136</v>
      </c>
      <c r="E152" t="s">
        <v>12</v>
      </c>
      <c r="F152">
        <v>2</v>
      </c>
      <c r="G152">
        <v>2</v>
      </c>
      <c r="H152" t="s">
        <v>9</v>
      </c>
      <c r="I152" t="s">
        <v>7</v>
      </c>
      <c r="J152" t="s">
        <v>5</v>
      </c>
      <c r="K152" t="s">
        <v>606</v>
      </c>
      <c r="L152" t="s">
        <v>831</v>
      </c>
      <c r="M152" s="7">
        <v>187.36326979282907</v>
      </c>
      <c r="N152" s="7">
        <v>123.38025970577999</v>
      </c>
      <c r="O152" s="7">
        <f>M152*'Emission and cost factors'!$D$8+N152*'Emission and cost factors'!$E$8</f>
        <v>96.101206121152899</v>
      </c>
      <c r="P152" s="8">
        <f>M152*'Emission and cost factors'!$D$9+N152*'Emission and cost factors'!$E$9</f>
        <v>26.001569747580163</v>
      </c>
      <c r="Q152" s="7">
        <f t="shared" si="28"/>
        <v>21.17071428571429</v>
      </c>
      <c r="R152" s="2">
        <f t="shared" si="29"/>
        <v>0</v>
      </c>
      <c r="S152" s="2">
        <f t="shared" si="30"/>
        <v>0</v>
      </c>
      <c r="T152" s="2">
        <f t="shared" si="31"/>
        <v>0</v>
      </c>
      <c r="U152" s="7">
        <f t="shared" si="32"/>
        <v>0</v>
      </c>
      <c r="V152" s="7">
        <f t="shared" si="33"/>
        <v>0</v>
      </c>
      <c r="W152" s="7">
        <f t="shared" si="34"/>
        <v>0</v>
      </c>
      <c r="X152">
        <v>21.31</v>
      </c>
      <c r="Y152">
        <v>21.26</v>
      </c>
      <c r="Z152">
        <v>21.32</v>
      </c>
      <c r="AA152">
        <v>21.25</v>
      </c>
      <c r="AB152">
        <v>21.2</v>
      </c>
      <c r="AC152">
        <v>21.13</v>
      </c>
      <c r="AD152">
        <v>21.14</v>
      </c>
      <c r="AE152">
        <v>21.04</v>
      </c>
      <c r="AF152">
        <v>21.09</v>
      </c>
      <c r="AG152">
        <v>21.11</v>
      </c>
      <c r="AH152">
        <v>21.06</v>
      </c>
      <c r="AI152">
        <v>21.1</v>
      </c>
      <c r="AJ152">
        <v>21.14</v>
      </c>
      <c r="AK152">
        <v>21.24</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18.190000000000001</v>
      </c>
      <c r="CC152">
        <v>17.309999999999999</v>
      </c>
      <c r="CD152">
        <v>17.43</v>
      </c>
      <c r="CE152">
        <v>17.059999999999999</v>
      </c>
      <c r="CF152">
        <v>16.600000000000001</v>
      </c>
      <c r="CG152">
        <v>16.11</v>
      </c>
      <c r="CH152">
        <v>16.100000000000001</v>
      </c>
      <c r="CI152">
        <v>15.46</v>
      </c>
      <c r="CJ152">
        <v>15.27</v>
      </c>
      <c r="CK152">
        <v>15.54</v>
      </c>
      <c r="CL152">
        <v>15.6</v>
      </c>
      <c r="CM152">
        <v>15.41</v>
      </c>
      <c r="CN152">
        <v>16.059999999999999</v>
      </c>
      <c r="CO152">
        <v>16.440000000000001</v>
      </c>
      <c r="CP152">
        <v>1</v>
      </c>
      <c r="CQ152">
        <v>1</v>
      </c>
      <c r="CR152">
        <v>1</v>
      </c>
      <c r="CS152">
        <v>1</v>
      </c>
      <c r="CT152">
        <v>1</v>
      </c>
      <c r="CU152">
        <v>1</v>
      </c>
      <c r="CV152">
        <v>1</v>
      </c>
      <c r="CW152">
        <v>1</v>
      </c>
      <c r="CX152">
        <v>1</v>
      </c>
      <c r="CY152">
        <v>1</v>
      </c>
      <c r="CZ152">
        <v>1</v>
      </c>
      <c r="DA152">
        <v>1</v>
      </c>
      <c r="DB152">
        <v>1</v>
      </c>
      <c r="DC152">
        <v>1</v>
      </c>
      <c r="DD152">
        <v>1</v>
      </c>
      <c r="DE152">
        <v>1</v>
      </c>
      <c r="DF152">
        <v>1</v>
      </c>
      <c r="DG152">
        <v>1</v>
      </c>
      <c r="DH152">
        <v>1</v>
      </c>
      <c r="DI152">
        <v>1</v>
      </c>
      <c r="DJ152">
        <v>1</v>
      </c>
      <c r="DK152">
        <v>1</v>
      </c>
      <c r="DL152">
        <v>1</v>
      </c>
      <c r="DM152">
        <v>1</v>
      </c>
      <c r="DN152">
        <v>1</v>
      </c>
      <c r="DO152">
        <v>1</v>
      </c>
      <c r="DP152">
        <v>1</v>
      </c>
      <c r="DQ152">
        <v>1</v>
      </c>
      <c r="DR152">
        <v>0</v>
      </c>
      <c r="DS152">
        <v>1</v>
      </c>
      <c r="DT152">
        <v>1</v>
      </c>
      <c r="DU152">
        <v>1</v>
      </c>
      <c r="DV152">
        <v>1</v>
      </c>
      <c r="DW152">
        <v>1</v>
      </c>
      <c r="DX152">
        <v>1</v>
      </c>
      <c r="DY152">
        <v>1</v>
      </c>
      <c r="DZ152">
        <v>1</v>
      </c>
      <c r="EA152">
        <v>1</v>
      </c>
      <c r="EB152">
        <v>1</v>
      </c>
      <c r="EC152">
        <v>1</v>
      </c>
      <c r="ED152">
        <v>1</v>
      </c>
      <c r="EE152">
        <v>1</v>
      </c>
      <c r="EF152">
        <v>5.3070000000000004</v>
      </c>
      <c r="EG152">
        <v>4.1970000000000001</v>
      </c>
      <c r="EH152">
        <v>5.6070000000000002</v>
      </c>
      <c r="EI152">
        <v>3.2570000000000001</v>
      </c>
      <c r="EJ152">
        <v>3.0510000000000002</v>
      </c>
      <c r="EK152">
        <v>2.9710000000000001</v>
      </c>
      <c r="EL152">
        <v>3.153</v>
      </c>
      <c r="EM152">
        <v>-3.4</v>
      </c>
      <c r="EN152">
        <v>1.351</v>
      </c>
      <c r="EO152">
        <v>-9.7000000000000003E-2</v>
      </c>
      <c r="EP152">
        <v>-3.7</v>
      </c>
      <c r="EQ152">
        <v>3.6440000000000001</v>
      </c>
      <c r="ER152">
        <v>2.9510000000000001</v>
      </c>
      <c r="ES152">
        <v>5.9950000000000001</v>
      </c>
      <c r="ET152">
        <v>87.4361925699869</v>
      </c>
      <c r="EU152">
        <v>57.577454529363997</v>
      </c>
    </row>
    <row r="153" spans="1:151" x14ac:dyDescent="0.25">
      <c r="A153" t="s">
        <v>677</v>
      </c>
      <c r="B153" t="s">
        <v>833</v>
      </c>
      <c r="C153" t="s">
        <v>588</v>
      </c>
      <c r="D153">
        <v>137</v>
      </c>
      <c r="E153" t="s">
        <v>12</v>
      </c>
      <c r="F153">
        <v>2</v>
      </c>
      <c r="G153">
        <v>2</v>
      </c>
      <c r="H153" t="s">
        <v>9</v>
      </c>
      <c r="I153" t="s">
        <v>3</v>
      </c>
      <c r="J153" t="s">
        <v>611</v>
      </c>
      <c r="K153" t="s">
        <v>606</v>
      </c>
      <c r="L153" t="s">
        <v>831</v>
      </c>
      <c r="M153" s="7">
        <v>192.62547321428571</v>
      </c>
      <c r="N153" s="7">
        <v>119.97921393203787</v>
      </c>
      <c r="O153" s="7">
        <f>M153*'Emission and cost factors'!$D$8+N153*'Emission and cost factors'!$E$8</f>
        <v>95.641787783737414</v>
      </c>
      <c r="P153" s="8">
        <f>M153*'Emission and cost factors'!$D$9+N153*'Emission and cost factors'!$E$9</f>
        <v>25.701901018377107</v>
      </c>
      <c r="Q153" s="7">
        <f t="shared" si="28"/>
        <v>20.934999999999995</v>
      </c>
      <c r="R153" s="2">
        <f t="shared" si="29"/>
        <v>0</v>
      </c>
      <c r="S153" s="2">
        <f t="shared" si="30"/>
        <v>0</v>
      </c>
      <c r="T153" s="2">
        <f t="shared" si="31"/>
        <v>0</v>
      </c>
      <c r="U153" s="7">
        <f t="shared" si="32"/>
        <v>0</v>
      </c>
      <c r="V153" s="7">
        <f t="shared" si="33"/>
        <v>0</v>
      </c>
      <c r="W153" s="7">
        <f t="shared" si="34"/>
        <v>0</v>
      </c>
      <c r="X153">
        <v>21.12</v>
      </c>
      <c r="Y153">
        <v>21.05</v>
      </c>
      <c r="Z153">
        <v>21.13</v>
      </c>
      <c r="AA153">
        <v>21.04</v>
      </c>
      <c r="AB153">
        <v>20.97</v>
      </c>
      <c r="AC153">
        <v>20.88</v>
      </c>
      <c r="AD153">
        <v>20.89</v>
      </c>
      <c r="AE153">
        <v>20.76</v>
      </c>
      <c r="AF153">
        <v>20.84</v>
      </c>
      <c r="AG153">
        <v>20.86</v>
      </c>
      <c r="AH153">
        <v>20.79</v>
      </c>
      <c r="AI153">
        <v>20.85</v>
      </c>
      <c r="AJ153">
        <v>20.89</v>
      </c>
      <c r="AK153">
        <v>21.02</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18.100000000000001</v>
      </c>
      <c r="CC153">
        <v>17.21</v>
      </c>
      <c r="CD153">
        <v>17.36</v>
      </c>
      <c r="CE153">
        <v>17.03</v>
      </c>
      <c r="CF153">
        <v>16.440000000000001</v>
      </c>
      <c r="CG153">
        <v>15.94</v>
      </c>
      <c r="CH153">
        <v>15.99</v>
      </c>
      <c r="CI153">
        <v>15.33</v>
      </c>
      <c r="CJ153">
        <v>15.25</v>
      </c>
      <c r="CK153">
        <v>15.6</v>
      </c>
      <c r="CL153">
        <v>15.49</v>
      </c>
      <c r="CM153">
        <v>15.33</v>
      </c>
      <c r="CN153">
        <v>15.95</v>
      </c>
      <c r="CO153">
        <v>16.420000000000002</v>
      </c>
      <c r="CP153">
        <v>1</v>
      </c>
      <c r="CQ153">
        <v>1</v>
      </c>
      <c r="CR153">
        <v>1</v>
      </c>
      <c r="CS153">
        <v>1</v>
      </c>
      <c r="CT153">
        <v>1</v>
      </c>
      <c r="CU153">
        <v>1</v>
      </c>
      <c r="CV153">
        <v>1</v>
      </c>
      <c r="CW153">
        <v>1</v>
      </c>
      <c r="CX153">
        <v>1</v>
      </c>
      <c r="CY153">
        <v>1</v>
      </c>
      <c r="CZ153">
        <v>1</v>
      </c>
      <c r="DA153">
        <v>1</v>
      </c>
      <c r="DB153">
        <v>1</v>
      </c>
      <c r="DC153">
        <v>1</v>
      </c>
      <c r="DD153">
        <v>1</v>
      </c>
      <c r="DE153">
        <v>1</v>
      </c>
      <c r="DF153">
        <v>1</v>
      </c>
      <c r="DG153">
        <v>1</v>
      </c>
      <c r="DH153">
        <v>1</v>
      </c>
      <c r="DI153">
        <v>1</v>
      </c>
      <c r="DJ153">
        <v>1</v>
      </c>
      <c r="DK153">
        <v>1</v>
      </c>
      <c r="DL153">
        <v>1</v>
      </c>
      <c r="DM153">
        <v>1</v>
      </c>
      <c r="DN153">
        <v>1</v>
      </c>
      <c r="DO153">
        <v>1</v>
      </c>
      <c r="DP153">
        <v>1</v>
      </c>
      <c r="DQ153">
        <v>1</v>
      </c>
      <c r="DR153">
        <v>0</v>
      </c>
      <c r="DS153">
        <v>1</v>
      </c>
      <c r="DT153">
        <v>1</v>
      </c>
      <c r="DU153">
        <v>1</v>
      </c>
      <c r="DV153">
        <v>1</v>
      </c>
      <c r="DW153">
        <v>1</v>
      </c>
      <c r="DX153">
        <v>1</v>
      </c>
      <c r="DY153">
        <v>1</v>
      </c>
      <c r="DZ153">
        <v>1</v>
      </c>
      <c r="EA153">
        <v>1</v>
      </c>
      <c r="EB153">
        <v>1</v>
      </c>
      <c r="EC153">
        <v>1</v>
      </c>
      <c r="ED153">
        <v>1</v>
      </c>
      <c r="EE153">
        <v>1</v>
      </c>
      <c r="EF153">
        <v>5.3070000000000004</v>
      </c>
      <c r="EG153">
        <v>4.1970000000000001</v>
      </c>
      <c r="EH153">
        <v>5.6070000000000002</v>
      </c>
      <c r="EI153">
        <v>3.2570000000000001</v>
      </c>
      <c r="EJ153">
        <v>3.0510000000000002</v>
      </c>
      <c r="EK153">
        <v>2.9710000000000001</v>
      </c>
      <c r="EL153">
        <v>3.153</v>
      </c>
      <c r="EM153">
        <v>-3.4</v>
      </c>
      <c r="EN153">
        <v>1.351</v>
      </c>
      <c r="EO153">
        <v>-9.7000000000000003E-2</v>
      </c>
      <c r="EP153">
        <v>-3.7</v>
      </c>
      <c r="EQ153">
        <v>3.6440000000000001</v>
      </c>
      <c r="ER153">
        <v>2.9510000000000001</v>
      </c>
      <c r="ES153">
        <v>5.9950000000000001</v>
      </c>
      <c r="ET153">
        <v>89.891887499999996</v>
      </c>
      <c r="EU153">
        <v>55.990299834951003</v>
      </c>
    </row>
    <row r="154" spans="1:151" x14ac:dyDescent="0.25">
      <c r="A154" t="s">
        <v>678</v>
      </c>
      <c r="B154" t="s">
        <v>833</v>
      </c>
      <c r="C154" t="s">
        <v>588</v>
      </c>
      <c r="D154">
        <v>138</v>
      </c>
      <c r="E154" t="s">
        <v>12</v>
      </c>
      <c r="F154">
        <v>2</v>
      </c>
      <c r="G154">
        <v>2</v>
      </c>
      <c r="H154" t="s">
        <v>9</v>
      </c>
      <c r="I154" t="s">
        <v>3</v>
      </c>
      <c r="J154" t="s">
        <v>5</v>
      </c>
      <c r="K154" t="s">
        <v>606</v>
      </c>
      <c r="L154" t="s">
        <v>831</v>
      </c>
      <c r="M154" s="7">
        <v>193.2598714250837</v>
      </c>
      <c r="N154" s="7">
        <v>119.94153051933922</v>
      </c>
      <c r="O154" s="7">
        <f>M154*'Emission and cost factors'!$D$8+N154*'Emission and cost factors'!$E$8</f>
        <v>95.757677038163621</v>
      </c>
      <c r="P154" s="8">
        <f>M154*'Emission and cost factors'!$D$9+N154*'Emission and cost factors'!$E$9</f>
        <v>25.721624434904228</v>
      </c>
      <c r="Q154" s="7">
        <f t="shared" si="28"/>
        <v>20.934999999999995</v>
      </c>
      <c r="R154" s="2">
        <f t="shared" si="29"/>
        <v>0</v>
      </c>
      <c r="S154" s="2">
        <f t="shared" si="30"/>
        <v>0</v>
      </c>
      <c r="T154" s="2">
        <f t="shared" si="31"/>
        <v>0</v>
      </c>
      <c r="U154" s="7">
        <f t="shared" si="32"/>
        <v>0</v>
      </c>
      <c r="V154" s="7">
        <f t="shared" si="33"/>
        <v>0</v>
      </c>
      <c r="W154" s="7">
        <f t="shared" si="34"/>
        <v>0</v>
      </c>
      <c r="X154">
        <v>21.12</v>
      </c>
      <c r="Y154">
        <v>21.05</v>
      </c>
      <c r="Z154">
        <v>21.13</v>
      </c>
      <c r="AA154">
        <v>21.04</v>
      </c>
      <c r="AB154">
        <v>20.97</v>
      </c>
      <c r="AC154">
        <v>20.88</v>
      </c>
      <c r="AD154">
        <v>20.89</v>
      </c>
      <c r="AE154">
        <v>20.76</v>
      </c>
      <c r="AF154">
        <v>20.84</v>
      </c>
      <c r="AG154">
        <v>20.86</v>
      </c>
      <c r="AH154">
        <v>20.79</v>
      </c>
      <c r="AI154">
        <v>20.85</v>
      </c>
      <c r="AJ154">
        <v>20.89</v>
      </c>
      <c r="AK154">
        <v>21.02</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18.100000000000001</v>
      </c>
      <c r="CC154">
        <v>17.21</v>
      </c>
      <c r="CD154">
        <v>17.36</v>
      </c>
      <c r="CE154">
        <v>17.03</v>
      </c>
      <c r="CF154">
        <v>16.440000000000001</v>
      </c>
      <c r="CG154">
        <v>15.94</v>
      </c>
      <c r="CH154">
        <v>15.99</v>
      </c>
      <c r="CI154">
        <v>15.33</v>
      </c>
      <c r="CJ154">
        <v>15.25</v>
      </c>
      <c r="CK154">
        <v>15.6</v>
      </c>
      <c r="CL154">
        <v>15.49</v>
      </c>
      <c r="CM154">
        <v>15.33</v>
      </c>
      <c r="CN154">
        <v>15.95</v>
      </c>
      <c r="CO154">
        <v>16.420000000000002</v>
      </c>
      <c r="CP154">
        <v>1</v>
      </c>
      <c r="CQ154">
        <v>1</v>
      </c>
      <c r="CR154">
        <v>1</v>
      </c>
      <c r="CS154">
        <v>1</v>
      </c>
      <c r="CT154">
        <v>1</v>
      </c>
      <c r="CU154">
        <v>1</v>
      </c>
      <c r="CV154">
        <v>1</v>
      </c>
      <c r="CW154">
        <v>1</v>
      </c>
      <c r="CX154">
        <v>1</v>
      </c>
      <c r="CY154">
        <v>1</v>
      </c>
      <c r="CZ154">
        <v>1</v>
      </c>
      <c r="DA154">
        <v>1</v>
      </c>
      <c r="DB154">
        <v>1</v>
      </c>
      <c r="DC154">
        <v>1</v>
      </c>
      <c r="DD154">
        <v>1</v>
      </c>
      <c r="DE154">
        <v>1</v>
      </c>
      <c r="DF154">
        <v>1</v>
      </c>
      <c r="DG154">
        <v>1</v>
      </c>
      <c r="DH154">
        <v>1</v>
      </c>
      <c r="DI154">
        <v>1</v>
      </c>
      <c r="DJ154">
        <v>1</v>
      </c>
      <c r="DK154">
        <v>1</v>
      </c>
      <c r="DL154">
        <v>1</v>
      </c>
      <c r="DM154">
        <v>1</v>
      </c>
      <c r="DN154">
        <v>1</v>
      </c>
      <c r="DO154">
        <v>1</v>
      </c>
      <c r="DP154">
        <v>1</v>
      </c>
      <c r="DQ154">
        <v>1</v>
      </c>
      <c r="DR154">
        <v>0</v>
      </c>
      <c r="DS154">
        <v>1</v>
      </c>
      <c r="DT154">
        <v>1</v>
      </c>
      <c r="DU154">
        <v>1</v>
      </c>
      <c r="DV154">
        <v>1</v>
      </c>
      <c r="DW154">
        <v>1</v>
      </c>
      <c r="DX154">
        <v>1</v>
      </c>
      <c r="DY154">
        <v>1</v>
      </c>
      <c r="DZ154">
        <v>1</v>
      </c>
      <c r="EA154">
        <v>1</v>
      </c>
      <c r="EB154">
        <v>1</v>
      </c>
      <c r="EC154">
        <v>1</v>
      </c>
      <c r="ED154">
        <v>1</v>
      </c>
      <c r="EE154">
        <v>1</v>
      </c>
      <c r="EF154">
        <v>5.3070000000000004</v>
      </c>
      <c r="EG154">
        <v>4.1970000000000001</v>
      </c>
      <c r="EH154">
        <v>5.6070000000000002</v>
      </c>
      <c r="EI154">
        <v>3.2570000000000001</v>
      </c>
      <c r="EJ154">
        <v>3.0510000000000002</v>
      </c>
      <c r="EK154">
        <v>2.9710000000000001</v>
      </c>
      <c r="EL154">
        <v>3.153</v>
      </c>
      <c r="EM154">
        <v>-3.4</v>
      </c>
      <c r="EN154">
        <v>1.351</v>
      </c>
      <c r="EO154">
        <v>-9.7000000000000003E-2</v>
      </c>
      <c r="EP154">
        <v>-3.7</v>
      </c>
      <c r="EQ154">
        <v>3.6440000000000001</v>
      </c>
      <c r="ER154">
        <v>2.9510000000000001</v>
      </c>
      <c r="ES154">
        <v>5.9950000000000001</v>
      </c>
      <c r="ET154">
        <v>90.1879399983724</v>
      </c>
      <c r="EU154">
        <v>55.9727142423583</v>
      </c>
    </row>
    <row r="155" spans="1:151" x14ac:dyDescent="0.25">
      <c r="A155" t="s">
        <v>679</v>
      </c>
      <c r="B155" t="s">
        <v>833</v>
      </c>
      <c r="C155" t="s">
        <v>588</v>
      </c>
      <c r="D155">
        <v>145</v>
      </c>
      <c r="E155" t="s">
        <v>13</v>
      </c>
      <c r="F155">
        <v>3</v>
      </c>
      <c r="G155">
        <v>2</v>
      </c>
      <c r="H155" t="s">
        <v>2</v>
      </c>
      <c r="I155" t="s">
        <v>612</v>
      </c>
      <c r="J155" t="s">
        <v>611</v>
      </c>
      <c r="K155" t="s">
        <v>606</v>
      </c>
      <c r="L155" t="s">
        <v>831</v>
      </c>
      <c r="M155" s="7">
        <v>270.07463846261146</v>
      </c>
      <c r="N155" s="7">
        <v>301.86367735063288</v>
      </c>
      <c r="O155" s="7">
        <f>M155*'Emission and cost factors'!$D$8+N155*'Emission and cost factors'!$E$8</f>
        <v>195.57296565843953</v>
      </c>
      <c r="P155" s="8">
        <f>M155*'Emission and cost factors'!$D$9+N155*'Emission and cost factors'!$E$9</f>
        <v>56.082537141099387</v>
      </c>
      <c r="Q155" s="7">
        <f t="shared" si="28"/>
        <v>19.55142857142857</v>
      </c>
      <c r="R155" s="2">
        <f t="shared" si="29"/>
        <v>13</v>
      </c>
      <c r="S155" s="2">
        <f t="shared" si="30"/>
        <v>0</v>
      </c>
      <c r="T155" s="2">
        <f t="shared" si="31"/>
        <v>0</v>
      </c>
      <c r="U155" s="7">
        <f t="shared" si="32"/>
        <v>0.20192857142857143</v>
      </c>
      <c r="V155" s="7">
        <f t="shared" si="33"/>
        <v>0</v>
      </c>
      <c r="W155" s="7">
        <f t="shared" si="34"/>
        <v>0</v>
      </c>
      <c r="X155">
        <v>20.02</v>
      </c>
      <c r="Y155">
        <v>19.809999999999999</v>
      </c>
      <c r="Z155">
        <v>19.98</v>
      </c>
      <c r="AA155">
        <v>19.79</v>
      </c>
      <c r="AB155">
        <v>19.600000000000001</v>
      </c>
      <c r="AC155">
        <v>19.510000000000002</v>
      </c>
      <c r="AD155">
        <v>19.559999999999999</v>
      </c>
      <c r="AE155">
        <v>19.16</v>
      </c>
      <c r="AF155">
        <v>19.27</v>
      </c>
      <c r="AG155">
        <v>19.350000000000001</v>
      </c>
      <c r="AH155">
        <v>19.09</v>
      </c>
      <c r="AI155">
        <v>19.32</v>
      </c>
      <c r="AJ155">
        <v>19.5</v>
      </c>
      <c r="AK155">
        <v>19.760000000000002</v>
      </c>
      <c r="AL155">
        <v>0</v>
      </c>
      <c r="AM155">
        <v>0.106</v>
      </c>
      <c r="AN155">
        <v>1.0999999999999999E-2</v>
      </c>
      <c r="AO155">
        <v>0.111</v>
      </c>
      <c r="AP155">
        <v>0.2</v>
      </c>
      <c r="AQ155">
        <v>0.23300000000000001</v>
      </c>
      <c r="AR155">
        <v>0.21099999999999999</v>
      </c>
      <c r="AS155">
        <v>0.33300000000000002</v>
      </c>
      <c r="AT155">
        <v>0.311</v>
      </c>
      <c r="AU155">
        <v>0.28299999999999997</v>
      </c>
      <c r="AV155">
        <v>0.35</v>
      </c>
      <c r="AW155">
        <v>0.30599999999999999</v>
      </c>
      <c r="AX155">
        <v>0.23899999999999999</v>
      </c>
      <c r="AY155">
        <v>0.13300000000000001</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14.93</v>
      </c>
      <c r="CC155">
        <v>13.66</v>
      </c>
      <c r="CD155">
        <v>13.71</v>
      </c>
      <c r="CE155">
        <v>13.3</v>
      </c>
      <c r="CF155">
        <v>12.59</v>
      </c>
      <c r="CG155">
        <v>12.27</v>
      </c>
      <c r="CH155">
        <v>12.38</v>
      </c>
      <c r="CI155">
        <v>10.98</v>
      </c>
      <c r="CJ155">
        <v>10.63</v>
      </c>
      <c r="CK155">
        <v>11.01</v>
      </c>
      <c r="CL155">
        <v>10.25</v>
      </c>
      <c r="CM155">
        <v>10.8</v>
      </c>
      <c r="CN155">
        <v>11.81</v>
      </c>
      <c r="CO155">
        <v>12.63</v>
      </c>
      <c r="CP155">
        <v>1</v>
      </c>
      <c r="CQ155">
        <v>1</v>
      </c>
      <c r="CR155">
        <v>1</v>
      </c>
      <c r="CS155">
        <v>1</v>
      </c>
      <c r="CT155">
        <v>1</v>
      </c>
      <c r="CU155">
        <v>1</v>
      </c>
      <c r="CV155">
        <v>1</v>
      </c>
      <c r="CW155">
        <v>1</v>
      </c>
      <c r="CX155">
        <v>1</v>
      </c>
      <c r="CY155">
        <v>1</v>
      </c>
      <c r="CZ155">
        <v>1</v>
      </c>
      <c r="DA155">
        <v>1</v>
      </c>
      <c r="DB155">
        <v>1</v>
      </c>
      <c r="DC155">
        <v>1</v>
      </c>
      <c r="DD155">
        <v>1</v>
      </c>
      <c r="DE155">
        <v>1</v>
      </c>
      <c r="DF155">
        <v>1</v>
      </c>
      <c r="DG155">
        <v>1</v>
      </c>
      <c r="DH155">
        <v>1</v>
      </c>
      <c r="DI155">
        <v>1</v>
      </c>
      <c r="DJ155">
        <v>1</v>
      </c>
      <c r="DK155">
        <v>1</v>
      </c>
      <c r="DL155">
        <v>1</v>
      </c>
      <c r="DM155">
        <v>1</v>
      </c>
      <c r="DN155">
        <v>1</v>
      </c>
      <c r="DO155">
        <v>1</v>
      </c>
      <c r="DP155">
        <v>1</v>
      </c>
      <c r="DQ155">
        <v>1</v>
      </c>
      <c r="DR155">
        <v>1</v>
      </c>
      <c r="DS155">
        <v>1</v>
      </c>
      <c r="DT155">
        <v>1</v>
      </c>
      <c r="DU155">
        <v>1</v>
      </c>
      <c r="DV155">
        <v>1</v>
      </c>
      <c r="DW155">
        <v>1</v>
      </c>
      <c r="DX155">
        <v>1</v>
      </c>
      <c r="DY155">
        <v>1</v>
      </c>
      <c r="DZ155">
        <v>1</v>
      </c>
      <c r="EA155">
        <v>1</v>
      </c>
      <c r="EB155">
        <v>1</v>
      </c>
      <c r="EC155">
        <v>1</v>
      </c>
      <c r="ED155">
        <v>1</v>
      </c>
      <c r="EE155">
        <v>1</v>
      </c>
      <c r="EF155">
        <v>5.2050000000000001</v>
      </c>
      <c r="EG155">
        <v>4.0979999999999999</v>
      </c>
      <c r="EH155">
        <v>5.4370000000000003</v>
      </c>
      <c r="EI155">
        <v>3.105</v>
      </c>
      <c r="EJ155">
        <v>3.0009999999999999</v>
      </c>
      <c r="EK155">
        <v>2.956</v>
      </c>
      <c r="EL155">
        <v>3.0019999999999998</v>
      </c>
      <c r="EM155">
        <v>-3.5329999999999999</v>
      </c>
      <c r="EN155">
        <v>1.3009999999999999</v>
      </c>
      <c r="EO155">
        <v>-0.29699999999999999</v>
      </c>
      <c r="EP155">
        <v>-3.7</v>
      </c>
      <c r="EQ155">
        <v>3.6970000000000001</v>
      </c>
      <c r="ER155">
        <v>2.87</v>
      </c>
      <c r="ES155">
        <v>5.9969999999999999</v>
      </c>
      <c r="ET155">
        <v>126.03483128255201</v>
      </c>
      <c r="EU155">
        <v>140.86971609696201</v>
      </c>
    </row>
    <row r="156" spans="1:151" x14ac:dyDescent="0.25">
      <c r="A156" t="s">
        <v>680</v>
      </c>
      <c r="B156" t="s">
        <v>833</v>
      </c>
      <c r="C156" t="s">
        <v>588</v>
      </c>
      <c r="D156">
        <v>146</v>
      </c>
      <c r="E156" t="s">
        <v>13</v>
      </c>
      <c r="F156">
        <v>3</v>
      </c>
      <c r="G156">
        <v>2</v>
      </c>
      <c r="H156" t="s">
        <v>2</v>
      </c>
      <c r="I156" t="s">
        <v>612</v>
      </c>
      <c r="J156" t="s">
        <v>5</v>
      </c>
      <c r="K156" t="s">
        <v>606</v>
      </c>
      <c r="L156" t="s">
        <v>831</v>
      </c>
      <c r="M156" s="7">
        <v>269.10074368722002</v>
      </c>
      <c r="N156" s="7">
        <v>301.86204543190928</v>
      </c>
      <c r="O156" s="7">
        <f>M156*'Emission and cost factors'!$D$8+N156*'Emission and cost factors'!$E$8</f>
        <v>195.36769707299447</v>
      </c>
      <c r="P156" s="8">
        <f>M156*'Emission and cost factors'!$D$9+N156*'Emission and cost factors'!$E$9</f>
        <v>56.043336562275186</v>
      </c>
      <c r="Q156" s="7">
        <f t="shared" si="28"/>
        <v>19.55142857142857</v>
      </c>
      <c r="R156" s="2">
        <f t="shared" si="29"/>
        <v>13</v>
      </c>
      <c r="S156" s="2">
        <f t="shared" si="30"/>
        <v>0</v>
      </c>
      <c r="T156" s="2">
        <f t="shared" si="31"/>
        <v>0</v>
      </c>
      <c r="U156" s="7">
        <f t="shared" si="32"/>
        <v>0.20192857142857143</v>
      </c>
      <c r="V156" s="7">
        <f t="shared" si="33"/>
        <v>0</v>
      </c>
      <c r="W156" s="7">
        <f t="shared" si="34"/>
        <v>0</v>
      </c>
      <c r="X156">
        <v>20.02</v>
      </c>
      <c r="Y156">
        <v>19.809999999999999</v>
      </c>
      <c r="Z156">
        <v>19.98</v>
      </c>
      <c r="AA156">
        <v>19.79</v>
      </c>
      <c r="AB156">
        <v>19.600000000000001</v>
      </c>
      <c r="AC156">
        <v>19.510000000000002</v>
      </c>
      <c r="AD156">
        <v>19.559999999999999</v>
      </c>
      <c r="AE156">
        <v>19.16</v>
      </c>
      <c r="AF156">
        <v>19.27</v>
      </c>
      <c r="AG156">
        <v>19.350000000000001</v>
      </c>
      <c r="AH156">
        <v>19.09</v>
      </c>
      <c r="AI156">
        <v>19.32</v>
      </c>
      <c r="AJ156">
        <v>19.5</v>
      </c>
      <c r="AK156">
        <v>19.760000000000002</v>
      </c>
      <c r="AL156">
        <v>0</v>
      </c>
      <c r="AM156">
        <v>0.106</v>
      </c>
      <c r="AN156">
        <v>1.0999999999999999E-2</v>
      </c>
      <c r="AO156">
        <v>0.111</v>
      </c>
      <c r="AP156">
        <v>0.2</v>
      </c>
      <c r="AQ156">
        <v>0.23300000000000001</v>
      </c>
      <c r="AR156">
        <v>0.21099999999999999</v>
      </c>
      <c r="AS156">
        <v>0.33300000000000002</v>
      </c>
      <c r="AT156">
        <v>0.311</v>
      </c>
      <c r="AU156">
        <v>0.28299999999999997</v>
      </c>
      <c r="AV156">
        <v>0.35</v>
      </c>
      <c r="AW156">
        <v>0.30599999999999999</v>
      </c>
      <c r="AX156">
        <v>0.23899999999999999</v>
      </c>
      <c r="AY156">
        <v>0.13300000000000001</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14.93</v>
      </c>
      <c r="CC156">
        <v>13.66</v>
      </c>
      <c r="CD156">
        <v>13.71</v>
      </c>
      <c r="CE156">
        <v>13.3</v>
      </c>
      <c r="CF156">
        <v>12.59</v>
      </c>
      <c r="CG156">
        <v>12.27</v>
      </c>
      <c r="CH156">
        <v>12.38</v>
      </c>
      <c r="CI156">
        <v>10.98</v>
      </c>
      <c r="CJ156">
        <v>10.63</v>
      </c>
      <c r="CK156">
        <v>11.01</v>
      </c>
      <c r="CL156">
        <v>10.25</v>
      </c>
      <c r="CM156">
        <v>10.8</v>
      </c>
      <c r="CN156">
        <v>11.81</v>
      </c>
      <c r="CO156">
        <v>12.63</v>
      </c>
      <c r="CP156">
        <v>1</v>
      </c>
      <c r="CQ156">
        <v>1</v>
      </c>
      <c r="CR156">
        <v>1</v>
      </c>
      <c r="CS156">
        <v>1</v>
      </c>
      <c r="CT156">
        <v>1</v>
      </c>
      <c r="CU156">
        <v>1</v>
      </c>
      <c r="CV156">
        <v>1</v>
      </c>
      <c r="CW156">
        <v>1</v>
      </c>
      <c r="CX156">
        <v>1</v>
      </c>
      <c r="CY156">
        <v>1</v>
      </c>
      <c r="CZ156">
        <v>1</v>
      </c>
      <c r="DA156">
        <v>1</v>
      </c>
      <c r="DB156">
        <v>1</v>
      </c>
      <c r="DC156">
        <v>1</v>
      </c>
      <c r="DD156">
        <v>1</v>
      </c>
      <c r="DE156">
        <v>1</v>
      </c>
      <c r="DF156">
        <v>1</v>
      </c>
      <c r="DG156">
        <v>1</v>
      </c>
      <c r="DH156">
        <v>1</v>
      </c>
      <c r="DI156">
        <v>1</v>
      </c>
      <c r="DJ156">
        <v>1</v>
      </c>
      <c r="DK156">
        <v>1</v>
      </c>
      <c r="DL156">
        <v>1</v>
      </c>
      <c r="DM156">
        <v>1</v>
      </c>
      <c r="DN156">
        <v>1</v>
      </c>
      <c r="DO156">
        <v>1</v>
      </c>
      <c r="DP156">
        <v>1</v>
      </c>
      <c r="DQ156">
        <v>1</v>
      </c>
      <c r="DR156">
        <v>1</v>
      </c>
      <c r="DS156">
        <v>1</v>
      </c>
      <c r="DT156">
        <v>1</v>
      </c>
      <c r="DU156">
        <v>1</v>
      </c>
      <c r="DV156">
        <v>1</v>
      </c>
      <c r="DW156">
        <v>1</v>
      </c>
      <c r="DX156">
        <v>1</v>
      </c>
      <c r="DY156">
        <v>1</v>
      </c>
      <c r="DZ156">
        <v>1</v>
      </c>
      <c r="EA156">
        <v>1</v>
      </c>
      <c r="EB156">
        <v>1</v>
      </c>
      <c r="EC156">
        <v>1</v>
      </c>
      <c r="ED156">
        <v>1</v>
      </c>
      <c r="EE156">
        <v>1</v>
      </c>
      <c r="EF156">
        <v>5.2050000000000001</v>
      </c>
      <c r="EG156">
        <v>4.0979999999999999</v>
      </c>
      <c r="EH156">
        <v>5.4370000000000003</v>
      </c>
      <c r="EI156">
        <v>3.105</v>
      </c>
      <c r="EJ156">
        <v>3.0009999999999999</v>
      </c>
      <c r="EK156">
        <v>2.956</v>
      </c>
      <c r="EL156">
        <v>3.0019999999999998</v>
      </c>
      <c r="EM156">
        <v>-3.5329999999999999</v>
      </c>
      <c r="EN156">
        <v>1.3009999999999999</v>
      </c>
      <c r="EO156">
        <v>-0.29699999999999999</v>
      </c>
      <c r="EP156">
        <v>-3.7</v>
      </c>
      <c r="EQ156">
        <v>3.6970000000000001</v>
      </c>
      <c r="ER156">
        <v>2.87</v>
      </c>
      <c r="ES156">
        <v>5.9969999999999999</v>
      </c>
      <c r="ET156">
        <v>125.580347054036</v>
      </c>
      <c r="EU156">
        <v>140.868954534891</v>
      </c>
    </row>
    <row r="157" spans="1:151" x14ac:dyDescent="0.25">
      <c r="A157" t="s">
        <v>681</v>
      </c>
      <c r="B157" t="s">
        <v>833</v>
      </c>
      <c r="C157" t="s">
        <v>588</v>
      </c>
      <c r="D157">
        <v>147</v>
      </c>
      <c r="E157" t="s">
        <v>13</v>
      </c>
      <c r="F157">
        <v>3</v>
      </c>
      <c r="G157">
        <v>2</v>
      </c>
      <c r="H157" t="s">
        <v>2</v>
      </c>
      <c r="I157" t="s">
        <v>7</v>
      </c>
      <c r="J157" t="s">
        <v>611</v>
      </c>
      <c r="K157" t="s">
        <v>606</v>
      </c>
      <c r="L157" t="s">
        <v>831</v>
      </c>
      <c r="M157" s="7">
        <v>266.63211413574214</v>
      </c>
      <c r="N157" s="7">
        <v>300.13897224020354</v>
      </c>
      <c r="O157" s="7">
        <f>M157*'Emission and cost factors'!$D$8+N157*'Emission and cost factors'!$E$8</f>
        <v>194.05667119899948</v>
      </c>
      <c r="P157" s="8">
        <f>M157*'Emission and cost factors'!$D$9+N157*'Emission and cost factors'!$E$9</f>
        <v>55.686130401460218</v>
      </c>
      <c r="Q157" s="7">
        <f t="shared" si="28"/>
        <v>19.79785714285714</v>
      </c>
      <c r="R157" s="2">
        <f t="shared" si="29"/>
        <v>10</v>
      </c>
      <c r="S157" s="2">
        <f t="shared" si="30"/>
        <v>0</v>
      </c>
      <c r="T157" s="2">
        <f t="shared" si="31"/>
        <v>0</v>
      </c>
      <c r="U157" s="7">
        <f t="shared" si="32"/>
        <v>0.11314285714285711</v>
      </c>
      <c r="V157" s="7">
        <f t="shared" si="33"/>
        <v>0</v>
      </c>
      <c r="W157" s="7">
        <f t="shared" si="34"/>
        <v>0</v>
      </c>
      <c r="X157">
        <v>20.23</v>
      </c>
      <c r="Y157">
        <v>20.03</v>
      </c>
      <c r="Z157">
        <v>20.18</v>
      </c>
      <c r="AA157">
        <v>20.010000000000002</v>
      </c>
      <c r="AB157">
        <v>19.84</v>
      </c>
      <c r="AC157">
        <v>19.760000000000002</v>
      </c>
      <c r="AD157">
        <v>19.809999999999999</v>
      </c>
      <c r="AE157">
        <v>19.45</v>
      </c>
      <c r="AF157">
        <v>19.55</v>
      </c>
      <c r="AG157">
        <v>19.62</v>
      </c>
      <c r="AH157">
        <v>19.39</v>
      </c>
      <c r="AI157">
        <v>19.59</v>
      </c>
      <c r="AJ157">
        <v>19.739999999999998</v>
      </c>
      <c r="AK157">
        <v>19.97</v>
      </c>
      <c r="AL157">
        <v>0</v>
      </c>
      <c r="AM157">
        <v>0</v>
      </c>
      <c r="AN157">
        <v>0</v>
      </c>
      <c r="AO157">
        <v>0</v>
      </c>
      <c r="AP157">
        <v>8.8999999999999996E-2</v>
      </c>
      <c r="AQ157">
        <v>0.128</v>
      </c>
      <c r="AR157">
        <v>0.106</v>
      </c>
      <c r="AS157">
        <v>0.24399999999999999</v>
      </c>
      <c r="AT157">
        <v>0.217</v>
      </c>
      <c r="AU157">
        <v>0.183</v>
      </c>
      <c r="AV157">
        <v>0.26100000000000001</v>
      </c>
      <c r="AW157">
        <v>0.20599999999999999</v>
      </c>
      <c r="AX157">
        <v>0.13300000000000001</v>
      </c>
      <c r="AY157">
        <v>1.7000000000000001E-2</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15.17</v>
      </c>
      <c r="CC157">
        <v>13.87</v>
      </c>
      <c r="CD157">
        <v>13.81</v>
      </c>
      <c r="CE157">
        <v>13.41</v>
      </c>
      <c r="CF157">
        <v>12.7</v>
      </c>
      <c r="CG157">
        <v>12.37</v>
      </c>
      <c r="CH157">
        <v>12.45</v>
      </c>
      <c r="CI157">
        <v>11.15</v>
      </c>
      <c r="CJ157">
        <v>10.75</v>
      </c>
      <c r="CK157">
        <v>11.1</v>
      </c>
      <c r="CL157">
        <v>10.39</v>
      </c>
      <c r="CM157">
        <v>10.85</v>
      </c>
      <c r="CN157">
        <v>11.84</v>
      </c>
      <c r="CO157">
        <v>12.63</v>
      </c>
      <c r="CP157">
        <v>1</v>
      </c>
      <c r="CQ157">
        <v>1</v>
      </c>
      <c r="CR157">
        <v>1</v>
      </c>
      <c r="CS157">
        <v>1</v>
      </c>
      <c r="CT157">
        <v>1</v>
      </c>
      <c r="CU157">
        <v>1</v>
      </c>
      <c r="CV157">
        <v>1</v>
      </c>
      <c r="CW157">
        <v>1</v>
      </c>
      <c r="CX157">
        <v>1</v>
      </c>
      <c r="CY157">
        <v>1</v>
      </c>
      <c r="CZ157">
        <v>1</v>
      </c>
      <c r="DA157">
        <v>1</v>
      </c>
      <c r="DB157">
        <v>1</v>
      </c>
      <c r="DC157">
        <v>1</v>
      </c>
      <c r="DD157">
        <v>1</v>
      </c>
      <c r="DE157">
        <v>1</v>
      </c>
      <c r="DF157">
        <v>1</v>
      </c>
      <c r="DG157">
        <v>1</v>
      </c>
      <c r="DH157">
        <v>1</v>
      </c>
      <c r="DI157">
        <v>1</v>
      </c>
      <c r="DJ157">
        <v>1</v>
      </c>
      <c r="DK157">
        <v>1</v>
      </c>
      <c r="DL157">
        <v>1</v>
      </c>
      <c r="DM157">
        <v>1</v>
      </c>
      <c r="DN157">
        <v>1</v>
      </c>
      <c r="DO157">
        <v>1</v>
      </c>
      <c r="DP157">
        <v>1</v>
      </c>
      <c r="DQ157">
        <v>1</v>
      </c>
      <c r="DR157">
        <v>1</v>
      </c>
      <c r="DS157">
        <v>1</v>
      </c>
      <c r="DT157">
        <v>1</v>
      </c>
      <c r="DU157">
        <v>1</v>
      </c>
      <c r="DV157">
        <v>1</v>
      </c>
      <c r="DW157">
        <v>1</v>
      </c>
      <c r="DX157">
        <v>1</v>
      </c>
      <c r="DY157">
        <v>1</v>
      </c>
      <c r="DZ157">
        <v>1</v>
      </c>
      <c r="EA157">
        <v>1</v>
      </c>
      <c r="EB157">
        <v>1</v>
      </c>
      <c r="EC157">
        <v>1</v>
      </c>
      <c r="ED157">
        <v>1</v>
      </c>
      <c r="EE157">
        <v>1</v>
      </c>
      <c r="EF157">
        <v>5.2050000000000001</v>
      </c>
      <c r="EG157">
        <v>4.0979999999999999</v>
      </c>
      <c r="EH157">
        <v>5.4370000000000003</v>
      </c>
      <c r="EI157">
        <v>3.105</v>
      </c>
      <c r="EJ157">
        <v>3.0009999999999999</v>
      </c>
      <c r="EK157">
        <v>2.956</v>
      </c>
      <c r="EL157">
        <v>3.0019999999999998</v>
      </c>
      <c r="EM157">
        <v>-3.5329999999999999</v>
      </c>
      <c r="EN157">
        <v>1.3009999999999999</v>
      </c>
      <c r="EO157">
        <v>-0.29699999999999999</v>
      </c>
      <c r="EP157">
        <v>-3.7</v>
      </c>
      <c r="EQ157">
        <v>3.6970000000000001</v>
      </c>
      <c r="ER157">
        <v>2.87</v>
      </c>
      <c r="ES157">
        <v>5.9969999999999999</v>
      </c>
      <c r="ET157">
        <v>124.428319930013</v>
      </c>
      <c r="EU157">
        <v>140.06485371209499</v>
      </c>
    </row>
    <row r="158" spans="1:151" x14ac:dyDescent="0.25">
      <c r="A158" t="s">
        <v>782</v>
      </c>
      <c r="B158" t="s">
        <v>833</v>
      </c>
      <c r="C158" t="s">
        <v>588</v>
      </c>
      <c r="D158">
        <v>148</v>
      </c>
      <c r="E158" t="s">
        <v>13</v>
      </c>
      <c r="F158">
        <v>3</v>
      </c>
      <c r="G158">
        <v>2</v>
      </c>
      <c r="H158" t="s">
        <v>2</v>
      </c>
      <c r="I158" t="s">
        <v>7</v>
      </c>
      <c r="J158" t="s">
        <v>5</v>
      </c>
      <c r="K158" t="s">
        <v>606</v>
      </c>
      <c r="L158" t="s">
        <v>831</v>
      </c>
      <c r="M158" s="7">
        <v>265.31279710170003</v>
      </c>
      <c r="N158" s="7">
        <v>300.16743528783434</v>
      </c>
      <c r="O158" s="7">
        <f>M158*'Emission and cost factors'!$D$8+N158*'Emission and cost factors'!$E$8</f>
        <v>193.7927076237608</v>
      </c>
      <c r="P158" s="8">
        <f>M158*'Emission and cost factors'!$D$9+N158*'Emission and cost factors'!$E$9</f>
        <v>55.637627177243147</v>
      </c>
      <c r="Q158" s="7">
        <f t="shared" si="28"/>
        <v>19.79785714285714</v>
      </c>
      <c r="R158" s="2">
        <f t="shared" si="29"/>
        <v>10</v>
      </c>
      <c r="S158" s="2">
        <f t="shared" si="30"/>
        <v>0</v>
      </c>
      <c r="T158" s="2">
        <f t="shared" si="31"/>
        <v>0</v>
      </c>
      <c r="U158" s="7">
        <f t="shared" si="32"/>
        <v>0.11314285714285711</v>
      </c>
      <c r="V158" s="7">
        <f t="shared" si="33"/>
        <v>0</v>
      </c>
      <c r="W158" s="7">
        <f t="shared" si="34"/>
        <v>0</v>
      </c>
      <c r="X158">
        <v>20.23</v>
      </c>
      <c r="Y158">
        <v>20.03</v>
      </c>
      <c r="Z158">
        <v>20.18</v>
      </c>
      <c r="AA158">
        <v>20.010000000000002</v>
      </c>
      <c r="AB158">
        <v>19.84</v>
      </c>
      <c r="AC158">
        <v>19.760000000000002</v>
      </c>
      <c r="AD158">
        <v>19.809999999999999</v>
      </c>
      <c r="AE158">
        <v>19.45</v>
      </c>
      <c r="AF158">
        <v>19.55</v>
      </c>
      <c r="AG158">
        <v>19.62</v>
      </c>
      <c r="AH158">
        <v>19.39</v>
      </c>
      <c r="AI158">
        <v>19.59</v>
      </c>
      <c r="AJ158">
        <v>19.739999999999998</v>
      </c>
      <c r="AK158">
        <v>19.97</v>
      </c>
      <c r="AL158">
        <v>0</v>
      </c>
      <c r="AM158">
        <v>0</v>
      </c>
      <c r="AN158">
        <v>0</v>
      </c>
      <c r="AO158">
        <v>0</v>
      </c>
      <c r="AP158">
        <v>8.8999999999999996E-2</v>
      </c>
      <c r="AQ158">
        <v>0.128</v>
      </c>
      <c r="AR158">
        <v>0.106</v>
      </c>
      <c r="AS158">
        <v>0.24399999999999999</v>
      </c>
      <c r="AT158">
        <v>0.217</v>
      </c>
      <c r="AU158">
        <v>0.183</v>
      </c>
      <c r="AV158">
        <v>0.26100000000000001</v>
      </c>
      <c r="AW158">
        <v>0.20599999999999999</v>
      </c>
      <c r="AX158">
        <v>0.13300000000000001</v>
      </c>
      <c r="AY158">
        <v>1.7000000000000001E-2</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15.17</v>
      </c>
      <c r="CC158">
        <v>13.87</v>
      </c>
      <c r="CD158">
        <v>13.81</v>
      </c>
      <c r="CE158">
        <v>13.41</v>
      </c>
      <c r="CF158">
        <v>12.7</v>
      </c>
      <c r="CG158">
        <v>12.37</v>
      </c>
      <c r="CH158">
        <v>12.45</v>
      </c>
      <c r="CI158">
        <v>11.15</v>
      </c>
      <c r="CJ158">
        <v>10.75</v>
      </c>
      <c r="CK158">
        <v>11.1</v>
      </c>
      <c r="CL158">
        <v>10.39</v>
      </c>
      <c r="CM158">
        <v>10.85</v>
      </c>
      <c r="CN158">
        <v>11.84</v>
      </c>
      <c r="CO158">
        <v>12.63</v>
      </c>
      <c r="CP158">
        <v>1</v>
      </c>
      <c r="CQ158">
        <v>1</v>
      </c>
      <c r="CR158">
        <v>1</v>
      </c>
      <c r="CS158">
        <v>1</v>
      </c>
      <c r="CT158">
        <v>1</v>
      </c>
      <c r="CU158">
        <v>1</v>
      </c>
      <c r="CV158">
        <v>1</v>
      </c>
      <c r="CW158">
        <v>1</v>
      </c>
      <c r="CX158">
        <v>1</v>
      </c>
      <c r="CY158">
        <v>1</v>
      </c>
      <c r="CZ158">
        <v>1</v>
      </c>
      <c r="DA158">
        <v>1</v>
      </c>
      <c r="DB158">
        <v>1</v>
      </c>
      <c r="DC158">
        <v>1</v>
      </c>
      <c r="DD158">
        <v>1</v>
      </c>
      <c r="DE158">
        <v>1</v>
      </c>
      <c r="DF158">
        <v>1</v>
      </c>
      <c r="DG158">
        <v>1</v>
      </c>
      <c r="DH158">
        <v>1</v>
      </c>
      <c r="DI158">
        <v>1</v>
      </c>
      <c r="DJ158">
        <v>1</v>
      </c>
      <c r="DK158">
        <v>1</v>
      </c>
      <c r="DL158">
        <v>1</v>
      </c>
      <c r="DM158">
        <v>1</v>
      </c>
      <c r="DN158">
        <v>1</v>
      </c>
      <c r="DO158">
        <v>1</v>
      </c>
      <c r="DP158">
        <v>1</v>
      </c>
      <c r="DQ158">
        <v>1</v>
      </c>
      <c r="DR158">
        <v>1</v>
      </c>
      <c r="DS158">
        <v>1</v>
      </c>
      <c r="DT158">
        <v>1</v>
      </c>
      <c r="DU158">
        <v>1</v>
      </c>
      <c r="DV158">
        <v>1</v>
      </c>
      <c r="DW158">
        <v>1</v>
      </c>
      <c r="DX158">
        <v>1</v>
      </c>
      <c r="DY158">
        <v>1</v>
      </c>
      <c r="DZ158">
        <v>1</v>
      </c>
      <c r="EA158">
        <v>1</v>
      </c>
      <c r="EB158">
        <v>1</v>
      </c>
      <c r="EC158">
        <v>1</v>
      </c>
      <c r="ED158">
        <v>1</v>
      </c>
      <c r="EE158">
        <v>1</v>
      </c>
      <c r="EF158">
        <v>5.2050000000000001</v>
      </c>
      <c r="EG158">
        <v>4.0979999999999999</v>
      </c>
      <c r="EH158">
        <v>5.4370000000000003</v>
      </c>
      <c r="EI158">
        <v>3.105</v>
      </c>
      <c r="EJ158">
        <v>3.0009999999999999</v>
      </c>
      <c r="EK158">
        <v>2.956</v>
      </c>
      <c r="EL158">
        <v>3.0019999999999998</v>
      </c>
      <c r="EM158">
        <v>-3.5329999999999999</v>
      </c>
      <c r="EN158">
        <v>1.3009999999999999</v>
      </c>
      <c r="EO158">
        <v>-0.29699999999999999</v>
      </c>
      <c r="EP158">
        <v>-3.7</v>
      </c>
      <c r="EQ158">
        <v>3.6970000000000001</v>
      </c>
      <c r="ER158">
        <v>2.87</v>
      </c>
      <c r="ES158">
        <v>5.9969999999999999</v>
      </c>
      <c r="ET158">
        <v>123.81263864746001</v>
      </c>
      <c r="EU158">
        <v>140.07813646765601</v>
      </c>
    </row>
    <row r="159" spans="1:151" x14ac:dyDescent="0.25">
      <c r="A159" t="s">
        <v>682</v>
      </c>
      <c r="B159" t="s">
        <v>833</v>
      </c>
      <c r="C159" t="s">
        <v>588</v>
      </c>
      <c r="D159">
        <v>149</v>
      </c>
      <c r="E159" t="s">
        <v>13</v>
      </c>
      <c r="F159">
        <v>3</v>
      </c>
      <c r="G159">
        <v>2</v>
      </c>
      <c r="H159" t="s">
        <v>2</v>
      </c>
      <c r="I159" t="s">
        <v>3</v>
      </c>
      <c r="J159" t="s">
        <v>611</v>
      </c>
      <c r="K159" t="s">
        <v>606</v>
      </c>
      <c r="L159" t="s">
        <v>831</v>
      </c>
      <c r="M159" s="7">
        <v>266.02205465262216</v>
      </c>
      <c r="N159" s="7">
        <v>300.92574610692219</v>
      </c>
      <c r="O159" s="7">
        <f>M159*'Emission and cost factors'!$D$8+N159*'Emission and cost factors'!$E$8</f>
        <v>194.29047468623486</v>
      </c>
      <c r="P159" s="8">
        <f>M159*'Emission and cost factors'!$D$9+N159*'Emission and cost factors'!$E$9</f>
        <v>55.779744102143219</v>
      </c>
      <c r="Q159" s="7">
        <f t="shared" si="28"/>
        <v>19.243571428571425</v>
      </c>
      <c r="R159" s="2">
        <f t="shared" si="29"/>
        <v>14</v>
      </c>
      <c r="S159" s="2">
        <f t="shared" si="30"/>
        <v>4</v>
      </c>
      <c r="T159" s="2">
        <f t="shared" si="31"/>
        <v>0</v>
      </c>
      <c r="U159" s="7">
        <f t="shared" si="32"/>
        <v>0.31228571428571433</v>
      </c>
      <c r="V159" s="7">
        <f t="shared" si="33"/>
        <v>1.5857142857142858E-2</v>
      </c>
      <c r="W159" s="7">
        <f t="shared" si="34"/>
        <v>0</v>
      </c>
      <c r="X159">
        <v>19.77</v>
      </c>
      <c r="Y159">
        <v>19.53</v>
      </c>
      <c r="Z159">
        <v>19.72</v>
      </c>
      <c r="AA159">
        <v>19.52</v>
      </c>
      <c r="AB159">
        <v>19.309999999999999</v>
      </c>
      <c r="AC159">
        <v>19.2</v>
      </c>
      <c r="AD159">
        <v>19.260000000000002</v>
      </c>
      <c r="AE159">
        <v>18.79</v>
      </c>
      <c r="AF159">
        <v>18.920000000000002</v>
      </c>
      <c r="AG159">
        <v>19.010000000000002</v>
      </c>
      <c r="AH159">
        <v>18.72</v>
      </c>
      <c r="AI159">
        <v>18.989999999999998</v>
      </c>
      <c r="AJ159">
        <v>19.190000000000001</v>
      </c>
      <c r="AK159">
        <v>19.48</v>
      </c>
      <c r="AL159">
        <v>0.128</v>
      </c>
      <c r="AM159">
        <v>0.23300000000000001</v>
      </c>
      <c r="AN159">
        <v>0.15</v>
      </c>
      <c r="AO159">
        <v>0.23300000000000001</v>
      </c>
      <c r="AP159">
        <v>0.311</v>
      </c>
      <c r="AQ159">
        <v>0.33900000000000002</v>
      </c>
      <c r="AR159">
        <v>0.32200000000000001</v>
      </c>
      <c r="AS159">
        <v>0.42799999999999999</v>
      </c>
      <c r="AT159">
        <v>0.41099999999999998</v>
      </c>
      <c r="AU159">
        <v>0.378</v>
      </c>
      <c r="AV159">
        <v>0.439</v>
      </c>
      <c r="AW159">
        <v>0.4</v>
      </c>
      <c r="AX159">
        <v>0.34399999999999997</v>
      </c>
      <c r="AY159">
        <v>0.25600000000000001</v>
      </c>
      <c r="AZ159">
        <v>0</v>
      </c>
      <c r="BA159">
        <v>0</v>
      </c>
      <c r="BB159">
        <v>0</v>
      </c>
      <c r="BC159">
        <v>0</v>
      </c>
      <c r="BD159">
        <v>0</v>
      </c>
      <c r="BE159">
        <v>0</v>
      </c>
      <c r="BF159">
        <v>0</v>
      </c>
      <c r="BG159">
        <v>8.3000000000000004E-2</v>
      </c>
      <c r="BH159">
        <v>3.3000000000000002E-2</v>
      </c>
      <c r="BI159">
        <v>0</v>
      </c>
      <c r="BJ159">
        <v>0.106</v>
      </c>
      <c r="BK159">
        <v>0</v>
      </c>
      <c r="BL159">
        <v>0</v>
      </c>
      <c r="BM159">
        <v>0</v>
      </c>
      <c r="BN159">
        <v>0</v>
      </c>
      <c r="BO159">
        <v>0</v>
      </c>
      <c r="BP159">
        <v>0</v>
      </c>
      <c r="BQ159">
        <v>0</v>
      </c>
      <c r="BR159">
        <v>0</v>
      </c>
      <c r="BS159">
        <v>0</v>
      </c>
      <c r="BT159">
        <v>0</v>
      </c>
      <c r="BU159">
        <v>0</v>
      </c>
      <c r="BV159">
        <v>0</v>
      </c>
      <c r="BW159">
        <v>0</v>
      </c>
      <c r="BX159">
        <v>0</v>
      </c>
      <c r="BY159">
        <v>0</v>
      </c>
      <c r="BZ159">
        <v>0</v>
      </c>
      <c r="CA159">
        <v>0</v>
      </c>
      <c r="CB159">
        <v>14.67</v>
      </c>
      <c r="CC159">
        <v>13.47</v>
      </c>
      <c r="CD159">
        <v>13.62</v>
      </c>
      <c r="CE159">
        <v>13.23</v>
      </c>
      <c r="CF159">
        <v>12.54</v>
      </c>
      <c r="CG159">
        <v>12.19</v>
      </c>
      <c r="CH159">
        <v>12.3</v>
      </c>
      <c r="CI159">
        <v>10.83</v>
      </c>
      <c r="CJ159">
        <v>10.43</v>
      </c>
      <c r="CK159">
        <v>10.89</v>
      </c>
      <c r="CL159">
        <v>10.06</v>
      </c>
      <c r="CM159">
        <v>10.64</v>
      </c>
      <c r="CN159">
        <v>11.75</v>
      </c>
      <c r="CO159">
        <v>12.61</v>
      </c>
      <c r="CP159">
        <v>1</v>
      </c>
      <c r="CQ159">
        <v>1</v>
      </c>
      <c r="CR159">
        <v>1</v>
      </c>
      <c r="CS159">
        <v>1</v>
      </c>
      <c r="CT159">
        <v>1</v>
      </c>
      <c r="CU159">
        <v>1</v>
      </c>
      <c r="CV159">
        <v>1</v>
      </c>
      <c r="CW159">
        <v>1</v>
      </c>
      <c r="CX159">
        <v>1</v>
      </c>
      <c r="CY159">
        <v>1</v>
      </c>
      <c r="CZ159">
        <v>1</v>
      </c>
      <c r="DA159">
        <v>1</v>
      </c>
      <c r="DB159">
        <v>1</v>
      </c>
      <c r="DC159">
        <v>1</v>
      </c>
      <c r="DD159">
        <v>1</v>
      </c>
      <c r="DE159">
        <v>1</v>
      </c>
      <c r="DF159">
        <v>1</v>
      </c>
      <c r="DG159">
        <v>1</v>
      </c>
      <c r="DH159">
        <v>1</v>
      </c>
      <c r="DI159">
        <v>1</v>
      </c>
      <c r="DJ159">
        <v>1</v>
      </c>
      <c r="DK159">
        <v>1</v>
      </c>
      <c r="DL159">
        <v>1</v>
      </c>
      <c r="DM159">
        <v>1</v>
      </c>
      <c r="DN159">
        <v>1</v>
      </c>
      <c r="DO159">
        <v>1</v>
      </c>
      <c r="DP159">
        <v>1</v>
      </c>
      <c r="DQ159">
        <v>1</v>
      </c>
      <c r="DR159">
        <v>1</v>
      </c>
      <c r="DS159">
        <v>1</v>
      </c>
      <c r="DT159">
        <v>1</v>
      </c>
      <c r="DU159">
        <v>1</v>
      </c>
      <c r="DV159">
        <v>1</v>
      </c>
      <c r="DW159">
        <v>1</v>
      </c>
      <c r="DX159">
        <v>1</v>
      </c>
      <c r="DY159">
        <v>1</v>
      </c>
      <c r="DZ159">
        <v>1</v>
      </c>
      <c r="EA159">
        <v>1</v>
      </c>
      <c r="EB159">
        <v>1</v>
      </c>
      <c r="EC159">
        <v>1</v>
      </c>
      <c r="ED159">
        <v>1</v>
      </c>
      <c r="EE159">
        <v>1</v>
      </c>
      <c r="EF159">
        <v>5.2050000000000001</v>
      </c>
      <c r="EG159">
        <v>4.0979999999999999</v>
      </c>
      <c r="EH159">
        <v>5.4370000000000003</v>
      </c>
      <c r="EI159">
        <v>3.105</v>
      </c>
      <c r="EJ159">
        <v>3.0009999999999999</v>
      </c>
      <c r="EK159">
        <v>2.956</v>
      </c>
      <c r="EL159">
        <v>3.0019999999999998</v>
      </c>
      <c r="EM159">
        <v>-3.5329999999999999</v>
      </c>
      <c r="EN159">
        <v>1.3009999999999999</v>
      </c>
      <c r="EO159">
        <v>-0.29699999999999999</v>
      </c>
      <c r="EP159">
        <v>-3.7</v>
      </c>
      <c r="EQ159">
        <v>3.6970000000000001</v>
      </c>
      <c r="ER159">
        <v>2.87</v>
      </c>
      <c r="ES159">
        <v>5.9969999999999999</v>
      </c>
      <c r="ET159">
        <v>124.14362550455699</v>
      </c>
      <c r="EU159">
        <v>140.432014849897</v>
      </c>
    </row>
    <row r="160" spans="1:151" x14ac:dyDescent="0.25">
      <c r="A160" t="s">
        <v>683</v>
      </c>
      <c r="B160" t="s">
        <v>833</v>
      </c>
      <c r="C160" t="s">
        <v>588</v>
      </c>
      <c r="D160">
        <v>150</v>
      </c>
      <c r="E160" t="s">
        <v>13</v>
      </c>
      <c r="F160">
        <v>3</v>
      </c>
      <c r="G160">
        <v>2</v>
      </c>
      <c r="H160" t="s">
        <v>2</v>
      </c>
      <c r="I160" t="s">
        <v>3</v>
      </c>
      <c r="J160" t="s">
        <v>5</v>
      </c>
      <c r="K160" t="s">
        <v>606</v>
      </c>
      <c r="L160" t="s">
        <v>831</v>
      </c>
      <c r="M160" s="7">
        <v>266.12243758719217</v>
      </c>
      <c r="N160" s="7">
        <v>300.31770077042574</v>
      </c>
      <c r="O160" s="7">
        <f>M160*'Emission and cost factors'!$D$8+N160*'Emission and cost factors'!$E$8</f>
        <v>194.03185424770618</v>
      </c>
      <c r="P160" s="8">
        <f>M160*'Emission and cost factors'!$D$9+N160*'Emission and cost factors'!$E$9</f>
        <v>55.692552619051554</v>
      </c>
      <c r="Q160" s="7">
        <f t="shared" si="28"/>
        <v>19.243571428571425</v>
      </c>
      <c r="R160" s="2">
        <f t="shared" si="29"/>
        <v>14</v>
      </c>
      <c r="S160" s="2">
        <f t="shared" si="30"/>
        <v>4</v>
      </c>
      <c r="T160" s="2">
        <f t="shared" si="31"/>
        <v>0</v>
      </c>
      <c r="U160" s="7">
        <f t="shared" si="32"/>
        <v>0.31228571428571433</v>
      </c>
      <c r="V160" s="7">
        <f t="shared" si="33"/>
        <v>1.5857142857142858E-2</v>
      </c>
      <c r="W160" s="7">
        <f t="shared" si="34"/>
        <v>0</v>
      </c>
      <c r="X160">
        <v>19.77</v>
      </c>
      <c r="Y160">
        <v>19.53</v>
      </c>
      <c r="Z160">
        <v>19.72</v>
      </c>
      <c r="AA160">
        <v>19.52</v>
      </c>
      <c r="AB160">
        <v>19.309999999999999</v>
      </c>
      <c r="AC160">
        <v>19.2</v>
      </c>
      <c r="AD160">
        <v>19.260000000000002</v>
      </c>
      <c r="AE160">
        <v>18.79</v>
      </c>
      <c r="AF160">
        <v>18.920000000000002</v>
      </c>
      <c r="AG160">
        <v>19.010000000000002</v>
      </c>
      <c r="AH160">
        <v>18.72</v>
      </c>
      <c r="AI160">
        <v>18.989999999999998</v>
      </c>
      <c r="AJ160">
        <v>19.190000000000001</v>
      </c>
      <c r="AK160">
        <v>19.48</v>
      </c>
      <c r="AL160">
        <v>0.128</v>
      </c>
      <c r="AM160">
        <v>0.23300000000000001</v>
      </c>
      <c r="AN160">
        <v>0.15</v>
      </c>
      <c r="AO160">
        <v>0.23300000000000001</v>
      </c>
      <c r="AP160">
        <v>0.311</v>
      </c>
      <c r="AQ160">
        <v>0.33900000000000002</v>
      </c>
      <c r="AR160">
        <v>0.32200000000000001</v>
      </c>
      <c r="AS160">
        <v>0.42799999999999999</v>
      </c>
      <c r="AT160">
        <v>0.41099999999999998</v>
      </c>
      <c r="AU160">
        <v>0.378</v>
      </c>
      <c r="AV160">
        <v>0.439</v>
      </c>
      <c r="AW160">
        <v>0.4</v>
      </c>
      <c r="AX160">
        <v>0.34399999999999997</v>
      </c>
      <c r="AY160">
        <v>0.25600000000000001</v>
      </c>
      <c r="AZ160">
        <v>0</v>
      </c>
      <c r="BA160">
        <v>0</v>
      </c>
      <c r="BB160">
        <v>0</v>
      </c>
      <c r="BC160">
        <v>0</v>
      </c>
      <c r="BD160">
        <v>0</v>
      </c>
      <c r="BE160">
        <v>0</v>
      </c>
      <c r="BF160">
        <v>0</v>
      </c>
      <c r="BG160">
        <v>8.3000000000000004E-2</v>
      </c>
      <c r="BH160">
        <v>3.3000000000000002E-2</v>
      </c>
      <c r="BI160">
        <v>0</v>
      </c>
      <c r="BJ160">
        <v>0.106</v>
      </c>
      <c r="BK160">
        <v>0</v>
      </c>
      <c r="BL160">
        <v>0</v>
      </c>
      <c r="BM160">
        <v>0</v>
      </c>
      <c r="BN160">
        <v>0</v>
      </c>
      <c r="BO160">
        <v>0</v>
      </c>
      <c r="BP160">
        <v>0</v>
      </c>
      <c r="BQ160">
        <v>0</v>
      </c>
      <c r="BR160">
        <v>0</v>
      </c>
      <c r="BS160">
        <v>0</v>
      </c>
      <c r="BT160">
        <v>0</v>
      </c>
      <c r="BU160">
        <v>0</v>
      </c>
      <c r="BV160">
        <v>0</v>
      </c>
      <c r="BW160">
        <v>0</v>
      </c>
      <c r="BX160">
        <v>0</v>
      </c>
      <c r="BY160">
        <v>0</v>
      </c>
      <c r="BZ160">
        <v>0</v>
      </c>
      <c r="CA160">
        <v>0</v>
      </c>
      <c r="CB160">
        <v>14.67</v>
      </c>
      <c r="CC160">
        <v>13.47</v>
      </c>
      <c r="CD160">
        <v>13.62</v>
      </c>
      <c r="CE160">
        <v>13.23</v>
      </c>
      <c r="CF160">
        <v>12.54</v>
      </c>
      <c r="CG160">
        <v>12.19</v>
      </c>
      <c r="CH160">
        <v>12.3</v>
      </c>
      <c r="CI160">
        <v>10.83</v>
      </c>
      <c r="CJ160">
        <v>10.43</v>
      </c>
      <c r="CK160">
        <v>10.89</v>
      </c>
      <c r="CL160">
        <v>10.06</v>
      </c>
      <c r="CM160">
        <v>10.64</v>
      </c>
      <c r="CN160">
        <v>11.75</v>
      </c>
      <c r="CO160">
        <v>12.61</v>
      </c>
      <c r="CP160">
        <v>1</v>
      </c>
      <c r="CQ160">
        <v>1</v>
      </c>
      <c r="CR160">
        <v>1</v>
      </c>
      <c r="CS160">
        <v>1</v>
      </c>
      <c r="CT160">
        <v>1</v>
      </c>
      <c r="CU160">
        <v>1</v>
      </c>
      <c r="CV160">
        <v>1</v>
      </c>
      <c r="CW160">
        <v>1</v>
      </c>
      <c r="CX160">
        <v>1</v>
      </c>
      <c r="CY160">
        <v>1</v>
      </c>
      <c r="CZ160">
        <v>1</v>
      </c>
      <c r="DA160">
        <v>1</v>
      </c>
      <c r="DB160">
        <v>1</v>
      </c>
      <c r="DC160">
        <v>1</v>
      </c>
      <c r="DD160">
        <v>1</v>
      </c>
      <c r="DE160">
        <v>1</v>
      </c>
      <c r="DF160">
        <v>1</v>
      </c>
      <c r="DG160">
        <v>1</v>
      </c>
      <c r="DH160">
        <v>1</v>
      </c>
      <c r="DI160">
        <v>1</v>
      </c>
      <c r="DJ160">
        <v>1</v>
      </c>
      <c r="DK160">
        <v>1</v>
      </c>
      <c r="DL160">
        <v>1</v>
      </c>
      <c r="DM160">
        <v>1</v>
      </c>
      <c r="DN160">
        <v>1</v>
      </c>
      <c r="DO160">
        <v>1</v>
      </c>
      <c r="DP160">
        <v>1</v>
      </c>
      <c r="DQ160">
        <v>1</v>
      </c>
      <c r="DR160">
        <v>1</v>
      </c>
      <c r="DS160">
        <v>1</v>
      </c>
      <c r="DT160">
        <v>1</v>
      </c>
      <c r="DU160">
        <v>1</v>
      </c>
      <c r="DV160">
        <v>1</v>
      </c>
      <c r="DW160">
        <v>1</v>
      </c>
      <c r="DX160">
        <v>1</v>
      </c>
      <c r="DY160">
        <v>1</v>
      </c>
      <c r="DZ160">
        <v>1</v>
      </c>
      <c r="EA160">
        <v>1</v>
      </c>
      <c r="EB160">
        <v>1</v>
      </c>
      <c r="EC160">
        <v>1</v>
      </c>
      <c r="ED160">
        <v>1</v>
      </c>
      <c r="EE160">
        <v>1</v>
      </c>
      <c r="EF160">
        <v>5.2050000000000001</v>
      </c>
      <c r="EG160">
        <v>4.0979999999999999</v>
      </c>
      <c r="EH160">
        <v>5.4370000000000003</v>
      </c>
      <c r="EI160">
        <v>3.105</v>
      </c>
      <c r="EJ160">
        <v>3.0009999999999999</v>
      </c>
      <c r="EK160">
        <v>2.956</v>
      </c>
      <c r="EL160">
        <v>3.0019999999999998</v>
      </c>
      <c r="EM160">
        <v>-3.5329999999999999</v>
      </c>
      <c r="EN160">
        <v>1.3009999999999999</v>
      </c>
      <c r="EO160">
        <v>-0.29699999999999999</v>
      </c>
      <c r="EP160">
        <v>-3.7</v>
      </c>
      <c r="EQ160">
        <v>3.6970000000000001</v>
      </c>
      <c r="ER160">
        <v>2.87</v>
      </c>
      <c r="ES160">
        <v>5.9969999999999999</v>
      </c>
      <c r="ET160">
        <v>124.19047087402301</v>
      </c>
      <c r="EU160">
        <v>140.148260359532</v>
      </c>
    </row>
    <row r="161" spans="1:151" x14ac:dyDescent="0.25">
      <c r="A161" t="s">
        <v>684</v>
      </c>
      <c r="B161" t="s">
        <v>833</v>
      </c>
      <c r="C161" t="s">
        <v>588</v>
      </c>
      <c r="D161">
        <v>157</v>
      </c>
      <c r="E161" t="s">
        <v>13</v>
      </c>
      <c r="F161">
        <v>3</v>
      </c>
      <c r="G161">
        <v>2</v>
      </c>
      <c r="H161" t="s">
        <v>8</v>
      </c>
      <c r="I161" t="s">
        <v>612</v>
      </c>
      <c r="J161" t="s">
        <v>611</v>
      </c>
      <c r="K161" t="s">
        <v>606</v>
      </c>
      <c r="L161" t="s">
        <v>831</v>
      </c>
      <c r="M161" s="7">
        <v>207.32954284667957</v>
      </c>
      <c r="N161" s="7">
        <v>153.11986134760824</v>
      </c>
      <c r="O161" s="7">
        <f>M161*'Emission and cost factors'!$D$8+N161*'Emission and cost factors'!$E$8</f>
        <v>113.97434021770249</v>
      </c>
      <c r="P161" s="8">
        <f>M161*'Emission and cost factors'!$D$9+N161*'Emission and cost factors'!$E$9</f>
        <v>31.261160916008414</v>
      </c>
      <c r="Q161" s="7">
        <f t="shared" si="28"/>
        <v>20.423571428571424</v>
      </c>
      <c r="R161" s="2">
        <f t="shared" si="29"/>
        <v>0</v>
      </c>
      <c r="S161" s="2">
        <f t="shared" si="30"/>
        <v>0</v>
      </c>
      <c r="T161" s="2">
        <f t="shared" si="31"/>
        <v>0</v>
      </c>
      <c r="U161" s="7">
        <f t="shared" si="32"/>
        <v>0</v>
      </c>
      <c r="V161" s="7">
        <f t="shared" si="33"/>
        <v>0</v>
      </c>
      <c r="W161" s="7">
        <f t="shared" si="34"/>
        <v>0</v>
      </c>
      <c r="X161">
        <v>20.71</v>
      </c>
      <c r="Y161">
        <v>20.58</v>
      </c>
      <c r="Z161">
        <v>20.66</v>
      </c>
      <c r="AA161">
        <v>20.54</v>
      </c>
      <c r="AB161">
        <v>20.45</v>
      </c>
      <c r="AC161">
        <v>20.350000000000001</v>
      </c>
      <c r="AD161">
        <v>20.39</v>
      </c>
      <c r="AE161">
        <v>20.16</v>
      </c>
      <c r="AF161">
        <v>20.28</v>
      </c>
      <c r="AG161">
        <v>20.309999999999999</v>
      </c>
      <c r="AH161">
        <v>20.190000000000001</v>
      </c>
      <c r="AI161">
        <v>20.329999999999998</v>
      </c>
      <c r="AJ161">
        <v>20.399999999999999</v>
      </c>
      <c r="AK161">
        <v>20.58</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17.29</v>
      </c>
      <c r="CC161">
        <v>16.05</v>
      </c>
      <c r="CD161">
        <v>15.96</v>
      </c>
      <c r="CE161">
        <v>15.61</v>
      </c>
      <c r="CF161">
        <v>15.25</v>
      </c>
      <c r="CG161">
        <v>14.88</v>
      </c>
      <c r="CH161">
        <v>15.15</v>
      </c>
      <c r="CI161">
        <v>14.15</v>
      </c>
      <c r="CJ161">
        <v>14.13</v>
      </c>
      <c r="CK161">
        <v>14.41</v>
      </c>
      <c r="CL161">
        <v>14.15</v>
      </c>
      <c r="CM161">
        <v>14.44</v>
      </c>
      <c r="CN161">
        <v>15.17</v>
      </c>
      <c r="CO161">
        <v>15.69</v>
      </c>
      <c r="CP161">
        <v>1</v>
      </c>
      <c r="CQ161">
        <v>1</v>
      </c>
      <c r="CR161">
        <v>1</v>
      </c>
      <c r="CS161">
        <v>1</v>
      </c>
      <c r="CT161">
        <v>1</v>
      </c>
      <c r="CU161">
        <v>1</v>
      </c>
      <c r="CV161">
        <v>1</v>
      </c>
      <c r="CW161">
        <v>1</v>
      </c>
      <c r="CX161">
        <v>1</v>
      </c>
      <c r="CY161">
        <v>1</v>
      </c>
      <c r="CZ161">
        <v>1</v>
      </c>
      <c r="DA161">
        <v>1</v>
      </c>
      <c r="DB161">
        <v>1</v>
      </c>
      <c r="DC161">
        <v>1</v>
      </c>
      <c r="DD161">
        <v>1</v>
      </c>
      <c r="DE161">
        <v>1</v>
      </c>
      <c r="DF161">
        <v>1</v>
      </c>
      <c r="DG161">
        <v>1</v>
      </c>
      <c r="DH161">
        <v>1</v>
      </c>
      <c r="DI161">
        <v>1</v>
      </c>
      <c r="DJ161">
        <v>1</v>
      </c>
      <c r="DK161">
        <v>1</v>
      </c>
      <c r="DL161">
        <v>1</v>
      </c>
      <c r="DM161">
        <v>1</v>
      </c>
      <c r="DN161">
        <v>1</v>
      </c>
      <c r="DO161">
        <v>1</v>
      </c>
      <c r="DP161">
        <v>1</v>
      </c>
      <c r="DQ161">
        <v>1</v>
      </c>
      <c r="DR161">
        <v>1</v>
      </c>
      <c r="DS161">
        <v>1</v>
      </c>
      <c r="DT161">
        <v>1</v>
      </c>
      <c r="DU161">
        <v>1</v>
      </c>
      <c r="DV161">
        <v>1</v>
      </c>
      <c r="DW161">
        <v>1</v>
      </c>
      <c r="DX161">
        <v>1</v>
      </c>
      <c r="DY161">
        <v>1</v>
      </c>
      <c r="DZ161">
        <v>1</v>
      </c>
      <c r="EA161">
        <v>1</v>
      </c>
      <c r="EB161">
        <v>1</v>
      </c>
      <c r="EC161">
        <v>1</v>
      </c>
      <c r="ED161">
        <v>1</v>
      </c>
      <c r="EE161">
        <v>1</v>
      </c>
      <c r="EF161">
        <v>5.2050000000000001</v>
      </c>
      <c r="EG161">
        <v>4.0979999999999999</v>
      </c>
      <c r="EH161">
        <v>5.4370000000000003</v>
      </c>
      <c r="EI161">
        <v>3.105</v>
      </c>
      <c r="EJ161">
        <v>3.0009999999999999</v>
      </c>
      <c r="EK161">
        <v>2.956</v>
      </c>
      <c r="EL161">
        <v>3.0019999999999998</v>
      </c>
      <c r="EM161">
        <v>-3.5329999999999999</v>
      </c>
      <c r="EN161">
        <v>1.3009999999999999</v>
      </c>
      <c r="EO161">
        <v>-0.29699999999999999</v>
      </c>
      <c r="EP161">
        <v>-3.7</v>
      </c>
      <c r="EQ161">
        <v>3.6970000000000001</v>
      </c>
      <c r="ER161">
        <v>2.87</v>
      </c>
      <c r="ES161">
        <v>5.9969999999999999</v>
      </c>
      <c r="ET161">
        <v>96.753786661783806</v>
      </c>
      <c r="EU161">
        <v>71.455935295550503</v>
      </c>
    </row>
    <row r="162" spans="1:151" x14ac:dyDescent="0.25">
      <c r="A162" t="s">
        <v>685</v>
      </c>
      <c r="B162" t="s">
        <v>833</v>
      </c>
      <c r="C162" t="s">
        <v>588</v>
      </c>
      <c r="D162">
        <v>158</v>
      </c>
      <c r="E162" t="s">
        <v>13</v>
      </c>
      <c r="F162">
        <v>3</v>
      </c>
      <c r="G162">
        <v>2</v>
      </c>
      <c r="H162" t="s">
        <v>8</v>
      </c>
      <c r="I162" t="s">
        <v>612</v>
      </c>
      <c r="J162" t="s">
        <v>5</v>
      </c>
      <c r="K162" t="s">
        <v>606</v>
      </c>
      <c r="L162" t="s">
        <v>831</v>
      </c>
      <c r="M162" s="7">
        <v>207.65971367536264</v>
      </c>
      <c r="N162" s="7">
        <v>152.76111663393255</v>
      </c>
      <c r="O162" s="7">
        <f>M162*'Emission and cost factors'!$D$8+N162*'Emission and cost factors'!$E$8</f>
        <v>113.87865352343513</v>
      </c>
      <c r="P162" s="8">
        <f>M162*'Emission and cost factors'!$D$9+N162*'Emission and cost factors'!$E$9</f>
        <v>31.220556042104384</v>
      </c>
      <c r="Q162" s="7">
        <f t="shared" si="28"/>
        <v>20.423571428571424</v>
      </c>
      <c r="R162" s="2">
        <f t="shared" si="29"/>
        <v>0</v>
      </c>
      <c r="S162" s="2">
        <f t="shared" si="30"/>
        <v>0</v>
      </c>
      <c r="T162" s="2">
        <f t="shared" si="31"/>
        <v>0</v>
      </c>
      <c r="U162" s="7">
        <f t="shared" si="32"/>
        <v>0</v>
      </c>
      <c r="V162" s="7">
        <f t="shared" si="33"/>
        <v>0</v>
      </c>
      <c r="W162" s="7">
        <f t="shared" si="34"/>
        <v>0</v>
      </c>
      <c r="X162">
        <v>20.71</v>
      </c>
      <c r="Y162">
        <v>20.58</v>
      </c>
      <c r="Z162">
        <v>20.66</v>
      </c>
      <c r="AA162">
        <v>20.54</v>
      </c>
      <c r="AB162">
        <v>20.45</v>
      </c>
      <c r="AC162">
        <v>20.350000000000001</v>
      </c>
      <c r="AD162">
        <v>20.39</v>
      </c>
      <c r="AE162">
        <v>20.16</v>
      </c>
      <c r="AF162">
        <v>20.28</v>
      </c>
      <c r="AG162">
        <v>20.309999999999999</v>
      </c>
      <c r="AH162">
        <v>20.190000000000001</v>
      </c>
      <c r="AI162">
        <v>20.329999999999998</v>
      </c>
      <c r="AJ162">
        <v>20.399999999999999</v>
      </c>
      <c r="AK162">
        <v>20.58</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17.29</v>
      </c>
      <c r="CC162">
        <v>16.05</v>
      </c>
      <c r="CD162">
        <v>15.96</v>
      </c>
      <c r="CE162">
        <v>15.61</v>
      </c>
      <c r="CF162">
        <v>15.25</v>
      </c>
      <c r="CG162">
        <v>14.88</v>
      </c>
      <c r="CH162">
        <v>15.15</v>
      </c>
      <c r="CI162">
        <v>14.15</v>
      </c>
      <c r="CJ162">
        <v>14.13</v>
      </c>
      <c r="CK162">
        <v>14.41</v>
      </c>
      <c r="CL162">
        <v>14.17</v>
      </c>
      <c r="CM162">
        <v>14.44</v>
      </c>
      <c r="CN162">
        <v>15.17</v>
      </c>
      <c r="CO162">
        <v>15.69</v>
      </c>
      <c r="CP162">
        <v>1</v>
      </c>
      <c r="CQ162">
        <v>1</v>
      </c>
      <c r="CR162">
        <v>1</v>
      </c>
      <c r="CS162">
        <v>1</v>
      </c>
      <c r="CT162">
        <v>1</v>
      </c>
      <c r="CU162">
        <v>1</v>
      </c>
      <c r="CV162">
        <v>1</v>
      </c>
      <c r="CW162">
        <v>1</v>
      </c>
      <c r="CX162">
        <v>1</v>
      </c>
      <c r="CY162">
        <v>1</v>
      </c>
      <c r="CZ162">
        <v>1</v>
      </c>
      <c r="DA162">
        <v>1</v>
      </c>
      <c r="DB162">
        <v>1</v>
      </c>
      <c r="DC162">
        <v>1</v>
      </c>
      <c r="DD162">
        <v>1</v>
      </c>
      <c r="DE162">
        <v>1</v>
      </c>
      <c r="DF162">
        <v>1</v>
      </c>
      <c r="DG162">
        <v>1</v>
      </c>
      <c r="DH162">
        <v>1</v>
      </c>
      <c r="DI162">
        <v>1</v>
      </c>
      <c r="DJ162">
        <v>1</v>
      </c>
      <c r="DK162">
        <v>1</v>
      </c>
      <c r="DL162">
        <v>1</v>
      </c>
      <c r="DM162">
        <v>1</v>
      </c>
      <c r="DN162">
        <v>1</v>
      </c>
      <c r="DO162">
        <v>1</v>
      </c>
      <c r="DP162">
        <v>1</v>
      </c>
      <c r="DQ162">
        <v>1</v>
      </c>
      <c r="DR162">
        <v>1</v>
      </c>
      <c r="DS162">
        <v>1</v>
      </c>
      <c r="DT162">
        <v>1</v>
      </c>
      <c r="DU162">
        <v>1</v>
      </c>
      <c r="DV162">
        <v>1</v>
      </c>
      <c r="DW162">
        <v>1</v>
      </c>
      <c r="DX162">
        <v>1</v>
      </c>
      <c r="DY162">
        <v>1</v>
      </c>
      <c r="DZ162">
        <v>1</v>
      </c>
      <c r="EA162">
        <v>1</v>
      </c>
      <c r="EB162">
        <v>1</v>
      </c>
      <c r="EC162">
        <v>1</v>
      </c>
      <c r="ED162">
        <v>1</v>
      </c>
      <c r="EE162">
        <v>1</v>
      </c>
      <c r="EF162">
        <v>5.2050000000000001</v>
      </c>
      <c r="EG162">
        <v>4.0979999999999999</v>
      </c>
      <c r="EH162">
        <v>5.4370000000000003</v>
      </c>
      <c r="EI162">
        <v>3.105</v>
      </c>
      <c r="EJ162">
        <v>3.0009999999999999</v>
      </c>
      <c r="EK162">
        <v>2.956</v>
      </c>
      <c r="EL162">
        <v>3.0019999999999998</v>
      </c>
      <c r="EM162">
        <v>-3.5329999999999999</v>
      </c>
      <c r="EN162">
        <v>1.3009999999999999</v>
      </c>
      <c r="EO162">
        <v>-0.29699999999999999</v>
      </c>
      <c r="EP162">
        <v>-3.7</v>
      </c>
      <c r="EQ162">
        <v>3.6970000000000001</v>
      </c>
      <c r="ER162">
        <v>2.87</v>
      </c>
      <c r="ES162">
        <v>5.9969999999999999</v>
      </c>
      <c r="ET162">
        <v>96.907866381835902</v>
      </c>
      <c r="EU162">
        <v>71.288521095835193</v>
      </c>
    </row>
    <row r="163" spans="1:151" x14ac:dyDescent="0.25">
      <c r="A163" t="s">
        <v>686</v>
      </c>
      <c r="B163" t="s">
        <v>833</v>
      </c>
      <c r="C163" t="s">
        <v>588</v>
      </c>
      <c r="D163">
        <v>159</v>
      </c>
      <c r="E163" t="s">
        <v>13</v>
      </c>
      <c r="F163">
        <v>3</v>
      </c>
      <c r="G163">
        <v>2</v>
      </c>
      <c r="H163" t="s">
        <v>8</v>
      </c>
      <c r="I163" t="s">
        <v>7</v>
      </c>
      <c r="J163" t="s">
        <v>611</v>
      </c>
      <c r="K163" t="s">
        <v>606</v>
      </c>
      <c r="L163" t="s">
        <v>831</v>
      </c>
      <c r="M163" s="7">
        <v>200.82880261230451</v>
      </c>
      <c r="N163" s="7">
        <v>153.44168196940032</v>
      </c>
      <c r="O163" s="7">
        <f>M163*'Emission and cost factors'!$D$8+N163*'Emission and cost factors'!$E$8</f>
        <v>112.75722225450809</v>
      </c>
      <c r="P163" s="8">
        <f>M163*'Emission and cost factors'!$D$9+N163*'Emission and cost factors'!$E$9</f>
        <v>31.04940439990223</v>
      </c>
      <c r="Q163" s="7">
        <f t="shared" si="28"/>
        <v>20.59</v>
      </c>
      <c r="R163" s="2">
        <f t="shared" si="29"/>
        <v>0</v>
      </c>
      <c r="S163" s="2">
        <f t="shared" si="30"/>
        <v>0</v>
      </c>
      <c r="T163" s="2">
        <f t="shared" si="31"/>
        <v>0</v>
      </c>
      <c r="U163" s="7">
        <f t="shared" si="32"/>
        <v>0</v>
      </c>
      <c r="V163" s="7">
        <f t="shared" si="33"/>
        <v>0</v>
      </c>
      <c r="W163" s="7">
        <f t="shared" si="34"/>
        <v>0</v>
      </c>
      <c r="X163">
        <v>20.85</v>
      </c>
      <c r="Y163">
        <v>20.74</v>
      </c>
      <c r="Z163">
        <v>20.81</v>
      </c>
      <c r="AA163">
        <v>20.69</v>
      </c>
      <c r="AB163">
        <v>20.62</v>
      </c>
      <c r="AC163">
        <v>20.52</v>
      </c>
      <c r="AD163">
        <v>20.56</v>
      </c>
      <c r="AE163">
        <v>20.36</v>
      </c>
      <c r="AF163">
        <v>20.46</v>
      </c>
      <c r="AG163">
        <v>20.49</v>
      </c>
      <c r="AH163">
        <v>20.38</v>
      </c>
      <c r="AI163">
        <v>20.5</v>
      </c>
      <c r="AJ163">
        <v>20.56</v>
      </c>
      <c r="AK163">
        <v>20.72</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17.48</v>
      </c>
      <c r="CC163">
        <v>16.25</v>
      </c>
      <c r="CD163">
        <v>16.09</v>
      </c>
      <c r="CE163">
        <v>15.67</v>
      </c>
      <c r="CF163">
        <v>15.34</v>
      </c>
      <c r="CG163">
        <v>14.95</v>
      </c>
      <c r="CH163">
        <v>15.21</v>
      </c>
      <c r="CI163">
        <v>14.35</v>
      </c>
      <c r="CJ163">
        <v>14.39</v>
      </c>
      <c r="CK163">
        <v>14.6</v>
      </c>
      <c r="CL163">
        <v>14.28</v>
      </c>
      <c r="CM163">
        <v>14.62</v>
      </c>
      <c r="CN163">
        <v>15.26</v>
      </c>
      <c r="CO163">
        <v>15.72</v>
      </c>
      <c r="CP163">
        <v>1</v>
      </c>
      <c r="CQ163">
        <v>1</v>
      </c>
      <c r="CR163">
        <v>1</v>
      </c>
      <c r="CS163">
        <v>1</v>
      </c>
      <c r="CT163">
        <v>1</v>
      </c>
      <c r="CU163">
        <v>1</v>
      </c>
      <c r="CV163">
        <v>1</v>
      </c>
      <c r="CW163">
        <v>1</v>
      </c>
      <c r="CX163">
        <v>1</v>
      </c>
      <c r="CY163">
        <v>1</v>
      </c>
      <c r="CZ163">
        <v>1</v>
      </c>
      <c r="DA163">
        <v>1</v>
      </c>
      <c r="DB163">
        <v>1</v>
      </c>
      <c r="DC163">
        <v>1</v>
      </c>
      <c r="DD163">
        <v>1</v>
      </c>
      <c r="DE163">
        <v>1</v>
      </c>
      <c r="DF163">
        <v>1</v>
      </c>
      <c r="DG163">
        <v>1</v>
      </c>
      <c r="DH163">
        <v>1</v>
      </c>
      <c r="DI163">
        <v>1</v>
      </c>
      <c r="DJ163">
        <v>1</v>
      </c>
      <c r="DK163">
        <v>1</v>
      </c>
      <c r="DL163">
        <v>1</v>
      </c>
      <c r="DM163">
        <v>1</v>
      </c>
      <c r="DN163">
        <v>1</v>
      </c>
      <c r="DO163">
        <v>1</v>
      </c>
      <c r="DP163">
        <v>1</v>
      </c>
      <c r="DQ163">
        <v>1</v>
      </c>
      <c r="DR163">
        <v>1</v>
      </c>
      <c r="DS163">
        <v>1</v>
      </c>
      <c r="DT163">
        <v>1</v>
      </c>
      <c r="DU163">
        <v>1</v>
      </c>
      <c r="DV163">
        <v>1</v>
      </c>
      <c r="DW163">
        <v>1</v>
      </c>
      <c r="DX163">
        <v>1</v>
      </c>
      <c r="DY163">
        <v>1</v>
      </c>
      <c r="DZ163">
        <v>1</v>
      </c>
      <c r="EA163">
        <v>1</v>
      </c>
      <c r="EB163">
        <v>1</v>
      </c>
      <c r="EC163">
        <v>1</v>
      </c>
      <c r="ED163">
        <v>1</v>
      </c>
      <c r="EE163">
        <v>1</v>
      </c>
      <c r="EF163">
        <v>5.2050000000000001</v>
      </c>
      <c r="EG163">
        <v>4.0979999999999999</v>
      </c>
      <c r="EH163">
        <v>5.4370000000000003</v>
      </c>
      <c r="EI163">
        <v>3.105</v>
      </c>
      <c r="EJ163">
        <v>3.0009999999999999</v>
      </c>
      <c r="EK163">
        <v>2.956</v>
      </c>
      <c r="EL163">
        <v>3.0019999999999998</v>
      </c>
      <c r="EM163">
        <v>-3.5329999999999999</v>
      </c>
      <c r="EN163">
        <v>1.3009999999999999</v>
      </c>
      <c r="EO163">
        <v>-0.29699999999999999</v>
      </c>
      <c r="EP163">
        <v>-3.7</v>
      </c>
      <c r="EQ163">
        <v>3.6970000000000001</v>
      </c>
      <c r="ER163">
        <v>2.87</v>
      </c>
      <c r="ES163">
        <v>5.9969999999999999</v>
      </c>
      <c r="ET163">
        <v>93.720107885742095</v>
      </c>
      <c r="EU163">
        <v>71.606118252386807</v>
      </c>
    </row>
    <row r="164" spans="1:151" x14ac:dyDescent="0.25">
      <c r="A164" t="s">
        <v>687</v>
      </c>
      <c r="B164" t="s">
        <v>833</v>
      </c>
      <c r="C164" t="s">
        <v>588</v>
      </c>
      <c r="D164">
        <v>160</v>
      </c>
      <c r="E164" t="s">
        <v>13</v>
      </c>
      <c r="F164">
        <v>3</v>
      </c>
      <c r="G164">
        <v>2</v>
      </c>
      <c r="H164" t="s">
        <v>8</v>
      </c>
      <c r="I164" t="s">
        <v>7</v>
      </c>
      <c r="J164" t="s">
        <v>5</v>
      </c>
      <c r="K164" t="s">
        <v>606</v>
      </c>
      <c r="L164" t="s">
        <v>831</v>
      </c>
      <c r="M164" s="7">
        <v>202.03275109863279</v>
      </c>
      <c r="N164" s="7">
        <v>152.89860880459906</v>
      </c>
      <c r="O164" s="7">
        <f>M164*'Emission and cost factors'!$D$8+N164*'Emission and cost factors'!$E$8</f>
        <v>112.76023778082845</v>
      </c>
      <c r="P164" s="8">
        <f>M164*'Emission and cost factors'!$D$9+N164*'Emission and cost factors'!$E$9</f>
        <v>31.016101364635169</v>
      </c>
      <c r="Q164" s="7">
        <f t="shared" si="28"/>
        <v>20.59</v>
      </c>
      <c r="R164" s="2">
        <f t="shared" si="29"/>
        <v>0</v>
      </c>
      <c r="S164" s="2">
        <f t="shared" si="30"/>
        <v>0</v>
      </c>
      <c r="T164" s="2">
        <f t="shared" si="31"/>
        <v>0</v>
      </c>
      <c r="U164" s="7">
        <f t="shared" si="32"/>
        <v>0</v>
      </c>
      <c r="V164" s="7">
        <f t="shared" si="33"/>
        <v>0</v>
      </c>
      <c r="W164" s="7">
        <f t="shared" si="34"/>
        <v>0</v>
      </c>
      <c r="X164">
        <v>20.85</v>
      </c>
      <c r="Y164">
        <v>20.74</v>
      </c>
      <c r="Z164">
        <v>20.81</v>
      </c>
      <c r="AA164">
        <v>20.69</v>
      </c>
      <c r="AB164">
        <v>20.62</v>
      </c>
      <c r="AC164">
        <v>20.52</v>
      </c>
      <c r="AD164">
        <v>20.56</v>
      </c>
      <c r="AE164">
        <v>20.36</v>
      </c>
      <c r="AF164">
        <v>20.46</v>
      </c>
      <c r="AG164">
        <v>20.49</v>
      </c>
      <c r="AH164">
        <v>20.38</v>
      </c>
      <c r="AI164">
        <v>20.5</v>
      </c>
      <c r="AJ164">
        <v>20.56</v>
      </c>
      <c r="AK164">
        <v>20.72</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17.48</v>
      </c>
      <c r="CC164">
        <v>16.25</v>
      </c>
      <c r="CD164">
        <v>16.09</v>
      </c>
      <c r="CE164">
        <v>15.67</v>
      </c>
      <c r="CF164">
        <v>15.34</v>
      </c>
      <c r="CG164">
        <v>14.95</v>
      </c>
      <c r="CH164">
        <v>15.21</v>
      </c>
      <c r="CI164">
        <v>14.35</v>
      </c>
      <c r="CJ164">
        <v>14.39</v>
      </c>
      <c r="CK164">
        <v>14.59</v>
      </c>
      <c r="CL164">
        <v>14.28</v>
      </c>
      <c r="CM164">
        <v>14.62</v>
      </c>
      <c r="CN164">
        <v>15.26</v>
      </c>
      <c r="CO164">
        <v>15.72</v>
      </c>
      <c r="CP164">
        <v>1</v>
      </c>
      <c r="CQ164">
        <v>1</v>
      </c>
      <c r="CR164">
        <v>1</v>
      </c>
      <c r="CS164">
        <v>1</v>
      </c>
      <c r="CT164">
        <v>1</v>
      </c>
      <c r="CU164">
        <v>1</v>
      </c>
      <c r="CV164">
        <v>1</v>
      </c>
      <c r="CW164">
        <v>1</v>
      </c>
      <c r="CX164">
        <v>1</v>
      </c>
      <c r="CY164">
        <v>1</v>
      </c>
      <c r="CZ164">
        <v>1</v>
      </c>
      <c r="DA164">
        <v>1</v>
      </c>
      <c r="DB164">
        <v>1</v>
      </c>
      <c r="DC164">
        <v>1</v>
      </c>
      <c r="DD164">
        <v>1</v>
      </c>
      <c r="DE164">
        <v>1</v>
      </c>
      <c r="DF164">
        <v>1</v>
      </c>
      <c r="DG164">
        <v>1</v>
      </c>
      <c r="DH164">
        <v>1</v>
      </c>
      <c r="DI164">
        <v>1</v>
      </c>
      <c r="DJ164">
        <v>1</v>
      </c>
      <c r="DK164">
        <v>1</v>
      </c>
      <c r="DL164">
        <v>1</v>
      </c>
      <c r="DM164">
        <v>1</v>
      </c>
      <c r="DN164">
        <v>1</v>
      </c>
      <c r="DO164">
        <v>1</v>
      </c>
      <c r="DP164">
        <v>1</v>
      </c>
      <c r="DQ164">
        <v>1</v>
      </c>
      <c r="DR164">
        <v>1</v>
      </c>
      <c r="DS164">
        <v>1</v>
      </c>
      <c r="DT164">
        <v>1</v>
      </c>
      <c r="DU164">
        <v>1</v>
      </c>
      <c r="DV164">
        <v>1</v>
      </c>
      <c r="DW164">
        <v>1</v>
      </c>
      <c r="DX164">
        <v>1</v>
      </c>
      <c r="DY164">
        <v>1</v>
      </c>
      <c r="DZ164">
        <v>1</v>
      </c>
      <c r="EA164">
        <v>1</v>
      </c>
      <c r="EB164">
        <v>1</v>
      </c>
      <c r="EC164">
        <v>1</v>
      </c>
      <c r="ED164">
        <v>1</v>
      </c>
      <c r="EE164">
        <v>1</v>
      </c>
      <c r="EF164">
        <v>5.2050000000000001</v>
      </c>
      <c r="EG164">
        <v>4.0979999999999999</v>
      </c>
      <c r="EH164">
        <v>5.4370000000000003</v>
      </c>
      <c r="EI164">
        <v>3.105</v>
      </c>
      <c r="EJ164">
        <v>3.0009999999999999</v>
      </c>
      <c r="EK164">
        <v>2.956</v>
      </c>
      <c r="EL164">
        <v>3.0019999999999998</v>
      </c>
      <c r="EM164">
        <v>-3.5329999999999999</v>
      </c>
      <c r="EN164">
        <v>1.3009999999999999</v>
      </c>
      <c r="EO164">
        <v>-0.29699999999999999</v>
      </c>
      <c r="EP164">
        <v>-3.7</v>
      </c>
      <c r="EQ164">
        <v>3.6970000000000001</v>
      </c>
      <c r="ER164">
        <v>2.87</v>
      </c>
      <c r="ES164">
        <v>5.9969999999999999</v>
      </c>
      <c r="ET164">
        <v>94.281950512695303</v>
      </c>
      <c r="EU164">
        <v>71.352684108812895</v>
      </c>
    </row>
    <row r="165" spans="1:151" x14ac:dyDescent="0.25">
      <c r="A165" t="s">
        <v>688</v>
      </c>
      <c r="B165" t="s">
        <v>833</v>
      </c>
      <c r="C165" t="s">
        <v>588</v>
      </c>
      <c r="D165">
        <v>161</v>
      </c>
      <c r="E165" t="s">
        <v>13</v>
      </c>
      <c r="F165">
        <v>3</v>
      </c>
      <c r="G165">
        <v>2</v>
      </c>
      <c r="H165" t="s">
        <v>8</v>
      </c>
      <c r="I165" t="s">
        <v>3</v>
      </c>
      <c r="J165" t="s">
        <v>611</v>
      </c>
      <c r="K165" t="s">
        <v>606</v>
      </c>
      <c r="L165" t="s">
        <v>831</v>
      </c>
      <c r="M165" s="7">
        <v>207.7209342912945</v>
      </c>
      <c r="N165" s="7">
        <v>149.20554352126777</v>
      </c>
      <c r="O165" s="7">
        <f>M165*'Emission and cost factors'!$D$8+N165*'Emission and cost factors'!$E$8</f>
        <v>112.25594622095502</v>
      </c>
      <c r="P165" s="8">
        <f>M165*'Emission and cost factors'!$D$9+N165*'Emission and cost factors'!$E$9</f>
        <v>30.689668899841944</v>
      </c>
      <c r="Q165" s="7">
        <f t="shared" si="28"/>
        <v>20.223571428571429</v>
      </c>
      <c r="R165" s="2">
        <f t="shared" si="29"/>
        <v>2</v>
      </c>
      <c r="S165" s="2">
        <f t="shared" si="30"/>
        <v>0</v>
      </c>
      <c r="T165" s="2">
        <f t="shared" si="31"/>
        <v>0</v>
      </c>
      <c r="U165" s="7">
        <f t="shared" si="32"/>
        <v>4.0000000000000001E-3</v>
      </c>
      <c r="V165" s="7">
        <f t="shared" si="33"/>
        <v>0</v>
      </c>
      <c r="W165" s="7">
        <f t="shared" si="34"/>
        <v>0</v>
      </c>
      <c r="X165">
        <v>20.55</v>
      </c>
      <c r="Y165">
        <v>20.38</v>
      </c>
      <c r="Z165">
        <v>20.5</v>
      </c>
      <c r="AA165">
        <v>20.36</v>
      </c>
      <c r="AB165">
        <v>20.25</v>
      </c>
      <c r="AC165">
        <v>20.149999999999999</v>
      </c>
      <c r="AD165">
        <v>20.190000000000001</v>
      </c>
      <c r="AE165">
        <v>19.95</v>
      </c>
      <c r="AF165">
        <v>20.059999999999999</v>
      </c>
      <c r="AG165">
        <v>20.079999999999998</v>
      </c>
      <c r="AH165">
        <v>19.95</v>
      </c>
      <c r="AI165">
        <v>20.11</v>
      </c>
      <c r="AJ165">
        <v>20.190000000000001</v>
      </c>
      <c r="AK165">
        <v>20.41</v>
      </c>
      <c r="AL165">
        <v>0</v>
      </c>
      <c r="AM165">
        <v>0</v>
      </c>
      <c r="AN165">
        <v>0</v>
      </c>
      <c r="AO165">
        <v>0</v>
      </c>
      <c r="AP165">
        <v>0</v>
      </c>
      <c r="AQ165">
        <v>0</v>
      </c>
      <c r="AR165">
        <v>0</v>
      </c>
      <c r="AS165">
        <v>2.8000000000000001E-2</v>
      </c>
      <c r="AT165">
        <v>0</v>
      </c>
      <c r="AU165">
        <v>0</v>
      </c>
      <c r="AV165">
        <v>2.8000000000000001E-2</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17.18</v>
      </c>
      <c r="CC165">
        <v>15.86</v>
      </c>
      <c r="CD165">
        <v>15.96</v>
      </c>
      <c r="CE165">
        <v>15.63</v>
      </c>
      <c r="CF165">
        <v>15.07</v>
      </c>
      <c r="CG165">
        <v>14.81</v>
      </c>
      <c r="CH165">
        <v>14.98</v>
      </c>
      <c r="CI165">
        <v>14.15</v>
      </c>
      <c r="CJ165">
        <v>14.08</v>
      </c>
      <c r="CK165">
        <v>14.23</v>
      </c>
      <c r="CL165">
        <v>13.92</v>
      </c>
      <c r="CM165">
        <v>14.29</v>
      </c>
      <c r="CN165">
        <v>15.02</v>
      </c>
      <c r="CO165">
        <v>15.64</v>
      </c>
      <c r="CP165">
        <v>1</v>
      </c>
      <c r="CQ165">
        <v>1</v>
      </c>
      <c r="CR165">
        <v>1</v>
      </c>
      <c r="CS165">
        <v>1</v>
      </c>
      <c r="CT165">
        <v>1</v>
      </c>
      <c r="CU165">
        <v>1</v>
      </c>
      <c r="CV165">
        <v>1</v>
      </c>
      <c r="CW165">
        <v>1</v>
      </c>
      <c r="CX165">
        <v>1</v>
      </c>
      <c r="CY165">
        <v>1</v>
      </c>
      <c r="CZ165">
        <v>1</v>
      </c>
      <c r="DA165">
        <v>1</v>
      </c>
      <c r="DB165">
        <v>1</v>
      </c>
      <c r="DC165">
        <v>1</v>
      </c>
      <c r="DD165">
        <v>1</v>
      </c>
      <c r="DE165">
        <v>1</v>
      </c>
      <c r="DF165">
        <v>1</v>
      </c>
      <c r="DG165">
        <v>1</v>
      </c>
      <c r="DH165">
        <v>1</v>
      </c>
      <c r="DI165">
        <v>1</v>
      </c>
      <c r="DJ165">
        <v>1</v>
      </c>
      <c r="DK165">
        <v>1</v>
      </c>
      <c r="DL165">
        <v>1</v>
      </c>
      <c r="DM165">
        <v>1</v>
      </c>
      <c r="DN165">
        <v>1</v>
      </c>
      <c r="DO165">
        <v>1</v>
      </c>
      <c r="DP165">
        <v>1</v>
      </c>
      <c r="DQ165">
        <v>1</v>
      </c>
      <c r="DR165">
        <v>1</v>
      </c>
      <c r="DS165">
        <v>1</v>
      </c>
      <c r="DT165">
        <v>1</v>
      </c>
      <c r="DU165">
        <v>1</v>
      </c>
      <c r="DV165">
        <v>1</v>
      </c>
      <c r="DW165">
        <v>1</v>
      </c>
      <c r="DX165">
        <v>1</v>
      </c>
      <c r="DY165">
        <v>1</v>
      </c>
      <c r="DZ165">
        <v>1</v>
      </c>
      <c r="EA165">
        <v>1</v>
      </c>
      <c r="EB165">
        <v>1</v>
      </c>
      <c r="EC165">
        <v>1</v>
      </c>
      <c r="ED165">
        <v>1</v>
      </c>
      <c r="EE165">
        <v>1</v>
      </c>
      <c r="EF165">
        <v>5.2050000000000001</v>
      </c>
      <c r="EG165">
        <v>4.0979999999999999</v>
      </c>
      <c r="EH165">
        <v>5.4370000000000003</v>
      </c>
      <c r="EI165">
        <v>3.105</v>
      </c>
      <c r="EJ165">
        <v>3.0009999999999999</v>
      </c>
      <c r="EK165">
        <v>2.956</v>
      </c>
      <c r="EL165">
        <v>3.0019999999999998</v>
      </c>
      <c r="EM165">
        <v>-3.5329999999999999</v>
      </c>
      <c r="EN165">
        <v>1.3009999999999999</v>
      </c>
      <c r="EO165">
        <v>-0.29699999999999999</v>
      </c>
      <c r="EP165">
        <v>-3.7</v>
      </c>
      <c r="EQ165">
        <v>3.6970000000000001</v>
      </c>
      <c r="ER165">
        <v>2.87</v>
      </c>
      <c r="ES165">
        <v>5.9969999999999999</v>
      </c>
      <c r="ET165">
        <v>96.936436002604097</v>
      </c>
      <c r="EU165">
        <v>69.629253643258295</v>
      </c>
    </row>
    <row r="166" spans="1:151" x14ac:dyDescent="0.25">
      <c r="A166" t="s">
        <v>689</v>
      </c>
      <c r="B166" t="s">
        <v>833</v>
      </c>
      <c r="C166" t="s">
        <v>588</v>
      </c>
      <c r="D166">
        <v>162</v>
      </c>
      <c r="E166" t="s">
        <v>13</v>
      </c>
      <c r="F166">
        <v>3</v>
      </c>
      <c r="G166">
        <v>2</v>
      </c>
      <c r="H166" t="s">
        <v>8</v>
      </c>
      <c r="I166" t="s">
        <v>3</v>
      </c>
      <c r="J166" t="s">
        <v>5</v>
      </c>
      <c r="K166" t="s">
        <v>606</v>
      </c>
      <c r="L166" t="s">
        <v>831</v>
      </c>
      <c r="M166" s="7">
        <v>206.33932864815833</v>
      </c>
      <c r="N166" s="7">
        <v>148.98288581271109</v>
      </c>
      <c r="O166" s="7">
        <f>M166*'Emission and cost factors'!$D$8+N166*'Emission and cost factors'!$E$8</f>
        <v>111.86338648996035</v>
      </c>
      <c r="P166" s="8">
        <f>M166*'Emission and cost factors'!$D$9+N166*'Emission and cost factors'!$E$9</f>
        <v>30.601006017832994</v>
      </c>
      <c r="Q166" s="7">
        <f t="shared" ref="Q166:Q171" si="35">AVERAGE(X166:AK166)</f>
        <v>20.224285714285713</v>
      </c>
      <c r="R166" s="2">
        <f t="shared" ref="R166:R171" si="36">COUNTIF(X166:AK166,"&lt;20")</f>
        <v>2</v>
      </c>
      <c r="S166" s="2">
        <f t="shared" ref="S166:S171" si="37">COUNTIF(X166:AK166,"&lt;19")</f>
        <v>0</v>
      </c>
      <c r="T166" s="2">
        <f t="shared" ref="T166:T171" si="38">COUNTIF(X166:AK166,"&lt;18")</f>
        <v>0</v>
      </c>
      <c r="U166" s="7">
        <f t="shared" ref="U166:U171" si="39">SUM(AL166:AY166)/14</f>
        <v>4.0000000000000001E-3</v>
      </c>
      <c r="V166" s="7">
        <f t="shared" ref="V166:V171" si="40">SUM(AZ166:BM166)/14</f>
        <v>0</v>
      </c>
      <c r="W166" s="7">
        <f t="shared" ref="W166:W171" si="41">SUM(BN166:CA166)/14</f>
        <v>0</v>
      </c>
      <c r="X166">
        <v>20.55</v>
      </c>
      <c r="Y166">
        <v>20.38</v>
      </c>
      <c r="Z166">
        <v>20.5</v>
      </c>
      <c r="AA166">
        <v>20.36</v>
      </c>
      <c r="AB166">
        <v>20.25</v>
      </c>
      <c r="AC166">
        <v>20.149999999999999</v>
      </c>
      <c r="AD166">
        <v>20.190000000000001</v>
      </c>
      <c r="AE166">
        <v>19.95</v>
      </c>
      <c r="AF166">
        <v>20.059999999999999</v>
      </c>
      <c r="AG166">
        <v>20.09</v>
      </c>
      <c r="AH166">
        <v>19.95</v>
      </c>
      <c r="AI166">
        <v>20.11</v>
      </c>
      <c r="AJ166">
        <v>20.190000000000001</v>
      </c>
      <c r="AK166">
        <v>20.41</v>
      </c>
      <c r="AL166">
        <v>0</v>
      </c>
      <c r="AM166">
        <v>0</v>
      </c>
      <c r="AN166">
        <v>0</v>
      </c>
      <c r="AO166">
        <v>0</v>
      </c>
      <c r="AP166">
        <v>0</v>
      </c>
      <c r="AQ166">
        <v>0</v>
      </c>
      <c r="AR166">
        <v>0</v>
      </c>
      <c r="AS166">
        <v>2.8000000000000001E-2</v>
      </c>
      <c r="AT166">
        <v>0</v>
      </c>
      <c r="AU166">
        <v>0</v>
      </c>
      <c r="AV166">
        <v>2.8000000000000001E-2</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17.18</v>
      </c>
      <c r="CC166">
        <v>15.86</v>
      </c>
      <c r="CD166">
        <v>15.96</v>
      </c>
      <c r="CE166">
        <v>15.63</v>
      </c>
      <c r="CF166">
        <v>15.07</v>
      </c>
      <c r="CG166">
        <v>14.81</v>
      </c>
      <c r="CH166">
        <v>14.98</v>
      </c>
      <c r="CI166">
        <v>14.15</v>
      </c>
      <c r="CJ166">
        <v>14.08</v>
      </c>
      <c r="CK166">
        <v>14.24</v>
      </c>
      <c r="CL166">
        <v>13.93</v>
      </c>
      <c r="CM166">
        <v>14.28</v>
      </c>
      <c r="CN166">
        <v>15.01</v>
      </c>
      <c r="CO166">
        <v>15.64</v>
      </c>
      <c r="CP166">
        <v>1</v>
      </c>
      <c r="CQ166">
        <v>1</v>
      </c>
      <c r="CR166">
        <v>1</v>
      </c>
      <c r="CS166">
        <v>1</v>
      </c>
      <c r="CT166">
        <v>1</v>
      </c>
      <c r="CU166">
        <v>1</v>
      </c>
      <c r="CV166">
        <v>1</v>
      </c>
      <c r="CW166">
        <v>1</v>
      </c>
      <c r="CX166">
        <v>1</v>
      </c>
      <c r="CY166">
        <v>1</v>
      </c>
      <c r="CZ166">
        <v>1</v>
      </c>
      <c r="DA166">
        <v>1</v>
      </c>
      <c r="DB166">
        <v>1</v>
      </c>
      <c r="DC166">
        <v>1</v>
      </c>
      <c r="DD166">
        <v>1</v>
      </c>
      <c r="DE166">
        <v>1</v>
      </c>
      <c r="DF166">
        <v>1</v>
      </c>
      <c r="DG166">
        <v>1</v>
      </c>
      <c r="DH166">
        <v>1</v>
      </c>
      <c r="DI166">
        <v>1</v>
      </c>
      <c r="DJ166">
        <v>1</v>
      </c>
      <c r="DK166">
        <v>1</v>
      </c>
      <c r="DL166">
        <v>1</v>
      </c>
      <c r="DM166">
        <v>1</v>
      </c>
      <c r="DN166">
        <v>1</v>
      </c>
      <c r="DO166">
        <v>1</v>
      </c>
      <c r="DP166">
        <v>1</v>
      </c>
      <c r="DQ166">
        <v>1</v>
      </c>
      <c r="DR166">
        <v>1</v>
      </c>
      <c r="DS166">
        <v>1</v>
      </c>
      <c r="DT166">
        <v>1</v>
      </c>
      <c r="DU166">
        <v>1</v>
      </c>
      <c r="DV166">
        <v>1</v>
      </c>
      <c r="DW166">
        <v>1</v>
      </c>
      <c r="DX166">
        <v>1</v>
      </c>
      <c r="DY166">
        <v>1</v>
      </c>
      <c r="DZ166">
        <v>1</v>
      </c>
      <c r="EA166">
        <v>1</v>
      </c>
      <c r="EB166">
        <v>1</v>
      </c>
      <c r="EC166">
        <v>1</v>
      </c>
      <c r="ED166">
        <v>1</v>
      </c>
      <c r="EE166">
        <v>1</v>
      </c>
      <c r="EF166">
        <v>5.2050000000000001</v>
      </c>
      <c r="EG166">
        <v>4.0979999999999999</v>
      </c>
      <c r="EH166">
        <v>5.4370000000000003</v>
      </c>
      <c r="EI166">
        <v>3.105</v>
      </c>
      <c r="EJ166">
        <v>3.0009999999999999</v>
      </c>
      <c r="EK166">
        <v>2.956</v>
      </c>
      <c r="EL166">
        <v>3.0019999999999998</v>
      </c>
      <c r="EM166">
        <v>-3.5329999999999999</v>
      </c>
      <c r="EN166">
        <v>1.3009999999999999</v>
      </c>
      <c r="EO166">
        <v>-0.29699999999999999</v>
      </c>
      <c r="EP166">
        <v>-3.7</v>
      </c>
      <c r="EQ166">
        <v>3.6970000000000001</v>
      </c>
      <c r="ER166">
        <v>2.87</v>
      </c>
      <c r="ES166">
        <v>5.9969999999999999</v>
      </c>
      <c r="ET166">
        <v>96.291686702473896</v>
      </c>
      <c r="EU166">
        <v>69.525346712598505</v>
      </c>
    </row>
    <row r="167" spans="1:151" x14ac:dyDescent="0.25">
      <c r="A167" t="s">
        <v>690</v>
      </c>
      <c r="B167" t="s">
        <v>833</v>
      </c>
      <c r="C167" t="s">
        <v>588</v>
      </c>
      <c r="D167">
        <v>169</v>
      </c>
      <c r="E167" t="s">
        <v>13</v>
      </c>
      <c r="F167">
        <v>3</v>
      </c>
      <c r="G167">
        <v>2</v>
      </c>
      <c r="H167" t="s">
        <v>9</v>
      </c>
      <c r="I167" t="s">
        <v>612</v>
      </c>
      <c r="J167" t="s">
        <v>611</v>
      </c>
      <c r="K167" t="s">
        <v>606</v>
      </c>
      <c r="L167" t="s">
        <v>831</v>
      </c>
      <c r="M167" s="7">
        <v>185.71332611955901</v>
      </c>
      <c r="N167" s="7">
        <v>124.23766104059743</v>
      </c>
      <c r="O167" s="7">
        <f>M167*'Emission and cost factors'!$D$8+N167*'Emission and cost factors'!$E$8</f>
        <v>96.149122563782214</v>
      </c>
      <c r="P167" s="8">
        <f>M167*'Emission and cost factors'!$D$9+N167*'Emission and cost factors'!$E$9</f>
        <v>26.064182200871976</v>
      </c>
      <c r="Q167" s="7">
        <f t="shared" si="35"/>
        <v>20.66357142857143</v>
      </c>
      <c r="R167" s="2">
        <f t="shared" si="36"/>
        <v>0</v>
      </c>
      <c r="S167" s="2">
        <f t="shared" si="37"/>
        <v>0</v>
      </c>
      <c r="T167" s="2">
        <f t="shared" si="38"/>
        <v>0</v>
      </c>
      <c r="U167" s="7">
        <f t="shared" si="39"/>
        <v>0</v>
      </c>
      <c r="V167" s="7">
        <f t="shared" si="40"/>
        <v>0</v>
      </c>
      <c r="W167" s="7">
        <f t="shared" si="41"/>
        <v>0</v>
      </c>
      <c r="X167">
        <v>20.9</v>
      </c>
      <c r="Y167">
        <v>20.81</v>
      </c>
      <c r="Z167">
        <v>20.89</v>
      </c>
      <c r="AA167">
        <v>20.78</v>
      </c>
      <c r="AB167">
        <v>20.7</v>
      </c>
      <c r="AC167">
        <v>20.6</v>
      </c>
      <c r="AD167">
        <v>20.62</v>
      </c>
      <c r="AE167">
        <v>20.440000000000001</v>
      </c>
      <c r="AF167">
        <v>20.54</v>
      </c>
      <c r="AG167">
        <v>20.55</v>
      </c>
      <c r="AH167">
        <v>20.48</v>
      </c>
      <c r="AI167">
        <v>20.57</v>
      </c>
      <c r="AJ167">
        <v>20.62</v>
      </c>
      <c r="AK167">
        <v>20.79</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18.07</v>
      </c>
      <c r="CC167">
        <v>17.12</v>
      </c>
      <c r="CD167">
        <v>17.11</v>
      </c>
      <c r="CE167">
        <v>16.760000000000002</v>
      </c>
      <c r="CF167">
        <v>16.23</v>
      </c>
      <c r="CG167">
        <v>15.83</v>
      </c>
      <c r="CH167">
        <v>15.98</v>
      </c>
      <c r="CI167">
        <v>15.32</v>
      </c>
      <c r="CJ167">
        <v>15.12</v>
      </c>
      <c r="CK167">
        <v>15.34</v>
      </c>
      <c r="CL167">
        <v>15.41</v>
      </c>
      <c r="CM167">
        <v>15.3</v>
      </c>
      <c r="CN167">
        <v>15.91</v>
      </c>
      <c r="CO167">
        <v>16.36</v>
      </c>
      <c r="CP167">
        <v>1</v>
      </c>
      <c r="CQ167">
        <v>1</v>
      </c>
      <c r="CR167">
        <v>1</v>
      </c>
      <c r="CS167">
        <v>1</v>
      </c>
      <c r="CT167">
        <v>1</v>
      </c>
      <c r="CU167">
        <v>1</v>
      </c>
      <c r="CV167">
        <v>1</v>
      </c>
      <c r="CW167">
        <v>1</v>
      </c>
      <c r="CX167">
        <v>1</v>
      </c>
      <c r="CY167">
        <v>1</v>
      </c>
      <c r="CZ167">
        <v>1</v>
      </c>
      <c r="DA167">
        <v>1</v>
      </c>
      <c r="DB167">
        <v>1</v>
      </c>
      <c r="DC167">
        <v>1</v>
      </c>
      <c r="DD167">
        <v>1</v>
      </c>
      <c r="DE167">
        <v>1</v>
      </c>
      <c r="DF167">
        <v>1</v>
      </c>
      <c r="DG167">
        <v>1</v>
      </c>
      <c r="DH167">
        <v>1</v>
      </c>
      <c r="DI167">
        <v>1</v>
      </c>
      <c r="DJ167">
        <v>1</v>
      </c>
      <c r="DK167">
        <v>1</v>
      </c>
      <c r="DL167">
        <v>1</v>
      </c>
      <c r="DM167">
        <v>1</v>
      </c>
      <c r="DN167">
        <v>1</v>
      </c>
      <c r="DO167">
        <v>1</v>
      </c>
      <c r="DP167">
        <v>1</v>
      </c>
      <c r="DQ167">
        <v>1</v>
      </c>
      <c r="DR167">
        <v>0</v>
      </c>
      <c r="DS167">
        <v>1</v>
      </c>
      <c r="DT167">
        <v>1</v>
      </c>
      <c r="DU167">
        <v>1</v>
      </c>
      <c r="DV167">
        <v>1</v>
      </c>
      <c r="DW167">
        <v>1</v>
      </c>
      <c r="DX167">
        <v>1</v>
      </c>
      <c r="DY167">
        <v>1</v>
      </c>
      <c r="DZ167">
        <v>1</v>
      </c>
      <c r="EA167">
        <v>1</v>
      </c>
      <c r="EB167">
        <v>1</v>
      </c>
      <c r="EC167">
        <v>1</v>
      </c>
      <c r="ED167">
        <v>1</v>
      </c>
      <c r="EE167">
        <v>1</v>
      </c>
      <c r="EF167">
        <v>5.2050000000000001</v>
      </c>
      <c r="EG167">
        <v>4.0979999999999999</v>
      </c>
      <c r="EH167">
        <v>5.4370000000000003</v>
      </c>
      <c r="EI167">
        <v>3.105</v>
      </c>
      <c r="EJ167">
        <v>3.0009999999999999</v>
      </c>
      <c r="EK167">
        <v>2.956</v>
      </c>
      <c r="EL167">
        <v>3.0019999999999998</v>
      </c>
      <c r="EM167">
        <v>-3.5329999999999999</v>
      </c>
      <c r="EN167">
        <v>1.3009999999999999</v>
      </c>
      <c r="EO167">
        <v>-0.29699999999999999</v>
      </c>
      <c r="EP167">
        <v>-3.7</v>
      </c>
      <c r="EQ167">
        <v>3.6970000000000001</v>
      </c>
      <c r="ER167">
        <v>2.87</v>
      </c>
      <c r="ES167">
        <v>5.9969999999999999</v>
      </c>
      <c r="ET167">
        <v>86.666218855794199</v>
      </c>
      <c r="EU167">
        <v>57.977575152278803</v>
      </c>
    </row>
    <row r="168" spans="1:151" x14ac:dyDescent="0.25">
      <c r="A168" t="s">
        <v>691</v>
      </c>
      <c r="B168" t="s">
        <v>833</v>
      </c>
      <c r="C168" t="s">
        <v>588</v>
      </c>
      <c r="D168">
        <v>170</v>
      </c>
      <c r="E168" t="s">
        <v>13</v>
      </c>
      <c r="F168">
        <v>3</v>
      </c>
      <c r="G168">
        <v>2</v>
      </c>
      <c r="H168" t="s">
        <v>9</v>
      </c>
      <c r="I168" t="s">
        <v>612</v>
      </c>
      <c r="J168" t="s">
        <v>5</v>
      </c>
      <c r="K168" t="s">
        <v>606</v>
      </c>
      <c r="L168" t="s">
        <v>831</v>
      </c>
      <c r="M168" s="7">
        <v>187.03885477120522</v>
      </c>
      <c r="N168" s="7">
        <v>124.30206134992542</v>
      </c>
      <c r="O168" s="7">
        <f>M168*'Emission and cost factors'!$D$8+N168*'Emission and cost factors'!$E$8</f>
        <v>96.457107722918806</v>
      </c>
      <c r="P168" s="8">
        <f>M168*'Emission and cost factors'!$D$9+N168*'Emission and cost factors'!$E$9</f>
        <v>26.126863393337025</v>
      </c>
      <c r="Q168" s="7">
        <f t="shared" si="35"/>
        <v>20.662857142857145</v>
      </c>
      <c r="R168" s="2">
        <f t="shared" si="36"/>
        <v>0</v>
      </c>
      <c r="S168" s="2">
        <f t="shared" si="37"/>
        <v>0</v>
      </c>
      <c r="T168" s="2">
        <f t="shared" si="38"/>
        <v>0</v>
      </c>
      <c r="U168" s="7">
        <f t="shared" si="39"/>
        <v>0</v>
      </c>
      <c r="V168" s="7">
        <f t="shared" si="40"/>
        <v>0</v>
      </c>
      <c r="W168" s="7">
        <f t="shared" si="41"/>
        <v>0</v>
      </c>
      <c r="X168">
        <v>20.9</v>
      </c>
      <c r="Y168">
        <v>20.81</v>
      </c>
      <c r="Z168">
        <v>20.89</v>
      </c>
      <c r="AA168">
        <v>20.78</v>
      </c>
      <c r="AB168">
        <v>20.7</v>
      </c>
      <c r="AC168">
        <v>20.6</v>
      </c>
      <c r="AD168">
        <v>20.62</v>
      </c>
      <c r="AE168">
        <v>20.440000000000001</v>
      </c>
      <c r="AF168">
        <v>20.54</v>
      </c>
      <c r="AG168">
        <v>20.55</v>
      </c>
      <c r="AH168">
        <v>20.47</v>
      </c>
      <c r="AI168">
        <v>20.57</v>
      </c>
      <c r="AJ168">
        <v>20.62</v>
      </c>
      <c r="AK168">
        <v>20.79</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18.07</v>
      </c>
      <c r="CC168">
        <v>17.12</v>
      </c>
      <c r="CD168">
        <v>17.11</v>
      </c>
      <c r="CE168">
        <v>16.760000000000002</v>
      </c>
      <c r="CF168">
        <v>16.23</v>
      </c>
      <c r="CG168">
        <v>15.83</v>
      </c>
      <c r="CH168">
        <v>15.98</v>
      </c>
      <c r="CI168">
        <v>15.33</v>
      </c>
      <c r="CJ168">
        <v>15.13</v>
      </c>
      <c r="CK168">
        <v>15.34</v>
      </c>
      <c r="CL168">
        <v>15.41</v>
      </c>
      <c r="CM168">
        <v>15.31</v>
      </c>
      <c r="CN168">
        <v>15.92</v>
      </c>
      <c r="CO168">
        <v>16.36</v>
      </c>
      <c r="CP168">
        <v>1</v>
      </c>
      <c r="CQ168">
        <v>1</v>
      </c>
      <c r="CR168">
        <v>1</v>
      </c>
      <c r="CS168">
        <v>1</v>
      </c>
      <c r="CT168">
        <v>1</v>
      </c>
      <c r="CU168">
        <v>1</v>
      </c>
      <c r="CV168">
        <v>1</v>
      </c>
      <c r="CW168">
        <v>1</v>
      </c>
      <c r="CX168">
        <v>1</v>
      </c>
      <c r="CY168">
        <v>1</v>
      </c>
      <c r="CZ168">
        <v>1</v>
      </c>
      <c r="DA168">
        <v>1</v>
      </c>
      <c r="DB168">
        <v>1</v>
      </c>
      <c r="DC168">
        <v>1</v>
      </c>
      <c r="DD168">
        <v>1</v>
      </c>
      <c r="DE168">
        <v>1</v>
      </c>
      <c r="DF168">
        <v>1</v>
      </c>
      <c r="DG168">
        <v>1</v>
      </c>
      <c r="DH168">
        <v>1</v>
      </c>
      <c r="DI168">
        <v>1</v>
      </c>
      <c r="DJ168">
        <v>1</v>
      </c>
      <c r="DK168">
        <v>1</v>
      </c>
      <c r="DL168">
        <v>1</v>
      </c>
      <c r="DM168">
        <v>1</v>
      </c>
      <c r="DN168">
        <v>1</v>
      </c>
      <c r="DO168">
        <v>1</v>
      </c>
      <c r="DP168">
        <v>1</v>
      </c>
      <c r="DQ168">
        <v>1</v>
      </c>
      <c r="DR168">
        <v>0</v>
      </c>
      <c r="DS168">
        <v>1</v>
      </c>
      <c r="DT168">
        <v>1</v>
      </c>
      <c r="DU168">
        <v>1</v>
      </c>
      <c r="DV168">
        <v>1</v>
      </c>
      <c r="DW168">
        <v>1</v>
      </c>
      <c r="DX168">
        <v>1</v>
      </c>
      <c r="DY168">
        <v>1</v>
      </c>
      <c r="DZ168">
        <v>1</v>
      </c>
      <c r="EA168">
        <v>1</v>
      </c>
      <c r="EB168">
        <v>1</v>
      </c>
      <c r="EC168">
        <v>1</v>
      </c>
      <c r="ED168">
        <v>1</v>
      </c>
      <c r="EE168">
        <v>1</v>
      </c>
      <c r="EF168">
        <v>5.2050000000000001</v>
      </c>
      <c r="EG168">
        <v>4.0979999999999999</v>
      </c>
      <c r="EH168">
        <v>5.4370000000000003</v>
      </c>
      <c r="EI168">
        <v>3.105</v>
      </c>
      <c r="EJ168">
        <v>3.0009999999999999</v>
      </c>
      <c r="EK168">
        <v>2.956</v>
      </c>
      <c r="EL168">
        <v>3.0019999999999998</v>
      </c>
      <c r="EM168">
        <v>-3.5329999999999999</v>
      </c>
      <c r="EN168">
        <v>1.3009999999999999</v>
      </c>
      <c r="EO168">
        <v>-0.29699999999999999</v>
      </c>
      <c r="EP168">
        <v>-3.7</v>
      </c>
      <c r="EQ168">
        <v>3.6970000000000001</v>
      </c>
      <c r="ER168">
        <v>2.87</v>
      </c>
      <c r="ES168">
        <v>5.9969999999999999</v>
      </c>
      <c r="ET168">
        <v>87.284798893229095</v>
      </c>
      <c r="EU168">
        <v>58.007628629965197</v>
      </c>
    </row>
    <row r="169" spans="1:151" x14ac:dyDescent="0.25">
      <c r="A169" t="s">
        <v>692</v>
      </c>
      <c r="B169" t="s">
        <v>833</v>
      </c>
      <c r="C169" t="s">
        <v>588</v>
      </c>
      <c r="D169">
        <v>171</v>
      </c>
      <c r="E169" t="s">
        <v>13</v>
      </c>
      <c r="F169">
        <v>3</v>
      </c>
      <c r="G169">
        <v>2</v>
      </c>
      <c r="H169" t="s">
        <v>9</v>
      </c>
      <c r="I169" t="s">
        <v>7</v>
      </c>
      <c r="J169" t="s">
        <v>611</v>
      </c>
      <c r="K169" t="s">
        <v>606</v>
      </c>
      <c r="L169" t="s">
        <v>831</v>
      </c>
      <c r="M169" s="7">
        <v>196.97719100516164</v>
      </c>
      <c r="N169" s="7">
        <v>125.08059577197665</v>
      </c>
      <c r="O169" s="7">
        <f>M169*'Emission and cost factors'!$D$8+N169*'Emission and cost factors'!$E$8</f>
        <v>98.902284166193198</v>
      </c>
      <c r="P169" s="8">
        <f>M169*'Emission and cost factors'!$D$9+N169*'Emission and cost factors'!$E$9</f>
        <v>26.641177006002962</v>
      </c>
      <c r="Q169" s="7">
        <f t="shared" si="35"/>
        <v>20.798571428571424</v>
      </c>
      <c r="R169" s="2">
        <f t="shared" si="36"/>
        <v>0</v>
      </c>
      <c r="S169" s="2">
        <f t="shared" si="37"/>
        <v>0</v>
      </c>
      <c r="T169" s="2">
        <f t="shared" si="38"/>
        <v>0</v>
      </c>
      <c r="U169" s="7">
        <f t="shared" si="39"/>
        <v>0</v>
      </c>
      <c r="V169" s="7">
        <f t="shared" si="40"/>
        <v>0</v>
      </c>
      <c r="W169" s="7">
        <f t="shared" si="41"/>
        <v>0</v>
      </c>
      <c r="X169">
        <v>21</v>
      </c>
      <c r="Y169">
        <v>20.93</v>
      </c>
      <c r="Z169">
        <v>21.01</v>
      </c>
      <c r="AA169">
        <v>20.91</v>
      </c>
      <c r="AB169">
        <v>20.83</v>
      </c>
      <c r="AC169">
        <v>20.73</v>
      </c>
      <c r="AD169">
        <v>20.76</v>
      </c>
      <c r="AE169">
        <v>20.61</v>
      </c>
      <c r="AF169">
        <v>20.69</v>
      </c>
      <c r="AG169">
        <v>20.7</v>
      </c>
      <c r="AH169">
        <v>20.63</v>
      </c>
      <c r="AI169">
        <v>20.72</v>
      </c>
      <c r="AJ169">
        <v>20.76</v>
      </c>
      <c r="AK169">
        <v>20.9</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18.09</v>
      </c>
      <c r="CC169">
        <v>17.12</v>
      </c>
      <c r="CD169">
        <v>17.149999999999999</v>
      </c>
      <c r="CE169">
        <v>16.75</v>
      </c>
      <c r="CF169">
        <v>16.27</v>
      </c>
      <c r="CG169">
        <v>15.76</v>
      </c>
      <c r="CH169">
        <v>15.97</v>
      </c>
      <c r="CI169">
        <v>15.32</v>
      </c>
      <c r="CJ169">
        <v>15.16</v>
      </c>
      <c r="CK169">
        <v>15.33</v>
      </c>
      <c r="CL169">
        <v>15.33</v>
      </c>
      <c r="CM169">
        <v>15.31</v>
      </c>
      <c r="CN169">
        <v>15.92</v>
      </c>
      <c r="CO169">
        <v>16.34</v>
      </c>
      <c r="CP169">
        <v>1</v>
      </c>
      <c r="CQ169">
        <v>1</v>
      </c>
      <c r="CR169">
        <v>1</v>
      </c>
      <c r="CS169">
        <v>1</v>
      </c>
      <c r="CT169">
        <v>1</v>
      </c>
      <c r="CU169">
        <v>1</v>
      </c>
      <c r="CV169">
        <v>1</v>
      </c>
      <c r="CW169">
        <v>1</v>
      </c>
      <c r="CX169">
        <v>1</v>
      </c>
      <c r="CY169">
        <v>1</v>
      </c>
      <c r="CZ169">
        <v>1</v>
      </c>
      <c r="DA169">
        <v>1</v>
      </c>
      <c r="DB169">
        <v>1</v>
      </c>
      <c r="DC169">
        <v>1</v>
      </c>
      <c r="DD169">
        <v>1</v>
      </c>
      <c r="DE169">
        <v>1</v>
      </c>
      <c r="DF169">
        <v>1</v>
      </c>
      <c r="DG169">
        <v>1</v>
      </c>
      <c r="DH169">
        <v>1</v>
      </c>
      <c r="DI169">
        <v>1</v>
      </c>
      <c r="DJ169">
        <v>1</v>
      </c>
      <c r="DK169">
        <v>1</v>
      </c>
      <c r="DL169">
        <v>1</v>
      </c>
      <c r="DM169">
        <v>1</v>
      </c>
      <c r="DN169">
        <v>1</v>
      </c>
      <c r="DO169">
        <v>1</v>
      </c>
      <c r="DP169">
        <v>1</v>
      </c>
      <c r="DQ169">
        <v>1</v>
      </c>
      <c r="DR169">
        <v>0</v>
      </c>
      <c r="DS169">
        <v>1</v>
      </c>
      <c r="DT169">
        <v>1</v>
      </c>
      <c r="DU169">
        <v>1</v>
      </c>
      <c r="DV169">
        <v>1</v>
      </c>
      <c r="DW169">
        <v>1</v>
      </c>
      <c r="DX169">
        <v>1</v>
      </c>
      <c r="DY169">
        <v>1</v>
      </c>
      <c r="DZ169">
        <v>1</v>
      </c>
      <c r="EA169">
        <v>1</v>
      </c>
      <c r="EB169">
        <v>1</v>
      </c>
      <c r="EC169">
        <v>1</v>
      </c>
      <c r="ED169">
        <v>1</v>
      </c>
      <c r="EE169">
        <v>1</v>
      </c>
      <c r="EF169">
        <v>5.2050000000000001</v>
      </c>
      <c r="EG169">
        <v>4.0979999999999999</v>
      </c>
      <c r="EH169">
        <v>5.4370000000000003</v>
      </c>
      <c r="EI169">
        <v>3.105</v>
      </c>
      <c r="EJ169">
        <v>3.0009999999999999</v>
      </c>
      <c r="EK169">
        <v>2.956</v>
      </c>
      <c r="EL169">
        <v>3.0019999999999998</v>
      </c>
      <c r="EM169">
        <v>-3.5329999999999999</v>
      </c>
      <c r="EN169">
        <v>1.3009999999999999</v>
      </c>
      <c r="EO169">
        <v>-0.29699999999999999</v>
      </c>
      <c r="EP169">
        <v>-3.7</v>
      </c>
      <c r="EQ169">
        <v>3.6970000000000001</v>
      </c>
      <c r="ER169">
        <v>2.87</v>
      </c>
      <c r="ES169">
        <v>5.9969999999999999</v>
      </c>
      <c r="ET169">
        <v>91.922689135742104</v>
      </c>
      <c r="EU169">
        <v>58.370944693589102</v>
      </c>
    </row>
    <row r="170" spans="1:151" x14ac:dyDescent="0.25">
      <c r="A170" t="s">
        <v>693</v>
      </c>
      <c r="B170" t="s">
        <v>833</v>
      </c>
      <c r="C170" t="s">
        <v>588</v>
      </c>
      <c r="D170">
        <v>172</v>
      </c>
      <c r="E170" t="s">
        <v>13</v>
      </c>
      <c r="F170">
        <v>3</v>
      </c>
      <c r="G170">
        <v>2</v>
      </c>
      <c r="H170" t="s">
        <v>9</v>
      </c>
      <c r="I170" t="s">
        <v>7</v>
      </c>
      <c r="J170" t="s">
        <v>5</v>
      </c>
      <c r="K170" t="s">
        <v>606</v>
      </c>
      <c r="L170" t="s">
        <v>831</v>
      </c>
      <c r="M170" s="7">
        <v>192.71076484026213</v>
      </c>
      <c r="N170" s="7">
        <v>125.02764352309157</v>
      </c>
      <c r="O170" s="7">
        <f>M170*'Emission and cost factors'!$D$8+N170*'Emission and cost factors'!$E$8</f>
        <v>97.981976637077167</v>
      </c>
      <c r="P170" s="8">
        <f>M170*'Emission and cost factors'!$D$9+N170*'Emission and cost factors'!$E$9</f>
        <v>26.462577122074222</v>
      </c>
      <c r="Q170" s="7">
        <f t="shared" si="35"/>
        <v>20.798571428571424</v>
      </c>
      <c r="R170" s="2">
        <f t="shared" si="36"/>
        <v>0</v>
      </c>
      <c r="S170" s="2">
        <f t="shared" si="37"/>
        <v>0</v>
      </c>
      <c r="T170" s="2">
        <f t="shared" si="38"/>
        <v>0</v>
      </c>
      <c r="U170" s="7">
        <f t="shared" si="39"/>
        <v>0</v>
      </c>
      <c r="V170" s="7">
        <f t="shared" si="40"/>
        <v>0</v>
      </c>
      <c r="W170" s="7">
        <f t="shared" si="41"/>
        <v>0</v>
      </c>
      <c r="X170">
        <v>21</v>
      </c>
      <c r="Y170">
        <v>20.93</v>
      </c>
      <c r="Z170">
        <v>21.01</v>
      </c>
      <c r="AA170">
        <v>20.91</v>
      </c>
      <c r="AB170">
        <v>20.83</v>
      </c>
      <c r="AC170">
        <v>20.73</v>
      </c>
      <c r="AD170">
        <v>20.76</v>
      </c>
      <c r="AE170">
        <v>20.61</v>
      </c>
      <c r="AF170">
        <v>20.69</v>
      </c>
      <c r="AG170">
        <v>20.7</v>
      </c>
      <c r="AH170">
        <v>20.63</v>
      </c>
      <c r="AI170">
        <v>20.72</v>
      </c>
      <c r="AJ170">
        <v>20.76</v>
      </c>
      <c r="AK170">
        <v>20.9</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18.09</v>
      </c>
      <c r="CC170">
        <v>17.12</v>
      </c>
      <c r="CD170">
        <v>17.149999999999999</v>
      </c>
      <c r="CE170">
        <v>16.75</v>
      </c>
      <c r="CF170">
        <v>16.27</v>
      </c>
      <c r="CG170">
        <v>15.76</v>
      </c>
      <c r="CH170">
        <v>15.97</v>
      </c>
      <c r="CI170">
        <v>15.32</v>
      </c>
      <c r="CJ170">
        <v>15.16</v>
      </c>
      <c r="CK170">
        <v>15.36</v>
      </c>
      <c r="CL170">
        <v>15.32</v>
      </c>
      <c r="CM170">
        <v>15.31</v>
      </c>
      <c r="CN170">
        <v>15.92</v>
      </c>
      <c r="CO170">
        <v>16.34</v>
      </c>
      <c r="CP170">
        <v>1</v>
      </c>
      <c r="CQ170">
        <v>1</v>
      </c>
      <c r="CR170">
        <v>1</v>
      </c>
      <c r="CS170">
        <v>1</v>
      </c>
      <c r="CT170">
        <v>1</v>
      </c>
      <c r="CU170">
        <v>1</v>
      </c>
      <c r="CV170">
        <v>1</v>
      </c>
      <c r="CW170">
        <v>1</v>
      </c>
      <c r="CX170">
        <v>1</v>
      </c>
      <c r="CY170">
        <v>1</v>
      </c>
      <c r="CZ170">
        <v>1</v>
      </c>
      <c r="DA170">
        <v>1</v>
      </c>
      <c r="DB170">
        <v>1</v>
      </c>
      <c r="DC170">
        <v>1</v>
      </c>
      <c r="DD170">
        <v>1</v>
      </c>
      <c r="DE170">
        <v>1</v>
      </c>
      <c r="DF170">
        <v>1</v>
      </c>
      <c r="DG170">
        <v>1</v>
      </c>
      <c r="DH170">
        <v>1</v>
      </c>
      <c r="DI170">
        <v>1</v>
      </c>
      <c r="DJ170">
        <v>1</v>
      </c>
      <c r="DK170">
        <v>1</v>
      </c>
      <c r="DL170">
        <v>1</v>
      </c>
      <c r="DM170">
        <v>1</v>
      </c>
      <c r="DN170">
        <v>1</v>
      </c>
      <c r="DO170">
        <v>1</v>
      </c>
      <c r="DP170">
        <v>1</v>
      </c>
      <c r="DQ170">
        <v>1</v>
      </c>
      <c r="DR170">
        <v>0</v>
      </c>
      <c r="DS170">
        <v>1</v>
      </c>
      <c r="DT170">
        <v>1</v>
      </c>
      <c r="DU170">
        <v>1</v>
      </c>
      <c r="DV170">
        <v>1</v>
      </c>
      <c r="DW170">
        <v>1</v>
      </c>
      <c r="DX170">
        <v>1</v>
      </c>
      <c r="DY170">
        <v>1</v>
      </c>
      <c r="DZ170">
        <v>1</v>
      </c>
      <c r="EA170">
        <v>1</v>
      </c>
      <c r="EB170">
        <v>1</v>
      </c>
      <c r="EC170">
        <v>1</v>
      </c>
      <c r="ED170">
        <v>1</v>
      </c>
      <c r="EE170">
        <v>1</v>
      </c>
      <c r="EF170">
        <v>5.2050000000000001</v>
      </c>
      <c r="EG170">
        <v>4.0979999999999999</v>
      </c>
      <c r="EH170">
        <v>5.4370000000000003</v>
      </c>
      <c r="EI170">
        <v>3.105</v>
      </c>
      <c r="EJ170">
        <v>3.0009999999999999</v>
      </c>
      <c r="EK170">
        <v>2.956</v>
      </c>
      <c r="EL170">
        <v>3.0019999999999998</v>
      </c>
      <c r="EM170">
        <v>-3.5329999999999999</v>
      </c>
      <c r="EN170">
        <v>1.3009999999999999</v>
      </c>
      <c r="EO170">
        <v>-0.29699999999999999</v>
      </c>
      <c r="EP170">
        <v>-3.7</v>
      </c>
      <c r="EQ170">
        <v>3.6970000000000001</v>
      </c>
      <c r="ER170">
        <v>2.87</v>
      </c>
      <c r="ES170">
        <v>5.9969999999999999</v>
      </c>
      <c r="ET170">
        <v>89.931690258789004</v>
      </c>
      <c r="EU170">
        <v>58.346233644109397</v>
      </c>
    </row>
    <row r="171" spans="1:151" x14ac:dyDescent="0.25">
      <c r="A171" t="s">
        <v>694</v>
      </c>
      <c r="B171" t="s">
        <v>833</v>
      </c>
      <c r="C171" t="s">
        <v>588</v>
      </c>
      <c r="D171">
        <v>173</v>
      </c>
      <c r="E171" t="s">
        <v>13</v>
      </c>
      <c r="F171">
        <v>3</v>
      </c>
      <c r="G171">
        <v>2</v>
      </c>
      <c r="H171" t="s">
        <v>9</v>
      </c>
      <c r="I171" t="s">
        <v>3</v>
      </c>
      <c r="J171" t="s">
        <v>611</v>
      </c>
      <c r="K171" t="s">
        <v>606</v>
      </c>
      <c r="L171" t="s">
        <v>831</v>
      </c>
      <c r="M171" s="7">
        <v>184.79392565917951</v>
      </c>
      <c r="N171" s="7">
        <v>121.02279472707365</v>
      </c>
      <c r="O171" s="7">
        <f>M171*'Emission and cost factors'!$D$8+N171*'Emission and cost factors'!$E$8</f>
        <v>94.477209962881574</v>
      </c>
      <c r="P171" s="8">
        <f>M171*'Emission and cost factors'!$D$9+N171*'Emission and cost factors'!$E$9</f>
        <v>25.545176235428226</v>
      </c>
      <c r="Q171" s="7">
        <f t="shared" si="35"/>
        <v>20.486428571428572</v>
      </c>
      <c r="R171" s="2">
        <f t="shared" si="36"/>
        <v>0</v>
      </c>
      <c r="S171" s="2">
        <f t="shared" si="37"/>
        <v>0</v>
      </c>
      <c r="T171" s="2">
        <f t="shared" si="38"/>
        <v>0</v>
      </c>
      <c r="U171" s="7">
        <f t="shared" si="39"/>
        <v>0</v>
      </c>
      <c r="V171" s="7">
        <f t="shared" si="40"/>
        <v>0</v>
      </c>
      <c r="W171" s="7">
        <f t="shared" si="41"/>
        <v>0</v>
      </c>
      <c r="X171">
        <v>20.76</v>
      </c>
      <c r="Y171">
        <v>20.65</v>
      </c>
      <c r="Z171">
        <v>20.75</v>
      </c>
      <c r="AA171">
        <v>20.62</v>
      </c>
      <c r="AB171">
        <v>20.52</v>
      </c>
      <c r="AC171">
        <v>20.399999999999999</v>
      </c>
      <c r="AD171">
        <v>20.420000000000002</v>
      </c>
      <c r="AE171">
        <v>20.22</v>
      </c>
      <c r="AF171">
        <v>20.34</v>
      </c>
      <c r="AG171">
        <v>20.38</v>
      </c>
      <c r="AH171">
        <v>20.29</v>
      </c>
      <c r="AI171">
        <v>20.39</v>
      </c>
      <c r="AJ171">
        <v>20.440000000000001</v>
      </c>
      <c r="AK171">
        <v>20.63</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17.97</v>
      </c>
      <c r="CC171">
        <v>16.989999999999998</v>
      </c>
      <c r="CD171">
        <v>17.059999999999999</v>
      </c>
      <c r="CE171">
        <v>16.690000000000001</v>
      </c>
      <c r="CF171">
        <v>16.09</v>
      </c>
      <c r="CG171">
        <v>15.67</v>
      </c>
      <c r="CH171">
        <v>15.81</v>
      </c>
      <c r="CI171">
        <v>15.06</v>
      </c>
      <c r="CJ171">
        <v>15.01</v>
      </c>
      <c r="CK171">
        <v>15.41</v>
      </c>
      <c r="CL171">
        <v>15.33</v>
      </c>
      <c r="CM171">
        <v>15.22</v>
      </c>
      <c r="CN171">
        <v>15.86</v>
      </c>
      <c r="CO171">
        <v>16.34</v>
      </c>
      <c r="CP171">
        <v>1</v>
      </c>
      <c r="CQ171">
        <v>1</v>
      </c>
      <c r="CR171">
        <v>1</v>
      </c>
      <c r="CS171">
        <v>1</v>
      </c>
      <c r="CT171">
        <v>1</v>
      </c>
      <c r="CU171">
        <v>1</v>
      </c>
      <c r="CV171">
        <v>1</v>
      </c>
      <c r="CW171">
        <v>1</v>
      </c>
      <c r="CX171">
        <v>1</v>
      </c>
      <c r="CY171">
        <v>1</v>
      </c>
      <c r="CZ171">
        <v>1</v>
      </c>
      <c r="DA171">
        <v>1</v>
      </c>
      <c r="DB171">
        <v>1</v>
      </c>
      <c r="DC171">
        <v>1</v>
      </c>
      <c r="DD171">
        <v>1</v>
      </c>
      <c r="DE171">
        <v>1</v>
      </c>
      <c r="DF171">
        <v>1</v>
      </c>
      <c r="DG171">
        <v>1</v>
      </c>
      <c r="DH171">
        <v>1</v>
      </c>
      <c r="DI171">
        <v>1</v>
      </c>
      <c r="DJ171">
        <v>1</v>
      </c>
      <c r="DK171">
        <v>1</v>
      </c>
      <c r="DL171">
        <v>1</v>
      </c>
      <c r="DM171">
        <v>1</v>
      </c>
      <c r="DN171">
        <v>1</v>
      </c>
      <c r="DO171">
        <v>1</v>
      </c>
      <c r="DP171">
        <v>1</v>
      </c>
      <c r="DQ171">
        <v>1</v>
      </c>
      <c r="DR171">
        <v>8.3000000000000004E-2</v>
      </c>
      <c r="DS171">
        <v>1</v>
      </c>
      <c r="DT171">
        <v>1</v>
      </c>
      <c r="DU171">
        <v>1</v>
      </c>
      <c r="DV171">
        <v>1</v>
      </c>
      <c r="DW171">
        <v>1</v>
      </c>
      <c r="DX171">
        <v>1</v>
      </c>
      <c r="DY171">
        <v>1</v>
      </c>
      <c r="DZ171">
        <v>1</v>
      </c>
      <c r="EA171">
        <v>1</v>
      </c>
      <c r="EB171">
        <v>1</v>
      </c>
      <c r="EC171">
        <v>1</v>
      </c>
      <c r="ED171">
        <v>1</v>
      </c>
      <c r="EE171">
        <v>1</v>
      </c>
      <c r="EF171">
        <v>5.2050000000000001</v>
      </c>
      <c r="EG171">
        <v>4.0979999999999999</v>
      </c>
      <c r="EH171">
        <v>5.4370000000000003</v>
      </c>
      <c r="EI171">
        <v>3.105</v>
      </c>
      <c r="EJ171">
        <v>3.0009999999999999</v>
      </c>
      <c r="EK171">
        <v>2.956</v>
      </c>
      <c r="EL171">
        <v>3.0019999999999998</v>
      </c>
      <c r="EM171">
        <v>-3.5329999999999999</v>
      </c>
      <c r="EN171">
        <v>1.3009999999999999</v>
      </c>
      <c r="EO171">
        <v>-0.29699999999999999</v>
      </c>
      <c r="EP171">
        <v>-3.7</v>
      </c>
      <c r="EQ171">
        <v>3.6970000000000001</v>
      </c>
      <c r="ER171">
        <v>2.87</v>
      </c>
      <c r="ES171">
        <v>5.9969999999999999</v>
      </c>
      <c r="ET171">
        <v>86.237165307617104</v>
      </c>
      <c r="EU171">
        <v>56.477304205967698</v>
      </c>
    </row>
    <row r="172" spans="1:151" x14ac:dyDescent="0.25">
      <c r="O172" s="7"/>
      <c r="P172" s="8"/>
    </row>
    <row r="173" spans="1:151" x14ac:dyDescent="0.25">
      <c r="O173" s="7"/>
      <c r="P173" s="8"/>
    </row>
    <row r="174" spans="1:151" x14ac:dyDescent="0.25">
      <c r="O174" s="7"/>
      <c r="P174" s="8"/>
    </row>
    <row r="175" spans="1:151" x14ac:dyDescent="0.25">
      <c r="O175" s="7"/>
      <c r="P175" s="8"/>
    </row>
    <row r="176" spans="1:151" x14ac:dyDescent="0.25">
      <c r="O176" s="7"/>
      <c r="P176" s="8"/>
    </row>
    <row r="177" spans="15:16" x14ac:dyDescent="0.25">
      <c r="O177" s="7"/>
      <c r="P177" s="8"/>
    </row>
    <row r="178" spans="15:16" x14ac:dyDescent="0.25">
      <c r="O178" s="7"/>
      <c r="P178" s="8"/>
    </row>
    <row r="179" spans="15:16" x14ac:dyDescent="0.25">
      <c r="O179" s="7"/>
      <c r="P179" s="8"/>
    </row>
    <row r="180" spans="15:16" x14ac:dyDescent="0.25">
      <c r="O180" s="7"/>
      <c r="P180" s="8"/>
    </row>
    <row r="181" spans="15:16" x14ac:dyDescent="0.25">
      <c r="O181" s="7"/>
      <c r="P181" s="8"/>
    </row>
    <row r="182" spans="15:16" x14ac:dyDescent="0.25">
      <c r="O182" s="7"/>
      <c r="P182" s="8"/>
    </row>
    <row r="183" spans="15:16" x14ac:dyDescent="0.25">
      <c r="O183" s="7"/>
      <c r="P183" s="8"/>
    </row>
    <row r="184" spans="15:16" x14ac:dyDescent="0.25">
      <c r="O184" s="7"/>
      <c r="P184" s="8"/>
    </row>
    <row r="185" spans="15:16" x14ac:dyDescent="0.25">
      <c r="O185" s="7"/>
      <c r="P185" s="8"/>
    </row>
    <row r="186" spans="15:16" x14ac:dyDescent="0.25">
      <c r="O186" s="7"/>
      <c r="P186" s="8"/>
    </row>
    <row r="187" spans="15:16" x14ac:dyDescent="0.25">
      <c r="O187" s="7"/>
      <c r="P187" s="8"/>
    </row>
    <row r="188" spans="15:16" x14ac:dyDescent="0.25">
      <c r="O188" s="7"/>
      <c r="P188" s="8"/>
    </row>
    <row r="189" spans="15:16" x14ac:dyDescent="0.25">
      <c r="O189" s="7"/>
      <c r="P189" s="8"/>
    </row>
    <row r="190" spans="15:16" x14ac:dyDescent="0.25">
      <c r="O190" s="7"/>
      <c r="P190" s="8"/>
    </row>
    <row r="191" spans="15:16" x14ac:dyDescent="0.25">
      <c r="O191" s="7"/>
      <c r="P191" s="8"/>
    </row>
    <row r="192" spans="15:16" x14ac:dyDescent="0.25">
      <c r="O192" s="7"/>
      <c r="P192" s="8"/>
    </row>
    <row r="193" spans="15:16" x14ac:dyDescent="0.25">
      <c r="O193" s="7"/>
      <c r="P193" s="8"/>
    </row>
    <row r="194" spans="15:16" x14ac:dyDescent="0.25">
      <c r="O194" s="7"/>
      <c r="P194" s="8"/>
    </row>
    <row r="195" spans="15:16" x14ac:dyDescent="0.25">
      <c r="O195" s="7"/>
      <c r="P195" s="8"/>
    </row>
    <row r="196" spans="15:16" x14ac:dyDescent="0.25">
      <c r="O196" s="7"/>
      <c r="P196" s="8"/>
    </row>
    <row r="197" spans="15:16" x14ac:dyDescent="0.25">
      <c r="O197" s="7"/>
      <c r="P197" s="8"/>
    </row>
    <row r="198" spans="15:16" x14ac:dyDescent="0.25">
      <c r="O198" s="7"/>
      <c r="P198" s="8"/>
    </row>
    <row r="199" spans="15:16" x14ac:dyDescent="0.25">
      <c r="O199" s="7"/>
      <c r="P199" s="8"/>
    </row>
    <row r="200" spans="15:16" x14ac:dyDescent="0.25">
      <c r="O200" s="7"/>
      <c r="P200" s="8"/>
    </row>
    <row r="201" spans="15:16" x14ac:dyDescent="0.25">
      <c r="O201" s="7"/>
      <c r="P201" s="8"/>
    </row>
    <row r="202" spans="15:16" x14ac:dyDescent="0.25">
      <c r="O202" s="7"/>
      <c r="P202" s="8"/>
    </row>
    <row r="203" spans="15:16" x14ac:dyDescent="0.25">
      <c r="O203" s="7"/>
      <c r="P203" s="8"/>
    </row>
    <row r="204" spans="15:16" x14ac:dyDescent="0.25">
      <c r="O204" s="7"/>
      <c r="P204" s="8"/>
    </row>
    <row r="205" spans="15:16" x14ac:dyDescent="0.25">
      <c r="O205" s="7"/>
      <c r="P205" s="8"/>
    </row>
    <row r="206" spans="15:16" x14ac:dyDescent="0.25">
      <c r="O206" s="7"/>
      <c r="P206" s="8"/>
    </row>
    <row r="207" spans="15:16" x14ac:dyDescent="0.25">
      <c r="O207" s="7"/>
      <c r="P207" s="8"/>
    </row>
    <row r="208" spans="15:16" x14ac:dyDescent="0.25">
      <c r="O208" s="7"/>
      <c r="P208" s="8"/>
    </row>
    <row r="209" spans="15:16" x14ac:dyDescent="0.25">
      <c r="O209" s="7"/>
      <c r="P209" s="8"/>
    </row>
    <row r="210" spans="15:16" x14ac:dyDescent="0.25">
      <c r="O210" s="7"/>
      <c r="P210" s="8"/>
    </row>
    <row r="211" spans="15:16" x14ac:dyDescent="0.25">
      <c r="O211" s="7"/>
      <c r="P211" s="8"/>
    </row>
    <row r="212" spans="15:16" x14ac:dyDescent="0.25">
      <c r="O212" s="7"/>
      <c r="P212" s="8"/>
    </row>
    <row r="213" spans="15:16" x14ac:dyDescent="0.25">
      <c r="O213" s="7"/>
      <c r="P213" s="8"/>
    </row>
    <row r="214" spans="15:16" x14ac:dyDescent="0.25">
      <c r="O214" s="7"/>
      <c r="P214" s="8"/>
    </row>
    <row r="215" spans="15:16" x14ac:dyDescent="0.25">
      <c r="O215" s="7"/>
      <c r="P215" s="8"/>
    </row>
    <row r="216" spans="15:16" x14ac:dyDescent="0.25">
      <c r="O216" s="7"/>
      <c r="P216" s="8"/>
    </row>
    <row r="217" spans="15:16" x14ac:dyDescent="0.25">
      <c r="O217" s="7"/>
      <c r="P217" s="8"/>
    </row>
    <row r="218" spans="15:16" x14ac:dyDescent="0.25">
      <c r="O218" s="7"/>
      <c r="P218" s="8"/>
    </row>
    <row r="219" spans="15:16" x14ac:dyDescent="0.25">
      <c r="O219" s="7"/>
      <c r="P219" s="8"/>
    </row>
    <row r="220" spans="15:16" x14ac:dyDescent="0.25">
      <c r="O220" s="7"/>
      <c r="P220" s="8"/>
    </row>
    <row r="221" spans="15:16" x14ac:dyDescent="0.25">
      <c r="O221" s="7"/>
      <c r="P221" s="8"/>
    </row>
    <row r="222" spans="15:16" x14ac:dyDescent="0.25">
      <c r="O222" s="7"/>
      <c r="P222" s="8"/>
    </row>
    <row r="223" spans="15:16" x14ac:dyDescent="0.25">
      <c r="O223" s="7"/>
      <c r="P223" s="8"/>
    </row>
    <row r="224" spans="15:16" x14ac:dyDescent="0.25">
      <c r="O224" s="7"/>
      <c r="P224" s="8"/>
    </row>
    <row r="225" spans="15:16" x14ac:dyDescent="0.25">
      <c r="O225" s="7"/>
      <c r="P225" s="8"/>
    </row>
    <row r="226" spans="15:16" x14ac:dyDescent="0.25">
      <c r="O226" s="7"/>
      <c r="P226" s="8"/>
    </row>
    <row r="227" spans="15:16" x14ac:dyDescent="0.25">
      <c r="O227" s="7"/>
      <c r="P227" s="8"/>
    </row>
    <row r="228" spans="15:16" x14ac:dyDescent="0.25">
      <c r="O228" s="7"/>
      <c r="P228" s="8"/>
    </row>
    <row r="229" spans="15:16" x14ac:dyDescent="0.25">
      <c r="O229" s="7"/>
      <c r="P229" s="8"/>
    </row>
    <row r="230" spans="15:16" x14ac:dyDescent="0.25">
      <c r="O230" s="7"/>
      <c r="P230" s="8"/>
    </row>
    <row r="231" spans="15:16" x14ac:dyDescent="0.25">
      <c r="O231" s="7"/>
      <c r="P231" s="8"/>
    </row>
    <row r="232" spans="15:16" x14ac:dyDescent="0.25">
      <c r="O232" s="7"/>
      <c r="P232" s="8"/>
    </row>
    <row r="233" spans="15:16" x14ac:dyDescent="0.25">
      <c r="O233" s="7"/>
      <c r="P233" s="8"/>
    </row>
    <row r="234" spans="15:16" x14ac:dyDescent="0.25">
      <c r="O234" s="7"/>
      <c r="P234" s="8"/>
    </row>
    <row r="235" spans="15:16" x14ac:dyDescent="0.25">
      <c r="O235" s="7"/>
      <c r="P235" s="8"/>
    </row>
    <row r="236" spans="15:16" x14ac:dyDescent="0.25">
      <c r="O236" s="7"/>
      <c r="P236" s="8"/>
    </row>
    <row r="237" spans="15:16" x14ac:dyDescent="0.25">
      <c r="O237" s="7"/>
      <c r="P237" s="8"/>
    </row>
    <row r="238" spans="15:16" x14ac:dyDescent="0.25">
      <c r="O238" s="7"/>
      <c r="P238" s="8"/>
    </row>
    <row r="239" spans="15:16" x14ac:dyDescent="0.25">
      <c r="O239" s="7"/>
      <c r="P239" s="8"/>
    </row>
    <row r="240" spans="15:16" x14ac:dyDescent="0.25">
      <c r="O240" s="7"/>
      <c r="P240" s="8"/>
    </row>
  </sheetData>
  <autoFilter ref="B1:L17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Disclaimer</vt:lpstr>
      <vt:lpstr>Emission and cost factors</vt:lpstr>
      <vt:lpstr>All buildings</vt:lpstr>
      <vt:lpstr>B2_AvgWeather</vt:lpstr>
      <vt:lpstr>B2_ColdWeather</vt:lpstr>
      <vt:lpstr>B4_AvgWeather</vt:lpstr>
      <vt:lpstr>B4_ColdWeather</vt:lpstr>
      <vt:lpstr>B5_AvgWeather</vt:lpstr>
      <vt:lpstr>B5_ColdWeather</vt:lpstr>
      <vt:lpstr>B2_2occpats_Avg</vt:lpstr>
      <vt:lpstr>B2_2occpats_Cold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Erica Marshall</dc:creator>
  <cp:lastModifiedBy>Stewart Swatton</cp:lastModifiedBy>
  <dcterms:created xsi:type="dcterms:W3CDTF">2017-03-08T15:38:40Z</dcterms:created>
  <dcterms:modified xsi:type="dcterms:W3CDTF">2018-11-08T12:48:27Z</dcterms:modified>
</cp:coreProperties>
</file>